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comments2.xml" ContentType="application/vnd.openxmlformats-officedocument.spreadsheetml.comments+xml"/>
  <Override PartName="/xl/threadedComments/threadedComment2.xml" ContentType="application/vnd.ms-excel.threadedcomments+xml"/>
  <Override PartName="/xl/namedSheetViews/namedSheetView1.xml" ContentType="application/vnd.ms-excel.namedsheetviews+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2.xml" ContentType="application/vnd.openxmlformats-officedocument.drawing+xml"/>
  <Override PartName="/xl/tables/table9.xml" ContentType="application/vnd.openxmlformats-officedocument.spreadsheetml.table+xml"/>
  <Override PartName="/xl/queryTables/queryTable3.xml" ContentType="application/vnd.openxmlformats-officedocument.spreadsheetml.queryTable+xml"/>
  <Override PartName="/xl/slicers/slicer2.xml" ContentType="application/vnd.ms-excel.slicer+xml"/>
  <Override PartName="/xl/tables/table10.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namedSheetViews/namedSheetView2.xml" ContentType="application/vnd.ms-excel.namedsheetview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11"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https://ryman.sharepoint.com/sites/RCS/quality_assurance/Shared Documents/Checklists/"/>
    </mc:Choice>
  </mc:AlternateContent>
  <xr:revisionPtr revIDLastSave="0" documentId="8_{96EBFEC3-6938-4C7D-B730-6B44D1CEF2DF}" xr6:coauthVersionLast="47" xr6:coauthVersionMax="47" xr10:uidLastSave="{00000000-0000-0000-0000-000000000000}"/>
  <bookViews>
    <workbookView xWindow="-6690" yWindow="-18120" windowWidth="29040" windowHeight="17790" firstSheet="4" activeTab="4" xr2:uid="{828E9C50-7471-4843-832A-6E34B822D3D5}"/>
  </bookViews>
  <sheets>
    <sheet name="-" sheetId="1" r:id="rId1"/>
    <sheet name="--" sheetId="4" r:id="rId2"/>
    <sheet name="Holdpoint_Workspace" sheetId="9" r:id="rId3"/>
    <sheet name="Ref" sheetId="8" r:id="rId4"/>
    <sheet name="Checklists" sheetId="10" r:id="rId5"/>
    <sheet name="Changelog" sheetId="6" state="hidden" r:id="rId6"/>
  </sheets>
  <definedNames>
    <definedName name="ExternalData_1" localSheetId="1" hidden="1">'--'!$C$5:$J$2812</definedName>
    <definedName name="ExternalData_1" localSheetId="4" hidden="1">'Checklists'!$B$2:$M$2965</definedName>
    <definedName name="ExternalData_1" localSheetId="2" hidden="1">Holdpoint_Workspace!$A$1:$G$1720</definedName>
    <definedName name="pivotChanges">#REF!,#REF!</definedName>
    <definedName name="sitelist">Ref!$P$1:$P$15</definedName>
    <definedName name="Slicer_Checklist">#N/A</definedName>
    <definedName name="Slicer_Checklist1">#N/A</definedName>
    <definedName name="Slicer_Discipline">#N/A</definedName>
    <definedName name="Slicer_Discipline1">#N/A</definedName>
    <definedName name="Slicer_Site">#N/A</definedName>
    <definedName name="Slicer_Sites">#N/A</definedName>
    <definedName name="Slicer_User">#N/A</definedName>
    <definedName name="Slicer_User1">#N/A</definedName>
  </definedNames>
  <calcPr calcId="191028"/>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4:slicerCache r:id="rId9"/>
        <x14:slicerCache r:id="rId10"/>
        <x14:slicerCache r:id="rId11"/>
        <x14:slicerCache r:id="rId12"/>
        <x14:slicerCache r:id="rId13"/>
        <x14:slicerCache r:id="rId14"/>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1" l="1"/>
  <c r="B2588" i="6" l="1"/>
  <c r="B2589" i="6" s="1"/>
  <c r="B2590" i="6" s="1"/>
  <c r="B2591" i="6" s="1"/>
  <c r="B2592" i="6" s="1"/>
  <c r="B2593" i="6" s="1"/>
  <c r="B2594" i="6" s="1"/>
  <c r="B2595" i="6" s="1"/>
  <c r="B2596" i="6" s="1"/>
  <c r="B2597" i="6" s="1"/>
  <c r="B2598" i="6" s="1"/>
  <c r="B2599" i="6" s="1"/>
  <c r="B2600" i="6" s="1"/>
  <c r="B2601" i="6" s="1"/>
  <c r="B2602" i="6"/>
  <c r="B2603" i="6" s="1"/>
  <c r="B2604" i="6" s="1"/>
  <c r="B2605" i="6" s="1"/>
  <c r="B2606" i="6" s="1"/>
  <c r="B2607" i="6" s="1"/>
  <c r="B2608" i="6" s="1"/>
  <c r="B2609" i="6" s="1"/>
  <c r="B2610" i="6" s="1"/>
  <c r="B2611" i="6" s="1"/>
  <c r="B2612" i="6" s="1"/>
  <c r="B2613" i="6" s="1"/>
  <c r="B2614" i="6" s="1"/>
  <c r="B2615" i="6" s="1"/>
  <c r="B2616" i="6" s="1"/>
  <c r="B2617" i="6" s="1"/>
  <c r="B2618" i="6" s="1"/>
  <c r="B2619" i="6" s="1"/>
  <c r="B2620" i="6" s="1"/>
  <c r="B2621" i="6"/>
  <c r="B2622" i="6" s="1"/>
  <c r="B2623" i="6" s="1"/>
  <c r="B2624" i="6" s="1"/>
  <c r="B2625" i="6" s="1"/>
  <c r="B2626" i="6" s="1"/>
  <c r="B2627" i="6" s="1"/>
  <c r="B2628" i="6" s="1"/>
  <c r="B2629" i="6" s="1"/>
  <c r="B2630" i="6" s="1"/>
  <c r="B2631" i="6" s="1"/>
  <c r="B2632" i="6" s="1"/>
  <c r="B2633" i="6" s="1"/>
  <c r="B2634" i="6" s="1"/>
  <c r="B2635" i="6" s="1"/>
  <c r="B2636" i="6" s="1"/>
  <c r="B2637" i="6" s="1"/>
  <c r="B2638" i="6" s="1"/>
  <c r="B2639" i="6" s="1"/>
  <c r="B2640" i="6" s="1"/>
  <c r="B2641" i="6" s="1"/>
  <c r="B2642" i="6" s="1"/>
  <c r="B2643" i="6" s="1"/>
  <c r="B2644" i="6" s="1"/>
  <c r="B2645" i="6" s="1"/>
  <c r="B2646" i="6" s="1"/>
  <c r="B2647" i="6" s="1"/>
  <c r="B2648" i="6" s="1"/>
  <c r="B2649" i="6" s="1"/>
  <c r="B2650" i="6" s="1"/>
  <c r="B2651" i="6" s="1"/>
  <c r="B2652" i="6" s="1"/>
  <c r="B2653" i="6" s="1"/>
  <c r="B2654" i="6" s="1"/>
  <c r="B2655" i="6" s="1"/>
  <c r="B2656" i="6" s="1"/>
  <c r="B2657" i="6" s="1"/>
  <c r="B2658" i="6" s="1"/>
  <c r="B2659" i="6" s="1"/>
  <c r="B2660" i="6" s="1"/>
  <c r="B2661" i="6" s="1"/>
  <c r="B2662" i="6" s="1"/>
  <c r="B2663" i="6" s="1"/>
  <c r="B2664" i="6" s="1"/>
  <c r="B2665" i="6" s="1"/>
  <c r="B2666" i="6" s="1"/>
  <c r="B2667" i="6" s="1"/>
  <c r="B2668" i="6" s="1"/>
  <c r="B2669" i="6" s="1"/>
  <c r="B2670" i="6" s="1"/>
  <c r="B2671" i="6" s="1"/>
  <c r="B2672" i="6" s="1"/>
  <c r="B2673" i="6" s="1"/>
  <c r="B2674" i="6" s="1"/>
  <c r="B2675" i="6" s="1"/>
  <c r="B2676" i="6" s="1"/>
  <c r="B2677" i="6" s="1"/>
  <c r="B2678" i="6" s="1"/>
  <c r="B2679" i="6" s="1"/>
  <c r="B2680" i="6" s="1"/>
  <c r="B2681" i="6" s="1"/>
  <c r="B2682" i="6" s="1"/>
  <c r="B2683" i="6"/>
  <c r="B2684" i="6" s="1"/>
  <c r="B2685" i="6" s="1"/>
  <c r="B2686" i="6" s="1"/>
  <c r="B2687" i="6" s="1"/>
  <c r="B2688" i="6" s="1"/>
  <c r="B2689" i="6" s="1"/>
  <c r="B2690" i="6" s="1"/>
  <c r="B2691" i="6" s="1"/>
  <c r="B2692" i="6" s="1"/>
  <c r="B2693" i="6" s="1"/>
  <c r="B2694" i="6" s="1"/>
  <c r="B2695" i="6" s="1"/>
  <c r="B2696" i="6"/>
  <c r="B2697" i="6" s="1"/>
  <c r="B2698" i="6" s="1"/>
  <c r="B2699" i="6" s="1"/>
  <c r="B2700" i="6" s="1"/>
  <c r="B2701" i="6" s="1"/>
  <c r="B2702" i="6" s="1"/>
  <c r="B2703" i="6" s="1"/>
  <c r="B2704" i="6"/>
  <c r="B2705" i="6" s="1"/>
  <c r="B2706" i="6" s="1"/>
  <c r="B2707" i="6" s="1"/>
  <c r="B2708" i="6" s="1"/>
  <c r="B2709" i="6" s="1"/>
  <c r="B2710" i="6" s="1"/>
  <c r="B2711" i="6" s="1"/>
  <c r="B2712" i="6"/>
  <c r="B2713" i="6" s="1"/>
  <c r="B2714" i="6" s="1"/>
  <c r="B2715" i="6" s="1"/>
  <c r="B2716" i="6" s="1"/>
  <c r="B2717" i="6" s="1"/>
  <c r="B2718" i="6" s="1"/>
  <c r="B2719" i="6" s="1"/>
  <c r="F2" i="1"/>
  <c r="F2151" i="1" l="1"/>
  <c r="E2151" i="1" s="1"/>
  <c r="F2422" i="1"/>
  <c r="D2422" i="1" s="1" a="1"/>
  <c r="D2422" i="1" s="1"/>
  <c r="F798" i="1"/>
  <c r="F979" i="1"/>
  <c r="B4" i="6"/>
  <c r="B5" i="6" s="1"/>
  <c r="B6" i="6"/>
  <c r="B7" i="6" s="1"/>
  <c r="B8" i="6" s="1"/>
  <c r="B9" i="6" s="1"/>
  <c r="B10" i="6" s="1"/>
  <c r="B11" i="6" s="1"/>
  <c r="B12" i="6" s="1"/>
  <c r="B13" i="6" s="1"/>
  <c r="B14" i="6" s="1"/>
  <c r="B15" i="6" s="1"/>
  <c r="B16" i="6" s="1"/>
  <c r="B17" i="6"/>
  <c r="B18" i="6" s="1"/>
  <c r="B19" i="6" s="1"/>
  <c r="B20" i="6" s="1"/>
  <c r="B21" i="6" s="1"/>
  <c r="B22" i="6" s="1"/>
  <c r="B23" i="6" s="1"/>
  <c r="B24" i="6" s="1"/>
  <c r="B25" i="6" s="1"/>
  <c r="B26" i="6" s="1"/>
  <c r="B27" i="6" s="1"/>
  <c r="B28" i="6" s="1"/>
  <c r="B29" i="6" s="1"/>
  <c r="B30" i="6"/>
  <c r="B31" i="6" s="1"/>
  <c r="B32" i="6" s="1"/>
  <c r="B33" i="6" s="1"/>
  <c r="B34" i="6" s="1"/>
  <c r="B35" i="6" s="1"/>
  <c r="B36" i="6" s="1"/>
  <c r="B37" i="6" s="1"/>
  <c r="B38" i="6" s="1"/>
  <c r="B39" i="6"/>
  <c r="B40" i="6" s="1"/>
  <c r="B41" i="6" s="1"/>
  <c r="B42" i="6" s="1"/>
  <c r="B43" i="6" s="1"/>
  <c r="B44" i="6" s="1"/>
  <c r="B45" i="6" s="1"/>
  <c r="B46" i="6" s="1"/>
  <c r="B47" i="6" s="1"/>
  <c r="B48" i="6" s="1"/>
  <c r="B49" i="6" s="1"/>
  <c r="B50" i="6" s="1"/>
  <c r="B51" i="6"/>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c r="B99" i="6" s="1"/>
  <c r="B100" i="6" s="1"/>
  <c r="B101" i="6" s="1"/>
  <c r="B102" i="6"/>
  <c r="B103" i="6"/>
  <c r="B104" i="6"/>
  <c r="B105" i="6" s="1"/>
  <c r="B106" i="6" s="1"/>
  <c r="B107" i="6" s="1"/>
  <c r="B108" i="6" s="1"/>
  <c r="B109" i="6" s="1"/>
  <c r="B110" i="6" s="1"/>
  <c r="B111" i="6" s="1"/>
  <c r="B112" i="6"/>
  <c r="B113" i="6" s="1"/>
  <c r="B114" i="6" s="1"/>
  <c r="B115" i="6" s="1"/>
  <c r="B116" i="6" s="1"/>
  <c r="B117" i="6" s="1"/>
  <c r="B118" i="6" s="1"/>
  <c r="B119" i="6" s="1"/>
  <c r="B120" i="6" s="1"/>
  <c r="B121" i="6" s="1"/>
  <c r="B122" i="6" s="1"/>
  <c r="B123" i="6" s="1"/>
  <c r="B124" i="6"/>
  <c r="B125" i="6" s="1"/>
  <c r="B126" i="6" s="1"/>
  <c r="B127" i="6" s="1"/>
  <c r="B128" i="6" s="1"/>
  <c r="B129" i="6" s="1"/>
  <c r="B130" i="6" s="1"/>
  <c r="B131" i="6" s="1"/>
  <c r="B132" i="6"/>
  <c r="B133" i="6" s="1"/>
  <c r="B134" i="6" s="1"/>
  <c r="B135" i="6" s="1"/>
  <c r="B136" i="6" s="1"/>
  <c r="B137" i="6" s="1"/>
  <c r="B138" i="6" s="1"/>
  <c r="B139" i="6" s="1"/>
  <c r="B140" i="6" s="1"/>
  <c r="B141" i="6" s="1"/>
  <c r="B142" i="6"/>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c r="B177" i="6" s="1"/>
  <c r="B178" i="6" s="1"/>
  <c r="B179" i="6" s="1"/>
  <c r="B180" i="6" s="1"/>
  <c r="B181" i="6" s="1"/>
  <c r="B182" i="6" s="1"/>
  <c r="B183" i="6" s="1"/>
  <c r="B184" i="6" s="1"/>
  <c r="B185" i="6" s="1"/>
  <c r="B186" i="6" s="1"/>
  <c r="B187" i="6" s="1"/>
  <c r="B188" i="6"/>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c r="B212" i="6" s="1"/>
  <c r="B213" i="6" s="1"/>
  <c r="B214" i="6" s="1"/>
  <c r="B215" i="6" s="1"/>
  <c r="B216" i="6" s="1"/>
  <c r="B217" i="6" s="1"/>
  <c r="B218" i="6" s="1"/>
  <c r="B219" i="6" s="1"/>
  <c r="B220" i="6" s="1"/>
  <c r="B221" i="6" s="1"/>
  <c r="B222" i="6" s="1"/>
  <c r="B223" i="6" s="1"/>
  <c r="B224" i="6"/>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c r="B311" i="6" s="1"/>
  <c r="B312" i="6" s="1"/>
  <c r="B313" i="6" s="1"/>
  <c r="B314" i="6" s="1"/>
  <c r="B315" i="6" s="1"/>
  <c r="B316" i="6" s="1"/>
  <c r="B317" i="6"/>
  <c r="B318" i="6" s="1"/>
  <c r="B319" i="6" s="1"/>
  <c r="B320" i="6" s="1"/>
  <c r="B321" i="6" s="1"/>
  <c r="B322" i="6" s="1"/>
  <c r="B323" i="6" s="1"/>
  <c r="B324" i="6" s="1"/>
  <c r="B325" i="6" s="1"/>
  <c r="B326" i="6" s="1"/>
  <c r="B327" i="6" s="1"/>
  <c r="B328" i="6" s="1"/>
  <c r="B329" i="6" s="1"/>
  <c r="B330" i="6"/>
  <c r="B331" i="6" s="1"/>
  <c r="B332" i="6" s="1"/>
  <c r="B333" i="6" s="1"/>
  <c r="B334" i="6" s="1"/>
  <c r="B335" i="6"/>
  <c r="B336" i="6" s="1"/>
  <c r="B337" i="6" s="1"/>
  <c r="B338" i="6" s="1"/>
  <c r="B339" i="6" s="1"/>
  <c r="B340" i="6"/>
  <c r="B341" i="6" s="1"/>
  <c r="B342" i="6" s="1"/>
  <c r="B343" i="6" s="1"/>
  <c r="B344" i="6" s="1"/>
  <c r="B345" i="6" s="1"/>
  <c r="B346" i="6" s="1"/>
  <c r="B347" i="6"/>
  <c r="B348" i="6" s="1"/>
  <c r="B349" i="6" s="1"/>
  <c r="B350" i="6" s="1"/>
  <c r="B351" i="6" s="1"/>
  <c r="B352" i="6" s="1"/>
  <c r="B353" i="6" s="1"/>
  <c r="B354" i="6"/>
  <c r="B355" i="6" s="1"/>
  <c r="B356" i="6" s="1"/>
  <c r="B357" i="6" s="1"/>
  <c r="B358" i="6" s="1"/>
  <c r="B359" i="6"/>
  <c r="B360" i="6" s="1"/>
  <c r="B361" i="6" s="1"/>
  <c r="B362" i="6" s="1"/>
  <c r="B363" i="6" s="1"/>
  <c r="B364" i="6"/>
  <c r="B365" i="6" s="1"/>
  <c r="B366" i="6" s="1"/>
  <c r="B367" i="6" s="1"/>
  <c r="B368" i="6" s="1"/>
  <c r="B369" i="6" s="1"/>
  <c r="B370" i="6" s="1"/>
  <c r="B371" i="6" s="1"/>
  <c r="B372" i="6"/>
  <c r="B373" i="6" s="1"/>
  <c r="B374" i="6" s="1"/>
  <c r="B375" i="6" s="1"/>
  <c r="B376" i="6" s="1"/>
  <c r="B377" i="6" s="1"/>
  <c r="B378" i="6" s="1"/>
  <c r="B379" i="6" s="1"/>
  <c r="B380" i="6" s="1"/>
  <c r="B381" i="6" s="1"/>
  <c r="B382" i="6" s="1"/>
  <c r="B383" i="6" s="1"/>
  <c r="B384" i="6" s="1"/>
  <c r="B385" i="6"/>
  <c r="B386" i="6" s="1"/>
  <c r="B387" i="6" s="1"/>
  <c r="B388" i="6" s="1"/>
  <c r="B389" i="6" s="1"/>
  <c r="B390" i="6" s="1"/>
  <c r="B391" i="6" s="1"/>
  <c r="B392" i="6" s="1"/>
  <c r="B393" i="6" s="1"/>
  <c r="B394" i="6" s="1"/>
  <c r="B395" i="6" s="1"/>
  <c r="B396" i="6" s="1"/>
  <c r="B397" i="6" s="1"/>
  <c r="B398" i="6" s="1"/>
  <c r="B399" i="6" s="1"/>
  <c r="B400" i="6" s="1"/>
  <c r="B401" i="6" s="1"/>
  <c r="B402" i="6" s="1"/>
  <c r="B403" i="6" s="1"/>
  <c r="B404" i="6" s="1"/>
  <c r="B405" i="6"/>
  <c r="B406" i="6" s="1"/>
  <c r="B407" i="6" s="1"/>
  <c r="B408" i="6" s="1"/>
  <c r="B409" i="6" s="1"/>
  <c r="B410" i="6" s="1"/>
  <c r="B411" i="6" s="1"/>
  <c r="B412" i="6" s="1"/>
  <c r="B413" i="6" s="1"/>
  <c r="B414" i="6" s="1"/>
  <c r="B415" i="6" s="1"/>
  <c r="B416" i="6" s="1"/>
  <c r="B417" i="6" s="1"/>
  <c r="B418" i="6" s="1"/>
  <c r="B419" i="6"/>
  <c r="B420" i="6" s="1"/>
  <c r="B421" i="6" s="1"/>
  <c r="B422" i="6" s="1"/>
  <c r="B423" i="6" s="1"/>
  <c r="B424" i="6" s="1"/>
  <c r="B425" i="6"/>
  <c r="B426" i="6" s="1"/>
  <c r="B427" i="6" s="1"/>
  <c r="B428" i="6" s="1"/>
  <c r="B429" i="6" s="1"/>
  <c r="B430" i="6" s="1"/>
  <c r="B431" i="6" s="1"/>
  <c r="B432" i="6"/>
  <c r="B433" i="6" s="1"/>
  <c r="B434" i="6" s="1"/>
  <c r="B435" i="6" s="1"/>
  <c r="B436" i="6" s="1"/>
  <c r="B437" i="6" s="1"/>
  <c r="B438" i="6" s="1"/>
  <c r="B439" i="6" s="1"/>
  <c r="B440" i="6" s="1"/>
  <c r="B441" i="6" s="1"/>
  <c r="B442" i="6" s="1"/>
  <c r="B443" i="6" s="1"/>
  <c r="B444" i="6" s="1"/>
  <c r="B445" i="6" s="1"/>
  <c r="B446" i="6" s="1"/>
  <c r="B447" i="6" s="1"/>
  <c r="B448" i="6"/>
  <c r="B449" i="6" s="1"/>
  <c r="B450" i="6"/>
  <c r="B451" i="6" s="1"/>
  <c r="B452" i="6" s="1"/>
  <c r="B453" i="6" s="1"/>
  <c r="B454" i="6" s="1"/>
  <c r="B455" i="6" s="1"/>
  <c r="B456" i="6"/>
  <c r="B457" i="6" s="1"/>
  <c r="B458" i="6" s="1"/>
  <c r="B459" i="6" s="1"/>
  <c r="B460" i="6" s="1"/>
  <c r="B461" i="6" s="1"/>
  <c r="B462" i="6" s="1"/>
  <c r="B463" i="6" s="1"/>
  <c r="B464" i="6" s="1"/>
  <c r="B465" i="6" s="1"/>
  <c r="B466" i="6" s="1"/>
  <c r="B467" i="6" s="1"/>
  <c r="B468" i="6" s="1"/>
  <c r="B469" i="6" s="1"/>
  <c r="B470" i="6" s="1"/>
  <c r="B471" i="6" s="1"/>
  <c r="B472" i="6"/>
  <c r="B473" i="6" s="1"/>
  <c r="B474" i="6" s="1"/>
  <c r="B475" i="6" s="1"/>
  <c r="B476" i="6" s="1"/>
  <c r="B477" i="6"/>
  <c r="B478" i="6" s="1"/>
  <c r="B479" i="6" s="1"/>
  <c r="B480" i="6" s="1"/>
  <c r="B481" i="6" s="1"/>
  <c r="B482" i="6"/>
  <c r="B483" i="6" s="1"/>
  <c r="B484" i="6" s="1"/>
  <c r="B485" i="6" s="1"/>
  <c r="B486" i="6" s="1"/>
  <c r="B487" i="6"/>
  <c r="B488" i="6" s="1"/>
  <c r="B489" i="6" s="1"/>
  <c r="B490" i="6" s="1"/>
  <c r="B491" i="6" s="1"/>
  <c r="B492" i="6"/>
  <c r="B493" i="6" s="1"/>
  <c r="B494" i="6" s="1"/>
  <c r="B495" i="6" s="1"/>
  <c r="B496" i="6" s="1"/>
  <c r="B497" i="6"/>
  <c r="B498" i="6" s="1"/>
  <c r="B499" i="6" s="1"/>
  <c r="B500" i="6" s="1"/>
  <c r="B501" i="6" s="1"/>
  <c r="B502" i="6"/>
  <c r="B503" i="6" s="1"/>
  <c r="B504" i="6" s="1"/>
  <c r="B505" i="6" s="1"/>
  <c r="B506" i="6" s="1"/>
  <c r="B507" i="6"/>
  <c r="B508" i="6" s="1"/>
  <c r="B509" i="6" s="1"/>
  <c r="B510" i="6" s="1"/>
  <c r="B511" i="6" s="1"/>
  <c r="B512" i="6" s="1"/>
  <c r="B513" i="6"/>
  <c r="B514" i="6" s="1"/>
  <c r="B515" i="6" s="1"/>
  <c r="B516" i="6" s="1"/>
  <c r="B517" i="6" s="1"/>
  <c r="B518" i="6" s="1"/>
  <c r="B519" i="6"/>
  <c r="B520" i="6" s="1"/>
  <c r="B521" i="6" s="1"/>
  <c r="B522" i="6" s="1"/>
  <c r="B523" i="6" s="1"/>
  <c r="B524" i="6" s="1"/>
  <c r="B525" i="6" s="1"/>
  <c r="B526" i="6" s="1"/>
  <c r="B527" i="6" s="1"/>
  <c r="B528" i="6" s="1"/>
  <c r="B529" i="6" s="1"/>
  <c r="B530" i="6" s="1"/>
  <c r="B531" i="6" s="1"/>
  <c r="B532" i="6" s="1"/>
  <c r="B533" i="6" s="1"/>
  <c r="B534" i="6" s="1"/>
  <c r="B535" i="6" s="1"/>
  <c r="B536" i="6"/>
  <c r="B537" i="6" s="1"/>
  <c r="B538" i="6" s="1"/>
  <c r="B539" i="6" s="1"/>
  <c r="B540" i="6" s="1"/>
  <c r="B541" i="6" s="1"/>
  <c r="B542" i="6" s="1"/>
  <c r="B543" i="6" s="1"/>
  <c r="B544" i="6"/>
  <c r="B545" i="6" s="1"/>
  <c r="B546" i="6" s="1"/>
  <c r="B547" i="6" s="1"/>
  <c r="B548" i="6" s="1"/>
  <c r="B549" i="6" s="1"/>
  <c r="B550" i="6" s="1"/>
  <c r="B551" i="6" s="1"/>
  <c r="B552" i="6" s="1"/>
  <c r="B553" i="6" s="1"/>
  <c r="B554" i="6" s="1"/>
  <c r="B555" i="6" s="1"/>
  <c r="B556" i="6" s="1"/>
  <c r="B557" i="6" s="1"/>
  <c r="B558" i="6" s="1"/>
  <c r="B559" i="6" s="1"/>
  <c r="B560" i="6" s="1"/>
  <c r="B561" i="6" s="1"/>
  <c r="B562" i="6" s="1"/>
  <c r="B563" i="6" s="1"/>
  <c r="B564" i="6" s="1"/>
  <c r="B565" i="6" s="1"/>
  <c r="B566" i="6"/>
  <c r="B567" i="6" s="1"/>
  <c r="B568" i="6" s="1"/>
  <c r="B569" i="6" s="1"/>
  <c r="B570" i="6" s="1"/>
  <c r="B571" i="6"/>
  <c r="B572" i="6" s="1"/>
  <c r="B573" i="6" s="1"/>
  <c r="B574" i="6" s="1"/>
  <c r="B575" i="6" s="1"/>
  <c r="B576" i="6"/>
  <c r="B577" i="6" s="1"/>
  <c r="B578" i="6" s="1"/>
  <c r="B579" i="6" s="1"/>
  <c r="B580" i="6" s="1"/>
  <c r="B581" i="6"/>
  <c r="B582" i="6" s="1"/>
  <c r="B583" i="6" s="1"/>
  <c r="B584" i="6" s="1"/>
  <c r="B585" i="6" s="1"/>
  <c r="B586" i="6"/>
  <c r="B587" i="6" s="1"/>
  <c r="B588" i="6" s="1"/>
  <c r="B589" i="6" s="1"/>
  <c r="B590" i="6" s="1"/>
  <c r="B591" i="6"/>
  <c r="B592" i="6" s="1"/>
  <c r="B593" i="6" s="1"/>
  <c r="B594" i="6" s="1"/>
  <c r="B595" i="6" s="1"/>
  <c r="B596" i="6"/>
  <c r="B597" i="6" s="1"/>
  <c r="B598" i="6" s="1"/>
  <c r="B599" i="6" s="1"/>
  <c r="B600" i="6" s="1"/>
  <c r="B601" i="6"/>
  <c r="B602" i="6" s="1"/>
  <c r="B603" i="6" s="1"/>
  <c r="B604" i="6" s="1"/>
  <c r="B605" i="6" s="1"/>
  <c r="B606" i="6"/>
  <c r="B607" i="6" s="1"/>
  <c r="B608" i="6" s="1"/>
  <c r="B609" i="6" s="1"/>
  <c r="B610" i="6" s="1"/>
  <c r="B611" i="6" s="1"/>
  <c r="B612" i="6" s="1"/>
  <c r="B613" i="6" s="1"/>
  <c r="B614" i="6" s="1"/>
  <c r="B615" i="6" s="1"/>
  <c r="B616" i="6" s="1"/>
  <c r="B617" i="6" s="1"/>
  <c r="B618" i="6" s="1"/>
  <c r="B619" i="6" s="1"/>
  <c r="B620" i="6" s="1"/>
  <c r="B621" i="6" s="1"/>
  <c r="B622" i="6" s="1"/>
  <c r="B623" i="6" s="1"/>
  <c r="B624" i="6" s="1"/>
  <c r="B625" i="6"/>
  <c r="B626" i="6" s="1"/>
  <c r="B627" i="6" s="1"/>
  <c r="B628" i="6" s="1"/>
  <c r="B629" i="6" s="1"/>
  <c r="B630" i="6" s="1"/>
  <c r="B631" i="6" s="1"/>
  <c r="B632" i="6" s="1"/>
  <c r="B633" i="6" s="1"/>
  <c r="B634" i="6"/>
  <c r="B635" i="6" s="1"/>
  <c r="B636" i="6" s="1"/>
  <c r="B637" i="6" s="1"/>
  <c r="B638" i="6"/>
  <c r="B639" i="6" s="1"/>
  <c r="B640" i="6" s="1"/>
  <c r="B641" i="6" s="1"/>
  <c r="B642" i="6" s="1"/>
  <c r="B643" i="6" s="1"/>
  <c r="B644" i="6" s="1"/>
  <c r="B645" i="6"/>
  <c r="B646" i="6" s="1"/>
  <c r="B647" i="6" s="1"/>
  <c r="B648" i="6" s="1"/>
  <c r="B649" i="6"/>
  <c r="B650" i="6" s="1"/>
  <c r="B651" i="6" s="1"/>
  <c r="B652" i="6" s="1"/>
  <c r="B653" i="6" s="1"/>
  <c r="B654" i="6" s="1"/>
  <c r="B655" i="6"/>
  <c r="B656" i="6" s="1"/>
  <c r="B657" i="6" s="1"/>
  <c r="B658" i="6" s="1"/>
  <c r="B659" i="6" s="1"/>
  <c r="B660" i="6" s="1"/>
  <c r="B661" i="6" s="1"/>
  <c r="B662" i="6" s="1"/>
  <c r="B663" i="6" s="1"/>
  <c r="B664" i="6" s="1"/>
  <c r="B665" i="6" s="1"/>
  <c r="B666" i="6" s="1"/>
  <c r="B667" i="6" s="1"/>
  <c r="B668" i="6" s="1"/>
  <c r="B669" i="6" s="1"/>
  <c r="B670" i="6" s="1"/>
  <c r="B671" i="6" s="1"/>
  <c r="B672" i="6" s="1"/>
  <c r="B673" i="6"/>
  <c r="B674" i="6" s="1"/>
  <c r="B675" i="6" s="1"/>
  <c r="B676" i="6" s="1"/>
  <c r="B677" i="6" s="1"/>
  <c r="B678" i="6" s="1"/>
  <c r="B679" i="6" s="1"/>
  <c r="B680" i="6" s="1"/>
  <c r="B681" i="6" s="1"/>
  <c r="B682" i="6" s="1"/>
  <c r="B683" i="6" s="1"/>
  <c r="B684" i="6" s="1"/>
  <c r="B685" i="6" s="1"/>
  <c r="B686" i="6" s="1"/>
  <c r="B687" i="6" s="1"/>
  <c r="B688" i="6"/>
  <c r="B689" i="6" s="1"/>
  <c r="B690" i="6" s="1"/>
  <c r="B691" i="6"/>
  <c r="B692" i="6" s="1"/>
  <c r="B693" i="6" s="1"/>
  <c r="B694" i="6" s="1"/>
  <c r="B695" i="6" s="1"/>
  <c r="B696" i="6" s="1"/>
  <c r="B697" i="6" s="1"/>
  <c r="B698" i="6" s="1"/>
  <c r="B699" i="6" s="1"/>
  <c r="B700" i="6" s="1"/>
  <c r="B701" i="6" s="1"/>
  <c r="B702" i="6" s="1"/>
  <c r="B703" i="6" s="1"/>
  <c r="B704" i="6" s="1"/>
  <c r="B705" i="6" s="1"/>
  <c r="B706" i="6" s="1"/>
  <c r="B707" i="6" s="1"/>
  <c r="B708" i="6" s="1"/>
  <c r="B709" i="6" s="1"/>
  <c r="B710" i="6" s="1"/>
  <c r="B711" i="6" s="1"/>
  <c r="B712" i="6" s="1"/>
  <c r="B713" i="6" s="1"/>
  <c r="B714" i="6" s="1"/>
  <c r="B715" i="6" s="1"/>
  <c r="B716" i="6" s="1"/>
  <c r="B717" i="6" s="1"/>
  <c r="B718" i="6" s="1"/>
  <c r="B719" i="6" s="1"/>
  <c r="B720" i="6" s="1"/>
  <c r="B721" i="6" s="1"/>
  <c r="B722" i="6" s="1"/>
  <c r="B723" i="6" s="1"/>
  <c r="B724" i="6" s="1"/>
  <c r="B725" i="6" s="1"/>
  <c r="B726" i="6" s="1"/>
  <c r="B727" i="6" s="1"/>
  <c r="B728" i="6" s="1"/>
  <c r="B729" i="6"/>
  <c r="B730" i="6" s="1"/>
  <c r="B731" i="6" s="1"/>
  <c r="B732" i="6" s="1"/>
  <c r="B733" i="6" s="1"/>
  <c r="B734" i="6" s="1"/>
  <c r="B735" i="6"/>
  <c r="B736" i="6" s="1"/>
  <c r="B737" i="6" s="1"/>
  <c r="B738" i="6" s="1"/>
  <c r="B739" i="6" s="1"/>
  <c r="B740" i="6" s="1"/>
  <c r="B741" i="6" s="1"/>
  <c r="B742" i="6"/>
  <c r="B743" i="6" s="1"/>
  <c r="B744" i="6" s="1"/>
  <c r="B745" i="6" s="1"/>
  <c r="B746" i="6" s="1"/>
  <c r="B747" i="6" s="1"/>
  <c r="B748" i="6" s="1"/>
  <c r="B749" i="6"/>
  <c r="B750" i="6" s="1"/>
  <c r="B751" i="6" s="1"/>
  <c r="B752" i="6" s="1"/>
  <c r="B753" i="6" s="1"/>
  <c r="B754" i="6" s="1"/>
  <c r="B755" i="6" s="1"/>
  <c r="B756" i="6" s="1"/>
  <c r="B757" i="6" s="1"/>
  <c r="B758" i="6" s="1"/>
  <c r="B759" i="6" s="1"/>
  <c r="B760" i="6"/>
  <c r="B761" i="6" s="1"/>
  <c r="B762" i="6" s="1"/>
  <c r="B763" i="6" s="1"/>
  <c r="B764" i="6" s="1"/>
  <c r="B765" i="6" s="1"/>
  <c r="B766" i="6" s="1"/>
  <c r="B767" i="6" s="1"/>
  <c r="B768" i="6" s="1"/>
  <c r="B769" i="6" s="1"/>
  <c r="B770" i="6" s="1"/>
  <c r="B771" i="6" s="1"/>
  <c r="B772" i="6" s="1"/>
  <c r="B773" i="6" s="1"/>
  <c r="B774" i="6" s="1"/>
  <c r="B775" i="6" s="1"/>
  <c r="B776" i="6" s="1"/>
  <c r="B777" i="6" s="1"/>
  <c r="B778" i="6"/>
  <c r="B779" i="6" s="1"/>
  <c r="B780" i="6" s="1"/>
  <c r="B781" i="6" s="1"/>
  <c r="B782" i="6" s="1"/>
  <c r="B783" i="6" s="1"/>
  <c r="B784" i="6" s="1"/>
  <c r="B785" i="6" s="1"/>
  <c r="B786" i="6" s="1"/>
  <c r="B787" i="6" s="1"/>
  <c r="B788" i="6" s="1"/>
  <c r="B789" i="6" s="1"/>
  <c r="B790" i="6" s="1"/>
  <c r="B791" i="6" s="1"/>
  <c r="B792" i="6" s="1"/>
  <c r="B793" i="6" s="1"/>
  <c r="B794" i="6" s="1"/>
  <c r="B795" i="6"/>
  <c r="B796" i="6" s="1"/>
  <c r="B797" i="6" s="1"/>
  <c r="B798" i="6" s="1"/>
  <c r="B799" i="6" s="1"/>
  <c r="B800" i="6" s="1"/>
  <c r="B801" i="6" s="1"/>
  <c r="B802" i="6" s="1"/>
  <c r="B803" i="6" s="1"/>
  <c r="B804" i="6" s="1"/>
  <c r="B805" i="6" s="1"/>
  <c r="B806" i="6" s="1"/>
  <c r="B807" i="6" s="1"/>
  <c r="B808" i="6" s="1"/>
  <c r="B809" i="6" s="1"/>
  <c r="B810" i="6" s="1"/>
  <c r="B811" i="6" s="1"/>
  <c r="B812" i="6" s="1"/>
  <c r="B813" i="6" s="1"/>
  <c r="B814" i="6" s="1"/>
  <c r="B815" i="6" s="1"/>
  <c r="B816" i="6" s="1"/>
  <c r="B817" i="6" s="1"/>
  <c r="B818" i="6"/>
  <c r="B819" i="6" s="1"/>
  <c r="B820" i="6" s="1"/>
  <c r="B821" i="6" s="1"/>
  <c r="B822" i="6" s="1"/>
  <c r="B823" i="6" s="1"/>
  <c r="B824" i="6" s="1"/>
  <c r="B825" i="6" s="1"/>
  <c r="B826" i="6" s="1"/>
  <c r="B827" i="6" s="1"/>
  <c r="B828" i="6" s="1"/>
  <c r="B829" i="6" s="1"/>
  <c r="B830" i="6" s="1"/>
  <c r="B831" i="6" s="1"/>
  <c r="B832" i="6" s="1"/>
  <c r="B833" i="6" s="1"/>
  <c r="B834" i="6" s="1"/>
  <c r="B835" i="6" s="1"/>
  <c r="B836" i="6" s="1"/>
  <c r="B837" i="6"/>
  <c r="B838" i="6" s="1"/>
  <c r="B839" i="6" s="1"/>
  <c r="B840" i="6" s="1"/>
  <c r="B841" i="6"/>
  <c r="B842" i="6" s="1"/>
  <c r="B843" i="6" s="1"/>
  <c r="B844" i="6" s="1"/>
  <c r="B845" i="6" s="1"/>
  <c r="B846" i="6" s="1"/>
  <c r="B847" i="6" s="1"/>
  <c r="B848" i="6" s="1"/>
  <c r="B849" i="6" s="1"/>
  <c r="B850" i="6" s="1"/>
  <c r="B851" i="6" s="1"/>
  <c r="B852" i="6" s="1"/>
  <c r="B853" i="6" s="1"/>
  <c r="B854" i="6"/>
  <c r="B855" i="6" s="1"/>
  <c r="B856" i="6" s="1"/>
  <c r="B857" i="6" s="1"/>
  <c r="B858" i="6" s="1"/>
  <c r="B859" i="6" s="1"/>
  <c r="B860" i="6" s="1"/>
  <c r="B861" i="6" s="1"/>
  <c r="B862" i="6" s="1"/>
  <c r="B863" i="6"/>
  <c r="B864" i="6" s="1"/>
  <c r="B865" i="6" s="1"/>
  <c r="B866" i="6" s="1"/>
  <c r="B867" i="6" s="1"/>
  <c r="B868" i="6" s="1"/>
  <c r="B869" i="6" s="1"/>
  <c r="B870" i="6" s="1"/>
  <c r="B871" i="6" s="1"/>
  <c r="B872" i="6" s="1"/>
  <c r="B873" i="6" s="1"/>
  <c r="B874" i="6" s="1"/>
  <c r="B875" i="6" s="1"/>
  <c r="B876" i="6" s="1"/>
  <c r="B877" i="6" s="1"/>
  <c r="B878" i="6" s="1"/>
  <c r="B879" i="6" s="1"/>
  <c r="B880" i="6" s="1"/>
  <c r="B881" i="6" s="1"/>
  <c r="B882" i="6"/>
  <c r="B883" i="6" s="1"/>
  <c r="B884" i="6" s="1"/>
  <c r="B885" i="6"/>
  <c r="B886" i="6" s="1"/>
  <c r="B887" i="6" s="1"/>
  <c r="B888" i="6" s="1"/>
  <c r="B889" i="6" s="1"/>
  <c r="B890" i="6" s="1"/>
  <c r="B891" i="6"/>
  <c r="B892" i="6" s="1"/>
  <c r="B893" i="6" s="1"/>
  <c r="B894" i="6" s="1"/>
  <c r="B895" i="6" s="1"/>
  <c r="B896" i="6" s="1"/>
  <c r="B897" i="6" s="1"/>
  <c r="B898" i="6" s="1"/>
  <c r="B899" i="6" s="1"/>
  <c r="B900" i="6" s="1"/>
  <c r="B901" i="6" s="1"/>
  <c r="B902" i="6" s="1"/>
  <c r="B903" i="6" s="1"/>
  <c r="B904" i="6" s="1"/>
  <c r="B905" i="6" s="1"/>
  <c r="B906" i="6" s="1"/>
  <c r="B907" i="6"/>
  <c r="B908" i="6" s="1"/>
  <c r="B909" i="6" s="1"/>
  <c r="B910" i="6" s="1"/>
  <c r="B911" i="6" s="1"/>
  <c r="B912" i="6" s="1"/>
  <c r="B913" i="6" s="1"/>
  <c r="B914" i="6" s="1"/>
  <c r="B915" i="6" s="1"/>
  <c r="B916" i="6" s="1"/>
  <c r="B917" i="6" s="1"/>
  <c r="B918" i="6" s="1"/>
  <c r="B919" i="6" s="1"/>
  <c r="B920" i="6" s="1"/>
  <c r="B921" i="6" s="1"/>
  <c r="B922" i="6" s="1"/>
  <c r="B923" i="6" s="1"/>
  <c r="B924" i="6" s="1"/>
  <c r="B925" i="6" s="1"/>
  <c r="B926" i="6" s="1"/>
  <c r="B927" i="6" s="1"/>
  <c r="B928" i="6" s="1"/>
  <c r="B929" i="6" s="1"/>
  <c r="B930" i="6" s="1"/>
  <c r="B931" i="6" s="1"/>
  <c r="B932" i="6" s="1"/>
  <c r="B933" i="6" s="1"/>
  <c r="B934" i="6" s="1"/>
  <c r="B935" i="6" s="1"/>
  <c r="B936" i="6" s="1"/>
  <c r="B937" i="6" s="1"/>
  <c r="B938" i="6" s="1"/>
  <c r="B939" i="6" s="1"/>
  <c r="B940" i="6" s="1"/>
  <c r="B941" i="6" s="1"/>
  <c r="B942" i="6" s="1"/>
  <c r="B943" i="6" s="1"/>
  <c r="B944" i="6" s="1"/>
  <c r="B945" i="6" s="1"/>
  <c r="B946" i="6" s="1"/>
  <c r="B947" i="6" s="1"/>
  <c r="B948" i="6" s="1"/>
  <c r="B949" i="6" s="1"/>
  <c r="B950" i="6" s="1"/>
  <c r="B951" i="6" s="1"/>
  <c r="B952" i="6" s="1"/>
  <c r="B953" i="6" s="1"/>
  <c r="B954" i="6" s="1"/>
  <c r="B955" i="6" s="1"/>
  <c r="B956" i="6" s="1"/>
  <c r="B957" i="6" s="1"/>
  <c r="B958" i="6" s="1"/>
  <c r="B959" i="6"/>
  <c r="B960" i="6" s="1"/>
  <c r="B961" i="6" s="1"/>
  <c r="B962" i="6" s="1"/>
  <c r="B963" i="6" s="1"/>
  <c r="B964" i="6" s="1"/>
  <c r="B965" i="6" s="1"/>
  <c r="B966" i="6" s="1"/>
  <c r="B967" i="6" s="1"/>
  <c r="B968" i="6" s="1"/>
  <c r="B969" i="6"/>
  <c r="B970" i="6" s="1"/>
  <c r="B971" i="6" s="1"/>
  <c r="B972" i="6" s="1"/>
  <c r="B973" i="6" s="1"/>
  <c r="B974" i="6" s="1"/>
  <c r="B975" i="6" s="1"/>
  <c r="B976" i="6" s="1"/>
  <c r="B977" i="6" s="1"/>
  <c r="B978" i="6" s="1"/>
  <c r="B979" i="6" s="1"/>
  <c r="B980" i="6" s="1"/>
  <c r="B981" i="6" s="1"/>
  <c r="B982" i="6" s="1"/>
  <c r="B983" i="6" s="1"/>
  <c r="B984" i="6" s="1"/>
  <c r="B985" i="6" s="1"/>
  <c r="B986" i="6" s="1"/>
  <c r="B987" i="6" s="1"/>
  <c r="B988" i="6" s="1"/>
  <c r="B989" i="6" s="1"/>
  <c r="B990" i="6" s="1"/>
  <c r="B991" i="6" s="1"/>
  <c r="B992" i="6" s="1"/>
  <c r="B993" i="6" s="1"/>
  <c r="B994" i="6" s="1"/>
  <c r="B995" i="6" s="1"/>
  <c r="B996" i="6" s="1"/>
  <c r="B997" i="6" s="1"/>
  <c r="B998" i="6" s="1"/>
  <c r="B999" i="6"/>
  <c r="B1000" i="6" s="1"/>
  <c r="B1001" i="6" s="1"/>
  <c r="B1002" i="6" s="1"/>
  <c r="B1003" i="6" s="1"/>
  <c r="B1004" i="6" s="1"/>
  <c r="B1005" i="6" s="1"/>
  <c r="B1006" i="6" s="1"/>
  <c r="B1007" i="6" s="1"/>
  <c r="B1008" i="6" s="1"/>
  <c r="B1009" i="6" s="1"/>
  <c r="B1010" i="6" s="1"/>
  <c r="B1011" i="6" s="1"/>
  <c r="B1012" i="6" s="1"/>
  <c r="B1013" i="6" s="1"/>
  <c r="B1014" i="6" s="1"/>
  <c r="B1015" i="6" s="1"/>
  <c r="B1016" i="6" s="1"/>
  <c r="B1017" i="6" s="1"/>
  <c r="B1018" i="6" s="1"/>
  <c r="B1019" i="6" s="1"/>
  <c r="B1020" i="6" s="1"/>
  <c r="B1021" i="6" s="1"/>
  <c r="B1022" i="6" s="1"/>
  <c r="B1023" i="6" s="1"/>
  <c r="B1024" i="6"/>
  <c r="B1025" i="6" s="1"/>
  <c r="B1026" i="6" s="1"/>
  <c r="B1027" i="6" s="1"/>
  <c r="B1028" i="6" s="1"/>
  <c r="B1029" i="6" s="1"/>
  <c r="B1030" i="6" s="1"/>
  <c r="B1031" i="6" s="1"/>
  <c r="B1032" i="6" s="1"/>
  <c r="B1033" i="6" s="1"/>
  <c r="B1034" i="6" s="1"/>
  <c r="B1035" i="6" s="1"/>
  <c r="B1036" i="6" s="1"/>
  <c r="B1037" i="6" s="1"/>
  <c r="B1038" i="6" s="1"/>
  <c r="B1039" i="6" s="1"/>
  <c r="B1040" i="6" s="1"/>
  <c r="B1041" i="6" s="1"/>
  <c r="B1042" i="6" s="1"/>
  <c r="B1043" i="6" s="1"/>
  <c r="B1044" i="6" s="1"/>
  <c r="B1045" i="6" s="1"/>
  <c r="B1046" i="6" s="1"/>
  <c r="B1047" i="6" s="1"/>
  <c r="B1048" i="6" s="1"/>
  <c r="B1049" i="6" s="1"/>
  <c r="B1050" i="6" s="1"/>
  <c r="B1051" i="6" s="1"/>
  <c r="B1052" i="6" s="1"/>
  <c r="B1053" i="6" s="1"/>
  <c r="B1054" i="6"/>
  <c r="B1055" i="6" s="1"/>
  <c r="B1056" i="6" s="1"/>
  <c r="B1057" i="6"/>
  <c r="B1058" i="6" s="1"/>
  <c r="B1059" i="6" s="1"/>
  <c r="B1060" i="6" s="1"/>
  <c r="B1061" i="6" s="1"/>
  <c r="B1062" i="6" s="1"/>
  <c r="B1063" i="6" s="1"/>
  <c r="B1064" i="6" s="1"/>
  <c r="B1065" i="6" s="1"/>
  <c r="B1066" i="6" s="1"/>
  <c r="B1067" i="6" s="1"/>
  <c r="B1068" i="6" s="1"/>
  <c r="B1069" i="6" s="1"/>
  <c r="B1070" i="6" s="1"/>
  <c r="B1071" i="6" s="1"/>
  <c r="B1072" i="6" s="1"/>
  <c r="B1073" i="6" s="1"/>
  <c r="B1074" i="6" s="1"/>
  <c r="B1075" i="6" s="1"/>
  <c r="B1076" i="6" s="1"/>
  <c r="B1077" i="6" s="1"/>
  <c r="B1078" i="6" s="1"/>
  <c r="B1079" i="6" s="1"/>
  <c r="B1080" i="6" s="1"/>
  <c r="B1081" i="6" s="1"/>
  <c r="B1082" i="6"/>
  <c r="B1083" i="6" s="1"/>
  <c r="B1084" i="6" s="1"/>
  <c r="B1085" i="6" s="1"/>
  <c r="B1086" i="6" s="1"/>
  <c r="B1087" i="6" s="1"/>
  <c r="B1088" i="6" s="1"/>
  <c r="B1089" i="6" s="1"/>
  <c r="B1090" i="6" s="1"/>
  <c r="B1091" i="6" s="1"/>
  <c r="B1092" i="6" s="1"/>
  <c r="B1093" i="6" s="1"/>
  <c r="B1094" i="6" s="1"/>
  <c r="B1095" i="6" s="1"/>
  <c r="B1096" i="6"/>
  <c r="B1097" i="6" s="1"/>
  <c r="B1098" i="6" s="1"/>
  <c r="B1099" i="6" s="1"/>
  <c r="B1100" i="6" s="1"/>
  <c r="B1101" i="6" s="1"/>
  <c r="B1102" i="6" s="1"/>
  <c r="B1103" i="6" s="1"/>
  <c r="B1104" i="6" s="1"/>
  <c r="B1105" i="6" s="1"/>
  <c r="B1106" i="6" s="1"/>
  <c r="B1107" i="6" s="1"/>
  <c r="B1108" i="6" s="1"/>
  <c r="B1109" i="6" s="1"/>
  <c r="B1110" i="6" s="1"/>
  <c r="B1111" i="6" s="1"/>
  <c r="B1112" i="6" s="1"/>
  <c r="B1113" i="6" s="1"/>
  <c r="B1114" i="6" s="1"/>
  <c r="B1115" i="6" s="1"/>
  <c r="B1116" i="6"/>
  <c r="B1117" i="6" s="1"/>
  <c r="B1118" i="6" s="1"/>
  <c r="B1119" i="6" s="1"/>
  <c r="B1120" i="6" s="1"/>
  <c r="B1121" i="6" s="1"/>
  <c r="B1122" i="6" s="1"/>
  <c r="B1123" i="6" s="1"/>
  <c r="B1124" i="6" s="1"/>
  <c r="B1125" i="6" s="1"/>
  <c r="B1126" i="6" s="1"/>
  <c r="B1127" i="6" s="1"/>
  <c r="B1128" i="6" s="1"/>
  <c r="B1129" i="6" s="1"/>
  <c r="B1130" i="6" s="1"/>
  <c r="B1131" i="6"/>
  <c r="B1132" i="6" s="1"/>
  <c r="B1133" i="6" s="1"/>
  <c r="B1134" i="6" s="1"/>
  <c r="B1135" i="6" s="1"/>
  <c r="B1136" i="6" s="1"/>
  <c r="B1137" i="6" s="1"/>
  <c r="B1138" i="6" s="1"/>
  <c r="B1139" i="6" s="1"/>
  <c r="B1140" i="6" s="1"/>
  <c r="B1141" i="6" s="1"/>
  <c r="B1142" i="6" s="1"/>
  <c r="B1143" i="6" s="1"/>
  <c r="B1144" i="6" s="1"/>
  <c r="B1145" i="6" s="1"/>
  <c r="B1146" i="6" s="1"/>
  <c r="B1147" i="6" s="1"/>
  <c r="B1148" i="6" s="1"/>
  <c r="B1149" i="6" s="1"/>
  <c r="B1150" i="6"/>
  <c r="B1151" i="6" s="1"/>
  <c r="B1152" i="6" s="1"/>
  <c r="B1153" i="6" s="1"/>
  <c r="B1154" i="6" s="1"/>
  <c r="B1155" i="6"/>
  <c r="B1156" i="6" s="1"/>
  <c r="B1157" i="6" s="1"/>
  <c r="B1158" i="6" s="1"/>
  <c r="B1159" i="6" s="1"/>
  <c r="B1160" i="6" s="1"/>
  <c r="B1161" i="6" s="1"/>
  <c r="B1162" i="6" s="1"/>
  <c r="B1163" i="6" s="1"/>
  <c r="B1164" i="6" s="1"/>
  <c r="B1165" i="6" s="1"/>
  <c r="B1166" i="6" s="1"/>
  <c r="B1167" i="6" s="1"/>
  <c r="B1168" i="6"/>
  <c r="B1169" i="6" s="1"/>
  <c r="B1170" i="6" s="1"/>
  <c r="B1171" i="6" s="1"/>
  <c r="B1172" i="6" s="1"/>
  <c r="B1173" i="6" s="1"/>
  <c r="B1174" i="6" s="1"/>
  <c r="B1175" i="6" s="1"/>
  <c r="B1176" i="6" s="1"/>
  <c r="B1177" i="6" s="1"/>
  <c r="B1178" i="6" s="1"/>
  <c r="B1179" i="6" s="1"/>
  <c r="B1180" i="6"/>
  <c r="B1181" i="6" s="1"/>
  <c r="B1182" i="6" s="1"/>
  <c r="B1183" i="6" s="1"/>
  <c r="B1184" i="6" s="1"/>
  <c r="B1185" i="6" s="1"/>
  <c r="B1186" i="6" s="1"/>
  <c r="B1187" i="6" s="1"/>
  <c r="B1188" i="6" s="1"/>
  <c r="B1189" i="6" s="1"/>
  <c r="B1190" i="6" s="1"/>
  <c r="B1191" i="6" s="1"/>
  <c r="B1192" i="6" s="1"/>
  <c r="B1193" i="6" s="1"/>
  <c r="B1194" i="6" s="1"/>
  <c r="B1195" i="6" s="1"/>
  <c r="B1196" i="6" s="1"/>
  <c r="B1197" i="6"/>
  <c r="B1198" i="6" s="1"/>
  <c r="B1199" i="6" s="1"/>
  <c r="B1200" i="6" s="1"/>
  <c r="B1201" i="6" s="1"/>
  <c r="B1202" i="6"/>
  <c r="B1203" i="6" s="1"/>
  <c r="B1204" i="6" s="1"/>
  <c r="B1205" i="6" s="1"/>
  <c r="B1206" i="6" s="1"/>
  <c r="B1207" i="6" s="1"/>
  <c r="B1208" i="6" s="1"/>
  <c r="B1209" i="6" s="1"/>
  <c r="B1210" i="6" s="1"/>
  <c r="B1211" i="6"/>
  <c r="B1212" i="6" s="1"/>
  <c r="B1213" i="6" s="1"/>
  <c r="B1214" i="6" s="1"/>
  <c r="B1215" i="6" s="1"/>
  <c r="B1216" i="6" s="1"/>
  <c r="B1217" i="6" s="1"/>
  <c r="B1218" i="6"/>
  <c r="B1219" i="6" s="1"/>
  <c r="B1220" i="6" s="1"/>
  <c r="B1221" i="6" s="1"/>
  <c r="B1222" i="6" s="1"/>
  <c r="B1223" i="6" s="1"/>
  <c r="B1224" i="6" s="1"/>
  <c r="B1225" i="6" s="1"/>
  <c r="B1226" i="6" s="1"/>
  <c r="B1227" i="6" s="1"/>
  <c r="B1228" i="6" s="1"/>
  <c r="B1229" i="6"/>
  <c r="B1230" i="6" s="1"/>
  <c r="B1231" i="6" s="1"/>
  <c r="B1232" i="6" s="1"/>
  <c r="B1233" i="6" s="1"/>
  <c r="B1234" i="6"/>
  <c r="B1235" i="6" s="1"/>
  <c r="B1236" i="6" s="1"/>
  <c r="B1237" i="6" s="1"/>
  <c r="B1238" i="6" s="1"/>
  <c r="B1239" i="6" s="1"/>
  <c r="B1240" i="6" s="1"/>
  <c r="B1241" i="6" s="1"/>
  <c r="B1242" i="6"/>
  <c r="B1243" i="6" s="1"/>
  <c r="B1244" i="6" s="1"/>
  <c r="B1245" i="6" s="1"/>
  <c r="B1246" i="6" s="1"/>
  <c r="B1247" i="6" s="1"/>
  <c r="B1248" i="6" s="1"/>
  <c r="B1249" i="6" s="1"/>
  <c r="B1250" i="6" s="1"/>
  <c r="B1251" i="6" s="1"/>
  <c r="B1252" i="6" s="1"/>
  <c r="B1253" i="6" s="1"/>
  <c r="B1254" i="6" s="1"/>
  <c r="B1255" i="6" s="1"/>
  <c r="B1256" i="6" s="1"/>
  <c r="B1257" i="6" s="1"/>
  <c r="B1258" i="6" s="1"/>
  <c r="B1259" i="6" s="1"/>
  <c r="B1260" i="6"/>
  <c r="B1261" i="6" s="1"/>
  <c r="B1262" i="6" s="1"/>
  <c r="B1263" i="6" s="1"/>
  <c r="B1264" i="6" s="1"/>
  <c r="B1265" i="6" s="1"/>
  <c r="B1266" i="6" s="1"/>
  <c r="B1267" i="6" s="1"/>
  <c r="B1268" i="6" s="1"/>
  <c r="B1269" i="6" s="1"/>
  <c r="B1270" i="6" s="1"/>
  <c r="B1271" i="6"/>
  <c r="B1272" i="6" s="1"/>
  <c r="B1273" i="6" s="1"/>
  <c r="B1274" i="6" s="1"/>
  <c r="B1275" i="6" s="1"/>
  <c r="B1276" i="6" s="1"/>
  <c r="B1277" i="6" s="1"/>
  <c r="B1278" i="6" s="1"/>
  <c r="B1279" i="6" s="1"/>
  <c r="B1280" i="6" s="1"/>
  <c r="B1281" i="6" s="1"/>
  <c r="B1282" i="6" s="1"/>
  <c r="B1283" i="6"/>
  <c r="B1284" i="6" s="1"/>
  <c r="B1285" i="6" s="1"/>
  <c r="B1286" i="6" s="1"/>
  <c r="B1287" i="6" s="1"/>
  <c r="B1288" i="6" s="1"/>
  <c r="B1289" i="6" s="1"/>
  <c r="B1290" i="6" s="1"/>
  <c r="B1291" i="6" s="1"/>
  <c r="B1292" i="6"/>
  <c r="B1293" i="6" s="1"/>
  <c r="B1294" i="6" s="1"/>
  <c r="B1295" i="6" s="1"/>
  <c r="B1296" i="6" s="1"/>
  <c r="B1297" i="6" s="1"/>
  <c r="B1298" i="6" s="1"/>
  <c r="B1299" i="6"/>
  <c r="B1300" i="6" s="1"/>
  <c r="B1301" i="6" s="1"/>
  <c r="B1302" i="6" s="1"/>
  <c r="B1303" i="6" s="1"/>
  <c r="B1304" i="6" s="1"/>
  <c r="B1305" i="6"/>
  <c r="B1306" i="6" s="1"/>
  <c r="B1307" i="6" s="1"/>
  <c r="B1308" i="6" s="1"/>
  <c r="B1309" i="6" s="1"/>
  <c r="B1310" i="6" s="1"/>
  <c r="B1311" i="6" s="1"/>
  <c r="B1312" i="6" s="1"/>
  <c r="B1313" i="6" s="1"/>
  <c r="B1314" i="6" s="1"/>
  <c r="B1315" i="6"/>
  <c r="B1316" i="6" s="1"/>
  <c r="B1317" i="6" s="1"/>
  <c r="B1318" i="6" s="1"/>
  <c r="B1319" i="6" s="1"/>
  <c r="B1320" i="6" s="1"/>
  <c r="B1321" i="6" s="1"/>
  <c r="B1322" i="6" s="1"/>
  <c r="B1323" i="6" s="1"/>
  <c r="B1324" i="6" s="1"/>
  <c r="B1325" i="6"/>
  <c r="B1326" i="6" s="1"/>
  <c r="B1327" i="6" s="1"/>
  <c r="B1328" i="6" s="1"/>
  <c r="B1329" i="6" s="1"/>
  <c r="B1330" i="6" s="1"/>
  <c r="B1331" i="6" s="1"/>
  <c r="B1332" i="6" s="1"/>
  <c r="B1333" i="6" s="1"/>
  <c r="B1334" i="6" s="1"/>
  <c r="B1335" i="6" s="1"/>
  <c r="B1336" i="6" s="1"/>
  <c r="B1337" i="6"/>
  <c r="B1338" i="6" s="1"/>
  <c r="B1339" i="6" s="1"/>
  <c r="B1340" i="6" s="1"/>
  <c r="B1341" i="6" s="1"/>
  <c r="B1342" i="6" s="1"/>
  <c r="B1343" i="6" s="1"/>
  <c r="B1344" i="6" s="1"/>
  <c r="B1345" i="6" s="1"/>
  <c r="B1346" i="6" s="1"/>
  <c r="B1347" i="6" s="1"/>
  <c r="B1348" i="6" s="1"/>
  <c r="B1349" i="6" s="1"/>
  <c r="B1350" i="6" s="1"/>
  <c r="B1351" i="6" s="1"/>
  <c r="B1352" i="6" s="1"/>
  <c r="B1353" i="6" s="1"/>
  <c r="B1354" i="6" s="1"/>
  <c r="B1355" i="6"/>
  <c r="B1356" i="6" s="1"/>
  <c r="B1357" i="6" s="1"/>
  <c r="B1358" i="6"/>
  <c r="B1359" i="6" s="1"/>
  <c r="B1360" i="6" s="1"/>
  <c r="B1361" i="6" s="1"/>
  <c r="B1362" i="6" s="1"/>
  <c r="B1363" i="6"/>
  <c r="B1364" i="6" s="1"/>
  <c r="B1365" i="6" s="1"/>
  <c r="B1366" i="6" s="1"/>
  <c r="B1367" i="6" s="1"/>
  <c r="B1368" i="6" s="1"/>
  <c r="B1369" i="6" s="1"/>
  <c r="B1370" i="6" s="1"/>
  <c r="B1371" i="6" s="1"/>
  <c r="B1372" i="6" s="1"/>
  <c r="B1373" i="6" s="1"/>
  <c r="B1374" i="6" s="1"/>
  <c r="B1375" i="6" s="1"/>
  <c r="B1376" i="6" s="1"/>
  <c r="B1377" i="6"/>
  <c r="B1378" i="6" s="1"/>
  <c r="B1379" i="6" s="1"/>
  <c r="B1380" i="6" s="1"/>
  <c r="B1381" i="6" s="1"/>
  <c r="B1382" i="6" s="1"/>
  <c r="B1383" i="6" s="1"/>
  <c r="B1384" i="6" s="1"/>
  <c r="B1385" i="6" s="1"/>
  <c r="B1386" i="6" s="1"/>
  <c r="B1387" i="6" s="1"/>
  <c r="B1388" i="6" s="1"/>
  <c r="B1389" i="6" s="1"/>
  <c r="B1390" i="6" s="1"/>
  <c r="B1391" i="6" s="1"/>
  <c r="B1392" i="6" s="1"/>
  <c r="B1393" i="6" s="1"/>
  <c r="B1394" i="6" s="1"/>
  <c r="B1395" i="6" s="1"/>
  <c r="B1396" i="6" s="1"/>
  <c r="B1397" i="6" s="1"/>
  <c r="B1398" i="6" s="1"/>
  <c r="B1399" i="6" s="1"/>
  <c r="B1400" i="6" s="1"/>
  <c r="B1401" i="6" s="1"/>
  <c r="B1402" i="6" s="1"/>
  <c r="B1403" i="6" s="1"/>
  <c r="B1404" i="6" s="1"/>
  <c r="B1405" i="6" s="1"/>
  <c r="B1406" i="6" s="1"/>
  <c r="B1407" i="6" s="1"/>
  <c r="B1408" i="6" s="1"/>
  <c r="B1409" i="6" s="1"/>
  <c r="B1410" i="6" s="1"/>
  <c r="B1411" i="6" s="1"/>
  <c r="B1412" i="6" s="1"/>
  <c r="B1413" i="6" s="1"/>
  <c r="B1414" i="6" s="1"/>
  <c r="B1415" i="6" s="1"/>
  <c r="B1416" i="6" s="1"/>
  <c r="B1417" i="6" s="1"/>
  <c r="B1418" i="6" s="1"/>
  <c r="B1419" i="6" s="1"/>
  <c r="B1420" i="6" s="1"/>
  <c r="B1421" i="6" s="1"/>
  <c r="B1422" i="6" s="1"/>
  <c r="B1423" i="6" s="1"/>
  <c r="B1424" i="6" s="1"/>
  <c r="B1425" i="6" s="1"/>
  <c r="B1426" i="6" s="1"/>
  <c r="B1427" i="6"/>
  <c r="B1428" i="6" s="1"/>
  <c r="B1429" i="6" s="1"/>
  <c r="B1430" i="6" s="1"/>
  <c r="B1431" i="6" s="1"/>
  <c r="B1432" i="6" s="1"/>
  <c r="B1433" i="6" s="1"/>
  <c r="B1434" i="6" s="1"/>
  <c r="B1435" i="6"/>
  <c r="B1436" i="6" s="1"/>
  <c r="B1437" i="6" s="1"/>
  <c r="B1438" i="6" s="1"/>
  <c r="B1439" i="6" s="1"/>
  <c r="B1440" i="6" s="1"/>
  <c r="B1441" i="6" s="1"/>
  <c r="B1442" i="6" s="1"/>
  <c r="B1443" i="6"/>
  <c r="B1444" i="6" s="1"/>
  <c r="B1445" i="6" s="1"/>
  <c r="B1446" i="6" s="1"/>
  <c r="B1447" i="6" s="1"/>
  <c r="B1448" i="6" s="1"/>
  <c r="B1449" i="6" s="1"/>
  <c r="B1450" i="6"/>
  <c r="B1451" i="6" s="1"/>
  <c r="B1452" i="6" s="1"/>
  <c r="B1453" i="6" s="1"/>
  <c r="B1454" i="6" s="1"/>
  <c r="B1455" i="6" s="1"/>
  <c r="B1456" i="6" s="1"/>
  <c r="B1457" i="6" s="1"/>
  <c r="B1458" i="6" s="1"/>
  <c r="B1459" i="6" s="1"/>
  <c r="B1460" i="6" s="1"/>
  <c r="B1461" i="6" s="1"/>
  <c r="B1462" i="6"/>
  <c r="B1463" i="6" s="1"/>
  <c r="B1464" i="6" s="1"/>
  <c r="B1465" i="6" s="1"/>
  <c r="B1466" i="6" s="1"/>
  <c r="B1467" i="6" s="1"/>
  <c r="B1468" i="6" s="1"/>
  <c r="B1469" i="6" s="1"/>
  <c r="B1470" i="6"/>
  <c r="B1471" i="6" s="1"/>
  <c r="B1472" i="6" s="1"/>
  <c r="B1473" i="6" s="1"/>
  <c r="B1474" i="6" s="1"/>
  <c r="B1475" i="6" s="1"/>
  <c r="B1476" i="6"/>
  <c r="B1477" i="6" s="1"/>
  <c r="B1478" i="6" s="1"/>
  <c r="B1479" i="6" s="1"/>
  <c r="B1480" i="6" s="1"/>
  <c r="B1481" i="6" s="1"/>
  <c r="B1482" i="6" s="1"/>
  <c r="B1483" i="6" s="1"/>
  <c r="B1484" i="6"/>
  <c r="B1485" i="6" s="1"/>
  <c r="B1486" i="6" s="1"/>
  <c r="B1487" i="6" s="1"/>
  <c r="B1488" i="6" s="1"/>
  <c r="B1489" i="6" s="1"/>
  <c r="B1490" i="6"/>
  <c r="B1491" i="6" s="1"/>
  <c r="B1492" i="6" s="1"/>
  <c r="B1493" i="6" s="1"/>
  <c r="B1494" i="6" s="1"/>
  <c r="B1495" i="6" s="1"/>
  <c r="B1496" i="6" s="1"/>
  <c r="B1497" i="6"/>
  <c r="B1498" i="6" s="1"/>
  <c r="B1499" i="6" s="1"/>
  <c r="B1500" i="6" s="1"/>
  <c r="B1501" i="6" s="1"/>
  <c r="B1502" i="6" s="1"/>
  <c r="B1503" i="6"/>
  <c r="B1504" i="6" s="1"/>
  <c r="B1505" i="6" s="1"/>
  <c r="B1506" i="6" s="1"/>
  <c r="B1507" i="6" s="1"/>
  <c r="B1508" i="6" s="1"/>
  <c r="B1509" i="6" s="1"/>
  <c r="B1510" i="6" s="1"/>
  <c r="B1511" i="6" s="1"/>
  <c r="B1512" i="6" s="1"/>
  <c r="B1513" i="6"/>
  <c r="B1514" i="6" s="1"/>
  <c r="B1515" i="6" s="1"/>
  <c r="B1516" i="6" s="1"/>
  <c r="B1517" i="6" s="1"/>
  <c r="B1518" i="6" s="1"/>
  <c r="B1519" i="6" s="1"/>
  <c r="B1520" i="6" s="1"/>
  <c r="B1521" i="6" s="1"/>
  <c r="B1522" i="6" s="1"/>
  <c r="B1523" i="6" s="1"/>
  <c r="B1524" i="6" s="1"/>
  <c r="B1525" i="6" s="1"/>
  <c r="B1526" i="6" s="1"/>
  <c r="B1527" i="6" s="1"/>
  <c r="B1528" i="6" s="1"/>
  <c r="B1529" i="6" s="1"/>
  <c r="B1530" i="6" s="1"/>
  <c r="B1531" i="6" s="1"/>
  <c r="B1532" i="6" s="1"/>
  <c r="B1533" i="6" s="1"/>
  <c r="B1534" i="6" s="1"/>
  <c r="B1535" i="6" s="1"/>
  <c r="B1536" i="6" s="1"/>
  <c r="B1537" i="6" s="1"/>
  <c r="B1538" i="6" s="1"/>
  <c r="B1539" i="6" s="1"/>
  <c r="B1540" i="6" s="1"/>
  <c r="B1541" i="6" s="1"/>
  <c r="B1542" i="6" s="1"/>
  <c r="B1543" i="6" s="1"/>
  <c r="B1544" i="6" s="1"/>
  <c r="B1545" i="6" s="1"/>
  <c r="B1546" i="6" s="1"/>
  <c r="B1547" i="6" s="1"/>
  <c r="B1548" i="6" s="1"/>
  <c r="B1549" i="6" s="1"/>
  <c r="B1550" i="6" s="1"/>
  <c r="B1551" i="6" s="1"/>
  <c r="B1552" i="6" s="1"/>
  <c r="B1553" i="6" s="1"/>
  <c r="B1554" i="6" s="1"/>
  <c r="B1555" i="6" s="1"/>
  <c r="B1556" i="6" s="1"/>
  <c r="B1557" i="6" s="1"/>
  <c r="B1558" i="6" s="1"/>
  <c r="B1559" i="6" s="1"/>
  <c r="B1560" i="6" s="1"/>
  <c r="B1561" i="6" s="1"/>
  <c r="B1562" i="6" s="1"/>
  <c r="B1563" i="6"/>
  <c r="B1564" i="6" s="1"/>
  <c r="B1565" i="6" s="1"/>
  <c r="B1566" i="6" s="1"/>
  <c r="B1567" i="6" s="1"/>
  <c r="B1568" i="6" s="1"/>
  <c r="B1569" i="6" s="1"/>
  <c r="B1570" i="6"/>
  <c r="B1571" i="6" s="1"/>
  <c r="B1572" i="6" s="1"/>
  <c r="B1573" i="6" s="1"/>
  <c r="B1574" i="6" s="1"/>
  <c r="B1575" i="6" s="1"/>
  <c r="B1576" i="6" s="1"/>
  <c r="B1577" i="6" s="1"/>
  <c r="B1578" i="6" s="1"/>
  <c r="B1579" i="6" s="1"/>
  <c r="B1580" i="6" s="1"/>
  <c r="B1581" i="6"/>
  <c r="B1582" i="6" s="1"/>
  <c r="B1583" i="6" s="1"/>
  <c r="B1584" i="6" s="1"/>
  <c r="B1585" i="6" s="1"/>
  <c r="B1586" i="6" s="1"/>
  <c r="B1587" i="6"/>
  <c r="B1588" i="6" s="1"/>
  <c r="B1589" i="6" s="1"/>
  <c r="B1590" i="6" s="1"/>
  <c r="B1591" i="6"/>
  <c r="B1592" i="6" s="1"/>
  <c r="B1593" i="6" s="1"/>
  <c r="B1594" i="6" s="1"/>
  <c r="B1595" i="6" s="1"/>
  <c r="B1596" i="6"/>
  <c r="B1597" i="6" s="1"/>
  <c r="B1598" i="6" s="1"/>
  <c r="B1599" i="6" s="1"/>
  <c r="B1600" i="6"/>
  <c r="B1601" i="6" s="1"/>
  <c r="B1602" i="6" s="1"/>
  <c r="B1603" i="6" s="1"/>
  <c r="B1604" i="6" s="1"/>
  <c r="B1605" i="6" s="1"/>
  <c r="B1606" i="6"/>
  <c r="B1607" i="6" s="1"/>
  <c r="B1608" i="6" s="1"/>
  <c r="B1609" i="6" s="1"/>
  <c r="B1610" i="6" s="1"/>
  <c r="B1611" i="6" s="1"/>
  <c r="B1612" i="6" s="1"/>
  <c r="B1613" i="6"/>
  <c r="B1614" i="6" s="1"/>
  <c r="B1615" i="6" s="1"/>
  <c r="B1616" i="6" s="1"/>
  <c r="B1617" i="6"/>
  <c r="B1618" i="6" s="1"/>
  <c r="B1619" i="6" s="1"/>
  <c r="B1620" i="6" s="1"/>
  <c r="B1621" i="6" s="1"/>
  <c r="B1622" i="6" s="1"/>
  <c r="B1623" i="6" s="1"/>
  <c r="B1624" i="6" s="1"/>
  <c r="B1625" i="6" s="1"/>
  <c r="B1626" i="6" s="1"/>
  <c r="B1627" i="6"/>
  <c r="B1628" i="6" s="1"/>
  <c r="B1629" i="6" s="1"/>
  <c r="B1630" i="6" s="1"/>
  <c r="B1631" i="6" s="1"/>
  <c r="B1632" i="6" s="1"/>
  <c r="B1633" i="6" s="1"/>
  <c r="B1634" i="6" s="1"/>
  <c r="B1635" i="6" s="1"/>
  <c r="B1636" i="6" s="1"/>
  <c r="B1637" i="6" s="1"/>
  <c r="B1638" i="6" s="1"/>
  <c r="B1639" i="6"/>
  <c r="B1640" i="6" s="1"/>
  <c r="B1641" i="6" s="1"/>
  <c r="B1642" i="6" s="1"/>
  <c r="B1643" i="6" s="1"/>
  <c r="B1644" i="6" s="1"/>
  <c r="B1645" i="6" s="1"/>
  <c r="B1646" i="6" s="1"/>
  <c r="B1647" i="6" s="1"/>
  <c r="B1648" i="6" s="1"/>
  <c r="B1649" i="6" s="1"/>
  <c r="B1650" i="6" s="1"/>
  <c r="B1651" i="6"/>
  <c r="B1652" i="6" s="1"/>
  <c r="B1653" i="6" s="1"/>
  <c r="B1654" i="6" s="1"/>
  <c r="B1655" i="6" s="1"/>
  <c r="B1656" i="6" s="1"/>
  <c r="B1657" i="6" s="1"/>
  <c r="B1658" i="6" s="1"/>
  <c r="B1659" i="6" s="1"/>
  <c r="B1660" i="6" s="1"/>
  <c r="B1661" i="6"/>
  <c r="B1662" i="6" s="1"/>
  <c r="B1663" i="6" s="1"/>
  <c r="B1664" i="6" s="1"/>
  <c r="B1665" i="6" s="1"/>
  <c r="B1666" i="6" s="1"/>
  <c r="B1667" i="6" s="1"/>
  <c r="B1668" i="6" s="1"/>
  <c r="B1669" i="6" s="1"/>
  <c r="B1670" i="6" s="1"/>
  <c r="B1671" i="6" s="1"/>
  <c r="B1672" i="6" s="1"/>
  <c r="B1673" i="6" s="1"/>
  <c r="B1674" i="6" s="1"/>
  <c r="B1675" i="6" s="1"/>
  <c r="B1676" i="6" s="1"/>
  <c r="B1677" i="6" s="1"/>
  <c r="B1678" i="6" s="1"/>
  <c r="B1679" i="6" s="1"/>
  <c r="B1680" i="6" s="1"/>
  <c r="B1681" i="6" s="1"/>
  <c r="B1682" i="6" s="1"/>
  <c r="B1683" i="6"/>
  <c r="B1684" i="6" s="1"/>
  <c r="B1685" i="6" s="1"/>
  <c r="B1686" i="6" s="1"/>
  <c r="B1687" i="6" s="1"/>
  <c r="B1688" i="6" s="1"/>
  <c r="B1689" i="6" s="1"/>
  <c r="B1690" i="6" s="1"/>
  <c r="B1691" i="6" s="1"/>
  <c r="B1692" i="6" s="1"/>
  <c r="B1693" i="6" s="1"/>
  <c r="B1694" i="6" s="1"/>
  <c r="B1695" i="6" s="1"/>
  <c r="B1696" i="6" s="1"/>
  <c r="B1697" i="6" s="1"/>
  <c r="B1698" i="6" s="1"/>
  <c r="B1699" i="6" s="1"/>
  <c r="B1700" i="6" s="1"/>
  <c r="B1701" i="6" s="1"/>
  <c r="B1702" i="6" s="1"/>
  <c r="B1703" i="6" s="1"/>
  <c r="B1704" i="6" s="1"/>
  <c r="B1705" i="6"/>
  <c r="B1706" i="6" s="1"/>
  <c r="B1707" i="6" s="1"/>
  <c r="B1708" i="6" s="1"/>
  <c r="B1709" i="6" s="1"/>
  <c r="B1710" i="6" s="1"/>
  <c r="B1711" i="6"/>
  <c r="B1712" i="6" s="1"/>
  <c r="B1713" i="6" s="1"/>
  <c r="B1714" i="6" s="1"/>
  <c r="B1715" i="6" s="1"/>
  <c r="B1716" i="6" s="1"/>
  <c r="B1717" i="6"/>
  <c r="B1718" i="6" s="1"/>
  <c r="B1719" i="6" s="1"/>
  <c r="B1720" i="6" s="1"/>
  <c r="B1721" i="6" s="1"/>
  <c r="B1722" i="6" s="1"/>
  <c r="B1723" i="6" s="1"/>
  <c r="B1724" i="6" s="1"/>
  <c r="B1725" i="6" s="1"/>
  <c r="B1726" i="6" s="1"/>
  <c r="B1727" i="6" s="1"/>
  <c r="B1728" i="6" s="1"/>
  <c r="B1729" i="6"/>
  <c r="B1730" i="6" s="1"/>
  <c r="B1731" i="6" s="1"/>
  <c r="B1732" i="6" s="1"/>
  <c r="B1733" i="6" s="1"/>
  <c r="B1734" i="6" s="1"/>
  <c r="B1735" i="6"/>
  <c r="B1736" i="6" s="1"/>
  <c r="B1737" i="6" s="1"/>
  <c r="B1738" i="6" s="1"/>
  <c r="B1739" i="6" s="1"/>
  <c r="B1740" i="6"/>
  <c r="B1741" i="6" s="1"/>
  <c r="B1742" i="6" s="1"/>
  <c r="B1743" i="6" s="1"/>
  <c r="B1744" i="6" s="1"/>
  <c r="B1745" i="6" s="1"/>
  <c r="B1746" i="6" s="1"/>
  <c r="B1747" i="6"/>
  <c r="B1748" i="6" s="1"/>
  <c r="B1749" i="6" s="1"/>
  <c r="B1750" i="6" s="1"/>
  <c r="B1751" i="6" s="1"/>
  <c r="B1752" i="6" s="1"/>
  <c r="B1753" i="6" s="1"/>
  <c r="B1754" i="6" s="1"/>
  <c r="B1755" i="6" s="1"/>
  <c r="B1756" i="6" s="1"/>
  <c r="B1757" i="6" s="1"/>
  <c r="B1758" i="6" s="1"/>
  <c r="B1759" i="6" s="1"/>
  <c r="B1760" i="6" s="1"/>
  <c r="B1761" i="6" s="1"/>
  <c r="B1762" i="6" s="1"/>
  <c r="B1763" i="6" s="1"/>
  <c r="B1764" i="6" s="1"/>
  <c r="B1765" i="6" s="1"/>
  <c r="B1766" i="6" s="1"/>
  <c r="B1767" i="6" s="1"/>
  <c r="B1768" i="6" s="1"/>
  <c r="B1769" i="6" s="1"/>
  <c r="B1770" i="6" s="1"/>
  <c r="B1771" i="6" s="1"/>
  <c r="B1772" i="6" s="1"/>
  <c r="B1773" i="6" s="1"/>
  <c r="B1774" i="6" s="1"/>
  <c r="B1775" i="6" s="1"/>
  <c r="B1776" i="6" s="1"/>
  <c r="B1777" i="6" s="1"/>
  <c r="B1778" i="6"/>
  <c r="B1779" i="6" s="1"/>
  <c r="B1780" i="6" s="1"/>
  <c r="B1781" i="6" s="1"/>
  <c r="B1782" i="6" s="1"/>
  <c r="B1783" i="6"/>
  <c r="B1784" i="6" s="1"/>
  <c r="B1785" i="6" s="1"/>
  <c r="B1786" i="6" s="1"/>
  <c r="B1787" i="6" s="1"/>
  <c r="B1788" i="6"/>
  <c r="B1789" i="6" s="1"/>
  <c r="B1790" i="6" s="1"/>
  <c r="B1791" i="6" s="1"/>
  <c r="B1792" i="6" s="1"/>
  <c r="B1793" i="6" s="1"/>
  <c r="B1794" i="6" s="1"/>
  <c r="B1795" i="6" s="1"/>
  <c r="B1796" i="6" s="1"/>
  <c r="B1797" i="6" s="1"/>
  <c r="B1798" i="6" s="1"/>
  <c r="B1799" i="6" s="1"/>
  <c r="B1800" i="6" s="1"/>
  <c r="B1801" i="6" s="1"/>
  <c r="B1802" i="6" s="1"/>
  <c r="B1803" i="6" s="1"/>
  <c r="B1804" i="6" s="1"/>
  <c r="B1805" i="6" s="1"/>
  <c r="B1806" i="6" s="1"/>
  <c r="B1807" i="6" s="1"/>
  <c r="B1808" i="6" s="1"/>
  <c r="B1809" i="6" s="1"/>
  <c r="B1810" i="6" s="1"/>
  <c r="B1811" i="6" s="1"/>
  <c r="B1812" i="6" s="1"/>
  <c r="B1813" i="6"/>
  <c r="B1814" i="6" s="1"/>
  <c r="B1815" i="6" s="1"/>
  <c r="B1816" i="6" s="1"/>
  <c r="B1817" i="6" s="1"/>
  <c r="B1818" i="6" s="1"/>
  <c r="B1819" i="6" s="1"/>
  <c r="B1820" i="6" s="1"/>
  <c r="B1821" i="6" s="1"/>
  <c r="B1822" i="6" s="1"/>
  <c r="B1823" i="6" s="1"/>
  <c r="B1824" i="6" s="1"/>
  <c r="B1825" i="6" s="1"/>
  <c r="B1826" i="6" s="1"/>
  <c r="B1827" i="6" s="1"/>
  <c r="B1828" i="6" s="1"/>
  <c r="B1829" i="6" s="1"/>
  <c r="B1830" i="6" s="1"/>
  <c r="B1831" i="6"/>
  <c r="B1832" i="6" s="1"/>
  <c r="B1833" i="6" s="1"/>
  <c r="B1834" i="6" s="1"/>
  <c r="B1835" i="6" s="1"/>
  <c r="B1836" i="6" s="1"/>
  <c r="B1837" i="6" s="1"/>
  <c r="B1838" i="6"/>
  <c r="B1839" i="6" s="1"/>
  <c r="B1840" i="6" s="1"/>
  <c r="B1841" i="6" s="1"/>
  <c r="B1842" i="6" s="1"/>
  <c r="B1843" i="6" s="1"/>
  <c r="B1844" i="6"/>
  <c r="B1845" i="6" s="1"/>
  <c r="B1846" i="6" s="1"/>
  <c r="B1847" i="6" s="1"/>
  <c r="B1848" i="6" s="1"/>
  <c r="B1849" i="6" s="1"/>
  <c r="B1850" i="6" s="1"/>
  <c r="B1851" i="6" s="1"/>
  <c r="B1852" i="6" s="1"/>
  <c r="B1853" i="6" s="1"/>
  <c r="B1854" i="6" s="1"/>
  <c r="B1855" i="6" s="1"/>
  <c r="B1856" i="6" s="1"/>
  <c r="B1857" i="6" s="1"/>
  <c r="B1858" i="6" s="1"/>
  <c r="B1859" i="6" s="1"/>
  <c r="B1860" i="6" s="1"/>
  <c r="B1861" i="6" s="1"/>
  <c r="B1862" i="6" s="1"/>
  <c r="B1863" i="6" s="1"/>
  <c r="B1864" i="6" s="1"/>
  <c r="B1865" i="6" s="1"/>
  <c r="B1866" i="6" s="1"/>
  <c r="B1867" i="6" s="1"/>
  <c r="B1868" i="6" s="1"/>
  <c r="B1869" i="6" s="1"/>
  <c r="B1870" i="6" s="1"/>
  <c r="B1871" i="6" s="1"/>
  <c r="B1872" i="6" s="1"/>
  <c r="B1873" i="6" s="1"/>
  <c r="B1874" i="6" s="1"/>
  <c r="B1875" i="6" s="1"/>
  <c r="B1876" i="6" s="1"/>
  <c r="B1877" i="6"/>
  <c r="B1878" i="6" s="1"/>
  <c r="B1879" i="6" s="1"/>
  <c r="B1880" i="6" s="1"/>
  <c r="B1881" i="6" s="1"/>
  <c r="B1882" i="6" s="1"/>
  <c r="B1883" i="6"/>
  <c r="B1884" i="6" s="1"/>
  <c r="B1885" i="6"/>
  <c r="B1886" i="6" s="1"/>
  <c r="B1887" i="6" s="1"/>
  <c r="B1888" i="6" s="1"/>
  <c r="B1889" i="6" s="1"/>
  <c r="B1890" i="6" s="1"/>
  <c r="B1891" i="6" s="1"/>
  <c r="B1892" i="6" s="1"/>
  <c r="B1893" i="6" s="1"/>
  <c r="B1894" i="6" s="1"/>
  <c r="B1895" i="6" s="1"/>
  <c r="B1896" i="6" s="1"/>
  <c r="B1897" i="6" s="1"/>
  <c r="B1898" i="6" s="1"/>
  <c r="B1899" i="6" s="1"/>
  <c r="B1900" i="6" s="1"/>
  <c r="B1901" i="6" s="1"/>
  <c r="B1902" i="6"/>
  <c r="B1903" i="6" s="1"/>
  <c r="B1904" i="6" s="1"/>
  <c r="B1905" i="6" s="1"/>
  <c r="B1906" i="6" s="1"/>
  <c r="B1907" i="6" s="1"/>
  <c r="B1908" i="6"/>
  <c r="B1909" i="6" s="1"/>
  <c r="B1910" i="6" s="1"/>
  <c r="B1911" i="6" s="1"/>
  <c r="B1912" i="6" s="1"/>
  <c r="B1913" i="6" s="1"/>
  <c r="B1914" i="6" s="1"/>
  <c r="B1915" i="6" s="1"/>
  <c r="B1916" i="6" s="1"/>
  <c r="B1917" i="6" s="1"/>
  <c r="B1918" i="6" s="1"/>
  <c r="B1919" i="6" s="1"/>
  <c r="B1920" i="6" s="1"/>
  <c r="B1921" i="6" s="1"/>
  <c r="B1922" i="6" s="1"/>
  <c r="B1923" i="6"/>
  <c r="B1924" i="6" s="1"/>
  <c r="B1925" i="6" s="1"/>
  <c r="B1926" i="6" s="1"/>
  <c r="B1927" i="6" s="1"/>
  <c r="B1928" i="6" s="1"/>
  <c r="B1929" i="6" s="1"/>
  <c r="B1930" i="6" s="1"/>
  <c r="B1931" i="6" s="1"/>
  <c r="B1932" i="6" s="1"/>
  <c r="B1933" i="6" s="1"/>
  <c r="B1934" i="6" s="1"/>
  <c r="B1935" i="6" s="1"/>
  <c r="B1936" i="6" s="1"/>
  <c r="B1937" i="6" s="1"/>
  <c r="B1938" i="6" s="1"/>
  <c r="B1939" i="6" s="1"/>
  <c r="B1940" i="6" s="1"/>
  <c r="B1941" i="6" s="1"/>
  <c r="B1942" i="6" s="1"/>
  <c r="B1943" i="6" s="1"/>
  <c r="B1944" i="6" s="1"/>
  <c r="B1945" i="6" s="1"/>
  <c r="B1946" i="6" s="1"/>
  <c r="B1947" i="6" s="1"/>
  <c r="B1948" i="6"/>
  <c r="B1949" i="6" s="1"/>
  <c r="B1950" i="6" s="1"/>
  <c r="B1951" i="6" s="1"/>
  <c r="B1952" i="6" s="1"/>
  <c r="B1953" i="6" s="1"/>
  <c r="B1954" i="6"/>
  <c r="B1955" i="6" s="1"/>
  <c r="B1956" i="6" s="1"/>
  <c r="B1957" i="6" s="1"/>
  <c r="B1958" i="6" s="1"/>
  <c r="B1959" i="6" s="1"/>
  <c r="B1960" i="6" s="1"/>
  <c r="B1961" i="6" s="1"/>
  <c r="B1962" i="6" s="1"/>
  <c r="B1963" i="6" s="1"/>
  <c r="B1964" i="6" s="1"/>
  <c r="B1965" i="6" s="1"/>
  <c r="B1966" i="6" s="1"/>
  <c r="B1967" i="6" s="1"/>
  <c r="B1968" i="6" s="1"/>
  <c r="B1969" i="6" s="1"/>
  <c r="B1970" i="6" s="1"/>
  <c r="B1971" i="6" s="1"/>
  <c r="B1972" i="6" s="1"/>
  <c r="B1973" i="6"/>
  <c r="B1974" i="6" s="1"/>
  <c r="B1975" i="6" s="1"/>
  <c r="B1976" i="6" s="1"/>
  <c r="B1977" i="6" s="1"/>
  <c r="B1978" i="6" s="1"/>
  <c r="B1979" i="6" s="1"/>
  <c r="B1980" i="6" s="1"/>
  <c r="B1981" i="6" s="1"/>
  <c r="B1982" i="6" s="1"/>
  <c r="B1983" i="6" s="1"/>
  <c r="B1984" i="6" s="1"/>
  <c r="B1985" i="6" s="1"/>
  <c r="B1986" i="6" s="1"/>
  <c r="B1987" i="6" s="1"/>
  <c r="B1988" i="6" s="1"/>
  <c r="B1989" i="6" s="1"/>
  <c r="B1990" i="6" s="1"/>
  <c r="B1991" i="6" s="1"/>
  <c r="B1992" i="6" s="1"/>
  <c r="B1993" i="6" s="1"/>
  <c r="B1994" i="6" s="1"/>
  <c r="B1995" i="6" s="1"/>
  <c r="B1996" i="6" s="1"/>
  <c r="B1997" i="6" s="1"/>
  <c r="B1998" i="6" s="1"/>
  <c r="B1999" i="6" s="1"/>
  <c r="B2000" i="6" s="1"/>
  <c r="B2001" i="6"/>
  <c r="B2002" i="6" s="1"/>
  <c r="B2003" i="6" s="1"/>
  <c r="B2004" i="6" s="1"/>
  <c r="B2005" i="6" s="1"/>
  <c r="B2006" i="6" s="1"/>
  <c r="B2007" i="6" s="1"/>
  <c r="B2008" i="6" s="1"/>
  <c r="B2009" i="6" s="1"/>
  <c r="B2010" i="6" s="1"/>
  <c r="B2011" i="6" s="1"/>
  <c r="B2012" i="6" s="1"/>
  <c r="B2013" i="6" s="1"/>
  <c r="B2014" i="6" s="1"/>
  <c r="B2015" i="6" s="1"/>
  <c r="B2016" i="6" s="1"/>
  <c r="B2017" i="6" s="1"/>
  <c r="B2018" i="6" s="1"/>
  <c r="B2019" i="6" s="1"/>
  <c r="B2020" i="6" s="1"/>
  <c r="B2021" i="6" s="1"/>
  <c r="B2022" i="6"/>
  <c r="B2023" i="6" s="1"/>
  <c r="B2024" i="6" s="1"/>
  <c r="B2025" i="6" s="1"/>
  <c r="B2026" i="6" s="1"/>
  <c r="B2027" i="6" s="1"/>
  <c r="B2028" i="6" s="1"/>
  <c r="B2029" i="6" s="1"/>
  <c r="B2030" i="6" s="1"/>
  <c r="B2031" i="6" s="1"/>
  <c r="B2032" i="6" s="1"/>
  <c r="B2033" i="6" s="1"/>
  <c r="B2034" i="6" s="1"/>
  <c r="B2035" i="6" s="1"/>
  <c r="B2036" i="6" s="1"/>
  <c r="B2037" i="6" s="1"/>
  <c r="B2038" i="6" s="1"/>
  <c r="B2039" i="6" s="1"/>
  <c r="B2040" i="6" s="1"/>
  <c r="B2041" i="6" s="1"/>
  <c r="B2042" i="6"/>
  <c r="B2043" i="6" s="1"/>
  <c r="B2044" i="6" s="1"/>
  <c r="B2045" i="6" s="1"/>
  <c r="B2046" i="6" s="1"/>
  <c r="B2047" i="6" s="1"/>
  <c r="B2048" i="6" s="1"/>
  <c r="B2049" i="6" s="1"/>
  <c r="B2050" i="6" s="1"/>
  <c r="B2051" i="6" s="1"/>
  <c r="B2052" i="6" s="1"/>
  <c r="B2053" i="6" s="1"/>
  <c r="B2054" i="6" s="1"/>
  <c r="B2055" i="6" s="1"/>
  <c r="B2056" i="6" s="1"/>
  <c r="B2057" i="6" s="1"/>
  <c r="B2058" i="6" s="1"/>
  <c r="B2059" i="6" s="1"/>
  <c r="B2060" i="6" s="1"/>
  <c r="B2061" i="6"/>
  <c r="B2062" i="6" s="1"/>
  <c r="B2063" i="6" s="1"/>
  <c r="B2064" i="6" s="1"/>
  <c r="B2065" i="6" s="1"/>
  <c r="B2066" i="6" s="1"/>
  <c r="B2067" i="6" s="1"/>
  <c r="B2068" i="6" s="1"/>
  <c r="B2069" i="6" s="1"/>
  <c r="B2070" i="6" s="1"/>
  <c r="B2071" i="6" s="1"/>
  <c r="B2072" i="6" s="1"/>
  <c r="B2073" i="6" s="1"/>
  <c r="B2074" i="6" s="1"/>
  <c r="B2075" i="6" s="1"/>
  <c r="B2076" i="6" s="1"/>
  <c r="B2077" i="6" s="1"/>
  <c r="B2078" i="6" s="1"/>
  <c r="B2079" i="6" s="1"/>
  <c r="B2080" i="6" s="1"/>
  <c r="B2081" i="6" s="1"/>
  <c r="B2082" i="6" s="1"/>
  <c r="B2083" i="6" s="1"/>
  <c r="B2084" i="6" s="1"/>
  <c r="B2085" i="6" s="1"/>
  <c r="B2086" i="6" s="1"/>
  <c r="B2087" i="6" s="1"/>
  <c r="B2088" i="6"/>
  <c r="B2089" i="6" s="1"/>
  <c r="B2090" i="6" s="1"/>
  <c r="B2091" i="6" s="1"/>
  <c r="B2092" i="6" s="1"/>
  <c r="B2093" i="6" s="1"/>
  <c r="B2094" i="6" s="1"/>
  <c r="B2095" i="6" s="1"/>
  <c r="B2096" i="6"/>
  <c r="B2097" i="6" s="1"/>
  <c r="B2098" i="6" s="1"/>
  <c r="B2099" i="6" s="1"/>
  <c r="B2100" i="6" s="1"/>
  <c r="B2101" i="6" s="1"/>
  <c r="B2102" i="6" s="1"/>
  <c r="B2103" i="6" s="1"/>
  <c r="B2104" i="6" s="1"/>
  <c r="B2105" i="6" s="1"/>
  <c r="B2106" i="6" s="1"/>
  <c r="B2107" i="6"/>
  <c r="B2108" i="6" s="1"/>
  <c r="B2109" i="6" s="1"/>
  <c r="B2110" i="6" s="1"/>
  <c r="B2111" i="6" s="1"/>
  <c r="B2112" i="6" s="1"/>
  <c r="B2113" i="6" s="1"/>
  <c r="B2114" i="6" s="1"/>
  <c r="B2115" i="6" s="1"/>
  <c r="B2116" i="6" s="1"/>
  <c r="B2117" i="6" s="1"/>
  <c r="B2118" i="6" s="1"/>
  <c r="B2119" i="6" s="1"/>
  <c r="B2120" i="6" s="1"/>
  <c r="B2121" i="6" s="1"/>
  <c r="B2122" i="6" s="1"/>
  <c r="B2123" i="6" s="1"/>
  <c r="B2124" i="6" s="1"/>
  <c r="B2125" i="6" s="1"/>
  <c r="B2126" i="6" s="1"/>
  <c r="B2127" i="6" s="1"/>
  <c r="B2128" i="6" s="1"/>
  <c r="B2129" i="6" s="1"/>
  <c r="B2130" i="6" s="1"/>
  <c r="B2131" i="6" s="1"/>
  <c r="B2132" i="6" s="1"/>
  <c r="B2133" i="6" s="1"/>
  <c r="B2134" i="6" s="1"/>
  <c r="B2135" i="6" s="1"/>
  <c r="B2136" i="6" s="1"/>
  <c r="B2137" i="6" s="1"/>
  <c r="B2138" i="6" s="1"/>
  <c r="B2139" i="6" s="1"/>
  <c r="B2140" i="6" s="1"/>
  <c r="B2141" i="6" s="1"/>
  <c r="B2142" i="6" s="1"/>
  <c r="B2143" i="6" s="1"/>
  <c r="B2144" i="6" s="1"/>
  <c r="B2145" i="6" s="1"/>
  <c r="B2146" i="6" s="1"/>
  <c r="B2147" i="6" s="1"/>
  <c r="B2148" i="6"/>
  <c r="B2149" i="6" s="1"/>
  <c r="B2150" i="6" s="1"/>
  <c r="B2151" i="6" s="1"/>
  <c r="B2152" i="6" s="1"/>
  <c r="B2153" i="6" s="1"/>
  <c r="B2154" i="6" s="1"/>
  <c r="B2155" i="6" s="1"/>
  <c r="B2156" i="6" s="1"/>
  <c r="B2157" i="6" s="1"/>
  <c r="B2158" i="6" s="1"/>
  <c r="B2159" i="6" s="1"/>
  <c r="B2160" i="6" s="1"/>
  <c r="B2161" i="6"/>
  <c r="B2162" i="6" s="1"/>
  <c r="B2163" i="6" s="1"/>
  <c r="B2164" i="6" s="1"/>
  <c r="B2165" i="6" s="1"/>
  <c r="B2166" i="6" s="1"/>
  <c r="B2167" i="6" s="1"/>
  <c r="B2168" i="6"/>
  <c r="B2169" i="6" s="1"/>
  <c r="B2170" i="6" s="1"/>
  <c r="B2171" i="6" s="1"/>
  <c r="B2172" i="6" s="1"/>
  <c r="B2173" i="6" s="1"/>
  <c r="B2174" i="6" s="1"/>
  <c r="B2175" i="6" s="1"/>
  <c r="B2176" i="6" s="1"/>
  <c r="B2177" i="6" s="1"/>
  <c r="B2178" i="6"/>
  <c r="B2179" i="6" s="1"/>
  <c r="B2180" i="6" s="1"/>
  <c r="B2181" i="6"/>
  <c r="B2182" i="6" s="1"/>
  <c r="B2183" i="6" s="1"/>
  <c r="B2184" i="6" s="1"/>
  <c r="B2185" i="6" s="1"/>
  <c r="B2186" i="6" s="1"/>
  <c r="B2187" i="6" s="1"/>
  <c r="B2188" i="6" s="1"/>
  <c r="B2189" i="6" s="1"/>
  <c r="B2190" i="6" s="1"/>
  <c r="B2191" i="6" s="1"/>
  <c r="B2192" i="6" s="1"/>
  <c r="B2193" i="6" s="1"/>
  <c r="B2194" i="6" s="1"/>
  <c r="B2195" i="6" s="1"/>
  <c r="B2196" i="6" s="1"/>
  <c r="B2197" i="6" s="1"/>
  <c r="B2198" i="6" s="1"/>
  <c r="B2199" i="6" s="1"/>
  <c r="B2200" i="6" s="1"/>
  <c r="B2201" i="6"/>
  <c r="B2202" i="6" s="1"/>
  <c r="B2203" i="6" s="1"/>
  <c r="B2204" i="6" s="1"/>
  <c r="B2205" i="6" s="1"/>
  <c r="B2206" i="6"/>
  <c r="B2207" i="6" s="1"/>
  <c r="B2208" i="6" s="1"/>
  <c r="B2209" i="6" s="1"/>
  <c r="B2210" i="6" s="1"/>
  <c r="B2211" i="6" s="1"/>
  <c r="B2212" i="6" s="1"/>
  <c r="B2213" i="6" s="1"/>
  <c r="B2214" i="6" s="1"/>
  <c r="B2215" i="6" s="1"/>
  <c r="B2216" i="6" s="1"/>
  <c r="B2217" i="6"/>
  <c r="B2218" i="6" s="1"/>
  <c r="B2219" i="6" s="1"/>
  <c r="B2220" i="6" s="1"/>
  <c r="B2221" i="6" s="1"/>
  <c r="B2222" i="6" s="1"/>
  <c r="B2223" i="6" s="1"/>
  <c r="B2224" i="6" s="1"/>
  <c r="B2225" i="6" s="1"/>
  <c r="B2226" i="6" s="1"/>
  <c r="B2227" i="6" s="1"/>
  <c r="B2228" i="6" s="1"/>
  <c r="B2229" i="6"/>
  <c r="B2230" i="6" s="1"/>
  <c r="B2231" i="6" s="1"/>
  <c r="B2232" i="6" s="1"/>
  <c r="B2233" i="6" s="1"/>
  <c r="B2234" i="6" s="1"/>
  <c r="B2235" i="6" s="1"/>
  <c r="B2236" i="6" s="1"/>
  <c r="B2237" i="6" s="1"/>
  <c r="B2238" i="6" s="1"/>
  <c r="B2239" i="6" s="1"/>
  <c r="B2240" i="6" s="1"/>
  <c r="B2241" i="6" s="1"/>
  <c r="B2242" i="6" s="1"/>
  <c r="B2243" i="6" s="1"/>
  <c r="B2244" i="6" s="1"/>
  <c r="B2245" i="6" s="1"/>
  <c r="B2246" i="6" s="1"/>
  <c r="B2247" i="6" s="1"/>
  <c r="B2248" i="6" s="1"/>
  <c r="B2249" i="6" s="1"/>
  <c r="B2250" i="6"/>
  <c r="B2251" i="6" s="1"/>
  <c r="B2252" i="6" s="1"/>
  <c r="B2253" i="6" s="1"/>
  <c r="B2254" i="6" s="1"/>
  <c r="B2255" i="6" s="1"/>
  <c r="B2256" i="6" s="1"/>
  <c r="B2257" i="6" s="1"/>
  <c r="B2258" i="6" s="1"/>
  <c r="B2259" i="6" s="1"/>
  <c r="B2260" i="6" s="1"/>
  <c r="B2261" i="6" s="1"/>
  <c r="B2262" i="6" s="1"/>
  <c r="B2263" i="6" s="1"/>
  <c r="B2264" i="6" s="1"/>
  <c r="B2265" i="6" s="1"/>
  <c r="B2266" i="6" s="1"/>
  <c r="B2267" i="6" s="1"/>
  <c r="B2268" i="6" s="1"/>
  <c r="B2269" i="6" s="1"/>
  <c r="B2270" i="6" s="1"/>
  <c r="B2271" i="6" s="1"/>
  <c r="B2272" i="6" s="1"/>
  <c r="B2273" i="6"/>
  <c r="B2274" i="6" s="1"/>
  <c r="B2275" i="6" s="1"/>
  <c r="B2276" i="6" s="1"/>
  <c r="B2277" i="6" s="1"/>
  <c r="B2278" i="6" s="1"/>
  <c r="B2279" i="6" s="1"/>
  <c r="B2280" i="6" s="1"/>
  <c r="B2281" i="6" s="1"/>
  <c r="B2282" i="6" s="1"/>
  <c r="B2283" i="6" s="1"/>
  <c r="B2284" i="6" s="1"/>
  <c r="B2285" i="6" s="1"/>
  <c r="B2286" i="6" s="1"/>
  <c r="B2287" i="6" s="1"/>
  <c r="B2288" i="6" s="1"/>
  <c r="B2289" i="6" s="1"/>
  <c r="B2290" i="6"/>
  <c r="B2291" i="6" s="1"/>
  <c r="B2292" i="6" s="1"/>
  <c r="B2293" i="6" s="1"/>
  <c r="B2294" i="6" s="1"/>
  <c r="B2295" i="6" s="1"/>
  <c r="B2296" i="6" s="1"/>
  <c r="B2297" i="6" s="1"/>
  <c r="B2298" i="6" s="1"/>
  <c r="B2299" i="6" s="1"/>
  <c r="B2300" i="6" s="1"/>
  <c r="B2301" i="6" s="1"/>
  <c r="B2302" i="6" s="1"/>
  <c r="B2303" i="6" s="1"/>
  <c r="B2304" i="6" s="1"/>
  <c r="B2305" i="6" s="1"/>
  <c r="B2306" i="6" s="1"/>
  <c r="B2307" i="6" s="1"/>
  <c r="B2308" i="6" s="1"/>
  <c r="B2309" i="6" s="1"/>
  <c r="B2310" i="6" s="1"/>
  <c r="B2311" i="6" s="1"/>
  <c r="B2312" i="6" s="1"/>
  <c r="B2313" i="6" s="1"/>
  <c r="B2314" i="6" s="1"/>
  <c r="B2315" i="6" s="1"/>
  <c r="B2316" i="6" s="1"/>
  <c r="B2317" i="6" s="1"/>
  <c r="B2318" i="6"/>
  <c r="B2319" i="6" s="1"/>
  <c r="B2320" i="6" s="1"/>
  <c r="B2321" i="6" s="1"/>
  <c r="B2322" i="6" s="1"/>
  <c r="B2323" i="6" s="1"/>
  <c r="B2324" i="6" s="1"/>
  <c r="B2325" i="6"/>
  <c r="B2326" i="6" s="1"/>
  <c r="B2327" i="6" s="1"/>
  <c r="B2328" i="6" s="1"/>
  <c r="B2329" i="6" s="1"/>
  <c r="B2330" i="6" s="1"/>
  <c r="B2331" i="6" s="1"/>
  <c r="B2332" i="6" s="1"/>
  <c r="B2333" i="6" s="1"/>
  <c r="B2334" i="6" s="1"/>
  <c r="B2335" i="6" s="1"/>
  <c r="B2336" i="6" s="1"/>
  <c r="B2337" i="6" s="1"/>
  <c r="B2338" i="6" s="1"/>
  <c r="B2339" i="6" s="1"/>
  <c r="B2340" i="6" s="1"/>
  <c r="B2341" i="6"/>
  <c r="B2342" i="6" s="1"/>
  <c r="B2343" i="6" s="1"/>
  <c r="B2344" i="6" s="1"/>
  <c r="B2345" i="6" s="1"/>
  <c r="B2346" i="6"/>
  <c r="B2347" i="6" s="1"/>
  <c r="B2348" i="6" s="1"/>
  <c r="B2349" i="6" s="1"/>
  <c r="B2350" i="6" s="1"/>
  <c r="B2351" i="6"/>
  <c r="B2352" i="6" s="1"/>
  <c r="B2353" i="6" s="1"/>
  <c r="B2354" i="6" s="1"/>
  <c r="B2355" i="6" s="1"/>
  <c r="B2356" i="6"/>
  <c r="B2357" i="6" s="1"/>
  <c r="B2358" i="6" s="1"/>
  <c r="B2359" i="6" s="1"/>
  <c r="B2360" i="6" s="1"/>
  <c r="B2361" i="6"/>
  <c r="B2362" i="6" s="1"/>
  <c r="B2363" i="6" s="1"/>
  <c r="B2364" i="6" s="1"/>
  <c r="B2365" i="6" s="1"/>
  <c r="B2366" i="6" s="1"/>
  <c r="B2367" i="6" s="1"/>
  <c r="B2368" i="6" s="1"/>
  <c r="B2369" i="6" s="1"/>
  <c r="B2370" i="6" s="1"/>
  <c r="B2371" i="6" s="1"/>
  <c r="B2372" i="6" s="1"/>
  <c r="B2373" i="6" s="1"/>
  <c r="B2374" i="6" s="1"/>
  <c r="B2375" i="6" s="1"/>
  <c r="B2376" i="6" s="1"/>
  <c r="B2377" i="6" s="1"/>
  <c r="B2378" i="6" s="1"/>
  <c r="B2379" i="6" s="1"/>
  <c r="B2380" i="6" s="1"/>
  <c r="B2381" i="6" s="1"/>
  <c r="B2382" i="6" s="1"/>
  <c r="B2383" i="6" s="1"/>
  <c r="B2384" i="6" s="1"/>
  <c r="B2385" i="6" s="1"/>
  <c r="B2386" i="6" s="1"/>
  <c r="B2387" i="6" s="1"/>
  <c r="B2388" i="6" s="1"/>
  <c r="B2389" i="6" s="1"/>
  <c r="B2390" i="6" s="1"/>
  <c r="B2391" i="6" s="1"/>
  <c r="B2392" i="6" s="1"/>
  <c r="B2393" i="6" s="1"/>
  <c r="B2394" i="6" s="1"/>
  <c r="B2395" i="6" s="1"/>
  <c r="B2396" i="6" s="1"/>
  <c r="B2397" i="6" s="1"/>
  <c r="B2398" i="6" s="1"/>
  <c r="B2399" i="6"/>
  <c r="B2400" i="6" s="1"/>
  <c r="B2401" i="6" s="1"/>
  <c r="B2402" i="6" s="1"/>
  <c r="B2403" i="6" s="1"/>
  <c r="B2404" i="6" s="1"/>
  <c r="B2405" i="6" s="1"/>
  <c r="B2406" i="6" s="1"/>
  <c r="B2407" i="6" s="1"/>
  <c r="B2408" i="6" s="1"/>
  <c r="B2409" i="6" s="1"/>
  <c r="B2410" i="6" s="1"/>
  <c r="B2411" i="6" s="1"/>
  <c r="B2412" i="6" s="1"/>
  <c r="B2413" i="6" s="1"/>
  <c r="B2414" i="6" s="1"/>
  <c r="B2415" i="6" s="1"/>
  <c r="B2416" i="6" s="1"/>
  <c r="B2417" i="6" s="1"/>
  <c r="B2418" i="6" s="1"/>
  <c r="B2419" i="6" s="1"/>
  <c r="B2420" i="6" s="1"/>
  <c r="B2421" i="6" s="1"/>
  <c r="B2422" i="6" s="1"/>
  <c r="B2423" i="6" s="1"/>
  <c r="B2424" i="6"/>
  <c r="B2425" i="6" s="1"/>
  <c r="B2426" i="6" s="1"/>
  <c r="B2427" i="6" s="1"/>
  <c r="B2428" i="6" s="1"/>
  <c r="B2429" i="6" s="1"/>
  <c r="B2430" i="6" s="1"/>
  <c r="B2431" i="6" s="1"/>
  <c r="B2432" i="6" s="1"/>
  <c r="B2433" i="6" s="1"/>
  <c r="B2434" i="6" s="1"/>
  <c r="B2435" i="6"/>
  <c r="B2436" i="6" s="1"/>
  <c r="B2437" i="6" s="1"/>
  <c r="B2438" i="6" s="1"/>
  <c r="B2439" i="6" s="1"/>
  <c r="B2440" i="6"/>
  <c r="B2441" i="6" s="1"/>
  <c r="B2442" i="6" s="1"/>
  <c r="B2443" i="6" s="1"/>
  <c r="B2444" i="6" s="1"/>
  <c r="B2445" i="6"/>
  <c r="B2446" i="6" s="1"/>
  <c r="B2447" i="6" s="1"/>
  <c r="B2448" i="6" s="1"/>
  <c r="B2449" i="6" s="1"/>
  <c r="B2450" i="6" s="1"/>
  <c r="B2451" i="6" s="1"/>
  <c r="B2452" i="6" s="1"/>
  <c r="B2453" i="6" s="1"/>
  <c r="B2454" i="6" s="1"/>
  <c r="B2455" i="6" s="1"/>
  <c r="B2456" i="6" s="1"/>
  <c r="B2457" i="6" s="1"/>
  <c r="B2458" i="6" s="1"/>
  <c r="B2459" i="6" s="1"/>
  <c r="B2460" i="6" s="1"/>
  <c r="B2461" i="6" s="1"/>
  <c r="B2462" i="6" s="1"/>
  <c r="B2463" i="6" s="1"/>
  <c r="B2464" i="6" s="1"/>
  <c r="B2465" i="6" s="1"/>
  <c r="B2466" i="6" s="1"/>
  <c r="B2467" i="6" s="1"/>
  <c r="B2468" i="6" s="1"/>
  <c r="B2469" i="6" s="1"/>
  <c r="B2470" i="6" s="1"/>
  <c r="B2471" i="6" s="1"/>
  <c r="B2472" i="6" s="1"/>
  <c r="B2473" i="6" s="1"/>
  <c r="B2474" i="6" s="1"/>
  <c r="B2475" i="6" s="1"/>
  <c r="B2476" i="6"/>
  <c r="B2477" i="6" s="1"/>
  <c r="B2478" i="6" s="1"/>
  <c r="B2479" i="6" s="1"/>
  <c r="B2480" i="6" s="1"/>
  <c r="B2481" i="6" s="1"/>
  <c r="B2482" i="6" s="1"/>
  <c r="B2483" i="6"/>
  <c r="B2484" i="6" s="1"/>
  <c r="B2485" i="6" s="1"/>
  <c r="B2486" i="6" s="1"/>
  <c r="B2487" i="6" s="1"/>
  <c r="B2488" i="6" s="1"/>
  <c r="B2489" i="6" s="1"/>
  <c r="B2490" i="6" s="1"/>
  <c r="B2491" i="6" s="1"/>
  <c r="B2492" i="6" s="1"/>
  <c r="B2493" i="6" s="1"/>
  <c r="B2494" i="6" s="1"/>
  <c r="B2495" i="6" s="1"/>
  <c r="B2496" i="6" s="1"/>
  <c r="B2497" i="6" s="1"/>
  <c r="B2498" i="6" s="1"/>
  <c r="B2499" i="6" s="1"/>
  <c r="B2500" i="6" s="1"/>
  <c r="B2501" i="6" s="1"/>
  <c r="B2502" i="6" s="1"/>
  <c r="B2503" i="6" s="1"/>
  <c r="B2504" i="6" s="1"/>
  <c r="B2505" i="6" s="1"/>
  <c r="B2506" i="6" s="1"/>
  <c r="B2507" i="6" s="1"/>
  <c r="B2508" i="6" s="1"/>
  <c r="B2509" i="6" s="1"/>
  <c r="B2510" i="6" s="1"/>
  <c r="B2511" i="6"/>
  <c r="B2512" i="6" s="1"/>
  <c r="B2513" i="6" s="1"/>
  <c r="B2514" i="6" s="1"/>
  <c r="B2515" i="6" s="1"/>
  <c r="B2516" i="6" s="1"/>
  <c r="B2517" i="6" s="1"/>
  <c r="B2518" i="6" s="1"/>
  <c r="B2519" i="6" s="1"/>
  <c r="B2520" i="6"/>
  <c r="B2521" i="6" s="1"/>
  <c r="B2522" i="6" s="1"/>
  <c r="B2523" i="6" s="1"/>
  <c r="B2524" i="6" s="1"/>
  <c r="B2525" i="6" s="1"/>
  <c r="B2526" i="6" s="1"/>
  <c r="B2527" i="6" s="1"/>
  <c r="B2528" i="6" s="1"/>
  <c r="B2529" i="6" s="1"/>
  <c r="B2530" i="6" s="1"/>
  <c r="B2531" i="6" s="1"/>
  <c r="B2532" i="6" s="1"/>
  <c r="B2533" i="6" s="1"/>
  <c r="B2534" i="6" s="1"/>
  <c r="B2535" i="6" s="1"/>
  <c r="B2536" i="6" s="1"/>
  <c r="B2537" i="6" s="1"/>
  <c r="B2538" i="6" s="1"/>
  <c r="B2539" i="6" s="1"/>
  <c r="B2540" i="6" s="1"/>
  <c r="B2541" i="6" s="1"/>
  <c r="B2542" i="6" s="1"/>
  <c r="B2543" i="6" s="1"/>
  <c r="B2544" i="6" s="1"/>
  <c r="B2545" i="6"/>
  <c r="B2546" i="6" s="1"/>
  <c r="B2547" i="6" s="1"/>
  <c r="B2548" i="6" s="1"/>
  <c r="B2549" i="6" s="1"/>
  <c r="B2550" i="6" s="1"/>
  <c r="B2551" i="6" s="1"/>
  <c r="B2552" i="6" s="1"/>
  <c r="B2553" i="6"/>
  <c r="B2554" i="6" s="1"/>
  <c r="B2555" i="6" s="1"/>
  <c r="B2556" i="6" s="1"/>
  <c r="B2557" i="6" s="1"/>
  <c r="B2558" i="6" s="1"/>
  <c r="B2559" i="6" s="1"/>
  <c r="B2560" i="6" s="1"/>
  <c r="B2561" i="6" s="1"/>
  <c r="B2562" i="6" s="1"/>
  <c r="B2563" i="6" s="1"/>
  <c r="B2564" i="6"/>
  <c r="B2565" i="6" l="1"/>
  <c r="F2152" i="1"/>
  <c r="D2152" i="1" s="1" a="1"/>
  <c r="D2152" i="1" s="1"/>
  <c r="D2151" i="1" a="1"/>
  <c r="D2151" i="1" s="1"/>
  <c r="F2423" i="1"/>
  <c r="E2422" i="1"/>
  <c r="F1632" i="1"/>
  <c r="D1632" i="1" s="1" a="1"/>
  <c r="D1632" i="1" s="1"/>
  <c r="F27" i="1"/>
  <c r="F2178" i="1"/>
  <c r="E2178" i="1" s="1"/>
  <c r="E2152" i="1" l="1"/>
  <c r="B2566" i="6"/>
  <c r="B2567" i="6" s="1"/>
  <c r="B2568" i="6" s="1"/>
  <c r="B2569" i="6" s="1"/>
  <c r="B2570" i="6" s="1"/>
  <c r="B2571" i="6" s="1"/>
  <c r="B2572" i="6" s="1"/>
  <c r="B2573" i="6" s="1"/>
  <c r="B2574" i="6" s="1"/>
  <c r="B2575" i="6" s="1"/>
  <c r="B2576" i="6" s="1"/>
  <c r="B2577" i="6" s="1"/>
  <c r="B2578" i="6" s="1"/>
  <c r="B2579" i="6" s="1"/>
  <c r="B2580" i="6" s="1"/>
  <c r="B2581" i="6" s="1"/>
  <c r="B2582" i="6" s="1"/>
  <c r="B2583" i="6" s="1"/>
  <c r="B2584" i="6" s="1"/>
  <c r="B2585" i="6" s="1"/>
  <c r="B2586" i="6" s="1"/>
  <c r="B2587" i="6" s="1"/>
  <c r="E27" i="1"/>
  <c r="F2153" i="1"/>
  <c r="D2153" i="1" s="1" a="1"/>
  <c r="D2153" i="1" s="1"/>
  <c r="E2423" i="1"/>
  <c r="D2423" i="1" a="1"/>
  <c r="D2423" i="1" s="1"/>
  <c r="F2424" i="1"/>
  <c r="F1633" i="1"/>
  <c r="E1632" i="1"/>
  <c r="F28" i="1"/>
  <c r="D27" i="1" a="1"/>
  <c r="D27" i="1" s="1"/>
  <c r="F2179" i="1"/>
  <c r="D2178" i="1" a="1"/>
  <c r="D2178" i="1" s="1"/>
  <c r="F1822" i="1"/>
  <c r="E1822" i="1" s="1"/>
  <c r="F828" i="1"/>
  <c r="D828" i="1" s="1" a="1"/>
  <c r="D828" i="1" s="1"/>
  <c r="F1391" i="1"/>
  <c r="D1391" i="1" s="1" a="1"/>
  <c r="D1391" i="1" s="1"/>
  <c r="F2154" i="1" l="1"/>
  <c r="E2153" i="1"/>
  <c r="D2424" i="1" a="1"/>
  <c r="D2424" i="1" s="1"/>
  <c r="E2424" i="1"/>
  <c r="F2425" i="1"/>
  <c r="E1633" i="1"/>
  <c r="D1633" i="1" a="1"/>
  <c r="D1633" i="1" s="1"/>
  <c r="F1634" i="1"/>
  <c r="D28" i="1" a="1"/>
  <c r="D28" i="1" s="1"/>
  <c r="E28" i="1"/>
  <c r="F29" i="1"/>
  <c r="D2179" i="1" a="1"/>
  <c r="D2179" i="1" s="1"/>
  <c r="F2180" i="1"/>
  <c r="E2179" i="1"/>
  <c r="F1392" i="1"/>
  <c r="E1391" i="1"/>
  <c r="D1822" i="1" a="1"/>
  <c r="D1822" i="1" s="1"/>
  <c r="F829" i="1"/>
  <c r="E828" i="1"/>
  <c r="F1823" i="1"/>
  <c r="F1186" i="1"/>
  <c r="F1280" i="1"/>
  <c r="D1280" i="1" s="1" a="1"/>
  <c r="D1280" i="1" s="1"/>
  <c r="F818" i="1"/>
  <c r="D818" i="1" s="1" a="1"/>
  <c r="D818" i="1" s="1"/>
  <c r="F2789" i="1"/>
  <c r="F57" i="1"/>
  <c r="F81" i="1"/>
  <c r="F2048" i="1"/>
  <c r="E2048" i="1" s="1"/>
  <c r="F2131" i="1"/>
  <c r="D2131" i="1" s="1" a="1"/>
  <c r="D2131" i="1" s="1"/>
  <c r="F2103" i="1"/>
  <c r="D2103" i="1" s="1" a="1"/>
  <c r="D2103" i="1" s="1"/>
  <c r="F728" i="1"/>
  <c r="F1183" i="1"/>
  <c r="F1528" i="1"/>
  <c r="F2411" i="1"/>
  <c r="D2411" i="1" s="1" a="1"/>
  <c r="D2411" i="1" s="1"/>
  <c r="F577" i="1"/>
  <c r="D577" i="1" s="1" a="1"/>
  <c r="D577" i="1" s="1"/>
  <c r="F2591" i="1"/>
  <c r="F1274" i="1"/>
  <c r="E57" i="1" l="1"/>
  <c r="E81" i="1"/>
  <c r="D2154" i="1" a="1"/>
  <c r="D2154" i="1" s="1"/>
  <c r="F2155" i="1"/>
  <c r="E2154" i="1"/>
  <c r="F2426" i="1"/>
  <c r="D2425" i="1" a="1"/>
  <c r="D2425" i="1" s="1"/>
  <c r="E2425" i="1"/>
  <c r="D1634" i="1" a="1"/>
  <c r="D1634" i="1" s="1"/>
  <c r="F1635" i="1"/>
  <c r="E1634" i="1"/>
  <c r="F30" i="1"/>
  <c r="D29" i="1" a="1"/>
  <c r="D29" i="1" s="1"/>
  <c r="E29" i="1"/>
  <c r="F2181" i="1"/>
  <c r="D2180" i="1" a="1"/>
  <c r="D2180" i="1" s="1"/>
  <c r="E2180" i="1"/>
  <c r="D1823" i="1" a="1"/>
  <c r="D1823" i="1" s="1"/>
  <c r="E1823" i="1"/>
  <c r="F1824" i="1"/>
  <c r="D1392" i="1" a="1"/>
  <c r="D1392" i="1" s="1"/>
  <c r="E1392" i="1"/>
  <c r="F1393" i="1"/>
  <c r="D829" i="1" a="1"/>
  <c r="D829" i="1" s="1"/>
  <c r="E829" i="1"/>
  <c r="F830" i="1"/>
  <c r="F1281" i="1"/>
  <c r="E1281" i="1" s="1"/>
  <c r="F819" i="1"/>
  <c r="D819" i="1" s="1" a="1"/>
  <c r="D819" i="1" s="1"/>
  <c r="E1280" i="1"/>
  <c r="E818" i="1"/>
  <c r="E2789" i="1"/>
  <c r="F2790" i="1"/>
  <c r="D2789" i="1" a="1"/>
  <c r="D2789" i="1" s="1"/>
  <c r="E1186" i="1"/>
  <c r="F1187" i="1"/>
  <c r="D1186" i="1" a="1"/>
  <c r="D1186" i="1" s="1"/>
  <c r="F82" i="1"/>
  <c r="F58" i="1"/>
  <c r="D81" i="1" a="1"/>
  <c r="D81" i="1" s="1"/>
  <c r="D57" i="1" a="1"/>
  <c r="D57" i="1" s="1"/>
  <c r="E2411" i="1"/>
  <c r="F2049" i="1"/>
  <c r="D2049" i="1" s="1" a="1"/>
  <c r="D2049" i="1" s="1"/>
  <c r="E577" i="1"/>
  <c r="F1184" i="1"/>
  <c r="F1185" i="1" s="1"/>
  <c r="D1183" i="1" a="1"/>
  <c r="D1183" i="1" s="1"/>
  <c r="D728" i="1" a="1"/>
  <c r="D728" i="1" s="1"/>
  <c r="E728" i="1"/>
  <c r="E1183" i="1"/>
  <c r="D2591" i="1" a="1"/>
  <c r="D2591" i="1" s="1"/>
  <c r="E2591" i="1"/>
  <c r="D1528" i="1" a="1"/>
  <c r="D1528" i="1" s="1"/>
  <c r="E1528" i="1"/>
  <c r="F1275" i="1"/>
  <c r="D1274" i="1" a="1"/>
  <c r="D1274" i="1" s="1"/>
  <c r="E2131" i="1"/>
  <c r="E1274" i="1"/>
  <c r="D2048" i="1" a="1"/>
  <c r="D2048" i="1" s="1"/>
  <c r="E2103" i="1"/>
  <c r="F2104" i="1"/>
  <c r="F2132" i="1"/>
  <c r="F729" i="1"/>
  <c r="F1529" i="1"/>
  <c r="F2412" i="1"/>
  <c r="F578" i="1"/>
  <c r="F1256" i="1"/>
  <c r="F1249" i="1"/>
  <c r="F1300" i="1"/>
  <c r="F1333" i="1"/>
  <c r="F1339" i="1"/>
  <c r="F1232" i="1"/>
  <c r="F1226" i="1"/>
  <c r="F1211" i="1"/>
  <c r="F1347" i="1"/>
  <c r="F1341" i="1"/>
  <c r="F1372" i="1"/>
  <c r="F2156" i="1" l="1"/>
  <c r="E2155" i="1"/>
  <c r="D2155" i="1" a="1"/>
  <c r="D2155" i="1" s="1"/>
  <c r="D2426" i="1" a="1"/>
  <c r="D2426" i="1" s="1"/>
  <c r="E2426" i="1"/>
  <c r="F2427" i="1"/>
  <c r="E2049" i="1"/>
  <c r="F1636" i="1"/>
  <c r="E1635" i="1"/>
  <c r="D1635" i="1" a="1"/>
  <c r="D1635" i="1" s="1"/>
  <c r="D30" i="1" a="1"/>
  <c r="D30" i="1" s="1"/>
  <c r="F31" i="1"/>
  <c r="E30" i="1"/>
  <c r="D2181" i="1" a="1"/>
  <c r="D2181" i="1" s="1"/>
  <c r="F2182" i="1"/>
  <c r="E2181" i="1"/>
  <c r="F1282" i="1"/>
  <c r="D1282" i="1" s="1" a="1"/>
  <c r="D1282" i="1" s="1"/>
  <c r="F820" i="1"/>
  <c r="D820" i="1" s="1" a="1"/>
  <c r="D820" i="1" s="1"/>
  <c r="E819" i="1"/>
  <c r="D1281" i="1" a="1"/>
  <c r="D1281" i="1" s="1"/>
  <c r="D830" i="1" a="1"/>
  <c r="D830" i="1" s="1"/>
  <c r="E830" i="1"/>
  <c r="F831" i="1"/>
  <c r="E1393" i="1"/>
  <c r="F1394" i="1"/>
  <c r="D1393" i="1" a="1"/>
  <c r="D1393" i="1" s="1"/>
  <c r="D1824" i="1" a="1"/>
  <c r="D1824" i="1" s="1"/>
  <c r="E1824" i="1"/>
  <c r="F1825" i="1"/>
  <c r="D1187" i="1" a="1"/>
  <c r="D1187" i="1" s="1"/>
  <c r="E1187" i="1"/>
  <c r="F1188" i="1"/>
  <c r="D2790" i="1" a="1"/>
  <c r="D2790" i="1" s="1"/>
  <c r="E2790" i="1"/>
  <c r="F2791" i="1"/>
  <c r="D58" i="1" a="1"/>
  <c r="D58" i="1" s="1"/>
  <c r="E58" i="1"/>
  <c r="F59" i="1"/>
  <c r="D82" i="1" a="1"/>
  <c r="D82" i="1" s="1"/>
  <c r="E82" i="1"/>
  <c r="F83" i="1"/>
  <c r="F2050" i="1"/>
  <c r="E2050" i="1" s="1"/>
  <c r="D1226" i="1" a="1"/>
  <c r="D1226" i="1" s="1"/>
  <c r="E1226" i="1"/>
  <c r="E1300" i="1"/>
  <c r="D1300" i="1" a="1"/>
  <c r="D1300" i="1" s="1"/>
  <c r="D1529" i="1" a="1"/>
  <c r="D1529" i="1" s="1"/>
  <c r="E1529" i="1"/>
  <c r="D2132" i="1" a="1"/>
  <c r="D2132" i="1" s="1"/>
  <c r="E2132" i="1"/>
  <c r="F1250" i="1"/>
  <c r="F1251" i="1" s="1"/>
  <c r="D1249" i="1" a="1"/>
  <c r="D1249" i="1" s="1"/>
  <c r="E1249" i="1"/>
  <c r="D1347" i="1" a="1"/>
  <c r="D1347" i="1" s="1"/>
  <c r="E1347" i="1"/>
  <c r="D1339" i="1" a="1"/>
  <c r="D1339" i="1" s="1"/>
  <c r="E1339" i="1"/>
  <c r="D1256" i="1" a="1"/>
  <c r="D1256" i="1" s="1"/>
  <c r="E1256" i="1"/>
  <c r="D578" i="1" a="1"/>
  <c r="D578" i="1" s="1"/>
  <c r="E578" i="1"/>
  <c r="D1185" i="1" a="1"/>
  <c r="D1185" i="1" s="1"/>
  <c r="E1185" i="1"/>
  <c r="D1184" i="1" a="1"/>
  <c r="D1184" i="1" s="1"/>
  <c r="E1184" i="1"/>
  <c r="D1372" i="1" a="1"/>
  <c r="D1372" i="1" s="1"/>
  <c r="E1372" i="1"/>
  <c r="F1342" i="1"/>
  <c r="F1343" i="1" s="1"/>
  <c r="D1341" i="1" a="1"/>
  <c r="D1341" i="1" s="1"/>
  <c r="E1341" i="1"/>
  <c r="D1232" i="1" a="1"/>
  <c r="D1232" i="1" s="1"/>
  <c r="E1232" i="1"/>
  <c r="D729" i="1" a="1"/>
  <c r="D729" i="1" s="1"/>
  <c r="E729" i="1"/>
  <c r="D1275" i="1" a="1"/>
  <c r="D1275" i="1" s="1"/>
  <c r="E1275" i="1"/>
  <c r="F1212" i="1"/>
  <c r="F1213" i="1" s="1"/>
  <c r="D1211" i="1" a="1"/>
  <c r="D1211" i="1" s="1"/>
  <c r="E1211" i="1"/>
  <c r="D1333" i="1" a="1"/>
  <c r="D1333" i="1" s="1"/>
  <c r="E1333" i="1"/>
  <c r="D2412" i="1" a="1"/>
  <c r="D2412" i="1" s="1"/>
  <c r="E2412" i="1"/>
  <c r="F2133" i="1"/>
  <c r="F2134" i="1" s="1"/>
  <c r="D2104" i="1" a="1"/>
  <c r="D2104" i="1" s="1"/>
  <c r="E2104" i="1"/>
  <c r="F2105" i="1"/>
  <c r="F730" i="1"/>
  <c r="F1530" i="1"/>
  <c r="F2413" i="1"/>
  <c r="F579" i="1"/>
  <c r="F1334" i="1"/>
  <c r="F1373" i="1"/>
  <c r="F1233" i="1"/>
  <c r="F1227" i="1"/>
  <c r="F1276" i="1"/>
  <c r="F1340" i="1"/>
  <c r="F1348" i="1"/>
  <c r="F1301" i="1"/>
  <c r="F1257" i="1"/>
  <c r="E2156" i="1" l="1"/>
  <c r="D2156" i="1" a="1"/>
  <c r="D2156" i="1" s="1"/>
  <c r="F2157" i="1"/>
  <c r="E2427" i="1"/>
  <c r="D2427" i="1" a="1"/>
  <c r="D2427" i="1" s="1"/>
  <c r="F2428" i="1"/>
  <c r="D1636" i="1" a="1"/>
  <c r="D1636" i="1" s="1"/>
  <c r="E1636" i="1"/>
  <c r="F821" i="1"/>
  <c r="D821" i="1" s="1" a="1"/>
  <c r="D821" i="1" s="1"/>
  <c r="F1283" i="1"/>
  <c r="D1283" i="1" s="1" a="1"/>
  <c r="D1283" i="1" s="1"/>
  <c r="E1282" i="1"/>
  <c r="E31" i="1"/>
  <c r="D31" i="1" a="1"/>
  <c r="D31" i="1" s="1"/>
  <c r="E2182" i="1"/>
  <c r="D2182" i="1" a="1"/>
  <c r="D2182" i="1" s="1"/>
  <c r="E820" i="1"/>
  <c r="D1825" i="1" a="1"/>
  <c r="D1825" i="1" s="1"/>
  <c r="E1825" i="1"/>
  <c r="F1826" i="1"/>
  <c r="E831" i="1"/>
  <c r="F832" i="1"/>
  <c r="D831" i="1" a="1"/>
  <c r="D831" i="1" s="1"/>
  <c r="D1394" i="1" a="1"/>
  <c r="D1394" i="1" s="1"/>
  <c r="E1394" i="1"/>
  <c r="F1395" i="1"/>
  <c r="D2791" i="1" a="1"/>
  <c r="D2791" i="1" s="1"/>
  <c r="E2791" i="1"/>
  <c r="F2792" i="1"/>
  <c r="D1188" i="1" a="1"/>
  <c r="D1188" i="1" s="1"/>
  <c r="E1188" i="1"/>
  <c r="F84" i="1"/>
  <c r="D83" i="1" a="1"/>
  <c r="D83" i="1" s="1"/>
  <c r="E83" i="1"/>
  <c r="F60" i="1"/>
  <c r="D59" i="1" a="1"/>
  <c r="D59" i="1" s="1"/>
  <c r="E59" i="1"/>
  <c r="D2050" i="1" a="1"/>
  <c r="D2050" i="1" s="1"/>
  <c r="F2051" i="1"/>
  <c r="E2051" i="1" s="1"/>
  <c r="D1233" i="1" a="1"/>
  <c r="D1233" i="1" s="1"/>
  <c r="E1233" i="1"/>
  <c r="D1213" i="1" a="1"/>
  <c r="D1213" i="1" s="1"/>
  <c r="E1213" i="1"/>
  <c r="D2413" i="1" a="1"/>
  <c r="D2413" i="1" s="1"/>
  <c r="E2413" i="1"/>
  <c r="D1212" i="1" a="1"/>
  <c r="D1212" i="1" s="1"/>
  <c r="E1212" i="1"/>
  <c r="D1257" i="1" a="1"/>
  <c r="D1257" i="1" s="1"/>
  <c r="E1257" i="1"/>
  <c r="E1276" i="1"/>
  <c r="D1276" i="1" a="1"/>
  <c r="D1276" i="1" s="1"/>
  <c r="F1335" i="1"/>
  <c r="F1336" i="1" s="1"/>
  <c r="D1334" i="1" a="1"/>
  <c r="D1334" i="1" s="1"/>
  <c r="E1334" i="1"/>
  <c r="F1252" i="1"/>
  <c r="D1251" i="1" a="1"/>
  <c r="D1251" i="1" s="1"/>
  <c r="E1251" i="1"/>
  <c r="D730" i="1" a="1"/>
  <c r="D730" i="1" s="1"/>
  <c r="E730" i="1"/>
  <c r="D2133" i="1" a="1"/>
  <c r="D2133" i="1" s="1"/>
  <c r="E2133" i="1"/>
  <c r="D1342" i="1" a="1"/>
  <c r="D1342" i="1" s="1"/>
  <c r="E1342" i="1"/>
  <c r="D1348" i="1" a="1"/>
  <c r="D1348" i="1" s="1"/>
  <c r="E1348" i="1"/>
  <c r="D1340" i="1" a="1"/>
  <c r="D1340" i="1" s="1"/>
  <c r="E1340" i="1"/>
  <c r="F1374" i="1"/>
  <c r="F1375" i="1" s="1"/>
  <c r="D1373" i="1" a="1"/>
  <c r="D1373" i="1" s="1"/>
  <c r="E1373" i="1"/>
  <c r="D1530" i="1" a="1"/>
  <c r="D1530" i="1" s="1"/>
  <c r="E1530" i="1"/>
  <c r="D1301" i="1" a="1"/>
  <c r="D1301" i="1" s="1"/>
  <c r="E1301" i="1"/>
  <c r="F1228" i="1"/>
  <c r="F1229" i="1" s="1"/>
  <c r="D1227" i="1" a="1"/>
  <c r="D1227" i="1" s="1"/>
  <c r="E1227" i="1"/>
  <c r="D1343" i="1" a="1"/>
  <c r="D1343" i="1" s="1"/>
  <c r="E1343" i="1"/>
  <c r="D579" i="1" a="1"/>
  <c r="D579" i="1" s="1"/>
  <c r="E579" i="1"/>
  <c r="D2134" i="1" a="1"/>
  <c r="D2134" i="1" s="1"/>
  <c r="E2134" i="1"/>
  <c r="D1250" i="1" a="1"/>
  <c r="D1250" i="1" s="1"/>
  <c r="E1250" i="1"/>
  <c r="E2105" i="1"/>
  <c r="D2105" i="1" a="1"/>
  <c r="D2105" i="1" s="1"/>
  <c r="F2106" i="1"/>
  <c r="F2135" i="1"/>
  <c r="F2136" i="1" s="1"/>
  <c r="F2137" i="1" s="1"/>
  <c r="F731" i="1"/>
  <c r="F1531" i="1"/>
  <c r="F2414" i="1"/>
  <c r="F580" i="1"/>
  <c r="F1214" i="1"/>
  <c r="F1344" i="1"/>
  <c r="F1234" i="1"/>
  <c r="F1302" i="1"/>
  <c r="F1349" i="1"/>
  <c r="F1277" i="1"/>
  <c r="F1258" i="1"/>
  <c r="D2157" i="1" l="1" a="1"/>
  <c r="D2157" i="1" s="1"/>
  <c r="E2157" i="1"/>
  <c r="F2158" i="1"/>
  <c r="D2428" i="1" a="1"/>
  <c r="D2428" i="1" s="1"/>
  <c r="E2428" i="1"/>
  <c r="F2429" i="1"/>
  <c r="F822" i="1"/>
  <c r="E822" i="1" s="1"/>
  <c r="F1284" i="1"/>
  <c r="F1285" i="1" s="1"/>
  <c r="E1283" i="1"/>
  <c r="E821" i="1"/>
  <c r="E1826" i="1"/>
  <c r="D1826" i="1" a="1"/>
  <c r="D1826" i="1" s="1"/>
  <c r="D1395" i="1" a="1"/>
  <c r="D1395" i="1" s="1"/>
  <c r="E1395" i="1"/>
  <c r="D832" i="1" a="1"/>
  <c r="D832" i="1" s="1"/>
  <c r="E832" i="1"/>
  <c r="F2052" i="1"/>
  <c r="F2053" i="1" s="1"/>
  <c r="D2051" i="1" a="1"/>
  <c r="D2051" i="1" s="1"/>
  <c r="D2792" i="1" a="1"/>
  <c r="D2792" i="1" s="1"/>
  <c r="F2793" i="1"/>
  <c r="E2792" i="1"/>
  <c r="D60" i="1" a="1"/>
  <c r="D60" i="1" s="1"/>
  <c r="F61" i="1"/>
  <c r="E60" i="1"/>
  <c r="D84" i="1" a="1"/>
  <c r="D84" i="1" s="1"/>
  <c r="F85" i="1"/>
  <c r="E84" i="1"/>
  <c r="E2136" i="1"/>
  <c r="D2136" i="1" a="1"/>
  <c r="D2136" i="1" s="1"/>
  <c r="D1229" i="1" a="1"/>
  <c r="D1229" i="1" s="1"/>
  <c r="E1229" i="1"/>
  <c r="D2414" i="1" a="1"/>
  <c r="D2414" i="1" s="1"/>
  <c r="E2414" i="1"/>
  <c r="D1228" i="1" a="1"/>
  <c r="D1228" i="1" s="1"/>
  <c r="E1228" i="1"/>
  <c r="F1253" i="1"/>
  <c r="D1252" i="1" a="1"/>
  <c r="D1252" i="1" s="1"/>
  <c r="E1252" i="1"/>
  <c r="D1349" i="1" a="1"/>
  <c r="D1349" i="1" s="1"/>
  <c r="E1349" i="1"/>
  <c r="F1337" i="1"/>
  <c r="D1336" i="1" a="1"/>
  <c r="D1336" i="1" s="1"/>
  <c r="E1336" i="1"/>
  <c r="D1277" i="1" a="1"/>
  <c r="D1277" i="1" s="1"/>
  <c r="E1277" i="1"/>
  <c r="D1302" i="1" a="1"/>
  <c r="D1302" i="1" s="1"/>
  <c r="E1302" i="1"/>
  <c r="D1214" i="1" a="1"/>
  <c r="D1214" i="1" s="1"/>
  <c r="E1214" i="1"/>
  <c r="D731" i="1" a="1"/>
  <c r="D731" i="1" s="1"/>
  <c r="E731" i="1"/>
  <c r="D1344" i="1" a="1"/>
  <c r="D1344" i="1" s="1"/>
  <c r="E1344" i="1"/>
  <c r="D1258" i="1" a="1"/>
  <c r="D1258" i="1" s="1"/>
  <c r="E1258" i="1"/>
  <c r="D1531" i="1" a="1"/>
  <c r="D1531" i="1" s="1"/>
  <c r="E1531" i="1"/>
  <c r="D1375" i="1" a="1"/>
  <c r="D1375" i="1" s="1"/>
  <c r="E1375" i="1"/>
  <c r="E1234" i="1"/>
  <c r="D1234" i="1" a="1"/>
  <c r="D1234" i="1" s="1"/>
  <c r="D580" i="1" a="1"/>
  <c r="D580" i="1" s="1"/>
  <c r="E580" i="1"/>
  <c r="D2135" i="1" a="1"/>
  <c r="D2135" i="1" s="1"/>
  <c r="E2135" i="1"/>
  <c r="D1374" i="1" a="1"/>
  <c r="D1374" i="1" s="1"/>
  <c r="E1374" i="1"/>
  <c r="D1335" i="1" a="1"/>
  <c r="D1335" i="1" s="1"/>
  <c r="E1335" i="1"/>
  <c r="E2106" i="1"/>
  <c r="D2106" i="1" a="1"/>
  <c r="D2106" i="1" s="1"/>
  <c r="F2107" i="1"/>
  <c r="F732" i="1"/>
  <c r="F1532" i="1"/>
  <c r="F2415" i="1"/>
  <c r="F581" i="1"/>
  <c r="F1215" i="1"/>
  <c r="F1345" i="1"/>
  <c r="F1235" i="1"/>
  <c r="F1376" i="1"/>
  <c r="F1303" i="1"/>
  <c r="F1259" i="1"/>
  <c r="F1278" i="1"/>
  <c r="F1230" i="1"/>
  <c r="F1350" i="1"/>
  <c r="D1284" i="1" l="1" a="1"/>
  <c r="D1284" i="1" s="1"/>
  <c r="D822" i="1" a="1"/>
  <c r="D822" i="1" s="1"/>
  <c r="E1284" i="1"/>
  <c r="E2158" i="1"/>
  <c r="F2159" i="1"/>
  <c r="D2158" i="1" a="1"/>
  <c r="D2158" i="1" s="1"/>
  <c r="F2430" i="1"/>
  <c r="D2429" i="1" a="1"/>
  <c r="D2429" i="1" s="1"/>
  <c r="E2429" i="1"/>
  <c r="E2052" i="1"/>
  <c r="D2052" i="1" a="1"/>
  <c r="D2052" i="1" s="1"/>
  <c r="E1285" i="1"/>
  <c r="F1286" i="1"/>
  <c r="D1285" i="1" a="1"/>
  <c r="D1285" i="1" s="1"/>
  <c r="E2793" i="1"/>
  <c r="F2794" i="1"/>
  <c r="D2793" i="1" a="1"/>
  <c r="D2793" i="1" s="1"/>
  <c r="E85" i="1"/>
  <c r="D85" i="1" a="1"/>
  <c r="D85" i="1" s="1"/>
  <c r="F86" i="1"/>
  <c r="E61" i="1"/>
  <c r="D61" i="1" a="1"/>
  <c r="D61" i="1" s="1"/>
  <c r="F62" i="1"/>
  <c r="D1230" i="1" a="1"/>
  <c r="D1230" i="1" s="1"/>
  <c r="E1230" i="1"/>
  <c r="D1376" i="1" a="1"/>
  <c r="D1376" i="1" s="1"/>
  <c r="E1376" i="1"/>
  <c r="D1215" i="1" a="1"/>
  <c r="D1215" i="1" s="1"/>
  <c r="E1215" i="1"/>
  <c r="D732" i="1" a="1"/>
  <c r="D732" i="1" s="1"/>
  <c r="E732" i="1"/>
  <c r="D1337" i="1" a="1"/>
  <c r="D1337" i="1" s="1"/>
  <c r="E1337" i="1"/>
  <c r="D1278" i="1" a="1"/>
  <c r="D1278" i="1" s="1"/>
  <c r="E1278" i="1"/>
  <c r="F1338" i="1"/>
  <c r="D581" i="1" a="1"/>
  <c r="D581" i="1" s="1"/>
  <c r="E581" i="1"/>
  <c r="D2137" i="1" a="1"/>
  <c r="D2137" i="1" s="1"/>
  <c r="E2137" i="1"/>
  <c r="F1254" i="1"/>
  <c r="D1253" i="1" a="1"/>
  <c r="D1253" i="1" s="1"/>
  <c r="E1253" i="1"/>
  <c r="E1259" i="1"/>
  <c r="D1259" i="1" a="1"/>
  <c r="D1259" i="1" s="1"/>
  <c r="D1235" i="1" a="1"/>
  <c r="D1235" i="1" s="1"/>
  <c r="E1235" i="1"/>
  <c r="D2415" i="1" a="1"/>
  <c r="D2415" i="1" s="1"/>
  <c r="E2415" i="1"/>
  <c r="D1350" i="1" a="1"/>
  <c r="D1350" i="1" s="1"/>
  <c r="E1350" i="1"/>
  <c r="D1303" i="1" a="1"/>
  <c r="D1303" i="1" s="1"/>
  <c r="E1303" i="1"/>
  <c r="D1345" i="1" a="1"/>
  <c r="D1345" i="1" s="1"/>
  <c r="E1345" i="1"/>
  <c r="D1532" i="1" a="1"/>
  <c r="D1532" i="1" s="1"/>
  <c r="E1532" i="1"/>
  <c r="D2107" i="1" a="1"/>
  <c r="D2107" i="1" s="1"/>
  <c r="E2107" i="1"/>
  <c r="D2053" i="1" a="1"/>
  <c r="D2053" i="1" s="1"/>
  <c r="E2053" i="1"/>
  <c r="F2108" i="1"/>
  <c r="F2054" i="1"/>
  <c r="F2138" i="1"/>
  <c r="F733" i="1"/>
  <c r="F1533" i="1"/>
  <c r="F2416" i="1"/>
  <c r="F582" i="1"/>
  <c r="F1216" i="1"/>
  <c r="F1346" i="1"/>
  <c r="F1236" i="1"/>
  <c r="F1351" i="1"/>
  <c r="F1377" i="1"/>
  <c r="F1304" i="1"/>
  <c r="F1231" i="1"/>
  <c r="F1260" i="1"/>
  <c r="F1279" i="1"/>
  <c r="D2159" i="1" l="1" a="1"/>
  <c r="D2159" i="1" s="1"/>
  <c r="E2159" i="1"/>
  <c r="D2430" i="1" a="1"/>
  <c r="D2430" i="1" s="1"/>
  <c r="E2430" i="1"/>
  <c r="F2431" i="1"/>
  <c r="D2794" i="1" a="1"/>
  <c r="D2794" i="1" s="1"/>
  <c r="E2794" i="1"/>
  <c r="F2795" i="1"/>
  <c r="D1286" i="1" a="1"/>
  <c r="D1286" i="1" s="1"/>
  <c r="E1286" i="1"/>
  <c r="F1287" i="1"/>
  <c r="D62" i="1" a="1"/>
  <c r="D62" i="1" s="1"/>
  <c r="E62" i="1"/>
  <c r="F63" i="1"/>
  <c r="D86" i="1" a="1"/>
  <c r="D86" i="1" s="1"/>
  <c r="E86" i="1"/>
  <c r="F87" i="1"/>
  <c r="D1236" i="1" a="1"/>
  <c r="D1236" i="1" s="1"/>
  <c r="E1236" i="1"/>
  <c r="D2416" i="1" a="1"/>
  <c r="D2416" i="1" s="1"/>
  <c r="E2416" i="1"/>
  <c r="E1304" i="1"/>
  <c r="D1304" i="1" a="1"/>
  <c r="D1304" i="1" s="1"/>
  <c r="D1346" i="1" a="1"/>
  <c r="D1346" i="1" s="1"/>
  <c r="E1346" i="1"/>
  <c r="D1533" i="1" a="1"/>
  <c r="D1533" i="1" s="1"/>
  <c r="E1533" i="1"/>
  <c r="D1279" i="1" a="1"/>
  <c r="D1279" i="1" s="1"/>
  <c r="E1279" i="1"/>
  <c r="D1377" i="1" a="1"/>
  <c r="D1377" i="1" s="1"/>
  <c r="E1377" i="1"/>
  <c r="D1216" i="1" a="1"/>
  <c r="D1216" i="1" s="1"/>
  <c r="E1216" i="1"/>
  <c r="D733" i="1" a="1"/>
  <c r="D733" i="1" s="1"/>
  <c r="E733" i="1"/>
  <c r="F1255" i="1"/>
  <c r="D1254" i="1" a="1"/>
  <c r="D1254" i="1" s="1"/>
  <c r="E1254" i="1"/>
  <c r="D1231" i="1" a="1"/>
  <c r="D1231" i="1" s="1"/>
  <c r="E1231" i="1"/>
  <c r="D1260" i="1" a="1"/>
  <c r="D1260" i="1" s="1"/>
  <c r="E1260" i="1"/>
  <c r="D1351" i="1" a="1"/>
  <c r="D1351" i="1" s="1"/>
  <c r="E1351" i="1"/>
  <c r="D582" i="1" a="1"/>
  <c r="D582" i="1" s="1"/>
  <c r="E582" i="1"/>
  <c r="D2138" i="1" a="1"/>
  <c r="D2138" i="1" s="1"/>
  <c r="E2138" i="1"/>
  <c r="D1338" i="1" a="1"/>
  <c r="D1338" i="1" s="1"/>
  <c r="E1338" i="1"/>
  <c r="D2054" i="1" a="1"/>
  <c r="D2054" i="1" s="1"/>
  <c r="E2054" i="1"/>
  <c r="D2108" i="1" a="1"/>
  <c r="D2108" i="1" s="1"/>
  <c r="E2108" i="1"/>
  <c r="F2055" i="1"/>
  <c r="F2109" i="1"/>
  <c r="F2139" i="1"/>
  <c r="F734" i="1"/>
  <c r="F1534" i="1"/>
  <c r="F2417" i="1"/>
  <c r="F583" i="1"/>
  <c r="F1217" i="1"/>
  <c r="F1237" i="1"/>
  <c r="F1352" i="1"/>
  <c r="F1378" i="1"/>
  <c r="F1305" i="1"/>
  <c r="F1261" i="1"/>
  <c r="E2431" i="1" l="1"/>
  <c r="D2431" i="1" a="1"/>
  <c r="D2431" i="1" s="1"/>
  <c r="F2432" i="1"/>
  <c r="D1287" i="1" a="1"/>
  <c r="D1287" i="1" s="1"/>
  <c r="E1287" i="1"/>
  <c r="F1288" i="1"/>
  <c r="D2795" i="1" a="1"/>
  <c r="D2795" i="1" s="1"/>
  <c r="E2795" i="1"/>
  <c r="F2796" i="1"/>
  <c r="F88" i="1"/>
  <c r="D87" i="1" a="1"/>
  <c r="D87" i="1" s="1"/>
  <c r="E87" i="1"/>
  <c r="F64" i="1"/>
  <c r="D63" i="1" a="1"/>
  <c r="D63" i="1" s="1"/>
  <c r="E63" i="1"/>
  <c r="D1378" i="1" a="1"/>
  <c r="D1378" i="1" s="1"/>
  <c r="E1378" i="1"/>
  <c r="D1352" i="1" a="1"/>
  <c r="D1352" i="1" s="1"/>
  <c r="E1352" i="1"/>
  <c r="D2417" i="1" a="1"/>
  <c r="D2417" i="1" s="1"/>
  <c r="E2417" i="1"/>
  <c r="D1255" i="1" a="1"/>
  <c r="D1255" i="1" s="1"/>
  <c r="E1255" i="1"/>
  <c r="D1261" i="1" a="1"/>
  <c r="D1261" i="1" s="1"/>
  <c r="E1261" i="1"/>
  <c r="D1237" i="1" a="1"/>
  <c r="D1237" i="1" s="1"/>
  <c r="E1237" i="1"/>
  <c r="E1534" i="1"/>
  <c r="D1534" i="1" a="1"/>
  <c r="D1534" i="1" s="1"/>
  <c r="D583" i="1" a="1"/>
  <c r="D583" i="1" s="1"/>
  <c r="E583" i="1"/>
  <c r="D2139" i="1" a="1"/>
  <c r="D2139" i="1" s="1"/>
  <c r="E2139" i="1"/>
  <c r="D1305" i="1" a="1"/>
  <c r="D1305" i="1" s="1"/>
  <c r="E1305" i="1"/>
  <c r="D1217" i="1" a="1"/>
  <c r="D1217" i="1" s="1"/>
  <c r="E1217" i="1"/>
  <c r="D734" i="1" a="1"/>
  <c r="D734" i="1" s="1"/>
  <c r="E734" i="1"/>
  <c r="D2109" i="1" a="1"/>
  <c r="D2109" i="1" s="1"/>
  <c r="E2109" i="1"/>
  <c r="D2055" i="1" a="1"/>
  <c r="D2055" i="1" s="1"/>
  <c r="E2055" i="1"/>
  <c r="F2110" i="1"/>
  <c r="F2056" i="1"/>
  <c r="F2140" i="1"/>
  <c r="F735" i="1"/>
  <c r="F2418" i="1"/>
  <c r="F584" i="1"/>
  <c r="F1218" i="1"/>
  <c r="F1238" i="1"/>
  <c r="F1306" i="1"/>
  <c r="F1262" i="1"/>
  <c r="F1353" i="1"/>
  <c r="F1379" i="1"/>
  <c r="D2432" i="1" l="1" a="1"/>
  <c r="D2432" i="1" s="1"/>
  <c r="E2432" i="1"/>
  <c r="F2433" i="1"/>
  <c r="D2796" i="1" a="1"/>
  <c r="D2796" i="1" s="1"/>
  <c r="E2796" i="1"/>
  <c r="F2797" i="1"/>
  <c r="D1288" i="1" a="1"/>
  <c r="D1288" i="1" s="1"/>
  <c r="F1289" i="1"/>
  <c r="E1288" i="1"/>
  <c r="D64" i="1" a="1"/>
  <c r="D64" i="1" s="1"/>
  <c r="F65" i="1"/>
  <c r="E64" i="1"/>
  <c r="D88" i="1" a="1"/>
  <c r="D88" i="1" s="1"/>
  <c r="F89" i="1"/>
  <c r="E88" i="1"/>
  <c r="D1238" i="1" a="1"/>
  <c r="D1238" i="1" s="1"/>
  <c r="E1238" i="1"/>
  <c r="D1218" i="1" a="1"/>
  <c r="D1218" i="1" s="1"/>
  <c r="E1218" i="1"/>
  <c r="E1262" i="1"/>
  <c r="D1262" i="1" a="1"/>
  <c r="D1262" i="1" s="1"/>
  <c r="D584" i="1" a="1"/>
  <c r="D584" i="1" s="1"/>
  <c r="E584" i="1"/>
  <c r="D1379" i="1" a="1"/>
  <c r="D1379" i="1" s="1"/>
  <c r="E1379" i="1"/>
  <c r="D735" i="1" a="1"/>
  <c r="D735" i="1" s="1"/>
  <c r="E735" i="1"/>
  <c r="D1353" i="1" a="1"/>
  <c r="D1353" i="1" s="1"/>
  <c r="E1353" i="1"/>
  <c r="D2140" i="1" a="1"/>
  <c r="D2140" i="1" s="1"/>
  <c r="E2140" i="1"/>
  <c r="D1306" i="1" a="1"/>
  <c r="D1306" i="1" s="1"/>
  <c r="E1306" i="1"/>
  <c r="D2418" i="1" a="1"/>
  <c r="D2418" i="1" s="1"/>
  <c r="E2418" i="1"/>
  <c r="E2056" i="1"/>
  <c r="D2056" i="1" a="1"/>
  <c r="D2056" i="1" s="1"/>
  <c r="E2110" i="1"/>
  <c r="D2110" i="1" a="1"/>
  <c r="D2110" i="1" s="1"/>
  <c r="F2057" i="1"/>
  <c r="F2111" i="1"/>
  <c r="F2141" i="1"/>
  <c r="F736" i="1"/>
  <c r="F2419" i="1"/>
  <c r="F1219" i="1"/>
  <c r="F1239" i="1"/>
  <c r="F1307" i="1"/>
  <c r="F1263" i="1"/>
  <c r="F1380" i="1"/>
  <c r="F1354" i="1"/>
  <c r="F2434" i="1" l="1"/>
  <c r="E2433" i="1"/>
  <c r="D2433" i="1" a="1"/>
  <c r="D2433" i="1" s="1"/>
  <c r="E2797" i="1"/>
  <c r="F2798" i="1"/>
  <c r="D2797" i="1" a="1"/>
  <c r="D2797" i="1" s="1"/>
  <c r="E1289" i="1"/>
  <c r="F1290" i="1"/>
  <c r="D1289" i="1" a="1"/>
  <c r="D1289" i="1" s="1"/>
  <c r="E89" i="1"/>
  <c r="D89" i="1" a="1"/>
  <c r="D89" i="1" s="1"/>
  <c r="F90" i="1"/>
  <c r="E65" i="1"/>
  <c r="D65" i="1" a="1"/>
  <c r="D65" i="1" s="1"/>
  <c r="F66" i="1"/>
  <c r="D736" i="1" a="1"/>
  <c r="D736" i="1" s="1"/>
  <c r="E736" i="1"/>
  <c r="E1354" i="1"/>
  <c r="D1354" i="1" a="1"/>
  <c r="D1354" i="1" s="1"/>
  <c r="D1239" i="1" a="1"/>
  <c r="D1239" i="1" s="1"/>
  <c r="E1239" i="1"/>
  <c r="D2141" i="1" a="1"/>
  <c r="D2141" i="1" s="1"/>
  <c r="E2141" i="1"/>
  <c r="D1380" i="1" a="1"/>
  <c r="D1380" i="1" s="1"/>
  <c r="E1380" i="1"/>
  <c r="D1219" i="1" a="1"/>
  <c r="D1219" i="1" s="1"/>
  <c r="E1219" i="1"/>
  <c r="D1307" i="1" a="1"/>
  <c r="D1307" i="1" s="1"/>
  <c r="E1307" i="1"/>
  <c r="D1263" i="1" a="1"/>
  <c r="D1263" i="1" s="1"/>
  <c r="E1263" i="1"/>
  <c r="D2419" i="1" a="1"/>
  <c r="D2419" i="1" s="1"/>
  <c r="E2419" i="1"/>
  <c r="D2111" i="1" a="1"/>
  <c r="D2111" i="1" s="1"/>
  <c r="E2111" i="1"/>
  <c r="E2057" i="1"/>
  <c r="D2057" i="1" a="1"/>
  <c r="D2057" i="1" s="1"/>
  <c r="F2112" i="1"/>
  <c r="F2058" i="1"/>
  <c r="F2142" i="1"/>
  <c r="F737" i="1"/>
  <c r="F2420" i="1"/>
  <c r="F1220" i="1"/>
  <c r="F1240" i="1"/>
  <c r="F1381" i="1"/>
  <c r="F1264" i="1"/>
  <c r="F1308" i="1"/>
  <c r="F1355" i="1"/>
  <c r="D2434" i="1" l="1" a="1"/>
  <c r="D2434" i="1" s="1"/>
  <c r="E2434" i="1"/>
  <c r="F2435" i="1"/>
  <c r="D1290" i="1" a="1"/>
  <c r="D1290" i="1" s="1"/>
  <c r="E1290" i="1"/>
  <c r="F1291" i="1"/>
  <c r="D2798" i="1" a="1"/>
  <c r="D2798" i="1" s="1"/>
  <c r="E2798" i="1"/>
  <c r="F2799" i="1"/>
  <c r="D66" i="1" a="1"/>
  <c r="D66" i="1" s="1"/>
  <c r="E66" i="1"/>
  <c r="F67" i="1"/>
  <c r="D90" i="1" a="1"/>
  <c r="D90" i="1" s="1"/>
  <c r="E90" i="1"/>
  <c r="F91" i="1"/>
  <c r="D1308" i="1" a="1"/>
  <c r="D1308" i="1" s="1"/>
  <c r="E1308" i="1"/>
  <c r="D2420" i="1" a="1"/>
  <c r="D2420" i="1" s="1"/>
  <c r="E2420" i="1"/>
  <c r="D1220" i="1" a="1"/>
  <c r="D1220" i="1" s="1"/>
  <c r="E1220" i="1"/>
  <c r="D1264" i="1" a="1"/>
  <c r="D1264" i="1" s="1"/>
  <c r="E1264" i="1"/>
  <c r="D1381" i="1" a="1"/>
  <c r="D1381" i="1" s="1"/>
  <c r="E1381" i="1"/>
  <c r="D737" i="1" a="1"/>
  <c r="D737" i="1" s="1"/>
  <c r="E737" i="1"/>
  <c r="D1355" i="1" a="1"/>
  <c r="D1355" i="1" s="1"/>
  <c r="E1355" i="1"/>
  <c r="D1240" i="1" a="1"/>
  <c r="D1240" i="1" s="1"/>
  <c r="E1240" i="1"/>
  <c r="D2142" i="1" a="1"/>
  <c r="D2142" i="1" s="1"/>
  <c r="E2142" i="1"/>
  <c r="D2058" i="1" a="1"/>
  <c r="D2058" i="1" s="1"/>
  <c r="E2058" i="1"/>
  <c r="D2112" i="1" a="1"/>
  <c r="D2112" i="1" s="1"/>
  <c r="E2112" i="1"/>
  <c r="F2059" i="1"/>
  <c r="F2113" i="1"/>
  <c r="F2114" i="1" s="1"/>
  <c r="F2115" i="1" s="1"/>
  <c r="F2143" i="1"/>
  <c r="F2421" i="1"/>
  <c r="F1221" i="1"/>
  <c r="F1241" i="1"/>
  <c r="F1382" i="1"/>
  <c r="F1309" i="1"/>
  <c r="F1265" i="1"/>
  <c r="F1356" i="1"/>
  <c r="E2435" i="1" l="1"/>
  <c r="D2435" i="1" a="1"/>
  <c r="D2435" i="1" s="1"/>
  <c r="F2436" i="1"/>
  <c r="E2114" i="1"/>
  <c r="D2114" i="1" a="1"/>
  <c r="D2114" i="1" s="1"/>
  <c r="D2799" i="1" a="1"/>
  <c r="D2799" i="1" s="1"/>
  <c r="E2799" i="1"/>
  <c r="D1291" i="1" a="1"/>
  <c r="D1291" i="1" s="1"/>
  <c r="E1291" i="1"/>
  <c r="F1292" i="1"/>
  <c r="F92" i="1"/>
  <c r="D91" i="1" a="1"/>
  <c r="D91" i="1" s="1"/>
  <c r="E91" i="1"/>
  <c r="F68" i="1"/>
  <c r="D67" i="1" a="1"/>
  <c r="D67" i="1" s="1"/>
  <c r="E67" i="1"/>
  <c r="D1356" i="1" a="1"/>
  <c r="D1356" i="1" s="1"/>
  <c r="E1356" i="1"/>
  <c r="D1265" i="1" a="1"/>
  <c r="D1265" i="1" s="1"/>
  <c r="E1265" i="1"/>
  <c r="D1221" i="1" a="1"/>
  <c r="D1221" i="1" s="1"/>
  <c r="E1221" i="1"/>
  <c r="E1309" i="1"/>
  <c r="D1309" i="1" a="1"/>
  <c r="D1309" i="1" s="1"/>
  <c r="D2421" i="1" a="1"/>
  <c r="D2421" i="1" s="1"/>
  <c r="E2421" i="1"/>
  <c r="D1241" i="1" a="1"/>
  <c r="D1241" i="1" s="1"/>
  <c r="E1241" i="1"/>
  <c r="D1382" i="1" a="1"/>
  <c r="D1382" i="1" s="1"/>
  <c r="E1382" i="1"/>
  <c r="D2143" i="1" a="1"/>
  <c r="D2143" i="1" s="1"/>
  <c r="E2143" i="1"/>
  <c r="D2113" i="1" a="1"/>
  <c r="D2113" i="1" s="1"/>
  <c r="E2113" i="1"/>
  <c r="D2059" i="1" a="1"/>
  <c r="D2059" i="1" s="1"/>
  <c r="E2059" i="1"/>
  <c r="F2060" i="1"/>
  <c r="F2144" i="1"/>
  <c r="F1222" i="1"/>
  <c r="F1242" i="1"/>
  <c r="F1357" i="1"/>
  <c r="F1266" i="1"/>
  <c r="F1310" i="1"/>
  <c r="F1383" i="1"/>
  <c r="D2436" i="1" l="1" a="1"/>
  <c r="D2436" i="1" s="1"/>
  <c r="E2436" i="1"/>
  <c r="F2437" i="1"/>
  <c r="D1292" i="1" a="1"/>
  <c r="D1292" i="1" s="1"/>
  <c r="E1292" i="1"/>
  <c r="F1293" i="1"/>
  <c r="D68" i="1" a="1"/>
  <c r="D68" i="1" s="1"/>
  <c r="E68" i="1"/>
  <c r="D92" i="1" a="1"/>
  <c r="D92" i="1" s="1"/>
  <c r="F93" i="1"/>
  <c r="E92" i="1"/>
  <c r="D1310" i="1" a="1"/>
  <c r="D1310" i="1" s="1"/>
  <c r="E1310" i="1"/>
  <c r="D1222" i="1" a="1"/>
  <c r="D1222" i="1" s="1"/>
  <c r="E1222" i="1"/>
  <c r="D1266" i="1" a="1"/>
  <c r="D1266" i="1" s="1"/>
  <c r="E1266" i="1"/>
  <c r="D1357" i="1" a="1"/>
  <c r="D1357" i="1" s="1"/>
  <c r="E1357" i="1"/>
  <c r="D2144" i="1" a="1"/>
  <c r="D2144" i="1" s="1"/>
  <c r="E2144" i="1"/>
  <c r="F1384" i="1"/>
  <c r="F1385" i="1" s="1"/>
  <c r="D1383" i="1" a="1"/>
  <c r="D1383" i="1" s="1"/>
  <c r="E1383" i="1"/>
  <c r="D1242" i="1" a="1"/>
  <c r="D1242" i="1" s="1"/>
  <c r="E1242" i="1"/>
  <c r="D2060" i="1" a="1"/>
  <c r="D2060" i="1" s="1"/>
  <c r="E2060" i="1"/>
  <c r="E2115" i="1"/>
  <c r="D2115" i="1" a="1"/>
  <c r="D2115" i="1" s="1"/>
  <c r="F2061" i="1"/>
  <c r="F2116" i="1"/>
  <c r="F2145" i="1"/>
  <c r="F1223" i="1"/>
  <c r="F1243" i="1"/>
  <c r="F1267" i="1"/>
  <c r="F1311" i="1"/>
  <c r="F1358" i="1"/>
  <c r="F2438" i="1" l="1"/>
  <c r="D2437" i="1" a="1"/>
  <c r="D2437" i="1" s="1"/>
  <c r="E2437" i="1"/>
  <c r="E1293" i="1"/>
  <c r="F1294" i="1"/>
  <c r="D1293" i="1" a="1"/>
  <c r="D1293" i="1" s="1"/>
  <c r="E93" i="1"/>
  <c r="D93" i="1" a="1"/>
  <c r="D93" i="1" s="1"/>
  <c r="F94" i="1"/>
  <c r="D1358" i="1" a="1"/>
  <c r="D1358" i="1" s="1"/>
  <c r="E1358" i="1"/>
  <c r="D1384" i="1" a="1"/>
  <c r="D1384" i="1" s="1"/>
  <c r="E1384" i="1"/>
  <c r="D2145" i="1" a="1"/>
  <c r="D2145" i="1" s="1"/>
  <c r="E2145" i="1"/>
  <c r="D1223" i="1" a="1"/>
  <c r="D1223" i="1" s="1"/>
  <c r="E1223" i="1"/>
  <c r="D1311" i="1" a="1"/>
  <c r="D1311" i="1" s="1"/>
  <c r="E1311" i="1"/>
  <c r="D1385" i="1" a="1"/>
  <c r="D1385" i="1" s="1"/>
  <c r="E1385" i="1"/>
  <c r="D1267" i="1" a="1"/>
  <c r="D1267" i="1" s="1"/>
  <c r="E1267" i="1"/>
  <c r="D1243" i="1" a="1"/>
  <c r="D1243" i="1" s="1"/>
  <c r="E1243" i="1"/>
  <c r="D2116" i="1" a="1"/>
  <c r="D2116" i="1" s="1"/>
  <c r="E2116" i="1"/>
  <c r="E2061" i="1"/>
  <c r="D2061" i="1" a="1"/>
  <c r="D2061" i="1" s="1"/>
  <c r="F2062" i="1"/>
  <c r="F2117" i="1"/>
  <c r="F2146" i="1"/>
  <c r="F1386" i="1"/>
  <c r="F1224" i="1"/>
  <c r="F1244" i="1"/>
  <c r="F1312" i="1"/>
  <c r="F1268" i="1"/>
  <c r="F1359" i="1"/>
  <c r="D2438" i="1" l="1" a="1"/>
  <c r="D2438" i="1" s="1"/>
  <c r="E2438" i="1"/>
  <c r="F2439" i="1"/>
  <c r="D1294" i="1" a="1"/>
  <c r="D1294" i="1" s="1"/>
  <c r="E1294" i="1"/>
  <c r="F1295" i="1"/>
  <c r="D94" i="1" a="1"/>
  <c r="D94" i="1" s="1"/>
  <c r="E94" i="1"/>
  <c r="F95" i="1"/>
  <c r="E1312" i="1"/>
  <c r="D1312" i="1" a="1"/>
  <c r="D1312" i="1" s="1"/>
  <c r="D2146" i="1" a="1"/>
  <c r="D2146" i="1" s="1"/>
  <c r="E2146" i="1"/>
  <c r="D1244" i="1" a="1"/>
  <c r="D1244" i="1" s="1"/>
  <c r="E1244" i="1"/>
  <c r="D1268" i="1" a="1"/>
  <c r="D1268" i="1" s="1"/>
  <c r="E1268" i="1"/>
  <c r="D1386" i="1" a="1"/>
  <c r="D1386" i="1" s="1"/>
  <c r="E1386" i="1"/>
  <c r="D1359" i="1" a="1"/>
  <c r="D1359" i="1" s="1"/>
  <c r="E1359" i="1"/>
  <c r="D1224" i="1" a="1"/>
  <c r="D1224" i="1" s="1"/>
  <c r="E1224" i="1"/>
  <c r="D2117" i="1" a="1"/>
  <c r="D2117" i="1" s="1"/>
  <c r="E2117" i="1"/>
  <c r="D2062" i="1" a="1"/>
  <c r="D2062" i="1" s="1"/>
  <c r="E2062" i="1"/>
  <c r="F2063" i="1"/>
  <c r="F2118" i="1"/>
  <c r="F2147" i="1"/>
  <c r="F1387" i="1"/>
  <c r="F1225" i="1"/>
  <c r="F1245" i="1"/>
  <c r="F1360" i="1"/>
  <c r="F1269" i="1"/>
  <c r="F1313" i="1"/>
  <c r="E2439" i="1" l="1"/>
  <c r="D2439" i="1" a="1"/>
  <c r="D2439" i="1" s="1"/>
  <c r="F2440" i="1"/>
  <c r="D1295" i="1" a="1"/>
  <c r="D1295" i="1" s="1"/>
  <c r="E1295" i="1"/>
  <c r="F1296" i="1"/>
  <c r="F96" i="1"/>
  <c r="D95" i="1" a="1"/>
  <c r="D95" i="1" s="1"/>
  <c r="E95" i="1"/>
  <c r="D1313" i="1" a="1"/>
  <c r="D1313" i="1" s="1"/>
  <c r="E1313" i="1"/>
  <c r="D1245" i="1" a="1"/>
  <c r="D1245" i="1" s="1"/>
  <c r="E1245" i="1"/>
  <c r="D1225" i="1" a="1"/>
  <c r="D1225" i="1" s="1"/>
  <c r="E1225" i="1"/>
  <c r="D1269" i="1" a="1"/>
  <c r="D1269" i="1" s="1"/>
  <c r="E1269" i="1"/>
  <c r="D1387" i="1" a="1"/>
  <c r="D1387" i="1" s="1"/>
  <c r="E1387" i="1"/>
  <c r="D1360" i="1" a="1"/>
  <c r="D1360" i="1" s="1"/>
  <c r="E1360" i="1"/>
  <c r="D2147" i="1" a="1"/>
  <c r="D2147" i="1" s="1"/>
  <c r="E2147" i="1"/>
  <c r="D2118" i="1" a="1"/>
  <c r="D2118" i="1" s="1"/>
  <c r="E2118" i="1"/>
  <c r="D2063" i="1" a="1"/>
  <c r="D2063" i="1" s="1"/>
  <c r="E2063" i="1"/>
  <c r="F2119" i="1"/>
  <c r="F2064" i="1"/>
  <c r="F2148" i="1"/>
  <c r="F1388" i="1"/>
  <c r="F1246" i="1"/>
  <c r="F1314" i="1"/>
  <c r="F1270" i="1"/>
  <c r="F1361" i="1"/>
  <c r="D2440" i="1" l="1" a="1"/>
  <c r="D2440" i="1" s="1"/>
  <c r="E2440" i="1"/>
  <c r="F2441" i="1"/>
  <c r="D1296" i="1" a="1"/>
  <c r="D1296" i="1" s="1"/>
  <c r="E1296" i="1"/>
  <c r="F1297" i="1"/>
  <c r="D96" i="1" a="1"/>
  <c r="D96" i="1" s="1"/>
  <c r="F97" i="1"/>
  <c r="E96" i="1"/>
  <c r="D1314" i="1" a="1"/>
  <c r="D1314" i="1" s="1"/>
  <c r="E1314" i="1"/>
  <c r="D1246" i="1" a="1"/>
  <c r="D1246" i="1" s="1"/>
  <c r="E1246" i="1"/>
  <c r="D1361" i="1" a="1"/>
  <c r="D1361" i="1" s="1"/>
  <c r="E1361" i="1"/>
  <c r="D1388" i="1" a="1"/>
  <c r="D1388" i="1" s="1"/>
  <c r="E1388" i="1"/>
  <c r="D1270" i="1" a="1"/>
  <c r="D1270" i="1" s="1"/>
  <c r="E1270" i="1"/>
  <c r="D2148" i="1" a="1"/>
  <c r="D2148" i="1" s="1"/>
  <c r="E2148" i="1"/>
  <c r="E2064" i="1"/>
  <c r="D2064" i="1" a="1"/>
  <c r="D2064" i="1" s="1"/>
  <c r="E2119" i="1"/>
  <c r="D2119" i="1" a="1"/>
  <c r="D2119" i="1" s="1"/>
  <c r="F2120" i="1"/>
  <c r="F2065" i="1"/>
  <c r="F2149" i="1"/>
  <c r="F1389" i="1"/>
  <c r="F1247" i="1"/>
  <c r="F1315" i="1"/>
  <c r="F1271" i="1"/>
  <c r="F1362" i="1"/>
  <c r="F2442" i="1" l="1"/>
  <c r="D2441" i="1" a="1"/>
  <c r="D2441" i="1" s="1"/>
  <c r="E2441" i="1"/>
  <c r="E1297" i="1"/>
  <c r="F1298" i="1"/>
  <c r="D1297" i="1" a="1"/>
  <c r="D1297" i="1" s="1"/>
  <c r="E97" i="1"/>
  <c r="D97" i="1" a="1"/>
  <c r="D97" i="1" s="1"/>
  <c r="F98" i="1"/>
  <c r="D2149" i="1" a="1"/>
  <c r="D2149" i="1" s="1"/>
  <c r="E2149" i="1"/>
  <c r="D1362" i="1" a="1"/>
  <c r="D1362" i="1" s="1"/>
  <c r="E1362" i="1"/>
  <c r="D1389" i="1" a="1"/>
  <c r="D1389" i="1" s="1"/>
  <c r="E1389" i="1"/>
  <c r="D1271" i="1" a="1"/>
  <c r="D1271" i="1" s="1"/>
  <c r="E1271" i="1"/>
  <c r="D1315" i="1" a="1"/>
  <c r="D1315" i="1" s="1"/>
  <c r="E1315" i="1"/>
  <c r="D1247" i="1" a="1"/>
  <c r="D1247" i="1" s="1"/>
  <c r="E1247" i="1"/>
  <c r="E2065" i="1"/>
  <c r="D2065" i="1" a="1"/>
  <c r="D2065" i="1" s="1"/>
  <c r="E2120" i="1"/>
  <c r="D2120" i="1" a="1"/>
  <c r="D2120" i="1" s="1"/>
  <c r="F2121" i="1"/>
  <c r="F2066" i="1"/>
  <c r="F2150" i="1"/>
  <c r="F1390" i="1"/>
  <c r="F1248" i="1"/>
  <c r="F1316" i="1"/>
  <c r="F1272" i="1"/>
  <c r="F1363" i="1"/>
  <c r="D2442" i="1" l="1" a="1"/>
  <c r="D2442" i="1" s="1"/>
  <c r="E2442" i="1"/>
  <c r="F2443" i="1"/>
  <c r="D1298" i="1" a="1"/>
  <c r="D1298" i="1" s="1"/>
  <c r="E1298" i="1"/>
  <c r="F1299" i="1"/>
  <c r="D98" i="1" a="1"/>
  <c r="D98" i="1" s="1"/>
  <c r="E98" i="1"/>
  <c r="F99" i="1"/>
  <c r="D1363" i="1" a="1"/>
  <c r="D1363" i="1" s="1"/>
  <c r="E1363" i="1"/>
  <c r="D1390" i="1" a="1"/>
  <c r="D1390" i="1" s="1"/>
  <c r="E1390" i="1"/>
  <c r="E1316" i="1"/>
  <c r="D1316" i="1" a="1"/>
  <c r="D1316" i="1" s="1"/>
  <c r="D1272" i="1" a="1"/>
  <c r="D1272" i="1" s="1"/>
  <c r="E1272" i="1"/>
  <c r="D2150" i="1" a="1"/>
  <c r="D2150" i="1" s="1"/>
  <c r="E2150" i="1"/>
  <c r="D1248" i="1" a="1"/>
  <c r="D1248" i="1" s="1"/>
  <c r="E1248" i="1"/>
  <c r="D2066" i="1" a="1"/>
  <c r="D2066" i="1" s="1"/>
  <c r="E2066" i="1"/>
  <c r="D2121" i="1" a="1"/>
  <c r="D2121" i="1" s="1"/>
  <c r="E2121" i="1"/>
  <c r="F2067" i="1"/>
  <c r="F2122" i="1"/>
  <c r="F1364" i="1"/>
  <c r="F1273" i="1"/>
  <c r="F1317" i="1"/>
  <c r="E2443" i="1" l="1"/>
  <c r="D2443" i="1" a="1"/>
  <c r="D2443" i="1" s="1"/>
  <c r="F2444" i="1"/>
  <c r="D1299" i="1" a="1"/>
  <c r="D1299" i="1" s="1"/>
  <c r="E1299" i="1"/>
  <c r="F100" i="1"/>
  <c r="D99" i="1" a="1"/>
  <c r="D99" i="1" s="1"/>
  <c r="E99" i="1"/>
  <c r="D1273" i="1" a="1"/>
  <c r="D1273" i="1" s="1"/>
  <c r="E1273" i="1"/>
  <c r="D1364" i="1" a="1"/>
  <c r="D1364" i="1" s="1"/>
  <c r="E1364" i="1"/>
  <c r="D1317" i="1" a="1"/>
  <c r="D1317" i="1" s="1"/>
  <c r="E1317" i="1"/>
  <c r="D2122" i="1" a="1"/>
  <c r="D2122" i="1" s="1"/>
  <c r="E2122" i="1"/>
  <c r="D2067" i="1" a="1"/>
  <c r="D2067" i="1" s="1"/>
  <c r="E2067" i="1"/>
  <c r="F2123" i="1"/>
  <c r="F2068" i="1"/>
  <c r="F1318" i="1"/>
  <c r="F1365" i="1"/>
  <c r="D2444" i="1" l="1" a="1"/>
  <c r="D2444" i="1" s="1"/>
  <c r="E2444" i="1"/>
  <c r="F2445" i="1"/>
  <c r="D100" i="1" a="1"/>
  <c r="D100" i="1" s="1"/>
  <c r="F101" i="1"/>
  <c r="E100" i="1"/>
  <c r="D1365" i="1" a="1"/>
  <c r="D1365" i="1" s="1"/>
  <c r="E1365" i="1"/>
  <c r="D1318" i="1" a="1"/>
  <c r="D1318" i="1" s="1"/>
  <c r="E1318" i="1"/>
  <c r="D2068" i="1" a="1"/>
  <c r="D2068" i="1" s="1"/>
  <c r="E2068" i="1"/>
  <c r="E2123" i="1"/>
  <c r="D2123" i="1" a="1"/>
  <c r="D2123" i="1" s="1"/>
  <c r="F2124" i="1"/>
  <c r="F2069" i="1"/>
  <c r="F1366" i="1"/>
  <c r="F1319" i="1"/>
  <c r="F2446" i="1" l="1"/>
  <c r="D2445" i="1" a="1"/>
  <c r="D2445" i="1" s="1"/>
  <c r="E2445" i="1"/>
  <c r="E101" i="1"/>
  <c r="D101" i="1" a="1"/>
  <c r="D101" i="1" s="1"/>
  <c r="D1366" i="1" a="1"/>
  <c r="D1366" i="1" s="1"/>
  <c r="E1366" i="1"/>
  <c r="D1319" i="1" a="1"/>
  <c r="D1319" i="1" s="1"/>
  <c r="E1319" i="1"/>
  <c r="D2069" i="1" a="1"/>
  <c r="D2069" i="1" s="1"/>
  <c r="E2069" i="1"/>
  <c r="D2124" i="1" a="1"/>
  <c r="D2124" i="1" s="1"/>
  <c r="E2124" i="1"/>
  <c r="F2070" i="1"/>
  <c r="F2125" i="1"/>
  <c r="F1367" i="1"/>
  <c r="F1320" i="1"/>
  <c r="D2446" i="1" l="1" a="1"/>
  <c r="D2446" i="1" s="1"/>
  <c r="E2446" i="1"/>
  <c r="F2447" i="1"/>
  <c r="D1320" i="1" a="1"/>
  <c r="D1320" i="1" s="1"/>
  <c r="E1320" i="1"/>
  <c r="D1367" i="1" a="1"/>
  <c r="D1367" i="1" s="1"/>
  <c r="E1367" i="1"/>
  <c r="D2125" i="1" a="1"/>
  <c r="D2125" i="1" s="1"/>
  <c r="E2125" i="1"/>
  <c r="D2070" i="1" a="1"/>
  <c r="D2070" i="1" s="1"/>
  <c r="E2070" i="1"/>
  <c r="F2071" i="1"/>
  <c r="F2126" i="1"/>
  <c r="F1321" i="1"/>
  <c r="F1368" i="1"/>
  <c r="E2447" i="1" l="1"/>
  <c r="D2447" i="1" a="1"/>
  <c r="D2447" i="1" s="1"/>
  <c r="F2448" i="1"/>
  <c r="D1368" i="1" a="1"/>
  <c r="D1368" i="1" s="1"/>
  <c r="E1368" i="1"/>
  <c r="D1321" i="1" a="1"/>
  <c r="D1321" i="1" s="1"/>
  <c r="E1321" i="1"/>
  <c r="E2126" i="1"/>
  <c r="D2126" i="1" a="1"/>
  <c r="D2126" i="1" s="1"/>
  <c r="D2071" i="1" a="1"/>
  <c r="D2071" i="1" s="1"/>
  <c r="E2071" i="1"/>
  <c r="F2127" i="1"/>
  <c r="F2072" i="1"/>
  <c r="F1369" i="1"/>
  <c r="F1322" i="1"/>
  <c r="D2448" i="1" l="1" a="1"/>
  <c r="D2448" i="1" s="1"/>
  <c r="E2448" i="1"/>
  <c r="F2449" i="1"/>
  <c r="D1322" i="1" a="1"/>
  <c r="D1322" i="1" s="1"/>
  <c r="E1322" i="1"/>
  <c r="D1369" i="1" a="1"/>
  <c r="D1369" i="1" s="1"/>
  <c r="E1369" i="1"/>
  <c r="E2072" i="1"/>
  <c r="D2072" i="1" a="1"/>
  <c r="D2072" i="1" s="1"/>
  <c r="D2127" i="1" a="1"/>
  <c r="D2127" i="1" s="1"/>
  <c r="E2127" i="1"/>
  <c r="F2128" i="1"/>
  <c r="F2073" i="1"/>
  <c r="F2074" i="1" s="1"/>
  <c r="F2075" i="1" s="1"/>
  <c r="F1323" i="1"/>
  <c r="F1370" i="1"/>
  <c r="D2449" i="1" l="1" a="1"/>
  <c r="D2449" i="1" s="1"/>
  <c r="E2449" i="1"/>
  <c r="D1370" i="1" a="1"/>
  <c r="D1370" i="1" s="1"/>
  <c r="E1370" i="1"/>
  <c r="D1323" i="1" a="1"/>
  <c r="D1323" i="1" s="1"/>
  <c r="E1323" i="1"/>
  <c r="E2074" i="1"/>
  <c r="D2074" i="1" a="1"/>
  <c r="D2074" i="1" s="1"/>
  <c r="E2073" i="1"/>
  <c r="D2073" i="1" a="1"/>
  <c r="D2073" i="1" s="1"/>
  <c r="D2128" i="1" a="1"/>
  <c r="D2128" i="1" s="1"/>
  <c r="E2128" i="1"/>
  <c r="F2129" i="1"/>
  <c r="F1324" i="1"/>
  <c r="F1371" i="1"/>
  <c r="D1371" i="1" l="1" a="1"/>
  <c r="D1371" i="1" s="1"/>
  <c r="E1371" i="1"/>
  <c r="D1324" i="1" a="1"/>
  <c r="D1324" i="1" s="1"/>
  <c r="E1324" i="1"/>
  <c r="D2075" i="1" a="1"/>
  <c r="D2075" i="1" s="1"/>
  <c r="E2075" i="1"/>
  <c r="E2129" i="1"/>
  <c r="D2129" i="1" a="1"/>
  <c r="D2129" i="1" s="1"/>
  <c r="F2076" i="1"/>
  <c r="F2130" i="1"/>
  <c r="F1325" i="1"/>
  <c r="D1325" i="1" l="1" a="1"/>
  <c r="D1325" i="1" s="1"/>
  <c r="E1325" i="1"/>
  <c r="D2130" i="1" a="1"/>
  <c r="D2130" i="1" s="1"/>
  <c r="E2130" i="1"/>
  <c r="E2076" i="1"/>
  <c r="D2076" i="1" a="1"/>
  <c r="D2076" i="1" s="1"/>
  <c r="F2077" i="1"/>
  <c r="F1326" i="1"/>
  <c r="D1326" i="1" l="1" a="1"/>
  <c r="D1326" i="1" s="1"/>
  <c r="E1326" i="1"/>
  <c r="D2077" i="1" a="1"/>
  <c r="D2077" i="1" s="1"/>
  <c r="E2077" i="1"/>
  <c r="F2078" i="1"/>
  <c r="F1327" i="1"/>
  <c r="D1327" i="1" l="1" a="1"/>
  <c r="D1327" i="1" s="1"/>
  <c r="E1327" i="1"/>
  <c r="D2078" i="1" a="1"/>
  <c r="D2078" i="1" s="1"/>
  <c r="E2078" i="1"/>
  <c r="F2079" i="1"/>
  <c r="F1328" i="1"/>
  <c r="D1328" i="1" l="1" a="1"/>
  <c r="D1328" i="1" s="1"/>
  <c r="E1328" i="1"/>
  <c r="D2079" i="1" a="1"/>
  <c r="D2079" i="1" s="1"/>
  <c r="E2079" i="1"/>
  <c r="F2080" i="1"/>
  <c r="F1329" i="1"/>
  <c r="D1329" i="1" l="1" a="1"/>
  <c r="D1329" i="1" s="1"/>
  <c r="E1329" i="1"/>
  <c r="D2080" i="1" a="1"/>
  <c r="D2080" i="1" s="1"/>
  <c r="E2080" i="1"/>
  <c r="F2081" i="1"/>
  <c r="F1330" i="1"/>
  <c r="D1330" i="1" l="1" a="1"/>
  <c r="D1330" i="1" s="1"/>
  <c r="E1330" i="1"/>
  <c r="E2081" i="1"/>
  <c r="D2081" i="1" a="1"/>
  <c r="D2081" i="1" s="1"/>
  <c r="F2082" i="1"/>
  <c r="F1331" i="1"/>
  <c r="D1331" i="1" l="1" a="1"/>
  <c r="D1331" i="1" s="1"/>
  <c r="E1331" i="1"/>
  <c r="E2082" i="1"/>
  <c r="D2082" i="1" a="1"/>
  <c r="D2082" i="1" s="1"/>
  <c r="F2083" i="1"/>
  <c r="F1332" i="1"/>
  <c r="D1332" i="1" l="1" a="1"/>
  <c r="D1332" i="1" s="1"/>
  <c r="E1332" i="1"/>
  <c r="D2083" i="1" a="1"/>
  <c r="D2083" i="1" s="1"/>
  <c r="E2083" i="1"/>
  <c r="F2084" i="1"/>
  <c r="E2084" i="1" l="1"/>
  <c r="D2084" i="1" a="1"/>
  <c r="D2084" i="1" s="1"/>
  <c r="F2085" i="1"/>
  <c r="F8" i="1"/>
  <c r="F22" i="1"/>
  <c r="F32" i="1"/>
  <c r="F37" i="1"/>
  <c r="F42" i="1"/>
  <c r="F47" i="1"/>
  <c r="F52" i="1"/>
  <c r="F13" i="1"/>
  <c r="F17" i="1"/>
  <c r="F523" i="1"/>
  <c r="F533" i="1"/>
  <c r="F528" i="1"/>
  <c r="F538" i="1"/>
  <c r="F518" i="1"/>
  <c r="F545" i="1"/>
  <c r="F550" i="1"/>
  <c r="F555" i="1"/>
  <c r="F2090" i="1"/>
  <c r="F2095" i="1"/>
  <c r="F2160" i="1"/>
  <c r="F2167" i="1"/>
  <c r="F2183" i="1"/>
  <c r="F2193" i="1"/>
  <c r="F2198" i="1"/>
  <c r="F2203" i="1"/>
  <c r="F2208" i="1"/>
  <c r="F2213" i="1"/>
  <c r="F2234" i="1"/>
  <c r="F2239" i="1"/>
  <c r="F2244" i="1"/>
  <c r="F2249" i="1"/>
  <c r="F2262" i="1"/>
  <c r="F743" i="1"/>
  <c r="F748" i="1"/>
  <c r="F753" i="1"/>
  <c r="F863" i="1"/>
  <c r="F808" i="1"/>
  <c r="F858" i="1"/>
  <c r="F765" i="1"/>
  <c r="F823" i="1"/>
  <c r="F772" i="1"/>
  <c r="F758" i="1"/>
  <c r="F803" i="1"/>
  <c r="F853" i="1"/>
  <c r="F1637" i="1"/>
  <c r="F452" i="1"/>
  <c r="F225" i="1"/>
  <c r="F437" i="1"/>
  <c r="F373" i="1"/>
  <c r="F477" i="1"/>
  <c r="F406" i="1"/>
  <c r="F391" i="1"/>
  <c r="F297" i="1"/>
  <c r="F357" i="1"/>
  <c r="F268" i="1"/>
  <c r="F543" i="1"/>
  <c r="F782" i="1"/>
  <c r="F878" i="1"/>
  <c r="F777" i="1"/>
  <c r="F833" i="1"/>
  <c r="F793" i="1"/>
  <c r="F873" i="1"/>
  <c r="F848" i="1"/>
  <c r="F787" i="1"/>
  <c r="F883" i="1"/>
  <c r="F838" i="1"/>
  <c r="F868" i="1"/>
  <c r="F738" i="1"/>
  <c r="F843" i="1"/>
  <c r="F813" i="1"/>
  <c r="F471" i="1"/>
  <c r="F1202" i="1"/>
  <c r="F253" i="1"/>
  <c r="F2172" i="1"/>
  <c r="F261" i="1"/>
  <c r="F2188" i="1"/>
  <c r="F123" i="1"/>
  <c r="F135" i="1"/>
  <c r="F179" i="1"/>
  <c r="F189" i="1"/>
  <c r="F69" i="1"/>
  <c r="F566" i="1"/>
  <c r="F685" i="1"/>
  <c r="F585" i="1"/>
  <c r="F695" i="1"/>
  <c r="F700" i="1"/>
  <c r="F708" i="1"/>
  <c r="F716" i="1"/>
  <c r="F2276" i="1"/>
  <c r="F2291" i="1"/>
  <c r="F2468" i="1"/>
  <c r="F2450" i="1"/>
  <c r="F2523" i="1"/>
  <c r="F2486" i="1"/>
  <c r="F2537" i="1"/>
  <c r="F2544" i="1"/>
  <c r="F2554" i="1"/>
  <c r="F2563" i="1"/>
  <c r="F2592" i="1"/>
  <c r="F2604" i="1"/>
  <c r="F2658" i="1"/>
  <c r="F2738" i="1"/>
  <c r="F2774" i="1"/>
  <c r="F2762" i="1"/>
  <c r="F148" i="1"/>
  <c r="F158" i="1"/>
  <c r="F171" i="1"/>
  <c r="F2343" i="1"/>
  <c r="F2800" i="1"/>
  <c r="F2530" i="1"/>
  <c r="F2509" i="1"/>
  <c r="F897" i="1"/>
  <c r="F909" i="1"/>
  <c r="F923" i="1"/>
  <c r="F1163" i="1"/>
  <c r="F1007" i="1"/>
  <c r="F1150" i="1"/>
  <c r="F930" i="1"/>
  <c r="F1037" i="1"/>
  <c r="F961" i="1"/>
  <c r="F986" i="1"/>
  <c r="F1089" i="1"/>
  <c r="F1189" i="1"/>
  <c r="F1792" i="1"/>
  <c r="F1770" i="1"/>
  <c r="F1744" i="1"/>
  <c r="F1778" i="1"/>
  <c r="F1581" i="1"/>
  <c r="F1488" i="1"/>
  <c r="F1510" i="1"/>
  <c r="F1477" i="1"/>
  <c r="F1617" i="1"/>
  <c r="F1607" i="1"/>
  <c r="F1396" i="1"/>
  <c r="F1449" i="1"/>
  <c r="F1403" i="1"/>
  <c r="F1597" i="1"/>
  <c r="F1623" i="1"/>
  <c r="F1409" i="1"/>
  <c r="F1467" i="1"/>
  <c r="F1458" i="1"/>
  <c r="F1827" i="1"/>
  <c r="F1967" i="1"/>
  <c r="F2023" i="1"/>
  <c r="F1944" i="1"/>
  <c r="F2005" i="1"/>
  <c r="F1855" i="1"/>
  <c r="F1901" i="1"/>
  <c r="F1923" i="1"/>
  <c r="F1916" i="1"/>
  <c r="F2643" i="1"/>
  <c r="F2619" i="1"/>
  <c r="F2381" i="1"/>
  <c r="F2501" i="1"/>
  <c r="F2267" i="1"/>
  <c r="F207" i="1"/>
  <c r="F1548" i="1"/>
  <c r="F1016" i="1"/>
  <c r="F1079" i="1"/>
  <c r="F1175" i="1"/>
  <c r="F996" i="1"/>
  <c r="F1437" i="1"/>
  <c r="F1443" i="1"/>
  <c r="F1750" i="1"/>
  <c r="F1026" i="1"/>
  <c r="F1137" i="1"/>
  <c r="F1803" i="1"/>
  <c r="F1706" i="1"/>
  <c r="F1726" i="1"/>
  <c r="F1733" i="1"/>
  <c r="F1667" i="1"/>
  <c r="F1676" i="1"/>
  <c r="F1689" i="1"/>
  <c r="F1696" i="1"/>
  <c r="F1535" i="1"/>
  <c r="F1887" i="1"/>
  <c r="F1877" i="1"/>
  <c r="F2493" i="1"/>
  <c r="F1652" i="1"/>
  <c r="F2687" i="1"/>
  <c r="F2675" i="1"/>
  <c r="F2724" i="1"/>
  <c r="F2699" i="1"/>
  <c r="F2719" i="1"/>
  <c r="F1101" i="1"/>
  <c r="F1055" i="1"/>
  <c r="F1045" i="1"/>
  <c r="F1065" i="1"/>
  <c r="F889" i="1"/>
  <c r="F1502" i="1"/>
  <c r="F1588" i="1"/>
  <c r="F1520" i="1"/>
  <c r="F1955" i="1"/>
  <c r="F198" i="1"/>
  <c r="F110" i="1"/>
  <c r="F102" i="1"/>
  <c r="F560" i="1"/>
  <c r="F511" i="1"/>
  <c r="F2783" i="1"/>
  <c r="F1420" i="1"/>
  <c r="F1428" i="1"/>
  <c r="F1496" i="1"/>
  <c r="F2397" i="1"/>
  <c r="F671" i="1"/>
  <c r="F2516" i="1"/>
  <c r="F2667" i="1"/>
  <c r="E22" i="1" l="1"/>
  <c r="D2783" i="1" a="1"/>
  <c r="D2783" i="1" s="1"/>
  <c r="E2783" i="1"/>
  <c r="D1045" i="1" a="1"/>
  <c r="D1045" i="1" s="1"/>
  <c r="E1045" i="1"/>
  <c r="D1535" i="1" a="1"/>
  <c r="D1535" i="1" s="1"/>
  <c r="E1535" i="1"/>
  <c r="E1443" i="1"/>
  <c r="D1443" i="1" a="1"/>
  <c r="D1443" i="1" s="1"/>
  <c r="D2267" i="1" a="1"/>
  <c r="D2267" i="1" s="1"/>
  <c r="E2267" i="1"/>
  <c r="D1967" i="1" a="1"/>
  <c r="D1967" i="1" s="1"/>
  <c r="E1967" i="1"/>
  <c r="D1477" i="1" a="1"/>
  <c r="D1477" i="1" s="1"/>
  <c r="E1477" i="1"/>
  <c r="D1189" i="1" a="1"/>
  <c r="D1189" i="1" s="1"/>
  <c r="E1189" i="1"/>
  <c r="E2343" i="1"/>
  <c r="D2343" i="1" a="1"/>
  <c r="D2343" i="1" s="1"/>
  <c r="D2544" i="1" a="1"/>
  <c r="D2544" i="1" s="1"/>
  <c r="E2544" i="1"/>
  <c r="D695" i="1" a="1"/>
  <c r="D695" i="1" s="1"/>
  <c r="E695" i="1"/>
  <c r="D123" i="1" a="1"/>
  <c r="D123" i="1" s="1"/>
  <c r="E123" i="1"/>
  <c r="D868" i="1" a="1"/>
  <c r="D868" i="1" s="1"/>
  <c r="E868" i="1"/>
  <c r="D268" i="1" a="1"/>
  <c r="D268" i="1" s="1"/>
  <c r="E268" i="1"/>
  <c r="D225" i="1" a="1"/>
  <c r="D225" i="1" s="1"/>
  <c r="E225" i="1"/>
  <c r="D863" i="1" a="1"/>
  <c r="D863" i="1" s="1"/>
  <c r="E863" i="1"/>
  <c r="F2199" i="1"/>
  <c r="D2198" i="1" a="1"/>
  <c r="D2198" i="1" s="1"/>
  <c r="E2198" i="1"/>
  <c r="D550" i="1" a="1"/>
  <c r="D550" i="1" s="1"/>
  <c r="E550" i="1"/>
  <c r="D8" i="1" a="1"/>
  <c r="D8" i="1" s="1"/>
  <c r="E8" i="1"/>
  <c r="F199" i="1"/>
  <c r="D198" i="1" a="1"/>
  <c r="D198" i="1" s="1"/>
  <c r="E198" i="1"/>
  <c r="D1055" i="1" a="1"/>
  <c r="D1055" i="1" s="1"/>
  <c r="E1055" i="1"/>
  <c r="D2493" i="1" a="1"/>
  <c r="D2493" i="1" s="1"/>
  <c r="E2493" i="1"/>
  <c r="D1733" i="1" a="1"/>
  <c r="D1733" i="1" s="1"/>
  <c r="E1733" i="1"/>
  <c r="D1137" i="1" a="1"/>
  <c r="D1137" i="1" s="1"/>
  <c r="E1137" i="1"/>
  <c r="D1437" i="1" a="1"/>
  <c r="D1437" i="1" s="1"/>
  <c r="E1437" i="1"/>
  <c r="D1016" i="1" a="1"/>
  <c r="D1016" i="1" s="1"/>
  <c r="E1016" i="1"/>
  <c r="D2501" i="1" a="1"/>
  <c r="D2501" i="1" s="1"/>
  <c r="E2501" i="1"/>
  <c r="D1916" i="1" a="1"/>
  <c r="D1916" i="1" s="1"/>
  <c r="E1916" i="1"/>
  <c r="D2005" i="1" a="1"/>
  <c r="D2005" i="1" s="1"/>
  <c r="E2005" i="1"/>
  <c r="D1827" i="1" a="1"/>
  <c r="D1827" i="1" s="1"/>
  <c r="E1827" i="1"/>
  <c r="D1623" i="1" a="1"/>
  <c r="D1623" i="1" s="1"/>
  <c r="E1623" i="1"/>
  <c r="D1396" i="1" a="1"/>
  <c r="D1396" i="1" s="1"/>
  <c r="E1396" i="1"/>
  <c r="D1510" i="1" a="1"/>
  <c r="D1510" i="1" s="1"/>
  <c r="E1510" i="1"/>
  <c r="D1744" i="1" a="1"/>
  <c r="D1744" i="1" s="1"/>
  <c r="E1744" i="1"/>
  <c r="D1089" i="1" a="1"/>
  <c r="D1089" i="1" s="1"/>
  <c r="E1089" i="1"/>
  <c r="E979" i="1"/>
  <c r="D979" i="1" a="1"/>
  <c r="D979" i="1" s="1"/>
  <c r="D1163" i="1" a="1"/>
  <c r="D1163" i="1" s="1"/>
  <c r="E1163" i="1"/>
  <c r="D2509" i="1" a="1"/>
  <c r="D2509" i="1" s="1"/>
  <c r="E2509" i="1"/>
  <c r="F172" i="1"/>
  <c r="F173" i="1" s="1"/>
  <c r="E171" i="1"/>
  <c r="D171" i="1" a="1"/>
  <c r="D171" i="1" s="1"/>
  <c r="E2774" i="1"/>
  <c r="D2774" i="1" a="1"/>
  <c r="D2774" i="1" s="1"/>
  <c r="D2592" i="1" a="1"/>
  <c r="D2592" i="1" s="1"/>
  <c r="E2592" i="1"/>
  <c r="D2537" i="1" a="1"/>
  <c r="D2537" i="1" s="1"/>
  <c r="E2537" i="1"/>
  <c r="D2468" i="1" a="1"/>
  <c r="D2468" i="1" s="1"/>
  <c r="E2468" i="1"/>
  <c r="D716" i="1" a="1"/>
  <c r="D716" i="1" s="1"/>
  <c r="E716" i="1"/>
  <c r="D585" i="1" a="1"/>
  <c r="D585" i="1" s="1"/>
  <c r="E585" i="1"/>
  <c r="D189" i="1" a="1"/>
  <c r="D189" i="1" s="1"/>
  <c r="E189" i="1"/>
  <c r="D2172" i="1" a="1"/>
  <c r="D2172" i="1" s="1"/>
  <c r="E2172" i="1"/>
  <c r="D813" i="1" a="1"/>
  <c r="D813" i="1" s="1"/>
  <c r="E813" i="1"/>
  <c r="E838" i="1"/>
  <c r="D838" i="1" a="1"/>
  <c r="D838" i="1" s="1"/>
  <c r="D873" i="1" a="1"/>
  <c r="D873" i="1" s="1"/>
  <c r="E873" i="1"/>
  <c r="D878" i="1" a="1"/>
  <c r="D878" i="1" s="1"/>
  <c r="E878" i="1"/>
  <c r="D357" i="1" a="1"/>
  <c r="D357" i="1" s="1"/>
  <c r="E357" i="1"/>
  <c r="D477" i="1" a="1"/>
  <c r="D477" i="1" s="1"/>
  <c r="E477" i="1"/>
  <c r="D452" i="1" a="1"/>
  <c r="D452" i="1" s="1"/>
  <c r="E452" i="1"/>
  <c r="D758" i="1" a="1"/>
  <c r="D758" i="1" s="1"/>
  <c r="E758" i="1"/>
  <c r="D765" i="1" a="1"/>
  <c r="D765" i="1" s="1"/>
  <c r="E765" i="1"/>
  <c r="D753" i="1" a="1"/>
  <c r="D753" i="1" s="1"/>
  <c r="E753" i="1"/>
  <c r="D2249" i="1" a="1"/>
  <c r="D2249" i="1" s="1"/>
  <c r="E2249" i="1"/>
  <c r="D2213" i="1" a="1"/>
  <c r="D2213" i="1" s="1"/>
  <c r="E2213" i="1"/>
  <c r="D2193" i="1" a="1"/>
  <c r="D2193" i="1" s="1"/>
  <c r="E2193" i="1"/>
  <c r="D2095" i="1" a="1"/>
  <c r="D2095" i="1" s="1"/>
  <c r="E2095" i="1"/>
  <c r="D545" i="1" a="1"/>
  <c r="D545" i="1" s="1"/>
  <c r="E545" i="1"/>
  <c r="D533" i="1" a="1"/>
  <c r="D533" i="1" s="1"/>
  <c r="E533" i="1"/>
  <c r="D13" i="1" a="1"/>
  <c r="D13" i="1" s="1"/>
  <c r="E13" i="1"/>
  <c r="D37" i="1" a="1"/>
  <c r="D37" i="1" s="1"/>
  <c r="E37" i="1"/>
  <c r="D110" i="1" a="1"/>
  <c r="D110" i="1" s="1"/>
  <c r="E110" i="1"/>
  <c r="D2699" i="1" a="1"/>
  <c r="D2699" i="1" s="1"/>
  <c r="E2699" i="1"/>
  <c r="D1803" i="1" a="1"/>
  <c r="D1803" i="1" s="1"/>
  <c r="E1803" i="1"/>
  <c r="D2643" i="1" a="1"/>
  <c r="D2643" i="1" s="1"/>
  <c r="E2643" i="1"/>
  <c r="F1450" i="1"/>
  <c r="D1449" i="1" a="1"/>
  <c r="D1449" i="1" s="1"/>
  <c r="E1449" i="1"/>
  <c r="D1007" i="1" a="1"/>
  <c r="D1007" i="1" s="1"/>
  <c r="E1007" i="1"/>
  <c r="D2762" i="1" a="1"/>
  <c r="D2762" i="1" s="1"/>
  <c r="E2762" i="1"/>
  <c r="D2276" i="1" a="1"/>
  <c r="D2276" i="1" s="1"/>
  <c r="E2276" i="1"/>
  <c r="D261" i="1" a="1"/>
  <c r="D261" i="1" s="1"/>
  <c r="E261" i="1"/>
  <c r="D848" i="1" a="1"/>
  <c r="D848" i="1" s="1"/>
  <c r="E848" i="1"/>
  <c r="D803" i="1" a="1"/>
  <c r="D803" i="1" s="1"/>
  <c r="E803" i="1"/>
  <c r="D2262" i="1" a="1"/>
  <c r="D2262" i="1" s="1"/>
  <c r="E2262" i="1"/>
  <c r="D42" i="1" a="1"/>
  <c r="D42" i="1" s="1"/>
  <c r="E42" i="1"/>
  <c r="D1496" i="1" a="1"/>
  <c r="D1496" i="1" s="1"/>
  <c r="E1496" i="1"/>
  <c r="E2724" i="1"/>
  <c r="D2724" i="1" a="1"/>
  <c r="D2724" i="1" s="1"/>
  <c r="D2516" i="1" a="1"/>
  <c r="D2516" i="1" s="1"/>
  <c r="E2516" i="1"/>
  <c r="E560" i="1"/>
  <c r="D560" i="1" a="1"/>
  <c r="D560" i="1" s="1"/>
  <c r="D2675" i="1" a="1"/>
  <c r="D2675" i="1" s="1"/>
  <c r="E2675" i="1"/>
  <c r="F1727" i="1"/>
  <c r="F1728" i="1" s="1"/>
  <c r="D1726" i="1" a="1"/>
  <c r="D1726" i="1" s="1"/>
  <c r="E1726" i="1"/>
  <c r="D1026" i="1" a="1"/>
  <c r="D1026" i="1" s="1"/>
  <c r="E1026" i="1"/>
  <c r="D996" i="1" a="1"/>
  <c r="D996" i="1" s="1"/>
  <c r="E996" i="1"/>
  <c r="D1548" i="1" a="1"/>
  <c r="D1548" i="1" s="1"/>
  <c r="E1548" i="1"/>
  <c r="D2381" i="1" a="1"/>
  <c r="D2381" i="1" s="1"/>
  <c r="E2381" i="1"/>
  <c r="D1923" i="1" a="1"/>
  <c r="D1923" i="1" s="1"/>
  <c r="E1923" i="1"/>
  <c r="D1944" i="1" a="1"/>
  <c r="D1944" i="1" s="1"/>
  <c r="E1944" i="1"/>
  <c r="E1458" i="1"/>
  <c r="D1458" i="1" a="1"/>
  <c r="D1458" i="1" s="1"/>
  <c r="D1597" i="1" a="1"/>
  <c r="D1597" i="1" s="1"/>
  <c r="E1597" i="1"/>
  <c r="D1607" i="1" a="1"/>
  <c r="D1607" i="1" s="1"/>
  <c r="E1607" i="1"/>
  <c r="D1488" i="1" a="1"/>
  <c r="D1488" i="1" s="1"/>
  <c r="E1488" i="1"/>
  <c r="D1770" i="1" a="1"/>
  <c r="D1770" i="1" s="1"/>
  <c r="E1770" i="1"/>
  <c r="D986" i="1" a="1"/>
  <c r="D986" i="1" s="1"/>
  <c r="E986" i="1"/>
  <c r="F931" i="1"/>
  <c r="F932" i="1" s="1"/>
  <c r="D930" i="1" a="1"/>
  <c r="D930" i="1" s="1"/>
  <c r="E930" i="1"/>
  <c r="F924" i="1"/>
  <c r="F925" i="1" s="1"/>
  <c r="D923" i="1" a="1"/>
  <c r="D923" i="1" s="1"/>
  <c r="E923" i="1"/>
  <c r="D2530" i="1" a="1"/>
  <c r="D2530" i="1" s="1"/>
  <c r="E2530" i="1"/>
  <c r="D158" i="1" a="1"/>
  <c r="D158" i="1" s="1"/>
  <c r="E158" i="1"/>
  <c r="F2739" i="1"/>
  <c r="D2738" i="1" a="1"/>
  <c r="D2738" i="1" s="1"/>
  <c r="E2738" i="1"/>
  <c r="D2563" i="1" a="1"/>
  <c r="D2563" i="1" s="1"/>
  <c r="E2563" i="1"/>
  <c r="D2486" i="1" a="1"/>
  <c r="D2486" i="1" s="1"/>
  <c r="E2486" i="1"/>
  <c r="D708" i="1" a="1"/>
  <c r="D708" i="1" s="1"/>
  <c r="E708" i="1"/>
  <c r="D685" i="1" a="1"/>
  <c r="D685" i="1" s="1"/>
  <c r="E685" i="1"/>
  <c r="D179" i="1" a="1"/>
  <c r="D179" i="1" s="1"/>
  <c r="E179" i="1"/>
  <c r="D253" i="1" a="1"/>
  <c r="D253" i="1" s="1"/>
  <c r="E253" i="1"/>
  <c r="D843" i="1" a="1"/>
  <c r="D843" i="1" s="1"/>
  <c r="E843" i="1"/>
  <c r="D883" i="1" a="1"/>
  <c r="D883" i="1" s="1"/>
  <c r="E883" i="1"/>
  <c r="D793" i="1" a="1"/>
  <c r="D793" i="1" s="1"/>
  <c r="E793" i="1"/>
  <c r="D782" i="1" a="1"/>
  <c r="D782" i="1" s="1"/>
  <c r="E782" i="1"/>
  <c r="D297" i="1" a="1"/>
  <c r="D297" i="1" s="1"/>
  <c r="E297" i="1"/>
  <c r="D373" i="1" a="1"/>
  <c r="D373" i="1" s="1"/>
  <c r="E373" i="1"/>
  <c r="D1637" i="1" a="1"/>
  <c r="D1637" i="1" s="1"/>
  <c r="E1637" i="1"/>
  <c r="D772" i="1" a="1"/>
  <c r="D772" i="1" s="1"/>
  <c r="E772" i="1"/>
  <c r="D858" i="1" a="1"/>
  <c r="D858" i="1" s="1"/>
  <c r="E858" i="1"/>
  <c r="D748" i="1" a="1"/>
  <c r="D748" i="1" s="1"/>
  <c r="E748" i="1"/>
  <c r="D2244" i="1" a="1"/>
  <c r="D2244" i="1" s="1"/>
  <c r="E2244" i="1"/>
  <c r="D2208" i="1" a="1"/>
  <c r="D2208" i="1" s="1"/>
  <c r="E2208" i="1"/>
  <c r="D2183" i="1" a="1"/>
  <c r="D2183" i="1" s="1"/>
  <c r="E2183" i="1"/>
  <c r="D2090" i="1" a="1"/>
  <c r="D2090" i="1" s="1"/>
  <c r="E2090" i="1"/>
  <c r="D518" i="1" a="1"/>
  <c r="D518" i="1" s="1"/>
  <c r="E518" i="1"/>
  <c r="D523" i="1" a="1"/>
  <c r="D523" i="1" s="1"/>
  <c r="E523" i="1"/>
  <c r="D52" i="1" a="1"/>
  <c r="D52" i="1" s="1"/>
  <c r="E52" i="1"/>
  <c r="D32" i="1" a="1"/>
  <c r="D32" i="1" s="1"/>
  <c r="E32" i="1"/>
  <c r="F2398" i="1"/>
  <c r="F2399" i="1" s="1"/>
  <c r="D2397" i="1" a="1"/>
  <c r="D2397" i="1" s="1"/>
  <c r="E2397" i="1"/>
  <c r="D1588" i="1" a="1"/>
  <c r="D1588" i="1" s="1"/>
  <c r="E1588" i="1"/>
  <c r="D1652" i="1" a="1"/>
  <c r="D1652" i="1" s="1"/>
  <c r="E1652" i="1"/>
  <c r="D1667" i="1" a="1"/>
  <c r="D1667" i="1" s="1"/>
  <c r="E1667" i="1"/>
  <c r="D1079" i="1" a="1"/>
  <c r="D1079" i="1" s="1"/>
  <c r="E1079" i="1"/>
  <c r="D1855" i="1" a="1"/>
  <c r="D1855" i="1" s="1"/>
  <c r="E1855" i="1"/>
  <c r="F1410" i="1"/>
  <c r="F1411" i="1" s="1"/>
  <c r="D1409" i="1" a="1"/>
  <c r="D1409" i="1" s="1"/>
  <c r="E1409" i="1"/>
  <c r="E1778" i="1"/>
  <c r="D1778" i="1" a="1"/>
  <c r="D1778" i="1" s="1"/>
  <c r="F1038" i="1"/>
  <c r="F1039" i="1" s="1"/>
  <c r="D1037" i="1" a="1"/>
  <c r="D1037" i="1" s="1"/>
  <c r="E1037" i="1"/>
  <c r="F898" i="1"/>
  <c r="F899" i="1" s="1"/>
  <c r="D897" i="1" a="1"/>
  <c r="D897" i="1" s="1"/>
  <c r="E897" i="1"/>
  <c r="F2605" i="1"/>
  <c r="F2606" i="1" s="1"/>
  <c r="D2604" i="1" a="1"/>
  <c r="D2604" i="1" s="1"/>
  <c r="E2604" i="1"/>
  <c r="D2450" i="1" a="1"/>
  <c r="D2450" i="1" s="1"/>
  <c r="E2450" i="1"/>
  <c r="D69" i="1" a="1"/>
  <c r="D69" i="1" s="1"/>
  <c r="E69" i="1"/>
  <c r="D471" i="1" a="1"/>
  <c r="D471" i="1" s="1"/>
  <c r="E471" i="1"/>
  <c r="D777" i="1" a="1"/>
  <c r="D777" i="1" s="1"/>
  <c r="E777" i="1"/>
  <c r="D406" i="1" a="1"/>
  <c r="D406" i="1" s="1"/>
  <c r="E406" i="1"/>
  <c r="D798" i="1" a="1"/>
  <c r="D798" i="1" s="1"/>
  <c r="E798" i="1"/>
  <c r="F2235" i="1"/>
  <c r="F2236" i="1" s="1"/>
  <c r="D2234" i="1" a="1"/>
  <c r="D2234" i="1" s="1"/>
  <c r="E2234" i="1"/>
  <c r="D2160" i="1" a="1"/>
  <c r="D2160" i="1" s="1"/>
  <c r="E2160" i="1"/>
  <c r="D528" i="1" a="1"/>
  <c r="D528" i="1" s="1"/>
  <c r="E528" i="1"/>
  <c r="D17" i="1" a="1"/>
  <c r="D17" i="1" s="1"/>
  <c r="E17" i="1"/>
  <c r="D2667" i="1" a="1"/>
  <c r="D2667" i="1" s="1"/>
  <c r="E2667" i="1"/>
  <c r="D511" i="1" a="1"/>
  <c r="D511" i="1" s="1"/>
  <c r="E511" i="1"/>
  <c r="D1502" i="1" a="1"/>
  <c r="D1502" i="1" s="1"/>
  <c r="E1502" i="1"/>
  <c r="D1696" i="1" a="1"/>
  <c r="D1696" i="1" s="1"/>
  <c r="E1696" i="1"/>
  <c r="D1428" i="1" a="1"/>
  <c r="D1428" i="1" s="1"/>
  <c r="E1428" i="1"/>
  <c r="D1955" i="1" a="1"/>
  <c r="D1955" i="1" s="1"/>
  <c r="E1955" i="1"/>
  <c r="D889" i="1" a="1"/>
  <c r="D889" i="1" s="1"/>
  <c r="E889" i="1"/>
  <c r="D1101" i="1" a="1"/>
  <c r="D1101" i="1" s="1"/>
  <c r="E1101" i="1"/>
  <c r="D1877" i="1" a="1"/>
  <c r="D1877" i="1" s="1"/>
  <c r="E1877" i="1"/>
  <c r="D1689" i="1" a="1"/>
  <c r="D1689" i="1" s="1"/>
  <c r="E1689" i="1"/>
  <c r="E671" i="1"/>
  <c r="D671" i="1" a="1"/>
  <c r="D671" i="1" s="1"/>
  <c r="D1420" i="1" a="1"/>
  <c r="D1420" i="1" s="1"/>
  <c r="E1420" i="1"/>
  <c r="E102" i="1"/>
  <c r="D102" i="1" a="1"/>
  <c r="D102" i="1" s="1"/>
  <c r="D1520" i="1" a="1"/>
  <c r="D1520" i="1" s="1"/>
  <c r="E1520" i="1"/>
  <c r="D1065" i="1" a="1"/>
  <c r="D1065" i="1" s="1"/>
  <c r="E1065" i="1"/>
  <c r="D2719" i="1" a="1"/>
  <c r="D2719" i="1" s="1"/>
  <c r="E2719" i="1"/>
  <c r="D2687" i="1" a="1"/>
  <c r="D2687" i="1" s="1"/>
  <c r="E2687" i="1"/>
  <c r="D1887" i="1" a="1"/>
  <c r="D1887" i="1" s="1"/>
  <c r="E1887" i="1"/>
  <c r="D1676" i="1" a="1"/>
  <c r="D1676" i="1" s="1"/>
  <c r="E1676" i="1"/>
  <c r="D1706" i="1" a="1"/>
  <c r="D1706" i="1" s="1"/>
  <c r="E1706" i="1"/>
  <c r="D1750" i="1" a="1"/>
  <c r="D1750" i="1" s="1"/>
  <c r="E1750" i="1"/>
  <c r="D1175" i="1" a="1"/>
  <c r="D1175" i="1" s="1"/>
  <c r="E1175" i="1"/>
  <c r="D207" i="1" a="1"/>
  <c r="D207" i="1" s="1"/>
  <c r="E207" i="1"/>
  <c r="D2619" i="1" a="1"/>
  <c r="D2619" i="1" s="1"/>
  <c r="E2619" i="1"/>
  <c r="D1901" i="1" a="1"/>
  <c r="D1901" i="1" s="1"/>
  <c r="E1901" i="1"/>
  <c r="D2023" i="1" a="1"/>
  <c r="D2023" i="1" s="1"/>
  <c r="E2023" i="1"/>
  <c r="D1467" i="1" a="1"/>
  <c r="D1467" i="1" s="1"/>
  <c r="E1467" i="1"/>
  <c r="D1403" i="1" a="1"/>
  <c r="D1403" i="1" s="1"/>
  <c r="E1403" i="1"/>
  <c r="F1618" i="1"/>
  <c r="F1619" i="1" s="1"/>
  <c r="D1617" i="1" a="1"/>
  <c r="D1617" i="1" s="1"/>
  <c r="E1617" i="1"/>
  <c r="D1581" i="1" a="1"/>
  <c r="D1581" i="1" s="1"/>
  <c r="E1581" i="1"/>
  <c r="F1793" i="1"/>
  <c r="F1794" i="1" s="1"/>
  <c r="D1792" i="1" a="1"/>
  <c r="D1792" i="1" s="1"/>
  <c r="E1792" i="1"/>
  <c r="E961" i="1"/>
  <c r="D961" i="1" a="1"/>
  <c r="D961" i="1" s="1"/>
  <c r="D1150" i="1" a="1"/>
  <c r="D1150" i="1" s="1"/>
  <c r="E1150" i="1"/>
  <c r="D909" i="1" a="1"/>
  <c r="D909" i="1" s="1"/>
  <c r="E909" i="1"/>
  <c r="D2800" i="1" a="1"/>
  <c r="D2800" i="1" s="1"/>
  <c r="E2800" i="1"/>
  <c r="D148" i="1" a="1"/>
  <c r="D148" i="1" s="1"/>
  <c r="E148" i="1"/>
  <c r="D2658" i="1" a="1"/>
  <c r="D2658" i="1" s="1"/>
  <c r="E2658" i="1"/>
  <c r="F2555" i="1"/>
  <c r="D2554" i="1" a="1"/>
  <c r="D2554" i="1" s="1"/>
  <c r="E2554" i="1"/>
  <c r="D2523" i="1" a="1"/>
  <c r="D2523" i="1" s="1"/>
  <c r="E2523" i="1"/>
  <c r="D2291" i="1" a="1"/>
  <c r="D2291" i="1" s="1"/>
  <c r="E2291" i="1"/>
  <c r="D700" i="1" a="1"/>
  <c r="D700" i="1" s="1"/>
  <c r="E700" i="1"/>
  <c r="D566" i="1" a="1"/>
  <c r="D566" i="1" s="1"/>
  <c r="E566" i="1"/>
  <c r="D135" i="1" a="1"/>
  <c r="D135" i="1" s="1"/>
  <c r="E135" i="1"/>
  <c r="D2188" i="1" a="1"/>
  <c r="D2188" i="1" s="1"/>
  <c r="E2188" i="1"/>
  <c r="D1202" i="1" a="1"/>
  <c r="D1202" i="1" s="1"/>
  <c r="E1202" i="1"/>
  <c r="D738" i="1" a="1"/>
  <c r="D738" i="1" s="1"/>
  <c r="E738" i="1"/>
  <c r="D787" i="1" a="1"/>
  <c r="D787" i="1" s="1"/>
  <c r="E787" i="1"/>
  <c r="D833" i="1" a="1"/>
  <c r="D833" i="1" s="1"/>
  <c r="E833" i="1"/>
  <c r="D543" i="1" a="1"/>
  <c r="D543" i="1" s="1"/>
  <c r="E543" i="1"/>
  <c r="D391" i="1" a="1"/>
  <c r="D391" i="1" s="1"/>
  <c r="E391" i="1"/>
  <c r="D437" i="1" a="1"/>
  <c r="D437" i="1" s="1"/>
  <c r="E437" i="1"/>
  <c r="D853" i="1" a="1"/>
  <c r="D853" i="1" s="1"/>
  <c r="E853" i="1"/>
  <c r="F824" i="1"/>
  <c r="D823" i="1" a="1"/>
  <c r="D823" i="1" s="1"/>
  <c r="E823" i="1"/>
  <c r="D808" i="1" a="1"/>
  <c r="D808" i="1" s="1"/>
  <c r="E808" i="1"/>
  <c r="D743" i="1" a="1"/>
  <c r="D743" i="1" s="1"/>
  <c r="E743" i="1"/>
  <c r="D2239" i="1" a="1"/>
  <c r="D2239" i="1" s="1"/>
  <c r="E2239" i="1"/>
  <c r="D2203" i="1" a="1"/>
  <c r="D2203" i="1" s="1"/>
  <c r="E2203" i="1"/>
  <c r="D2167" i="1" a="1"/>
  <c r="D2167" i="1" s="1"/>
  <c r="E2167" i="1"/>
  <c r="D555" i="1" a="1"/>
  <c r="D555" i="1" s="1"/>
  <c r="E555" i="1"/>
  <c r="D538" i="1" a="1"/>
  <c r="D538" i="1" s="1"/>
  <c r="E538" i="1"/>
  <c r="D2" i="1" a="1"/>
  <c r="D2" i="1" s="1"/>
  <c r="E2" i="1"/>
  <c r="D47" i="1" a="1"/>
  <c r="D47" i="1" s="1"/>
  <c r="E47" i="1"/>
  <c r="D22" i="1" a="1"/>
  <c r="D22" i="1" s="1"/>
  <c r="D2085" i="1" a="1"/>
  <c r="D2085" i="1" s="1"/>
  <c r="E2085" i="1"/>
  <c r="F2086" i="1"/>
  <c r="F2200" i="1"/>
  <c r="F512" i="1"/>
  <c r="F1066" i="1"/>
  <c r="F1878" i="1"/>
  <c r="F1804" i="1"/>
  <c r="F1459" i="1"/>
  <c r="F962" i="1"/>
  <c r="F2740" i="1"/>
  <c r="F2545" i="1"/>
  <c r="F2292" i="1"/>
  <c r="F2173" i="1"/>
  <c r="F778" i="1"/>
  <c r="F407" i="1"/>
  <c r="F1638" i="1"/>
  <c r="F754" i="1"/>
  <c r="F2209" i="1"/>
  <c r="F551" i="1"/>
  <c r="F529" i="1"/>
  <c r="F18" i="1"/>
  <c r="F672" i="1"/>
  <c r="F1429" i="1"/>
  <c r="F561" i="1"/>
  <c r="F1589" i="1"/>
  <c r="F1046" i="1"/>
  <c r="F2688" i="1"/>
  <c r="F1888" i="1"/>
  <c r="F1677" i="1"/>
  <c r="F1138" i="1"/>
  <c r="F1444" i="1"/>
  <c r="F1176" i="1"/>
  <c r="F2502" i="1"/>
  <c r="F2644" i="1"/>
  <c r="F1902" i="1"/>
  <c r="F2024" i="1"/>
  <c r="F1468" i="1"/>
  <c r="F1489" i="1"/>
  <c r="F1771" i="1"/>
  <c r="F1090" i="1"/>
  <c r="F2344" i="1"/>
  <c r="F149" i="1"/>
  <c r="F2538" i="1"/>
  <c r="F2451" i="1"/>
  <c r="F2277" i="1"/>
  <c r="F696" i="1"/>
  <c r="F70" i="1"/>
  <c r="F136" i="1"/>
  <c r="F254" i="1"/>
  <c r="F844" i="1"/>
  <c r="F884" i="1"/>
  <c r="F874" i="1"/>
  <c r="F879" i="1"/>
  <c r="F358" i="1"/>
  <c r="F478" i="1"/>
  <c r="F854" i="1"/>
  <c r="F859" i="1"/>
  <c r="F749" i="1"/>
  <c r="F2250" i="1"/>
  <c r="F2204" i="1"/>
  <c r="F2184" i="1"/>
  <c r="F2096" i="1"/>
  <c r="F546" i="1"/>
  <c r="F534" i="1"/>
  <c r="F14" i="1"/>
  <c r="F43" i="1"/>
  <c r="F23" i="1"/>
  <c r="F2676" i="1"/>
  <c r="F1549" i="1"/>
  <c r="F1924" i="1"/>
  <c r="F1624" i="1"/>
  <c r="F1190" i="1"/>
  <c r="F1164" i="1"/>
  <c r="F159" i="1"/>
  <c r="F2564" i="1"/>
  <c r="F567" i="1"/>
  <c r="F839" i="1"/>
  <c r="F269" i="1"/>
  <c r="F766" i="1"/>
  <c r="F2161" i="1"/>
  <c r="F1421" i="1"/>
  <c r="F1503" i="1"/>
  <c r="F2700" i="1"/>
  <c r="F1536" i="1"/>
  <c r="F1668" i="1"/>
  <c r="F1707" i="1"/>
  <c r="F1027" i="1"/>
  <c r="F1438" i="1"/>
  <c r="F1080" i="1"/>
  <c r="F2382" i="1"/>
  <c r="F1917" i="1"/>
  <c r="F1856" i="1"/>
  <c r="F1968" i="1"/>
  <c r="F1598" i="1"/>
  <c r="F1397" i="1"/>
  <c r="F1478" i="1"/>
  <c r="F1582" i="1"/>
  <c r="F1151" i="1"/>
  <c r="F2510" i="1"/>
  <c r="F2763" i="1"/>
  <c r="F2659" i="1"/>
  <c r="F2593" i="1"/>
  <c r="F2487" i="1"/>
  <c r="F2469" i="1"/>
  <c r="F717" i="1"/>
  <c r="F586" i="1"/>
  <c r="F190" i="1"/>
  <c r="F124" i="1"/>
  <c r="F2189" i="1"/>
  <c r="F1203" i="1"/>
  <c r="F739" i="1"/>
  <c r="F788" i="1"/>
  <c r="F794" i="1"/>
  <c r="F783" i="1"/>
  <c r="F298" i="1"/>
  <c r="F374" i="1"/>
  <c r="F226" i="1"/>
  <c r="F804" i="1"/>
  <c r="F809" i="1"/>
  <c r="F744" i="1"/>
  <c r="F2245" i="1"/>
  <c r="F2168" i="1"/>
  <c r="F2091" i="1"/>
  <c r="F519" i="1"/>
  <c r="F524" i="1"/>
  <c r="F53" i="1"/>
  <c r="F38" i="1"/>
  <c r="F9" i="1"/>
  <c r="F1497" i="1"/>
  <c r="F1690" i="1"/>
  <c r="F2268" i="1"/>
  <c r="F1945" i="1"/>
  <c r="F1745" i="1"/>
  <c r="F2801" i="1"/>
  <c r="F701" i="1"/>
  <c r="F814" i="1"/>
  <c r="F849" i="1"/>
  <c r="F438" i="1"/>
  <c r="F773" i="1"/>
  <c r="F2194" i="1"/>
  <c r="F2668" i="1"/>
  <c r="F103" i="1"/>
  <c r="F1956" i="1"/>
  <c r="F1653" i="1"/>
  <c r="F2517" i="1"/>
  <c r="F111" i="1"/>
  <c r="F1521" i="1"/>
  <c r="F890" i="1"/>
  <c r="F1102" i="1"/>
  <c r="F2725" i="1"/>
  <c r="F2494" i="1"/>
  <c r="F1697" i="1"/>
  <c r="F1734" i="1"/>
  <c r="F1751" i="1"/>
  <c r="F997" i="1"/>
  <c r="F1017" i="1"/>
  <c r="F208" i="1"/>
  <c r="F2620" i="1"/>
  <c r="F2006" i="1"/>
  <c r="F1828" i="1"/>
  <c r="F1404" i="1"/>
  <c r="F1608" i="1"/>
  <c r="F1511" i="1"/>
  <c r="F1779" i="1"/>
  <c r="F987" i="1"/>
  <c r="F980" i="1"/>
  <c r="F1008" i="1"/>
  <c r="F910" i="1"/>
  <c r="F2531" i="1"/>
  <c r="F2775" i="1"/>
  <c r="F2524" i="1"/>
  <c r="F709" i="1"/>
  <c r="F686" i="1"/>
  <c r="F180" i="1"/>
  <c r="F262" i="1"/>
  <c r="F472" i="1"/>
  <c r="F869" i="1"/>
  <c r="F834" i="1"/>
  <c r="F544" i="1"/>
  <c r="F392" i="1"/>
  <c r="F453" i="1"/>
  <c r="F759" i="1"/>
  <c r="F799" i="1"/>
  <c r="F864" i="1"/>
  <c r="F2263" i="1"/>
  <c r="F2240" i="1"/>
  <c r="F2214" i="1"/>
  <c r="F556" i="1"/>
  <c r="F539" i="1"/>
  <c r="F3" i="1"/>
  <c r="F48" i="1"/>
  <c r="F33" i="1"/>
  <c r="F1056" i="1"/>
  <c r="F2720" i="1"/>
  <c r="F2784" i="1"/>
  <c r="D932" i="1" l="1" a="1"/>
  <c r="D932" i="1" s="1"/>
  <c r="E932" i="1"/>
  <c r="D2720" i="1" a="1"/>
  <c r="D2720" i="1" s="1"/>
  <c r="E2720" i="1"/>
  <c r="D759" i="1" a="1"/>
  <c r="D759" i="1" s="1"/>
  <c r="E759" i="1"/>
  <c r="D1404" i="1" a="1"/>
  <c r="D1404" i="1" s="1"/>
  <c r="E1404" i="1"/>
  <c r="D1734" i="1" a="1"/>
  <c r="D1734" i="1" s="1"/>
  <c r="E1734" i="1"/>
  <c r="D2399" i="1" a="1"/>
  <c r="D2399" i="1" s="1"/>
  <c r="E2399" i="1"/>
  <c r="D1945" i="1" a="1"/>
  <c r="D1945" i="1" s="1"/>
  <c r="E1945" i="1"/>
  <c r="D519" i="1" a="1"/>
  <c r="D519" i="1" s="1"/>
  <c r="E519" i="1"/>
  <c r="D788" i="1" a="1"/>
  <c r="D788" i="1" s="1"/>
  <c r="E788" i="1"/>
  <c r="D2763" i="1" a="1"/>
  <c r="D2763" i="1" s="1"/>
  <c r="E2763" i="1"/>
  <c r="E1598" i="1"/>
  <c r="D1598" i="1" a="1"/>
  <c r="D1598" i="1" s="1"/>
  <c r="D2700" i="1" a="1"/>
  <c r="D2700" i="1" s="1"/>
  <c r="E2700" i="1"/>
  <c r="D1624" i="1" a="1"/>
  <c r="D1624" i="1" s="1"/>
  <c r="E1624" i="1"/>
  <c r="D14" i="1" a="1"/>
  <c r="D14" i="1" s="1"/>
  <c r="E14" i="1"/>
  <c r="D859" i="1" a="1"/>
  <c r="D859" i="1" s="1"/>
  <c r="E859" i="1"/>
  <c r="D70" i="1" a="1"/>
  <c r="D70" i="1" s="1"/>
  <c r="E70" i="1"/>
  <c r="D1771" i="1" a="1"/>
  <c r="D1771" i="1" s="1"/>
  <c r="E1771" i="1"/>
  <c r="D1444" i="1" a="1"/>
  <c r="D1444" i="1" s="1"/>
  <c r="E1444" i="1"/>
  <c r="D1429" i="1" a="1"/>
  <c r="D1429" i="1" s="1"/>
  <c r="E1429" i="1"/>
  <c r="D407" i="1" a="1"/>
  <c r="D407" i="1" s="1"/>
  <c r="E407" i="1"/>
  <c r="E1619" i="1"/>
  <c r="D1619" i="1" a="1"/>
  <c r="D1619" i="1" s="1"/>
  <c r="D824" i="1" a="1"/>
  <c r="D824" i="1" s="1"/>
  <c r="E824" i="1"/>
  <c r="D1450" i="1" a="1"/>
  <c r="D1450" i="1" s="1"/>
  <c r="E1450" i="1"/>
  <c r="D199" i="1" a="1"/>
  <c r="D199" i="1" s="1"/>
  <c r="E199" i="1"/>
  <c r="E1056" i="1"/>
  <c r="D1056" i="1" a="1"/>
  <c r="D1056" i="1" s="1"/>
  <c r="D539" i="1" a="1"/>
  <c r="D539" i="1" s="1"/>
  <c r="E539" i="1"/>
  <c r="D2263" i="1" a="1"/>
  <c r="D2263" i="1" s="1"/>
  <c r="E2263" i="1"/>
  <c r="D453" i="1" a="1"/>
  <c r="D453" i="1" s="1"/>
  <c r="E453" i="1"/>
  <c r="D869" i="1" a="1"/>
  <c r="D869" i="1" s="1"/>
  <c r="E869" i="1"/>
  <c r="D180" i="1" a="1"/>
  <c r="D180" i="1" s="1"/>
  <c r="E180" i="1"/>
  <c r="E2524" i="1"/>
  <c r="D2524" i="1" a="1"/>
  <c r="D2524" i="1" s="1"/>
  <c r="D910" i="1" a="1"/>
  <c r="D910" i="1" s="1"/>
  <c r="E910" i="1"/>
  <c r="D1779" i="1" a="1"/>
  <c r="D1779" i="1" s="1"/>
  <c r="E1779" i="1"/>
  <c r="D1828" i="1" a="1"/>
  <c r="D1828" i="1" s="1"/>
  <c r="E1828" i="1"/>
  <c r="D1017" i="1" a="1"/>
  <c r="D1017" i="1" s="1"/>
  <c r="E1017" i="1"/>
  <c r="D1697" i="1" a="1"/>
  <c r="D1697" i="1" s="1"/>
  <c r="E1697" i="1"/>
  <c r="D890" i="1" a="1"/>
  <c r="D890" i="1" s="1"/>
  <c r="E890" i="1"/>
  <c r="D1653" i="1" a="1"/>
  <c r="D1653" i="1" s="1"/>
  <c r="E1653" i="1"/>
  <c r="D2668" i="1" a="1"/>
  <c r="D2668" i="1" s="1"/>
  <c r="E2668" i="1"/>
  <c r="D849" i="1" a="1"/>
  <c r="D849" i="1" s="1"/>
  <c r="E849" i="1"/>
  <c r="D2268" i="1" a="1"/>
  <c r="D2268" i="1" s="1"/>
  <c r="E2268" i="1"/>
  <c r="D38" i="1" a="1"/>
  <c r="D38" i="1" s="1"/>
  <c r="E38" i="1"/>
  <c r="D2091" i="1" a="1"/>
  <c r="D2091" i="1" s="1"/>
  <c r="E2091" i="1"/>
  <c r="D809" i="1" a="1"/>
  <c r="D809" i="1" s="1"/>
  <c r="E809" i="1"/>
  <c r="D298" i="1" a="1"/>
  <c r="D298" i="1" s="1"/>
  <c r="E298" i="1"/>
  <c r="D739" i="1" a="1"/>
  <c r="D739" i="1" s="1"/>
  <c r="E739" i="1"/>
  <c r="D190" i="1" a="1"/>
  <c r="D190" i="1" s="1"/>
  <c r="E190" i="1"/>
  <c r="D2487" i="1" a="1"/>
  <c r="D2487" i="1" s="1"/>
  <c r="E2487" i="1"/>
  <c r="D173" i="1" a="1"/>
  <c r="D173" i="1" s="1"/>
  <c r="E173" i="1"/>
  <c r="D1582" i="1" a="1"/>
  <c r="D1582" i="1" s="1"/>
  <c r="E1582" i="1"/>
  <c r="D1411" i="1" a="1"/>
  <c r="D1411" i="1" s="1"/>
  <c r="E1411" i="1"/>
  <c r="D2382" i="1" a="1"/>
  <c r="D2382" i="1" s="1"/>
  <c r="E2382" i="1"/>
  <c r="E1707" i="1"/>
  <c r="D1707" i="1" a="1"/>
  <c r="D1707" i="1" s="1"/>
  <c r="D1503" i="1" a="1"/>
  <c r="D1503" i="1" s="1"/>
  <c r="E1503" i="1"/>
  <c r="D269" i="1" a="1"/>
  <c r="D269" i="1" s="1"/>
  <c r="E269" i="1"/>
  <c r="D159" i="1" a="1"/>
  <c r="D159" i="1" s="1"/>
  <c r="E159" i="1"/>
  <c r="D1924" i="1" a="1"/>
  <c r="D1924" i="1" s="1"/>
  <c r="E1924" i="1"/>
  <c r="F200" i="1"/>
  <c r="F201" i="1" s="1"/>
  <c r="D534" i="1" a="1"/>
  <c r="D534" i="1" s="1"/>
  <c r="E534" i="1"/>
  <c r="D2204" i="1" a="1"/>
  <c r="D2204" i="1" s="1"/>
  <c r="E2204" i="1"/>
  <c r="F825" i="1"/>
  <c r="F826" i="1" s="1"/>
  <c r="D879" i="1" a="1"/>
  <c r="D879" i="1" s="1"/>
  <c r="E879" i="1"/>
  <c r="D254" i="1" a="1"/>
  <c r="D254" i="1" s="1"/>
  <c r="E254" i="1"/>
  <c r="D696" i="1" a="1"/>
  <c r="D696" i="1" s="1"/>
  <c r="E696" i="1"/>
  <c r="D149" i="1" a="1"/>
  <c r="D149" i="1" s="1"/>
  <c r="E149" i="1"/>
  <c r="D1489" i="1" a="1"/>
  <c r="D1489" i="1" s="1"/>
  <c r="E1489" i="1"/>
  <c r="D2644" i="1" a="1"/>
  <c r="D2644" i="1" s="1"/>
  <c r="E2644" i="1"/>
  <c r="D1138" i="1" a="1"/>
  <c r="D1138" i="1" s="1"/>
  <c r="E1138" i="1"/>
  <c r="D1046" i="1" a="1"/>
  <c r="D1046" i="1" s="1"/>
  <c r="E1046" i="1"/>
  <c r="D672" i="1" a="1"/>
  <c r="D672" i="1" s="1"/>
  <c r="E672" i="1"/>
  <c r="D2209" i="1" a="1"/>
  <c r="D2209" i="1" s="1"/>
  <c r="E2209" i="1"/>
  <c r="D778" i="1" a="1"/>
  <c r="D778" i="1" s="1"/>
  <c r="E778" i="1"/>
  <c r="D2740" i="1" a="1"/>
  <c r="D2740" i="1" s="1"/>
  <c r="E2740" i="1"/>
  <c r="D1459" i="1" a="1"/>
  <c r="D1459" i="1" s="1"/>
  <c r="E1459" i="1"/>
  <c r="D512" i="1" a="1"/>
  <c r="D512" i="1" s="1"/>
  <c r="E512" i="1"/>
  <c r="D1039" i="1" a="1"/>
  <c r="D1039" i="1" s="1"/>
  <c r="E1039" i="1"/>
  <c r="D1038" i="1" a="1"/>
  <c r="D1038" i="1" s="1"/>
  <c r="E1038" i="1"/>
  <c r="E924" i="1"/>
  <c r="D924" i="1" a="1"/>
  <c r="D924" i="1" s="1"/>
  <c r="D172" i="1" a="1"/>
  <c r="D172" i="1" s="1"/>
  <c r="E172" i="1"/>
  <c r="D2240" i="1" a="1"/>
  <c r="D2240" i="1" s="1"/>
  <c r="E2240" i="1"/>
  <c r="D2531" i="1" a="1"/>
  <c r="D2531" i="1" s="1"/>
  <c r="E2531" i="1"/>
  <c r="E1102" i="1"/>
  <c r="D1102" i="1" a="1"/>
  <c r="D1102" i="1" s="1"/>
  <c r="D2801" i="1" a="1"/>
  <c r="D2801" i="1" s="1"/>
  <c r="E2801" i="1"/>
  <c r="D744" i="1" a="1"/>
  <c r="D744" i="1" s="1"/>
  <c r="E744" i="1"/>
  <c r="E2469" i="1"/>
  <c r="D2469" i="1" a="1"/>
  <c r="D2469" i="1" s="1"/>
  <c r="D1917" i="1" a="1"/>
  <c r="D1917" i="1" s="1"/>
  <c r="E1917" i="1"/>
  <c r="D2564" i="1" a="1"/>
  <c r="D2564" i="1" s="1"/>
  <c r="E2564" i="1"/>
  <c r="D358" i="1" a="1"/>
  <c r="D358" i="1" s="1"/>
  <c r="E358" i="1"/>
  <c r="D2235" i="1" a="1"/>
  <c r="D2235" i="1" s="1"/>
  <c r="E2235" i="1"/>
  <c r="D931" i="1" a="1"/>
  <c r="D931" i="1" s="1"/>
  <c r="E931" i="1"/>
  <c r="D33" i="1" a="1"/>
  <c r="D33" i="1" s="1"/>
  <c r="E33" i="1"/>
  <c r="D392" i="1" a="1"/>
  <c r="D392" i="1" s="1"/>
  <c r="E392" i="1"/>
  <c r="D2606" i="1" a="1"/>
  <c r="D2606" i="1" s="1"/>
  <c r="E2606" i="1"/>
  <c r="D1511" i="1" a="1"/>
  <c r="D1511" i="1" s="1"/>
  <c r="E1511" i="1"/>
  <c r="D997" i="1" a="1"/>
  <c r="D997" i="1" s="1"/>
  <c r="E997" i="1"/>
  <c r="E1956" i="1"/>
  <c r="D1956" i="1" a="1"/>
  <c r="D1956" i="1" s="1"/>
  <c r="D1745" i="1" a="1"/>
  <c r="D1745" i="1" s="1"/>
  <c r="E1745" i="1"/>
  <c r="D53" i="1" a="1"/>
  <c r="D53" i="1" s="1"/>
  <c r="E53" i="1"/>
  <c r="D783" i="1" a="1"/>
  <c r="D783" i="1" s="1"/>
  <c r="E783" i="1"/>
  <c r="D586" i="1" a="1"/>
  <c r="D586" i="1" s="1"/>
  <c r="E586" i="1"/>
  <c r="D2510" i="1" a="1"/>
  <c r="D2510" i="1" s="1"/>
  <c r="E2510" i="1"/>
  <c r="D1080" i="1" a="1"/>
  <c r="D1080" i="1" s="1"/>
  <c r="E1080" i="1"/>
  <c r="E1421" i="1"/>
  <c r="D1421" i="1" a="1"/>
  <c r="D1421" i="1" s="1"/>
  <c r="D1549" i="1" a="1"/>
  <c r="D1549" i="1" s="1"/>
  <c r="E1549" i="1"/>
  <c r="D2250" i="1" a="1"/>
  <c r="D2250" i="1" s="1"/>
  <c r="E2250" i="1"/>
  <c r="D874" i="1" a="1"/>
  <c r="D874" i="1" s="1"/>
  <c r="E874" i="1"/>
  <c r="D2344" i="1" a="1"/>
  <c r="D2344" i="1" s="1"/>
  <c r="E2344" i="1"/>
  <c r="D1468" i="1" a="1"/>
  <c r="D1468" i="1" s="1"/>
  <c r="E1468" i="1"/>
  <c r="E2502" i="1"/>
  <c r="D2502" i="1" a="1"/>
  <c r="D2502" i="1" s="1"/>
  <c r="D1677" i="1" a="1"/>
  <c r="D1677" i="1" s="1"/>
  <c r="E1677" i="1"/>
  <c r="D1589" i="1" a="1"/>
  <c r="D1589" i="1" s="1"/>
  <c r="E1589" i="1"/>
  <c r="D18" i="1" a="1"/>
  <c r="D18" i="1" s="1"/>
  <c r="E18" i="1"/>
  <c r="D754" i="1" a="1"/>
  <c r="D754" i="1" s="1"/>
  <c r="E754" i="1"/>
  <c r="D2173" i="1" a="1"/>
  <c r="D2173" i="1" s="1"/>
  <c r="E2173" i="1"/>
  <c r="E1793" i="1"/>
  <c r="D1793" i="1" a="1"/>
  <c r="D1793" i="1" s="1"/>
  <c r="D898" i="1" a="1"/>
  <c r="D898" i="1" s="1"/>
  <c r="E898" i="1"/>
  <c r="D1410" i="1" a="1"/>
  <c r="D1410" i="1" s="1"/>
  <c r="E1410" i="1"/>
  <c r="D2739" i="1" a="1"/>
  <c r="D2739" i="1" s="1"/>
  <c r="E2739" i="1"/>
  <c r="D3" i="1" a="1"/>
  <c r="D3" i="1" s="1"/>
  <c r="E3" i="1"/>
  <c r="D834" i="1" a="1"/>
  <c r="D834" i="1" s="1"/>
  <c r="E834" i="1"/>
  <c r="D987" i="1" a="1"/>
  <c r="D987" i="1" s="1"/>
  <c r="E987" i="1"/>
  <c r="D208" i="1" a="1"/>
  <c r="D208" i="1" s="1"/>
  <c r="E208" i="1"/>
  <c r="D2517" i="1" a="1"/>
  <c r="D2517" i="1" s="1"/>
  <c r="E2517" i="1"/>
  <c r="D438" i="1" a="1"/>
  <c r="D438" i="1" s="1"/>
  <c r="E438" i="1"/>
  <c r="D9" i="1" a="1"/>
  <c r="D9" i="1" s="1"/>
  <c r="E9" i="1"/>
  <c r="D374" i="1" a="1"/>
  <c r="D374" i="1" s="1"/>
  <c r="E374" i="1"/>
  <c r="D124" i="1" a="1"/>
  <c r="D124" i="1" s="1"/>
  <c r="E124" i="1"/>
  <c r="D1794" i="1" a="1"/>
  <c r="D1794" i="1" s="1"/>
  <c r="E1794" i="1"/>
  <c r="D1027" i="1" a="1"/>
  <c r="D1027" i="1" s="1"/>
  <c r="E1027" i="1"/>
  <c r="D766" i="1" a="1"/>
  <c r="D766" i="1" s="1"/>
  <c r="E766" i="1"/>
  <c r="D2676" i="1" a="1"/>
  <c r="D2676" i="1" s="1"/>
  <c r="E2676" i="1"/>
  <c r="D2184" i="1" a="1"/>
  <c r="D2184" i="1" s="1"/>
  <c r="E2184" i="1"/>
  <c r="D844" i="1" a="1"/>
  <c r="D844" i="1" s="1"/>
  <c r="E844" i="1"/>
  <c r="D2538" i="1" a="1"/>
  <c r="D2538" i="1" s="1"/>
  <c r="E2538" i="1"/>
  <c r="D1902" i="1" a="1"/>
  <c r="D1902" i="1" s="1"/>
  <c r="E1902" i="1"/>
  <c r="D2688" i="1" a="1"/>
  <c r="D2688" i="1" s="1"/>
  <c r="E2688" i="1"/>
  <c r="D551" i="1" a="1"/>
  <c r="D551" i="1" s="1"/>
  <c r="E551" i="1"/>
  <c r="D2545" i="1" a="1"/>
  <c r="D2545" i="1" s="1"/>
  <c r="E2545" i="1"/>
  <c r="D1066" i="1" a="1"/>
  <c r="D1066" i="1" s="1"/>
  <c r="E1066" i="1"/>
  <c r="D2236" i="1" a="1"/>
  <c r="D2236" i="1" s="1"/>
  <c r="E2236" i="1"/>
  <c r="D556" i="1" a="1"/>
  <c r="D556" i="1" s="1"/>
  <c r="E556" i="1"/>
  <c r="D864" i="1" a="1"/>
  <c r="D864" i="1" s="1"/>
  <c r="E864" i="1"/>
  <c r="E472" i="1"/>
  <c r="D472" i="1" a="1"/>
  <c r="D472" i="1" s="1"/>
  <c r="D686" i="1" a="1"/>
  <c r="D686" i="1" s="1"/>
  <c r="E686" i="1"/>
  <c r="D1008" i="1" a="1"/>
  <c r="D1008" i="1" s="1"/>
  <c r="E1008" i="1"/>
  <c r="D2006" i="1" a="1"/>
  <c r="D2006" i="1" s="1"/>
  <c r="E2006" i="1"/>
  <c r="D2494" i="1" a="1"/>
  <c r="D2494" i="1" s="1"/>
  <c r="E2494" i="1"/>
  <c r="D1521" i="1" a="1"/>
  <c r="D1521" i="1" s="1"/>
  <c r="E1521" i="1"/>
  <c r="D2194" i="1" a="1"/>
  <c r="D2194" i="1" s="1"/>
  <c r="E2194" i="1"/>
  <c r="D814" i="1" a="1"/>
  <c r="D814" i="1" s="1"/>
  <c r="E814" i="1"/>
  <c r="D1690" i="1" a="1"/>
  <c r="D1690" i="1" s="1"/>
  <c r="E1690" i="1"/>
  <c r="D2168" i="1" a="1"/>
  <c r="D2168" i="1" s="1"/>
  <c r="E2168" i="1"/>
  <c r="D804" i="1" a="1"/>
  <c r="D804" i="1" s="1"/>
  <c r="E804" i="1"/>
  <c r="D1203" i="1" a="1"/>
  <c r="D1203" i="1" s="1"/>
  <c r="E1203" i="1"/>
  <c r="D2593" i="1" a="1"/>
  <c r="D2593" i="1" s="1"/>
  <c r="E2593" i="1"/>
  <c r="D1478" i="1" a="1"/>
  <c r="D1478" i="1" s="1"/>
  <c r="E1478" i="1"/>
  <c r="D1968" i="1" a="1"/>
  <c r="D1968" i="1" s="1"/>
  <c r="E1968" i="1"/>
  <c r="D1668" i="1" a="1"/>
  <c r="D1668" i="1" s="1"/>
  <c r="E1668" i="1"/>
  <c r="D839" i="1" a="1"/>
  <c r="D839" i="1" s="1"/>
  <c r="E839" i="1"/>
  <c r="D1164" i="1" a="1"/>
  <c r="D1164" i="1" s="1"/>
  <c r="E1164" i="1"/>
  <c r="D23" i="1" a="1"/>
  <c r="D23" i="1" s="1"/>
  <c r="E23" i="1"/>
  <c r="D546" i="1" a="1"/>
  <c r="D546" i="1" s="1"/>
  <c r="E546" i="1"/>
  <c r="D854" i="1" a="1"/>
  <c r="D854" i="1" s="1"/>
  <c r="E854" i="1"/>
  <c r="D2277" i="1" a="1"/>
  <c r="D2277" i="1" s="1"/>
  <c r="E2277" i="1"/>
  <c r="D899" i="1" a="1"/>
  <c r="D899" i="1" s="1"/>
  <c r="E899" i="1"/>
  <c r="D1804" i="1" a="1"/>
  <c r="D1804" i="1" s="1"/>
  <c r="E1804" i="1"/>
  <c r="D925" i="1" a="1"/>
  <c r="D925" i="1" s="1"/>
  <c r="E925" i="1"/>
  <c r="D2784" i="1" a="1"/>
  <c r="D2784" i="1" s="1"/>
  <c r="E2784" i="1"/>
  <c r="D48" i="1" a="1"/>
  <c r="D48" i="1" s="1"/>
  <c r="E48" i="1"/>
  <c r="D2214" i="1" a="1"/>
  <c r="D2214" i="1" s="1"/>
  <c r="E2214" i="1"/>
  <c r="D799" i="1" a="1"/>
  <c r="D799" i="1" s="1"/>
  <c r="E799" i="1"/>
  <c r="D544" i="1" a="1"/>
  <c r="D544" i="1" s="1"/>
  <c r="E544" i="1"/>
  <c r="E262" i="1"/>
  <c r="D262" i="1" a="1"/>
  <c r="D262" i="1" s="1"/>
  <c r="D709" i="1" a="1"/>
  <c r="D709" i="1" s="1"/>
  <c r="E709" i="1"/>
  <c r="E2775" i="1"/>
  <c r="D2775" i="1" a="1"/>
  <c r="D2775" i="1" s="1"/>
  <c r="D980" i="1" a="1"/>
  <c r="D980" i="1" s="1"/>
  <c r="E980" i="1"/>
  <c r="D1608" i="1" a="1"/>
  <c r="D1608" i="1" s="1"/>
  <c r="E1608" i="1"/>
  <c r="D2620" i="1" a="1"/>
  <c r="D2620" i="1" s="1"/>
  <c r="E2620" i="1"/>
  <c r="D1751" i="1" a="1"/>
  <c r="D1751" i="1" s="1"/>
  <c r="E1751" i="1"/>
  <c r="D2725" i="1" a="1"/>
  <c r="D2725" i="1" s="1"/>
  <c r="E2725" i="1"/>
  <c r="D111" i="1" a="1"/>
  <c r="D111" i="1" s="1"/>
  <c r="E111" i="1"/>
  <c r="D103" i="1" a="1"/>
  <c r="D103" i="1" s="1"/>
  <c r="E103" i="1"/>
  <c r="D773" i="1" a="1"/>
  <c r="D773" i="1" s="1"/>
  <c r="E773" i="1"/>
  <c r="D701" i="1" a="1"/>
  <c r="D701" i="1" s="1"/>
  <c r="E701" i="1"/>
  <c r="F1451" i="1"/>
  <c r="F1452" i="1" s="1"/>
  <c r="D1497" i="1" a="1"/>
  <c r="D1497" i="1" s="1"/>
  <c r="E1497" i="1"/>
  <c r="D524" i="1" a="1"/>
  <c r="D524" i="1" s="1"/>
  <c r="E524" i="1"/>
  <c r="D2245" i="1" a="1"/>
  <c r="D2245" i="1" s="1"/>
  <c r="E2245" i="1"/>
  <c r="D226" i="1" a="1"/>
  <c r="D226" i="1" s="1"/>
  <c r="E226" i="1"/>
  <c r="D794" i="1" a="1"/>
  <c r="D794" i="1" s="1"/>
  <c r="E794" i="1"/>
  <c r="D2189" i="1" a="1"/>
  <c r="D2189" i="1" s="1"/>
  <c r="E2189" i="1"/>
  <c r="E717" i="1"/>
  <c r="D717" i="1" a="1"/>
  <c r="D717" i="1" s="1"/>
  <c r="D2659" i="1" a="1"/>
  <c r="D2659" i="1" s="1"/>
  <c r="E2659" i="1"/>
  <c r="D1151" i="1" a="1"/>
  <c r="D1151" i="1" s="1"/>
  <c r="E1151" i="1"/>
  <c r="D1397" i="1" a="1"/>
  <c r="D1397" i="1" s="1"/>
  <c r="E1397" i="1"/>
  <c r="D1856" i="1" a="1"/>
  <c r="D1856" i="1" s="1"/>
  <c r="E1856" i="1"/>
  <c r="D1438" i="1" a="1"/>
  <c r="D1438" i="1" s="1"/>
  <c r="E1438" i="1"/>
  <c r="D1536" i="1" a="1"/>
  <c r="D1536" i="1" s="1"/>
  <c r="E1536" i="1"/>
  <c r="D2161" i="1" a="1"/>
  <c r="D2161" i="1" s="1"/>
  <c r="E2161" i="1"/>
  <c r="D567" i="1" a="1"/>
  <c r="D567" i="1" s="1"/>
  <c r="E567" i="1"/>
  <c r="D1190" i="1" a="1"/>
  <c r="D1190" i="1" s="1"/>
  <c r="E1190" i="1"/>
  <c r="D1728" i="1" a="1"/>
  <c r="D1728" i="1" s="1"/>
  <c r="E1728" i="1"/>
  <c r="D43" i="1" a="1"/>
  <c r="D43" i="1" s="1"/>
  <c r="E43" i="1"/>
  <c r="D2096" i="1" a="1"/>
  <c r="D2096" i="1" s="1"/>
  <c r="E2096" i="1"/>
  <c r="D749" i="1" a="1"/>
  <c r="D749" i="1" s="1"/>
  <c r="E749" i="1"/>
  <c r="D478" i="1" a="1"/>
  <c r="D478" i="1" s="1"/>
  <c r="E478" i="1"/>
  <c r="D884" i="1" a="1"/>
  <c r="D884" i="1" s="1"/>
  <c r="E884" i="1"/>
  <c r="D136" i="1" a="1"/>
  <c r="D136" i="1" s="1"/>
  <c r="E136" i="1"/>
  <c r="D2451" i="1" a="1"/>
  <c r="D2451" i="1" s="1"/>
  <c r="E2451" i="1"/>
  <c r="D1090" i="1" a="1"/>
  <c r="D1090" i="1" s="1"/>
  <c r="E1090" i="1"/>
  <c r="D2024" i="1" a="1"/>
  <c r="D2024" i="1" s="1"/>
  <c r="E2024" i="1"/>
  <c r="D1176" i="1" a="1"/>
  <c r="D1176" i="1" s="1"/>
  <c r="E1176" i="1"/>
  <c r="D1888" i="1" a="1"/>
  <c r="D1888" i="1" s="1"/>
  <c r="E1888" i="1"/>
  <c r="D561" i="1" a="1"/>
  <c r="D561" i="1" s="1"/>
  <c r="E561" i="1"/>
  <c r="D529" i="1" a="1"/>
  <c r="D529" i="1" s="1"/>
  <c r="E529" i="1"/>
  <c r="D1638" i="1" a="1"/>
  <c r="D1638" i="1" s="1"/>
  <c r="E1638" i="1"/>
  <c r="D2292" i="1" a="1"/>
  <c r="D2292" i="1" s="1"/>
  <c r="E2292" i="1"/>
  <c r="D962" i="1" a="1"/>
  <c r="D962" i="1" s="1"/>
  <c r="E962" i="1"/>
  <c r="E1878" i="1"/>
  <c r="D1878" i="1" a="1"/>
  <c r="D1878" i="1" s="1"/>
  <c r="D2200" i="1" a="1"/>
  <c r="D2200" i="1" s="1"/>
  <c r="E2200" i="1"/>
  <c r="F2556" i="1"/>
  <c r="D2555" i="1" a="1"/>
  <c r="D2555" i="1" s="1"/>
  <c r="E2555" i="1"/>
  <c r="D1618" i="1" a="1"/>
  <c r="D1618" i="1" s="1"/>
  <c r="E1618" i="1"/>
  <c r="D2605" i="1" a="1"/>
  <c r="D2605" i="1" s="1"/>
  <c r="E2605" i="1"/>
  <c r="D2398" i="1" a="1"/>
  <c r="D2398" i="1" s="1"/>
  <c r="E2398" i="1"/>
  <c r="D1727" i="1" a="1"/>
  <c r="D1727" i="1" s="1"/>
  <c r="E1727" i="1"/>
  <c r="D2199" i="1" a="1"/>
  <c r="D2199" i="1" s="1"/>
  <c r="E2199" i="1"/>
  <c r="E2086" i="1"/>
  <c r="D2086" i="1" a="1"/>
  <c r="D2086" i="1" s="1"/>
  <c r="F2087" i="1"/>
  <c r="F981" i="1"/>
  <c r="F1780" i="1"/>
  <c r="F2621" i="1"/>
  <c r="F1752" i="1"/>
  <c r="F2726" i="1"/>
  <c r="F891" i="1"/>
  <c r="F112" i="1"/>
  <c r="F1654" i="1"/>
  <c r="F104" i="1"/>
  <c r="F850" i="1"/>
  <c r="F39" i="1"/>
  <c r="F2092" i="1"/>
  <c r="F2246" i="1"/>
  <c r="F299" i="1"/>
  <c r="F740" i="1"/>
  <c r="F191" i="1"/>
  <c r="F2488" i="1"/>
  <c r="F2660" i="1"/>
  <c r="F1398" i="1"/>
  <c r="F1857" i="1"/>
  <c r="F1439" i="1"/>
  <c r="F1537" i="1"/>
  <c r="F2162" i="1"/>
  <c r="F568" i="1"/>
  <c r="F1191" i="1"/>
  <c r="F1729" i="1"/>
  <c r="F535" i="1"/>
  <c r="F2205" i="1"/>
  <c r="F880" i="1"/>
  <c r="F255" i="1"/>
  <c r="F697" i="1"/>
  <c r="F150" i="1"/>
  <c r="F1490" i="1"/>
  <c r="F2645" i="1"/>
  <c r="F1139" i="1"/>
  <c r="F1889" i="1"/>
  <c r="F1047" i="1"/>
  <c r="F562" i="1"/>
  <c r="F2210" i="1"/>
  <c r="F779" i="1"/>
  <c r="F2293" i="1"/>
  <c r="F963" i="1"/>
  <c r="F513" i="1"/>
  <c r="F1040" i="1"/>
  <c r="F2785" i="1"/>
  <c r="F540" i="1"/>
  <c r="F2264" i="1"/>
  <c r="F454" i="1"/>
  <c r="F4" i="1"/>
  <c r="F760" i="1"/>
  <c r="F835" i="1"/>
  <c r="F687" i="1"/>
  <c r="F1009" i="1"/>
  <c r="F1405" i="1"/>
  <c r="F2007" i="1"/>
  <c r="F2495" i="1"/>
  <c r="F1103" i="1"/>
  <c r="F1522" i="1"/>
  <c r="F2518" i="1"/>
  <c r="F1957" i="1"/>
  <c r="F2195" i="1"/>
  <c r="F439" i="1"/>
  <c r="F1746" i="1"/>
  <c r="F10" i="1"/>
  <c r="F520" i="1"/>
  <c r="F375" i="1"/>
  <c r="F789" i="1"/>
  <c r="F125" i="1"/>
  <c r="F2470" i="1"/>
  <c r="F2594" i="1"/>
  <c r="F2511" i="1"/>
  <c r="F1479" i="1"/>
  <c r="F1969" i="1"/>
  <c r="F1081" i="1"/>
  <c r="F1669" i="1"/>
  <c r="F1422" i="1"/>
  <c r="F840" i="1"/>
  <c r="F1165" i="1"/>
  <c r="F1550" i="1"/>
  <c r="F15" i="1"/>
  <c r="F2185" i="1"/>
  <c r="F860" i="1"/>
  <c r="F359" i="1"/>
  <c r="F845" i="1"/>
  <c r="F71" i="1"/>
  <c r="F2539" i="1"/>
  <c r="F1772" i="1"/>
  <c r="F1903" i="1"/>
  <c r="F1445" i="1"/>
  <c r="F1678" i="1"/>
  <c r="F552" i="1"/>
  <c r="F408" i="1"/>
  <c r="F900" i="1"/>
  <c r="F1067" i="1"/>
  <c r="F2215" i="1"/>
  <c r="F870" i="1"/>
  <c r="F710" i="1"/>
  <c r="F800" i="1"/>
  <c r="F263" i="1"/>
  <c r="F181" i="1"/>
  <c r="F2525" i="1"/>
  <c r="F2776" i="1"/>
  <c r="F911" i="1"/>
  <c r="F1609" i="1"/>
  <c r="F1829" i="1"/>
  <c r="F1018" i="1"/>
  <c r="F1698" i="1"/>
  <c r="F2669" i="1"/>
  <c r="F774" i="1"/>
  <c r="F702" i="1"/>
  <c r="F933" i="1"/>
  <c r="F2269" i="1"/>
  <c r="F1498" i="1"/>
  <c r="F525" i="1"/>
  <c r="F810" i="1"/>
  <c r="F227" i="1"/>
  <c r="F795" i="1"/>
  <c r="F2190" i="1"/>
  <c r="F718" i="1"/>
  <c r="F174" i="1"/>
  <c r="F1152" i="1"/>
  <c r="F1583" i="1"/>
  <c r="F1412" i="1"/>
  <c r="F2383" i="1"/>
  <c r="F1708" i="1"/>
  <c r="F1504" i="1"/>
  <c r="F270" i="1"/>
  <c r="F160" i="1"/>
  <c r="F1925" i="1"/>
  <c r="F44" i="1"/>
  <c r="F2097" i="1"/>
  <c r="F750" i="1"/>
  <c r="F479" i="1"/>
  <c r="F885" i="1"/>
  <c r="F137" i="1"/>
  <c r="F2452" i="1"/>
  <c r="F1091" i="1"/>
  <c r="F2025" i="1"/>
  <c r="F1177" i="1"/>
  <c r="F673" i="1"/>
  <c r="F530" i="1"/>
  <c r="F1639" i="1"/>
  <c r="F2741" i="1"/>
  <c r="F1460" i="1"/>
  <c r="F1879" i="1"/>
  <c r="F2201" i="1"/>
  <c r="F2721" i="1"/>
  <c r="F1057" i="1"/>
  <c r="F49" i="1"/>
  <c r="F34" i="1"/>
  <c r="F557" i="1"/>
  <c r="F2241" i="1"/>
  <c r="F865" i="1"/>
  <c r="F393" i="1"/>
  <c r="F473" i="1"/>
  <c r="F2607" i="1"/>
  <c r="F2532" i="1"/>
  <c r="F988" i="1"/>
  <c r="F1512" i="1"/>
  <c r="F209" i="1"/>
  <c r="F998" i="1"/>
  <c r="F1735" i="1"/>
  <c r="F2400" i="1"/>
  <c r="F815" i="1"/>
  <c r="F2802" i="1"/>
  <c r="F1946" i="1"/>
  <c r="F1691" i="1"/>
  <c r="F54" i="1"/>
  <c r="F2169" i="1"/>
  <c r="F745" i="1"/>
  <c r="F805" i="1"/>
  <c r="F784" i="1"/>
  <c r="F1204" i="1"/>
  <c r="F587" i="1"/>
  <c r="F2764" i="1"/>
  <c r="F1795" i="1"/>
  <c r="F1599" i="1"/>
  <c r="F1918" i="1"/>
  <c r="F1028" i="1"/>
  <c r="F2701" i="1"/>
  <c r="F767" i="1"/>
  <c r="F2565" i="1"/>
  <c r="F1625" i="1"/>
  <c r="F2677" i="1"/>
  <c r="F24" i="1"/>
  <c r="F547" i="1"/>
  <c r="F2251" i="1"/>
  <c r="F855" i="1"/>
  <c r="F875" i="1"/>
  <c r="F2278" i="1"/>
  <c r="F2345" i="1"/>
  <c r="F1469" i="1"/>
  <c r="F2503" i="1"/>
  <c r="F2689" i="1"/>
  <c r="F1590" i="1"/>
  <c r="F1430" i="1"/>
  <c r="F19" i="1"/>
  <c r="F755" i="1"/>
  <c r="F2174" i="1"/>
  <c r="F2546" i="1"/>
  <c r="F1620" i="1"/>
  <c r="F1805" i="1"/>
  <c r="F2237" i="1"/>
  <c r="F926" i="1"/>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F1029" i="1" l="1"/>
  <c r="F1030" i="1" s="1"/>
  <c r="F1031" i="1" s="1"/>
  <c r="D1590" i="1" a="1"/>
  <c r="D1590" i="1" s="1"/>
  <c r="E1590" i="1"/>
  <c r="D2677" i="1" a="1"/>
  <c r="D2677" i="1" s="1"/>
  <c r="E2677" i="1"/>
  <c r="E784" i="1"/>
  <c r="D784" i="1" a="1"/>
  <c r="D784" i="1" s="1"/>
  <c r="D815" i="1" a="1"/>
  <c r="D815" i="1" s="1"/>
  <c r="E815" i="1"/>
  <c r="D34" i="1" a="1"/>
  <c r="D34" i="1" s="1"/>
  <c r="E34" i="1"/>
  <c r="D1639" i="1" a="1"/>
  <c r="D1639" i="1" s="1"/>
  <c r="E1639" i="1"/>
  <c r="D44" i="1" a="1"/>
  <c r="D44" i="1" s="1"/>
  <c r="E44" i="1"/>
  <c r="D1412" i="1" a="1"/>
  <c r="D1412" i="1" s="1"/>
  <c r="E1412" i="1"/>
  <c r="D810" i="1" a="1"/>
  <c r="D810" i="1" s="1"/>
  <c r="E810" i="1"/>
  <c r="D911" i="1" a="1"/>
  <c r="D911" i="1" s="1"/>
  <c r="E911" i="1"/>
  <c r="D552" i="1" a="1"/>
  <c r="D552" i="1" s="1"/>
  <c r="E552" i="1"/>
  <c r="D359" i="1" a="1"/>
  <c r="D359" i="1" s="1"/>
  <c r="E359" i="1"/>
  <c r="D2511" i="1" a="1"/>
  <c r="D2511" i="1" s="1"/>
  <c r="E2511" i="1"/>
  <c r="D1746" i="1" a="1"/>
  <c r="D1746" i="1" s="1"/>
  <c r="E1746" i="1"/>
  <c r="D2264" i="1" a="1"/>
  <c r="D2264" i="1" s="1"/>
  <c r="E2264" i="1"/>
  <c r="D2210" i="1" a="1"/>
  <c r="D2210" i="1" s="1"/>
  <c r="E2210" i="1"/>
  <c r="D697" i="1" a="1"/>
  <c r="D697" i="1" s="1"/>
  <c r="E697" i="1"/>
  <c r="D1857" i="1" a="1"/>
  <c r="D1857" i="1" s="1"/>
  <c r="E1857" i="1"/>
  <c r="D2092" i="1" a="1"/>
  <c r="D2092" i="1" s="1"/>
  <c r="E2092" i="1"/>
  <c r="D104" i="1" a="1"/>
  <c r="D104" i="1" s="1"/>
  <c r="E104" i="1"/>
  <c r="D981" i="1" a="1"/>
  <c r="D981" i="1" s="1"/>
  <c r="E981" i="1"/>
  <c r="D1805" i="1" a="1"/>
  <c r="D1805" i="1" s="1"/>
  <c r="E1805" i="1"/>
  <c r="D755" i="1" a="1"/>
  <c r="D755" i="1" s="1"/>
  <c r="E755" i="1"/>
  <c r="D2689" i="1" a="1"/>
  <c r="D2689" i="1" s="1"/>
  <c r="E2689" i="1"/>
  <c r="D2278" i="1" a="1"/>
  <c r="D2278" i="1" s="1"/>
  <c r="E2278" i="1"/>
  <c r="D2251" i="1" a="1"/>
  <c r="D2251" i="1" s="1"/>
  <c r="E2251" i="1"/>
  <c r="D1625" i="1" a="1"/>
  <c r="D1625" i="1" s="1"/>
  <c r="E1625" i="1"/>
  <c r="E1028" i="1"/>
  <c r="D1028" i="1" a="1"/>
  <c r="D1028" i="1" s="1"/>
  <c r="D2764" i="1" a="1"/>
  <c r="D2764" i="1" s="1"/>
  <c r="E2764" i="1"/>
  <c r="D805" i="1" a="1"/>
  <c r="D805" i="1" s="1"/>
  <c r="E805" i="1"/>
  <c r="D1691" i="1" a="1"/>
  <c r="D1691" i="1" s="1"/>
  <c r="E1691" i="1"/>
  <c r="D2400" i="1" a="1"/>
  <c r="D2400" i="1" s="1"/>
  <c r="E2400" i="1"/>
  <c r="D1512" i="1" a="1"/>
  <c r="D1512" i="1" s="1"/>
  <c r="E1512" i="1"/>
  <c r="D865" i="1" a="1"/>
  <c r="D865" i="1" s="1"/>
  <c r="E865" i="1"/>
  <c r="D49" i="1" a="1"/>
  <c r="D49" i="1" s="1"/>
  <c r="E49" i="1"/>
  <c r="D1879" i="1" a="1"/>
  <c r="D1879" i="1" s="1"/>
  <c r="E1879" i="1"/>
  <c r="D530" i="1" a="1"/>
  <c r="D530" i="1" s="1"/>
  <c r="E530" i="1"/>
  <c r="D1091" i="1" a="1"/>
  <c r="D1091" i="1" s="1"/>
  <c r="E1091" i="1"/>
  <c r="D479" i="1" a="1"/>
  <c r="D479" i="1" s="1"/>
  <c r="E479" i="1"/>
  <c r="D201" i="1" a="1"/>
  <c r="D201" i="1" s="1"/>
  <c r="E201" i="1"/>
  <c r="D1504" i="1" a="1"/>
  <c r="D1504" i="1" s="1"/>
  <c r="E1504" i="1"/>
  <c r="E1583" i="1"/>
  <c r="D1583" i="1" a="1"/>
  <c r="D1583" i="1" s="1"/>
  <c r="D2190" i="1" a="1"/>
  <c r="D2190" i="1" s="1"/>
  <c r="E2190" i="1"/>
  <c r="D525" i="1" a="1"/>
  <c r="D525" i="1" s="1"/>
  <c r="E525" i="1"/>
  <c r="D702" i="1" a="1"/>
  <c r="D702" i="1" s="1"/>
  <c r="E702" i="1"/>
  <c r="D1018" i="1" a="1"/>
  <c r="D1018" i="1" s="1"/>
  <c r="E1018" i="1"/>
  <c r="D2776" i="1" a="1"/>
  <c r="D2776" i="1" s="1"/>
  <c r="E2776" i="1"/>
  <c r="D800" i="1" a="1"/>
  <c r="D800" i="1" s="1"/>
  <c r="E800" i="1"/>
  <c r="D1067" i="1" a="1"/>
  <c r="D1067" i="1" s="1"/>
  <c r="E1067" i="1"/>
  <c r="D1678" i="1" a="1"/>
  <c r="D1678" i="1" s="1"/>
  <c r="E1678" i="1"/>
  <c r="D2539" i="1" a="1"/>
  <c r="D2539" i="1" s="1"/>
  <c r="E2539" i="1"/>
  <c r="D860" i="1" a="1"/>
  <c r="D860" i="1" s="1"/>
  <c r="E860" i="1"/>
  <c r="E1165" i="1"/>
  <c r="D1165" i="1" a="1"/>
  <c r="D1165" i="1" s="1"/>
  <c r="D1081" i="1" a="1"/>
  <c r="D1081" i="1" s="1"/>
  <c r="E1081" i="1"/>
  <c r="D2594" i="1" a="1"/>
  <c r="D2594" i="1" s="1"/>
  <c r="E2594" i="1"/>
  <c r="D375" i="1" a="1"/>
  <c r="D375" i="1" s="1"/>
  <c r="E375" i="1"/>
  <c r="D439" i="1" a="1"/>
  <c r="D439" i="1" s="1"/>
  <c r="E439" i="1"/>
  <c r="E1522" i="1"/>
  <c r="D1522" i="1" a="1"/>
  <c r="D1522" i="1" s="1"/>
  <c r="D1405" i="1" a="1"/>
  <c r="D1405" i="1" s="1"/>
  <c r="E1405" i="1"/>
  <c r="D760" i="1" a="1"/>
  <c r="D760" i="1" s="1"/>
  <c r="E760" i="1"/>
  <c r="D540" i="1" a="1"/>
  <c r="D540" i="1" s="1"/>
  <c r="E540" i="1"/>
  <c r="D963" i="1" a="1"/>
  <c r="D963" i="1" s="1"/>
  <c r="E963" i="1"/>
  <c r="D562" i="1" a="1"/>
  <c r="D562" i="1" s="1"/>
  <c r="E562" i="1"/>
  <c r="D2645" i="1" a="1"/>
  <c r="D2645" i="1" s="1"/>
  <c r="E2645" i="1"/>
  <c r="D255" i="1" a="1"/>
  <c r="D255" i="1" s="1"/>
  <c r="E255" i="1"/>
  <c r="D535" i="1" a="1"/>
  <c r="D535" i="1" s="1"/>
  <c r="E535" i="1"/>
  <c r="D2162" i="1" a="1"/>
  <c r="D2162" i="1" s="1"/>
  <c r="E2162" i="1"/>
  <c r="D1398" i="1" a="1"/>
  <c r="D1398" i="1" s="1"/>
  <c r="E1398" i="1"/>
  <c r="D740" i="1" a="1"/>
  <c r="D740" i="1" s="1"/>
  <c r="E740" i="1"/>
  <c r="D39" i="1" a="1"/>
  <c r="D39" i="1" s="1"/>
  <c r="E39" i="1"/>
  <c r="D1654" i="1" a="1"/>
  <c r="D1654" i="1" s="1"/>
  <c r="E1654" i="1"/>
  <c r="E1752" i="1"/>
  <c r="D1752" i="1" a="1"/>
  <c r="D1752" i="1" s="1"/>
  <c r="D855" i="1" a="1"/>
  <c r="D855" i="1" s="1"/>
  <c r="E855" i="1"/>
  <c r="D1795" i="1" a="1"/>
  <c r="D1795" i="1" s="1"/>
  <c r="E1795" i="1"/>
  <c r="D2607" i="1" a="1"/>
  <c r="D2607" i="1" s="1"/>
  <c r="E2607" i="1"/>
  <c r="D2025" i="1" a="1"/>
  <c r="D2025" i="1" s="1"/>
  <c r="E2025" i="1"/>
  <c r="E1698" i="1"/>
  <c r="D1698" i="1" a="1"/>
  <c r="D1698" i="1" s="1"/>
  <c r="D2215" i="1" a="1"/>
  <c r="D2215" i="1" s="1"/>
  <c r="E2215" i="1"/>
  <c r="D1669" i="1" a="1"/>
  <c r="D1669" i="1" s="1"/>
  <c r="E1669" i="1"/>
  <c r="D2007" i="1" a="1"/>
  <c r="D2007" i="1" s="1"/>
  <c r="E2007" i="1"/>
  <c r="E513" i="1"/>
  <c r="D513" i="1" a="1"/>
  <c r="D513" i="1" s="1"/>
  <c r="D2205" i="1" a="1"/>
  <c r="D2205" i="1" s="1"/>
  <c r="E2205" i="1"/>
  <c r="D191" i="1" a="1"/>
  <c r="D191" i="1" s="1"/>
  <c r="E191" i="1"/>
  <c r="D2726" i="1" a="1"/>
  <c r="D2726" i="1" s="1"/>
  <c r="E2726" i="1"/>
  <c r="D926" i="1" a="1"/>
  <c r="D926" i="1" s="1"/>
  <c r="E926" i="1"/>
  <c r="D2503" i="1" a="1"/>
  <c r="D2503" i="1" s="1"/>
  <c r="E2503" i="1"/>
  <c r="D547" i="1" a="1"/>
  <c r="D547" i="1" s="1"/>
  <c r="E547" i="1"/>
  <c r="D587" i="1" a="1"/>
  <c r="D587" i="1" s="1"/>
  <c r="E587" i="1"/>
  <c r="D1735" i="1" a="1"/>
  <c r="D1735" i="1" s="1"/>
  <c r="E1735" i="1"/>
  <c r="D1460" i="1" a="1"/>
  <c r="D1460" i="1" s="1"/>
  <c r="E1460" i="1"/>
  <c r="D750" i="1" a="1"/>
  <c r="D750" i="1" s="1"/>
  <c r="E750" i="1"/>
  <c r="D1152" i="1" a="1"/>
  <c r="D1152" i="1" s="1"/>
  <c r="E1152" i="1"/>
  <c r="D1498" i="1" a="1"/>
  <c r="D1498" i="1" s="1"/>
  <c r="E1498" i="1"/>
  <c r="E2525" i="1"/>
  <c r="D2525" i="1" a="1"/>
  <c r="D2525" i="1" s="1"/>
  <c r="D1445" i="1" a="1"/>
  <c r="D1445" i="1" s="1"/>
  <c r="E1445" i="1"/>
  <c r="D840" i="1" a="1"/>
  <c r="D840" i="1" s="1"/>
  <c r="E840" i="1"/>
  <c r="D2470" i="1" a="1"/>
  <c r="D2470" i="1" s="1"/>
  <c r="E2470" i="1"/>
  <c r="D1103" i="1" a="1"/>
  <c r="D1103" i="1" s="1"/>
  <c r="E1103" i="1"/>
  <c r="D2785" i="1" a="1"/>
  <c r="D2785" i="1" s="1"/>
  <c r="E2785" i="1"/>
  <c r="D1047" i="1" a="1"/>
  <c r="D1047" i="1" s="1"/>
  <c r="E1047" i="1"/>
  <c r="D1729" i="1" a="1"/>
  <c r="D1729" i="1" s="1"/>
  <c r="E1729" i="1"/>
  <c r="D299" i="1" a="1"/>
  <c r="D299" i="1" s="1"/>
  <c r="E299" i="1"/>
  <c r="D825" i="1" a="1"/>
  <c r="D825" i="1" s="1"/>
  <c r="E825" i="1"/>
  <c r="D2174" i="1" a="1"/>
  <c r="D2174" i="1" s="1"/>
  <c r="E2174" i="1"/>
  <c r="D2345" i="1" a="1"/>
  <c r="D2345" i="1" s="1"/>
  <c r="E2345" i="1"/>
  <c r="E2701" i="1"/>
  <c r="D2701" i="1" a="1"/>
  <c r="D2701" i="1" s="1"/>
  <c r="D54" i="1" a="1"/>
  <c r="D54" i="1" s="1"/>
  <c r="E54" i="1"/>
  <c r="D209" i="1" a="1"/>
  <c r="D209" i="1" s="1"/>
  <c r="E209" i="1"/>
  <c r="D393" i="1" a="1"/>
  <c r="D393" i="1" s="1"/>
  <c r="E393" i="1"/>
  <c r="D2201" i="1" a="1"/>
  <c r="D2201" i="1" s="1"/>
  <c r="E2201" i="1"/>
  <c r="D885" i="1" a="1"/>
  <c r="D885" i="1" s="1"/>
  <c r="E885" i="1"/>
  <c r="D270" i="1" a="1"/>
  <c r="D270" i="1" s="1"/>
  <c r="E270" i="1"/>
  <c r="D718" i="1" a="1"/>
  <c r="D718" i="1" s="1"/>
  <c r="E718" i="1"/>
  <c r="D933" i="1" a="1"/>
  <c r="D933" i="1" s="1"/>
  <c r="E933" i="1"/>
  <c r="D263" i="1" a="1"/>
  <c r="D263" i="1" s="1"/>
  <c r="E263" i="1"/>
  <c r="D1772" i="1" a="1"/>
  <c r="D1772" i="1" s="1"/>
  <c r="E1772" i="1"/>
  <c r="D1550" i="1" a="1"/>
  <c r="D1550" i="1" s="1"/>
  <c r="E1550" i="1"/>
  <c r="D789" i="1" a="1"/>
  <c r="D789" i="1" s="1"/>
  <c r="E789" i="1"/>
  <c r="E2518" i="1"/>
  <c r="D2518" i="1" a="1"/>
  <c r="D2518" i="1" s="1"/>
  <c r="D835" i="1" a="1"/>
  <c r="D835" i="1" s="1"/>
  <c r="E835" i="1"/>
  <c r="D1139" i="1" a="1"/>
  <c r="D1139" i="1" s="1"/>
  <c r="E1139" i="1"/>
  <c r="D568" i="1" a="1"/>
  <c r="D568" i="1" s="1"/>
  <c r="E568" i="1"/>
  <c r="D2556" i="1" a="1"/>
  <c r="D2556" i="1" s="1"/>
  <c r="E2556" i="1"/>
  <c r="F2557" i="1"/>
  <c r="D1620" i="1" a="1"/>
  <c r="D1620" i="1" s="1"/>
  <c r="E1620" i="1"/>
  <c r="D19" i="1" a="1"/>
  <c r="D19" i="1" s="1"/>
  <c r="E19" i="1"/>
  <c r="D2565" i="1" a="1"/>
  <c r="D2565" i="1" s="1"/>
  <c r="E2565" i="1"/>
  <c r="D1918" i="1" a="1"/>
  <c r="D1918" i="1" s="1"/>
  <c r="E1918" i="1"/>
  <c r="D745" i="1" a="1"/>
  <c r="D745" i="1" s="1"/>
  <c r="E745" i="1"/>
  <c r="E1946" i="1"/>
  <c r="D1946" i="1" a="1"/>
  <c r="D1946" i="1" s="1"/>
  <c r="D988" i="1" a="1"/>
  <c r="D988" i="1" s="1"/>
  <c r="E988" i="1"/>
  <c r="D2241" i="1" a="1"/>
  <c r="D2241" i="1" s="1"/>
  <c r="E2241" i="1"/>
  <c r="D1057" i="1" a="1"/>
  <c r="D1057" i="1" s="1"/>
  <c r="E1057" i="1"/>
  <c r="D673" i="1" a="1"/>
  <c r="D673" i="1" s="1"/>
  <c r="E673" i="1"/>
  <c r="D2452" i="1" a="1"/>
  <c r="D2452" i="1" s="1"/>
  <c r="E2452" i="1"/>
  <c r="D1925" i="1" a="1"/>
  <c r="D1925" i="1" s="1"/>
  <c r="E1925" i="1"/>
  <c r="D1708" i="1" a="1"/>
  <c r="D1708" i="1" s="1"/>
  <c r="E1708" i="1"/>
  <c r="D795" i="1" a="1"/>
  <c r="D795" i="1" s="1"/>
  <c r="E795" i="1"/>
  <c r="D774" i="1" a="1"/>
  <c r="D774" i="1" s="1"/>
  <c r="E774" i="1"/>
  <c r="D1829" i="1" a="1"/>
  <c r="D1829" i="1" s="1"/>
  <c r="E1829" i="1"/>
  <c r="D710" i="1" a="1"/>
  <c r="D710" i="1" s="1"/>
  <c r="E710" i="1"/>
  <c r="E900" i="1"/>
  <c r="D900" i="1" a="1"/>
  <c r="D900" i="1" s="1"/>
  <c r="D71" i="1" a="1"/>
  <c r="D71" i="1" s="1"/>
  <c r="E71" i="1"/>
  <c r="D2185" i="1" a="1"/>
  <c r="D2185" i="1" s="1"/>
  <c r="E2185" i="1"/>
  <c r="D1969" i="1" a="1"/>
  <c r="D1969" i="1" s="1"/>
  <c r="E1969" i="1"/>
  <c r="D520" i="1" a="1"/>
  <c r="D520" i="1" s="1"/>
  <c r="E520" i="1"/>
  <c r="D2195" i="1" a="1"/>
  <c r="D2195" i="1" s="1"/>
  <c r="E2195" i="1"/>
  <c r="D1009" i="1" a="1"/>
  <c r="D1009" i="1" s="1"/>
  <c r="E1009" i="1"/>
  <c r="D4" i="1" a="1"/>
  <c r="D4" i="1" s="1"/>
  <c r="E4" i="1"/>
  <c r="E2293" i="1"/>
  <c r="D2293" i="1" a="1"/>
  <c r="D2293" i="1" s="1"/>
  <c r="D1490" i="1" a="1"/>
  <c r="D1490" i="1" s="1"/>
  <c r="E1490" i="1"/>
  <c r="D880" i="1" a="1"/>
  <c r="D880" i="1" s="1"/>
  <c r="E880" i="1"/>
  <c r="D1537" i="1" a="1"/>
  <c r="D1537" i="1" s="1"/>
  <c r="E1537" i="1"/>
  <c r="D2660" i="1" a="1"/>
  <c r="D2660" i="1" s="1"/>
  <c r="E2660" i="1"/>
  <c r="D1452" i="1" a="1"/>
  <c r="D1452" i="1" s="1"/>
  <c r="E1452" i="1"/>
  <c r="D112" i="1" a="1"/>
  <c r="D112" i="1" s="1"/>
  <c r="E112" i="1"/>
  <c r="D2621" i="1" a="1"/>
  <c r="D2621" i="1" s="1"/>
  <c r="E2621" i="1"/>
  <c r="D2237" i="1" a="1"/>
  <c r="D2237" i="1" s="1"/>
  <c r="E2237" i="1"/>
  <c r="E2546" i="1"/>
  <c r="D2546" i="1" a="1"/>
  <c r="D2546" i="1" s="1"/>
  <c r="D1430" i="1" a="1"/>
  <c r="D1430" i="1" s="1"/>
  <c r="E1430" i="1"/>
  <c r="D1469" i="1" a="1"/>
  <c r="D1469" i="1" s="1"/>
  <c r="E1469" i="1"/>
  <c r="D875" i="1" a="1"/>
  <c r="D875" i="1" s="1"/>
  <c r="E875" i="1"/>
  <c r="D24" i="1" a="1"/>
  <c r="D24" i="1" s="1"/>
  <c r="E24" i="1"/>
  <c r="D767" i="1" a="1"/>
  <c r="D767" i="1" s="1"/>
  <c r="E767" i="1"/>
  <c r="D1599" i="1" a="1"/>
  <c r="D1599" i="1" s="1"/>
  <c r="E1599" i="1"/>
  <c r="D1204" i="1" a="1"/>
  <c r="D1204" i="1" s="1"/>
  <c r="E1204" i="1"/>
  <c r="D2169" i="1" a="1"/>
  <c r="D2169" i="1" s="1"/>
  <c r="E2169" i="1"/>
  <c r="E2802" i="1"/>
  <c r="D2802" i="1" a="1"/>
  <c r="D2802" i="1" s="1"/>
  <c r="D998" i="1" a="1"/>
  <c r="D998" i="1" s="1"/>
  <c r="E998" i="1"/>
  <c r="D2532" i="1" a="1"/>
  <c r="D2532" i="1" s="1"/>
  <c r="E2532" i="1"/>
  <c r="D473" i="1" a="1"/>
  <c r="D473" i="1" s="1"/>
  <c r="E473" i="1"/>
  <c r="D557" i="1" a="1"/>
  <c r="D557" i="1" s="1"/>
  <c r="E557" i="1"/>
  <c r="D2721" i="1" a="1"/>
  <c r="D2721" i="1" s="1"/>
  <c r="E2721" i="1"/>
  <c r="D2741" i="1" a="1"/>
  <c r="D2741" i="1" s="1"/>
  <c r="E2741" i="1"/>
  <c r="D1177" i="1" a="1"/>
  <c r="D1177" i="1" s="1"/>
  <c r="E1177" i="1"/>
  <c r="D137" i="1" a="1"/>
  <c r="D137" i="1" s="1"/>
  <c r="E137" i="1"/>
  <c r="D2097" i="1" a="1"/>
  <c r="D2097" i="1" s="1"/>
  <c r="E2097" i="1"/>
  <c r="D160" i="1" a="1"/>
  <c r="D160" i="1" s="1"/>
  <c r="E160" i="1"/>
  <c r="D2383" i="1" a="1"/>
  <c r="D2383" i="1" s="1"/>
  <c r="E2383" i="1"/>
  <c r="D174" i="1" a="1"/>
  <c r="D174" i="1" s="1"/>
  <c r="E174" i="1"/>
  <c r="D227" i="1" a="1"/>
  <c r="D227" i="1" s="1"/>
  <c r="E227" i="1"/>
  <c r="D2269" i="1" a="1"/>
  <c r="D2269" i="1" s="1"/>
  <c r="E2269" i="1"/>
  <c r="D2669" i="1" a="1"/>
  <c r="D2669" i="1" s="1"/>
  <c r="E2669" i="1"/>
  <c r="D1609" i="1" a="1"/>
  <c r="D1609" i="1" s="1"/>
  <c r="E1609" i="1"/>
  <c r="D181" i="1" a="1"/>
  <c r="D181" i="1" s="1"/>
  <c r="E181" i="1"/>
  <c r="D870" i="1" a="1"/>
  <c r="D870" i="1" s="1"/>
  <c r="E870" i="1"/>
  <c r="D408" i="1" a="1"/>
  <c r="D408" i="1" s="1"/>
  <c r="E408" i="1"/>
  <c r="D1903" i="1" a="1"/>
  <c r="D1903" i="1" s="1"/>
  <c r="E1903" i="1"/>
  <c r="D845" i="1" a="1"/>
  <c r="D845" i="1" s="1"/>
  <c r="E845" i="1"/>
  <c r="D15" i="1" a="1"/>
  <c r="D15" i="1" s="1"/>
  <c r="E15" i="1"/>
  <c r="D1422" i="1" a="1"/>
  <c r="D1422" i="1" s="1"/>
  <c r="E1422" i="1"/>
  <c r="D1479" i="1" a="1"/>
  <c r="D1479" i="1" s="1"/>
  <c r="E1479" i="1"/>
  <c r="D125" i="1" a="1"/>
  <c r="D125" i="1" s="1"/>
  <c r="E125" i="1"/>
  <c r="D10" i="1" a="1"/>
  <c r="D10" i="1" s="1"/>
  <c r="E10" i="1"/>
  <c r="D1957" i="1" a="1"/>
  <c r="D1957" i="1" s="1"/>
  <c r="E1957" i="1"/>
  <c r="D2495" i="1" a="1"/>
  <c r="D2495" i="1" s="1"/>
  <c r="E2495" i="1"/>
  <c r="D687" i="1" a="1"/>
  <c r="D687" i="1" s="1"/>
  <c r="E687" i="1"/>
  <c r="D454" i="1" a="1"/>
  <c r="D454" i="1" s="1"/>
  <c r="E454" i="1"/>
  <c r="E1040" i="1"/>
  <c r="D1040" i="1" a="1"/>
  <c r="D1040" i="1" s="1"/>
  <c r="D779" i="1" a="1"/>
  <c r="D779" i="1" s="1"/>
  <c r="E779" i="1"/>
  <c r="D1889" i="1" a="1"/>
  <c r="D1889" i="1" s="1"/>
  <c r="E1889" i="1"/>
  <c r="D150" i="1" a="1"/>
  <c r="D150" i="1" s="1"/>
  <c r="E150" i="1"/>
  <c r="D826" i="1" a="1"/>
  <c r="D826" i="1" s="1"/>
  <c r="E826" i="1"/>
  <c r="E1191" i="1"/>
  <c r="D1191" i="1" a="1"/>
  <c r="D1191" i="1" s="1"/>
  <c r="D1439" i="1" a="1"/>
  <c r="D1439" i="1" s="1"/>
  <c r="E1439" i="1"/>
  <c r="E2488" i="1"/>
  <c r="D2488" i="1" a="1"/>
  <c r="D2488" i="1" s="1"/>
  <c r="D2246" i="1" a="1"/>
  <c r="D2246" i="1" s="1"/>
  <c r="E2246" i="1"/>
  <c r="D850" i="1" a="1"/>
  <c r="D850" i="1" s="1"/>
  <c r="E850" i="1"/>
  <c r="D891" i="1" a="1"/>
  <c r="D891" i="1" s="1"/>
  <c r="E891" i="1"/>
  <c r="D1780" i="1" a="1"/>
  <c r="D1780" i="1" s="1"/>
  <c r="E1780" i="1"/>
  <c r="D1451" i="1" a="1"/>
  <c r="D1451" i="1" s="1"/>
  <c r="E1451" i="1"/>
  <c r="E200" i="1"/>
  <c r="D200" i="1" a="1"/>
  <c r="D200" i="1" s="1"/>
  <c r="D2087" i="1" a="1"/>
  <c r="D2087" i="1" s="1"/>
  <c r="E2087" i="1"/>
  <c r="F2088" i="1"/>
  <c r="F1806" i="1"/>
  <c r="F756" i="1"/>
  <c r="F2690" i="1"/>
  <c r="F2279" i="1"/>
  <c r="F2252" i="1"/>
  <c r="F1626" i="1"/>
  <c r="F2765" i="1"/>
  <c r="F806" i="1"/>
  <c r="F1692" i="1"/>
  <c r="F2401" i="1"/>
  <c r="F1513" i="1"/>
  <c r="F866" i="1"/>
  <c r="F50" i="1"/>
  <c r="F1880" i="1"/>
  <c r="F531" i="1"/>
  <c r="F1092" i="1"/>
  <c r="F480" i="1"/>
  <c r="F202" i="1"/>
  <c r="F1505" i="1"/>
  <c r="F1584" i="1"/>
  <c r="F2191" i="1"/>
  <c r="F526" i="1"/>
  <c r="F703" i="1"/>
  <c r="F1019" i="1"/>
  <c r="F2777" i="1"/>
  <c r="F871" i="1"/>
  <c r="F409" i="1"/>
  <c r="F1904" i="1"/>
  <c r="F846" i="1"/>
  <c r="F16" i="1"/>
  <c r="F1423" i="1"/>
  <c r="F1480" i="1"/>
  <c r="F126" i="1"/>
  <c r="F11" i="1"/>
  <c r="F1958" i="1"/>
  <c r="F2496" i="1"/>
  <c r="F688" i="1"/>
  <c r="F455" i="1"/>
  <c r="F1041" i="1"/>
  <c r="F780" i="1"/>
  <c r="F1890" i="1"/>
  <c r="F151" i="1"/>
  <c r="F827" i="1"/>
  <c r="F1192" i="1"/>
  <c r="F1440" i="1"/>
  <c r="F2489" i="1"/>
  <c r="F2247" i="1"/>
  <c r="F892" i="1"/>
  <c r="F1781" i="1"/>
  <c r="F2175" i="1"/>
  <c r="F1591" i="1"/>
  <c r="F2346" i="1"/>
  <c r="F856" i="1"/>
  <c r="F2678" i="1"/>
  <c r="F2702" i="1"/>
  <c r="F1796" i="1"/>
  <c r="F785" i="1"/>
  <c r="F55" i="1"/>
  <c r="F816" i="1"/>
  <c r="F2608" i="1"/>
  <c r="F394" i="1"/>
  <c r="F35" i="1"/>
  <c r="F2202" i="1"/>
  <c r="F1640" i="1"/>
  <c r="F2026" i="1"/>
  <c r="F886" i="1"/>
  <c r="F45" i="1"/>
  <c r="F271" i="1"/>
  <c r="F1413" i="1"/>
  <c r="F719" i="1"/>
  <c r="F811" i="1"/>
  <c r="F934" i="1"/>
  <c r="F1699" i="1"/>
  <c r="F912" i="1"/>
  <c r="F264" i="1"/>
  <c r="F711" i="1"/>
  <c r="F901" i="1"/>
  <c r="F1446" i="1"/>
  <c r="F72" i="1"/>
  <c r="F2186" i="1"/>
  <c r="F841" i="1"/>
  <c r="F1970" i="1"/>
  <c r="F2471" i="1"/>
  <c r="F521" i="1"/>
  <c r="F2196" i="1"/>
  <c r="F1104" i="1"/>
  <c r="F1010" i="1"/>
  <c r="F5" i="1"/>
  <c r="F6" i="1" s="1"/>
  <c r="F2786" i="1"/>
  <c r="F2294" i="1"/>
  <c r="F1048" i="1"/>
  <c r="F1491" i="1"/>
  <c r="F881" i="1"/>
  <c r="F1730" i="1"/>
  <c r="F1538" i="1"/>
  <c r="F2661" i="1"/>
  <c r="F300" i="1"/>
  <c r="F1453" i="1"/>
  <c r="F113" i="1"/>
  <c r="F2622" i="1"/>
  <c r="F2238" i="1"/>
  <c r="F2547" i="1"/>
  <c r="F1431" i="1"/>
  <c r="F1470" i="1"/>
  <c r="F876" i="1"/>
  <c r="F25" i="1"/>
  <c r="F768" i="1"/>
  <c r="F1600" i="1"/>
  <c r="F1205" i="1"/>
  <c r="F2170" i="1"/>
  <c r="F2803" i="1"/>
  <c r="F999" i="1"/>
  <c r="F2533" i="1"/>
  <c r="F474" i="1"/>
  <c r="F558" i="1"/>
  <c r="F2722" i="1"/>
  <c r="F2742" i="1"/>
  <c r="F1178" i="1"/>
  <c r="F138" i="1"/>
  <c r="F2098" i="1"/>
  <c r="F161" i="1"/>
  <c r="F2384" i="1"/>
  <c r="F175" i="1"/>
  <c r="F228" i="1"/>
  <c r="F2270" i="1"/>
  <c r="F2670" i="1"/>
  <c r="F1610" i="1"/>
  <c r="F182" i="1"/>
  <c r="F801" i="1"/>
  <c r="F1068" i="1"/>
  <c r="F1679" i="1"/>
  <c r="F2540" i="1"/>
  <c r="F861" i="1"/>
  <c r="F1166" i="1"/>
  <c r="F1082" i="1"/>
  <c r="F2595" i="1"/>
  <c r="F376" i="1"/>
  <c r="F440" i="1"/>
  <c r="F1523" i="1"/>
  <c r="F1406" i="1"/>
  <c r="F761" i="1"/>
  <c r="F541" i="1"/>
  <c r="F964" i="1"/>
  <c r="F563" i="1"/>
  <c r="F2646" i="1"/>
  <c r="F256" i="1"/>
  <c r="F536" i="1"/>
  <c r="F2163" i="1"/>
  <c r="F1399" i="1"/>
  <c r="F741" i="1"/>
  <c r="F40" i="1"/>
  <c r="F851" i="1"/>
  <c r="F1655" i="1"/>
  <c r="F1753" i="1"/>
  <c r="F927" i="1"/>
  <c r="F1621" i="1"/>
  <c r="F20" i="1"/>
  <c r="F2504" i="1"/>
  <c r="F548" i="1"/>
  <c r="F2566" i="1"/>
  <c r="F1919" i="1"/>
  <c r="F588" i="1"/>
  <c r="F746" i="1"/>
  <c r="F1947" i="1"/>
  <c r="F1736" i="1"/>
  <c r="F210" i="1"/>
  <c r="F989" i="1"/>
  <c r="F2242" i="1"/>
  <c r="F1058" i="1"/>
  <c r="F1461" i="1"/>
  <c r="F674" i="1"/>
  <c r="F2453" i="1"/>
  <c r="F751" i="1"/>
  <c r="F1926" i="1"/>
  <c r="F1709" i="1"/>
  <c r="F1153" i="1"/>
  <c r="F796" i="1"/>
  <c r="F1499" i="1"/>
  <c r="F775" i="1"/>
  <c r="F1830" i="1"/>
  <c r="F2526" i="1"/>
  <c r="F2216" i="1"/>
  <c r="F553" i="1"/>
  <c r="F1773" i="1"/>
  <c r="F360" i="1"/>
  <c r="F1551" i="1"/>
  <c r="F1670" i="1"/>
  <c r="F2512" i="1"/>
  <c r="F790" i="1"/>
  <c r="F1747" i="1"/>
  <c r="F2519" i="1"/>
  <c r="F2008" i="1"/>
  <c r="F836" i="1"/>
  <c r="F2265" i="1"/>
  <c r="F514" i="1"/>
  <c r="F2211" i="1"/>
  <c r="F1140" i="1"/>
  <c r="F698" i="1"/>
  <c r="F2206" i="1"/>
  <c r="F569" i="1"/>
  <c r="F1858" i="1"/>
  <c r="F192" i="1"/>
  <c r="F2093" i="1"/>
  <c r="F105" i="1"/>
  <c r="F2727" i="1"/>
  <c r="F982" i="1"/>
  <c r="D1030" i="1" l="1" a="1"/>
  <c r="D1030" i="1" s="1"/>
  <c r="E1030" i="1"/>
  <c r="E1029" i="1"/>
  <c r="D1029" i="1" a="1"/>
  <c r="D1029" i="1" s="1"/>
  <c r="D2206" i="1" a="1"/>
  <c r="D2206" i="1" s="1"/>
  <c r="E2206" i="1"/>
  <c r="D2519" i="1" a="1"/>
  <c r="D2519" i="1" s="1"/>
  <c r="E2519" i="1"/>
  <c r="D775" i="1" a="1"/>
  <c r="D775" i="1" s="1"/>
  <c r="E775" i="1"/>
  <c r="D1947" i="1" a="1"/>
  <c r="D1947" i="1" s="1"/>
  <c r="E1947" i="1"/>
  <c r="E1655" i="1"/>
  <c r="D1655" i="1" a="1"/>
  <c r="D1655" i="1" s="1"/>
  <c r="D376" i="1" a="1"/>
  <c r="D376" i="1" s="1"/>
  <c r="E376" i="1"/>
  <c r="D2270" i="1" a="1"/>
  <c r="D2270" i="1" s="1"/>
  <c r="E2270" i="1"/>
  <c r="E2742" i="1"/>
  <c r="D2742" i="1" a="1"/>
  <c r="D2742" i="1" s="1"/>
  <c r="D1205" i="1" a="1"/>
  <c r="D1205" i="1" s="1"/>
  <c r="E1205" i="1"/>
  <c r="D300" i="1" a="1"/>
  <c r="D300" i="1" s="1"/>
  <c r="E300" i="1"/>
  <c r="E2786" i="1"/>
  <c r="D2786" i="1" a="1"/>
  <c r="D2786" i="1" s="1"/>
  <c r="D1699" i="1" a="1"/>
  <c r="D1699" i="1" s="1"/>
  <c r="E1699" i="1"/>
  <c r="D394" i="1" a="1"/>
  <c r="D394" i="1" s="1"/>
  <c r="E394" i="1"/>
  <c r="D856" i="1" a="1"/>
  <c r="D856" i="1" s="1"/>
  <c r="E856" i="1"/>
  <c r="D2489" i="1" a="1"/>
  <c r="D2489" i="1" s="1"/>
  <c r="E2489" i="1"/>
  <c r="D11" i="1" a="1"/>
  <c r="D11" i="1" s="1"/>
  <c r="E11" i="1"/>
  <c r="D526" i="1" a="1"/>
  <c r="D526" i="1" s="1"/>
  <c r="E526" i="1"/>
  <c r="D1880" i="1" a="1"/>
  <c r="D1880" i="1" s="1"/>
  <c r="E1880" i="1"/>
  <c r="D2279" i="1" a="1"/>
  <c r="D2279" i="1" s="1"/>
  <c r="E2279" i="1"/>
  <c r="D982" i="1" a="1"/>
  <c r="D982" i="1" s="1"/>
  <c r="E982" i="1"/>
  <c r="D192" i="1" a="1"/>
  <c r="D192" i="1" s="1"/>
  <c r="E192" i="1"/>
  <c r="E698" i="1"/>
  <c r="D698" i="1" a="1"/>
  <c r="D698" i="1" s="1"/>
  <c r="D2265" i="1" a="1"/>
  <c r="D2265" i="1" s="1"/>
  <c r="E2265" i="1"/>
  <c r="D1747" i="1" a="1"/>
  <c r="D1747" i="1" s="1"/>
  <c r="E1747" i="1"/>
  <c r="D1551" i="1" a="1"/>
  <c r="D1551" i="1" s="1"/>
  <c r="E1551" i="1"/>
  <c r="F2217" i="1"/>
  <c r="D2216" i="1" a="1"/>
  <c r="D2216" i="1" s="1"/>
  <c r="E2216" i="1"/>
  <c r="D1499" i="1" a="1"/>
  <c r="D1499" i="1" s="1"/>
  <c r="E1499" i="1"/>
  <c r="D1926" i="1" a="1"/>
  <c r="D1926" i="1" s="1"/>
  <c r="E1926" i="1"/>
  <c r="D1461" i="1" a="1"/>
  <c r="D1461" i="1" s="1"/>
  <c r="E1461" i="1"/>
  <c r="D989" i="1" a="1"/>
  <c r="D989" i="1" s="1"/>
  <c r="E989" i="1"/>
  <c r="D746" i="1" a="1"/>
  <c r="D746" i="1" s="1"/>
  <c r="E746" i="1"/>
  <c r="D548" i="1" a="1"/>
  <c r="D548" i="1" s="1"/>
  <c r="E548" i="1"/>
  <c r="D1621" i="1" a="1"/>
  <c r="D1621" i="1" s="1"/>
  <c r="E1621" i="1"/>
  <c r="D851" i="1" a="1"/>
  <c r="D851" i="1" s="1"/>
  <c r="E851" i="1"/>
  <c r="D2163" i="1" a="1"/>
  <c r="D2163" i="1" s="1"/>
  <c r="E2163" i="1"/>
  <c r="D563" i="1" a="1"/>
  <c r="D563" i="1" s="1"/>
  <c r="E563" i="1"/>
  <c r="D1406" i="1" a="1"/>
  <c r="D1406" i="1" s="1"/>
  <c r="E1406" i="1"/>
  <c r="D2595" i="1" a="1"/>
  <c r="D2595" i="1" s="1"/>
  <c r="E2595" i="1"/>
  <c r="D2540" i="1" a="1"/>
  <c r="D2540" i="1" s="1"/>
  <c r="E2540" i="1"/>
  <c r="D182" i="1" a="1"/>
  <c r="D182" i="1" s="1"/>
  <c r="E182" i="1"/>
  <c r="D228" i="1" a="1"/>
  <c r="D228" i="1" s="1"/>
  <c r="E228" i="1"/>
  <c r="D2098" i="1" a="1"/>
  <c r="D2098" i="1" s="1"/>
  <c r="E2098" i="1"/>
  <c r="D2722" i="1" a="1"/>
  <c r="D2722" i="1" s="1"/>
  <c r="E2722" i="1"/>
  <c r="D999" i="1" a="1"/>
  <c r="D999" i="1" s="1"/>
  <c r="E999" i="1"/>
  <c r="D1600" i="1" a="1"/>
  <c r="D1600" i="1" s="1"/>
  <c r="E1600" i="1"/>
  <c r="E1470" i="1"/>
  <c r="D1470" i="1" a="1"/>
  <c r="D1470" i="1" s="1"/>
  <c r="D2622" i="1" a="1"/>
  <c r="D2622" i="1" s="1"/>
  <c r="E2622" i="1"/>
  <c r="D2661" i="1" a="1"/>
  <c r="D2661" i="1" s="1"/>
  <c r="E2661" i="1"/>
  <c r="D1491" i="1" a="1"/>
  <c r="D1491" i="1" s="1"/>
  <c r="E1491" i="1"/>
  <c r="D5" i="1" a="1"/>
  <c r="D5" i="1" s="1"/>
  <c r="E5" i="1"/>
  <c r="D521" i="1" a="1"/>
  <c r="D521" i="1" s="1"/>
  <c r="E521" i="1"/>
  <c r="D2186" i="1" a="1"/>
  <c r="D2186" i="1" s="1"/>
  <c r="E2186" i="1"/>
  <c r="D711" i="1" a="1"/>
  <c r="D711" i="1" s="1"/>
  <c r="E711" i="1"/>
  <c r="E934" i="1"/>
  <c r="D934" i="1" a="1"/>
  <c r="D934" i="1" s="1"/>
  <c r="D271" i="1" a="1"/>
  <c r="D271" i="1" s="1"/>
  <c r="E271" i="1"/>
  <c r="D1640" i="1" a="1"/>
  <c r="D1640" i="1" s="1"/>
  <c r="E1640" i="1"/>
  <c r="D2608" i="1" a="1"/>
  <c r="D2608" i="1" s="1"/>
  <c r="E2608" i="1"/>
  <c r="D1796" i="1" a="1"/>
  <c r="D1796" i="1" s="1"/>
  <c r="E1796" i="1"/>
  <c r="D2346" i="1" a="1"/>
  <c r="D2346" i="1" s="1"/>
  <c r="E2346" i="1"/>
  <c r="D1781" i="1" a="1"/>
  <c r="D1781" i="1" s="1"/>
  <c r="E1781" i="1"/>
  <c r="D1440" i="1" a="1"/>
  <c r="D1440" i="1" s="1"/>
  <c r="E1440" i="1"/>
  <c r="D1890" i="1" a="1"/>
  <c r="D1890" i="1" s="1"/>
  <c r="E1890" i="1"/>
  <c r="D688" i="1" a="1"/>
  <c r="D688" i="1" s="1"/>
  <c r="E688" i="1"/>
  <c r="E126" i="1"/>
  <c r="D126" i="1" a="1"/>
  <c r="D126" i="1" s="1"/>
  <c r="D846" i="1" a="1"/>
  <c r="D846" i="1" s="1"/>
  <c r="E846" i="1"/>
  <c r="D2777" i="1" a="1"/>
  <c r="D2777" i="1" s="1"/>
  <c r="E2777" i="1"/>
  <c r="D2191" i="1" a="1"/>
  <c r="D2191" i="1" s="1"/>
  <c r="E2191" i="1"/>
  <c r="D480" i="1" a="1"/>
  <c r="D480" i="1" s="1"/>
  <c r="E480" i="1"/>
  <c r="D50" i="1" a="1"/>
  <c r="D50" i="1" s="1"/>
  <c r="E50" i="1"/>
  <c r="D2401" i="1" a="1"/>
  <c r="D2401" i="1" s="1"/>
  <c r="E2401" i="1"/>
  <c r="D1031" i="1" a="1"/>
  <c r="D1031" i="1" s="1"/>
  <c r="E1031" i="1"/>
  <c r="D2690" i="1" a="1"/>
  <c r="D2690" i="1" s="1"/>
  <c r="E2690" i="1"/>
  <c r="D2557" i="1" a="1"/>
  <c r="D2557" i="1" s="1"/>
  <c r="E2557" i="1"/>
  <c r="F2558" i="1"/>
  <c r="D1670" i="1" a="1"/>
  <c r="D1670" i="1" s="1"/>
  <c r="E1670" i="1"/>
  <c r="D674" i="1" a="1"/>
  <c r="D674" i="1" s="1"/>
  <c r="E674" i="1"/>
  <c r="D20" i="1" a="1"/>
  <c r="D20" i="1" s="1"/>
  <c r="E20" i="1"/>
  <c r="D2646" i="1" a="1"/>
  <c r="D2646" i="1" s="1"/>
  <c r="E2646" i="1"/>
  <c r="D861" i="1" a="1"/>
  <c r="D861" i="1" s="1"/>
  <c r="E861" i="1"/>
  <c r="D2533" i="1" a="1"/>
  <c r="D2533" i="1" s="1"/>
  <c r="E2533" i="1"/>
  <c r="D2238" i="1" a="1"/>
  <c r="D2238" i="1" s="1"/>
  <c r="E2238" i="1"/>
  <c r="D841" i="1" a="1"/>
  <c r="D841" i="1" s="1"/>
  <c r="E841" i="1"/>
  <c r="D1413" i="1" a="1"/>
  <c r="D1413" i="1" s="1"/>
  <c r="E1413" i="1"/>
  <c r="D785" i="1" a="1"/>
  <c r="D785" i="1" s="1"/>
  <c r="E785" i="1"/>
  <c r="E151" i="1"/>
  <c r="D151" i="1" a="1"/>
  <c r="D151" i="1" s="1"/>
  <c r="D871" i="1" a="1"/>
  <c r="D871" i="1" s="1"/>
  <c r="E871" i="1"/>
  <c r="D2765" i="1" a="1"/>
  <c r="D2765" i="1" s="1"/>
  <c r="E2765" i="1"/>
  <c r="D2727" i="1" a="1"/>
  <c r="D2727" i="1" s="1"/>
  <c r="E2727" i="1"/>
  <c r="D1858" i="1" a="1"/>
  <c r="D1858" i="1" s="1"/>
  <c r="E1858" i="1"/>
  <c r="D1140" i="1" a="1"/>
  <c r="D1140" i="1" s="1"/>
  <c r="E1140" i="1"/>
  <c r="D836" i="1" a="1"/>
  <c r="D836" i="1" s="1"/>
  <c r="E836" i="1"/>
  <c r="D790" i="1" a="1"/>
  <c r="D790" i="1" s="1"/>
  <c r="E790" i="1"/>
  <c r="D360" i="1" a="1"/>
  <c r="D360" i="1" s="1"/>
  <c r="E360" i="1"/>
  <c r="D2526" i="1" a="1"/>
  <c r="D2526" i="1" s="1"/>
  <c r="E2526" i="1"/>
  <c r="D796" i="1" a="1"/>
  <c r="D796" i="1" s="1"/>
  <c r="E796" i="1"/>
  <c r="D751" i="1" a="1"/>
  <c r="D751" i="1" s="1"/>
  <c r="E751" i="1"/>
  <c r="E1058" i="1"/>
  <c r="D1058" i="1" a="1"/>
  <c r="D1058" i="1" s="1"/>
  <c r="D210" i="1" a="1"/>
  <c r="D210" i="1" s="1"/>
  <c r="E210" i="1"/>
  <c r="D588" i="1" a="1"/>
  <c r="D588" i="1" s="1"/>
  <c r="E588" i="1"/>
  <c r="D927" i="1" a="1"/>
  <c r="D927" i="1" s="1"/>
  <c r="E927" i="1"/>
  <c r="D40" i="1" a="1"/>
  <c r="D40" i="1" s="1"/>
  <c r="E40" i="1"/>
  <c r="D536" i="1" a="1"/>
  <c r="D536" i="1" s="1"/>
  <c r="E536" i="1"/>
  <c r="E964" i="1"/>
  <c r="D964" i="1" a="1"/>
  <c r="D964" i="1" s="1"/>
  <c r="D1523" i="1" a="1"/>
  <c r="D1523" i="1" s="1"/>
  <c r="E1523" i="1"/>
  <c r="D1082" i="1" a="1"/>
  <c r="D1082" i="1" s="1"/>
  <c r="E1082" i="1"/>
  <c r="D1679" i="1" a="1"/>
  <c r="D1679" i="1" s="1"/>
  <c r="E1679" i="1"/>
  <c r="D1610" i="1" a="1"/>
  <c r="D1610" i="1" s="1"/>
  <c r="E1610" i="1"/>
  <c r="E175" i="1"/>
  <c r="D175" i="1" a="1"/>
  <c r="D175" i="1" s="1"/>
  <c r="D138" i="1" a="1"/>
  <c r="D138" i="1" s="1"/>
  <c r="E138" i="1"/>
  <c r="D558" i="1" a="1"/>
  <c r="D558" i="1" s="1"/>
  <c r="E558" i="1"/>
  <c r="D2803" i="1" a="1"/>
  <c r="D2803" i="1" s="1"/>
  <c r="E2803" i="1"/>
  <c r="D768" i="1" a="1"/>
  <c r="D768" i="1" s="1"/>
  <c r="E768" i="1"/>
  <c r="D1431" i="1" a="1"/>
  <c r="D1431" i="1" s="1"/>
  <c r="E1431" i="1"/>
  <c r="D113" i="1" a="1"/>
  <c r="D113" i="1" s="1"/>
  <c r="E113" i="1"/>
  <c r="D1538" i="1" a="1"/>
  <c r="D1538" i="1" s="1"/>
  <c r="E1538" i="1"/>
  <c r="D1048" i="1" a="1"/>
  <c r="D1048" i="1" s="1"/>
  <c r="E1048" i="1"/>
  <c r="D1010" i="1" a="1"/>
  <c r="D1010" i="1" s="1"/>
  <c r="E1010" i="1"/>
  <c r="D2471" i="1" a="1"/>
  <c r="D2471" i="1" s="1"/>
  <c r="E2471" i="1"/>
  <c r="D72" i="1" a="1"/>
  <c r="D72" i="1" s="1"/>
  <c r="E72" i="1"/>
  <c r="D264" i="1" a="1"/>
  <c r="D264" i="1" s="1"/>
  <c r="E264" i="1"/>
  <c r="D811" i="1" a="1"/>
  <c r="D811" i="1" s="1"/>
  <c r="E811" i="1"/>
  <c r="D45" i="1" a="1"/>
  <c r="D45" i="1" s="1"/>
  <c r="E45" i="1"/>
  <c r="D2202" i="1" a="1"/>
  <c r="D2202" i="1" s="1"/>
  <c r="E2202" i="1"/>
  <c r="D816" i="1" a="1"/>
  <c r="D816" i="1" s="1"/>
  <c r="E816" i="1"/>
  <c r="D2702" i="1" a="1"/>
  <c r="D2702" i="1" s="1"/>
  <c r="E2702" i="1"/>
  <c r="D1591" i="1" a="1"/>
  <c r="D1591" i="1" s="1"/>
  <c r="E1591" i="1"/>
  <c r="D892" i="1" a="1"/>
  <c r="D892" i="1" s="1"/>
  <c r="E892" i="1"/>
  <c r="D1192" i="1" a="1"/>
  <c r="D1192" i="1" s="1"/>
  <c r="E1192" i="1"/>
  <c r="D780" i="1" a="1"/>
  <c r="D780" i="1" s="1"/>
  <c r="E780" i="1"/>
  <c r="E2496" i="1"/>
  <c r="D2496" i="1" a="1"/>
  <c r="D2496" i="1" s="1"/>
  <c r="D1480" i="1" a="1"/>
  <c r="D1480" i="1" s="1"/>
  <c r="E1480" i="1"/>
  <c r="E1904" i="1"/>
  <c r="D1904" i="1" a="1"/>
  <c r="D1904" i="1" s="1"/>
  <c r="D1019" i="1" a="1"/>
  <c r="D1019" i="1" s="1"/>
  <c r="E1019" i="1"/>
  <c r="D1584" i="1" a="1"/>
  <c r="D1584" i="1" s="1"/>
  <c r="E1584" i="1"/>
  <c r="D1092" i="1" a="1"/>
  <c r="D1092" i="1" s="1"/>
  <c r="E1092" i="1"/>
  <c r="D866" i="1" a="1"/>
  <c r="D866" i="1" s="1"/>
  <c r="E866" i="1"/>
  <c r="D1692" i="1" a="1"/>
  <c r="D1692" i="1" s="1"/>
  <c r="E1692" i="1"/>
  <c r="D1626" i="1" a="1"/>
  <c r="D1626" i="1" s="1"/>
  <c r="E1626" i="1"/>
  <c r="D756" i="1" a="1"/>
  <c r="D756" i="1" s="1"/>
  <c r="E756" i="1"/>
  <c r="D2093" i="1" a="1"/>
  <c r="D2093" i="1" s="1"/>
  <c r="E2093" i="1"/>
  <c r="D514" i="1" a="1"/>
  <c r="D514" i="1" s="1"/>
  <c r="E514" i="1"/>
  <c r="D553" i="1" a="1"/>
  <c r="D553" i="1" s="1"/>
  <c r="E553" i="1"/>
  <c r="D1709" i="1" a="1"/>
  <c r="D1709" i="1" s="1"/>
  <c r="E1709" i="1"/>
  <c r="D2566" i="1" a="1"/>
  <c r="D2566" i="1" s="1"/>
  <c r="E2566" i="1"/>
  <c r="D1399" i="1" a="1"/>
  <c r="D1399" i="1" s="1"/>
  <c r="E1399" i="1"/>
  <c r="D761" i="1" a="1"/>
  <c r="D761" i="1" s="1"/>
  <c r="E761" i="1"/>
  <c r="D801" i="1" a="1"/>
  <c r="D801" i="1" s="1"/>
  <c r="E801" i="1"/>
  <c r="D161" i="1" a="1"/>
  <c r="D161" i="1" s="1"/>
  <c r="E161" i="1"/>
  <c r="D876" i="1" a="1"/>
  <c r="D876" i="1" s="1"/>
  <c r="E876" i="1"/>
  <c r="D881" i="1" a="1"/>
  <c r="D881" i="1" s="1"/>
  <c r="E881" i="1"/>
  <c r="D2196" i="1" a="1"/>
  <c r="D2196" i="1" s="1"/>
  <c r="E2196" i="1"/>
  <c r="D901" i="1" a="1"/>
  <c r="D901" i="1" s="1"/>
  <c r="E901" i="1"/>
  <c r="D2026" i="1" a="1"/>
  <c r="D2026" i="1" s="1"/>
  <c r="E2026" i="1"/>
  <c r="D455" i="1" a="1"/>
  <c r="D455" i="1" s="1"/>
  <c r="E455" i="1"/>
  <c r="D16" i="1" a="1"/>
  <c r="D16" i="1" s="1"/>
  <c r="E16" i="1"/>
  <c r="D202" i="1" a="1"/>
  <c r="D202" i="1" s="1"/>
  <c r="E202" i="1"/>
  <c r="E1513" i="1"/>
  <c r="D1513" i="1" a="1"/>
  <c r="D1513" i="1" s="1"/>
  <c r="D105" i="1" a="1"/>
  <c r="D105" i="1" s="1"/>
  <c r="E105" i="1"/>
  <c r="D569" i="1" a="1"/>
  <c r="D569" i="1" s="1"/>
  <c r="E569" i="1"/>
  <c r="D2211" i="1" a="1"/>
  <c r="D2211" i="1" s="1"/>
  <c r="E2211" i="1"/>
  <c r="E2008" i="1"/>
  <c r="D2008" i="1" a="1"/>
  <c r="D2008" i="1" s="1"/>
  <c r="D2512" i="1" a="1"/>
  <c r="D2512" i="1" s="1"/>
  <c r="E2512" i="1"/>
  <c r="D1773" i="1" a="1"/>
  <c r="D1773" i="1" s="1"/>
  <c r="E1773" i="1"/>
  <c r="D1830" i="1" a="1"/>
  <c r="D1830" i="1" s="1"/>
  <c r="E1830" i="1"/>
  <c r="D1153" i="1" a="1"/>
  <c r="D1153" i="1" s="1"/>
  <c r="E1153" i="1"/>
  <c r="D2453" i="1" a="1"/>
  <c r="D2453" i="1" s="1"/>
  <c r="E2453" i="1"/>
  <c r="D2242" i="1" a="1"/>
  <c r="D2242" i="1" s="1"/>
  <c r="E2242" i="1"/>
  <c r="D1736" i="1" a="1"/>
  <c r="D1736" i="1" s="1"/>
  <c r="E1736" i="1"/>
  <c r="D1919" i="1" a="1"/>
  <c r="D1919" i="1" s="1"/>
  <c r="E1919" i="1"/>
  <c r="D2504" i="1" a="1"/>
  <c r="D2504" i="1" s="1"/>
  <c r="E2504" i="1"/>
  <c r="D1753" i="1" a="1"/>
  <c r="D1753" i="1" s="1"/>
  <c r="E1753" i="1"/>
  <c r="D741" i="1" a="1"/>
  <c r="D741" i="1" s="1"/>
  <c r="E741" i="1"/>
  <c r="D256" i="1" a="1"/>
  <c r="D256" i="1" s="1"/>
  <c r="E256" i="1"/>
  <c r="D541" i="1" a="1"/>
  <c r="D541" i="1" s="1"/>
  <c r="E541" i="1"/>
  <c r="D440" i="1" a="1"/>
  <c r="D440" i="1" s="1"/>
  <c r="E440" i="1"/>
  <c r="D1166" i="1" a="1"/>
  <c r="D1166" i="1" s="1"/>
  <c r="E1166" i="1"/>
  <c r="D1068" i="1" a="1"/>
  <c r="D1068" i="1" s="1"/>
  <c r="E1068" i="1"/>
  <c r="E2670" i="1"/>
  <c r="D2670" i="1" a="1"/>
  <c r="D2670" i="1" s="1"/>
  <c r="D2384" i="1" a="1"/>
  <c r="D2384" i="1" s="1"/>
  <c r="E2384" i="1"/>
  <c r="D1178" i="1" a="1"/>
  <c r="D1178" i="1" s="1"/>
  <c r="E1178" i="1"/>
  <c r="D474" i="1" a="1"/>
  <c r="D474" i="1" s="1"/>
  <c r="E474" i="1"/>
  <c r="D2170" i="1" a="1"/>
  <c r="D2170" i="1" s="1"/>
  <c r="E2170" i="1"/>
  <c r="D25" i="1" a="1"/>
  <c r="D25" i="1" s="1"/>
  <c r="E25" i="1"/>
  <c r="D2547" i="1" a="1"/>
  <c r="D2547" i="1" s="1"/>
  <c r="E2547" i="1"/>
  <c r="D1453" i="1" a="1"/>
  <c r="D1453" i="1" s="1"/>
  <c r="E1453" i="1"/>
  <c r="D1730" i="1" a="1"/>
  <c r="D1730" i="1" s="1"/>
  <c r="E1730" i="1"/>
  <c r="D2294" i="1" a="1"/>
  <c r="D2294" i="1" s="1"/>
  <c r="E2294" i="1"/>
  <c r="D1104" i="1" a="1"/>
  <c r="D1104" i="1" s="1"/>
  <c r="E1104" i="1"/>
  <c r="E1970" i="1"/>
  <c r="D1970" i="1" a="1"/>
  <c r="D1970" i="1" s="1"/>
  <c r="D1446" i="1" a="1"/>
  <c r="D1446" i="1" s="1"/>
  <c r="E1446" i="1"/>
  <c r="D912" i="1" a="1"/>
  <c r="D912" i="1" s="1"/>
  <c r="E912" i="1"/>
  <c r="D719" i="1" a="1"/>
  <c r="D719" i="1" s="1"/>
  <c r="E719" i="1"/>
  <c r="D886" i="1" a="1"/>
  <c r="D886" i="1" s="1"/>
  <c r="E886" i="1"/>
  <c r="D35" i="1" a="1"/>
  <c r="D35" i="1" s="1"/>
  <c r="E35" i="1"/>
  <c r="D55" i="1" a="1"/>
  <c r="D55" i="1" s="1"/>
  <c r="E55" i="1"/>
  <c r="D2678" i="1" a="1"/>
  <c r="D2678" i="1" s="1"/>
  <c r="E2678" i="1"/>
  <c r="D2175" i="1" a="1"/>
  <c r="D2175" i="1" s="1"/>
  <c r="E2175" i="1"/>
  <c r="D2247" i="1" a="1"/>
  <c r="D2247" i="1" s="1"/>
  <c r="E2247" i="1"/>
  <c r="D827" i="1" a="1"/>
  <c r="D827" i="1" s="1"/>
  <c r="E827" i="1"/>
  <c r="D1041" i="1" a="1"/>
  <c r="D1041" i="1" s="1"/>
  <c r="E1041" i="1"/>
  <c r="D1958" i="1" a="1"/>
  <c r="D1958" i="1" s="1"/>
  <c r="E1958" i="1"/>
  <c r="D1423" i="1" a="1"/>
  <c r="D1423" i="1" s="1"/>
  <c r="E1423" i="1"/>
  <c r="D409" i="1" a="1"/>
  <c r="D409" i="1" s="1"/>
  <c r="E409" i="1"/>
  <c r="D703" i="1" a="1"/>
  <c r="D703" i="1" s="1"/>
  <c r="E703" i="1"/>
  <c r="E1505" i="1"/>
  <c r="D1505" i="1" a="1"/>
  <c r="D1505" i="1" s="1"/>
  <c r="D531" i="1" a="1"/>
  <c r="D531" i="1" s="1"/>
  <c r="E531" i="1"/>
  <c r="D806" i="1" a="1"/>
  <c r="D806" i="1" s="1"/>
  <c r="E806" i="1"/>
  <c r="D2252" i="1" a="1"/>
  <c r="D2252" i="1" s="1"/>
  <c r="E2252" i="1"/>
  <c r="D1806" i="1" a="1"/>
  <c r="D1806" i="1" s="1"/>
  <c r="E1806" i="1"/>
  <c r="D2088" i="1" a="1"/>
  <c r="D2088" i="1" s="1"/>
  <c r="E2088" i="1"/>
  <c r="F2089" i="1"/>
  <c r="F2728" i="1"/>
  <c r="F1859" i="1"/>
  <c r="F1141" i="1"/>
  <c r="F837" i="1"/>
  <c r="F791" i="1"/>
  <c r="F361" i="1"/>
  <c r="F2527" i="1"/>
  <c r="F797" i="1"/>
  <c r="F752" i="1"/>
  <c r="F1059" i="1"/>
  <c r="F589" i="1"/>
  <c r="F928" i="1"/>
  <c r="F41" i="1"/>
  <c r="F537" i="1"/>
  <c r="F2647" i="1"/>
  <c r="F965" i="1"/>
  <c r="F1524" i="1"/>
  <c r="F1083" i="1"/>
  <c r="F1680" i="1"/>
  <c r="F1611" i="1"/>
  <c r="F176" i="1"/>
  <c r="F139" i="1"/>
  <c r="F559" i="1"/>
  <c r="F2804" i="1"/>
  <c r="F769" i="1"/>
  <c r="F1432" i="1"/>
  <c r="F114" i="1"/>
  <c r="F1539" i="1"/>
  <c r="F1049" i="1"/>
  <c r="F1011" i="1"/>
  <c r="F2472" i="1"/>
  <c r="F73" i="1"/>
  <c r="F265" i="1"/>
  <c r="F812" i="1"/>
  <c r="F817" i="1"/>
  <c r="F2703" i="1"/>
  <c r="F1592" i="1"/>
  <c r="F893" i="1"/>
  <c r="F1193" i="1"/>
  <c r="F781" i="1"/>
  <c r="F2497" i="1"/>
  <c r="F1481" i="1"/>
  <c r="F1905" i="1"/>
  <c r="F1020" i="1"/>
  <c r="F1585" i="1"/>
  <c r="F1093" i="1"/>
  <c r="F867" i="1"/>
  <c r="F1693" i="1"/>
  <c r="F1627" i="1"/>
  <c r="F757" i="1"/>
  <c r="F983" i="1"/>
  <c r="F193" i="1"/>
  <c r="F699" i="1"/>
  <c r="F2266" i="1"/>
  <c r="F1748" i="1"/>
  <c r="F1552" i="1"/>
  <c r="F1500" i="1"/>
  <c r="F2454" i="1"/>
  <c r="F1462" i="1"/>
  <c r="F990" i="1"/>
  <c r="F747" i="1"/>
  <c r="F549" i="1"/>
  <c r="F1622" i="1"/>
  <c r="F852" i="1"/>
  <c r="F2164" i="1"/>
  <c r="F564" i="1"/>
  <c r="F1407" i="1"/>
  <c r="F2596" i="1"/>
  <c r="F2541" i="1"/>
  <c r="F183" i="1"/>
  <c r="F229" i="1"/>
  <c r="F2099" i="1"/>
  <c r="F2723" i="1"/>
  <c r="F1000" i="1"/>
  <c r="F1601" i="1"/>
  <c r="F1471" i="1"/>
  <c r="F2623" i="1"/>
  <c r="F2662" i="1"/>
  <c r="F522" i="1"/>
  <c r="F2187" i="1"/>
  <c r="F712" i="1"/>
  <c r="F935" i="1"/>
  <c r="F272" i="1"/>
  <c r="F1641" i="1"/>
  <c r="F2609" i="1"/>
  <c r="F1797" i="1"/>
  <c r="F2347" i="1"/>
  <c r="F1782" i="1"/>
  <c r="F1441" i="1"/>
  <c r="F1891" i="1"/>
  <c r="F689" i="1"/>
  <c r="F127" i="1"/>
  <c r="F847" i="1"/>
  <c r="F2778" i="1"/>
  <c r="F2192" i="1"/>
  <c r="F481" i="1"/>
  <c r="F51" i="1"/>
  <c r="F2402" i="1"/>
  <c r="F1032" i="1"/>
  <c r="F2691" i="1"/>
  <c r="F2094" i="1"/>
  <c r="F2207" i="1"/>
  <c r="F515" i="1"/>
  <c r="F2520" i="1"/>
  <c r="F1671" i="1"/>
  <c r="F554" i="1"/>
  <c r="F776" i="1"/>
  <c r="F1710" i="1"/>
  <c r="F675" i="1"/>
  <c r="F211" i="1"/>
  <c r="F1948" i="1"/>
  <c r="F2567" i="1"/>
  <c r="F21" i="1"/>
  <c r="F1656" i="1"/>
  <c r="F1400" i="1"/>
  <c r="F762" i="1"/>
  <c r="F377" i="1"/>
  <c r="F862" i="1"/>
  <c r="F802" i="1"/>
  <c r="F2271" i="1"/>
  <c r="F162" i="1"/>
  <c r="F2743" i="1"/>
  <c r="F2534" i="1"/>
  <c r="F1206" i="1"/>
  <c r="F877" i="1"/>
  <c r="F301" i="1"/>
  <c r="F882" i="1"/>
  <c r="F2787" i="1"/>
  <c r="F2197" i="1"/>
  <c r="F842" i="1"/>
  <c r="F902" i="1"/>
  <c r="F1700" i="1"/>
  <c r="F1414" i="1"/>
  <c r="F46" i="1"/>
  <c r="F2027" i="1"/>
  <c r="F395" i="1"/>
  <c r="F786" i="1"/>
  <c r="F857" i="1"/>
  <c r="F2490" i="1"/>
  <c r="F152" i="1"/>
  <c r="F456" i="1"/>
  <c r="F12" i="1"/>
  <c r="F872" i="1"/>
  <c r="F527" i="1"/>
  <c r="F203" i="1"/>
  <c r="F1881" i="1"/>
  <c r="F1514" i="1"/>
  <c r="F2766" i="1"/>
  <c r="F2280" i="1"/>
  <c r="F106" i="1"/>
  <c r="F570" i="1"/>
  <c r="F2212" i="1"/>
  <c r="F2009" i="1"/>
  <c r="F2513" i="1"/>
  <c r="F1774" i="1"/>
  <c r="F1831" i="1"/>
  <c r="F1154" i="1"/>
  <c r="F1927" i="1"/>
  <c r="F2243" i="1"/>
  <c r="F1737" i="1"/>
  <c r="F1920" i="1"/>
  <c r="F2505" i="1"/>
  <c r="F1754" i="1"/>
  <c r="F742" i="1"/>
  <c r="F257" i="1"/>
  <c r="F542" i="1"/>
  <c r="F441" i="1"/>
  <c r="F1167" i="1"/>
  <c r="F1069" i="1"/>
  <c r="F2671" i="1"/>
  <c r="F2385" i="1"/>
  <c r="F1179" i="1"/>
  <c r="F475" i="1"/>
  <c r="F2171" i="1"/>
  <c r="F26" i="1"/>
  <c r="F2548" i="1"/>
  <c r="F1454" i="1"/>
  <c r="F1731" i="1"/>
  <c r="F1492" i="1"/>
  <c r="F2295" i="1"/>
  <c r="F1105" i="1"/>
  <c r="F1971" i="1"/>
  <c r="F1447" i="1"/>
  <c r="F913" i="1"/>
  <c r="F720" i="1"/>
  <c r="F887" i="1"/>
  <c r="F36" i="1"/>
  <c r="F56" i="1"/>
  <c r="F2679" i="1"/>
  <c r="F2176" i="1"/>
  <c r="F2248" i="1"/>
  <c r="F1042" i="1"/>
  <c r="F1959" i="1"/>
  <c r="F1424" i="1"/>
  <c r="F410" i="1"/>
  <c r="F704" i="1"/>
  <c r="F1506" i="1"/>
  <c r="F532" i="1"/>
  <c r="F807" i="1"/>
  <c r="F2253" i="1"/>
  <c r="F1807" i="1"/>
  <c r="F770" i="1" l="1"/>
  <c r="F771" i="1" s="1"/>
  <c r="E771" i="1" s="1"/>
  <c r="D1506" i="1" a="1"/>
  <c r="D1506" i="1" s="1"/>
  <c r="E1506" i="1"/>
  <c r="D1959" i="1" a="1"/>
  <c r="D1959" i="1" s="1"/>
  <c r="E1959" i="1"/>
  <c r="D2679" i="1" a="1"/>
  <c r="D2679" i="1" s="1"/>
  <c r="E2679" i="1"/>
  <c r="D720" i="1" a="1"/>
  <c r="D720" i="1" s="1"/>
  <c r="E720" i="1"/>
  <c r="D1105" i="1" a="1"/>
  <c r="D1105" i="1" s="1"/>
  <c r="E1105" i="1"/>
  <c r="D1454" i="1" a="1"/>
  <c r="D1454" i="1" s="1"/>
  <c r="E1454" i="1"/>
  <c r="D475" i="1" a="1"/>
  <c r="D475" i="1" s="1"/>
  <c r="E475" i="1"/>
  <c r="D1069" i="1" a="1"/>
  <c r="D1069" i="1" s="1"/>
  <c r="E1069" i="1"/>
  <c r="D257" i="1" a="1"/>
  <c r="D257" i="1" s="1"/>
  <c r="E257" i="1"/>
  <c r="E1154" i="1"/>
  <c r="D1154" i="1" a="1"/>
  <c r="D1154" i="1" s="1"/>
  <c r="D2280" i="1" a="1"/>
  <c r="D2280" i="1" s="1"/>
  <c r="E2280" i="1"/>
  <c r="D857" i="1" a="1"/>
  <c r="D857" i="1" s="1"/>
  <c r="E857" i="1"/>
  <c r="D842" i="1" a="1"/>
  <c r="D842" i="1" s="1"/>
  <c r="E842" i="1"/>
  <c r="D2743" i="1" a="1"/>
  <c r="D2743" i="1" s="1"/>
  <c r="E2743" i="1"/>
  <c r="D211" i="1" a="1"/>
  <c r="D211" i="1" s="1"/>
  <c r="E211" i="1"/>
  <c r="D515" i="1" a="1"/>
  <c r="D515" i="1" s="1"/>
  <c r="E515" i="1"/>
  <c r="D2347" i="1" a="1"/>
  <c r="D2347" i="1" s="1"/>
  <c r="E2347" i="1"/>
  <c r="D1471" i="1" a="1"/>
  <c r="D1471" i="1" s="1"/>
  <c r="E1471" i="1"/>
  <c r="E2596" i="1"/>
  <c r="D2596" i="1" a="1"/>
  <c r="D2596" i="1" s="1"/>
  <c r="E990" i="1"/>
  <c r="D990" i="1" a="1"/>
  <c r="D990" i="1" s="1"/>
  <c r="D193" i="1" a="1"/>
  <c r="D193" i="1" s="1"/>
  <c r="E193" i="1"/>
  <c r="D781" i="1" a="1"/>
  <c r="D781" i="1" s="1"/>
  <c r="E781" i="1"/>
  <c r="D73" i="1" a="1"/>
  <c r="D73" i="1" s="1"/>
  <c r="E73" i="1"/>
  <c r="D2804" i="1" a="1"/>
  <c r="D2804" i="1" s="1"/>
  <c r="E2804" i="1"/>
  <c r="E928" i="1"/>
  <c r="D928" i="1" a="1"/>
  <c r="D928" i="1" s="1"/>
  <c r="D791" i="1" a="1"/>
  <c r="D791" i="1" s="1"/>
  <c r="E791" i="1"/>
  <c r="D807" i="1" a="1"/>
  <c r="D807" i="1" s="1"/>
  <c r="E807" i="1"/>
  <c r="D1042" i="1" a="1"/>
  <c r="D1042" i="1" s="1"/>
  <c r="E1042" i="1"/>
  <c r="D913" i="1" a="1"/>
  <c r="D913" i="1" s="1"/>
  <c r="E913" i="1"/>
  <c r="D2548" i="1" a="1"/>
  <c r="D2548" i="1" s="1"/>
  <c r="E2548" i="1"/>
  <c r="D1167" i="1" a="1"/>
  <c r="D1167" i="1" s="1"/>
  <c r="E1167" i="1"/>
  <c r="D742" i="1" a="1"/>
  <c r="D742" i="1" s="1"/>
  <c r="E742" i="1"/>
  <c r="D1831" i="1" a="1"/>
  <c r="D1831" i="1" s="1"/>
  <c r="E1831" i="1"/>
  <c r="D2212" i="1" a="1"/>
  <c r="D2212" i="1" s="1"/>
  <c r="E2212" i="1"/>
  <c r="D527" i="1" a="1"/>
  <c r="D527" i="1" s="1"/>
  <c r="E527" i="1"/>
  <c r="D152" i="1" a="1"/>
  <c r="D152" i="1" s="1"/>
  <c r="E152" i="1"/>
  <c r="D1414" i="1" a="1"/>
  <c r="D1414" i="1" s="1"/>
  <c r="E1414" i="1"/>
  <c r="D877" i="1" a="1"/>
  <c r="D877" i="1" s="1"/>
  <c r="E877" i="1"/>
  <c r="D377" i="1" a="1"/>
  <c r="D377" i="1" s="1"/>
  <c r="E377" i="1"/>
  <c r="D21" i="1" a="1"/>
  <c r="D21" i="1" s="1"/>
  <c r="E21" i="1"/>
  <c r="D554" i="1" a="1"/>
  <c r="D554" i="1" s="1"/>
  <c r="E554" i="1"/>
  <c r="D2402" i="1" a="1"/>
  <c r="D2402" i="1" s="1"/>
  <c r="E2402" i="1"/>
  <c r="D2778" i="1" a="1"/>
  <c r="D2778" i="1" s="1"/>
  <c r="E2778" i="1"/>
  <c r="E1797" i="1"/>
  <c r="D1797" i="1" a="1"/>
  <c r="D1797" i="1" s="1"/>
  <c r="D6" i="1" a="1"/>
  <c r="D6" i="1" s="1"/>
  <c r="E6" i="1"/>
  <c r="E1601" i="1"/>
  <c r="D1601" i="1" a="1"/>
  <c r="D1601" i="1" s="1"/>
  <c r="D1407" i="1" a="1"/>
  <c r="D1407" i="1" s="1"/>
  <c r="E1407" i="1"/>
  <c r="D1462" i="1" a="1"/>
  <c r="D1462" i="1" s="1"/>
  <c r="E1462" i="1"/>
  <c r="D1748" i="1" a="1"/>
  <c r="D1748" i="1" s="1"/>
  <c r="E1748" i="1"/>
  <c r="D867" i="1" a="1"/>
  <c r="D867" i="1" s="1"/>
  <c r="E867" i="1"/>
  <c r="D1193" i="1" a="1"/>
  <c r="D1193" i="1" s="1"/>
  <c r="E1193" i="1"/>
  <c r="D2472" i="1" a="1"/>
  <c r="D2472" i="1" s="1"/>
  <c r="E2472" i="1"/>
  <c r="D114" i="1" a="1"/>
  <c r="D114" i="1" s="1"/>
  <c r="E114" i="1"/>
  <c r="D1680" i="1" a="1"/>
  <c r="D1680" i="1" s="1"/>
  <c r="E1680" i="1"/>
  <c r="D837" i="1" a="1"/>
  <c r="D837" i="1" s="1"/>
  <c r="E837" i="1"/>
  <c r="D410" i="1" a="1"/>
  <c r="D410" i="1" s="1"/>
  <c r="E410" i="1"/>
  <c r="D2248" i="1" a="1"/>
  <c r="D2248" i="1" s="1"/>
  <c r="E2248" i="1"/>
  <c r="D36" i="1" a="1"/>
  <c r="D36" i="1" s="1"/>
  <c r="E36" i="1"/>
  <c r="D1447" i="1" a="1"/>
  <c r="D1447" i="1" s="1"/>
  <c r="E1447" i="1"/>
  <c r="D1492" i="1" a="1"/>
  <c r="D1492" i="1" s="1"/>
  <c r="E1492" i="1"/>
  <c r="D26" i="1" a="1"/>
  <c r="D26" i="1" s="1"/>
  <c r="E26" i="1"/>
  <c r="D2385" i="1" a="1"/>
  <c r="D2385" i="1" s="1"/>
  <c r="E2385" i="1"/>
  <c r="D441" i="1" a="1"/>
  <c r="D441" i="1" s="1"/>
  <c r="E441" i="1"/>
  <c r="D1754" i="1" a="1"/>
  <c r="D1754" i="1" s="1"/>
  <c r="E1754" i="1"/>
  <c r="D2243" i="1" a="1"/>
  <c r="D2243" i="1" s="1"/>
  <c r="E2243" i="1"/>
  <c r="D1774" i="1" a="1"/>
  <c r="D1774" i="1" s="1"/>
  <c r="E1774" i="1"/>
  <c r="D570" i="1" a="1"/>
  <c r="D570" i="1" s="1"/>
  <c r="E570" i="1"/>
  <c r="D1514" i="1" a="1"/>
  <c r="D1514" i="1" s="1"/>
  <c r="E1514" i="1"/>
  <c r="D872" i="1" a="1"/>
  <c r="D872" i="1" s="1"/>
  <c r="E872" i="1"/>
  <c r="D2490" i="1" a="1"/>
  <c r="D2490" i="1" s="1"/>
  <c r="E2490" i="1"/>
  <c r="D395" i="1" a="1"/>
  <c r="D395" i="1" s="1"/>
  <c r="E395" i="1"/>
  <c r="D1700" i="1" a="1"/>
  <c r="D1700" i="1" s="1"/>
  <c r="E1700" i="1"/>
  <c r="D2787" i="1" a="1"/>
  <c r="D2787" i="1" s="1"/>
  <c r="E2787" i="1"/>
  <c r="D1206" i="1" a="1"/>
  <c r="D1206" i="1" s="1"/>
  <c r="E1206" i="1"/>
  <c r="D2271" i="1" a="1"/>
  <c r="D2271" i="1" s="1"/>
  <c r="E2271" i="1"/>
  <c r="D762" i="1" a="1"/>
  <c r="D762" i="1" s="1"/>
  <c r="E762" i="1"/>
  <c r="E2567" i="1"/>
  <c r="D2567" i="1" a="1"/>
  <c r="D2567" i="1" s="1"/>
  <c r="D675" i="1" a="1"/>
  <c r="D675" i="1" s="1"/>
  <c r="E675" i="1"/>
  <c r="D1671" i="1" a="1"/>
  <c r="D1671" i="1" s="1"/>
  <c r="E1671" i="1"/>
  <c r="D2094" i="1" a="1"/>
  <c r="D2094" i="1" s="1"/>
  <c r="E2094" i="1"/>
  <c r="D51" i="1" a="1"/>
  <c r="D51" i="1" s="1"/>
  <c r="E51" i="1"/>
  <c r="D847" i="1" a="1"/>
  <c r="D847" i="1" s="1"/>
  <c r="E847" i="1"/>
  <c r="D1441" i="1" a="1"/>
  <c r="D1441" i="1" s="1"/>
  <c r="E1441" i="1"/>
  <c r="D2609" i="1" a="1"/>
  <c r="D2609" i="1" s="1"/>
  <c r="E2609" i="1"/>
  <c r="D712" i="1" a="1"/>
  <c r="D712" i="1" s="1"/>
  <c r="E712" i="1"/>
  <c r="D2662" i="1" a="1"/>
  <c r="D2662" i="1" s="1"/>
  <c r="E2662" i="1"/>
  <c r="D1000" i="1" a="1"/>
  <c r="D1000" i="1" s="1"/>
  <c r="E1000" i="1"/>
  <c r="D183" i="1" a="1"/>
  <c r="D183" i="1" s="1"/>
  <c r="E183" i="1"/>
  <c r="E564" i="1"/>
  <c r="D564" i="1" a="1"/>
  <c r="D564" i="1" s="1"/>
  <c r="D549" i="1" a="1"/>
  <c r="D549" i="1" s="1"/>
  <c r="E549" i="1"/>
  <c r="D2454" i="1" a="1"/>
  <c r="D2454" i="1" s="1"/>
  <c r="E2454" i="1"/>
  <c r="D2266" i="1" a="1"/>
  <c r="D2266" i="1" s="1"/>
  <c r="E2266" i="1"/>
  <c r="D757" i="1" a="1"/>
  <c r="D757" i="1" s="1"/>
  <c r="E757" i="1"/>
  <c r="D1093" i="1" a="1"/>
  <c r="D1093" i="1" s="1"/>
  <c r="E1093" i="1"/>
  <c r="D1481" i="1" a="1"/>
  <c r="D1481" i="1" s="1"/>
  <c r="E1481" i="1"/>
  <c r="D893" i="1" a="1"/>
  <c r="D893" i="1" s="1"/>
  <c r="E893" i="1"/>
  <c r="D812" i="1" a="1"/>
  <c r="D812" i="1" s="1"/>
  <c r="E812" i="1"/>
  <c r="E1011" i="1"/>
  <c r="D1011" i="1" a="1"/>
  <c r="D1011" i="1" s="1"/>
  <c r="D1432" i="1" a="1"/>
  <c r="D1432" i="1" s="1"/>
  <c r="E1432" i="1"/>
  <c r="D139" i="1" a="1"/>
  <c r="D139" i="1" s="1"/>
  <c r="E139" i="1"/>
  <c r="D1083" i="1" a="1"/>
  <c r="D1083" i="1" s="1"/>
  <c r="E1083" i="1"/>
  <c r="D537" i="1" a="1"/>
  <c r="D537" i="1" s="1"/>
  <c r="E537" i="1"/>
  <c r="E589" i="1"/>
  <c r="D589" i="1" a="1"/>
  <c r="D589" i="1" s="1"/>
  <c r="D2527" i="1" a="1"/>
  <c r="D2527" i="1" s="1"/>
  <c r="E2527" i="1"/>
  <c r="D1141" i="1" a="1"/>
  <c r="D1141" i="1" s="1"/>
  <c r="E1141" i="1"/>
  <c r="D2558" i="1" a="1"/>
  <c r="D2558" i="1" s="1"/>
  <c r="E2558" i="1"/>
  <c r="F2559" i="1"/>
  <c r="D2253" i="1" a="1"/>
  <c r="D2253" i="1" s="1"/>
  <c r="E2253" i="1"/>
  <c r="D1920" i="1" a="1"/>
  <c r="D1920" i="1" s="1"/>
  <c r="E1920" i="1"/>
  <c r="D2009" i="1" a="1"/>
  <c r="D2009" i="1" s="1"/>
  <c r="E2009" i="1"/>
  <c r="D203" i="1" a="1"/>
  <c r="D203" i="1" s="1"/>
  <c r="E203" i="1"/>
  <c r="D456" i="1" a="1"/>
  <c r="D456" i="1" s="1"/>
  <c r="E456" i="1"/>
  <c r="D46" i="1" a="1"/>
  <c r="D46" i="1" s="1"/>
  <c r="E46" i="1"/>
  <c r="D301" i="1" a="1"/>
  <c r="D301" i="1" s="1"/>
  <c r="E301" i="1"/>
  <c r="D862" i="1" a="1"/>
  <c r="D862" i="1" s="1"/>
  <c r="E862" i="1"/>
  <c r="D1656" i="1" a="1"/>
  <c r="D1656" i="1" s="1"/>
  <c r="E1656" i="1"/>
  <c r="D776" i="1" a="1"/>
  <c r="D776" i="1" s="1"/>
  <c r="E776" i="1"/>
  <c r="D1032" i="1" a="1"/>
  <c r="D1032" i="1" s="1"/>
  <c r="E1032" i="1"/>
  <c r="D2192" i="1" a="1"/>
  <c r="D2192" i="1" s="1"/>
  <c r="E2192" i="1"/>
  <c r="D689" i="1" a="1"/>
  <c r="D689" i="1" s="1"/>
  <c r="E689" i="1"/>
  <c r="D272" i="1" a="1"/>
  <c r="D272" i="1" s="1"/>
  <c r="E272" i="1"/>
  <c r="D522" i="1" a="1"/>
  <c r="D522" i="1" s="1"/>
  <c r="E522" i="1"/>
  <c r="D2099" i="1" a="1"/>
  <c r="D2099" i="1" s="1"/>
  <c r="E2099" i="1"/>
  <c r="E852" i="1"/>
  <c r="D852" i="1" a="1"/>
  <c r="D852" i="1" s="1"/>
  <c r="D1552" i="1" a="1"/>
  <c r="D1552" i="1" s="1"/>
  <c r="E1552" i="1"/>
  <c r="D1693" i="1" a="1"/>
  <c r="D1693" i="1" s="1"/>
  <c r="E1693" i="1"/>
  <c r="D1020" i="1" a="1"/>
  <c r="D1020" i="1" s="1"/>
  <c r="E1020" i="1"/>
  <c r="D2703" i="1" a="1"/>
  <c r="D2703" i="1" s="1"/>
  <c r="E2703" i="1"/>
  <c r="D1539" i="1" a="1"/>
  <c r="D1539" i="1" s="1"/>
  <c r="E1539" i="1"/>
  <c r="D1611" i="1" a="1"/>
  <c r="D1611" i="1" s="1"/>
  <c r="E1611" i="1"/>
  <c r="E965" i="1"/>
  <c r="D965" i="1" a="1"/>
  <c r="D965" i="1" s="1"/>
  <c r="D752" i="1" a="1"/>
  <c r="D752" i="1" s="1"/>
  <c r="E752" i="1"/>
  <c r="D2728" i="1" a="1"/>
  <c r="D2728" i="1" s="1"/>
  <c r="E2728" i="1"/>
  <c r="D704" i="1" a="1"/>
  <c r="D704" i="1" s="1"/>
  <c r="E704" i="1"/>
  <c r="D56" i="1" a="1"/>
  <c r="D56" i="1" s="1"/>
  <c r="E56" i="1"/>
  <c r="D2295" i="1" a="1"/>
  <c r="D2295" i="1" s="1"/>
  <c r="E2295" i="1"/>
  <c r="D1179" i="1" a="1"/>
  <c r="D1179" i="1" s="1"/>
  <c r="E1179" i="1"/>
  <c r="D1737" i="1" a="1"/>
  <c r="D1737" i="1" s="1"/>
  <c r="E1737" i="1"/>
  <c r="D2766" i="1" a="1"/>
  <c r="D2766" i="1" s="1"/>
  <c r="E2766" i="1"/>
  <c r="D786" i="1" a="1"/>
  <c r="D786" i="1" s="1"/>
  <c r="E786" i="1"/>
  <c r="D2197" i="1" a="1"/>
  <c r="D2197" i="1" s="1"/>
  <c r="E2197" i="1"/>
  <c r="D162" i="1" a="1"/>
  <c r="D162" i="1" s="1"/>
  <c r="E162" i="1"/>
  <c r="D2207" i="1" a="1"/>
  <c r="D2207" i="1" s="1"/>
  <c r="E2207" i="1"/>
  <c r="D1891" i="1" a="1"/>
  <c r="D1891" i="1" s="1"/>
  <c r="E1891" i="1"/>
  <c r="D935" i="1" a="1"/>
  <c r="D935" i="1" s="1"/>
  <c r="E935" i="1"/>
  <c r="D229" i="1" a="1"/>
  <c r="D229" i="1" s="1"/>
  <c r="E229" i="1"/>
  <c r="D1622" i="1" a="1"/>
  <c r="D1622" i="1" s="1"/>
  <c r="E1622" i="1"/>
  <c r="D983" i="1" a="1"/>
  <c r="D983" i="1" s="1"/>
  <c r="E983" i="1"/>
  <c r="D1905" i="1" a="1"/>
  <c r="D1905" i="1" s="1"/>
  <c r="E1905" i="1"/>
  <c r="D817" i="1" a="1"/>
  <c r="D817" i="1" s="1"/>
  <c r="E817" i="1"/>
  <c r="D559" i="1" a="1"/>
  <c r="D559" i="1" s="1"/>
  <c r="E559" i="1"/>
  <c r="D2647" i="1" a="1"/>
  <c r="D2647" i="1" s="1"/>
  <c r="E2647" i="1"/>
  <c r="D797" i="1" a="1"/>
  <c r="D797" i="1" s="1"/>
  <c r="E797" i="1"/>
  <c r="D1807" i="1" a="1"/>
  <c r="D1807" i="1" s="1"/>
  <c r="E1807" i="1"/>
  <c r="D532" i="1" a="1"/>
  <c r="D532" i="1" s="1"/>
  <c r="E532" i="1"/>
  <c r="E1424" i="1"/>
  <c r="D1424" i="1" a="1"/>
  <c r="D1424" i="1" s="1"/>
  <c r="D2176" i="1" a="1"/>
  <c r="D2176" i="1" s="1"/>
  <c r="E2176" i="1"/>
  <c r="D887" i="1" a="1"/>
  <c r="D887" i="1" s="1"/>
  <c r="E887" i="1"/>
  <c r="D1971" i="1" a="1"/>
  <c r="D1971" i="1" s="1"/>
  <c r="E1971" i="1"/>
  <c r="D1731" i="1" a="1"/>
  <c r="D1731" i="1" s="1"/>
  <c r="E1731" i="1"/>
  <c r="D2171" i="1" a="1"/>
  <c r="D2171" i="1" s="1"/>
  <c r="E2171" i="1"/>
  <c r="D2671" i="1" a="1"/>
  <c r="D2671" i="1" s="1"/>
  <c r="E2671" i="1"/>
  <c r="D542" i="1" a="1"/>
  <c r="D542" i="1" s="1"/>
  <c r="E542" i="1"/>
  <c r="D2505" i="1" a="1"/>
  <c r="D2505" i="1" s="1"/>
  <c r="E2505" i="1"/>
  <c r="D1927" i="1" a="1"/>
  <c r="D1927" i="1" s="1"/>
  <c r="E1927" i="1"/>
  <c r="D2513" i="1" a="1"/>
  <c r="D2513" i="1" s="1"/>
  <c r="E2513" i="1"/>
  <c r="D106" i="1" a="1"/>
  <c r="D106" i="1" s="1"/>
  <c r="E106" i="1"/>
  <c r="D1881" i="1" a="1"/>
  <c r="D1881" i="1" s="1"/>
  <c r="E1881" i="1"/>
  <c r="D12" i="1" a="1"/>
  <c r="D12" i="1" s="1"/>
  <c r="E12" i="1"/>
  <c r="D2027" i="1" a="1"/>
  <c r="D2027" i="1" s="1"/>
  <c r="E2027" i="1"/>
  <c r="D902" i="1" a="1"/>
  <c r="D902" i="1" s="1"/>
  <c r="E902" i="1"/>
  <c r="D882" i="1" a="1"/>
  <c r="D882" i="1" s="1"/>
  <c r="E882" i="1"/>
  <c r="D2534" i="1" a="1"/>
  <c r="D2534" i="1" s="1"/>
  <c r="E2534" i="1"/>
  <c r="D802" i="1" a="1"/>
  <c r="D802" i="1" s="1"/>
  <c r="E802" i="1"/>
  <c r="D1400" i="1" a="1"/>
  <c r="D1400" i="1" s="1"/>
  <c r="E1400" i="1"/>
  <c r="D1948" i="1" a="1"/>
  <c r="D1948" i="1" s="1"/>
  <c r="E1948" i="1"/>
  <c r="D1710" i="1" a="1"/>
  <c r="D1710" i="1" s="1"/>
  <c r="E1710" i="1"/>
  <c r="D2520" i="1" a="1"/>
  <c r="D2520" i="1" s="1"/>
  <c r="E2520" i="1"/>
  <c r="D2691" i="1" a="1"/>
  <c r="D2691" i="1" s="1"/>
  <c r="E2691" i="1"/>
  <c r="D481" i="1" a="1"/>
  <c r="D481" i="1" s="1"/>
  <c r="E481" i="1"/>
  <c r="D127" i="1" a="1"/>
  <c r="D127" i="1" s="1"/>
  <c r="E127" i="1"/>
  <c r="D1782" i="1" a="1"/>
  <c r="D1782" i="1" s="1"/>
  <c r="E1782" i="1"/>
  <c r="D1641" i="1" a="1"/>
  <c r="D1641" i="1" s="1"/>
  <c r="E1641" i="1"/>
  <c r="D2187" i="1" a="1"/>
  <c r="D2187" i="1" s="1"/>
  <c r="E2187" i="1"/>
  <c r="D2623" i="1" a="1"/>
  <c r="D2623" i="1" s="1"/>
  <c r="E2623" i="1"/>
  <c r="D2723" i="1" a="1"/>
  <c r="D2723" i="1" s="1"/>
  <c r="E2723" i="1"/>
  <c r="D2541" i="1" a="1"/>
  <c r="D2541" i="1" s="1"/>
  <c r="E2541" i="1"/>
  <c r="D2164" i="1" a="1"/>
  <c r="D2164" i="1" s="1"/>
  <c r="E2164" i="1"/>
  <c r="D747" i="1" a="1"/>
  <c r="D747" i="1" s="1"/>
  <c r="E747" i="1"/>
  <c r="D1500" i="1" a="1"/>
  <c r="D1500" i="1" s="1"/>
  <c r="E1500" i="1"/>
  <c r="D699" i="1" a="1"/>
  <c r="D699" i="1" s="1"/>
  <c r="E699" i="1"/>
  <c r="D1627" i="1" a="1"/>
  <c r="D1627" i="1" s="1"/>
  <c r="E1627" i="1"/>
  <c r="D1585" i="1" a="1"/>
  <c r="D1585" i="1" s="1"/>
  <c r="E1585" i="1"/>
  <c r="D2497" i="1" a="1"/>
  <c r="D2497" i="1" s="1"/>
  <c r="E2497" i="1"/>
  <c r="D1592" i="1" a="1"/>
  <c r="D1592" i="1" s="1"/>
  <c r="E1592" i="1"/>
  <c r="D265" i="1" a="1"/>
  <c r="D265" i="1" s="1"/>
  <c r="E265" i="1"/>
  <c r="D1049" i="1" a="1"/>
  <c r="D1049" i="1" s="1"/>
  <c r="E1049" i="1"/>
  <c r="D769" i="1" a="1"/>
  <c r="D769" i="1" s="1"/>
  <c r="E769" i="1"/>
  <c r="D176" i="1" a="1"/>
  <c r="D176" i="1" s="1"/>
  <c r="E176" i="1"/>
  <c r="D1524" i="1" a="1"/>
  <c r="D1524" i="1" s="1"/>
  <c r="E1524" i="1"/>
  <c r="D41" i="1" a="1"/>
  <c r="D41" i="1" s="1"/>
  <c r="E41" i="1"/>
  <c r="D1059" i="1" a="1"/>
  <c r="D1059" i="1" s="1"/>
  <c r="E1059" i="1"/>
  <c r="D361" i="1" a="1"/>
  <c r="D361" i="1" s="1"/>
  <c r="E361" i="1"/>
  <c r="D1859" i="1" a="1"/>
  <c r="D1859" i="1" s="1"/>
  <c r="E1859" i="1"/>
  <c r="F2218" i="1"/>
  <c r="D2217" i="1" a="1"/>
  <c r="D2217" i="1" s="1"/>
  <c r="E2217" i="1"/>
  <c r="E2089" i="1"/>
  <c r="D2089" i="1" a="1"/>
  <c r="D2089" i="1" s="1"/>
  <c r="F2254" i="1"/>
  <c r="F1507" i="1"/>
  <c r="F1960" i="1"/>
  <c r="F1448" i="1"/>
  <c r="F1493" i="1"/>
  <c r="F2386" i="1"/>
  <c r="F1755" i="1"/>
  <c r="F1775" i="1"/>
  <c r="F571" i="1"/>
  <c r="F1515" i="1"/>
  <c r="F457" i="1"/>
  <c r="F302" i="1"/>
  <c r="F1207" i="1"/>
  <c r="F2272" i="1"/>
  <c r="F763" i="1"/>
  <c r="F2568" i="1"/>
  <c r="F676" i="1"/>
  <c r="F1672" i="1"/>
  <c r="F1442" i="1"/>
  <c r="F2610" i="1"/>
  <c r="F713" i="1"/>
  <c r="F2663" i="1"/>
  <c r="F1001" i="1"/>
  <c r="F184" i="1"/>
  <c r="F565" i="1"/>
  <c r="F991" i="1"/>
  <c r="F2455" i="1"/>
  <c r="F1749" i="1"/>
  <c r="F984" i="1"/>
  <c r="F1906" i="1"/>
  <c r="F1194" i="1"/>
  <c r="F266" i="1"/>
  <c r="F1050" i="1"/>
  <c r="F177" i="1"/>
  <c r="F1525" i="1"/>
  <c r="F1060" i="1"/>
  <c r="F362" i="1"/>
  <c r="F1860" i="1"/>
  <c r="F411" i="1"/>
  <c r="F1808" i="1"/>
  <c r="F1043" i="1"/>
  <c r="F2177" i="1"/>
  <c r="F1425" i="1"/>
  <c r="F914" i="1"/>
  <c r="F2296" i="1"/>
  <c r="F2549" i="1"/>
  <c r="F1180" i="1"/>
  <c r="F1168" i="1"/>
  <c r="F1738" i="1"/>
  <c r="F1832" i="1"/>
  <c r="F2767" i="1"/>
  <c r="F2028" i="1"/>
  <c r="F903" i="1"/>
  <c r="F163" i="1"/>
  <c r="F378" i="1"/>
  <c r="F2403" i="1"/>
  <c r="F2779" i="1"/>
  <c r="F1892" i="1"/>
  <c r="F1798" i="1"/>
  <c r="F936" i="1"/>
  <c r="F7" i="1"/>
  <c r="F1408" i="1"/>
  <c r="F2165" i="1"/>
  <c r="F1463" i="1"/>
  <c r="F1553" i="1"/>
  <c r="F194" i="1"/>
  <c r="F1694" i="1"/>
  <c r="F1021" i="1"/>
  <c r="F2704" i="1"/>
  <c r="F1012" i="1"/>
  <c r="F1433" i="1"/>
  <c r="F140" i="1"/>
  <c r="F1084" i="1"/>
  <c r="F590" i="1"/>
  <c r="F2528" i="1"/>
  <c r="F1142" i="1"/>
  <c r="F2680" i="1"/>
  <c r="F721" i="1"/>
  <c r="F1106" i="1"/>
  <c r="F1455" i="1"/>
  <c r="F476" i="1"/>
  <c r="F1070" i="1"/>
  <c r="F442" i="1"/>
  <c r="F258" i="1"/>
  <c r="F1921" i="1"/>
  <c r="F1155" i="1"/>
  <c r="F2010" i="1"/>
  <c r="F2281" i="1"/>
  <c r="F204" i="1"/>
  <c r="F2491" i="1"/>
  <c r="F396" i="1"/>
  <c r="F1701" i="1"/>
  <c r="F2788" i="1"/>
  <c r="F2744" i="1"/>
  <c r="F1657" i="1"/>
  <c r="F212" i="1"/>
  <c r="F516" i="1"/>
  <c r="F1033" i="1"/>
  <c r="F690" i="1"/>
  <c r="F2348" i="1"/>
  <c r="F273" i="1"/>
  <c r="F1472" i="1"/>
  <c r="F2100" i="1"/>
  <c r="F2597" i="1"/>
  <c r="F1628" i="1"/>
  <c r="F1586" i="1"/>
  <c r="F2498" i="1"/>
  <c r="F1593" i="1"/>
  <c r="F2473" i="1"/>
  <c r="F115" i="1"/>
  <c r="F1681" i="1"/>
  <c r="F2648" i="1"/>
  <c r="F705" i="1"/>
  <c r="F888" i="1"/>
  <c r="F1972" i="1"/>
  <c r="F1732" i="1"/>
  <c r="F2672" i="1"/>
  <c r="F2506" i="1"/>
  <c r="F1928" i="1"/>
  <c r="F2514" i="1"/>
  <c r="F107" i="1"/>
  <c r="F1882" i="1"/>
  <c r="F153" i="1"/>
  <c r="F1415" i="1"/>
  <c r="F2535" i="1"/>
  <c r="F1401" i="1"/>
  <c r="F1949" i="1"/>
  <c r="F1711" i="1"/>
  <c r="F2521" i="1"/>
  <c r="F2692" i="1"/>
  <c r="F482" i="1"/>
  <c r="F128" i="1"/>
  <c r="F1783" i="1"/>
  <c r="F1642" i="1"/>
  <c r="F2624" i="1"/>
  <c r="F1602" i="1"/>
  <c r="F230" i="1"/>
  <c r="F2542" i="1"/>
  <c r="F1501" i="1"/>
  <c r="F1094" i="1"/>
  <c r="F1482" i="1"/>
  <c r="F894" i="1"/>
  <c r="F74" i="1"/>
  <c r="F1540" i="1"/>
  <c r="F2805" i="1"/>
  <c r="F1612" i="1"/>
  <c r="F966" i="1"/>
  <c r="F929" i="1"/>
  <c r="F792" i="1"/>
  <c r="F2729" i="1"/>
  <c r="D771" i="1" l="1" a="1"/>
  <c r="D771" i="1" s="1"/>
  <c r="E770" i="1"/>
  <c r="D770" i="1" a="1"/>
  <c r="D770" i="1" s="1"/>
  <c r="D894" i="1" a="1"/>
  <c r="D894" i="1" s="1"/>
  <c r="E894" i="1"/>
  <c r="D2692" i="1" a="1"/>
  <c r="D2692" i="1" s="1"/>
  <c r="E2692" i="1"/>
  <c r="D2506" i="1" a="1"/>
  <c r="D2506" i="1" s="1"/>
  <c r="E2506" i="1"/>
  <c r="D2498" i="1" a="1"/>
  <c r="D2498" i="1" s="1"/>
  <c r="E2498" i="1"/>
  <c r="D1657" i="1" a="1"/>
  <c r="D1657" i="1" s="1"/>
  <c r="E1657" i="1"/>
  <c r="D442" i="1" a="1"/>
  <c r="D442" i="1" s="1"/>
  <c r="E442" i="1"/>
  <c r="D1433" i="1" a="1"/>
  <c r="D1433" i="1" s="1"/>
  <c r="E1433" i="1"/>
  <c r="D1798" i="1" a="1"/>
  <c r="D1798" i="1" s="1"/>
  <c r="E1798" i="1"/>
  <c r="D1738" i="1" a="1"/>
  <c r="D1738" i="1" s="1"/>
  <c r="E1738" i="1"/>
  <c r="E1860" i="1"/>
  <c r="D1860" i="1" a="1"/>
  <c r="D1860" i="1" s="1"/>
  <c r="D991" i="1" a="1"/>
  <c r="D991" i="1" s="1"/>
  <c r="E991" i="1"/>
  <c r="D2272" i="1" a="1"/>
  <c r="D2272" i="1" s="1"/>
  <c r="E2272" i="1"/>
  <c r="D1507" i="1" a="1"/>
  <c r="D1507" i="1" s="1"/>
  <c r="E1507" i="1"/>
  <c r="D792" i="1" a="1"/>
  <c r="D792" i="1" s="1"/>
  <c r="E792" i="1"/>
  <c r="D1482" i="1" a="1"/>
  <c r="D1482" i="1" s="1"/>
  <c r="E1482" i="1"/>
  <c r="D1783" i="1" a="1"/>
  <c r="D1783" i="1" s="1"/>
  <c r="E1783" i="1"/>
  <c r="D2535" i="1" a="1"/>
  <c r="D2535" i="1" s="1"/>
  <c r="E2535" i="1"/>
  <c r="D2672" i="1" a="1"/>
  <c r="D2672" i="1" s="1"/>
  <c r="E2672" i="1"/>
  <c r="E115" i="1"/>
  <c r="D115" i="1" a="1"/>
  <c r="D115" i="1" s="1"/>
  <c r="D1472" i="1" a="1"/>
  <c r="D1472" i="1" s="1"/>
  <c r="E1472" i="1"/>
  <c r="D2491" i="1" a="1"/>
  <c r="D2491" i="1" s="1"/>
  <c r="E2491" i="1"/>
  <c r="E1070" i="1"/>
  <c r="D1070" i="1" a="1"/>
  <c r="D1070" i="1" s="1"/>
  <c r="D590" i="1" a="1"/>
  <c r="D590" i="1" s="1"/>
  <c r="E590" i="1"/>
  <c r="D194" i="1" a="1"/>
  <c r="D194" i="1" s="1"/>
  <c r="E194" i="1"/>
  <c r="D1408" i="1" a="1"/>
  <c r="D1408" i="1" s="1"/>
  <c r="E1408" i="1"/>
  <c r="D378" i="1" a="1"/>
  <c r="D378" i="1" s="1"/>
  <c r="E378" i="1"/>
  <c r="D914" i="1" a="1"/>
  <c r="D914" i="1" s="1"/>
  <c r="E914" i="1"/>
  <c r="D362" i="1" a="1"/>
  <c r="D362" i="1" s="1"/>
  <c r="E362" i="1"/>
  <c r="D1050" i="1" a="1"/>
  <c r="D1050" i="1" s="1"/>
  <c r="E1050" i="1"/>
  <c r="D565" i="1" a="1"/>
  <c r="D565" i="1" s="1"/>
  <c r="E565" i="1"/>
  <c r="D1207" i="1" a="1"/>
  <c r="D1207" i="1" s="1"/>
  <c r="E1207" i="1"/>
  <c r="D1493" i="1" a="1"/>
  <c r="D1493" i="1" s="1"/>
  <c r="E1493" i="1"/>
  <c r="D2254" i="1" a="1"/>
  <c r="D2254" i="1" s="1"/>
  <c r="E2254" i="1"/>
  <c r="D2729" i="1" a="1"/>
  <c r="D2729" i="1" s="1"/>
  <c r="E2729" i="1"/>
  <c r="D2542" i="1" a="1"/>
  <c r="D2542" i="1" s="1"/>
  <c r="E2542" i="1"/>
  <c r="D1401" i="1" a="1"/>
  <c r="D1401" i="1" s="1"/>
  <c r="E1401" i="1"/>
  <c r="D888" i="1" a="1"/>
  <c r="D888" i="1" s="1"/>
  <c r="E888" i="1"/>
  <c r="D2100" i="1" a="1"/>
  <c r="D2100" i="1" s="1"/>
  <c r="E2100" i="1"/>
  <c r="D396" i="1" a="1"/>
  <c r="D396" i="1" s="1"/>
  <c r="E396" i="1"/>
  <c r="E1106" i="1"/>
  <c r="D1106" i="1" a="1"/>
  <c r="D1106" i="1" s="1"/>
  <c r="D1694" i="1" a="1"/>
  <c r="D1694" i="1" s="1"/>
  <c r="E1694" i="1"/>
  <c r="D2296" i="1" a="1"/>
  <c r="D2296" i="1" s="1"/>
  <c r="E2296" i="1"/>
  <c r="D177" i="1" a="1"/>
  <c r="D177" i="1" s="1"/>
  <c r="E177" i="1"/>
  <c r="E2663" i="1"/>
  <c r="D2663" i="1" a="1"/>
  <c r="D2663" i="1" s="1"/>
  <c r="D1515" i="1" a="1"/>
  <c r="D1515" i="1" s="1"/>
  <c r="E1515" i="1"/>
  <c r="D2386" i="1" a="1"/>
  <c r="D2386" i="1" s="1"/>
  <c r="E2386" i="1"/>
  <c r="D2805" i="1" a="1"/>
  <c r="D2805" i="1" s="1"/>
  <c r="E2805" i="1"/>
  <c r="D230" i="1" a="1"/>
  <c r="D230" i="1" s="1"/>
  <c r="E230" i="1"/>
  <c r="D2521" i="1" a="1"/>
  <c r="D2521" i="1" s="1"/>
  <c r="E2521" i="1"/>
  <c r="E107" i="1"/>
  <c r="D107" i="1" a="1"/>
  <c r="D107" i="1" s="1"/>
  <c r="D705" i="1" a="1"/>
  <c r="D705" i="1" s="1"/>
  <c r="E705" i="1"/>
  <c r="E1586" i="1"/>
  <c r="D1586" i="1" a="1"/>
  <c r="D1586" i="1" s="1"/>
  <c r="E1033" i="1"/>
  <c r="D1033" i="1" a="1"/>
  <c r="D1033" i="1" s="1"/>
  <c r="D2744" i="1" a="1"/>
  <c r="D2744" i="1" s="1"/>
  <c r="E2744" i="1"/>
  <c r="D1155" i="1" a="1"/>
  <c r="D1155" i="1" s="1"/>
  <c r="E1155" i="1"/>
  <c r="D721" i="1" a="1"/>
  <c r="D721" i="1" s="1"/>
  <c r="E721" i="1"/>
  <c r="D1012" i="1" a="1"/>
  <c r="D1012" i="1" s="1"/>
  <c r="E1012" i="1"/>
  <c r="D1892" i="1" a="1"/>
  <c r="D1892" i="1" s="1"/>
  <c r="E1892" i="1"/>
  <c r="D1168" i="1" a="1"/>
  <c r="D1168" i="1" s="1"/>
  <c r="E1168" i="1"/>
  <c r="D1808" i="1" a="1"/>
  <c r="D1808" i="1" s="1"/>
  <c r="E1808" i="1"/>
  <c r="D984" i="1" a="1"/>
  <c r="D984" i="1" s="1"/>
  <c r="E984" i="1"/>
  <c r="D713" i="1" a="1"/>
  <c r="D713" i="1" s="1"/>
  <c r="E713" i="1"/>
  <c r="D676" i="1" a="1"/>
  <c r="D676" i="1" s="1"/>
  <c r="E676" i="1"/>
  <c r="E571" i="1"/>
  <c r="D571" i="1" a="1"/>
  <c r="D571" i="1" s="1"/>
  <c r="D929" i="1" a="1"/>
  <c r="D929" i="1" s="1"/>
  <c r="E929" i="1"/>
  <c r="D1540" i="1" a="1"/>
  <c r="D1540" i="1" s="1"/>
  <c r="E1540" i="1"/>
  <c r="D1094" i="1" a="1"/>
  <c r="D1094" i="1" s="1"/>
  <c r="E1094" i="1"/>
  <c r="D1602" i="1" a="1"/>
  <c r="D1602" i="1" s="1"/>
  <c r="E1602" i="1"/>
  <c r="D128" i="1" a="1"/>
  <c r="D128" i="1" s="1"/>
  <c r="E128" i="1"/>
  <c r="E1711" i="1"/>
  <c r="D1711" i="1" a="1"/>
  <c r="D1711" i="1" s="1"/>
  <c r="D1415" i="1" a="1"/>
  <c r="D1415" i="1" s="1"/>
  <c r="E1415" i="1"/>
  <c r="E2514" i="1"/>
  <c r="D2514" i="1" a="1"/>
  <c r="D2514" i="1" s="1"/>
  <c r="D1732" i="1" a="1"/>
  <c r="D1732" i="1" s="1"/>
  <c r="E1732" i="1"/>
  <c r="D2473" i="1" a="1"/>
  <c r="D2473" i="1" s="1"/>
  <c r="E2473" i="1"/>
  <c r="D1628" i="1" a="1"/>
  <c r="D1628" i="1" s="1"/>
  <c r="E1628" i="1"/>
  <c r="D273" i="1" a="1"/>
  <c r="D273" i="1" s="1"/>
  <c r="E273" i="1"/>
  <c r="D516" i="1" a="1"/>
  <c r="D516" i="1" s="1"/>
  <c r="E516" i="1"/>
  <c r="D2788" i="1" a="1"/>
  <c r="D2788" i="1" s="1"/>
  <c r="E2788" i="1"/>
  <c r="D204" i="1" a="1"/>
  <c r="D204" i="1" s="1"/>
  <c r="E204" i="1"/>
  <c r="D1921" i="1" a="1"/>
  <c r="D1921" i="1" s="1"/>
  <c r="E1921" i="1"/>
  <c r="D476" i="1" a="1"/>
  <c r="D476" i="1" s="1"/>
  <c r="E476" i="1"/>
  <c r="D2680" i="1" a="1"/>
  <c r="D2680" i="1" s="1"/>
  <c r="E2680" i="1"/>
  <c r="D1084" i="1" a="1"/>
  <c r="D1084" i="1" s="1"/>
  <c r="E1084" i="1"/>
  <c r="D2704" i="1" a="1"/>
  <c r="D2704" i="1" s="1"/>
  <c r="E2704" i="1"/>
  <c r="D1553" i="1" a="1"/>
  <c r="D1553" i="1" s="1"/>
  <c r="E1553" i="1"/>
  <c r="D7" i="1" a="1"/>
  <c r="D7" i="1" s="1"/>
  <c r="E7" i="1"/>
  <c r="D2779" i="1" a="1"/>
  <c r="D2779" i="1" s="1"/>
  <c r="E2779" i="1"/>
  <c r="D163" i="1" a="1"/>
  <c r="D163" i="1" s="1"/>
  <c r="E163" i="1"/>
  <c r="D2767" i="1" a="1"/>
  <c r="D2767" i="1" s="1"/>
  <c r="E2767" i="1"/>
  <c r="D1180" i="1" a="1"/>
  <c r="D1180" i="1" s="1"/>
  <c r="E1180" i="1"/>
  <c r="E1425" i="1"/>
  <c r="D1425" i="1" a="1"/>
  <c r="D1425" i="1" s="1"/>
  <c r="D411" i="1" a="1"/>
  <c r="D411" i="1" s="1"/>
  <c r="E411" i="1"/>
  <c r="E1060" i="1"/>
  <c r="D1060" i="1" a="1"/>
  <c r="D1060" i="1" s="1"/>
  <c r="D266" i="1" a="1"/>
  <c r="D266" i="1" s="1"/>
  <c r="E266" i="1"/>
  <c r="D1749" i="1" a="1"/>
  <c r="D1749" i="1" s="1"/>
  <c r="E1749" i="1"/>
  <c r="D184" i="1" a="1"/>
  <c r="D184" i="1" s="1"/>
  <c r="E184" i="1"/>
  <c r="E2610" i="1"/>
  <c r="D2610" i="1" a="1"/>
  <c r="D2610" i="1" s="1"/>
  <c r="E2568" i="1"/>
  <c r="D2568" i="1" a="1"/>
  <c r="D2568" i="1" s="1"/>
  <c r="D302" i="1" a="1"/>
  <c r="D302" i="1" s="1"/>
  <c r="E302" i="1"/>
  <c r="D1775" i="1" a="1"/>
  <c r="D1775" i="1" s="1"/>
  <c r="E1775" i="1"/>
  <c r="D1448" i="1" a="1"/>
  <c r="D1448" i="1" s="1"/>
  <c r="E1448" i="1"/>
  <c r="F2219" i="1"/>
  <c r="D2218" i="1" a="1"/>
  <c r="D2218" i="1" s="1"/>
  <c r="E2218" i="1"/>
  <c r="D1612" i="1" a="1"/>
  <c r="D1612" i="1" s="1"/>
  <c r="E1612" i="1"/>
  <c r="D1642" i="1" a="1"/>
  <c r="D1642" i="1" s="1"/>
  <c r="E1642" i="1"/>
  <c r="E1882" i="1"/>
  <c r="D1882" i="1" a="1"/>
  <c r="D1882" i="1" s="1"/>
  <c r="D1681" i="1" a="1"/>
  <c r="D1681" i="1" s="1"/>
  <c r="E1681" i="1"/>
  <c r="D690" i="1" a="1"/>
  <c r="D690" i="1" s="1"/>
  <c r="E690" i="1"/>
  <c r="D2010" i="1" a="1"/>
  <c r="D2010" i="1" s="1"/>
  <c r="E2010" i="1"/>
  <c r="D2528" i="1" a="1"/>
  <c r="D2528" i="1" s="1"/>
  <c r="E2528" i="1"/>
  <c r="D2165" i="1" a="1"/>
  <c r="D2165" i="1" s="1"/>
  <c r="E2165" i="1"/>
  <c r="D2028" i="1" a="1"/>
  <c r="D2028" i="1" s="1"/>
  <c r="E2028" i="1"/>
  <c r="D1043" i="1" a="1"/>
  <c r="D1043" i="1" s="1"/>
  <c r="E1043" i="1"/>
  <c r="D1906" i="1" a="1"/>
  <c r="D1906" i="1" s="1"/>
  <c r="E1906" i="1"/>
  <c r="D1672" i="1" a="1"/>
  <c r="D1672" i="1" s="1"/>
  <c r="E1672" i="1"/>
  <c r="D966" i="1" a="1"/>
  <c r="D966" i="1" s="1"/>
  <c r="E966" i="1"/>
  <c r="D74" i="1" a="1"/>
  <c r="D74" i="1" s="1"/>
  <c r="E74" i="1"/>
  <c r="D1501" i="1" a="1"/>
  <c r="D1501" i="1" s="1"/>
  <c r="E1501" i="1"/>
  <c r="D2624" i="1" a="1"/>
  <c r="D2624" i="1" s="1"/>
  <c r="E2624" i="1"/>
  <c r="D482" i="1" a="1"/>
  <c r="D482" i="1" s="1"/>
  <c r="E482" i="1"/>
  <c r="D1949" i="1" a="1"/>
  <c r="D1949" i="1" s="1"/>
  <c r="E1949" i="1"/>
  <c r="D153" i="1" a="1"/>
  <c r="D153" i="1" s="1"/>
  <c r="E153" i="1"/>
  <c r="D1928" i="1" a="1"/>
  <c r="D1928" i="1" s="1"/>
  <c r="E1928" i="1"/>
  <c r="D1972" i="1" a="1"/>
  <c r="D1972" i="1" s="1"/>
  <c r="E1972" i="1"/>
  <c r="D2648" i="1" a="1"/>
  <c r="D2648" i="1" s="1"/>
  <c r="E2648" i="1"/>
  <c r="D1593" i="1" a="1"/>
  <c r="D1593" i="1" s="1"/>
  <c r="E1593" i="1"/>
  <c r="D2597" i="1" a="1"/>
  <c r="D2597" i="1" s="1"/>
  <c r="E2597" i="1"/>
  <c r="D2348" i="1" a="1"/>
  <c r="D2348" i="1" s="1"/>
  <c r="E2348" i="1"/>
  <c r="D212" i="1" a="1"/>
  <c r="D212" i="1" s="1"/>
  <c r="E212" i="1"/>
  <c r="D1701" i="1" a="1"/>
  <c r="D1701" i="1" s="1"/>
  <c r="E1701" i="1"/>
  <c r="D2281" i="1" a="1"/>
  <c r="D2281" i="1" s="1"/>
  <c r="E2281" i="1"/>
  <c r="D258" i="1" a="1"/>
  <c r="D258" i="1" s="1"/>
  <c r="E258" i="1"/>
  <c r="E1455" i="1"/>
  <c r="D1455" i="1" a="1"/>
  <c r="D1455" i="1" s="1"/>
  <c r="D1142" i="1" a="1"/>
  <c r="D1142" i="1" s="1"/>
  <c r="E1142" i="1"/>
  <c r="D140" i="1" a="1"/>
  <c r="D140" i="1" s="1"/>
  <c r="E140" i="1"/>
  <c r="D1021" i="1" a="1"/>
  <c r="D1021" i="1" s="1"/>
  <c r="E1021" i="1"/>
  <c r="D1463" i="1" a="1"/>
  <c r="D1463" i="1" s="1"/>
  <c r="E1463" i="1"/>
  <c r="D936" i="1" a="1"/>
  <c r="D936" i="1" s="1"/>
  <c r="E936" i="1"/>
  <c r="E2403" i="1"/>
  <c r="D2403" i="1" a="1"/>
  <c r="D2403" i="1" s="1"/>
  <c r="D903" i="1" a="1"/>
  <c r="D903" i="1" s="1"/>
  <c r="E903" i="1"/>
  <c r="D1832" i="1" a="1"/>
  <c r="D1832" i="1" s="1"/>
  <c r="E1832" i="1"/>
  <c r="D2549" i="1" a="1"/>
  <c r="D2549" i="1" s="1"/>
  <c r="E2549" i="1"/>
  <c r="D2177" i="1" a="1"/>
  <c r="D2177" i="1" s="1"/>
  <c r="E2177" i="1"/>
  <c r="D1525" i="1" a="1"/>
  <c r="D1525" i="1" s="1"/>
  <c r="E1525" i="1"/>
  <c r="D1194" i="1" a="1"/>
  <c r="D1194" i="1" s="1"/>
  <c r="E1194" i="1"/>
  <c r="D2455" i="1" a="1"/>
  <c r="D2455" i="1" s="1"/>
  <c r="E2455" i="1"/>
  <c r="E1001" i="1"/>
  <c r="D1001" i="1" a="1"/>
  <c r="D1001" i="1" s="1"/>
  <c r="D1442" i="1" a="1"/>
  <c r="D1442" i="1" s="1"/>
  <c r="E1442" i="1"/>
  <c r="D763" i="1" a="1"/>
  <c r="D763" i="1" s="1"/>
  <c r="E763" i="1"/>
  <c r="D457" i="1" a="1"/>
  <c r="D457" i="1" s="1"/>
  <c r="E457" i="1"/>
  <c r="D1755" i="1" a="1"/>
  <c r="D1755" i="1" s="1"/>
  <c r="E1755" i="1"/>
  <c r="D1960" i="1" a="1"/>
  <c r="D1960" i="1" s="1"/>
  <c r="E1960" i="1"/>
  <c r="D2559" i="1" a="1"/>
  <c r="D2559" i="1" s="1"/>
  <c r="E2559" i="1"/>
  <c r="F2560" i="1"/>
  <c r="F2730" i="1"/>
  <c r="F1613" i="1"/>
  <c r="F895" i="1"/>
  <c r="F129" i="1"/>
  <c r="F1712" i="1"/>
  <c r="F1416" i="1"/>
  <c r="F1883" i="1"/>
  <c r="F2507" i="1"/>
  <c r="F2499" i="1"/>
  <c r="F691" i="1"/>
  <c r="F517" i="1"/>
  <c r="F1658" i="1"/>
  <c r="F205" i="1"/>
  <c r="F1922" i="1"/>
  <c r="F2681" i="1"/>
  <c r="F1434" i="1"/>
  <c r="F2705" i="1"/>
  <c r="F1695" i="1"/>
  <c r="F2780" i="1"/>
  <c r="F2029" i="1"/>
  <c r="F2297" i="1"/>
  <c r="F1426" i="1"/>
  <c r="F1044" i="1"/>
  <c r="F1861" i="1"/>
  <c r="F992" i="1"/>
  <c r="F185" i="1"/>
  <c r="F2611" i="1"/>
  <c r="F1673" i="1"/>
  <c r="F2273" i="1"/>
  <c r="F1516" i="1"/>
  <c r="F1508" i="1"/>
  <c r="F967" i="1"/>
  <c r="F75" i="1"/>
  <c r="F231" i="1"/>
  <c r="F2625" i="1"/>
  <c r="F1784" i="1"/>
  <c r="F2522" i="1"/>
  <c r="F154" i="1"/>
  <c r="F1929" i="1"/>
  <c r="F2673" i="1"/>
  <c r="F1973" i="1"/>
  <c r="F1594" i="1"/>
  <c r="F1473" i="1"/>
  <c r="F2349" i="1"/>
  <c r="F1034" i="1"/>
  <c r="F213" i="1"/>
  <c r="F2745" i="1"/>
  <c r="F2492" i="1"/>
  <c r="F1156" i="1"/>
  <c r="F1071" i="1"/>
  <c r="F722" i="1"/>
  <c r="F591" i="1"/>
  <c r="F141" i="1"/>
  <c r="F1022" i="1"/>
  <c r="F1464" i="1"/>
  <c r="F1893" i="1"/>
  <c r="F904" i="1"/>
  <c r="F2550" i="1"/>
  <c r="F2456" i="1"/>
  <c r="F714" i="1"/>
  <c r="F764" i="1"/>
  <c r="F1961" i="1"/>
  <c r="F1541" i="1"/>
  <c r="F1095" i="1"/>
  <c r="F2543" i="1"/>
  <c r="F1603" i="1"/>
  <c r="F1643" i="1"/>
  <c r="F2693" i="1"/>
  <c r="F1402" i="1"/>
  <c r="F2515" i="1"/>
  <c r="F1682" i="1"/>
  <c r="F2474" i="1"/>
  <c r="F1629" i="1"/>
  <c r="F2101" i="1"/>
  <c r="F274" i="1"/>
  <c r="F397" i="1"/>
  <c r="F2011" i="1"/>
  <c r="F443" i="1"/>
  <c r="F1107" i="1"/>
  <c r="F2529" i="1"/>
  <c r="F1085" i="1"/>
  <c r="F1554" i="1"/>
  <c r="F2166" i="1"/>
  <c r="F1799" i="1"/>
  <c r="F164" i="1"/>
  <c r="F2768" i="1"/>
  <c r="F1739" i="1"/>
  <c r="F1181" i="1"/>
  <c r="F412" i="1"/>
  <c r="F1061" i="1"/>
  <c r="F178" i="1"/>
  <c r="F267" i="1"/>
  <c r="F1907" i="1"/>
  <c r="F2664" i="1"/>
  <c r="F2569" i="1"/>
  <c r="F303" i="1"/>
  <c r="F1776" i="1"/>
  <c r="F2387" i="1"/>
  <c r="F2806" i="1"/>
  <c r="F1483" i="1"/>
  <c r="F483" i="1"/>
  <c r="F1950" i="1"/>
  <c r="F2536" i="1"/>
  <c r="F108" i="1"/>
  <c r="F706" i="1"/>
  <c r="F2649" i="1"/>
  <c r="F116" i="1"/>
  <c r="F1587" i="1"/>
  <c r="F2598" i="1"/>
  <c r="F1702" i="1"/>
  <c r="F2282" i="1"/>
  <c r="F259" i="1"/>
  <c r="F1456" i="1"/>
  <c r="F1143" i="1"/>
  <c r="F1013" i="1"/>
  <c r="F195" i="1"/>
  <c r="F937" i="1"/>
  <c r="F2404" i="1"/>
  <c r="F379" i="1"/>
  <c r="F1833" i="1"/>
  <c r="F1169" i="1"/>
  <c r="F915" i="1"/>
  <c r="F1809" i="1"/>
  <c r="F363" i="1"/>
  <c r="F1526" i="1"/>
  <c r="F1051" i="1"/>
  <c r="F1195" i="1"/>
  <c r="F985" i="1"/>
  <c r="F1002" i="1"/>
  <c r="F677" i="1"/>
  <c r="F1208" i="1"/>
  <c r="F458" i="1"/>
  <c r="F572" i="1"/>
  <c r="F1756" i="1"/>
  <c r="F1494" i="1"/>
  <c r="F2255" i="1"/>
  <c r="E1208" i="1" l="1"/>
  <c r="D1208" i="1" a="1"/>
  <c r="D1208" i="1" s="1"/>
  <c r="D1809" i="1" a="1"/>
  <c r="D1809" i="1" s="1"/>
  <c r="E1809" i="1"/>
  <c r="D259" i="1" a="1"/>
  <c r="D259" i="1" s="1"/>
  <c r="E259" i="1"/>
  <c r="D108" i="1" a="1"/>
  <c r="D108" i="1" s="1"/>
  <c r="E108" i="1"/>
  <c r="D267" i="1" a="1"/>
  <c r="D267" i="1" s="1"/>
  <c r="E267" i="1"/>
  <c r="D1085" i="1" a="1"/>
  <c r="D1085" i="1" s="1"/>
  <c r="E1085" i="1"/>
  <c r="E1629" i="1"/>
  <c r="D1629" i="1" a="1"/>
  <c r="D1629" i="1" s="1"/>
  <c r="D764" i="1" a="1"/>
  <c r="D764" i="1" s="1"/>
  <c r="E764" i="1"/>
  <c r="D1594" i="1" a="1"/>
  <c r="D1594" i="1" s="1"/>
  <c r="E1594" i="1"/>
  <c r="D231" i="1" a="1"/>
  <c r="D231" i="1" s="1"/>
  <c r="E231" i="1"/>
  <c r="D1516" i="1" a="1"/>
  <c r="D1516" i="1" s="1"/>
  <c r="E1516" i="1"/>
  <c r="D1922" i="1" a="1"/>
  <c r="D1922" i="1" s="1"/>
  <c r="E1922" i="1"/>
  <c r="D895" i="1" a="1"/>
  <c r="D895" i="1" s="1"/>
  <c r="E895" i="1"/>
  <c r="E1756" i="1"/>
  <c r="D1756" i="1" a="1"/>
  <c r="D1756" i="1" s="1"/>
  <c r="D677" i="1" a="1"/>
  <c r="D677" i="1" s="1"/>
  <c r="E677" i="1"/>
  <c r="D1051" i="1" a="1"/>
  <c r="D1051" i="1" s="1"/>
  <c r="E1051" i="1"/>
  <c r="D915" i="1" a="1"/>
  <c r="D915" i="1" s="1"/>
  <c r="E915" i="1"/>
  <c r="D379" i="1" a="1"/>
  <c r="D379" i="1" s="1"/>
  <c r="E379" i="1"/>
  <c r="D1013" i="1" a="1"/>
  <c r="D1013" i="1" s="1"/>
  <c r="E1013" i="1"/>
  <c r="D2282" i="1" a="1"/>
  <c r="D2282" i="1" s="1"/>
  <c r="E2282" i="1"/>
  <c r="D116" i="1" a="1"/>
  <c r="D116" i="1" s="1"/>
  <c r="E116" i="1"/>
  <c r="D2536" i="1" a="1"/>
  <c r="D2536" i="1" s="1"/>
  <c r="E2536" i="1"/>
  <c r="D2806" i="1" a="1"/>
  <c r="D2806" i="1" s="1"/>
  <c r="E2806" i="1"/>
  <c r="D2569" i="1" a="1"/>
  <c r="D2569" i="1" s="1"/>
  <c r="E2569" i="1"/>
  <c r="D178" i="1" a="1"/>
  <c r="D178" i="1" s="1"/>
  <c r="E178" i="1"/>
  <c r="E1739" i="1"/>
  <c r="D1739" i="1" a="1"/>
  <c r="D1739" i="1" s="1"/>
  <c r="D1799" i="1" a="1"/>
  <c r="D1799" i="1" s="1"/>
  <c r="E1799" i="1"/>
  <c r="D2529" i="1" a="1"/>
  <c r="D2529" i="1" s="1"/>
  <c r="E2529" i="1"/>
  <c r="D397" i="1" a="1"/>
  <c r="D397" i="1" s="1"/>
  <c r="E397" i="1"/>
  <c r="D2474" i="1" a="1"/>
  <c r="D2474" i="1" s="1"/>
  <c r="E2474" i="1"/>
  <c r="D2693" i="1" a="1"/>
  <c r="D2693" i="1" s="1"/>
  <c r="E2693" i="1"/>
  <c r="D1095" i="1" a="1"/>
  <c r="D1095" i="1" s="1"/>
  <c r="E1095" i="1"/>
  <c r="D714" i="1" a="1"/>
  <c r="D714" i="1" s="1"/>
  <c r="E714" i="1"/>
  <c r="E904" i="1"/>
  <c r="D904" i="1" a="1"/>
  <c r="D904" i="1" s="1"/>
  <c r="D141" i="1" a="1"/>
  <c r="D141" i="1" s="1"/>
  <c r="E141" i="1"/>
  <c r="D1156" i="1" a="1"/>
  <c r="D1156" i="1" s="1"/>
  <c r="E1156" i="1"/>
  <c r="D1034" i="1" a="1"/>
  <c r="D1034" i="1" s="1"/>
  <c r="E1034" i="1"/>
  <c r="D1973" i="1" a="1"/>
  <c r="D1973" i="1" s="1"/>
  <c r="E1973" i="1"/>
  <c r="D2522" i="1" a="1"/>
  <c r="D2522" i="1" s="1"/>
  <c r="E2522" i="1"/>
  <c r="D75" i="1" a="1"/>
  <c r="D75" i="1" s="1"/>
  <c r="E75" i="1"/>
  <c r="D2273" i="1" a="1"/>
  <c r="D2273" i="1" s="1"/>
  <c r="E2273" i="1"/>
  <c r="D992" i="1" a="1"/>
  <c r="D992" i="1" s="1"/>
  <c r="E992" i="1"/>
  <c r="D2297" i="1" a="1"/>
  <c r="D2297" i="1" s="1"/>
  <c r="E2297" i="1"/>
  <c r="E2705" i="1"/>
  <c r="D2705" i="1" a="1"/>
  <c r="D2705" i="1" s="1"/>
  <c r="D205" i="1" a="1"/>
  <c r="D205" i="1" s="1"/>
  <c r="E205" i="1"/>
  <c r="D2499" i="1" a="1"/>
  <c r="D2499" i="1" s="1"/>
  <c r="E2499" i="1"/>
  <c r="D1416" i="1" a="1"/>
  <c r="D1416" i="1" s="1"/>
  <c r="E1416" i="1"/>
  <c r="D1613" i="1" a="1"/>
  <c r="D1613" i="1" s="1"/>
  <c r="E1613" i="1"/>
  <c r="F2220" i="1"/>
  <c r="D2219" i="1" a="1"/>
  <c r="D2219" i="1" s="1"/>
  <c r="E2219" i="1"/>
  <c r="E1195" i="1"/>
  <c r="D1195" i="1" a="1"/>
  <c r="D1195" i="1" s="1"/>
  <c r="D195" i="1" a="1"/>
  <c r="D195" i="1" s="1"/>
  <c r="E195" i="1"/>
  <c r="D1483" i="1" a="1"/>
  <c r="D1483" i="1" s="1"/>
  <c r="E1483" i="1"/>
  <c r="D1181" i="1" a="1"/>
  <c r="D1181" i="1" s="1"/>
  <c r="E1181" i="1"/>
  <c r="D2011" i="1" a="1"/>
  <c r="D2011" i="1" s="1"/>
  <c r="E2011" i="1"/>
  <c r="D2543" i="1" a="1"/>
  <c r="D2543" i="1" s="1"/>
  <c r="E2543" i="1"/>
  <c r="D1022" i="1" a="1"/>
  <c r="D1022" i="1" s="1"/>
  <c r="E1022" i="1"/>
  <c r="D1071" i="1" a="1"/>
  <c r="D1071" i="1" s="1"/>
  <c r="E1071" i="1"/>
  <c r="D154" i="1" a="1"/>
  <c r="D154" i="1" s="1"/>
  <c r="E154" i="1"/>
  <c r="D185" i="1" a="1"/>
  <c r="D185" i="1" s="1"/>
  <c r="E185" i="1"/>
  <c r="D1695" i="1" a="1"/>
  <c r="D1695" i="1" s="1"/>
  <c r="E1695" i="1"/>
  <c r="D1883" i="1" a="1"/>
  <c r="D1883" i="1" s="1"/>
  <c r="E1883" i="1"/>
  <c r="D572" i="1" a="1"/>
  <c r="D572" i="1" s="1"/>
  <c r="E572" i="1"/>
  <c r="D1002" i="1" a="1"/>
  <c r="D1002" i="1" s="1"/>
  <c r="E1002" i="1"/>
  <c r="E1526" i="1"/>
  <c r="D1526" i="1" a="1"/>
  <c r="D1526" i="1" s="1"/>
  <c r="D1169" i="1" a="1"/>
  <c r="D1169" i="1" s="1"/>
  <c r="E1169" i="1"/>
  <c r="D2404" i="1" a="1"/>
  <c r="D2404" i="1" s="1"/>
  <c r="E2404" i="1"/>
  <c r="D1143" i="1" a="1"/>
  <c r="D1143" i="1" s="1"/>
  <c r="E1143" i="1"/>
  <c r="D1702" i="1" a="1"/>
  <c r="D1702" i="1" s="1"/>
  <c r="E1702" i="1"/>
  <c r="D2649" i="1" a="1"/>
  <c r="D2649" i="1" s="1"/>
  <c r="E2649" i="1"/>
  <c r="D1950" i="1" a="1"/>
  <c r="D1950" i="1" s="1"/>
  <c r="E1950" i="1"/>
  <c r="D2387" i="1" a="1"/>
  <c r="D2387" i="1" s="1"/>
  <c r="E2387" i="1"/>
  <c r="D2664" i="1" a="1"/>
  <c r="D2664" i="1" s="1"/>
  <c r="E2664" i="1"/>
  <c r="D1061" i="1" a="1"/>
  <c r="D1061" i="1" s="1"/>
  <c r="E1061" i="1"/>
  <c r="D2768" i="1" a="1"/>
  <c r="D2768" i="1" s="1"/>
  <c r="E2768" i="1"/>
  <c r="D2166" i="1" a="1"/>
  <c r="D2166" i="1" s="1"/>
  <c r="E2166" i="1"/>
  <c r="D1107" i="1" a="1"/>
  <c r="D1107" i="1" s="1"/>
  <c r="E1107" i="1"/>
  <c r="D274" i="1" a="1"/>
  <c r="D274" i="1" s="1"/>
  <c r="E274" i="1"/>
  <c r="D1682" i="1" a="1"/>
  <c r="D1682" i="1" s="1"/>
  <c r="E1682" i="1"/>
  <c r="D1643" i="1" a="1"/>
  <c r="D1643" i="1" s="1"/>
  <c r="E1643" i="1"/>
  <c r="D1541" i="1" a="1"/>
  <c r="D1541" i="1" s="1"/>
  <c r="E1541" i="1"/>
  <c r="D2456" i="1" a="1"/>
  <c r="D2456" i="1" s="1"/>
  <c r="E2456" i="1"/>
  <c r="D1893" i="1" a="1"/>
  <c r="D1893" i="1" s="1"/>
  <c r="E1893" i="1"/>
  <c r="D591" i="1" a="1"/>
  <c r="D591" i="1" s="1"/>
  <c r="E591" i="1"/>
  <c r="D2492" i="1" a="1"/>
  <c r="D2492" i="1" s="1"/>
  <c r="E2492" i="1"/>
  <c r="D2349" i="1" a="1"/>
  <c r="D2349" i="1" s="1"/>
  <c r="E2349" i="1"/>
  <c r="D2673" i="1" a="1"/>
  <c r="D2673" i="1" s="1"/>
  <c r="E2673" i="1"/>
  <c r="D1784" i="1" a="1"/>
  <c r="D1784" i="1" s="1"/>
  <c r="E1784" i="1"/>
  <c r="D967" i="1" a="1"/>
  <c r="D967" i="1" s="1"/>
  <c r="E967" i="1"/>
  <c r="D1673" i="1" a="1"/>
  <c r="D1673" i="1" s="1"/>
  <c r="E1673" i="1"/>
  <c r="D1861" i="1" a="1"/>
  <c r="D1861" i="1" s="1"/>
  <c r="E1861" i="1"/>
  <c r="D2029" i="1" a="1"/>
  <c r="D2029" i="1" s="1"/>
  <c r="E2029" i="1"/>
  <c r="D1434" i="1" a="1"/>
  <c r="D1434" i="1" s="1"/>
  <c r="E1434" i="1"/>
  <c r="D1658" i="1" a="1"/>
  <c r="D1658" i="1" s="1"/>
  <c r="E1658" i="1"/>
  <c r="D1712" i="1" a="1"/>
  <c r="D1712" i="1" s="1"/>
  <c r="E1712" i="1"/>
  <c r="D2730" i="1" a="1"/>
  <c r="D2730" i="1" s="1"/>
  <c r="E2730" i="1"/>
  <c r="D1494" i="1" a="1"/>
  <c r="D1494" i="1" s="1"/>
  <c r="E1494" i="1"/>
  <c r="D1587" i="1" a="1"/>
  <c r="D1587" i="1" s="1"/>
  <c r="E1587" i="1"/>
  <c r="D303" i="1" a="1"/>
  <c r="D303" i="1" s="1"/>
  <c r="E303" i="1"/>
  <c r="D1402" i="1" a="1"/>
  <c r="D1402" i="1" s="1"/>
  <c r="E1402" i="1"/>
  <c r="D2550" i="1" a="1"/>
  <c r="D2550" i="1" s="1"/>
  <c r="E2550" i="1"/>
  <c r="D213" i="1" a="1"/>
  <c r="D213" i="1" s="1"/>
  <c r="E213" i="1"/>
  <c r="D1426" i="1" a="1"/>
  <c r="D1426" i="1" s="1"/>
  <c r="E1426" i="1"/>
  <c r="D691" i="1" a="1"/>
  <c r="D691" i="1" s="1"/>
  <c r="E691" i="1"/>
  <c r="D2560" i="1" a="1"/>
  <c r="D2560" i="1" s="1"/>
  <c r="E2560" i="1"/>
  <c r="F2561" i="1"/>
  <c r="D2255" i="1" a="1"/>
  <c r="D2255" i="1" s="1"/>
  <c r="E2255" i="1"/>
  <c r="D458" i="1" a="1"/>
  <c r="D458" i="1" s="1"/>
  <c r="E458" i="1"/>
  <c r="D985" i="1" a="1"/>
  <c r="D985" i="1" s="1"/>
  <c r="E985" i="1"/>
  <c r="D363" i="1" a="1"/>
  <c r="D363" i="1" s="1"/>
  <c r="E363" i="1"/>
  <c r="D1833" i="1" a="1"/>
  <c r="D1833" i="1" s="1"/>
  <c r="E1833" i="1"/>
  <c r="D937" i="1" a="1"/>
  <c r="D937" i="1" s="1"/>
  <c r="E937" i="1"/>
  <c r="D1456" i="1" a="1"/>
  <c r="D1456" i="1" s="1"/>
  <c r="E1456" i="1"/>
  <c r="D2598" i="1" a="1"/>
  <c r="D2598" i="1" s="1"/>
  <c r="E2598" i="1"/>
  <c r="D706" i="1" a="1"/>
  <c r="D706" i="1" s="1"/>
  <c r="E706" i="1"/>
  <c r="D483" i="1" a="1"/>
  <c r="D483" i="1" s="1"/>
  <c r="E483" i="1"/>
  <c r="E1776" i="1"/>
  <c r="D1776" i="1" a="1"/>
  <c r="D1776" i="1" s="1"/>
  <c r="D1907" i="1" a="1"/>
  <c r="D1907" i="1" s="1"/>
  <c r="E1907" i="1"/>
  <c r="D412" i="1" a="1"/>
  <c r="D412" i="1" s="1"/>
  <c r="E412" i="1"/>
  <c r="D164" i="1" a="1"/>
  <c r="D164" i="1" s="1"/>
  <c r="E164" i="1"/>
  <c r="E1554" i="1"/>
  <c r="D1554" i="1" a="1"/>
  <c r="D1554" i="1" s="1"/>
  <c r="D443" i="1" a="1"/>
  <c r="D443" i="1" s="1"/>
  <c r="E443" i="1"/>
  <c r="D2101" i="1" a="1"/>
  <c r="D2101" i="1" s="1"/>
  <c r="E2101" i="1"/>
  <c r="D2515" i="1" a="1"/>
  <c r="D2515" i="1" s="1"/>
  <c r="E2515" i="1"/>
  <c r="D1603" i="1" a="1"/>
  <c r="D1603" i="1" s="1"/>
  <c r="E1603" i="1"/>
  <c r="E1961" i="1"/>
  <c r="D1961" i="1" a="1"/>
  <c r="D1961" i="1" s="1"/>
  <c r="D1464" i="1" a="1"/>
  <c r="D1464" i="1" s="1"/>
  <c r="E1464" i="1"/>
  <c r="D722" i="1" a="1"/>
  <c r="D722" i="1" s="1"/>
  <c r="E722" i="1"/>
  <c r="D2745" i="1" a="1"/>
  <c r="D2745" i="1" s="1"/>
  <c r="E2745" i="1"/>
  <c r="D1473" i="1" a="1"/>
  <c r="D1473" i="1" s="1"/>
  <c r="E1473" i="1"/>
  <c r="D1929" i="1" a="1"/>
  <c r="D1929" i="1" s="1"/>
  <c r="E1929" i="1"/>
  <c r="E2625" i="1"/>
  <c r="D2625" i="1" a="1"/>
  <c r="D2625" i="1" s="1"/>
  <c r="D1508" i="1" a="1"/>
  <c r="D1508" i="1" s="1"/>
  <c r="E1508" i="1"/>
  <c r="D2611" i="1" a="1"/>
  <c r="D2611" i="1" s="1"/>
  <c r="E2611" i="1"/>
  <c r="D1044" i="1" a="1"/>
  <c r="D1044" i="1" s="1"/>
  <c r="E1044" i="1"/>
  <c r="D2780" i="1" a="1"/>
  <c r="D2780" i="1" s="1"/>
  <c r="E2780" i="1"/>
  <c r="D2681" i="1" a="1"/>
  <c r="D2681" i="1" s="1"/>
  <c r="E2681" i="1"/>
  <c r="D517" i="1" a="1"/>
  <c r="D517" i="1" s="1"/>
  <c r="E517" i="1"/>
  <c r="D2507" i="1" a="1"/>
  <c r="D2507" i="1" s="1"/>
  <c r="E2507" i="1"/>
  <c r="D129" i="1" a="1"/>
  <c r="D129" i="1" s="1"/>
  <c r="E129" i="1"/>
  <c r="F1495" i="1"/>
  <c r="F1209" i="1"/>
  <c r="F2256" i="1"/>
  <c r="F459" i="1"/>
  <c r="F916" i="1"/>
  <c r="F1757" i="1"/>
  <c r="F678" i="1"/>
  <c r="F364" i="1"/>
  <c r="F1834" i="1"/>
  <c r="F938" i="1"/>
  <c r="F1457" i="1"/>
  <c r="F2599" i="1"/>
  <c r="F707" i="1"/>
  <c r="F484" i="1"/>
  <c r="F2570" i="1"/>
  <c r="F1908" i="1"/>
  <c r="F413" i="1"/>
  <c r="F165" i="1"/>
  <c r="F1555" i="1"/>
  <c r="F444" i="1"/>
  <c r="F2102" i="1"/>
  <c r="F2694" i="1"/>
  <c r="F1096" i="1"/>
  <c r="F1962" i="1"/>
  <c r="F1157" i="1"/>
  <c r="F1035" i="1"/>
  <c r="F1974" i="1"/>
  <c r="F2274" i="1"/>
  <c r="F993" i="1"/>
  <c r="F2298" i="1"/>
  <c r="F2682" i="1"/>
  <c r="F206" i="1"/>
  <c r="F1417" i="1"/>
  <c r="F1614" i="1"/>
  <c r="F1527" i="1"/>
  <c r="F1170" i="1"/>
  <c r="F2405" i="1"/>
  <c r="F1144" i="1"/>
  <c r="F1703" i="1"/>
  <c r="F2650" i="1"/>
  <c r="F1951" i="1"/>
  <c r="F304" i="1"/>
  <c r="F1062" i="1"/>
  <c r="F2769" i="1"/>
  <c r="F1108" i="1"/>
  <c r="F275" i="1"/>
  <c r="F1683" i="1"/>
  <c r="F1894" i="1"/>
  <c r="F1023" i="1"/>
  <c r="F1072" i="1"/>
  <c r="F214" i="1"/>
  <c r="F1595" i="1"/>
  <c r="F155" i="1"/>
  <c r="F232" i="1"/>
  <c r="F968" i="1"/>
  <c r="F1517" i="1"/>
  <c r="F186" i="1"/>
  <c r="F1427" i="1"/>
  <c r="F1435" i="1"/>
  <c r="F1659" i="1"/>
  <c r="F1884" i="1"/>
  <c r="F896" i="1"/>
  <c r="F1003" i="1"/>
  <c r="F1052" i="1"/>
  <c r="F380" i="1"/>
  <c r="F1014" i="1"/>
  <c r="F2283" i="1"/>
  <c r="F117" i="1"/>
  <c r="F2807" i="1"/>
  <c r="F1777" i="1"/>
  <c r="F1740" i="1"/>
  <c r="F1800" i="1"/>
  <c r="F398" i="1"/>
  <c r="F2475" i="1"/>
  <c r="F1604" i="1"/>
  <c r="F715" i="1"/>
  <c r="F905" i="1"/>
  <c r="F1465" i="1"/>
  <c r="F142" i="1"/>
  <c r="F723" i="1"/>
  <c r="F2746" i="1"/>
  <c r="F1474" i="1"/>
  <c r="F1930" i="1"/>
  <c r="F2626" i="1"/>
  <c r="F76" i="1"/>
  <c r="F1509" i="1"/>
  <c r="F2612" i="1"/>
  <c r="F2781" i="1"/>
  <c r="F2706" i="1"/>
  <c r="F2500" i="1"/>
  <c r="F2508" i="1"/>
  <c r="F130" i="1"/>
  <c r="F573" i="1"/>
  <c r="F1196" i="1"/>
  <c r="F1810" i="1"/>
  <c r="F196" i="1"/>
  <c r="F260" i="1"/>
  <c r="F109" i="1"/>
  <c r="F1484" i="1"/>
  <c r="F2388" i="1"/>
  <c r="F2665" i="1"/>
  <c r="F1182" i="1"/>
  <c r="F1086" i="1"/>
  <c r="F2012" i="1"/>
  <c r="F1630" i="1"/>
  <c r="F1644" i="1"/>
  <c r="F1542" i="1"/>
  <c r="F2457" i="1"/>
  <c r="F2551" i="1"/>
  <c r="F592" i="1"/>
  <c r="F2350" i="1"/>
  <c r="F2674" i="1"/>
  <c r="F1785" i="1"/>
  <c r="F1674" i="1"/>
  <c r="F1862" i="1"/>
  <c r="F2030" i="1"/>
  <c r="F2031" i="1" s="1"/>
  <c r="F2032" i="1" s="1"/>
  <c r="F2033" i="1" s="1"/>
  <c r="F2034" i="1" s="1"/>
  <c r="F2035" i="1" s="1"/>
  <c r="F2036" i="1" s="1"/>
  <c r="F2037" i="1" s="1"/>
  <c r="F2038" i="1" s="1"/>
  <c r="F2039" i="1" s="1"/>
  <c r="F2040" i="1" s="1"/>
  <c r="F692" i="1"/>
  <c r="F1713" i="1"/>
  <c r="F2731" i="1"/>
  <c r="E2031" i="1" l="1"/>
  <c r="D2031" i="1" a="1"/>
  <c r="D2031" i="1" s="1"/>
  <c r="E2033" i="1"/>
  <c r="E2035" i="1"/>
  <c r="E2037" i="1"/>
  <c r="E2039" i="1"/>
  <c r="D1785" i="1" a="1"/>
  <c r="D1785" i="1" s="1"/>
  <c r="E1785" i="1"/>
  <c r="D1630" i="1" a="1"/>
  <c r="D1630" i="1" s="1"/>
  <c r="E1630" i="1"/>
  <c r="D109" i="1" a="1"/>
  <c r="D109" i="1" s="1"/>
  <c r="E109" i="1"/>
  <c r="D2500" i="1" a="1"/>
  <c r="D2500" i="1" s="1"/>
  <c r="E2500" i="1"/>
  <c r="D1474" i="1" a="1"/>
  <c r="D1474" i="1" s="1"/>
  <c r="E1474" i="1"/>
  <c r="D1003" i="1" a="1"/>
  <c r="D1003" i="1" s="1"/>
  <c r="E1003" i="1"/>
  <c r="D2030" i="1" a="1"/>
  <c r="D2030" i="1" s="1"/>
  <c r="E2030" i="1"/>
  <c r="E2674" i="1"/>
  <c r="D2674" i="1" a="1"/>
  <c r="D2674" i="1" s="1"/>
  <c r="D2457" i="1" a="1"/>
  <c r="D2457" i="1" s="1"/>
  <c r="E2457" i="1"/>
  <c r="E2012" i="1"/>
  <c r="D2012" i="1" a="1"/>
  <c r="D2012" i="1" s="1"/>
  <c r="D2665" i="1" a="1"/>
  <c r="D2665" i="1" s="1"/>
  <c r="E2665" i="1"/>
  <c r="E260" i="1"/>
  <c r="D260" i="1" a="1"/>
  <c r="D260" i="1" s="1"/>
  <c r="D573" i="1" a="1"/>
  <c r="D573" i="1" s="1"/>
  <c r="E573" i="1"/>
  <c r="D2706" i="1" a="1"/>
  <c r="D2706" i="1" s="1"/>
  <c r="E2706" i="1"/>
  <c r="D76" i="1" a="1"/>
  <c r="D76" i="1" s="1"/>
  <c r="E76" i="1"/>
  <c r="D2746" i="1" a="1"/>
  <c r="D2746" i="1" s="1"/>
  <c r="E2746" i="1"/>
  <c r="D905" i="1" a="1"/>
  <c r="D905" i="1" s="1"/>
  <c r="E905" i="1"/>
  <c r="D2475" i="1" a="1"/>
  <c r="D2475" i="1" s="1"/>
  <c r="E2475" i="1"/>
  <c r="D1777" i="1" a="1"/>
  <c r="D1777" i="1" s="1"/>
  <c r="E1777" i="1"/>
  <c r="D1014" i="1" a="1"/>
  <c r="D1014" i="1" s="1"/>
  <c r="E1014" i="1"/>
  <c r="E896" i="1"/>
  <c r="D896" i="1" a="1"/>
  <c r="D896" i="1" s="1"/>
  <c r="D1435" i="1" a="1"/>
  <c r="D1435" i="1" s="1"/>
  <c r="E1435" i="1"/>
  <c r="D968" i="1" a="1"/>
  <c r="D968" i="1" s="1"/>
  <c r="E968" i="1"/>
  <c r="D214" i="1" a="1"/>
  <c r="D214" i="1" s="1"/>
  <c r="E214" i="1"/>
  <c r="D1683" i="1" a="1"/>
  <c r="D1683" i="1" s="1"/>
  <c r="E1683" i="1"/>
  <c r="D1062" i="1" a="1"/>
  <c r="D1062" i="1" s="1"/>
  <c r="E1062" i="1"/>
  <c r="E1703" i="1"/>
  <c r="D1703" i="1" a="1"/>
  <c r="D1703" i="1" s="1"/>
  <c r="D1527" i="1" a="1"/>
  <c r="D1527" i="1" s="1"/>
  <c r="E1527" i="1"/>
  <c r="D2682" i="1" a="1"/>
  <c r="D2682" i="1" s="1"/>
  <c r="E2682" i="1"/>
  <c r="D1974" i="1" a="1"/>
  <c r="D1974" i="1" s="1"/>
  <c r="E1974" i="1"/>
  <c r="D1096" i="1" a="1"/>
  <c r="D1096" i="1" s="1"/>
  <c r="E1096" i="1"/>
  <c r="D1555" i="1" a="1"/>
  <c r="D1555" i="1" s="1"/>
  <c r="E1555" i="1"/>
  <c r="D2570" i="1" a="1"/>
  <c r="D2570" i="1" s="1"/>
  <c r="E2570" i="1"/>
  <c r="D1457" i="1" a="1"/>
  <c r="D1457" i="1" s="1"/>
  <c r="E1457" i="1"/>
  <c r="D678" i="1" a="1"/>
  <c r="D678" i="1" s="1"/>
  <c r="E678" i="1"/>
  <c r="D2256" i="1" a="1"/>
  <c r="D2256" i="1" s="1"/>
  <c r="E2256" i="1"/>
  <c r="D2731" i="1" a="1"/>
  <c r="D2731" i="1" s="1"/>
  <c r="E2731" i="1"/>
  <c r="D1862" i="1" a="1"/>
  <c r="D1862" i="1" s="1"/>
  <c r="E1862" i="1"/>
  <c r="D2350" i="1" a="1"/>
  <c r="D2350" i="1" s="1"/>
  <c r="E2350" i="1"/>
  <c r="D1542" i="1" a="1"/>
  <c r="D1542" i="1" s="1"/>
  <c r="E1542" i="1"/>
  <c r="D1086" i="1" a="1"/>
  <c r="D1086" i="1" s="1"/>
  <c r="E1086" i="1"/>
  <c r="D2388" i="1" a="1"/>
  <c r="D2388" i="1" s="1"/>
  <c r="E2388" i="1"/>
  <c r="D196" i="1" a="1"/>
  <c r="D196" i="1" s="1"/>
  <c r="E196" i="1"/>
  <c r="D130" i="1" a="1"/>
  <c r="D130" i="1" s="1"/>
  <c r="E130" i="1"/>
  <c r="D2781" i="1" a="1"/>
  <c r="D2781" i="1" s="1"/>
  <c r="E2781" i="1"/>
  <c r="D2626" i="1" a="1"/>
  <c r="D2626" i="1" s="1"/>
  <c r="E2626" i="1"/>
  <c r="D723" i="1" a="1"/>
  <c r="D723" i="1" s="1"/>
  <c r="E723" i="1"/>
  <c r="D398" i="1" a="1"/>
  <c r="D398" i="1" s="1"/>
  <c r="E398" i="1"/>
  <c r="D2807" i="1" a="1"/>
  <c r="D2807" i="1" s="1"/>
  <c r="E2807" i="1"/>
  <c r="D380" i="1" a="1"/>
  <c r="D380" i="1" s="1"/>
  <c r="E380" i="1"/>
  <c r="D1884" i="1" a="1"/>
  <c r="D1884" i="1" s="1"/>
  <c r="E1884" i="1"/>
  <c r="D1427" i="1" a="1"/>
  <c r="D1427" i="1" s="1"/>
  <c r="E1427" i="1"/>
  <c r="D232" i="1" a="1"/>
  <c r="D232" i="1" s="1"/>
  <c r="E232" i="1"/>
  <c r="D1072" i="1" a="1"/>
  <c r="D1072" i="1" s="1"/>
  <c r="E1072" i="1"/>
  <c r="D275" i="1" a="1"/>
  <c r="D275" i="1" s="1"/>
  <c r="E275" i="1"/>
  <c r="D304" i="1" a="1"/>
  <c r="D304" i="1" s="1"/>
  <c r="E304" i="1"/>
  <c r="D1144" i="1" a="1"/>
  <c r="D1144" i="1" s="1"/>
  <c r="E1144" i="1"/>
  <c r="D1614" i="1" a="1"/>
  <c r="D1614" i="1" s="1"/>
  <c r="E1614" i="1"/>
  <c r="D2298" i="1" a="1"/>
  <c r="D2298" i="1" s="1"/>
  <c r="E2298" i="1"/>
  <c r="D1035" i="1" a="1"/>
  <c r="D1035" i="1" s="1"/>
  <c r="E1035" i="1"/>
  <c r="D2694" i="1" a="1"/>
  <c r="D2694" i="1" s="1"/>
  <c r="E2694" i="1"/>
  <c r="D165" i="1" a="1"/>
  <c r="D165" i="1" s="1"/>
  <c r="E165" i="1"/>
  <c r="D484" i="1" a="1"/>
  <c r="D484" i="1" s="1"/>
  <c r="E484" i="1"/>
  <c r="D938" i="1" a="1"/>
  <c r="D938" i="1" s="1"/>
  <c r="E938" i="1"/>
  <c r="D1757" i="1" a="1"/>
  <c r="D1757" i="1" s="1"/>
  <c r="E1757" i="1"/>
  <c r="D1209" i="1" a="1"/>
  <c r="D1209" i="1" s="1"/>
  <c r="E1209" i="1"/>
  <c r="D2561" i="1" a="1"/>
  <c r="D2561" i="1" s="1"/>
  <c r="E2561" i="1"/>
  <c r="F2562" i="1"/>
  <c r="D692" i="1" a="1"/>
  <c r="D692" i="1" s="1"/>
  <c r="E692" i="1"/>
  <c r="D2551" i="1" a="1"/>
  <c r="D2551" i="1" s="1"/>
  <c r="E2551" i="1"/>
  <c r="D1182" i="1" a="1"/>
  <c r="D1182" i="1" s="1"/>
  <c r="E1182" i="1"/>
  <c r="D1196" i="1" a="1"/>
  <c r="D1196" i="1" s="1"/>
  <c r="E1196" i="1"/>
  <c r="E1509" i="1"/>
  <c r="D1509" i="1" a="1"/>
  <c r="D1509" i="1" s="1"/>
  <c r="D1465" i="1" a="1"/>
  <c r="D1465" i="1" s="1"/>
  <c r="E1465" i="1"/>
  <c r="D1604" i="1" a="1"/>
  <c r="D1604" i="1" s="1"/>
  <c r="E1604" i="1"/>
  <c r="D1740" i="1" a="1"/>
  <c r="D1740" i="1" s="1"/>
  <c r="E1740" i="1"/>
  <c r="E2283" i="1"/>
  <c r="D2283" i="1" a="1"/>
  <c r="D2283" i="1" s="1"/>
  <c r="E1659" i="1"/>
  <c r="D1659" i="1" a="1"/>
  <c r="D1659" i="1" s="1"/>
  <c r="E1517" i="1"/>
  <c r="D1517" i="1" a="1"/>
  <c r="D1517" i="1" s="1"/>
  <c r="E1595" i="1"/>
  <c r="D1595" i="1" a="1"/>
  <c r="D1595" i="1" s="1"/>
  <c r="E1894" i="1"/>
  <c r="D1894" i="1" a="1"/>
  <c r="D1894" i="1" s="1"/>
  <c r="E2769" i="1"/>
  <c r="D2769" i="1" a="1"/>
  <c r="D2769" i="1" s="1"/>
  <c r="D2650" i="1" a="1"/>
  <c r="D2650" i="1" s="1"/>
  <c r="E2650" i="1"/>
  <c r="D1170" i="1" a="1"/>
  <c r="D1170" i="1" s="1"/>
  <c r="E1170" i="1"/>
  <c r="D206" i="1" a="1"/>
  <c r="D206" i="1" s="1"/>
  <c r="E206" i="1"/>
  <c r="D2274" i="1" a="1"/>
  <c r="D2274" i="1" s="1"/>
  <c r="E2274" i="1"/>
  <c r="D1962" i="1" a="1"/>
  <c r="D1962" i="1" s="1"/>
  <c r="E1962" i="1"/>
  <c r="D444" i="1" a="1"/>
  <c r="D444" i="1" s="1"/>
  <c r="E444" i="1"/>
  <c r="D1908" i="1" a="1"/>
  <c r="D1908" i="1" s="1"/>
  <c r="E1908" i="1"/>
  <c r="D2599" i="1" a="1"/>
  <c r="D2599" i="1" s="1"/>
  <c r="E2599" i="1"/>
  <c r="D364" i="1" a="1"/>
  <c r="D364" i="1" s="1"/>
  <c r="E364" i="1"/>
  <c r="D459" i="1" a="1"/>
  <c r="D459" i="1" s="1"/>
  <c r="E459" i="1"/>
  <c r="D1713" i="1" a="1"/>
  <c r="D1713" i="1" s="1"/>
  <c r="E1713" i="1"/>
  <c r="D1674" i="1" a="1"/>
  <c r="D1674" i="1" s="1"/>
  <c r="E1674" i="1"/>
  <c r="D592" i="1" a="1"/>
  <c r="D592" i="1" s="1"/>
  <c r="E592" i="1"/>
  <c r="D1644" i="1" a="1"/>
  <c r="D1644" i="1" s="1"/>
  <c r="E1644" i="1"/>
  <c r="D1484" i="1" a="1"/>
  <c r="D1484" i="1" s="1"/>
  <c r="E1484" i="1"/>
  <c r="D1810" i="1" a="1"/>
  <c r="D1810" i="1" s="1"/>
  <c r="E1810" i="1"/>
  <c r="D2508" i="1" a="1"/>
  <c r="D2508" i="1" s="1"/>
  <c r="E2508" i="1"/>
  <c r="D2612" i="1" a="1"/>
  <c r="D2612" i="1" s="1"/>
  <c r="E2612" i="1"/>
  <c r="D1930" i="1" a="1"/>
  <c r="D1930" i="1" s="1"/>
  <c r="E1930" i="1"/>
  <c r="D142" i="1" a="1"/>
  <c r="D142" i="1" s="1"/>
  <c r="E142" i="1"/>
  <c r="D715" i="1" a="1"/>
  <c r="D715" i="1" s="1"/>
  <c r="E715" i="1"/>
  <c r="D1800" i="1" a="1"/>
  <c r="D1800" i="1" s="1"/>
  <c r="E1800" i="1"/>
  <c r="D117" i="1" a="1"/>
  <c r="D117" i="1" s="1"/>
  <c r="E117" i="1"/>
  <c r="D1052" i="1" a="1"/>
  <c r="D1052" i="1" s="1"/>
  <c r="E1052" i="1"/>
  <c r="D186" i="1" a="1"/>
  <c r="D186" i="1" s="1"/>
  <c r="E186" i="1"/>
  <c r="E155" i="1"/>
  <c r="D155" i="1" a="1"/>
  <c r="D155" i="1" s="1"/>
  <c r="D1023" i="1" a="1"/>
  <c r="D1023" i="1" s="1"/>
  <c r="E1023" i="1"/>
  <c r="D1108" i="1" a="1"/>
  <c r="D1108" i="1" s="1"/>
  <c r="E1108" i="1"/>
  <c r="D1951" i="1" a="1"/>
  <c r="D1951" i="1" s="1"/>
  <c r="E1951" i="1"/>
  <c r="D2405" i="1" a="1"/>
  <c r="D2405" i="1" s="1"/>
  <c r="E2405" i="1"/>
  <c r="D1417" i="1" a="1"/>
  <c r="D1417" i="1" s="1"/>
  <c r="E1417" i="1"/>
  <c r="D993" i="1" a="1"/>
  <c r="D993" i="1" s="1"/>
  <c r="E993" i="1"/>
  <c r="D1157" i="1" a="1"/>
  <c r="D1157" i="1" s="1"/>
  <c r="E1157" i="1"/>
  <c r="D2102" i="1" a="1"/>
  <c r="D2102" i="1" s="1"/>
  <c r="E2102" i="1"/>
  <c r="D413" i="1" a="1"/>
  <c r="D413" i="1" s="1"/>
  <c r="E413" i="1"/>
  <c r="D707" i="1" a="1"/>
  <c r="D707" i="1" s="1"/>
  <c r="E707" i="1"/>
  <c r="D1834" i="1" a="1"/>
  <c r="D1834" i="1" s="1"/>
  <c r="E1834" i="1"/>
  <c r="D916" i="1" a="1"/>
  <c r="D916" i="1" s="1"/>
  <c r="E916" i="1"/>
  <c r="D1495" i="1" a="1"/>
  <c r="D1495" i="1" s="1"/>
  <c r="E1495" i="1"/>
  <c r="F2221" i="1"/>
  <c r="D2220" i="1" a="1"/>
  <c r="D2220" i="1" s="1"/>
  <c r="E2220" i="1"/>
  <c r="F2732" i="1"/>
  <c r="F1786" i="1"/>
  <c r="F1631" i="1"/>
  <c r="F2389" i="1"/>
  <c r="F131" i="1"/>
  <c r="F2782" i="1"/>
  <c r="F1475" i="1"/>
  <c r="F1466" i="1"/>
  <c r="F1605" i="1"/>
  <c r="F399" i="1"/>
  <c r="F1741" i="1"/>
  <c r="F2808" i="1"/>
  <c r="F2284" i="1"/>
  <c r="F1004" i="1"/>
  <c r="F1660" i="1"/>
  <c r="F233" i="1"/>
  <c r="F1073" i="1"/>
  <c r="F276" i="1"/>
  <c r="F2770" i="1"/>
  <c r="F2651" i="1"/>
  <c r="F1171" i="1"/>
  <c r="F2299" i="1"/>
  <c r="F1963" i="1"/>
  <c r="F445" i="1"/>
  <c r="F1909" i="1"/>
  <c r="F2600" i="1"/>
  <c r="F365" i="1"/>
  <c r="F1758" i="1"/>
  <c r="F1210" i="1"/>
  <c r="F1675" i="1"/>
  <c r="F2458" i="1"/>
  <c r="F1645" i="1"/>
  <c r="F2666" i="1"/>
  <c r="F574" i="1"/>
  <c r="F2707" i="1"/>
  <c r="F2613" i="1"/>
  <c r="F1931" i="1"/>
  <c r="F143" i="1"/>
  <c r="F2476" i="1"/>
  <c r="F1801" i="1"/>
  <c r="F118" i="1"/>
  <c r="F1053" i="1"/>
  <c r="F1436" i="1"/>
  <c r="F969" i="1"/>
  <c r="F215" i="1"/>
  <c r="F1684" i="1"/>
  <c r="F1952" i="1"/>
  <c r="F2406" i="1"/>
  <c r="F1418" i="1"/>
  <c r="F2683" i="1"/>
  <c r="F1158" i="1"/>
  <c r="F414" i="1"/>
  <c r="F1835" i="1"/>
  <c r="F679" i="1"/>
  <c r="F2257" i="1"/>
  <c r="F693" i="1"/>
  <c r="F1863" i="1"/>
  <c r="F2351" i="1"/>
  <c r="F2552" i="1"/>
  <c r="F1543" i="1"/>
  <c r="F1087" i="1"/>
  <c r="F197" i="1"/>
  <c r="F1197" i="1"/>
  <c r="F2627" i="1"/>
  <c r="F724" i="1"/>
  <c r="F381" i="1"/>
  <c r="F1885" i="1"/>
  <c r="F1518" i="1"/>
  <c r="F1596" i="1"/>
  <c r="F1895" i="1"/>
  <c r="F305" i="1"/>
  <c r="F1145" i="1"/>
  <c r="F1615" i="1"/>
  <c r="F2275" i="1"/>
  <c r="F1036" i="1"/>
  <c r="F2695" i="1"/>
  <c r="F166" i="1"/>
  <c r="F485" i="1"/>
  <c r="F939" i="1"/>
  <c r="F460" i="1"/>
  <c r="F1714" i="1"/>
  <c r="F593" i="1"/>
  <c r="F2013" i="1"/>
  <c r="F1485" i="1"/>
  <c r="F1811" i="1"/>
  <c r="F77" i="1"/>
  <c r="F2747" i="1"/>
  <c r="F906" i="1"/>
  <c r="F1015" i="1"/>
  <c r="F187" i="1"/>
  <c r="F156" i="1"/>
  <c r="F1024" i="1"/>
  <c r="F1109" i="1"/>
  <c r="F1063" i="1"/>
  <c r="F1704" i="1"/>
  <c r="F994" i="1"/>
  <c r="F1975" i="1"/>
  <c r="F1097" i="1"/>
  <c r="F1556" i="1"/>
  <c r="F2571" i="1"/>
  <c r="F917" i="1"/>
  <c r="D2033" i="1" l="1" a="1"/>
  <c r="D2033" i="1" s="1"/>
  <c r="D2035" i="1" a="1"/>
  <c r="D2035" i="1" s="1"/>
  <c r="E2032" i="1"/>
  <c r="D2032" i="1" a="1"/>
  <c r="D2032" i="1" s="1"/>
  <c r="D2039" i="1" a="1"/>
  <c r="D2039" i="1" s="1"/>
  <c r="D2037" i="1" a="1"/>
  <c r="D2037" i="1" s="1"/>
  <c r="E2034" i="1"/>
  <c r="D2034" i="1" a="1"/>
  <c r="D2034" i="1" s="1"/>
  <c r="E2036" i="1"/>
  <c r="D2036" i="1" a="1"/>
  <c r="D2036" i="1" s="1"/>
  <c r="E2038" i="1"/>
  <c r="D2038" i="1" a="1"/>
  <c r="D2038" i="1" s="1"/>
  <c r="D1015" i="1" a="1"/>
  <c r="D1015" i="1" s="1"/>
  <c r="E1015" i="1"/>
  <c r="D2275" i="1" a="1"/>
  <c r="D2275" i="1" s="1"/>
  <c r="E2275" i="1"/>
  <c r="D1197" i="1" a="1"/>
  <c r="D1197" i="1" s="1"/>
  <c r="E1197" i="1"/>
  <c r="E1158" i="1"/>
  <c r="D1158" i="1" a="1"/>
  <c r="D1158" i="1" s="1"/>
  <c r="D1171" i="1" a="1"/>
  <c r="D1171" i="1" s="1"/>
  <c r="E1171" i="1"/>
  <c r="E2732" i="1"/>
  <c r="D2732" i="1" a="1"/>
  <c r="D2732" i="1" s="1"/>
  <c r="D917" i="1" a="1"/>
  <c r="D917" i="1" s="1"/>
  <c r="E917" i="1"/>
  <c r="E1811" i="1"/>
  <c r="D1811" i="1" a="1"/>
  <c r="D1811" i="1" s="1"/>
  <c r="D485" i="1" a="1"/>
  <c r="D485" i="1" s="1"/>
  <c r="E485" i="1"/>
  <c r="D381" i="1" a="1"/>
  <c r="D381" i="1" s="1"/>
  <c r="E381" i="1"/>
  <c r="D2257" i="1" a="1"/>
  <c r="D2257" i="1" s="1"/>
  <c r="E2257" i="1"/>
  <c r="D1952" i="1" a="1"/>
  <c r="D1952" i="1" s="1"/>
  <c r="E1952" i="1"/>
  <c r="D1801" i="1" a="1"/>
  <c r="D1801" i="1" s="1"/>
  <c r="E1801" i="1"/>
  <c r="D1210" i="1" a="1"/>
  <c r="D1210" i="1" s="1"/>
  <c r="E1210" i="1"/>
  <c r="D1073" i="1" a="1"/>
  <c r="D1073" i="1" s="1"/>
  <c r="E1073" i="1"/>
  <c r="E1605" i="1"/>
  <c r="D1605" i="1" a="1"/>
  <c r="D1605" i="1" s="1"/>
  <c r="F2222" i="1"/>
  <c r="D2221" i="1" a="1"/>
  <c r="D2221" i="1" s="1"/>
  <c r="E2221" i="1"/>
  <c r="D2571" i="1" a="1"/>
  <c r="D2571" i="1" s="1"/>
  <c r="E2571" i="1"/>
  <c r="D1024" i="1" a="1"/>
  <c r="D1024" i="1" s="1"/>
  <c r="E1024" i="1"/>
  <c r="D1485" i="1" a="1"/>
  <c r="D1485" i="1" s="1"/>
  <c r="E1485" i="1"/>
  <c r="D1714" i="1" a="1"/>
  <c r="D1714" i="1" s="1"/>
  <c r="E1714" i="1"/>
  <c r="D1615" i="1" a="1"/>
  <c r="D1615" i="1" s="1"/>
  <c r="E1615" i="1"/>
  <c r="D2351" i="1" a="1"/>
  <c r="D2351" i="1" s="1"/>
  <c r="E2351" i="1"/>
  <c r="D2683" i="1" a="1"/>
  <c r="D2683" i="1" s="1"/>
  <c r="E2683" i="1"/>
  <c r="D1684" i="1" a="1"/>
  <c r="D1684" i="1" s="1"/>
  <c r="E1684" i="1"/>
  <c r="D2476" i="1" a="1"/>
  <c r="D2476" i="1" s="1"/>
  <c r="E2476" i="1"/>
  <c r="D1645" i="1" a="1"/>
  <c r="D1645" i="1" s="1"/>
  <c r="E1645" i="1"/>
  <c r="D445" i="1" a="1"/>
  <c r="D445" i="1" s="1"/>
  <c r="E445" i="1"/>
  <c r="D233" i="1" a="1"/>
  <c r="D233" i="1" s="1"/>
  <c r="E233" i="1"/>
  <c r="D1466" i="1" a="1"/>
  <c r="D1466" i="1" s="1"/>
  <c r="E1466" i="1"/>
  <c r="D1556" i="1" a="1"/>
  <c r="D1556" i="1" s="1"/>
  <c r="E1556" i="1"/>
  <c r="D156" i="1" a="1"/>
  <c r="D156" i="1" s="1"/>
  <c r="E156" i="1"/>
  <c r="D2747" i="1" a="1"/>
  <c r="D2747" i="1" s="1"/>
  <c r="E2747" i="1"/>
  <c r="D2013" i="1" a="1"/>
  <c r="D2013" i="1" s="1"/>
  <c r="E2013" i="1"/>
  <c r="D460" i="1" a="1"/>
  <c r="D460" i="1" s="1"/>
  <c r="E460" i="1"/>
  <c r="D2695" i="1" a="1"/>
  <c r="D2695" i="1" s="1"/>
  <c r="E2695" i="1"/>
  <c r="D1145" i="1" a="1"/>
  <c r="D1145" i="1" s="1"/>
  <c r="E1145" i="1"/>
  <c r="D1518" i="1" a="1"/>
  <c r="D1518" i="1" s="1"/>
  <c r="E1518" i="1"/>
  <c r="D724" i="1" a="1"/>
  <c r="D724" i="1" s="1"/>
  <c r="E724" i="1"/>
  <c r="D1087" i="1" a="1"/>
  <c r="D1087" i="1" s="1"/>
  <c r="E1087" i="1"/>
  <c r="D1863" i="1" a="1"/>
  <c r="D1863" i="1" s="1"/>
  <c r="E1863" i="1"/>
  <c r="D1835" i="1" a="1"/>
  <c r="D1835" i="1" s="1"/>
  <c r="E1835" i="1"/>
  <c r="E1418" i="1"/>
  <c r="D1418" i="1" a="1"/>
  <c r="D1418" i="1" s="1"/>
  <c r="D215" i="1" a="1"/>
  <c r="D215" i="1" s="1"/>
  <c r="E215" i="1"/>
  <c r="D1053" i="1" a="1"/>
  <c r="D1053" i="1" s="1"/>
  <c r="E1053" i="1"/>
  <c r="D143" i="1" a="1"/>
  <c r="D143" i="1" s="1"/>
  <c r="E143" i="1"/>
  <c r="D574" i="1" a="1"/>
  <c r="D574" i="1" s="1"/>
  <c r="E574" i="1"/>
  <c r="D2458" i="1" a="1"/>
  <c r="D2458" i="1" s="1"/>
  <c r="E2458" i="1"/>
  <c r="D365" i="1" a="1"/>
  <c r="D365" i="1" s="1"/>
  <c r="E365" i="1"/>
  <c r="D1963" i="1" a="1"/>
  <c r="D1963" i="1" s="1"/>
  <c r="E1963" i="1"/>
  <c r="D2770" i="1" a="1"/>
  <c r="D2770" i="1" s="1"/>
  <c r="E2770" i="1"/>
  <c r="D1660" i="1" a="1"/>
  <c r="D1660" i="1" s="1"/>
  <c r="E1660" i="1"/>
  <c r="D1741" i="1" a="1"/>
  <c r="D1741" i="1" s="1"/>
  <c r="E1741" i="1"/>
  <c r="D1475" i="1" a="1"/>
  <c r="D1475" i="1" s="1"/>
  <c r="E1475" i="1"/>
  <c r="D1631" i="1" a="1"/>
  <c r="D1631" i="1" s="1"/>
  <c r="E1631" i="1"/>
  <c r="D1975" i="1" a="1"/>
  <c r="D1975" i="1" s="1"/>
  <c r="E1975" i="1"/>
  <c r="D1109" i="1" a="1"/>
  <c r="D1109" i="1" s="1"/>
  <c r="E1109" i="1"/>
  <c r="D2040" i="1" a="1"/>
  <c r="D2040" i="1" s="1"/>
  <c r="E2040" i="1"/>
  <c r="D1895" i="1" a="1"/>
  <c r="D1895" i="1" s="1"/>
  <c r="E1895" i="1"/>
  <c r="D2552" i="1" a="1"/>
  <c r="D2552" i="1" s="1"/>
  <c r="E2552" i="1"/>
  <c r="D1436" i="1" a="1"/>
  <c r="D1436" i="1" s="1"/>
  <c r="E1436" i="1"/>
  <c r="D2613" i="1" a="1"/>
  <c r="D2613" i="1" s="1"/>
  <c r="E2613" i="1"/>
  <c r="D1909" i="1" a="1"/>
  <c r="D1909" i="1" s="1"/>
  <c r="E1909" i="1"/>
  <c r="D2284" i="1" a="1"/>
  <c r="D2284" i="1" s="1"/>
  <c r="E2284" i="1"/>
  <c r="D131" i="1" a="1"/>
  <c r="D131" i="1" s="1"/>
  <c r="E131" i="1"/>
  <c r="D994" i="1" a="1"/>
  <c r="D994" i="1" s="1"/>
  <c r="E994" i="1"/>
  <c r="D906" i="1" a="1"/>
  <c r="D906" i="1" s="1"/>
  <c r="E906" i="1"/>
  <c r="D166" i="1" a="1"/>
  <c r="D166" i="1" s="1"/>
  <c r="E166" i="1"/>
  <c r="D1596" i="1" a="1"/>
  <c r="D1596" i="1" s="1"/>
  <c r="E1596" i="1"/>
  <c r="D197" i="1" a="1"/>
  <c r="D197" i="1" s="1"/>
  <c r="E197" i="1"/>
  <c r="E679" i="1"/>
  <c r="D679" i="1" a="1"/>
  <c r="D679" i="1" s="1"/>
  <c r="D2707" i="1" a="1"/>
  <c r="D2707" i="1" s="1"/>
  <c r="E2707" i="1"/>
  <c r="D1758" i="1" a="1"/>
  <c r="D1758" i="1" s="1"/>
  <c r="E1758" i="1"/>
  <c r="E2651" i="1"/>
  <c r="D2651" i="1" a="1"/>
  <c r="D2651" i="1" s="1"/>
  <c r="D2808" i="1" a="1"/>
  <c r="D2808" i="1" s="1"/>
  <c r="E2808" i="1"/>
  <c r="D2389" i="1" a="1"/>
  <c r="D2389" i="1" s="1"/>
  <c r="E2389" i="1"/>
  <c r="D1704" i="1" a="1"/>
  <c r="D1704" i="1" s="1"/>
  <c r="E1704" i="1"/>
  <c r="D1097" i="1" a="1"/>
  <c r="D1097" i="1" s="1"/>
  <c r="E1097" i="1"/>
  <c r="D1063" i="1" a="1"/>
  <c r="D1063" i="1" s="1"/>
  <c r="E1063" i="1"/>
  <c r="E187" i="1"/>
  <c r="D187" i="1" a="1"/>
  <c r="D187" i="1" s="1"/>
  <c r="D77" i="1" a="1"/>
  <c r="D77" i="1" s="1"/>
  <c r="E77" i="1"/>
  <c r="D593" i="1" a="1"/>
  <c r="D593" i="1" s="1"/>
  <c r="E593" i="1"/>
  <c r="D939" i="1" a="1"/>
  <c r="D939" i="1" s="1"/>
  <c r="E939" i="1"/>
  <c r="D1036" i="1" a="1"/>
  <c r="D1036" i="1" s="1"/>
  <c r="E1036" i="1"/>
  <c r="D305" i="1" a="1"/>
  <c r="D305" i="1" s="1"/>
  <c r="E305" i="1"/>
  <c r="D1885" i="1" a="1"/>
  <c r="D1885" i="1" s="1"/>
  <c r="E1885" i="1"/>
  <c r="D2627" i="1" a="1"/>
  <c r="D2627" i="1" s="1"/>
  <c r="E2627" i="1"/>
  <c r="D1543" i="1" a="1"/>
  <c r="D1543" i="1" s="1"/>
  <c r="E1543" i="1"/>
  <c r="D693" i="1" a="1"/>
  <c r="D693" i="1" s="1"/>
  <c r="E693" i="1"/>
  <c r="D414" i="1" a="1"/>
  <c r="D414" i="1" s="1"/>
  <c r="E414" i="1"/>
  <c r="D2406" i="1" a="1"/>
  <c r="D2406" i="1" s="1"/>
  <c r="E2406" i="1"/>
  <c r="E969" i="1"/>
  <c r="D969" i="1" a="1"/>
  <c r="D969" i="1" s="1"/>
  <c r="D118" i="1" a="1"/>
  <c r="D118" i="1" s="1"/>
  <c r="E118" i="1"/>
  <c r="D1931" i="1" a="1"/>
  <c r="D1931" i="1" s="1"/>
  <c r="E1931" i="1"/>
  <c r="D2666" i="1" a="1"/>
  <c r="D2666" i="1" s="1"/>
  <c r="E2666" i="1"/>
  <c r="D1675" i="1" a="1"/>
  <c r="D1675" i="1" s="1"/>
  <c r="E1675" i="1"/>
  <c r="D2600" i="1" a="1"/>
  <c r="D2600" i="1" s="1"/>
  <c r="E2600" i="1"/>
  <c r="D2299" i="1" a="1"/>
  <c r="D2299" i="1" s="1"/>
  <c r="E2299" i="1"/>
  <c r="E276" i="1"/>
  <c r="D276" i="1" a="1"/>
  <c r="D276" i="1" s="1"/>
  <c r="D1004" i="1" a="1"/>
  <c r="D1004" i="1" s="1"/>
  <c r="E1004" i="1"/>
  <c r="D399" i="1" a="1"/>
  <c r="D399" i="1" s="1"/>
  <c r="E399" i="1"/>
  <c r="E2782" i="1"/>
  <c r="D2782" i="1" a="1"/>
  <c r="D2782" i="1" s="1"/>
  <c r="D1786" i="1" a="1"/>
  <c r="D1786" i="1" s="1"/>
  <c r="E1786" i="1"/>
  <c r="D2562" i="1" a="1"/>
  <c r="D2562" i="1" s="1"/>
  <c r="E2562" i="1"/>
  <c r="F1064" i="1"/>
  <c r="F940" i="1"/>
  <c r="F2352" i="1"/>
  <c r="F680" i="1"/>
  <c r="F415" i="1"/>
  <c r="F2684" i="1"/>
  <c r="F1685" i="1"/>
  <c r="F1646" i="1"/>
  <c r="F2652" i="1"/>
  <c r="F234" i="1"/>
  <c r="F1005" i="1"/>
  <c r="F2390" i="1"/>
  <c r="F1787" i="1"/>
  <c r="F1976" i="1"/>
  <c r="F1705" i="1"/>
  <c r="F157" i="1"/>
  <c r="F461" i="1"/>
  <c r="F2696" i="1"/>
  <c r="F1896" i="1"/>
  <c r="F382" i="1"/>
  <c r="F2553" i="1"/>
  <c r="F2258" i="1"/>
  <c r="F1159" i="1"/>
  <c r="F1953" i="1"/>
  <c r="F2614" i="1"/>
  <c r="F1910" i="1"/>
  <c r="F1172" i="1"/>
  <c r="F1074" i="1"/>
  <c r="F1661" i="1"/>
  <c r="F1742" i="1"/>
  <c r="F1476" i="1"/>
  <c r="F132" i="1"/>
  <c r="F188" i="1"/>
  <c r="F907" i="1"/>
  <c r="F1486" i="1"/>
  <c r="F2708" i="1"/>
  <c r="F1759" i="1"/>
  <c r="F446" i="1"/>
  <c r="F400" i="1"/>
  <c r="F1098" i="1"/>
  <c r="F1025" i="1"/>
  <c r="F78" i="1"/>
  <c r="F594" i="1"/>
  <c r="F1715" i="1"/>
  <c r="F167" i="1"/>
  <c r="F306" i="1"/>
  <c r="F1886" i="1"/>
  <c r="F2628" i="1"/>
  <c r="F1544" i="1"/>
  <c r="F694" i="1"/>
  <c r="F2407" i="1"/>
  <c r="F970" i="1"/>
  <c r="F119" i="1"/>
  <c r="F2477" i="1"/>
  <c r="F1932" i="1"/>
  <c r="F2601" i="1"/>
  <c r="F2300" i="1"/>
  <c r="F277" i="1"/>
  <c r="F2572" i="1"/>
  <c r="F995" i="1"/>
  <c r="F1616" i="1"/>
  <c r="F918" i="1"/>
  <c r="F1557" i="1"/>
  <c r="F1110" i="1"/>
  <c r="F2748" i="1"/>
  <c r="F1812" i="1"/>
  <c r="F2014" i="1"/>
  <c r="F2041" i="1"/>
  <c r="F486" i="1"/>
  <c r="F1146" i="1"/>
  <c r="F1519" i="1"/>
  <c r="F725" i="1"/>
  <c r="F1198" i="1"/>
  <c r="F1088" i="1"/>
  <c r="F1864" i="1"/>
  <c r="F1836" i="1"/>
  <c r="F1419" i="1"/>
  <c r="F216" i="1"/>
  <c r="F1054" i="1"/>
  <c r="F1802" i="1"/>
  <c r="F144" i="1"/>
  <c r="F575" i="1"/>
  <c r="F2459" i="1"/>
  <c r="F366" i="1"/>
  <c r="F1964" i="1"/>
  <c r="F2771" i="1"/>
  <c r="F2285" i="1"/>
  <c r="F1606" i="1"/>
  <c r="F2733" i="1"/>
  <c r="D1088" i="1" l="1" a="1"/>
  <c r="D1088" i="1" s="1"/>
  <c r="E1088" i="1"/>
  <c r="E918" i="1"/>
  <c r="D918" i="1" a="1"/>
  <c r="D918" i="1" s="1"/>
  <c r="D694" i="1" a="1"/>
  <c r="D694" i="1" s="1"/>
  <c r="E694" i="1"/>
  <c r="D446" i="1" a="1"/>
  <c r="D446" i="1" s="1"/>
  <c r="E446" i="1"/>
  <c r="D1172" i="1" a="1"/>
  <c r="D1172" i="1" s="1"/>
  <c r="E1172" i="1"/>
  <c r="D157" i="1" a="1"/>
  <c r="D157" i="1" s="1"/>
  <c r="E157" i="1"/>
  <c r="D1646" i="1" a="1"/>
  <c r="D1646" i="1" s="1"/>
  <c r="E1646" i="1"/>
  <c r="D2733" i="1" a="1"/>
  <c r="D2733" i="1" s="1"/>
  <c r="E2733" i="1"/>
  <c r="D1964" i="1" a="1"/>
  <c r="D1964" i="1" s="1"/>
  <c r="E1964" i="1"/>
  <c r="D144" i="1" a="1"/>
  <c r="D144" i="1" s="1"/>
  <c r="E144" i="1"/>
  <c r="D1419" i="1" a="1"/>
  <c r="D1419" i="1" s="1"/>
  <c r="E1419" i="1"/>
  <c r="D1198" i="1" a="1"/>
  <c r="D1198" i="1" s="1"/>
  <c r="E1198" i="1"/>
  <c r="D486" i="1" a="1"/>
  <c r="D486" i="1" s="1"/>
  <c r="E486" i="1"/>
  <c r="D2748" i="1" a="1"/>
  <c r="D2748" i="1" s="1"/>
  <c r="E2748" i="1"/>
  <c r="D1616" i="1" a="1"/>
  <c r="D1616" i="1" s="1"/>
  <c r="E1616" i="1"/>
  <c r="D2300" i="1" a="1"/>
  <c r="D2300" i="1" s="1"/>
  <c r="E2300" i="1"/>
  <c r="E119" i="1"/>
  <c r="D119" i="1" a="1"/>
  <c r="D119" i="1" s="1"/>
  <c r="D1544" i="1" a="1"/>
  <c r="D1544" i="1" s="1"/>
  <c r="E1544" i="1"/>
  <c r="D167" i="1" a="1"/>
  <c r="D167" i="1" s="1"/>
  <c r="E167" i="1"/>
  <c r="D1025" i="1" a="1"/>
  <c r="D1025" i="1" s="1"/>
  <c r="E1025" i="1"/>
  <c r="D1759" i="1" a="1"/>
  <c r="D1759" i="1" s="1"/>
  <c r="E1759" i="1"/>
  <c r="D907" i="1" a="1"/>
  <c r="D907" i="1" s="1"/>
  <c r="E907" i="1"/>
  <c r="E1742" i="1"/>
  <c r="D1742" i="1" a="1"/>
  <c r="D1742" i="1" s="1"/>
  <c r="D1910" i="1" a="1"/>
  <c r="D1910" i="1" s="1"/>
  <c r="E1910" i="1"/>
  <c r="D1159" i="1" a="1"/>
  <c r="D1159" i="1" s="1"/>
  <c r="E1159" i="1"/>
  <c r="D1896" i="1" a="1"/>
  <c r="D1896" i="1" s="1"/>
  <c r="E1896" i="1"/>
  <c r="D1705" i="1" a="1"/>
  <c r="D1705" i="1" s="1"/>
  <c r="E1705" i="1"/>
  <c r="E1005" i="1"/>
  <c r="D1005" i="1" a="1"/>
  <c r="D1005" i="1" s="1"/>
  <c r="D1685" i="1" a="1"/>
  <c r="D1685" i="1" s="1"/>
  <c r="E1685" i="1"/>
  <c r="D2352" i="1" a="1"/>
  <c r="D2352" i="1" s="1"/>
  <c r="E2352" i="1"/>
  <c r="F2223" i="1"/>
  <c r="D2222" i="1" a="1"/>
  <c r="D2222" i="1" s="1"/>
  <c r="E2222" i="1"/>
  <c r="D2771" i="1" a="1"/>
  <c r="D2771" i="1" s="1"/>
  <c r="E2771" i="1"/>
  <c r="D216" i="1" a="1"/>
  <c r="D216" i="1" s="1"/>
  <c r="E216" i="1"/>
  <c r="D1812" i="1" a="1"/>
  <c r="D1812" i="1" s="1"/>
  <c r="E1812" i="1"/>
  <c r="D2477" i="1" a="1"/>
  <c r="D2477" i="1" s="1"/>
  <c r="E2477" i="1"/>
  <c r="D306" i="1" a="1"/>
  <c r="D306" i="1" s="1"/>
  <c r="E306" i="1"/>
  <c r="D1486" i="1" a="1"/>
  <c r="D1486" i="1" s="1"/>
  <c r="E1486" i="1"/>
  <c r="D382" i="1" a="1"/>
  <c r="D382" i="1" s="1"/>
  <c r="E382" i="1"/>
  <c r="E680" i="1"/>
  <c r="D680" i="1" a="1"/>
  <c r="D680" i="1" s="1"/>
  <c r="D366" i="1" a="1"/>
  <c r="D366" i="1" s="1"/>
  <c r="E366" i="1"/>
  <c r="E725" i="1"/>
  <c r="D725" i="1" a="1"/>
  <c r="D725" i="1" s="1"/>
  <c r="E1110" i="1"/>
  <c r="D1110" i="1" a="1"/>
  <c r="D1110" i="1" s="1"/>
  <c r="D2601" i="1" a="1"/>
  <c r="D2601" i="1" s="1"/>
  <c r="E2601" i="1"/>
  <c r="D970" i="1" a="1"/>
  <c r="D970" i="1" s="1"/>
  <c r="E970" i="1"/>
  <c r="E1715" i="1"/>
  <c r="D1715" i="1" a="1"/>
  <c r="D1715" i="1" s="1"/>
  <c r="D1098" i="1" a="1"/>
  <c r="D1098" i="1" s="1"/>
  <c r="E1098" i="1"/>
  <c r="D2708" i="1" a="1"/>
  <c r="D2708" i="1" s="1"/>
  <c r="E2708" i="1"/>
  <c r="D188" i="1" a="1"/>
  <c r="D188" i="1" s="1"/>
  <c r="E188" i="1"/>
  <c r="D1661" i="1" a="1"/>
  <c r="D1661" i="1" s="1"/>
  <c r="E1661" i="1"/>
  <c r="D2258" i="1" a="1"/>
  <c r="D2258" i="1" s="1"/>
  <c r="E2258" i="1"/>
  <c r="D2696" i="1" a="1"/>
  <c r="D2696" i="1" s="1"/>
  <c r="E2696" i="1"/>
  <c r="D1976" i="1" a="1"/>
  <c r="D1976" i="1" s="1"/>
  <c r="E1976" i="1"/>
  <c r="D234" i="1" a="1"/>
  <c r="D234" i="1" s="1"/>
  <c r="E234" i="1"/>
  <c r="D2684" i="1" a="1"/>
  <c r="D2684" i="1" s="1"/>
  <c r="E2684" i="1"/>
  <c r="D575" i="1" a="1"/>
  <c r="D575" i="1" s="1"/>
  <c r="E575" i="1"/>
  <c r="D1146" i="1" a="1"/>
  <c r="D1146" i="1" s="1"/>
  <c r="E1146" i="1"/>
  <c r="D277" i="1" a="1"/>
  <c r="D277" i="1" s="1"/>
  <c r="E277" i="1"/>
  <c r="D78" i="1" a="1"/>
  <c r="D78" i="1" s="1"/>
  <c r="E78" i="1"/>
  <c r="D1476" i="1" a="1"/>
  <c r="D1476" i="1" s="1"/>
  <c r="E1476" i="1"/>
  <c r="D1953" i="1" a="1"/>
  <c r="D1953" i="1" s="1"/>
  <c r="E1953" i="1"/>
  <c r="D2390" i="1" a="1"/>
  <c r="D2390" i="1" s="1"/>
  <c r="E2390" i="1"/>
  <c r="D1064" i="1" a="1"/>
  <c r="D1064" i="1" s="1"/>
  <c r="E1064" i="1"/>
  <c r="D1606" i="1" a="1"/>
  <c r="D1606" i="1" s="1"/>
  <c r="E1606" i="1"/>
  <c r="D1802" i="1" a="1"/>
  <c r="D1802" i="1" s="1"/>
  <c r="E1802" i="1"/>
  <c r="D1836" i="1" a="1"/>
  <c r="D1836" i="1" s="1"/>
  <c r="E1836" i="1"/>
  <c r="D2041" i="1" a="1"/>
  <c r="D2041" i="1" s="1"/>
  <c r="E2041" i="1"/>
  <c r="D995" i="1" a="1"/>
  <c r="D995" i="1" s="1"/>
  <c r="E995" i="1"/>
  <c r="D2628" i="1" a="1"/>
  <c r="D2628" i="1" s="1"/>
  <c r="E2628" i="1"/>
  <c r="D2285" i="1" a="1"/>
  <c r="D2285" i="1" s="1"/>
  <c r="E2285" i="1"/>
  <c r="D2459" i="1" a="1"/>
  <c r="D2459" i="1" s="1"/>
  <c r="E2459" i="1"/>
  <c r="D1054" i="1" a="1"/>
  <c r="D1054" i="1" s="1"/>
  <c r="E1054" i="1"/>
  <c r="D1864" i="1" a="1"/>
  <c r="D1864" i="1" s="1"/>
  <c r="E1864" i="1"/>
  <c r="D1519" i="1" a="1"/>
  <c r="D1519" i="1" s="1"/>
  <c r="E1519" i="1"/>
  <c r="D2014" i="1" a="1"/>
  <c r="D2014" i="1" s="1"/>
  <c r="E2014" i="1"/>
  <c r="D1557" i="1" a="1"/>
  <c r="D1557" i="1" s="1"/>
  <c r="E1557" i="1"/>
  <c r="D2572" i="1" a="1"/>
  <c r="D2572" i="1" s="1"/>
  <c r="E2572" i="1"/>
  <c r="D1932" i="1" a="1"/>
  <c r="D1932" i="1" s="1"/>
  <c r="E1932" i="1"/>
  <c r="E2407" i="1"/>
  <c r="D2407" i="1" a="1"/>
  <c r="D2407" i="1" s="1"/>
  <c r="E1886" i="1"/>
  <c r="D1886" i="1" a="1"/>
  <c r="D1886" i="1" s="1"/>
  <c r="D594" i="1" a="1"/>
  <c r="D594" i="1" s="1"/>
  <c r="E594" i="1"/>
  <c r="D400" i="1" a="1"/>
  <c r="D400" i="1" s="1"/>
  <c r="E400" i="1"/>
  <c r="D132" i="1" a="1"/>
  <c r="D132" i="1" s="1"/>
  <c r="E132" i="1"/>
  <c r="E1074" i="1"/>
  <c r="D1074" i="1" a="1"/>
  <c r="D1074" i="1" s="1"/>
  <c r="D2614" i="1" a="1"/>
  <c r="D2614" i="1" s="1"/>
  <c r="E2614" i="1"/>
  <c r="D2553" i="1" a="1"/>
  <c r="D2553" i="1" s="1"/>
  <c r="E2553" i="1"/>
  <c r="D461" i="1" a="1"/>
  <c r="D461" i="1" s="1"/>
  <c r="E461" i="1"/>
  <c r="D1787" i="1" a="1"/>
  <c r="D1787" i="1" s="1"/>
  <c r="E1787" i="1"/>
  <c r="D2652" i="1" a="1"/>
  <c r="D2652" i="1" s="1"/>
  <c r="E2652" i="1"/>
  <c r="D415" i="1" a="1"/>
  <c r="D415" i="1" s="1"/>
  <c r="E415" i="1"/>
  <c r="D940" i="1" a="1"/>
  <c r="D940" i="1" s="1"/>
  <c r="E940" i="1"/>
  <c r="F145" i="1"/>
  <c r="F1199" i="1"/>
  <c r="F2015" i="1"/>
  <c r="F1558" i="1"/>
  <c r="F595" i="1"/>
  <c r="F401" i="1"/>
  <c r="F908" i="1"/>
  <c r="F133" i="1"/>
  <c r="F1075" i="1"/>
  <c r="F462" i="1"/>
  <c r="F1006" i="1"/>
  <c r="F1686" i="1"/>
  <c r="F2353" i="1"/>
  <c r="F941" i="1"/>
  <c r="F2772" i="1"/>
  <c r="F576" i="1"/>
  <c r="F217" i="1"/>
  <c r="F1147" i="1"/>
  <c r="F2042" i="1"/>
  <c r="F1111" i="1"/>
  <c r="F278" i="1"/>
  <c r="F2478" i="1"/>
  <c r="F2629" i="1"/>
  <c r="F1716" i="1"/>
  <c r="F1099" i="1"/>
  <c r="F2709" i="1"/>
  <c r="F1487" i="1"/>
  <c r="F1662" i="1"/>
  <c r="F2259" i="1"/>
  <c r="F2697" i="1"/>
  <c r="F2391" i="1"/>
  <c r="F1647" i="1"/>
  <c r="F681" i="1"/>
  <c r="F2734" i="1"/>
  <c r="F1965" i="1"/>
  <c r="F2573" i="1"/>
  <c r="F2301" i="1"/>
  <c r="F120" i="1"/>
  <c r="F1545" i="1"/>
  <c r="F2286" i="1"/>
  <c r="F2460" i="1"/>
  <c r="F1865" i="1"/>
  <c r="F487" i="1"/>
  <c r="F2749" i="1"/>
  <c r="F1933" i="1"/>
  <c r="F2408" i="1"/>
  <c r="F168" i="1"/>
  <c r="F1760" i="1"/>
  <c r="F1743" i="1"/>
  <c r="F1911" i="1"/>
  <c r="F2615" i="1"/>
  <c r="F1160" i="1"/>
  <c r="F1897" i="1"/>
  <c r="F1788" i="1"/>
  <c r="F2653" i="1"/>
  <c r="F416" i="1"/>
  <c r="F367" i="1"/>
  <c r="F1837" i="1"/>
  <c r="F726" i="1"/>
  <c r="F1813" i="1"/>
  <c r="F919" i="1"/>
  <c r="F2602" i="1"/>
  <c r="F971" i="1"/>
  <c r="F307" i="1"/>
  <c r="F79" i="1"/>
  <c r="F447" i="1"/>
  <c r="F1173" i="1"/>
  <c r="F1954" i="1"/>
  <c r="F383" i="1"/>
  <c r="F1977" i="1"/>
  <c r="F1978" i="1" s="1"/>
  <c r="F1979" i="1" s="1"/>
  <c r="F1980" i="1" s="1"/>
  <c r="F1981" i="1" s="1"/>
  <c r="F1982" i="1" s="1"/>
  <c r="F1983" i="1" s="1"/>
  <c r="F1984" i="1" s="1"/>
  <c r="F235" i="1"/>
  <c r="F2685" i="1"/>
  <c r="E1978" i="1" l="1"/>
  <c r="D1978" i="1" a="1"/>
  <c r="D1978" i="1" s="1"/>
  <c r="E1980" i="1"/>
  <c r="E1982" i="1"/>
  <c r="D79" i="1" a="1"/>
  <c r="D79" i="1" s="1"/>
  <c r="E79" i="1"/>
  <c r="D1743" i="1" a="1"/>
  <c r="D1743" i="1" s="1"/>
  <c r="E1743" i="1"/>
  <c r="D681" i="1" a="1"/>
  <c r="D681" i="1" s="1"/>
  <c r="E681" i="1"/>
  <c r="D278" i="1" a="1"/>
  <c r="D278" i="1" s="1"/>
  <c r="E278" i="1"/>
  <c r="D595" i="1" a="1"/>
  <c r="D595" i="1" s="1"/>
  <c r="E595" i="1"/>
  <c r="D307" i="1" a="1"/>
  <c r="D307" i="1" s="1"/>
  <c r="E307" i="1"/>
  <c r="D1760" i="1" a="1"/>
  <c r="D1760" i="1" s="1"/>
  <c r="E1760" i="1"/>
  <c r="D1662" i="1" a="1"/>
  <c r="D1662" i="1" s="1"/>
  <c r="E1662" i="1"/>
  <c r="D133" i="1" a="1"/>
  <c r="D133" i="1" s="1"/>
  <c r="E133" i="1"/>
  <c r="E1954" i="1"/>
  <c r="D1954" i="1" a="1"/>
  <c r="D1954" i="1" s="1"/>
  <c r="D367" i="1" a="1"/>
  <c r="D367" i="1" s="1"/>
  <c r="E367" i="1"/>
  <c r="D1933" i="1" a="1"/>
  <c r="D1933" i="1" s="1"/>
  <c r="E1933" i="1"/>
  <c r="D2301" i="1" a="1"/>
  <c r="D2301" i="1" s="1"/>
  <c r="E2301" i="1"/>
  <c r="D1099" i="1" a="1"/>
  <c r="D1099" i="1" s="1"/>
  <c r="E1099" i="1"/>
  <c r="D2353" i="1" a="1"/>
  <c r="D2353" i="1" s="1"/>
  <c r="E2353" i="1"/>
  <c r="E145" i="1"/>
  <c r="D145" i="1" a="1"/>
  <c r="D145" i="1" s="1"/>
  <c r="D416" i="1" a="1"/>
  <c r="D416" i="1" s="1"/>
  <c r="E416" i="1"/>
  <c r="D2749" i="1" a="1"/>
  <c r="D2749" i="1" s="1"/>
  <c r="E2749" i="1"/>
  <c r="D2573" i="1" a="1"/>
  <c r="D2573" i="1" s="1"/>
  <c r="E2573" i="1"/>
  <c r="D1716" i="1" a="1"/>
  <c r="D1716" i="1" s="1"/>
  <c r="E1716" i="1"/>
  <c r="D576" i="1" a="1"/>
  <c r="D576" i="1" s="1"/>
  <c r="E576" i="1"/>
  <c r="D1558" i="1" a="1"/>
  <c r="D1558" i="1" s="1"/>
  <c r="E1558" i="1"/>
  <c r="D1977" i="1" a="1"/>
  <c r="D1977" i="1" s="1"/>
  <c r="E1977" i="1"/>
  <c r="D1173" i="1" a="1"/>
  <c r="D1173" i="1" s="1"/>
  <c r="E1173" i="1"/>
  <c r="D971" i="1" a="1"/>
  <c r="D971" i="1" s="1"/>
  <c r="E971" i="1"/>
  <c r="D726" i="1" a="1"/>
  <c r="D726" i="1" s="1"/>
  <c r="E726" i="1"/>
  <c r="D2653" i="1" a="1"/>
  <c r="D2653" i="1" s="1"/>
  <c r="E2653" i="1"/>
  <c r="D2615" i="1" a="1"/>
  <c r="D2615" i="1" s="1"/>
  <c r="E2615" i="1"/>
  <c r="D168" i="1" a="1"/>
  <c r="D168" i="1" s="1"/>
  <c r="E168" i="1"/>
  <c r="D487" i="1" a="1"/>
  <c r="D487" i="1" s="1"/>
  <c r="E487" i="1"/>
  <c r="D1545" i="1" a="1"/>
  <c r="D1545" i="1" s="1"/>
  <c r="E1545" i="1"/>
  <c r="E1965" i="1"/>
  <c r="D1965" i="1" a="1"/>
  <c r="D1965" i="1" s="1"/>
  <c r="D2391" i="1" a="1"/>
  <c r="D2391" i="1" s="1"/>
  <c r="E2391" i="1"/>
  <c r="D1487" i="1" a="1"/>
  <c r="D1487" i="1" s="1"/>
  <c r="E1487" i="1"/>
  <c r="D2629" i="1" a="1"/>
  <c r="D2629" i="1" s="1"/>
  <c r="E2629" i="1"/>
  <c r="D2042" i="1" a="1"/>
  <c r="D2042" i="1" s="1"/>
  <c r="E2042" i="1"/>
  <c r="D2772" i="1" a="1"/>
  <c r="D2772" i="1" s="1"/>
  <c r="E2772" i="1"/>
  <c r="D1006" i="1" a="1"/>
  <c r="D1006" i="1" s="1"/>
  <c r="E1006" i="1"/>
  <c r="D908" i="1" a="1"/>
  <c r="D908" i="1" s="1"/>
  <c r="E908" i="1"/>
  <c r="D2015" i="1" a="1"/>
  <c r="D2015" i="1" s="1"/>
  <c r="E2015" i="1"/>
  <c r="E2685" i="1"/>
  <c r="D2685" i="1" a="1"/>
  <c r="D2685" i="1" s="1"/>
  <c r="D919" i="1" a="1"/>
  <c r="D919" i="1" s="1"/>
  <c r="E919" i="1"/>
  <c r="D1897" i="1" a="1"/>
  <c r="D1897" i="1" s="1"/>
  <c r="E1897" i="1"/>
  <c r="D2460" i="1" a="1"/>
  <c r="D2460" i="1" s="1"/>
  <c r="E2460" i="1"/>
  <c r="D2259" i="1" a="1"/>
  <c r="D2259" i="1" s="1"/>
  <c r="E2259" i="1"/>
  <c r="D217" i="1" a="1"/>
  <c r="D217" i="1" s="1"/>
  <c r="E217" i="1"/>
  <c r="D1075" i="1" a="1"/>
  <c r="D1075" i="1" s="1"/>
  <c r="E1075" i="1"/>
  <c r="D235" i="1" a="1"/>
  <c r="D235" i="1" s="1"/>
  <c r="E235" i="1"/>
  <c r="D1813" i="1" a="1"/>
  <c r="D1813" i="1" s="1"/>
  <c r="E1813" i="1"/>
  <c r="D1160" i="1" a="1"/>
  <c r="D1160" i="1" s="1"/>
  <c r="E1160" i="1"/>
  <c r="D2286" i="1" a="1"/>
  <c r="D2286" i="1" s="1"/>
  <c r="E2286" i="1"/>
  <c r="D1647" i="1" a="1"/>
  <c r="D1647" i="1" s="1"/>
  <c r="E1647" i="1"/>
  <c r="D1111" i="1" a="1"/>
  <c r="D1111" i="1" s="1"/>
  <c r="E1111" i="1"/>
  <c r="D1686" i="1" a="1"/>
  <c r="D1686" i="1" s="1"/>
  <c r="E1686" i="1"/>
  <c r="D383" i="1" a="1"/>
  <c r="D383" i="1" s="1"/>
  <c r="E383" i="1"/>
  <c r="D447" i="1" a="1"/>
  <c r="D447" i="1" s="1"/>
  <c r="E447" i="1"/>
  <c r="D2602" i="1" a="1"/>
  <c r="D2602" i="1" s="1"/>
  <c r="E2602" i="1"/>
  <c r="D1837" i="1" a="1"/>
  <c r="D1837" i="1" s="1"/>
  <c r="E1837" i="1"/>
  <c r="D1788" i="1" a="1"/>
  <c r="D1788" i="1" s="1"/>
  <c r="E1788" i="1"/>
  <c r="D1911" i="1" a="1"/>
  <c r="D1911" i="1" s="1"/>
  <c r="E1911" i="1"/>
  <c r="D2408" i="1" a="1"/>
  <c r="D2408" i="1" s="1"/>
  <c r="E2408" i="1"/>
  <c r="D1865" i="1" a="1"/>
  <c r="D1865" i="1" s="1"/>
  <c r="E1865" i="1"/>
  <c r="D120" i="1" a="1"/>
  <c r="D120" i="1" s="1"/>
  <c r="E120" i="1"/>
  <c r="D2734" i="1" a="1"/>
  <c r="D2734" i="1" s="1"/>
  <c r="E2734" i="1"/>
  <c r="D2697" i="1" a="1"/>
  <c r="D2697" i="1" s="1"/>
  <c r="E2697" i="1"/>
  <c r="D2709" i="1" a="1"/>
  <c r="D2709" i="1" s="1"/>
  <c r="E2709" i="1"/>
  <c r="D2478" i="1" a="1"/>
  <c r="D2478" i="1" s="1"/>
  <c r="E2478" i="1"/>
  <c r="D1147" i="1" a="1"/>
  <c r="D1147" i="1" s="1"/>
  <c r="E1147" i="1"/>
  <c r="D941" i="1" a="1"/>
  <c r="D941" i="1" s="1"/>
  <c r="E941" i="1"/>
  <c r="D462" i="1" a="1"/>
  <c r="D462" i="1" s="1"/>
  <c r="E462" i="1"/>
  <c r="D401" i="1" a="1"/>
  <c r="D401" i="1" s="1"/>
  <c r="E401" i="1"/>
  <c r="D1199" i="1" a="1"/>
  <c r="D1199" i="1" s="1"/>
  <c r="E1199" i="1"/>
  <c r="F2224" i="1"/>
  <c r="D2223" i="1" a="1"/>
  <c r="D2223" i="1" s="1"/>
  <c r="E2223" i="1"/>
  <c r="F236" i="1"/>
  <c r="F308" i="1"/>
  <c r="F1814" i="1"/>
  <c r="F417" i="1"/>
  <c r="F1161" i="1"/>
  <c r="F1761" i="1"/>
  <c r="F2409" i="1"/>
  <c r="F2750" i="1"/>
  <c r="F1866" i="1"/>
  <c r="F2287" i="1"/>
  <c r="F121" i="1"/>
  <c r="F2735" i="1"/>
  <c r="F1663" i="1"/>
  <c r="F1717" i="1"/>
  <c r="F2479" i="1"/>
  <c r="F1112" i="1"/>
  <c r="F942" i="1"/>
  <c r="F943" i="1" s="1"/>
  <c r="F944" i="1" s="1"/>
  <c r="F945" i="1" s="1"/>
  <c r="F946" i="1" s="1"/>
  <c r="F947" i="1" s="1"/>
  <c r="F948" i="1" s="1"/>
  <c r="F949" i="1" s="1"/>
  <c r="F950" i="1" s="1"/>
  <c r="F951" i="1" s="1"/>
  <c r="F952" i="1" s="1"/>
  <c r="F953" i="1" s="1"/>
  <c r="F954" i="1" s="1"/>
  <c r="F955" i="1" s="1"/>
  <c r="F956" i="1" s="1"/>
  <c r="F957" i="1" s="1"/>
  <c r="F958" i="1" s="1"/>
  <c r="F959" i="1" s="1"/>
  <c r="F960" i="1" s="1"/>
  <c r="F463" i="1"/>
  <c r="F1559" i="1"/>
  <c r="F2686" i="1"/>
  <c r="F80" i="1"/>
  <c r="F920" i="1"/>
  <c r="F1898" i="1"/>
  <c r="F169" i="1"/>
  <c r="F2461" i="1"/>
  <c r="F1546" i="1"/>
  <c r="F1966" i="1"/>
  <c r="F2392" i="1"/>
  <c r="F2260" i="1"/>
  <c r="F1100" i="1"/>
  <c r="F2773" i="1"/>
  <c r="F596" i="1"/>
  <c r="F384" i="1"/>
  <c r="F448" i="1"/>
  <c r="F2603" i="1"/>
  <c r="F1838" i="1"/>
  <c r="F1789" i="1"/>
  <c r="F1912" i="1"/>
  <c r="F2574" i="1"/>
  <c r="F1648" i="1"/>
  <c r="F2698" i="1"/>
  <c r="F2710" i="1"/>
  <c r="F1148" i="1"/>
  <c r="F1687" i="1"/>
  <c r="F134" i="1"/>
  <c r="F402" i="1"/>
  <c r="F1200" i="1"/>
  <c r="F1174" i="1"/>
  <c r="F972" i="1"/>
  <c r="F727" i="1"/>
  <c r="F368" i="1"/>
  <c r="F2654" i="1"/>
  <c r="F2616" i="1"/>
  <c r="F1934" i="1"/>
  <c r="F488" i="1"/>
  <c r="F2302" i="1"/>
  <c r="F682" i="1"/>
  <c r="F2630" i="1"/>
  <c r="F279" i="1"/>
  <c r="F2043" i="1"/>
  <c r="F218" i="1"/>
  <c r="F2354" i="1"/>
  <c r="F1076" i="1"/>
  <c r="F2016" i="1"/>
  <c r="F146" i="1"/>
  <c r="E943" i="1" l="1"/>
  <c r="D943" i="1" a="1"/>
  <c r="D943" i="1" s="1"/>
  <c r="E945" i="1"/>
  <c r="E947" i="1"/>
  <c r="E959" i="1"/>
  <c r="D1980" i="1" a="1"/>
  <c r="D1980" i="1" s="1"/>
  <c r="E1979" i="1"/>
  <c r="D1979" i="1" a="1"/>
  <c r="D1979" i="1" s="1"/>
  <c r="D1982" i="1" a="1"/>
  <c r="D1982" i="1" s="1"/>
  <c r="E1981" i="1"/>
  <c r="D1981" i="1" a="1"/>
  <c r="D1981" i="1" s="1"/>
  <c r="E1983" i="1"/>
  <c r="D1983" i="1" a="1"/>
  <c r="D1983" i="1" s="1"/>
  <c r="D1076" i="1" a="1"/>
  <c r="D1076" i="1" s="1"/>
  <c r="E1076" i="1"/>
  <c r="D279" i="1" a="1"/>
  <c r="D279" i="1" s="1"/>
  <c r="E279" i="1"/>
  <c r="D2354" i="1" a="1"/>
  <c r="D2354" i="1" s="1"/>
  <c r="E2354" i="1"/>
  <c r="D2630" i="1" a="1"/>
  <c r="D2630" i="1" s="1"/>
  <c r="E2630" i="1"/>
  <c r="D1934" i="1" a="1"/>
  <c r="D1934" i="1" s="1"/>
  <c r="E1934" i="1"/>
  <c r="D727" i="1" a="1"/>
  <c r="D727" i="1" s="1"/>
  <c r="E727" i="1"/>
  <c r="D1200" i="1" a="1"/>
  <c r="D1200" i="1" s="1"/>
  <c r="E1200" i="1"/>
  <c r="D1148" i="1" a="1"/>
  <c r="D1148" i="1" s="1"/>
  <c r="E1148" i="1"/>
  <c r="D2574" i="1" a="1"/>
  <c r="D2574" i="1" s="1"/>
  <c r="E2574" i="1"/>
  <c r="E2603" i="1"/>
  <c r="D2603" i="1" a="1"/>
  <c r="D2603" i="1" s="1"/>
  <c r="D596" i="1" a="1"/>
  <c r="D596" i="1" s="1"/>
  <c r="E596" i="1"/>
  <c r="D2392" i="1" a="1"/>
  <c r="D2392" i="1" s="1"/>
  <c r="E2392" i="1"/>
  <c r="D169" i="1" a="1"/>
  <c r="D169" i="1" s="1"/>
  <c r="E169" i="1"/>
  <c r="D2686" i="1" a="1"/>
  <c r="D2686" i="1" s="1"/>
  <c r="E2686" i="1"/>
  <c r="D1112" i="1" a="1"/>
  <c r="D1112" i="1" s="1"/>
  <c r="E1112" i="1"/>
  <c r="D2735" i="1" a="1"/>
  <c r="D2735" i="1" s="1"/>
  <c r="E2735" i="1"/>
  <c r="D2750" i="1" a="1"/>
  <c r="D2750" i="1" s="1"/>
  <c r="E2750" i="1"/>
  <c r="D417" i="1" a="1"/>
  <c r="D417" i="1" s="1"/>
  <c r="E417" i="1"/>
  <c r="D236" i="1" a="1"/>
  <c r="D236" i="1" s="1"/>
  <c r="E236" i="1"/>
  <c r="D146" i="1" a="1"/>
  <c r="D146" i="1" s="1"/>
  <c r="E146" i="1"/>
  <c r="D218" i="1" a="1"/>
  <c r="D218" i="1" s="1"/>
  <c r="E218" i="1"/>
  <c r="D682" i="1" a="1"/>
  <c r="D682" i="1" s="1"/>
  <c r="E682" i="1"/>
  <c r="D2616" i="1" a="1"/>
  <c r="D2616" i="1" s="1"/>
  <c r="E2616" i="1"/>
  <c r="E972" i="1"/>
  <c r="D972" i="1" a="1"/>
  <c r="D972" i="1" s="1"/>
  <c r="D402" i="1" a="1"/>
  <c r="D402" i="1" s="1"/>
  <c r="E402" i="1"/>
  <c r="D2710" i="1" a="1"/>
  <c r="D2710" i="1" s="1"/>
  <c r="E2710" i="1"/>
  <c r="D1912" i="1" a="1"/>
  <c r="D1912" i="1" s="1"/>
  <c r="E1912" i="1"/>
  <c r="D448" i="1" a="1"/>
  <c r="D448" i="1" s="1"/>
  <c r="E448" i="1"/>
  <c r="D2773" i="1" a="1"/>
  <c r="D2773" i="1" s="1"/>
  <c r="E2773" i="1"/>
  <c r="D1966" i="1" a="1"/>
  <c r="D1966" i="1" s="1"/>
  <c r="E1966" i="1"/>
  <c r="E1898" i="1"/>
  <c r="D1898" i="1" a="1"/>
  <c r="D1898" i="1" s="1"/>
  <c r="D1559" i="1" a="1"/>
  <c r="D1559" i="1" s="1"/>
  <c r="E1559" i="1"/>
  <c r="D2479" i="1" a="1"/>
  <c r="D2479" i="1" s="1"/>
  <c r="E2479" i="1"/>
  <c r="D121" i="1" a="1"/>
  <c r="D121" i="1" s="1"/>
  <c r="E121" i="1"/>
  <c r="D2409" i="1" a="1"/>
  <c r="D2409" i="1" s="1"/>
  <c r="E2409" i="1"/>
  <c r="D1814" i="1" a="1"/>
  <c r="D1814" i="1" s="1"/>
  <c r="E1814" i="1"/>
  <c r="D2016" i="1" a="1"/>
  <c r="D2016" i="1" s="1"/>
  <c r="E2016" i="1"/>
  <c r="D2043" i="1" a="1"/>
  <c r="D2043" i="1" s="1"/>
  <c r="E2043" i="1"/>
  <c r="D2302" i="1" a="1"/>
  <c r="D2302" i="1" s="1"/>
  <c r="E2302" i="1"/>
  <c r="D2654" i="1" a="1"/>
  <c r="D2654" i="1" s="1"/>
  <c r="E2654" i="1"/>
  <c r="D1174" i="1" a="1"/>
  <c r="D1174" i="1" s="1"/>
  <c r="E1174" i="1"/>
  <c r="D134" i="1" a="1"/>
  <c r="D134" i="1" s="1"/>
  <c r="E134" i="1"/>
  <c r="D2698" i="1" a="1"/>
  <c r="D2698" i="1" s="1"/>
  <c r="E2698" i="1"/>
  <c r="D1789" i="1" a="1"/>
  <c r="D1789" i="1" s="1"/>
  <c r="E1789" i="1"/>
  <c r="D384" i="1" a="1"/>
  <c r="D384" i="1" s="1"/>
  <c r="E384" i="1"/>
  <c r="D1100" i="1" a="1"/>
  <c r="D1100" i="1" s="1"/>
  <c r="E1100" i="1"/>
  <c r="D1546" i="1" a="1"/>
  <c r="D1546" i="1" s="1"/>
  <c r="E1546" i="1"/>
  <c r="D920" i="1" a="1"/>
  <c r="D920" i="1" s="1"/>
  <c r="E920" i="1"/>
  <c r="D463" i="1" a="1"/>
  <c r="D463" i="1" s="1"/>
  <c r="E463" i="1"/>
  <c r="D1717" i="1" a="1"/>
  <c r="D1717" i="1" s="1"/>
  <c r="E1717" i="1"/>
  <c r="D2287" i="1" a="1"/>
  <c r="D2287" i="1" s="1"/>
  <c r="E2287" i="1"/>
  <c r="D1761" i="1" a="1"/>
  <c r="D1761" i="1" s="1"/>
  <c r="E1761" i="1"/>
  <c r="D308" i="1" a="1"/>
  <c r="D308" i="1" s="1"/>
  <c r="E308" i="1"/>
  <c r="D488" i="1" a="1"/>
  <c r="D488" i="1" s="1"/>
  <c r="E488" i="1"/>
  <c r="D368" i="1" a="1"/>
  <c r="D368" i="1" s="1"/>
  <c r="E368" i="1"/>
  <c r="D1984" i="1" a="1"/>
  <c r="D1984" i="1" s="1"/>
  <c r="E1984" i="1"/>
  <c r="D1687" i="1" a="1"/>
  <c r="D1687" i="1" s="1"/>
  <c r="E1687" i="1"/>
  <c r="D1648" i="1" a="1"/>
  <c r="D1648" i="1" s="1"/>
  <c r="E1648" i="1"/>
  <c r="D1838" i="1" a="1"/>
  <c r="D1838" i="1" s="1"/>
  <c r="E1838" i="1"/>
  <c r="D2260" i="1" a="1"/>
  <c r="D2260" i="1" s="1"/>
  <c r="E2260" i="1"/>
  <c r="E2461" i="1"/>
  <c r="D2461" i="1" a="1"/>
  <c r="D2461" i="1" s="1"/>
  <c r="D80" i="1" a="1"/>
  <c r="D80" i="1" s="1"/>
  <c r="E80" i="1"/>
  <c r="D942" i="1" a="1"/>
  <c r="D942" i="1" s="1"/>
  <c r="E942" i="1"/>
  <c r="D1663" i="1" a="1"/>
  <c r="D1663" i="1" s="1"/>
  <c r="E1663" i="1"/>
  <c r="D1866" i="1" a="1"/>
  <c r="D1866" i="1" s="1"/>
  <c r="E1866" i="1"/>
  <c r="D1161" i="1" a="1"/>
  <c r="D1161" i="1" s="1"/>
  <c r="E1161" i="1"/>
  <c r="F2225" i="1"/>
  <c r="D2224" i="1" a="1"/>
  <c r="D2224" i="1" s="1"/>
  <c r="E2224" i="1"/>
  <c r="F280" i="1"/>
  <c r="F2261" i="1"/>
  <c r="F2462" i="1"/>
  <c r="F1899" i="1"/>
  <c r="F1664" i="1"/>
  <c r="F1162" i="1"/>
  <c r="F2044" i="1"/>
  <c r="F1790" i="1"/>
  <c r="F385" i="1"/>
  <c r="F464" i="1"/>
  <c r="F2288" i="1"/>
  <c r="F309" i="1"/>
  <c r="F147" i="1"/>
  <c r="F219" i="1"/>
  <c r="F489" i="1"/>
  <c r="F369" i="1"/>
  <c r="F1985" i="1"/>
  <c r="F1986" i="1" s="1"/>
  <c r="F1987" i="1" s="1"/>
  <c r="F1988" i="1" s="1"/>
  <c r="F1989" i="1" s="1"/>
  <c r="F1688" i="1"/>
  <c r="F2711" i="1"/>
  <c r="F1913" i="1"/>
  <c r="F449" i="1"/>
  <c r="F1560" i="1"/>
  <c r="F2480" i="1"/>
  <c r="F122" i="1"/>
  <c r="F2410" i="1"/>
  <c r="F1815" i="1"/>
  <c r="F1077" i="1"/>
  <c r="F683" i="1"/>
  <c r="F2617" i="1"/>
  <c r="F973" i="1"/>
  <c r="F403" i="1"/>
  <c r="F1649" i="1"/>
  <c r="F1839" i="1"/>
  <c r="F1867" i="1"/>
  <c r="F2017" i="1"/>
  <c r="F1935" i="1"/>
  <c r="F1201" i="1"/>
  <c r="F1547" i="1"/>
  <c r="F1718" i="1"/>
  <c r="F1762" i="1"/>
  <c r="F2355" i="1"/>
  <c r="F2631" i="1"/>
  <c r="F2303" i="1"/>
  <c r="F2655" i="1"/>
  <c r="F1149" i="1"/>
  <c r="F2575" i="1"/>
  <c r="F597" i="1"/>
  <c r="F2393" i="1"/>
  <c r="F170" i="1"/>
  <c r="F921" i="1"/>
  <c r="F1113" i="1"/>
  <c r="F2736" i="1"/>
  <c r="F2751" i="1"/>
  <c r="F418" i="1"/>
  <c r="F237" i="1"/>
  <c r="E950" i="1" l="1"/>
  <c r="E952" i="1"/>
  <c r="E954" i="1"/>
  <c r="E956" i="1"/>
  <c r="D945" i="1" a="1"/>
  <c r="D945" i="1" s="1"/>
  <c r="E944" i="1"/>
  <c r="D944" i="1" a="1"/>
  <c r="D944" i="1" s="1"/>
  <c r="D959" i="1" a="1"/>
  <c r="D959" i="1" s="1"/>
  <c r="D947" i="1" a="1"/>
  <c r="D947" i="1" s="1"/>
  <c r="E946" i="1"/>
  <c r="D946" i="1" a="1"/>
  <c r="D946" i="1" s="1"/>
  <c r="E948" i="1"/>
  <c r="D948" i="1" a="1"/>
  <c r="D948" i="1" s="1"/>
  <c r="E960" i="1"/>
  <c r="D960" i="1" a="1"/>
  <c r="D960" i="1" s="1"/>
  <c r="E1986" i="1"/>
  <c r="D1986" i="1" a="1"/>
  <c r="D1986" i="1" s="1"/>
  <c r="E1988" i="1"/>
  <c r="D1988" i="1" a="1"/>
  <c r="D1988" i="1" s="1"/>
  <c r="D237" i="1" a="1"/>
  <c r="D237" i="1" s="1"/>
  <c r="E237" i="1"/>
  <c r="D2751" i="1" a="1"/>
  <c r="D2751" i="1" s="1"/>
  <c r="E2751" i="1"/>
  <c r="D170" i="1" a="1"/>
  <c r="D170" i="1" s="1"/>
  <c r="E170" i="1"/>
  <c r="D1149" i="1" a="1"/>
  <c r="D1149" i="1" s="1"/>
  <c r="E1149" i="1"/>
  <c r="E2355" i="1"/>
  <c r="D2355" i="1" a="1"/>
  <c r="D2355" i="1" s="1"/>
  <c r="D1201" i="1" a="1"/>
  <c r="D1201" i="1" s="1"/>
  <c r="E1201" i="1"/>
  <c r="D1839" i="1" a="1"/>
  <c r="D1839" i="1" s="1"/>
  <c r="E1839" i="1"/>
  <c r="D2617" i="1" a="1"/>
  <c r="D2617" i="1" s="1"/>
  <c r="E2617" i="1"/>
  <c r="D2410" i="1" a="1"/>
  <c r="D2410" i="1" s="1"/>
  <c r="E2410" i="1"/>
  <c r="D449" i="1" a="1"/>
  <c r="D449" i="1" s="1"/>
  <c r="E449" i="1"/>
  <c r="D1985" i="1" a="1"/>
  <c r="D1985" i="1" s="1"/>
  <c r="E1985" i="1"/>
  <c r="E147" i="1"/>
  <c r="D147" i="1" a="1"/>
  <c r="D147" i="1" s="1"/>
  <c r="D385" i="1" a="1"/>
  <c r="D385" i="1" s="1"/>
  <c r="E385" i="1"/>
  <c r="D1162" i="1" a="1"/>
  <c r="D1162" i="1" s="1"/>
  <c r="E1162" i="1"/>
  <c r="D2261" i="1" a="1"/>
  <c r="D2261" i="1" s="1"/>
  <c r="E2261" i="1"/>
  <c r="D921" i="1" a="1"/>
  <c r="D921" i="1" s="1"/>
  <c r="E921" i="1"/>
  <c r="E2736" i="1"/>
  <c r="D2736" i="1" a="1"/>
  <c r="D2736" i="1" s="1"/>
  <c r="D2393" i="1" a="1"/>
  <c r="D2393" i="1" s="1"/>
  <c r="E2393" i="1"/>
  <c r="D2655" i="1" a="1"/>
  <c r="D2655" i="1" s="1"/>
  <c r="E2655" i="1"/>
  <c r="D1762" i="1" a="1"/>
  <c r="D1762" i="1" s="1"/>
  <c r="E1762" i="1"/>
  <c r="D1935" i="1" a="1"/>
  <c r="D1935" i="1" s="1"/>
  <c r="E1935" i="1"/>
  <c r="D1649" i="1" a="1"/>
  <c r="D1649" i="1" s="1"/>
  <c r="E1649" i="1"/>
  <c r="E683" i="1"/>
  <c r="D683" i="1" a="1"/>
  <c r="D683" i="1" s="1"/>
  <c r="D122" i="1" a="1"/>
  <c r="D122" i="1" s="1"/>
  <c r="E122" i="1"/>
  <c r="D1913" i="1" a="1"/>
  <c r="D1913" i="1" s="1"/>
  <c r="E1913" i="1"/>
  <c r="D369" i="1" a="1"/>
  <c r="D369" i="1" s="1"/>
  <c r="E369" i="1"/>
  <c r="D309" i="1" a="1"/>
  <c r="D309" i="1" s="1"/>
  <c r="E309" i="1"/>
  <c r="D1790" i="1" a="1"/>
  <c r="D1790" i="1" s="1"/>
  <c r="E1790" i="1"/>
  <c r="D1664" i="1" a="1"/>
  <c r="D1664" i="1" s="1"/>
  <c r="E1664" i="1"/>
  <c r="F2226" i="1"/>
  <c r="D2225" i="1" a="1"/>
  <c r="D2225" i="1" s="1"/>
  <c r="E2225" i="1"/>
  <c r="D1113" i="1" a="1"/>
  <c r="D1113" i="1" s="1"/>
  <c r="E1113" i="1"/>
  <c r="D597" i="1" a="1"/>
  <c r="D597" i="1" s="1"/>
  <c r="E597" i="1"/>
  <c r="D2303" i="1" a="1"/>
  <c r="D2303" i="1" s="1"/>
  <c r="E2303" i="1"/>
  <c r="D1718" i="1" a="1"/>
  <c r="D1718" i="1" s="1"/>
  <c r="E1718" i="1"/>
  <c r="D2017" i="1" a="1"/>
  <c r="D2017" i="1" s="1"/>
  <c r="E2017" i="1"/>
  <c r="D403" i="1" a="1"/>
  <c r="D403" i="1" s="1"/>
  <c r="E403" i="1"/>
  <c r="D1077" i="1" a="1"/>
  <c r="D1077" i="1" s="1"/>
  <c r="E1077" i="1"/>
  <c r="D2480" i="1" a="1"/>
  <c r="D2480" i="1" s="1"/>
  <c r="E2480" i="1"/>
  <c r="D2711" i="1" a="1"/>
  <c r="D2711" i="1" s="1"/>
  <c r="E2711" i="1"/>
  <c r="D489" i="1" a="1"/>
  <c r="D489" i="1" s="1"/>
  <c r="E489" i="1"/>
  <c r="D2288" i="1" a="1"/>
  <c r="D2288" i="1" s="1"/>
  <c r="E2288" i="1"/>
  <c r="D2044" i="1" a="1"/>
  <c r="D2044" i="1" s="1"/>
  <c r="E2044" i="1"/>
  <c r="D1899" i="1" a="1"/>
  <c r="D1899" i="1" s="1"/>
  <c r="E1899" i="1"/>
  <c r="D280" i="1" a="1"/>
  <c r="D280" i="1" s="1"/>
  <c r="E280" i="1"/>
  <c r="D418" i="1" a="1"/>
  <c r="D418" i="1" s="1"/>
  <c r="E418" i="1"/>
  <c r="D2575" i="1" a="1"/>
  <c r="D2575" i="1" s="1"/>
  <c r="E2575" i="1"/>
  <c r="D2631" i="1" a="1"/>
  <c r="D2631" i="1" s="1"/>
  <c r="E2631" i="1"/>
  <c r="D1547" i="1" a="1"/>
  <c r="D1547" i="1" s="1"/>
  <c r="E1547" i="1"/>
  <c r="D1867" i="1" a="1"/>
  <c r="D1867" i="1" s="1"/>
  <c r="E1867" i="1"/>
  <c r="D973" i="1" a="1"/>
  <c r="D973" i="1" s="1"/>
  <c r="E973" i="1"/>
  <c r="D1815" i="1" a="1"/>
  <c r="D1815" i="1" s="1"/>
  <c r="E1815" i="1"/>
  <c r="D1560" i="1" a="1"/>
  <c r="D1560" i="1" s="1"/>
  <c r="E1560" i="1"/>
  <c r="D1688" i="1" a="1"/>
  <c r="D1688" i="1" s="1"/>
  <c r="E1688" i="1"/>
  <c r="D219" i="1" a="1"/>
  <c r="D219" i="1" s="1"/>
  <c r="E219" i="1"/>
  <c r="D464" i="1" a="1"/>
  <c r="D464" i="1" s="1"/>
  <c r="E464" i="1"/>
  <c r="D2462" i="1" a="1"/>
  <c r="D2462" i="1" s="1"/>
  <c r="E2462" i="1"/>
  <c r="F419" i="1"/>
  <c r="F1936" i="1"/>
  <c r="F1650" i="1"/>
  <c r="F220" i="1"/>
  <c r="F465" i="1"/>
  <c r="F1791" i="1"/>
  <c r="F238" i="1"/>
  <c r="F1114" i="1"/>
  <c r="F2304" i="1"/>
  <c r="F1719" i="1"/>
  <c r="F1840" i="1"/>
  <c r="F2618" i="1"/>
  <c r="F2712" i="1"/>
  <c r="F490" i="1"/>
  <c r="F2289" i="1"/>
  <c r="F386" i="1"/>
  <c r="F2045" i="1"/>
  <c r="F2737" i="1"/>
  <c r="F922" i="1"/>
  <c r="F2656" i="1"/>
  <c r="F1763" i="1"/>
  <c r="F1868" i="1"/>
  <c r="F974" i="1"/>
  <c r="F1816" i="1"/>
  <c r="F1561" i="1"/>
  <c r="F1914" i="1"/>
  <c r="F370" i="1"/>
  <c r="F310" i="1"/>
  <c r="F1665" i="1"/>
  <c r="F2463" i="1"/>
  <c r="F2394" i="1"/>
  <c r="F2576" i="1"/>
  <c r="F2632" i="1"/>
  <c r="F684" i="1"/>
  <c r="F2752" i="1"/>
  <c r="F598" i="1"/>
  <c r="F2356" i="1"/>
  <c r="F2018" i="1"/>
  <c r="F404" i="1"/>
  <c r="F1078" i="1"/>
  <c r="F2481" i="1"/>
  <c r="F450" i="1"/>
  <c r="F1900" i="1"/>
  <c r="F281" i="1"/>
  <c r="D950" i="1" l="1" a="1"/>
  <c r="D950" i="1" s="1"/>
  <c r="E949" i="1"/>
  <c r="D949" i="1" a="1"/>
  <c r="D949" i="1" s="1"/>
  <c r="D952" i="1" a="1"/>
  <c r="D952" i="1" s="1"/>
  <c r="E951" i="1"/>
  <c r="D951" i="1" a="1"/>
  <c r="D951" i="1" s="1"/>
  <c r="D956" i="1" a="1"/>
  <c r="D956" i="1" s="1"/>
  <c r="D954" i="1" a="1"/>
  <c r="D954" i="1" s="1"/>
  <c r="E953" i="1"/>
  <c r="D953" i="1" a="1"/>
  <c r="D953" i="1" s="1"/>
  <c r="E955" i="1"/>
  <c r="D955" i="1" a="1"/>
  <c r="D955" i="1" s="1"/>
  <c r="E958" i="1"/>
  <c r="D958" i="1" a="1"/>
  <c r="D958" i="1" s="1"/>
  <c r="E957" i="1"/>
  <c r="D957" i="1" a="1"/>
  <c r="D957" i="1" s="1"/>
  <c r="E1987" i="1"/>
  <c r="D1987" i="1" a="1"/>
  <c r="D1987" i="1" s="1"/>
  <c r="E1078" i="1"/>
  <c r="D1078" i="1" a="1"/>
  <c r="D1078" i="1" s="1"/>
  <c r="D1989" i="1" a="1"/>
  <c r="D1989" i="1" s="1"/>
  <c r="E1989" i="1"/>
  <c r="E2394" i="1"/>
  <c r="D2394" i="1" a="1"/>
  <c r="D2394" i="1" s="1"/>
  <c r="D281" i="1" a="1"/>
  <c r="D281" i="1" s="1"/>
  <c r="E281" i="1"/>
  <c r="D2481" i="1" a="1"/>
  <c r="D2481" i="1" s="1"/>
  <c r="E2481" i="1"/>
  <c r="D2356" i="1" a="1"/>
  <c r="D2356" i="1" s="1"/>
  <c r="E2356" i="1"/>
  <c r="E2632" i="1"/>
  <c r="D2632" i="1" a="1"/>
  <c r="D2632" i="1" s="1"/>
  <c r="D1665" i="1" a="1"/>
  <c r="D1665" i="1" s="1"/>
  <c r="E1665" i="1"/>
  <c r="D1561" i="1" a="1"/>
  <c r="D1561" i="1" s="1"/>
  <c r="E1561" i="1"/>
  <c r="D1763" i="1" a="1"/>
  <c r="D1763" i="1" s="1"/>
  <c r="E1763" i="1"/>
  <c r="D2045" i="1" a="1"/>
  <c r="D2045" i="1" s="1"/>
  <c r="E2045" i="1"/>
  <c r="D2712" i="1" a="1"/>
  <c r="D2712" i="1" s="1"/>
  <c r="E2712" i="1"/>
  <c r="D2304" i="1" a="1"/>
  <c r="D2304" i="1" s="1"/>
  <c r="E2304" i="1"/>
  <c r="D1650" i="1" a="1"/>
  <c r="D1650" i="1" s="1"/>
  <c r="E1650" i="1"/>
  <c r="D2576" i="1" a="1"/>
  <c r="D2576" i="1" s="1"/>
  <c r="E2576" i="1"/>
  <c r="D310" i="1" a="1"/>
  <c r="D310" i="1" s="1"/>
  <c r="E310" i="1"/>
  <c r="D1816" i="1" a="1"/>
  <c r="D1816" i="1" s="1"/>
  <c r="E1816" i="1"/>
  <c r="D2656" i="1" a="1"/>
  <c r="D2656" i="1" s="1"/>
  <c r="E2656" i="1"/>
  <c r="D386" i="1" a="1"/>
  <c r="D386" i="1" s="1"/>
  <c r="E386" i="1"/>
  <c r="D2618" i="1" a="1"/>
  <c r="D2618" i="1" s="1"/>
  <c r="E2618" i="1"/>
  <c r="D1114" i="1" a="1"/>
  <c r="D1114" i="1" s="1"/>
  <c r="E1114" i="1"/>
  <c r="D1791" i="1" a="1"/>
  <c r="D1791" i="1" s="1"/>
  <c r="E1791" i="1"/>
  <c r="D1936" i="1" a="1"/>
  <c r="D1936" i="1" s="1"/>
  <c r="E1936" i="1"/>
  <c r="D1900" i="1" a="1"/>
  <c r="D1900" i="1" s="1"/>
  <c r="E1900" i="1"/>
  <c r="D2752" i="1" a="1"/>
  <c r="D2752" i="1" s="1"/>
  <c r="E2752" i="1"/>
  <c r="E974" i="1"/>
  <c r="D974" i="1" a="1"/>
  <c r="D974" i="1" s="1"/>
  <c r="D922" i="1" a="1"/>
  <c r="D922" i="1" s="1"/>
  <c r="E922" i="1"/>
  <c r="D2289" i="1" a="1"/>
  <c r="D2289" i="1" s="1"/>
  <c r="E2289" i="1"/>
  <c r="D1840" i="1" a="1"/>
  <c r="D1840" i="1" s="1"/>
  <c r="E1840" i="1"/>
  <c r="D238" i="1" a="1"/>
  <c r="D238" i="1" s="1"/>
  <c r="E238" i="1"/>
  <c r="D465" i="1" a="1"/>
  <c r="D465" i="1" s="1"/>
  <c r="E465" i="1"/>
  <c r="D419" i="1" a="1"/>
  <c r="D419" i="1" s="1"/>
  <c r="E419" i="1"/>
  <c r="D598" i="1" a="1"/>
  <c r="D598" i="1" s="1"/>
  <c r="E598" i="1"/>
  <c r="D404" i="1" a="1"/>
  <c r="D404" i="1" s="1"/>
  <c r="E404" i="1"/>
  <c r="D370" i="1" a="1"/>
  <c r="D370" i="1" s="1"/>
  <c r="E370" i="1"/>
  <c r="D450" i="1" a="1"/>
  <c r="D450" i="1" s="1"/>
  <c r="E450" i="1"/>
  <c r="D2018" i="1" a="1"/>
  <c r="D2018" i="1" s="1"/>
  <c r="E2018" i="1"/>
  <c r="D684" i="1" a="1"/>
  <c r="D684" i="1" s="1"/>
  <c r="E684" i="1"/>
  <c r="D2463" i="1" a="1"/>
  <c r="D2463" i="1" s="1"/>
  <c r="E2463" i="1"/>
  <c r="D1914" i="1" a="1"/>
  <c r="D1914" i="1" s="1"/>
  <c r="E1914" i="1"/>
  <c r="E1868" i="1"/>
  <c r="D1868" i="1" a="1"/>
  <c r="D1868" i="1" s="1"/>
  <c r="D2737" i="1" a="1"/>
  <c r="D2737" i="1" s="1"/>
  <c r="E2737" i="1"/>
  <c r="D490" i="1" a="1"/>
  <c r="D490" i="1" s="1"/>
  <c r="E490" i="1"/>
  <c r="D1719" i="1" a="1"/>
  <c r="D1719" i="1" s="1"/>
  <c r="E1719" i="1"/>
  <c r="D220" i="1" a="1"/>
  <c r="D220" i="1" s="1"/>
  <c r="E220" i="1"/>
  <c r="F2227" i="1"/>
  <c r="D2226" i="1" a="1"/>
  <c r="D2226" i="1" s="1"/>
  <c r="E2226" i="1"/>
  <c r="F2395" i="1"/>
  <c r="F1115" i="1"/>
  <c r="F2577" i="1"/>
  <c r="F311" i="1"/>
  <c r="F1817" i="1"/>
  <c r="F2657" i="1"/>
  <c r="F2046" i="1"/>
  <c r="F2713" i="1"/>
  <c r="F1841" i="1"/>
  <c r="F1651" i="1"/>
  <c r="F387" i="1"/>
  <c r="F1720" i="1"/>
  <c r="F1990" i="1"/>
  <c r="F405" i="1"/>
  <c r="F2357" i="1"/>
  <c r="F2753" i="1"/>
  <c r="F2633" i="1"/>
  <c r="F1666" i="1"/>
  <c r="F1562" i="1"/>
  <c r="F1764" i="1"/>
  <c r="F491" i="1"/>
  <c r="F221" i="1"/>
  <c r="F282" i="1"/>
  <c r="F2482" i="1"/>
  <c r="F371" i="1"/>
  <c r="F975" i="1"/>
  <c r="F1937" i="1"/>
  <c r="F451" i="1"/>
  <c r="F2019" i="1"/>
  <c r="F599" i="1"/>
  <c r="F2464" i="1"/>
  <c r="F1915" i="1"/>
  <c r="F1869" i="1"/>
  <c r="F2290" i="1"/>
  <c r="F2305" i="1"/>
  <c r="F239" i="1"/>
  <c r="F466" i="1"/>
  <c r="F420" i="1"/>
  <c r="D1869" i="1" l="1" a="1"/>
  <c r="D1869" i="1" s="1"/>
  <c r="E1869" i="1"/>
  <c r="D1666" i="1" a="1"/>
  <c r="D1666" i="1" s="1"/>
  <c r="E1666" i="1"/>
  <c r="D2305" i="1" a="1"/>
  <c r="D2305" i="1" s="1"/>
  <c r="E2305" i="1"/>
  <c r="D1937" i="1" a="1"/>
  <c r="D1937" i="1" s="1"/>
  <c r="E1937" i="1"/>
  <c r="D1764" i="1" a="1"/>
  <c r="D1764" i="1" s="1"/>
  <c r="E1764" i="1"/>
  <c r="D420" i="1" a="1"/>
  <c r="D420" i="1" s="1"/>
  <c r="E420" i="1"/>
  <c r="D2290" i="1" a="1"/>
  <c r="D2290" i="1" s="1"/>
  <c r="E2290" i="1"/>
  <c r="D599" i="1" a="1"/>
  <c r="D599" i="1" s="1"/>
  <c r="E599" i="1"/>
  <c r="D975" i="1" a="1"/>
  <c r="D975" i="1" s="1"/>
  <c r="E975" i="1"/>
  <c r="D221" i="1" a="1"/>
  <c r="D221" i="1" s="1"/>
  <c r="E221" i="1"/>
  <c r="D1562" i="1" a="1"/>
  <c r="D1562" i="1" s="1"/>
  <c r="E1562" i="1"/>
  <c r="D2357" i="1" a="1"/>
  <c r="D2357" i="1" s="1"/>
  <c r="E2357" i="1"/>
  <c r="D387" i="1" a="1"/>
  <c r="D387" i="1" s="1"/>
  <c r="E387" i="1"/>
  <c r="E2046" i="1"/>
  <c r="D2046" i="1" a="1"/>
  <c r="D2046" i="1" s="1"/>
  <c r="D2577" i="1" a="1"/>
  <c r="D2577" i="1" s="1"/>
  <c r="E2577" i="1"/>
  <c r="D371" i="1" a="1"/>
  <c r="D371" i="1" s="1"/>
  <c r="E371" i="1"/>
  <c r="D405" i="1" a="1"/>
  <c r="D405" i="1" s="1"/>
  <c r="E405" i="1"/>
  <c r="D1651" i="1" a="1"/>
  <c r="D1651" i="1" s="1"/>
  <c r="E1651" i="1"/>
  <c r="D2657" i="1" a="1"/>
  <c r="D2657" i="1" s="1"/>
  <c r="E2657" i="1"/>
  <c r="D1115" i="1" a="1"/>
  <c r="D1115" i="1" s="1"/>
  <c r="E1115" i="1"/>
  <c r="F2228" i="1"/>
  <c r="D2227" i="1" a="1"/>
  <c r="D2227" i="1" s="1"/>
  <c r="E2227" i="1"/>
  <c r="D466" i="1" a="1"/>
  <c r="D466" i="1" s="1"/>
  <c r="E466" i="1"/>
  <c r="D239" i="1" a="1"/>
  <c r="D239" i="1" s="1"/>
  <c r="E239" i="1"/>
  <c r="D1915" i="1" a="1"/>
  <c r="D1915" i="1" s="1"/>
  <c r="E1915" i="1"/>
  <c r="D451" i="1" a="1"/>
  <c r="D451" i="1" s="1"/>
  <c r="E451" i="1"/>
  <c r="D2482" i="1" a="1"/>
  <c r="D2482" i="1" s="1"/>
  <c r="E2482" i="1"/>
  <c r="D491" i="1" a="1"/>
  <c r="D491" i="1" s="1"/>
  <c r="E491" i="1"/>
  <c r="D2633" i="1" a="1"/>
  <c r="D2633" i="1" s="1"/>
  <c r="E2633" i="1"/>
  <c r="D1990" i="1" a="1"/>
  <c r="D1990" i="1" s="1"/>
  <c r="E1990" i="1"/>
  <c r="D1841" i="1" a="1"/>
  <c r="D1841" i="1" s="1"/>
  <c r="E1841" i="1"/>
  <c r="D1817" i="1" a="1"/>
  <c r="D1817" i="1" s="1"/>
  <c r="E1817" i="1"/>
  <c r="D2395" i="1" a="1"/>
  <c r="D2395" i="1" s="1"/>
  <c r="E2395" i="1"/>
  <c r="D2019" i="1" a="1"/>
  <c r="D2019" i="1" s="1"/>
  <c r="E2019" i="1"/>
  <c r="D2464" i="1" a="1"/>
  <c r="D2464" i="1" s="1"/>
  <c r="E2464" i="1"/>
  <c r="D282" i="1" a="1"/>
  <c r="D282" i="1" s="1"/>
  <c r="E282" i="1"/>
  <c r="D2753" i="1" a="1"/>
  <c r="D2753" i="1" s="1"/>
  <c r="E2753" i="1"/>
  <c r="D1720" i="1" a="1"/>
  <c r="D1720" i="1" s="1"/>
  <c r="E1720" i="1"/>
  <c r="E2713" i="1"/>
  <c r="D2713" i="1" a="1"/>
  <c r="D2713" i="1" s="1"/>
  <c r="D311" i="1" a="1"/>
  <c r="D311" i="1" s="1"/>
  <c r="E311" i="1"/>
  <c r="F2578" i="1"/>
  <c r="F467" i="1"/>
  <c r="F1938" i="1"/>
  <c r="F1765" i="1"/>
  <c r="F2754" i="1"/>
  <c r="F1116" i="1"/>
  <c r="F421" i="1"/>
  <c r="F976" i="1"/>
  <c r="F222" i="1"/>
  <c r="F492" i="1"/>
  <c r="F1991" i="1"/>
  <c r="F388" i="1"/>
  <c r="F1842" i="1"/>
  <c r="F1818" i="1"/>
  <c r="F2020" i="1"/>
  <c r="F283" i="1"/>
  <c r="F1721" i="1"/>
  <c r="F2465" i="1"/>
  <c r="F372" i="1"/>
  <c r="F2714" i="1"/>
  <c r="F312" i="1"/>
  <c r="F2634" i="1"/>
  <c r="F2306" i="1"/>
  <c r="F1870" i="1"/>
  <c r="F240" i="1"/>
  <c r="F600" i="1"/>
  <c r="F2483" i="1"/>
  <c r="F1563" i="1"/>
  <c r="F2358" i="1"/>
  <c r="F2047" i="1"/>
  <c r="F2396" i="1"/>
  <c r="D2047" i="1" l="1" a="1"/>
  <c r="D2047" i="1" s="1"/>
  <c r="E2047" i="1"/>
  <c r="D600" i="1" a="1"/>
  <c r="D600" i="1" s="1"/>
  <c r="E600" i="1"/>
  <c r="D2634" i="1" a="1"/>
  <c r="D2634" i="1" s="1"/>
  <c r="E2634" i="1"/>
  <c r="D372" i="1" a="1"/>
  <c r="D372" i="1" s="1"/>
  <c r="E372" i="1"/>
  <c r="D2020" i="1" a="1"/>
  <c r="D2020" i="1" s="1"/>
  <c r="E2020" i="1"/>
  <c r="D1991" i="1" a="1"/>
  <c r="D1991" i="1" s="1"/>
  <c r="E1991" i="1"/>
  <c r="E421" i="1"/>
  <c r="D421" i="1" a="1"/>
  <c r="D421" i="1" s="1"/>
  <c r="D1938" i="1" a="1"/>
  <c r="D1938" i="1" s="1"/>
  <c r="E1938" i="1"/>
  <c r="D240" i="1" a="1"/>
  <c r="D240" i="1" s="1"/>
  <c r="E240" i="1"/>
  <c r="D312" i="1" a="1"/>
  <c r="D312" i="1" s="1"/>
  <c r="E312" i="1"/>
  <c r="D2465" i="1" a="1"/>
  <c r="D2465" i="1" s="1"/>
  <c r="E2465" i="1"/>
  <c r="D1818" i="1" a="1"/>
  <c r="D1818" i="1" s="1"/>
  <c r="E1818" i="1"/>
  <c r="D492" i="1" a="1"/>
  <c r="D492" i="1" s="1"/>
  <c r="E492" i="1"/>
  <c r="D1116" i="1" a="1"/>
  <c r="D1116" i="1" s="1"/>
  <c r="E1116" i="1"/>
  <c r="D467" i="1" a="1"/>
  <c r="D467" i="1" s="1"/>
  <c r="E467" i="1"/>
  <c r="D2358" i="1" a="1"/>
  <c r="D2358" i="1" s="1"/>
  <c r="E2358" i="1"/>
  <c r="D1563" i="1" a="1"/>
  <c r="D1563" i="1" s="1"/>
  <c r="E1563" i="1"/>
  <c r="D1870" i="1" a="1"/>
  <c r="D1870" i="1" s="1"/>
  <c r="E1870" i="1"/>
  <c r="D2714" i="1" a="1"/>
  <c r="D2714" i="1" s="1"/>
  <c r="E2714" i="1"/>
  <c r="D1721" i="1" a="1"/>
  <c r="D1721" i="1" s="1"/>
  <c r="E1721" i="1"/>
  <c r="E1842" i="1"/>
  <c r="D1842" i="1" a="1"/>
  <c r="D1842" i="1" s="1"/>
  <c r="D222" i="1" a="1"/>
  <c r="D222" i="1" s="1"/>
  <c r="E222" i="1"/>
  <c r="D2754" i="1" a="1"/>
  <c r="D2754" i="1" s="1"/>
  <c r="E2754" i="1"/>
  <c r="F2579" i="1"/>
  <c r="D2578" i="1" a="1"/>
  <c r="D2578" i="1" s="1"/>
  <c r="E2578" i="1"/>
  <c r="D2396" i="1" a="1"/>
  <c r="D2396" i="1" s="1"/>
  <c r="E2396" i="1"/>
  <c r="D2483" i="1" a="1"/>
  <c r="D2483" i="1" s="1"/>
  <c r="E2483" i="1"/>
  <c r="D2306" i="1" a="1"/>
  <c r="D2306" i="1" s="1"/>
  <c r="E2306" i="1"/>
  <c r="D283" i="1" a="1"/>
  <c r="D283" i="1" s="1"/>
  <c r="E283" i="1"/>
  <c r="D388" i="1" a="1"/>
  <c r="D388" i="1" s="1"/>
  <c r="E388" i="1"/>
  <c r="D976" i="1" a="1"/>
  <c r="D976" i="1" s="1"/>
  <c r="E976" i="1"/>
  <c r="D1765" i="1" a="1"/>
  <c r="D1765" i="1" s="1"/>
  <c r="E1765" i="1"/>
  <c r="F2229" i="1"/>
  <c r="D2228" i="1" a="1"/>
  <c r="D2228" i="1" s="1"/>
  <c r="E2228" i="1"/>
  <c r="F1722" i="1"/>
  <c r="F1843" i="1"/>
  <c r="F223" i="1"/>
  <c r="F2755" i="1"/>
  <c r="F2359" i="1"/>
  <c r="F241" i="1"/>
  <c r="F2021" i="1"/>
  <c r="F422" i="1"/>
  <c r="F1939" i="1"/>
  <c r="F601" i="1"/>
  <c r="F2635" i="1"/>
  <c r="F2715" i="1"/>
  <c r="F2466" i="1"/>
  <c r="F284" i="1"/>
  <c r="F389" i="1"/>
  <c r="F977" i="1"/>
  <c r="F1766" i="1"/>
  <c r="F2484" i="1"/>
  <c r="F2307" i="1"/>
  <c r="F313" i="1"/>
  <c r="F1564" i="1"/>
  <c r="F1871" i="1"/>
  <c r="F1819" i="1"/>
  <c r="F493" i="1"/>
  <c r="F1117" i="1"/>
  <c r="F468" i="1"/>
  <c r="D1117" i="1" l="1" a="1"/>
  <c r="D1117" i="1" s="1"/>
  <c r="E1117" i="1"/>
  <c r="D1819" i="1" a="1"/>
  <c r="D1819" i="1" s="1"/>
  <c r="E1819" i="1"/>
  <c r="D313" i="1" a="1"/>
  <c r="D313" i="1" s="1"/>
  <c r="E313" i="1"/>
  <c r="D977" i="1" a="1"/>
  <c r="D977" i="1" s="1"/>
  <c r="E977" i="1"/>
  <c r="D2715" i="1" a="1"/>
  <c r="D2715" i="1" s="1"/>
  <c r="E2715" i="1"/>
  <c r="D422" i="1" a="1"/>
  <c r="D422" i="1" s="1"/>
  <c r="E422" i="1"/>
  <c r="D2755" i="1" a="1"/>
  <c r="D2755" i="1" s="1"/>
  <c r="E2755" i="1"/>
  <c r="D2307" i="1" a="1"/>
  <c r="D2307" i="1" s="1"/>
  <c r="E2307" i="1"/>
  <c r="D389" i="1" a="1"/>
  <c r="D389" i="1" s="1"/>
  <c r="E389" i="1"/>
  <c r="D2635" i="1" a="1"/>
  <c r="D2635" i="1" s="1"/>
  <c r="E2635" i="1"/>
  <c r="D2021" i="1" a="1"/>
  <c r="D2021" i="1" s="1"/>
  <c r="E2021" i="1"/>
  <c r="D223" i="1" a="1"/>
  <c r="D223" i="1" s="1"/>
  <c r="E223" i="1"/>
  <c r="F2580" i="1"/>
  <c r="D2579" i="1" a="1"/>
  <c r="D2579" i="1" s="1"/>
  <c r="E2579" i="1"/>
  <c r="D1871" i="1" a="1"/>
  <c r="D1871" i="1" s="1"/>
  <c r="E1871" i="1"/>
  <c r="D2484" i="1" a="1"/>
  <c r="D2484" i="1" s="1"/>
  <c r="E2484" i="1"/>
  <c r="D284" i="1" a="1"/>
  <c r="D284" i="1" s="1"/>
  <c r="E284" i="1"/>
  <c r="D601" i="1" a="1"/>
  <c r="D601" i="1" s="1"/>
  <c r="E601" i="1"/>
  <c r="D241" i="1" a="1"/>
  <c r="D241" i="1" s="1"/>
  <c r="E241" i="1"/>
  <c r="D1843" i="1" a="1"/>
  <c r="D1843" i="1" s="1"/>
  <c r="E1843" i="1"/>
  <c r="F2230" i="1"/>
  <c r="D2229" i="1" a="1"/>
  <c r="D2229" i="1" s="1"/>
  <c r="E2229" i="1"/>
  <c r="D468" i="1" a="1"/>
  <c r="D468" i="1" s="1"/>
  <c r="E468" i="1"/>
  <c r="D493" i="1" a="1"/>
  <c r="D493" i="1" s="1"/>
  <c r="E493" i="1"/>
  <c r="D1564" i="1" a="1"/>
  <c r="D1564" i="1" s="1"/>
  <c r="E1564" i="1"/>
  <c r="D1766" i="1" a="1"/>
  <c r="D1766" i="1" s="1"/>
  <c r="E1766" i="1"/>
  <c r="D2466" i="1" a="1"/>
  <c r="D2466" i="1" s="1"/>
  <c r="E2466" i="1"/>
  <c r="D1939" i="1" a="1"/>
  <c r="D1939" i="1" s="1"/>
  <c r="E1939" i="1"/>
  <c r="D2359" i="1" a="1"/>
  <c r="D2359" i="1" s="1"/>
  <c r="E2359" i="1"/>
  <c r="D1722" i="1" a="1"/>
  <c r="D1722" i="1" s="1"/>
  <c r="E1722" i="1"/>
  <c r="F469" i="1"/>
  <c r="F2022" i="1"/>
  <c r="F494" i="1"/>
  <c r="F1565" i="1"/>
  <c r="F1767" i="1"/>
  <c r="F2467" i="1"/>
  <c r="F1844" i="1"/>
  <c r="F2308" i="1"/>
  <c r="F390" i="1"/>
  <c r="F2636" i="1"/>
  <c r="F1940" i="1"/>
  <c r="F242" i="1"/>
  <c r="F2756" i="1"/>
  <c r="F1820" i="1"/>
  <c r="F314" i="1"/>
  <c r="F978" i="1"/>
  <c r="F2716" i="1"/>
  <c r="F1723" i="1"/>
  <c r="F1118" i="1"/>
  <c r="F1872" i="1"/>
  <c r="F2485" i="1"/>
  <c r="F285" i="1"/>
  <c r="F602" i="1"/>
  <c r="F423" i="1"/>
  <c r="F2360" i="1"/>
  <c r="F224" i="1"/>
  <c r="E1723" i="1" l="1"/>
  <c r="D1723" i="1" a="1"/>
  <c r="D1723" i="1" s="1"/>
  <c r="D2485" i="1" a="1"/>
  <c r="D2485" i="1" s="1"/>
  <c r="E2485" i="1"/>
  <c r="D602" i="1" a="1"/>
  <c r="D602" i="1" s="1"/>
  <c r="E602" i="1"/>
  <c r="E1118" i="1"/>
  <c r="D1118" i="1" a="1"/>
  <c r="D1118" i="1" s="1"/>
  <c r="D314" i="1" a="1"/>
  <c r="D314" i="1" s="1"/>
  <c r="E314" i="1"/>
  <c r="D1940" i="1" a="1"/>
  <c r="D1940" i="1" s="1"/>
  <c r="E1940" i="1"/>
  <c r="D1565" i="1" a="1"/>
  <c r="D1565" i="1" s="1"/>
  <c r="E1565" i="1"/>
  <c r="D1820" i="1" a="1"/>
  <c r="D1820" i="1" s="1"/>
  <c r="E1820" i="1"/>
  <c r="D2636" i="1" a="1"/>
  <c r="D2636" i="1" s="1"/>
  <c r="E2636" i="1"/>
  <c r="D1844" i="1" a="1"/>
  <c r="D1844" i="1" s="1"/>
  <c r="E1844" i="1"/>
  <c r="D494" i="1" a="1"/>
  <c r="D494" i="1" s="1"/>
  <c r="E494" i="1"/>
  <c r="F2581" i="1"/>
  <c r="D2580" i="1" a="1"/>
  <c r="D2580" i="1" s="1"/>
  <c r="E2580" i="1"/>
  <c r="D285" i="1" a="1"/>
  <c r="D285" i="1" s="1"/>
  <c r="E285" i="1"/>
  <c r="D2716" i="1" a="1"/>
  <c r="D2716" i="1" s="1"/>
  <c r="E2716" i="1"/>
  <c r="D2756" i="1" a="1"/>
  <c r="D2756" i="1" s="1"/>
  <c r="E2756" i="1"/>
  <c r="D390" i="1" a="1"/>
  <c r="D390" i="1" s="1"/>
  <c r="E390" i="1"/>
  <c r="D2467" i="1" a="1"/>
  <c r="D2467" i="1" s="1"/>
  <c r="E2467" i="1"/>
  <c r="E2022" i="1"/>
  <c r="D2022" i="1" a="1"/>
  <c r="D2022" i="1" s="1"/>
  <c r="F2231" i="1"/>
  <c r="D2230" i="1" a="1"/>
  <c r="D2230" i="1" s="1"/>
  <c r="E2230" i="1"/>
  <c r="D224" i="1" a="1"/>
  <c r="D224" i="1" s="1"/>
  <c r="E224" i="1"/>
  <c r="D2360" i="1" a="1"/>
  <c r="D2360" i="1" s="1"/>
  <c r="E2360" i="1"/>
  <c r="D423" i="1" a="1"/>
  <c r="D423" i="1" s="1"/>
  <c r="E423" i="1"/>
  <c r="D1872" i="1" a="1"/>
  <c r="D1872" i="1" s="1"/>
  <c r="E1872" i="1"/>
  <c r="D978" i="1" a="1"/>
  <c r="D978" i="1" s="1"/>
  <c r="E978" i="1"/>
  <c r="D242" i="1" a="1"/>
  <c r="D242" i="1" s="1"/>
  <c r="E242" i="1"/>
  <c r="D2308" i="1" a="1"/>
  <c r="D2308" i="1" s="1"/>
  <c r="E2308" i="1"/>
  <c r="D1767" i="1" a="1"/>
  <c r="D1767" i="1" s="1"/>
  <c r="E1767" i="1"/>
  <c r="D469" i="1" a="1"/>
  <c r="D469" i="1" s="1"/>
  <c r="E469" i="1"/>
  <c r="F2717" i="1"/>
  <c r="F2757" i="1"/>
  <c r="F495" i="1"/>
  <c r="F286" i="1"/>
  <c r="F1724" i="1"/>
  <c r="F1821" i="1"/>
  <c r="F2637" i="1"/>
  <c r="F1845" i="1"/>
  <c r="F1566" i="1"/>
  <c r="F603" i="1"/>
  <c r="F1119" i="1"/>
  <c r="F315" i="1"/>
  <c r="F1941" i="1"/>
  <c r="F1768" i="1"/>
  <c r="F2361" i="1"/>
  <c r="F424" i="1"/>
  <c r="F1873" i="1"/>
  <c r="F243" i="1"/>
  <c r="F2309" i="1"/>
  <c r="F470" i="1"/>
  <c r="D2309" i="1" l="1" a="1"/>
  <c r="D2309" i="1" s="1"/>
  <c r="E2309" i="1"/>
  <c r="E2361" i="1"/>
  <c r="D2361" i="1" a="1"/>
  <c r="D2361" i="1" s="1"/>
  <c r="D315" i="1" a="1"/>
  <c r="D315" i="1" s="1"/>
  <c r="E315" i="1"/>
  <c r="D1845" i="1" a="1"/>
  <c r="D1845" i="1" s="1"/>
  <c r="E1845" i="1"/>
  <c r="D286" i="1" a="1"/>
  <c r="D286" i="1" s="1"/>
  <c r="E286" i="1"/>
  <c r="F2232" i="1"/>
  <c r="D2231" i="1" a="1"/>
  <c r="D2231" i="1" s="1"/>
  <c r="E2231" i="1"/>
  <c r="D243" i="1" a="1"/>
  <c r="D243" i="1" s="1"/>
  <c r="E243" i="1"/>
  <c r="D1768" i="1" a="1"/>
  <c r="D1768" i="1" s="1"/>
  <c r="E1768" i="1"/>
  <c r="D1119" i="1" a="1"/>
  <c r="D1119" i="1" s="1"/>
  <c r="E1119" i="1"/>
  <c r="D2637" i="1" a="1"/>
  <c r="D2637" i="1" s="1"/>
  <c r="E2637" i="1"/>
  <c r="D495" i="1" a="1"/>
  <c r="D495" i="1" s="1"/>
  <c r="E495" i="1"/>
  <c r="D1873" i="1" a="1"/>
  <c r="D1873" i="1" s="1"/>
  <c r="E1873" i="1"/>
  <c r="D603" i="1" a="1"/>
  <c r="D603" i="1" s="1"/>
  <c r="E603" i="1"/>
  <c r="D1821" i="1" a="1"/>
  <c r="D1821" i="1" s="1"/>
  <c r="E1821" i="1"/>
  <c r="D2757" i="1" a="1"/>
  <c r="D2757" i="1" s="1"/>
  <c r="E2757" i="1"/>
  <c r="D470" i="1" a="1"/>
  <c r="D470" i="1" s="1"/>
  <c r="E470" i="1"/>
  <c r="D424" i="1" a="1"/>
  <c r="D424" i="1" s="1"/>
  <c r="E424" i="1"/>
  <c r="D1941" i="1" a="1"/>
  <c r="D1941" i="1" s="1"/>
  <c r="E1941" i="1"/>
  <c r="E1566" i="1"/>
  <c r="D1566" i="1" a="1"/>
  <c r="D1566" i="1" s="1"/>
  <c r="D1724" i="1" a="1"/>
  <c r="D1724" i="1" s="1"/>
  <c r="E1724" i="1"/>
  <c r="D2717" i="1" a="1"/>
  <c r="D2717" i="1" s="1"/>
  <c r="E2717" i="1"/>
  <c r="F2582" i="1"/>
  <c r="D2581" i="1" a="1"/>
  <c r="D2581" i="1" s="1"/>
  <c r="E2581" i="1"/>
  <c r="F496" i="1"/>
  <c r="F2758" i="1"/>
  <c r="F2638" i="1"/>
  <c r="F604" i="1"/>
  <c r="F1846" i="1"/>
  <c r="F287" i="1"/>
  <c r="F1942" i="1"/>
  <c r="F244" i="1"/>
  <c r="F425" i="1"/>
  <c r="F1769" i="1"/>
  <c r="F1120" i="1"/>
  <c r="F1567" i="1"/>
  <c r="F1725" i="1"/>
  <c r="F2310" i="1"/>
  <c r="F1874" i="1"/>
  <c r="F2362" i="1"/>
  <c r="F316" i="1"/>
  <c r="F2718" i="1"/>
  <c r="D1120" i="1" l="1" a="1"/>
  <c r="D1120" i="1" s="1"/>
  <c r="E1120" i="1"/>
  <c r="D2718" i="1" a="1"/>
  <c r="D2718" i="1" s="1"/>
  <c r="E2718" i="1"/>
  <c r="D2310" i="1" a="1"/>
  <c r="D2310" i="1" s="1"/>
  <c r="E2310" i="1"/>
  <c r="D1769" i="1" a="1"/>
  <c r="D1769" i="1" s="1"/>
  <c r="E1769" i="1"/>
  <c r="D1942" i="1" a="1"/>
  <c r="D1942" i="1" s="1"/>
  <c r="E1942" i="1"/>
  <c r="D2638" i="1" a="1"/>
  <c r="D2638" i="1" s="1"/>
  <c r="E2638" i="1"/>
  <c r="F2233" i="1"/>
  <c r="D2232" i="1" a="1"/>
  <c r="D2232" i="1" s="1"/>
  <c r="E2232" i="1"/>
  <c r="D316" i="1" a="1"/>
  <c r="D316" i="1" s="1"/>
  <c r="E316" i="1"/>
  <c r="D2758" i="1" a="1"/>
  <c r="D2758" i="1" s="1"/>
  <c r="E2758" i="1"/>
  <c r="D1874" i="1" a="1"/>
  <c r="D1874" i="1" s="1"/>
  <c r="E1874" i="1"/>
  <c r="D604" i="1" a="1"/>
  <c r="D604" i="1" s="1"/>
  <c r="E604" i="1"/>
  <c r="D1725" i="1" a="1"/>
  <c r="D1725" i="1" s="1"/>
  <c r="E1725" i="1"/>
  <c r="D425" i="1" a="1"/>
  <c r="D425" i="1" s="1"/>
  <c r="E425" i="1"/>
  <c r="D287" i="1" a="1"/>
  <c r="D287" i="1" s="1"/>
  <c r="E287" i="1"/>
  <c r="F2583" i="1"/>
  <c r="D2582" i="1" a="1"/>
  <c r="D2582" i="1" s="1"/>
  <c r="E2582" i="1"/>
  <c r="D2362" i="1" a="1"/>
  <c r="D2362" i="1" s="1"/>
  <c r="E2362" i="1"/>
  <c r="D1567" i="1" a="1"/>
  <c r="D1567" i="1" s="1"/>
  <c r="E1567" i="1"/>
  <c r="D244" i="1" a="1"/>
  <c r="D244" i="1" s="1"/>
  <c r="E244" i="1"/>
  <c r="D1846" i="1" a="1"/>
  <c r="D1846" i="1" s="1"/>
  <c r="E1846" i="1"/>
  <c r="D496" i="1" a="1"/>
  <c r="D496" i="1" s="1"/>
  <c r="E496" i="1"/>
  <c r="F317" i="1"/>
  <c r="F426" i="1"/>
  <c r="F288" i="1"/>
  <c r="F2363" i="1"/>
  <c r="F1568" i="1"/>
  <c r="F245" i="1"/>
  <c r="F1847" i="1"/>
  <c r="F497" i="1"/>
  <c r="F2759" i="1"/>
  <c r="F2311" i="1"/>
  <c r="F1943" i="1"/>
  <c r="F2639" i="1"/>
  <c r="F1875" i="1"/>
  <c r="F1121" i="1"/>
  <c r="F605" i="1"/>
  <c r="D1847" i="1" l="1" a="1"/>
  <c r="D1847" i="1" s="1"/>
  <c r="E1847" i="1"/>
  <c r="D288" i="1" a="1"/>
  <c r="D288" i="1" s="1"/>
  <c r="E288" i="1"/>
  <c r="D605" i="1" a="1"/>
  <c r="D605" i="1" s="1"/>
  <c r="E605" i="1"/>
  <c r="D2639" i="1" a="1"/>
  <c r="D2639" i="1" s="1"/>
  <c r="E2639" i="1"/>
  <c r="D497" i="1" a="1"/>
  <c r="D497" i="1" s="1"/>
  <c r="E497" i="1"/>
  <c r="D2363" i="1" a="1"/>
  <c r="D2363" i="1" s="1"/>
  <c r="E2363" i="1"/>
  <c r="F2584" i="1"/>
  <c r="D2583" i="1" a="1"/>
  <c r="D2583" i="1" s="1"/>
  <c r="E2583" i="1"/>
  <c r="D1121" i="1" a="1"/>
  <c r="D1121" i="1" s="1"/>
  <c r="E1121" i="1"/>
  <c r="E2311" i="1"/>
  <c r="D2311" i="1" a="1"/>
  <c r="D2311" i="1" s="1"/>
  <c r="D245" i="1" a="1"/>
  <c r="D245" i="1" s="1"/>
  <c r="E245" i="1"/>
  <c r="D426" i="1" a="1"/>
  <c r="D426" i="1" s="1"/>
  <c r="E426" i="1"/>
  <c r="D1943" i="1" a="1"/>
  <c r="D1943" i="1" s="1"/>
  <c r="E1943" i="1"/>
  <c r="D1875" i="1" a="1"/>
  <c r="D1875" i="1" s="1"/>
  <c r="E1875" i="1"/>
  <c r="D2759" i="1" a="1"/>
  <c r="D2759" i="1" s="1"/>
  <c r="E2759" i="1"/>
  <c r="D1568" i="1" a="1"/>
  <c r="D1568" i="1" s="1"/>
  <c r="E1568" i="1"/>
  <c r="D317" i="1" a="1"/>
  <c r="D317" i="1" s="1"/>
  <c r="E317" i="1"/>
  <c r="D2233" i="1" a="1"/>
  <c r="D2233" i="1" s="1"/>
  <c r="E2233" i="1"/>
  <c r="F606" i="1"/>
  <c r="F2640" i="1"/>
  <c r="F2312" i="1"/>
  <c r="F498" i="1"/>
  <c r="F2364" i="1"/>
  <c r="F2760" i="1"/>
  <c r="F1876" i="1"/>
  <c r="F1569" i="1"/>
  <c r="F427" i="1"/>
  <c r="F1848" i="1"/>
  <c r="F1122" i="1"/>
  <c r="F246" i="1"/>
  <c r="F289" i="1"/>
  <c r="F318" i="1"/>
  <c r="D318" i="1" l="1" a="1"/>
  <c r="D318" i="1" s="1"/>
  <c r="E318" i="1"/>
  <c r="D2640" i="1" a="1"/>
  <c r="D2640" i="1" s="1"/>
  <c r="E2640" i="1"/>
  <c r="E289" i="1"/>
  <c r="D289" i="1" a="1"/>
  <c r="D289" i="1" s="1"/>
  <c r="F2585" i="1"/>
  <c r="D2584" i="1" a="1"/>
  <c r="D2584" i="1" s="1"/>
  <c r="E2584" i="1"/>
  <c r="D1848" i="1" a="1"/>
  <c r="D1848" i="1" s="1"/>
  <c r="E1848" i="1"/>
  <c r="D427" i="1" a="1"/>
  <c r="D427" i="1" s="1"/>
  <c r="E427" i="1"/>
  <c r="D2364" i="1" a="1"/>
  <c r="D2364" i="1" s="1"/>
  <c r="E2364" i="1"/>
  <c r="D606" i="1" a="1"/>
  <c r="D606" i="1" s="1"/>
  <c r="E606" i="1"/>
  <c r="D246" i="1" a="1"/>
  <c r="D246" i="1" s="1"/>
  <c r="E246" i="1"/>
  <c r="D1569" i="1" a="1"/>
  <c r="D1569" i="1" s="1"/>
  <c r="E1569" i="1"/>
  <c r="D498" i="1" a="1"/>
  <c r="D498" i="1" s="1"/>
  <c r="E498" i="1"/>
  <c r="D2760" i="1" a="1"/>
  <c r="D2760" i="1" s="1"/>
  <c r="E2760" i="1"/>
  <c r="E1122" i="1"/>
  <c r="D1122" i="1" a="1"/>
  <c r="D1122" i="1" s="1"/>
  <c r="E1876" i="1"/>
  <c r="D1876" i="1" a="1"/>
  <c r="D1876" i="1" s="1"/>
  <c r="D2312" i="1" a="1"/>
  <c r="D2312" i="1" s="1"/>
  <c r="E2312" i="1"/>
  <c r="F319" i="1"/>
  <c r="F1849" i="1"/>
  <c r="F2641" i="1"/>
  <c r="F1123" i="1"/>
  <c r="F2313" i="1"/>
  <c r="F2761" i="1"/>
  <c r="F290" i="1"/>
  <c r="F247" i="1"/>
  <c r="F1570" i="1"/>
  <c r="F499" i="1"/>
  <c r="F428" i="1"/>
  <c r="F2365" i="1"/>
  <c r="F607" i="1"/>
  <c r="D499" i="1" l="1" a="1"/>
  <c r="D499" i="1" s="1"/>
  <c r="E499" i="1"/>
  <c r="D428" i="1" a="1"/>
  <c r="D428" i="1" s="1"/>
  <c r="E428" i="1"/>
  <c r="D290" i="1" a="1"/>
  <c r="D290" i="1" s="1"/>
  <c r="E290" i="1"/>
  <c r="D2641" i="1" a="1"/>
  <c r="D2641" i="1" s="1"/>
  <c r="E2641" i="1"/>
  <c r="D2761" i="1" a="1"/>
  <c r="D2761" i="1" s="1"/>
  <c r="E2761" i="1"/>
  <c r="D1849" i="1" a="1"/>
  <c r="D1849" i="1" s="1"/>
  <c r="E1849" i="1"/>
  <c r="F2586" i="1"/>
  <c r="D2585" i="1" a="1"/>
  <c r="D2585" i="1" s="1"/>
  <c r="E2585" i="1"/>
  <c r="D607" i="1" a="1"/>
  <c r="D607" i="1" s="1"/>
  <c r="E607" i="1"/>
  <c r="D1570" i="1" a="1"/>
  <c r="D1570" i="1" s="1"/>
  <c r="E1570" i="1"/>
  <c r="D2313" i="1" a="1"/>
  <c r="D2313" i="1" s="1"/>
  <c r="E2313" i="1"/>
  <c r="D319" i="1" a="1"/>
  <c r="D319" i="1" s="1"/>
  <c r="E319" i="1"/>
  <c r="D2365" i="1" a="1"/>
  <c r="D2365" i="1" s="1"/>
  <c r="E2365" i="1"/>
  <c r="D247" i="1" a="1"/>
  <c r="D247" i="1" s="1"/>
  <c r="E247" i="1"/>
  <c r="D1123" i="1" a="1"/>
  <c r="D1123" i="1" s="1"/>
  <c r="E1123" i="1"/>
  <c r="F429" i="1"/>
  <c r="F248" i="1"/>
  <c r="F1850" i="1"/>
  <c r="F2366" i="1"/>
  <c r="F1571" i="1"/>
  <c r="F2314" i="1"/>
  <c r="F2642" i="1"/>
  <c r="F500" i="1"/>
  <c r="F1124" i="1"/>
  <c r="F608" i="1"/>
  <c r="F291" i="1"/>
  <c r="F320" i="1"/>
  <c r="D320" i="1" l="1" a="1"/>
  <c r="D320" i="1" s="1"/>
  <c r="E320" i="1"/>
  <c r="D1124" i="1" a="1"/>
  <c r="D1124" i="1" s="1"/>
  <c r="E1124" i="1"/>
  <c r="D1571" i="1" a="1"/>
  <c r="D1571" i="1" s="1"/>
  <c r="E1571" i="1"/>
  <c r="D429" i="1" a="1"/>
  <c r="D429" i="1" s="1"/>
  <c r="E429" i="1"/>
  <c r="D291" i="1" a="1"/>
  <c r="D291" i="1" s="1"/>
  <c r="E291" i="1"/>
  <c r="D500" i="1" a="1"/>
  <c r="D500" i="1" s="1"/>
  <c r="E500" i="1"/>
  <c r="D2366" i="1" a="1"/>
  <c r="D2366" i="1" s="1"/>
  <c r="E2366" i="1"/>
  <c r="D2642" i="1" a="1"/>
  <c r="D2642" i="1" s="1"/>
  <c r="E2642" i="1"/>
  <c r="D1850" i="1" a="1"/>
  <c r="D1850" i="1" s="1"/>
  <c r="E1850" i="1"/>
  <c r="D608" i="1" a="1"/>
  <c r="D608" i="1" s="1"/>
  <c r="E608" i="1"/>
  <c r="D2314" i="1" a="1"/>
  <c r="D2314" i="1" s="1"/>
  <c r="E2314" i="1"/>
  <c r="D248" i="1" a="1"/>
  <c r="D248" i="1" s="1"/>
  <c r="E248" i="1"/>
  <c r="F2587" i="1"/>
  <c r="D2586" i="1" a="1"/>
  <c r="D2586" i="1" s="1"/>
  <c r="E2586" i="1"/>
  <c r="F1125" i="1"/>
  <c r="F1851" i="1"/>
  <c r="F2315" i="1"/>
  <c r="F292" i="1"/>
  <c r="F321" i="1"/>
  <c r="F609" i="1"/>
  <c r="F501" i="1"/>
  <c r="F2367" i="1"/>
  <c r="F249" i="1"/>
  <c r="F1572" i="1"/>
  <c r="F430" i="1"/>
  <c r="D501" i="1" l="1" a="1"/>
  <c r="D501" i="1" s="1"/>
  <c r="E501" i="1"/>
  <c r="D2315" i="1" a="1"/>
  <c r="D2315" i="1" s="1"/>
  <c r="E2315" i="1"/>
  <c r="D609" i="1" a="1"/>
  <c r="D609" i="1" s="1"/>
  <c r="E609" i="1"/>
  <c r="D1851" i="1" a="1"/>
  <c r="D1851" i="1" s="1"/>
  <c r="E1851" i="1"/>
  <c r="F2588" i="1"/>
  <c r="D2587" i="1" a="1"/>
  <c r="D2587" i="1" s="1"/>
  <c r="E2587" i="1"/>
  <c r="D1572" i="1" a="1"/>
  <c r="D1572" i="1" s="1"/>
  <c r="E1572" i="1"/>
  <c r="D249" i="1" a="1"/>
  <c r="D249" i="1" s="1"/>
  <c r="E249" i="1"/>
  <c r="D321" i="1" a="1"/>
  <c r="D321" i="1" s="1"/>
  <c r="E321" i="1"/>
  <c r="D1125" i="1" a="1"/>
  <c r="D1125" i="1" s="1"/>
  <c r="E1125" i="1"/>
  <c r="D430" i="1" a="1"/>
  <c r="D430" i="1" s="1"/>
  <c r="E430" i="1"/>
  <c r="D2367" i="1" a="1"/>
  <c r="D2367" i="1" s="1"/>
  <c r="E2367" i="1"/>
  <c r="D292" i="1" a="1"/>
  <c r="D292" i="1" s="1"/>
  <c r="E292" i="1"/>
  <c r="F293" i="1"/>
  <c r="F431" i="1"/>
  <c r="F322" i="1"/>
  <c r="F1573" i="1"/>
  <c r="F2368" i="1"/>
  <c r="F250" i="1"/>
  <c r="F610" i="1"/>
  <c r="F1852" i="1"/>
  <c r="F502" i="1"/>
  <c r="F2316" i="1"/>
  <c r="F1126" i="1"/>
  <c r="F2589" i="1" l="1"/>
  <c r="D2588" i="1" a="1"/>
  <c r="D2588" i="1" s="1"/>
  <c r="E2588" i="1"/>
  <c r="E502" i="1"/>
  <c r="D502" i="1" a="1"/>
  <c r="D502" i="1" s="1"/>
  <c r="D2368" i="1" a="1"/>
  <c r="D2368" i="1" s="1"/>
  <c r="E2368" i="1"/>
  <c r="D293" i="1" a="1"/>
  <c r="D293" i="1" s="1"/>
  <c r="E293" i="1"/>
  <c r="D610" i="1" a="1"/>
  <c r="D610" i="1" s="1"/>
  <c r="E610" i="1"/>
  <c r="E322" i="1"/>
  <c r="D322" i="1" a="1"/>
  <c r="D322" i="1" s="1"/>
  <c r="D1852" i="1" a="1"/>
  <c r="D1852" i="1" s="1"/>
  <c r="E1852" i="1"/>
  <c r="D1573" i="1" a="1"/>
  <c r="D1573" i="1" s="1"/>
  <c r="E1573" i="1"/>
  <c r="E1126" i="1"/>
  <c r="D1126" i="1" a="1"/>
  <c r="D1126" i="1" s="1"/>
  <c r="D2316" i="1" a="1"/>
  <c r="D2316" i="1" s="1"/>
  <c r="E2316" i="1"/>
  <c r="D250" i="1" a="1"/>
  <c r="D250" i="1" s="1"/>
  <c r="E250" i="1"/>
  <c r="D431" i="1" a="1"/>
  <c r="D431" i="1" s="1"/>
  <c r="E431" i="1"/>
  <c r="F2369" i="1"/>
  <c r="F432" i="1"/>
  <c r="F251" i="1"/>
  <c r="F1127" i="1"/>
  <c r="F611" i="1"/>
  <c r="F323" i="1"/>
  <c r="F503" i="1"/>
  <c r="F2317" i="1"/>
  <c r="F1853" i="1"/>
  <c r="F1574" i="1"/>
  <c r="F294" i="1"/>
  <c r="D251" i="1" l="1" a="1"/>
  <c r="D251" i="1" s="1"/>
  <c r="E251" i="1"/>
  <c r="D294" i="1" a="1"/>
  <c r="D294" i="1" s="1"/>
  <c r="E294" i="1"/>
  <c r="E1574" i="1"/>
  <c r="D1574" i="1" a="1"/>
  <c r="D1574" i="1" s="1"/>
  <c r="D323" i="1" a="1"/>
  <c r="D323" i="1" s="1"/>
  <c r="E323" i="1"/>
  <c r="D432" i="1" a="1"/>
  <c r="D432" i="1" s="1"/>
  <c r="E432" i="1"/>
  <c r="D503" i="1" a="1"/>
  <c r="D503" i="1" s="1"/>
  <c r="E503" i="1"/>
  <c r="D1853" i="1" a="1"/>
  <c r="D1853" i="1" s="1"/>
  <c r="E1853" i="1"/>
  <c r="D611" i="1" a="1"/>
  <c r="D611" i="1" s="1"/>
  <c r="E611" i="1"/>
  <c r="D2369" i="1" a="1"/>
  <c r="D2369" i="1" s="1"/>
  <c r="E2369" i="1"/>
  <c r="D2317" i="1" a="1"/>
  <c r="D2317" i="1" s="1"/>
  <c r="E2317" i="1"/>
  <c r="D1127" i="1" a="1"/>
  <c r="D1127" i="1" s="1"/>
  <c r="E1127" i="1"/>
  <c r="F2590" i="1"/>
  <c r="D2589" i="1" a="1"/>
  <c r="D2589" i="1" s="1"/>
  <c r="E2589" i="1"/>
  <c r="F1854" i="1"/>
  <c r="F612" i="1"/>
  <c r="F1575" i="1"/>
  <c r="F324" i="1"/>
  <c r="F252" i="1"/>
  <c r="F295" i="1"/>
  <c r="F504" i="1"/>
  <c r="F433" i="1"/>
  <c r="F2318" i="1"/>
  <c r="F1128" i="1"/>
  <c r="F2370" i="1"/>
  <c r="D2370" i="1" l="1" a="1"/>
  <c r="D2370" i="1" s="1"/>
  <c r="E2370" i="1"/>
  <c r="D1575" i="1" a="1"/>
  <c r="D1575" i="1" s="1"/>
  <c r="E1575" i="1"/>
  <c r="D504" i="1" a="1"/>
  <c r="D504" i="1" s="1"/>
  <c r="E504" i="1"/>
  <c r="D1128" i="1" a="1"/>
  <c r="D1128" i="1" s="1"/>
  <c r="E1128" i="1"/>
  <c r="D295" i="1" a="1"/>
  <c r="D295" i="1" s="1"/>
  <c r="E295" i="1"/>
  <c r="D612" i="1" a="1"/>
  <c r="D612" i="1" s="1"/>
  <c r="E612" i="1"/>
  <c r="D2590" i="1" a="1"/>
  <c r="D2590" i="1" s="1"/>
  <c r="E2590" i="1"/>
  <c r="D252" i="1" a="1"/>
  <c r="D252" i="1" s="1"/>
  <c r="E252" i="1"/>
  <c r="D1854" i="1" a="1"/>
  <c r="D1854" i="1" s="1"/>
  <c r="E1854" i="1"/>
  <c r="D2318" i="1" a="1"/>
  <c r="D2318" i="1" s="1"/>
  <c r="E2318" i="1"/>
  <c r="D433" i="1" a="1"/>
  <c r="D433" i="1" s="1"/>
  <c r="E433" i="1"/>
  <c r="D324" i="1" a="1"/>
  <c r="D324" i="1" s="1"/>
  <c r="E324" i="1"/>
  <c r="F2319" i="1"/>
  <c r="F613" i="1"/>
  <c r="F505" i="1"/>
  <c r="F1576" i="1"/>
  <c r="F2371" i="1"/>
  <c r="F325" i="1"/>
  <c r="F296" i="1"/>
  <c r="F1129" i="1"/>
  <c r="F434" i="1"/>
  <c r="D325" i="1" l="1" a="1"/>
  <c r="D325" i="1" s="1"/>
  <c r="E325" i="1"/>
  <c r="D434" i="1" a="1"/>
  <c r="D434" i="1" s="1"/>
  <c r="E434" i="1"/>
  <c r="D2371" i="1" a="1"/>
  <c r="D2371" i="1" s="1"/>
  <c r="E2371" i="1"/>
  <c r="D1129" i="1" a="1"/>
  <c r="D1129" i="1" s="1"/>
  <c r="E1129" i="1"/>
  <c r="D1576" i="1" a="1"/>
  <c r="D1576" i="1" s="1"/>
  <c r="E1576" i="1"/>
  <c r="D296" i="1" a="1"/>
  <c r="D296" i="1" s="1"/>
  <c r="E296" i="1"/>
  <c r="D505" i="1" a="1"/>
  <c r="D505" i="1" s="1"/>
  <c r="E505" i="1"/>
  <c r="D613" i="1" a="1"/>
  <c r="D613" i="1" s="1"/>
  <c r="E613" i="1"/>
  <c r="D2319" i="1" a="1"/>
  <c r="D2319" i="1" s="1"/>
  <c r="E2319" i="1"/>
  <c r="F326" i="1"/>
  <c r="F506" i="1"/>
  <c r="F1577" i="1"/>
  <c r="F435" i="1"/>
  <c r="F614" i="1"/>
  <c r="F1130" i="1"/>
  <c r="F2372" i="1"/>
  <c r="F2320" i="1"/>
  <c r="D614" i="1" l="1" a="1"/>
  <c r="D614" i="1" s="1"/>
  <c r="E614" i="1"/>
  <c r="D1130" i="1" a="1"/>
  <c r="D1130" i="1" s="1"/>
  <c r="E1130" i="1"/>
  <c r="D506" i="1" a="1"/>
  <c r="D506" i="1" s="1"/>
  <c r="E506" i="1"/>
  <c r="D326" i="1" a="1"/>
  <c r="D326" i="1" s="1"/>
  <c r="E326" i="1"/>
  <c r="D2320" i="1" a="1"/>
  <c r="D2320" i="1" s="1"/>
  <c r="E2320" i="1"/>
  <c r="D435" i="1" a="1"/>
  <c r="D435" i="1" s="1"/>
  <c r="E435" i="1"/>
  <c r="D2372" i="1" a="1"/>
  <c r="D2372" i="1" s="1"/>
  <c r="E2372" i="1"/>
  <c r="D1577" i="1" a="1"/>
  <c r="D1577" i="1" s="1"/>
  <c r="E1577" i="1"/>
  <c r="F2373" i="1"/>
  <c r="F1578" i="1"/>
  <c r="F327" i="1"/>
  <c r="F1131" i="1"/>
  <c r="F2321" i="1"/>
  <c r="F436" i="1"/>
  <c r="F507" i="1"/>
  <c r="F615" i="1"/>
  <c r="D1131" i="1" l="1" a="1"/>
  <c r="D1131" i="1" s="1"/>
  <c r="E1131" i="1"/>
  <c r="D327" i="1" a="1"/>
  <c r="D327" i="1" s="1"/>
  <c r="E327" i="1"/>
  <c r="D615" i="1" a="1"/>
  <c r="D615" i="1" s="1"/>
  <c r="E615" i="1"/>
  <c r="D436" i="1" a="1"/>
  <c r="D436" i="1" s="1"/>
  <c r="E436" i="1"/>
  <c r="E1578" i="1"/>
  <c r="D1578" i="1" a="1"/>
  <c r="D1578" i="1" s="1"/>
  <c r="D507" i="1" a="1"/>
  <c r="D507" i="1" s="1"/>
  <c r="E507" i="1"/>
  <c r="D2321" i="1" a="1"/>
  <c r="D2321" i="1" s="1"/>
  <c r="E2321" i="1"/>
  <c r="D2373" i="1" a="1"/>
  <c r="D2373" i="1" s="1"/>
  <c r="E2373" i="1"/>
  <c r="F508" i="1"/>
  <c r="F328" i="1"/>
  <c r="F616" i="1"/>
  <c r="F1132" i="1"/>
  <c r="F1579" i="1"/>
  <c r="F2322" i="1"/>
  <c r="F2374" i="1"/>
  <c r="D1132" i="1" l="1" a="1"/>
  <c r="D1132" i="1" s="1"/>
  <c r="E1132" i="1"/>
  <c r="D2374" i="1" a="1"/>
  <c r="D2374" i="1" s="1"/>
  <c r="E2374" i="1"/>
  <c r="D616" i="1" a="1"/>
  <c r="D616" i="1" s="1"/>
  <c r="E616" i="1"/>
  <c r="D2322" i="1" a="1"/>
  <c r="D2322" i="1" s="1"/>
  <c r="E2322" i="1"/>
  <c r="D328" i="1" a="1"/>
  <c r="D328" i="1" s="1"/>
  <c r="E328" i="1"/>
  <c r="D1579" i="1" a="1"/>
  <c r="D1579" i="1" s="1"/>
  <c r="E1579" i="1"/>
  <c r="D508" i="1" a="1"/>
  <c r="D508" i="1" s="1"/>
  <c r="E508" i="1"/>
  <c r="F329" i="1"/>
  <c r="F1580" i="1"/>
  <c r="F617" i="1"/>
  <c r="F2323" i="1"/>
  <c r="F1133" i="1"/>
  <c r="F2375" i="1"/>
  <c r="F509" i="1"/>
  <c r="D509" i="1" l="1" a="1"/>
  <c r="D509" i="1" s="1"/>
  <c r="E509" i="1"/>
  <c r="E617" i="1"/>
  <c r="D617" i="1" a="1"/>
  <c r="D617" i="1" s="1"/>
  <c r="E2375" i="1"/>
  <c r="D2375" i="1" a="1"/>
  <c r="D2375" i="1" s="1"/>
  <c r="D1580" i="1" a="1"/>
  <c r="D1580" i="1" s="1"/>
  <c r="E1580" i="1"/>
  <c r="D1133" i="1" a="1"/>
  <c r="D1133" i="1" s="1"/>
  <c r="E1133" i="1"/>
  <c r="D329" i="1" a="1"/>
  <c r="D329" i="1" s="1"/>
  <c r="E329" i="1"/>
  <c r="D2323" i="1" a="1"/>
  <c r="D2323" i="1" s="1"/>
  <c r="E2323" i="1"/>
  <c r="F510" i="1"/>
  <c r="F618" i="1"/>
  <c r="F2324" i="1"/>
  <c r="F2376" i="1"/>
  <c r="F1134" i="1"/>
  <c r="F330" i="1"/>
  <c r="D330" i="1" l="1" a="1"/>
  <c r="D330" i="1" s="1"/>
  <c r="E330" i="1"/>
  <c r="D618" i="1" a="1"/>
  <c r="D618" i="1" s="1"/>
  <c r="E618" i="1"/>
  <c r="D510" i="1" a="1"/>
  <c r="D510" i="1" s="1"/>
  <c r="E510" i="1"/>
  <c r="E1134" i="1"/>
  <c r="D1134" i="1" a="1"/>
  <c r="D1134" i="1" s="1"/>
  <c r="D2376" i="1" a="1"/>
  <c r="D2376" i="1" s="1"/>
  <c r="E2376" i="1"/>
  <c r="D2324" i="1" a="1"/>
  <c r="D2324" i="1" s="1"/>
  <c r="E2324" i="1"/>
  <c r="F1135" i="1"/>
  <c r="F2325" i="1"/>
  <c r="F619" i="1"/>
  <c r="F331" i="1"/>
  <c r="F2377" i="1"/>
  <c r="D331" i="1" l="1" a="1"/>
  <c r="D331" i="1" s="1"/>
  <c r="E331" i="1"/>
  <c r="D2377" i="1" a="1"/>
  <c r="D2377" i="1" s="1"/>
  <c r="E2377" i="1"/>
  <c r="D619" i="1" a="1"/>
  <c r="D619" i="1" s="1"/>
  <c r="E619" i="1"/>
  <c r="D2325" i="1" a="1"/>
  <c r="D2325" i="1" s="1"/>
  <c r="E2325" i="1"/>
  <c r="D1135" i="1" a="1"/>
  <c r="D1135" i="1" s="1"/>
  <c r="E1135" i="1"/>
  <c r="F2326" i="1"/>
  <c r="F620" i="1"/>
  <c r="F332" i="1"/>
  <c r="F2378" i="1"/>
  <c r="F1136" i="1"/>
  <c r="D620" i="1" l="1" a="1"/>
  <c r="D620" i="1" s="1"/>
  <c r="E620" i="1"/>
  <c r="D1136" i="1" a="1"/>
  <c r="D1136" i="1" s="1"/>
  <c r="E1136" i="1"/>
  <c r="D2326" i="1" a="1"/>
  <c r="D2326" i="1" s="1"/>
  <c r="E2326" i="1"/>
  <c r="D2378" i="1" a="1"/>
  <c r="D2378" i="1" s="1"/>
  <c r="E2378" i="1"/>
  <c r="D332" i="1" a="1"/>
  <c r="D332" i="1" s="1"/>
  <c r="E332" i="1"/>
  <c r="F621" i="1"/>
  <c r="F333" i="1"/>
  <c r="F2379" i="1"/>
  <c r="F2327" i="1"/>
  <c r="D2327" i="1" l="1" a="1"/>
  <c r="D2327" i="1" s="1"/>
  <c r="E2327" i="1"/>
  <c r="E2379" i="1"/>
  <c r="D2379" i="1" a="1"/>
  <c r="D2379" i="1" s="1"/>
  <c r="D333" i="1" a="1"/>
  <c r="D333" i="1" s="1"/>
  <c r="E333" i="1"/>
  <c r="D621" i="1" a="1"/>
  <c r="D621" i="1" s="1"/>
  <c r="E621" i="1"/>
  <c r="F334" i="1"/>
  <c r="F2380" i="1"/>
  <c r="F2328" i="1"/>
  <c r="F622" i="1"/>
  <c r="D622" i="1" l="1" a="1"/>
  <c r="D622" i="1" s="1"/>
  <c r="E622" i="1"/>
  <c r="D2328" i="1" a="1"/>
  <c r="D2328" i="1" s="1"/>
  <c r="E2328" i="1"/>
  <c r="D2380" i="1" a="1"/>
  <c r="D2380" i="1" s="1"/>
  <c r="E2380" i="1"/>
  <c r="D334" i="1" a="1"/>
  <c r="D334" i="1" s="1"/>
  <c r="E334" i="1"/>
  <c r="F2329" i="1"/>
  <c r="F623" i="1"/>
  <c r="F335" i="1"/>
  <c r="D335" i="1" l="1" a="1"/>
  <c r="D335" i="1" s="1"/>
  <c r="E335" i="1"/>
  <c r="D623" i="1" a="1"/>
  <c r="D623" i="1" s="1"/>
  <c r="E623" i="1"/>
  <c r="D2329" i="1" a="1"/>
  <c r="D2329" i="1" s="1"/>
  <c r="E2329" i="1"/>
  <c r="F2330" i="1"/>
  <c r="F624" i="1"/>
  <c r="F336" i="1"/>
  <c r="D336" i="1" l="1" a="1"/>
  <c r="D336" i="1" s="1"/>
  <c r="E336" i="1"/>
  <c r="D624" i="1" a="1"/>
  <c r="D624" i="1" s="1"/>
  <c r="E624" i="1"/>
  <c r="D2330" i="1" a="1"/>
  <c r="D2330" i="1" s="1"/>
  <c r="E2330" i="1"/>
  <c r="F337" i="1"/>
  <c r="F625" i="1"/>
  <c r="F2331" i="1"/>
  <c r="E2331" i="1" l="1"/>
  <c r="D2331" i="1" a="1"/>
  <c r="D2331" i="1" s="1"/>
  <c r="E625" i="1"/>
  <c r="D625" i="1" a="1"/>
  <c r="D625" i="1" s="1"/>
  <c r="D337" i="1" a="1"/>
  <c r="D337" i="1" s="1"/>
  <c r="E337" i="1"/>
  <c r="F2332" i="1"/>
  <c r="F626" i="1"/>
  <c r="F338" i="1"/>
  <c r="E626" i="1" l="1"/>
  <c r="D626" i="1" a="1"/>
  <c r="D626" i="1" s="1"/>
  <c r="D338" i="1" a="1"/>
  <c r="D338" i="1" s="1"/>
  <c r="E338" i="1"/>
  <c r="D2332" i="1" a="1"/>
  <c r="D2332" i="1" s="1"/>
  <c r="E2332" i="1"/>
  <c r="F627" i="1"/>
  <c r="F339" i="1"/>
  <c r="F2333" i="1"/>
  <c r="D339" i="1" l="1" a="1"/>
  <c r="D339" i="1" s="1"/>
  <c r="E339" i="1"/>
  <c r="D627" i="1" a="1"/>
  <c r="D627" i="1" s="1"/>
  <c r="E627" i="1"/>
  <c r="D2333" i="1" a="1"/>
  <c r="D2333" i="1" s="1"/>
  <c r="E2333" i="1"/>
  <c r="F2334" i="1"/>
  <c r="F340" i="1"/>
  <c r="F628" i="1"/>
  <c r="D628" i="1" l="1" a="1"/>
  <c r="D628" i="1" s="1"/>
  <c r="E628" i="1"/>
  <c r="D340" i="1" a="1"/>
  <c r="D340" i="1" s="1"/>
  <c r="E340" i="1"/>
  <c r="D2334" i="1" a="1"/>
  <c r="D2334" i="1" s="1"/>
  <c r="E2334" i="1"/>
  <c r="F341" i="1"/>
  <c r="F629" i="1"/>
  <c r="F2335" i="1"/>
  <c r="D629" i="1" l="1" a="1"/>
  <c r="D629" i="1" s="1"/>
  <c r="E629" i="1"/>
  <c r="D341" i="1" a="1"/>
  <c r="D341" i="1" s="1"/>
  <c r="E341" i="1"/>
  <c r="D2335" i="1" a="1"/>
  <c r="D2335" i="1" s="1"/>
  <c r="E2335" i="1"/>
  <c r="F2336" i="1"/>
  <c r="F630" i="1"/>
  <c r="F342" i="1"/>
  <c r="D630" i="1" l="1" a="1"/>
  <c r="D630" i="1" s="1"/>
  <c r="E630" i="1"/>
  <c r="D2336" i="1" a="1"/>
  <c r="D2336" i="1" s="1"/>
  <c r="E2336" i="1"/>
  <c r="D342" i="1" a="1"/>
  <c r="D342" i="1" s="1"/>
  <c r="E342" i="1"/>
  <c r="F631" i="1"/>
  <c r="F343" i="1"/>
  <c r="F2337" i="1"/>
  <c r="D2337" i="1" l="1" a="1"/>
  <c r="D2337" i="1" s="1"/>
  <c r="E2337" i="1"/>
  <c r="D343" i="1" a="1"/>
  <c r="D343" i="1" s="1"/>
  <c r="E343" i="1"/>
  <c r="D631" i="1" a="1"/>
  <c r="D631" i="1" s="1"/>
  <c r="E631" i="1"/>
  <c r="F344" i="1"/>
  <c r="F2338" i="1"/>
  <c r="F632" i="1"/>
  <c r="D2338" i="1" l="1" a="1"/>
  <c r="D2338" i="1" s="1"/>
  <c r="E2338" i="1"/>
  <c r="D344" i="1" a="1"/>
  <c r="D344" i="1" s="1"/>
  <c r="E344" i="1"/>
  <c r="D632" i="1" a="1"/>
  <c r="D632" i="1" s="1"/>
  <c r="E632" i="1"/>
  <c r="F2339" i="1"/>
  <c r="F633" i="1"/>
  <c r="F345" i="1"/>
  <c r="D633" i="1" l="1" a="1"/>
  <c r="D633" i="1" s="1"/>
  <c r="E633" i="1"/>
  <c r="D2339" i="1" a="1"/>
  <c r="D2339" i="1" s="1"/>
  <c r="E2339" i="1"/>
  <c r="D345" i="1" a="1"/>
  <c r="D345" i="1" s="1"/>
  <c r="E345" i="1"/>
  <c r="F634" i="1"/>
  <c r="F346" i="1"/>
  <c r="F2340" i="1"/>
  <c r="D2340" i="1" l="1" a="1"/>
  <c r="D2340" i="1" s="1"/>
  <c r="E2340" i="1"/>
  <c r="D346" i="1" a="1"/>
  <c r="D346" i="1" s="1"/>
  <c r="E346" i="1"/>
  <c r="D634" i="1" a="1"/>
  <c r="D634" i="1" s="1"/>
  <c r="E634" i="1"/>
  <c r="F2341" i="1"/>
  <c r="F347" i="1"/>
  <c r="F635" i="1"/>
  <c r="D635" i="1" l="1" a="1"/>
  <c r="D635" i="1" s="1"/>
  <c r="E635" i="1"/>
  <c r="D347" i="1" a="1"/>
  <c r="D347" i="1" s="1"/>
  <c r="E347" i="1"/>
  <c r="D2341" i="1" a="1"/>
  <c r="D2341" i="1" s="1"/>
  <c r="E2341" i="1"/>
  <c r="F636" i="1"/>
  <c r="F348" i="1"/>
  <c r="F2342" i="1"/>
  <c r="D2342" i="1" l="1" a="1"/>
  <c r="D2342" i="1" s="1"/>
  <c r="E2342" i="1"/>
  <c r="D348" i="1" a="1"/>
  <c r="D348" i="1" s="1"/>
  <c r="E348" i="1"/>
  <c r="E636" i="1"/>
  <c r="D636" i="1" a="1"/>
  <c r="D636" i="1" s="1"/>
  <c r="F349" i="1"/>
  <c r="F637" i="1"/>
  <c r="D637" i="1" l="1" a="1"/>
  <c r="D637" i="1" s="1"/>
  <c r="E637" i="1"/>
  <c r="D349" i="1" a="1"/>
  <c r="D349" i="1" s="1"/>
  <c r="E349" i="1"/>
  <c r="F350" i="1"/>
  <c r="F638" i="1"/>
  <c r="D638" i="1" l="1" a="1"/>
  <c r="D638" i="1" s="1"/>
  <c r="E638" i="1"/>
  <c r="D350" i="1" a="1"/>
  <c r="D350" i="1" s="1"/>
  <c r="E350" i="1"/>
  <c r="F639" i="1"/>
  <c r="F351" i="1"/>
  <c r="D351" i="1" l="1" a="1"/>
  <c r="D351" i="1" s="1"/>
  <c r="E351" i="1"/>
  <c r="D639" i="1" a="1"/>
  <c r="D639" i="1" s="1"/>
  <c r="E639" i="1"/>
  <c r="F352" i="1"/>
  <c r="F640" i="1"/>
  <c r="D352" i="1" l="1" a="1"/>
  <c r="D352" i="1" s="1"/>
  <c r="E352" i="1"/>
  <c r="D640" i="1" a="1"/>
  <c r="D640" i="1" s="1"/>
  <c r="E640" i="1"/>
  <c r="F641" i="1"/>
  <c r="F353" i="1"/>
  <c r="D641" i="1" l="1" a="1"/>
  <c r="D641" i="1" s="1"/>
  <c r="E641" i="1"/>
  <c r="D353" i="1" a="1"/>
  <c r="D353" i="1" s="1"/>
  <c r="E353" i="1"/>
  <c r="F354" i="1"/>
  <c r="F642" i="1"/>
  <c r="D642" i="1" l="1" a="1"/>
  <c r="D642" i="1" s="1"/>
  <c r="E642" i="1"/>
  <c r="D354" i="1" a="1"/>
  <c r="D354" i="1" s="1"/>
  <c r="E354" i="1"/>
  <c r="F643" i="1"/>
  <c r="F355" i="1"/>
  <c r="D355" i="1" l="1" a="1"/>
  <c r="D355" i="1" s="1"/>
  <c r="E355" i="1"/>
  <c r="D643" i="1" a="1"/>
  <c r="D643" i="1" s="1"/>
  <c r="E643" i="1"/>
  <c r="F356" i="1"/>
  <c r="F644" i="1"/>
  <c r="D356" i="1" l="1" a="1"/>
  <c r="D356" i="1" s="1"/>
  <c r="E356" i="1"/>
  <c r="D644" i="1" a="1"/>
  <c r="D644" i="1" s="1"/>
  <c r="E644" i="1"/>
  <c r="F645" i="1"/>
  <c r="D645" i="1" l="1" a="1"/>
  <c r="D645" i="1" s="1"/>
  <c r="E645" i="1"/>
  <c r="F646" i="1"/>
  <c r="D646" i="1" l="1" a="1"/>
  <c r="D646" i="1" s="1"/>
  <c r="E646" i="1"/>
  <c r="F647" i="1"/>
  <c r="D647" i="1" l="1" a="1"/>
  <c r="D647" i="1" s="1"/>
  <c r="E647" i="1"/>
  <c r="F648" i="1"/>
  <c r="D648" i="1" l="1" a="1"/>
  <c r="D648" i="1" s="1"/>
  <c r="E648" i="1"/>
  <c r="F649" i="1"/>
  <c r="D649" i="1" l="1" a="1"/>
  <c r="D649" i="1" s="1"/>
  <c r="E649" i="1"/>
  <c r="F650" i="1"/>
  <c r="D650" i="1" l="1" a="1"/>
  <c r="D650" i="1" s="1"/>
  <c r="E650" i="1"/>
  <c r="F651" i="1"/>
  <c r="D651" i="1" l="1" a="1"/>
  <c r="D651" i="1" s="1"/>
  <c r="E651" i="1"/>
  <c r="F652" i="1"/>
  <c r="D652" i="1" l="1" a="1"/>
  <c r="D652" i="1" s="1"/>
  <c r="E652" i="1"/>
  <c r="F653" i="1"/>
  <c r="D653" i="1" l="1" a="1"/>
  <c r="D653" i="1" s="1"/>
  <c r="E653" i="1"/>
  <c r="F654" i="1"/>
  <c r="D654" i="1" l="1" a="1"/>
  <c r="D654" i="1" s="1"/>
  <c r="E654" i="1"/>
  <c r="F655" i="1"/>
  <c r="D655" i="1" l="1" a="1"/>
  <c r="D655" i="1" s="1"/>
  <c r="E655" i="1"/>
  <c r="F656" i="1"/>
  <c r="D656" i="1" l="1" a="1"/>
  <c r="D656" i="1" s="1"/>
  <c r="E656" i="1"/>
  <c r="F657" i="1"/>
  <c r="D657" i="1" l="1" a="1"/>
  <c r="D657" i="1" s="1"/>
  <c r="E657" i="1"/>
  <c r="F658" i="1"/>
  <c r="D658" i="1" l="1" a="1"/>
  <c r="D658" i="1" s="1"/>
  <c r="E658" i="1"/>
  <c r="F659" i="1"/>
  <c r="D659" i="1" l="1" a="1"/>
  <c r="D659" i="1" s="1"/>
  <c r="E659" i="1"/>
  <c r="F660" i="1"/>
  <c r="D660" i="1" l="1" a="1"/>
  <c r="D660" i="1" s="1"/>
  <c r="E660" i="1"/>
  <c r="F661" i="1"/>
  <c r="D661" i="1" l="1" a="1"/>
  <c r="D661" i="1" s="1"/>
  <c r="E661" i="1"/>
  <c r="F662" i="1"/>
  <c r="D662" i="1" l="1" a="1"/>
  <c r="D662" i="1" s="1"/>
  <c r="E662" i="1"/>
  <c r="F663" i="1"/>
  <c r="E663" i="1" l="1"/>
  <c r="D663" i="1" a="1"/>
  <c r="D663" i="1" s="1"/>
  <c r="F664" i="1"/>
  <c r="D664" i="1" l="1" a="1"/>
  <c r="D664" i="1" s="1"/>
  <c r="E664" i="1"/>
  <c r="F665" i="1"/>
  <c r="D665" i="1" l="1" a="1"/>
  <c r="D665" i="1" s="1"/>
  <c r="E665" i="1"/>
  <c r="F666" i="1"/>
  <c r="D666" i="1" l="1" a="1"/>
  <c r="D666" i="1" s="1"/>
  <c r="E666" i="1"/>
  <c r="F667" i="1"/>
  <c r="D667" i="1" l="1" a="1"/>
  <c r="D667" i="1" s="1"/>
  <c r="E667" i="1"/>
  <c r="F668" i="1"/>
  <c r="D668" i="1" l="1" a="1"/>
  <c r="D668" i="1" s="1"/>
  <c r="E668" i="1"/>
  <c r="F669" i="1"/>
  <c r="D669" i="1" l="1" a="1"/>
  <c r="D669" i="1" s="1"/>
  <c r="E669" i="1"/>
  <c r="F670" i="1"/>
  <c r="D670" i="1" l="1" a="1"/>
  <c r="D670" i="1" s="1"/>
  <c r="E670" i="1"/>
  <c r="F1992" i="1"/>
  <c r="F1993" i="1" l="1"/>
  <c r="F1994" i="1" s="1"/>
  <c r="D1992" i="1" a="1"/>
  <c r="D1992" i="1" s="1"/>
  <c r="E1992" i="1"/>
  <c r="D1994" i="1" l="1" a="1"/>
  <c r="D1994" i="1" s="1"/>
  <c r="E1994" i="1"/>
  <c r="D1993" i="1" a="1"/>
  <c r="D1993" i="1" s="1"/>
  <c r="E1993" i="1"/>
  <c r="F1995" i="1"/>
  <c r="D1995" i="1" l="1" a="1"/>
  <c r="D1995" i="1" s="1"/>
  <c r="E1995" i="1"/>
  <c r="F1996" i="1"/>
  <c r="D1996" i="1" l="1" a="1"/>
  <c r="D1996" i="1" s="1"/>
  <c r="E1996" i="1"/>
  <c r="F1997" i="1"/>
  <c r="E1997" i="1" l="1"/>
  <c r="D1997" i="1" a="1"/>
  <c r="D1997" i="1" s="1"/>
  <c r="F1998" i="1"/>
  <c r="D1998" i="1" l="1" a="1"/>
  <c r="D1998" i="1" s="1"/>
  <c r="E1998" i="1"/>
  <c r="F1999" i="1"/>
  <c r="D1999" i="1" l="1" a="1"/>
  <c r="D1999" i="1" s="1"/>
  <c r="E1999" i="1"/>
  <c r="F2000" i="1"/>
  <c r="D2000" i="1" l="1" a="1"/>
  <c r="D2000" i="1" s="1"/>
  <c r="E2000" i="1"/>
  <c r="F2001" i="1"/>
  <c r="D2001" i="1" l="1" a="1"/>
  <c r="D2001" i="1" s="1"/>
  <c r="E2001" i="1"/>
  <c r="F2002" i="1"/>
  <c r="D2002" i="1" l="1" a="1"/>
  <c r="D2002" i="1" s="1"/>
  <c r="E2002" i="1"/>
  <c r="F2003" i="1"/>
  <c r="E2003" i="1" l="1"/>
  <c r="D2003" i="1" a="1"/>
  <c r="D2003" i="1" s="1"/>
  <c r="F2004" i="1"/>
  <c r="D2004" i="1" l="1" a="1"/>
  <c r="D2004" i="1" s="1"/>
  <c r="E2004" i="1"/>
  <c r="A2" i="8" a="1"/>
  <c r="A2" i="8" l="1"/>
  <c r="J4" i="1" l="1"/>
  <c r="B2" i="8"/>
  <c r="B3" i="8" l="1"/>
  <c r="B4" i="8" l="1"/>
  <c r="J9" i="1" l="1"/>
  <c r="J10" i="1"/>
  <c r="J8" i="1"/>
  <c r="J12" i="1"/>
  <c r="J11" i="1"/>
  <c r="B5" i="8"/>
  <c r="B6" i="8" l="1"/>
  <c r="J24" i="1" l="1"/>
  <c r="J26" i="1"/>
  <c r="J23" i="1"/>
  <c r="B7" i="8"/>
  <c r="J25" i="1" l="1"/>
  <c r="J22" i="1"/>
  <c r="B8" i="8"/>
  <c r="J33" i="1" l="1"/>
  <c r="J34" i="1"/>
  <c r="J32" i="1"/>
  <c r="J35" i="1"/>
  <c r="B9" i="8"/>
  <c r="J36" i="1" l="1"/>
  <c r="J40" i="1"/>
  <c r="B10" i="8"/>
  <c r="J15" i="1"/>
  <c r="J14" i="1"/>
  <c r="J16" i="1"/>
  <c r="J13" i="1"/>
  <c r="J39" i="1" l="1"/>
  <c r="J41" i="1"/>
  <c r="J37" i="1"/>
  <c r="J38" i="1"/>
  <c r="J43" i="1"/>
  <c r="B11" i="8"/>
  <c r="J18" i="1"/>
  <c r="J20" i="1"/>
  <c r="J19" i="1"/>
  <c r="J21" i="1"/>
  <c r="J17" i="1"/>
  <c r="J45" i="1" l="1"/>
  <c r="J42" i="1"/>
  <c r="J44" i="1"/>
  <c r="J46" i="1"/>
  <c r="J48" i="1"/>
  <c r="B12" i="8"/>
  <c r="J6" i="1"/>
  <c r="K6" i="1" s="1"/>
  <c r="J7" i="1"/>
  <c r="J3" i="1"/>
  <c r="J5" i="1"/>
  <c r="J2" i="1"/>
  <c r="K2" i="1" s="1"/>
  <c r="J49" i="1" l="1"/>
  <c r="J50" i="1"/>
  <c r="J47" i="1"/>
  <c r="J51" i="1"/>
  <c r="B2" i="1"/>
  <c r="K8" i="1"/>
  <c r="K12" i="1"/>
  <c r="K9" i="1"/>
  <c r="K11" i="1"/>
  <c r="K10" i="1"/>
  <c r="K24" i="1"/>
  <c r="K22" i="1"/>
  <c r="K23" i="1"/>
  <c r="K25" i="1"/>
  <c r="K26" i="1"/>
  <c r="K16" i="1"/>
  <c r="K14" i="1"/>
  <c r="K13" i="1"/>
  <c r="K15" i="1"/>
  <c r="K18" i="1"/>
  <c r="K17" i="1"/>
  <c r="K19" i="1"/>
  <c r="J53" i="1"/>
  <c r="J56" i="1"/>
  <c r="K20" i="1"/>
  <c r="K21" i="1"/>
  <c r="K3" i="1"/>
  <c r="B3" i="1" s="1"/>
  <c r="K4" i="1"/>
  <c r="B4" i="1" s="1"/>
  <c r="B6" i="1"/>
  <c r="K5" i="1"/>
  <c r="B5" i="1" s="1"/>
  <c r="K7" i="1"/>
  <c r="B7" i="1" s="1"/>
  <c r="B13" i="8"/>
  <c r="J54" i="1" l="1"/>
  <c r="J55" i="1"/>
  <c r="J52" i="1"/>
  <c r="B21" i="1"/>
  <c r="B17" i="1"/>
  <c r="B14" i="1"/>
  <c r="B23" i="1"/>
  <c r="B11" i="1"/>
  <c r="B20" i="1"/>
  <c r="B18" i="1"/>
  <c r="B16" i="1"/>
  <c r="B22" i="1"/>
  <c r="B9" i="1"/>
  <c r="B15" i="1"/>
  <c r="B26" i="1"/>
  <c r="B24" i="1"/>
  <c r="B12" i="1"/>
  <c r="B19" i="1"/>
  <c r="B13" i="1"/>
  <c r="B25" i="1"/>
  <c r="B10" i="1"/>
  <c r="B8" i="1"/>
  <c r="B14" i="8"/>
  <c r="B15" i="8" l="1"/>
  <c r="B16" i="8" l="1"/>
  <c r="B17" i="8" l="1"/>
  <c r="B18" i="8" l="1"/>
  <c r="B19" i="8" l="1"/>
  <c r="B20" i="8" l="1"/>
  <c r="B21" i="8" l="1"/>
  <c r="B22" i="8" l="1"/>
  <c r="B23" i="8" l="1"/>
  <c r="B24" i="8" l="1"/>
  <c r="B25" i="8" l="1"/>
  <c r="B26" i="8" l="1"/>
  <c r="B27" i="8" l="1"/>
  <c r="B28" i="8" l="1"/>
  <c r="B29" i="8" l="1"/>
  <c r="B30" i="8" l="1"/>
  <c r="B31" i="8" l="1"/>
  <c r="B32" i="8" l="1"/>
  <c r="B33" i="8" l="1"/>
  <c r="B34" i="8" l="1"/>
  <c r="B35" i="8" l="1"/>
  <c r="B36" i="8" l="1"/>
  <c r="B37" i="8" l="1"/>
  <c r="B38" i="8" l="1"/>
  <c r="B39" i="8" l="1"/>
  <c r="B40" i="8" l="1"/>
  <c r="B41" i="8" l="1"/>
  <c r="J519" i="1" l="1"/>
  <c r="B42" i="8"/>
  <c r="J522" i="1" l="1"/>
  <c r="J521" i="1"/>
  <c r="J520" i="1"/>
  <c r="J518" i="1"/>
  <c r="J525" i="1"/>
  <c r="B43" i="8"/>
  <c r="J524" i="1" l="1"/>
  <c r="J527" i="1"/>
  <c r="J526" i="1"/>
  <c r="J523" i="1"/>
  <c r="J532" i="1"/>
  <c r="B44" i="8"/>
  <c r="J529" i="1" l="1"/>
  <c r="J528" i="1"/>
  <c r="J530" i="1"/>
  <c r="J531" i="1"/>
  <c r="J537" i="1"/>
  <c r="J533" i="1"/>
  <c r="B45" i="8"/>
  <c r="J534" i="1" l="1"/>
  <c r="J536" i="1"/>
  <c r="J535" i="1"/>
  <c r="J540" i="1"/>
  <c r="J541" i="1"/>
  <c r="B46" i="8"/>
  <c r="J539" i="1" l="1"/>
  <c r="J542" i="1"/>
  <c r="J538" i="1"/>
  <c r="B47" i="8"/>
  <c r="J545" i="1" l="1"/>
  <c r="B48" i="8"/>
  <c r="J549" i="1" l="1"/>
  <c r="J547" i="1"/>
  <c r="J546" i="1"/>
  <c r="J548" i="1"/>
  <c r="J551" i="1"/>
  <c r="J552" i="1"/>
  <c r="B49" i="8"/>
  <c r="J550" i="1" l="1"/>
  <c r="J553" i="1"/>
  <c r="J554" i="1"/>
  <c r="J556" i="1"/>
  <c r="J559" i="1"/>
  <c r="J557" i="1"/>
  <c r="B50" i="8"/>
  <c r="J470" i="1"/>
  <c r="J465" i="1"/>
  <c r="J466" i="1"/>
  <c r="J467" i="1"/>
  <c r="J454" i="1"/>
  <c r="J464" i="1"/>
  <c r="J455" i="1"/>
  <c r="J457" i="1"/>
  <c r="J469" i="1"/>
  <c r="J468" i="1"/>
  <c r="J461" i="1"/>
  <c r="J458" i="1"/>
  <c r="J462" i="1"/>
  <c r="J463" i="1"/>
  <c r="J453" i="1"/>
  <c r="J452" i="1"/>
  <c r="J459" i="1"/>
  <c r="J460" i="1"/>
  <c r="J456" i="1"/>
  <c r="J555" i="1" l="1"/>
  <c r="J558" i="1"/>
  <c r="B51" i="8"/>
  <c r="J250" i="1"/>
  <c r="J239" i="1"/>
  <c r="J231" i="1"/>
  <c r="J234" i="1"/>
  <c r="J225" i="1"/>
  <c r="J252" i="1"/>
  <c r="J248" i="1"/>
  <c r="J251" i="1"/>
  <c r="J245" i="1"/>
  <c r="J236" i="1"/>
  <c r="J242" i="1"/>
  <c r="J228" i="1"/>
  <c r="J232" i="1"/>
  <c r="J247" i="1"/>
  <c r="J249" i="1"/>
  <c r="J229" i="1"/>
  <c r="J230" i="1"/>
  <c r="J235" i="1"/>
  <c r="J226" i="1"/>
  <c r="J243" i="1"/>
  <c r="J227" i="1"/>
  <c r="J238" i="1"/>
  <c r="J233" i="1"/>
  <c r="J244" i="1"/>
  <c r="J240" i="1"/>
  <c r="J241" i="1"/>
  <c r="J246" i="1"/>
  <c r="J237" i="1"/>
  <c r="B52" i="8" l="1"/>
  <c r="J449" i="1"/>
  <c r="J451" i="1"/>
  <c r="J445" i="1"/>
  <c r="J450" i="1"/>
  <c r="J442" i="1"/>
  <c r="J446" i="1"/>
  <c r="J443" i="1"/>
  <c r="J439" i="1"/>
  <c r="J444" i="1"/>
  <c r="J440" i="1"/>
  <c r="J441" i="1"/>
  <c r="J437" i="1"/>
  <c r="J447" i="1"/>
  <c r="J438" i="1"/>
  <c r="J448" i="1"/>
  <c r="B53" i="8" l="1"/>
  <c r="J387" i="1"/>
  <c r="J386" i="1"/>
  <c r="J390" i="1"/>
  <c r="J388" i="1"/>
  <c r="J377" i="1"/>
  <c r="J378" i="1"/>
  <c r="J376" i="1"/>
  <c r="J374" i="1"/>
  <c r="J389" i="1"/>
  <c r="J383" i="1"/>
  <c r="J385" i="1"/>
  <c r="J379" i="1"/>
  <c r="J384" i="1"/>
  <c r="J380" i="1"/>
  <c r="J375" i="1"/>
  <c r="J381" i="1"/>
  <c r="J382" i="1"/>
  <c r="J373" i="1"/>
  <c r="B54" i="8" l="1"/>
  <c r="J492" i="1"/>
  <c r="J510" i="1"/>
  <c r="J499" i="1"/>
  <c r="J495" i="1"/>
  <c r="J508" i="1"/>
  <c r="J486" i="1"/>
  <c r="J481" i="1"/>
  <c r="J509" i="1"/>
  <c r="J505" i="1"/>
  <c r="J496" i="1"/>
  <c r="J478" i="1"/>
  <c r="J480" i="1"/>
  <c r="J498" i="1"/>
  <c r="J501" i="1"/>
  <c r="J494" i="1"/>
  <c r="J485" i="1"/>
  <c r="J483" i="1"/>
  <c r="J493" i="1"/>
  <c r="J489" i="1"/>
  <c r="J507" i="1"/>
  <c r="J503" i="1"/>
  <c r="J488" i="1"/>
  <c r="J506" i="1"/>
  <c r="J484" i="1"/>
  <c r="J502" i="1"/>
  <c r="J504" i="1"/>
  <c r="J479" i="1"/>
  <c r="J477" i="1"/>
  <c r="J482" i="1"/>
  <c r="J491" i="1"/>
  <c r="J487" i="1"/>
  <c r="J490" i="1"/>
  <c r="J500" i="1"/>
  <c r="J497" i="1"/>
  <c r="B55" i="8" l="1"/>
  <c r="J423" i="1"/>
  <c r="J434" i="1"/>
  <c r="J407" i="1"/>
  <c r="J425" i="1"/>
  <c r="J421" i="1"/>
  <c r="J410" i="1"/>
  <c r="J430" i="1"/>
  <c r="J415" i="1"/>
  <c r="J433" i="1"/>
  <c r="J411" i="1"/>
  <c r="J429" i="1"/>
  <c r="J431" i="1"/>
  <c r="J406" i="1"/>
  <c r="J424" i="1"/>
  <c r="J409" i="1"/>
  <c r="J418" i="1"/>
  <c r="J414" i="1"/>
  <c r="J417" i="1"/>
  <c r="J427" i="1"/>
  <c r="J428" i="1"/>
  <c r="J408" i="1"/>
  <c r="J436" i="1"/>
  <c r="J432" i="1"/>
  <c r="J419" i="1"/>
  <c r="J426" i="1"/>
  <c r="J422" i="1"/>
  <c r="J435" i="1"/>
  <c r="J413" i="1"/>
  <c r="J412" i="1"/>
  <c r="J420" i="1"/>
  <c r="J416" i="1"/>
  <c r="B56" i="8" l="1"/>
  <c r="J401" i="1"/>
  <c r="J397" i="1"/>
  <c r="J392" i="1"/>
  <c r="J394" i="1"/>
  <c r="J404" i="1"/>
  <c r="J400" i="1"/>
  <c r="J395" i="1"/>
  <c r="J403" i="1"/>
  <c r="J402" i="1"/>
  <c r="J405" i="1"/>
  <c r="J398" i="1"/>
  <c r="J399" i="1"/>
  <c r="J391" i="1"/>
  <c r="J393" i="1"/>
  <c r="J396" i="1"/>
  <c r="B57" i="8" l="1"/>
  <c r="J343" i="1"/>
  <c r="J307" i="1"/>
  <c r="J353" i="1"/>
  <c r="J318" i="1"/>
  <c r="J310" i="1"/>
  <c r="J306" i="1"/>
  <c r="J327" i="1"/>
  <c r="J323" i="1"/>
  <c r="J308" i="1"/>
  <c r="J326" i="1"/>
  <c r="J336" i="1"/>
  <c r="J354" i="1"/>
  <c r="J349" i="1"/>
  <c r="J313" i="1"/>
  <c r="J309" i="1"/>
  <c r="J328" i="1"/>
  <c r="J346" i="1"/>
  <c r="J335" i="1"/>
  <c r="J331" i="1"/>
  <c r="J348" i="1"/>
  <c r="J344" i="1"/>
  <c r="J351" i="1"/>
  <c r="J304" i="1"/>
  <c r="J322" i="1"/>
  <c r="J337" i="1"/>
  <c r="J333" i="1"/>
  <c r="J297" i="1"/>
  <c r="J311" i="1"/>
  <c r="J314" i="1"/>
  <c r="J356" i="1"/>
  <c r="J303" i="1"/>
  <c r="J305" i="1"/>
  <c r="J350" i="1"/>
  <c r="J352" i="1"/>
  <c r="J299" i="1"/>
  <c r="J316" i="1"/>
  <c r="J334" i="1"/>
  <c r="J312" i="1"/>
  <c r="J330" i="1"/>
  <c r="J319" i="1"/>
  <c r="J347" i="1"/>
  <c r="J321" i="1"/>
  <c r="J317" i="1"/>
  <c r="J345" i="1"/>
  <c r="J341" i="1"/>
  <c r="J332" i="1"/>
  <c r="J300" i="1"/>
  <c r="J339" i="1"/>
  <c r="J324" i="1"/>
  <c r="J342" i="1"/>
  <c r="J320" i="1"/>
  <c r="J338" i="1"/>
  <c r="J302" i="1"/>
  <c r="J355" i="1"/>
  <c r="J298" i="1"/>
  <c r="J340" i="1"/>
  <c r="J315" i="1"/>
  <c r="J301" i="1"/>
  <c r="J329" i="1"/>
  <c r="J325" i="1"/>
  <c r="B58" i="8" l="1"/>
  <c r="J360" i="1"/>
  <c r="J367" i="1"/>
  <c r="J363" i="1"/>
  <c r="J366" i="1"/>
  <c r="J362" i="1"/>
  <c r="J361" i="1"/>
  <c r="J357" i="1"/>
  <c r="J364" i="1"/>
  <c r="J371" i="1"/>
  <c r="J370" i="1"/>
  <c r="J372" i="1"/>
  <c r="J369" i="1"/>
  <c r="J359" i="1"/>
  <c r="J358" i="1"/>
  <c r="J368" i="1"/>
  <c r="J365" i="1"/>
  <c r="B59" i="8" l="1"/>
  <c r="J295" i="1"/>
  <c r="J273" i="1"/>
  <c r="J275" i="1"/>
  <c r="J293" i="1"/>
  <c r="J271" i="1"/>
  <c r="J289" i="1"/>
  <c r="J278" i="1"/>
  <c r="J280" i="1"/>
  <c r="J272" i="1"/>
  <c r="J268" i="1"/>
  <c r="J291" i="1"/>
  <c r="J270" i="1"/>
  <c r="J277" i="1"/>
  <c r="J283" i="1"/>
  <c r="J279" i="1"/>
  <c r="J274" i="1"/>
  <c r="J276" i="1"/>
  <c r="J269" i="1"/>
  <c r="J287" i="1"/>
  <c r="J286" i="1"/>
  <c r="J282" i="1"/>
  <c r="J285" i="1"/>
  <c r="J296" i="1"/>
  <c r="J294" i="1"/>
  <c r="J290" i="1"/>
  <c r="J281" i="1"/>
  <c r="J292" i="1"/>
  <c r="J288" i="1"/>
  <c r="J284" i="1"/>
  <c r="B60" i="8" l="1"/>
  <c r="J544" i="1"/>
  <c r="J543" i="1"/>
  <c r="B61" i="8" l="1"/>
  <c r="B62" i="8" l="1"/>
  <c r="J744" i="1" l="1"/>
  <c r="J746" i="1"/>
  <c r="J747" i="1"/>
  <c r="J743" i="1"/>
  <c r="B63" i="8"/>
  <c r="J745" i="1" l="1"/>
  <c r="J749" i="1"/>
  <c r="J750" i="1"/>
  <c r="B64" i="8"/>
  <c r="J752" i="1" l="1"/>
  <c r="J751" i="1"/>
  <c r="J748" i="1"/>
  <c r="J753" i="1"/>
  <c r="J756" i="1"/>
  <c r="J757" i="1"/>
  <c r="B65" i="8"/>
  <c r="J754" i="1" l="1"/>
  <c r="J755" i="1"/>
  <c r="J763" i="1"/>
  <c r="J762" i="1"/>
  <c r="J758" i="1"/>
  <c r="J759" i="1"/>
  <c r="J760" i="1"/>
  <c r="J761" i="1"/>
  <c r="B66" i="8"/>
  <c r="J764" i="1" l="1"/>
  <c r="J769" i="1"/>
  <c r="B67" i="8"/>
  <c r="J768" i="1" l="1"/>
  <c r="J771" i="1"/>
  <c r="J765" i="1"/>
  <c r="J767" i="1"/>
  <c r="J770" i="1"/>
  <c r="J766" i="1"/>
  <c r="J775" i="1"/>
  <c r="J773" i="1"/>
  <c r="J774" i="1"/>
  <c r="B68" i="8"/>
  <c r="J776" i="1" l="1"/>
  <c r="J772" i="1"/>
  <c r="J780" i="1"/>
  <c r="B69" i="8"/>
  <c r="J778" i="1" l="1"/>
  <c r="J781" i="1"/>
  <c r="J779" i="1"/>
  <c r="J777" i="1"/>
  <c r="J786" i="1"/>
  <c r="J785" i="1"/>
  <c r="J782" i="1"/>
  <c r="B70" i="8"/>
  <c r="J784" i="1" l="1"/>
  <c r="J783" i="1"/>
  <c r="J787" i="1"/>
  <c r="J788" i="1"/>
  <c r="J789" i="1"/>
  <c r="J790" i="1"/>
  <c r="J792" i="1"/>
  <c r="B71" i="8"/>
  <c r="J791" i="1" l="1"/>
  <c r="J794" i="1"/>
  <c r="J793" i="1"/>
  <c r="J796" i="1"/>
  <c r="J797" i="1"/>
  <c r="B72" i="8"/>
  <c r="J742" i="1"/>
  <c r="J740" i="1"/>
  <c r="J741" i="1"/>
  <c r="J739" i="1"/>
  <c r="J738" i="1"/>
  <c r="J795" i="1" l="1"/>
  <c r="J798" i="1"/>
  <c r="J800" i="1"/>
  <c r="B73" i="8"/>
  <c r="J799" i="1" l="1"/>
  <c r="J802" i="1"/>
  <c r="J801" i="1"/>
  <c r="J803" i="1"/>
  <c r="J805" i="1"/>
  <c r="J807" i="1"/>
  <c r="J806" i="1"/>
  <c r="B74" i="8"/>
  <c r="J804" i="1" l="1"/>
  <c r="J811" i="1"/>
  <c r="J812" i="1"/>
  <c r="J808" i="1"/>
  <c r="J809" i="1"/>
  <c r="B75" i="8"/>
  <c r="J472" i="1"/>
  <c r="J473" i="1"/>
  <c r="J471" i="1"/>
  <c r="J474" i="1"/>
  <c r="J475" i="1"/>
  <c r="J476" i="1"/>
  <c r="J810" i="1" l="1"/>
  <c r="B76" i="8"/>
  <c r="J817" i="1" l="1"/>
  <c r="J814" i="1"/>
  <c r="J816" i="1"/>
  <c r="J815" i="1"/>
  <c r="J813" i="1"/>
  <c r="B77" i="8"/>
  <c r="J254" i="1"/>
  <c r="J257" i="1"/>
  <c r="J253" i="1"/>
  <c r="J260" i="1"/>
  <c r="J256" i="1"/>
  <c r="J258" i="1"/>
  <c r="J259" i="1"/>
  <c r="J255" i="1"/>
  <c r="J825" i="1" l="1"/>
  <c r="J826" i="1"/>
  <c r="J827" i="1"/>
  <c r="B78" i="8"/>
  <c r="J823" i="1" l="1"/>
  <c r="J824" i="1"/>
  <c r="B79" i="8"/>
  <c r="J267" i="1"/>
  <c r="J265" i="1"/>
  <c r="J261" i="1"/>
  <c r="J262" i="1"/>
  <c r="J264" i="1"/>
  <c r="J263" i="1"/>
  <c r="J266" i="1"/>
  <c r="J835" i="1" l="1"/>
  <c r="J837" i="1"/>
  <c r="J836" i="1"/>
  <c r="B80" i="8"/>
  <c r="J834" i="1" l="1"/>
  <c r="J833" i="1"/>
  <c r="J842" i="1"/>
  <c r="J838" i="1"/>
  <c r="J839" i="1"/>
  <c r="J841" i="1"/>
  <c r="B81" i="8"/>
  <c r="J133" i="1"/>
  <c r="J123" i="1"/>
  <c r="J128" i="1"/>
  <c r="J126" i="1"/>
  <c r="J127" i="1"/>
  <c r="J132" i="1"/>
  <c r="J125" i="1"/>
  <c r="J130" i="1"/>
  <c r="J131" i="1"/>
  <c r="J129" i="1"/>
  <c r="J134" i="1"/>
  <c r="J124" i="1"/>
  <c r="J840" i="1" l="1"/>
  <c r="J843" i="1"/>
  <c r="B82" i="8"/>
  <c r="J137" i="1"/>
  <c r="J142" i="1"/>
  <c r="J143" i="1"/>
  <c r="J144" i="1"/>
  <c r="J141" i="1"/>
  <c r="J146" i="1"/>
  <c r="J147" i="1"/>
  <c r="J145" i="1"/>
  <c r="J135" i="1"/>
  <c r="J136" i="1"/>
  <c r="J138" i="1"/>
  <c r="J139" i="1"/>
  <c r="J140" i="1"/>
  <c r="J845" i="1" l="1"/>
  <c r="J847" i="1"/>
  <c r="J846" i="1"/>
  <c r="J844" i="1"/>
  <c r="J850" i="1"/>
  <c r="B83" i="8"/>
  <c r="J184" i="1"/>
  <c r="J182" i="1"/>
  <c r="J187" i="1"/>
  <c r="J188" i="1"/>
  <c r="J186" i="1"/>
  <c r="J181" i="1"/>
  <c r="J179" i="1"/>
  <c r="J180" i="1"/>
  <c r="J185" i="1"/>
  <c r="J183" i="1"/>
  <c r="J849" i="1" l="1"/>
  <c r="J848" i="1"/>
  <c r="J852" i="1"/>
  <c r="J851" i="1"/>
  <c r="J855" i="1"/>
  <c r="J854" i="1"/>
  <c r="J853" i="1"/>
  <c r="J856" i="1"/>
  <c r="B84" i="8"/>
  <c r="J189" i="1"/>
  <c r="J194" i="1"/>
  <c r="J193" i="1"/>
  <c r="J191" i="1"/>
  <c r="J192" i="1"/>
  <c r="J197" i="1"/>
  <c r="J195" i="1"/>
  <c r="J196" i="1"/>
  <c r="J190" i="1"/>
  <c r="J857" i="1" l="1"/>
  <c r="J858" i="1"/>
  <c r="J861" i="1"/>
  <c r="J860" i="1"/>
  <c r="J859" i="1"/>
  <c r="B85" i="8"/>
  <c r="J71" i="1"/>
  <c r="J76" i="1"/>
  <c r="J77" i="1"/>
  <c r="J75" i="1"/>
  <c r="J80" i="1"/>
  <c r="J70" i="1"/>
  <c r="J79" i="1"/>
  <c r="J69" i="1"/>
  <c r="J74" i="1"/>
  <c r="J72" i="1"/>
  <c r="J73" i="1"/>
  <c r="J78" i="1"/>
  <c r="J862" i="1" l="1"/>
  <c r="J865" i="1"/>
  <c r="J866" i="1"/>
  <c r="J867" i="1"/>
  <c r="J864" i="1"/>
  <c r="B86" i="8"/>
  <c r="J568" i="1"/>
  <c r="J573" i="1"/>
  <c r="J567" i="1"/>
  <c r="J572" i="1"/>
  <c r="J566" i="1"/>
  <c r="J571" i="1"/>
  <c r="J576" i="1"/>
  <c r="J570" i="1"/>
  <c r="J575" i="1"/>
  <c r="J569" i="1"/>
  <c r="J574" i="1"/>
  <c r="J863" i="1" l="1"/>
  <c r="J870" i="1"/>
  <c r="J868" i="1"/>
  <c r="J872" i="1"/>
  <c r="B87" i="8"/>
  <c r="J692" i="1"/>
  <c r="J686" i="1"/>
  <c r="J691" i="1"/>
  <c r="J685" i="1"/>
  <c r="J690" i="1"/>
  <c r="J689" i="1"/>
  <c r="J694" i="1"/>
  <c r="J688" i="1"/>
  <c r="J693" i="1"/>
  <c r="J687" i="1"/>
  <c r="J871" i="1" l="1"/>
  <c r="J869" i="1"/>
  <c r="J876" i="1"/>
  <c r="J874" i="1"/>
  <c r="J875" i="1"/>
  <c r="J877" i="1"/>
  <c r="B88" i="8"/>
  <c r="J594" i="1"/>
  <c r="J610" i="1"/>
  <c r="J626" i="1"/>
  <c r="J642" i="1"/>
  <c r="J658" i="1"/>
  <c r="J587" i="1"/>
  <c r="J603" i="1"/>
  <c r="J619" i="1"/>
  <c r="J635" i="1"/>
  <c r="J651" i="1"/>
  <c r="J667" i="1"/>
  <c r="J600" i="1"/>
  <c r="J616" i="1"/>
  <c r="J632" i="1"/>
  <c r="J648" i="1"/>
  <c r="J664" i="1"/>
  <c r="J593" i="1"/>
  <c r="J609" i="1"/>
  <c r="J625" i="1"/>
  <c r="J641" i="1"/>
  <c r="J657" i="1"/>
  <c r="J598" i="1"/>
  <c r="J614" i="1"/>
  <c r="J630" i="1"/>
  <c r="J646" i="1"/>
  <c r="J662" i="1"/>
  <c r="J591" i="1"/>
  <c r="J607" i="1"/>
  <c r="J623" i="1"/>
  <c r="J639" i="1"/>
  <c r="J655" i="1"/>
  <c r="J588" i="1"/>
  <c r="J604" i="1"/>
  <c r="J620" i="1"/>
  <c r="J636" i="1"/>
  <c r="J652" i="1"/>
  <c r="J668" i="1"/>
  <c r="J597" i="1"/>
  <c r="J613" i="1"/>
  <c r="J629" i="1"/>
  <c r="J645" i="1"/>
  <c r="J661" i="1"/>
  <c r="J586" i="1"/>
  <c r="J602" i="1"/>
  <c r="J618" i="1"/>
  <c r="J634" i="1"/>
  <c r="J650" i="1"/>
  <c r="J666" i="1"/>
  <c r="J595" i="1"/>
  <c r="J611" i="1"/>
  <c r="J627" i="1"/>
  <c r="J643" i="1"/>
  <c r="J659" i="1"/>
  <c r="J592" i="1"/>
  <c r="J608" i="1"/>
  <c r="J624" i="1"/>
  <c r="J640" i="1"/>
  <c r="J656" i="1"/>
  <c r="J585" i="1"/>
  <c r="J601" i="1"/>
  <c r="J617" i="1"/>
  <c r="J633" i="1"/>
  <c r="J649" i="1"/>
  <c r="J665" i="1"/>
  <c r="J590" i="1"/>
  <c r="J606" i="1"/>
  <c r="J622" i="1"/>
  <c r="J638" i="1"/>
  <c r="J654" i="1"/>
  <c r="J670" i="1"/>
  <c r="J599" i="1"/>
  <c r="J615" i="1"/>
  <c r="J631" i="1"/>
  <c r="J647" i="1"/>
  <c r="J663" i="1"/>
  <c r="J596" i="1"/>
  <c r="J612" i="1"/>
  <c r="J628" i="1"/>
  <c r="J644" i="1"/>
  <c r="J660" i="1"/>
  <c r="J589" i="1"/>
  <c r="J605" i="1"/>
  <c r="J621" i="1"/>
  <c r="J637" i="1"/>
  <c r="J653" i="1"/>
  <c r="J669" i="1"/>
  <c r="J873" i="1" l="1"/>
  <c r="J880" i="1"/>
  <c r="J878" i="1"/>
  <c r="J881" i="1"/>
  <c r="J879" i="1"/>
  <c r="B89" i="8"/>
  <c r="J698" i="1"/>
  <c r="J697" i="1"/>
  <c r="J699" i="1"/>
  <c r="J696" i="1"/>
  <c r="J695" i="1"/>
  <c r="J882" i="1" l="1"/>
  <c r="J883" i="1"/>
  <c r="J887" i="1"/>
  <c r="B90" i="8"/>
  <c r="J706" i="1"/>
  <c r="J704" i="1"/>
  <c r="J703" i="1"/>
  <c r="J701" i="1"/>
  <c r="J707" i="1"/>
  <c r="J705" i="1"/>
  <c r="J702" i="1"/>
  <c r="J700" i="1"/>
  <c r="J884" i="1" l="1"/>
  <c r="J886" i="1"/>
  <c r="J885" i="1"/>
  <c r="J888" i="1"/>
  <c r="B91" i="8"/>
  <c r="J710" i="1"/>
  <c r="J708" i="1"/>
  <c r="J714" i="1"/>
  <c r="J712" i="1"/>
  <c r="J711" i="1"/>
  <c r="J709" i="1"/>
  <c r="J715" i="1"/>
  <c r="J713" i="1"/>
  <c r="B92" i="8" l="1"/>
  <c r="J726" i="1"/>
  <c r="J716" i="1"/>
  <c r="J721" i="1"/>
  <c r="J719" i="1"/>
  <c r="J720" i="1"/>
  <c r="J725" i="1"/>
  <c r="J718" i="1"/>
  <c r="J723" i="1"/>
  <c r="J724" i="1"/>
  <c r="J722" i="1"/>
  <c r="J727" i="1"/>
  <c r="J717" i="1"/>
  <c r="B93" i="8" l="1"/>
  <c r="B94" i="8" l="1"/>
  <c r="B95" i="8" l="1"/>
  <c r="B96" i="8" l="1"/>
  <c r="B97" i="8" l="1"/>
  <c r="B98" i="8" l="1"/>
  <c r="B99" i="8" l="1"/>
  <c r="B100" i="8" l="1"/>
  <c r="B101" i="8" l="1"/>
  <c r="B102" i="8" l="1"/>
  <c r="B103" i="8" l="1"/>
  <c r="B104" i="8" l="1"/>
  <c r="B105" i="8" l="1"/>
  <c r="B106" i="8" l="1"/>
  <c r="B107" i="8" l="1"/>
  <c r="B108" i="8" l="1"/>
  <c r="B109" i="8" l="1"/>
  <c r="B110" i="8" l="1"/>
  <c r="J149" i="1"/>
  <c r="J154" i="1"/>
  <c r="J151" i="1"/>
  <c r="J148" i="1"/>
  <c r="J155" i="1"/>
  <c r="J152" i="1"/>
  <c r="J157" i="1"/>
  <c r="J156" i="1"/>
  <c r="J150" i="1"/>
  <c r="J153" i="1"/>
  <c r="B111" i="8" l="1"/>
  <c r="J161" i="1"/>
  <c r="J162" i="1"/>
  <c r="J163" i="1"/>
  <c r="J170" i="1"/>
  <c r="J160" i="1"/>
  <c r="J165" i="1"/>
  <c r="J167" i="1"/>
  <c r="J164" i="1"/>
  <c r="J169" i="1"/>
  <c r="J168" i="1"/>
  <c r="J158" i="1"/>
  <c r="J159" i="1"/>
  <c r="J166" i="1"/>
  <c r="B112" i="8" l="1"/>
  <c r="J173" i="1"/>
  <c r="J177" i="1"/>
  <c r="J175" i="1"/>
  <c r="J172" i="1"/>
  <c r="J174" i="1"/>
  <c r="J171" i="1"/>
  <c r="J176" i="1"/>
  <c r="J178" i="1"/>
  <c r="B113" i="8" l="1"/>
  <c r="B114" i="8" l="1"/>
  <c r="B115" i="8" l="1"/>
  <c r="J1207" i="1" l="1"/>
  <c r="J1203" i="1"/>
  <c r="B116" i="8"/>
  <c r="J1206" i="1" l="1"/>
  <c r="J1205" i="1"/>
  <c r="J1209" i="1"/>
  <c r="J1204" i="1"/>
  <c r="J1210" i="1"/>
  <c r="J1208" i="1"/>
  <c r="J1202" i="1"/>
  <c r="B117" i="8"/>
  <c r="J897" i="1"/>
  <c r="J902" i="1"/>
  <c r="J901" i="1"/>
  <c r="J906" i="1"/>
  <c r="J900" i="1"/>
  <c r="J904" i="1"/>
  <c r="J905" i="1"/>
  <c r="J899" i="1"/>
  <c r="J907" i="1"/>
  <c r="J898" i="1"/>
  <c r="J903" i="1"/>
  <c r="J908" i="1"/>
  <c r="B118" i="8" l="1"/>
  <c r="J921" i="1"/>
  <c r="J922" i="1"/>
  <c r="J912" i="1"/>
  <c r="J909" i="1"/>
  <c r="J910" i="1"/>
  <c r="J911" i="1"/>
  <c r="J916" i="1"/>
  <c r="J920" i="1"/>
  <c r="J913" i="1"/>
  <c r="J914" i="1"/>
  <c r="J915" i="1"/>
  <c r="J917" i="1"/>
  <c r="J918" i="1"/>
  <c r="J919" i="1"/>
  <c r="B119" i="8" l="1"/>
  <c r="J927" i="1"/>
  <c r="J925" i="1"/>
  <c r="J929" i="1"/>
  <c r="J926" i="1"/>
  <c r="J928" i="1"/>
  <c r="J923" i="1"/>
  <c r="J924" i="1"/>
  <c r="B120" i="8" l="1"/>
  <c r="J1166" i="1"/>
  <c r="J1172" i="1"/>
  <c r="J1170" i="1"/>
  <c r="J1171" i="1"/>
  <c r="J1165" i="1"/>
  <c r="J1174" i="1"/>
  <c r="J1164" i="1"/>
  <c r="J1169" i="1"/>
  <c r="J1173" i="1"/>
  <c r="J1163" i="1"/>
  <c r="J1168" i="1"/>
  <c r="J1167" i="1"/>
  <c r="B121" i="8" l="1"/>
  <c r="J1014" i="1"/>
  <c r="J1007" i="1"/>
  <c r="J1012" i="1"/>
  <c r="J1011" i="1"/>
  <c r="J1009" i="1"/>
  <c r="J1008" i="1"/>
  <c r="J1010" i="1"/>
  <c r="J1015" i="1"/>
  <c r="J1013" i="1"/>
  <c r="B122" i="8" l="1"/>
  <c r="J1156" i="1"/>
  <c r="J1161" i="1"/>
  <c r="J1160" i="1"/>
  <c r="J1150" i="1"/>
  <c r="J1151" i="1"/>
  <c r="J1153" i="1"/>
  <c r="J1154" i="1"/>
  <c r="J1155" i="1"/>
  <c r="J1158" i="1"/>
  <c r="J1162" i="1"/>
  <c r="J1152" i="1"/>
  <c r="J1157" i="1"/>
  <c r="J1159" i="1"/>
  <c r="J950" i="1" l="1"/>
  <c r="J949" i="1"/>
  <c r="J952" i="1"/>
  <c r="J951" i="1"/>
  <c r="J954" i="1"/>
  <c r="J953" i="1"/>
  <c r="J956" i="1"/>
  <c r="J955" i="1"/>
  <c r="J943" i="1"/>
  <c r="J958" i="1"/>
  <c r="J957" i="1"/>
  <c r="J945" i="1"/>
  <c r="J944" i="1"/>
  <c r="J947" i="1"/>
  <c r="J946" i="1"/>
  <c r="J959" i="1"/>
  <c r="J948" i="1"/>
  <c r="J960" i="1"/>
  <c r="B123" i="8"/>
  <c r="J933" i="1"/>
  <c r="J932" i="1"/>
  <c r="J937" i="1"/>
  <c r="J938" i="1"/>
  <c r="J941" i="1"/>
  <c r="J934" i="1"/>
  <c r="J931" i="1"/>
  <c r="J936" i="1"/>
  <c r="J942" i="1"/>
  <c r="J935" i="1"/>
  <c r="J940" i="1"/>
  <c r="J930" i="1"/>
  <c r="J939" i="1"/>
  <c r="B124" i="8" l="1"/>
  <c r="J980" i="1"/>
  <c r="J982" i="1"/>
  <c r="J984" i="1"/>
  <c r="J979" i="1"/>
  <c r="J981" i="1"/>
  <c r="J983" i="1"/>
  <c r="J985" i="1"/>
  <c r="B125" i="8" l="1"/>
  <c r="J1041" i="1"/>
  <c r="J1038" i="1"/>
  <c r="J1042" i="1"/>
  <c r="J1044" i="1"/>
  <c r="J1040" i="1"/>
  <c r="J1039" i="1"/>
  <c r="J1037" i="1"/>
  <c r="J1043" i="1"/>
  <c r="B126" i="8" l="1"/>
  <c r="J970" i="1"/>
  <c r="J967" i="1"/>
  <c r="J968" i="1"/>
  <c r="J965" i="1"/>
  <c r="J974" i="1"/>
  <c r="J971" i="1"/>
  <c r="J972" i="1"/>
  <c r="J969" i="1"/>
  <c r="J973" i="1"/>
  <c r="J962" i="1"/>
  <c r="J978" i="1"/>
  <c r="J975" i="1"/>
  <c r="J976" i="1"/>
  <c r="J966" i="1"/>
  <c r="J963" i="1"/>
  <c r="J964" i="1"/>
  <c r="J961" i="1"/>
  <c r="J977" i="1"/>
  <c r="B127" i="8" l="1"/>
  <c r="J986" i="1"/>
  <c r="J991" i="1"/>
  <c r="J995" i="1"/>
  <c r="J993" i="1"/>
  <c r="J990" i="1"/>
  <c r="J992" i="1"/>
  <c r="J989" i="1"/>
  <c r="J994" i="1"/>
  <c r="J988" i="1"/>
  <c r="J987" i="1"/>
  <c r="B128" i="8" l="1"/>
  <c r="J1098" i="1"/>
  <c r="J1092" i="1"/>
  <c r="J1093" i="1"/>
  <c r="J1091" i="1"/>
  <c r="J1096" i="1"/>
  <c r="J1090" i="1"/>
  <c r="J1095" i="1"/>
  <c r="J1100" i="1"/>
  <c r="J1094" i="1"/>
  <c r="J1089" i="1"/>
  <c r="J1097" i="1"/>
  <c r="J1099" i="1"/>
  <c r="B129" i="8" l="1"/>
  <c r="J1195" i="1"/>
  <c r="J1194" i="1"/>
  <c r="J1199" i="1"/>
  <c r="J1189" i="1"/>
  <c r="J1198" i="1"/>
  <c r="J1192" i="1"/>
  <c r="J1193" i="1"/>
  <c r="J1200" i="1"/>
  <c r="J1191" i="1"/>
  <c r="J1196" i="1"/>
  <c r="J1197" i="1"/>
  <c r="J1190" i="1"/>
  <c r="J1201" i="1"/>
  <c r="B130" i="8" l="1"/>
  <c r="B131" i="8" l="1"/>
  <c r="B132" i="8" l="1"/>
  <c r="B133" i="8" l="1"/>
  <c r="B134" i="8" l="1"/>
  <c r="B135" i="8" l="1"/>
  <c r="B136" i="8" l="1"/>
  <c r="B137" i="8" l="1"/>
  <c r="B138" i="8" l="1"/>
  <c r="B139" i="8" l="1"/>
  <c r="B140" i="8" l="1"/>
  <c r="J1402" i="1"/>
  <c r="J1397" i="1"/>
  <c r="J1399" i="1"/>
  <c r="J1401" i="1"/>
  <c r="J1400" i="1"/>
  <c r="J1396" i="1"/>
  <c r="J1398" i="1"/>
  <c r="J1483" i="1" l="1"/>
  <c r="J1480" i="1"/>
  <c r="J1477" i="1"/>
  <c r="J1479" i="1"/>
  <c r="J1481" i="1"/>
  <c r="B141" i="8"/>
  <c r="J1452" i="1"/>
  <c r="J1457" i="1"/>
  <c r="J1456" i="1"/>
  <c r="J1450" i="1"/>
  <c r="J1451" i="1"/>
  <c r="J1449" i="1"/>
  <c r="J1455" i="1"/>
  <c r="J1454" i="1"/>
  <c r="J1453" i="1"/>
  <c r="J1478" i="1" l="1"/>
  <c r="J1484" i="1"/>
  <c r="J1482" i="1"/>
  <c r="J1486" i="1"/>
  <c r="J1487" i="1"/>
  <c r="J1485" i="1"/>
  <c r="J1488" i="1"/>
  <c r="J1495" i="1"/>
  <c r="J1491" i="1"/>
  <c r="B142" i="8"/>
  <c r="J1404" i="1"/>
  <c r="J1403" i="1"/>
  <c r="J1408" i="1"/>
  <c r="J1407" i="1"/>
  <c r="J1405" i="1"/>
  <c r="J1406" i="1"/>
  <c r="J1490" i="1" l="1"/>
  <c r="J1489" i="1"/>
  <c r="J1494" i="1"/>
  <c r="J1493" i="1"/>
  <c r="J1492" i="1"/>
  <c r="B143" i="8"/>
  <c r="B144" i="8" l="1"/>
  <c r="J1517" i="1" l="1"/>
  <c r="J1511" i="1"/>
  <c r="J1516" i="1"/>
  <c r="J1512" i="1"/>
  <c r="J1514" i="1"/>
  <c r="J1518" i="1"/>
  <c r="B145" i="8"/>
  <c r="J1414" i="1"/>
  <c r="J1416" i="1"/>
  <c r="J1413" i="1"/>
  <c r="J1418" i="1"/>
  <c r="J1412" i="1"/>
  <c r="J1417" i="1"/>
  <c r="J1411" i="1"/>
  <c r="J1410" i="1"/>
  <c r="J1415" i="1"/>
  <c r="J1409" i="1"/>
  <c r="J1419" i="1"/>
  <c r="J1510" i="1" l="1"/>
  <c r="J1519" i="1"/>
  <c r="J1513" i="1"/>
  <c r="J1515" i="1"/>
  <c r="B146" i="8"/>
  <c r="J1474" i="1"/>
  <c r="J1476" i="1"/>
  <c r="J1469" i="1"/>
  <c r="J1467" i="1"/>
  <c r="J1472" i="1"/>
  <c r="J1475" i="1"/>
  <c r="J1468" i="1"/>
  <c r="J1473" i="1"/>
  <c r="J1471" i="1"/>
  <c r="J1470" i="1"/>
  <c r="B147" i="8" l="1"/>
  <c r="J1461" i="1"/>
  <c r="J1464" i="1"/>
  <c r="J1463" i="1"/>
  <c r="J1465" i="1"/>
  <c r="J1459" i="1"/>
  <c r="J1462" i="1"/>
  <c r="J1460" i="1"/>
  <c r="J1466" i="1"/>
  <c r="J1458" i="1"/>
  <c r="B148" i="8" l="1"/>
  <c r="B149" i="8" l="1"/>
  <c r="J1581" i="1" l="1"/>
  <c r="J1584" i="1"/>
  <c r="J1586" i="1"/>
  <c r="J1582" i="1"/>
  <c r="J1587" i="1"/>
  <c r="B150" i="8"/>
  <c r="J1585" i="1" l="1"/>
  <c r="J1583" i="1"/>
  <c r="B151" i="8"/>
  <c r="J1599" i="1" l="1"/>
  <c r="B152" i="8"/>
  <c r="J1597" i="1" l="1"/>
  <c r="J1604" i="1"/>
  <c r="J1603" i="1"/>
  <c r="J1598" i="1"/>
  <c r="J1600" i="1"/>
  <c r="J1606" i="1"/>
  <c r="J1602" i="1"/>
  <c r="J1605" i="1"/>
  <c r="J1601" i="1"/>
  <c r="J1612" i="1"/>
  <c r="J1615" i="1"/>
  <c r="J1614" i="1"/>
  <c r="J1610" i="1"/>
  <c r="J1609" i="1"/>
  <c r="J1607" i="1"/>
  <c r="J1613" i="1"/>
  <c r="B153" i="8"/>
  <c r="J1611" i="1" l="1"/>
  <c r="J1616" i="1"/>
  <c r="J1608" i="1"/>
  <c r="J1618" i="1"/>
  <c r="J1620" i="1"/>
  <c r="J1619" i="1"/>
  <c r="B154" i="8"/>
  <c r="J1617" i="1" l="1"/>
  <c r="J1621" i="1"/>
  <c r="J1622" i="1"/>
  <c r="J1631" i="1"/>
  <c r="J1627" i="1"/>
  <c r="J1628" i="1"/>
  <c r="J1626" i="1"/>
  <c r="J1630" i="1"/>
  <c r="J1629" i="1"/>
  <c r="B155" i="8"/>
  <c r="J1623" i="1" l="1"/>
  <c r="J1624" i="1"/>
  <c r="J1625" i="1"/>
  <c r="B156" i="8"/>
  <c r="J1645" i="1" l="1"/>
  <c r="B157" i="8"/>
  <c r="J1650" i="1" l="1"/>
  <c r="J1639" i="1"/>
  <c r="J1641" i="1"/>
  <c r="J1647" i="1"/>
  <c r="J1648" i="1"/>
  <c r="J1649" i="1"/>
  <c r="J1637" i="1"/>
  <c r="J1638" i="1"/>
  <c r="J1642" i="1"/>
  <c r="J1646" i="1"/>
  <c r="J1651" i="1"/>
  <c r="J1643" i="1"/>
  <c r="J1640" i="1"/>
  <c r="J1644" i="1"/>
  <c r="B158" i="8"/>
  <c r="B159" i="8" l="1"/>
  <c r="B160" i="8" l="1"/>
  <c r="B161" i="8" l="1"/>
  <c r="B162" i="8" l="1"/>
  <c r="J215" i="1"/>
  <c r="J222" i="1"/>
  <c r="J219" i="1"/>
  <c r="J216" i="1"/>
  <c r="J213" i="1"/>
  <c r="J209" i="1"/>
  <c r="J210" i="1"/>
  <c r="J207" i="1"/>
  <c r="J223" i="1"/>
  <c r="J220" i="1"/>
  <c r="J217" i="1"/>
  <c r="J208" i="1"/>
  <c r="J224" i="1"/>
  <c r="J212" i="1"/>
  <c r="J214" i="1"/>
  <c r="J211" i="1"/>
  <c r="J221" i="1"/>
  <c r="J218" i="1"/>
  <c r="B163" i="8" l="1"/>
  <c r="J1557" i="1"/>
  <c r="J1573" i="1"/>
  <c r="J1558" i="1"/>
  <c r="J1574" i="1"/>
  <c r="J1559" i="1"/>
  <c r="J1575" i="1"/>
  <c r="J1556" i="1"/>
  <c r="J1572" i="1"/>
  <c r="J1562" i="1"/>
  <c r="J1563" i="1"/>
  <c r="J1560" i="1"/>
  <c r="J1567" i="1"/>
  <c r="J1580" i="1"/>
  <c r="J1561" i="1"/>
  <c r="J1577" i="1"/>
  <c r="J1578" i="1"/>
  <c r="J1579" i="1"/>
  <c r="J1576" i="1"/>
  <c r="J1564" i="1"/>
  <c r="J1549" i="1"/>
  <c r="J1565" i="1"/>
  <c r="J1550" i="1"/>
  <c r="J1566" i="1"/>
  <c r="J1551" i="1"/>
  <c r="J1548" i="1"/>
  <c r="J1553" i="1"/>
  <c r="J1569" i="1"/>
  <c r="J1554" i="1"/>
  <c r="J1570" i="1"/>
  <c r="J1555" i="1"/>
  <c r="J1571" i="1"/>
  <c r="J1552" i="1"/>
  <c r="J1568" i="1"/>
  <c r="B164" i="8" l="1"/>
  <c r="J1020" i="1"/>
  <c r="J1025" i="1"/>
  <c r="J1023" i="1"/>
  <c r="J1024" i="1"/>
  <c r="J1017" i="1"/>
  <c r="J1022" i="1"/>
  <c r="J1016" i="1"/>
  <c r="J1021" i="1"/>
  <c r="J1019" i="1"/>
  <c r="J1018" i="1"/>
  <c r="B165" i="8" l="1"/>
  <c r="J1085" i="1"/>
  <c r="J1083" i="1"/>
  <c r="J1088" i="1"/>
  <c r="J1082" i="1"/>
  <c r="J1087" i="1"/>
  <c r="J1086" i="1"/>
  <c r="J1080" i="1"/>
  <c r="J1081" i="1"/>
  <c r="J1079" i="1"/>
  <c r="J1084" i="1"/>
  <c r="J1747" i="1" l="1"/>
  <c r="J1749" i="1"/>
  <c r="J1748" i="1"/>
  <c r="B166" i="8"/>
  <c r="J1176" i="1"/>
  <c r="J1178" i="1"/>
  <c r="J1180" i="1"/>
  <c r="J1182" i="1"/>
  <c r="J1177" i="1"/>
  <c r="J1181" i="1"/>
  <c r="J1175" i="1"/>
  <c r="J1179" i="1"/>
  <c r="J1745" i="1" l="1"/>
  <c r="J1744" i="1"/>
  <c r="J1746" i="1"/>
  <c r="B167" i="8"/>
  <c r="J1004" i="1"/>
  <c r="J998" i="1"/>
  <c r="J1003" i="1"/>
  <c r="J997" i="1"/>
  <c r="J996" i="1"/>
  <c r="J1006" i="1"/>
  <c r="J1005" i="1"/>
  <c r="J1002" i="1"/>
  <c r="J1001" i="1"/>
  <c r="J1000" i="1"/>
  <c r="J999" i="1"/>
  <c r="B168" i="8" l="1"/>
  <c r="J1438" i="1"/>
  <c r="J1437" i="1"/>
  <c r="J1442" i="1"/>
  <c r="J1439" i="1"/>
  <c r="J1440" i="1"/>
  <c r="J1441" i="1"/>
  <c r="J1775" i="1" l="1"/>
  <c r="J1772" i="1"/>
  <c r="J1774" i="1"/>
  <c r="J1770" i="1"/>
  <c r="J1773" i="1"/>
  <c r="J1777" i="1"/>
  <c r="J1771" i="1"/>
  <c r="J1776" i="1"/>
  <c r="J1782" i="1"/>
  <c r="J1779" i="1"/>
  <c r="J1790" i="1"/>
  <c r="J1791" i="1"/>
  <c r="J1781" i="1"/>
  <c r="J1778" i="1"/>
  <c r="J1788" i="1"/>
  <c r="J1780" i="1"/>
  <c r="J1785" i="1"/>
  <c r="B169" i="8"/>
  <c r="J1448" i="1"/>
  <c r="J1443" i="1"/>
  <c r="J1445" i="1"/>
  <c r="J1447" i="1"/>
  <c r="J1444" i="1"/>
  <c r="J1446" i="1"/>
  <c r="J1784" i="1" l="1"/>
  <c r="J1787" i="1"/>
  <c r="J1789" i="1"/>
  <c r="J1783" i="1"/>
  <c r="J1786" i="1"/>
  <c r="J1792" i="1"/>
  <c r="J1800" i="1"/>
  <c r="J1797" i="1"/>
  <c r="J1799" i="1"/>
  <c r="J1802" i="1"/>
  <c r="J1793" i="1"/>
  <c r="B170" i="8"/>
  <c r="J1752" i="1"/>
  <c r="J1765" i="1"/>
  <c r="J1750" i="1"/>
  <c r="J1759" i="1"/>
  <c r="J1756" i="1"/>
  <c r="J1753" i="1"/>
  <c r="J1769" i="1"/>
  <c r="J1762" i="1"/>
  <c r="J1763" i="1"/>
  <c r="J1760" i="1"/>
  <c r="J1757" i="1"/>
  <c r="J1766" i="1"/>
  <c r="J1751" i="1"/>
  <c r="J1767" i="1"/>
  <c r="J1764" i="1"/>
  <c r="J1761" i="1"/>
  <c r="J1754" i="1"/>
  <c r="J1755" i="1"/>
  <c r="J1768" i="1"/>
  <c r="J1758" i="1"/>
  <c r="J1794" i="1" l="1"/>
  <c r="J1795" i="1"/>
  <c r="J1801" i="1"/>
  <c r="J1796" i="1"/>
  <c r="J1798" i="1"/>
  <c r="J1030" i="1"/>
  <c r="J1029" i="1"/>
  <c r="B171" i="8"/>
  <c r="J1028" i="1"/>
  <c r="J1026" i="1"/>
  <c r="J1034" i="1"/>
  <c r="J1032" i="1"/>
  <c r="J1036" i="1"/>
  <c r="J1035" i="1"/>
  <c r="J1031" i="1"/>
  <c r="J1027" i="1"/>
  <c r="J1033" i="1"/>
  <c r="B172" i="8" l="1"/>
  <c r="J1138" i="1"/>
  <c r="J1141" i="1"/>
  <c r="J1142" i="1"/>
  <c r="J1147" i="1"/>
  <c r="J1145" i="1"/>
  <c r="J1146" i="1"/>
  <c r="J1140" i="1"/>
  <c r="J1137" i="1"/>
  <c r="J1143" i="1"/>
  <c r="J1149" i="1"/>
  <c r="J1139" i="1"/>
  <c r="J1144" i="1"/>
  <c r="J1148" i="1"/>
  <c r="J1838" i="1" l="1"/>
  <c r="J1830" i="1"/>
  <c r="J1827" i="1"/>
  <c r="J1846" i="1"/>
  <c r="J1839" i="1"/>
  <c r="B173" i="8"/>
  <c r="J1810" i="1"/>
  <c r="J1807" i="1"/>
  <c r="J1804" i="1"/>
  <c r="J1820" i="1"/>
  <c r="J1817" i="1"/>
  <c r="J1814" i="1"/>
  <c r="J1811" i="1"/>
  <c r="J1808" i="1"/>
  <c r="J1805" i="1"/>
  <c r="J1821" i="1"/>
  <c r="J1815" i="1"/>
  <c r="J1806" i="1"/>
  <c r="J1803" i="1"/>
  <c r="J1819" i="1"/>
  <c r="J1816" i="1"/>
  <c r="J1813" i="1"/>
  <c r="J1818" i="1"/>
  <c r="J1812" i="1"/>
  <c r="J1809" i="1"/>
  <c r="J1847" i="1" l="1"/>
  <c r="J1852" i="1"/>
  <c r="J1851" i="1"/>
  <c r="J1834" i="1"/>
  <c r="J1833" i="1"/>
  <c r="J1837" i="1"/>
  <c r="J1841" i="1"/>
  <c r="J1843" i="1"/>
  <c r="J1829" i="1"/>
  <c r="J1842" i="1"/>
  <c r="J1853" i="1"/>
  <c r="J1832" i="1"/>
  <c r="J1845" i="1"/>
  <c r="J1848" i="1"/>
  <c r="J1828" i="1"/>
  <c r="J1835" i="1"/>
  <c r="J1854" i="1"/>
  <c r="J1836" i="1"/>
  <c r="J1844" i="1"/>
  <c r="J1840" i="1"/>
  <c r="J1850" i="1"/>
  <c r="J1849" i="1"/>
  <c r="J1831" i="1"/>
  <c r="J1864" i="1"/>
  <c r="J1862" i="1"/>
  <c r="J1868" i="1"/>
  <c r="J1866" i="1"/>
  <c r="J1858" i="1"/>
  <c r="J1869" i="1"/>
  <c r="J1873" i="1"/>
  <c r="B174" i="8"/>
  <c r="J1710" i="1"/>
  <c r="J1707" i="1"/>
  <c r="J1723" i="1"/>
  <c r="J1720" i="1"/>
  <c r="J1717" i="1"/>
  <c r="J1714" i="1"/>
  <c r="J1711" i="1"/>
  <c r="J1708" i="1"/>
  <c r="J1724" i="1"/>
  <c r="J1721" i="1"/>
  <c r="J1718" i="1"/>
  <c r="J1712" i="1"/>
  <c r="J1706" i="1"/>
  <c r="J1722" i="1"/>
  <c r="J1719" i="1"/>
  <c r="J1713" i="1"/>
  <c r="J1715" i="1"/>
  <c r="J1709" i="1"/>
  <c r="J1725" i="1"/>
  <c r="J1716" i="1"/>
  <c r="J1855" i="1" l="1"/>
  <c r="J1870" i="1"/>
  <c r="J1856" i="1"/>
  <c r="J1859" i="1"/>
  <c r="J1860" i="1"/>
  <c r="J1861" i="1"/>
  <c r="J1875" i="1"/>
  <c r="J1865" i="1"/>
  <c r="J1857" i="1"/>
  <c r="J1863" i="1"/>
  <c r="J1876" i="1"/>
  <c r="J1872" i="1"/>
  <c r="J1867" i="1"/>
  <c r="J1874" i="1"/>
  <c r="J1871" i="1"/>
  <c r="B175" i="8"/>
  <c r="J1727" i="1"/>
  <c r="J1729" i="1"/>
  <c r="J1730" i="1"/>
  <c r="J1731" i="1"/>
  <c r="J1726" i="1"/>
  <c r="J1728" i="1"/>
  <c r="J1732" i="1"/>
  <c r="B176" i="8" l="1"/>
  <c r="J1742" i="1"/>
  <c r="J1736" i="1"/>
  <c r="J1741" i="1"/>
  <c r="J1735" i="1"/>
  <c r="J1740" i="1"/>
  <c r="J1739" i="1"/>
  <c r="J1738" i="1"/>
  <c r="J1743" i="1"/>
  <c r="J1737" i="1"/>
  <c r="J1734" i="1"/>
  <c r="J1733" i="1"/>
  <c r="J1909" i="1" l="1"/>
  <c r="J1906" i="1"/>
  <c r="J1901" i="1"/>
  <c r="J1911" i="1"/>
  <c r="J1902" i="1"/>
  <c r="J1912" i="1"/>
  <c r="J1905" i="1"/>
  <c r="J1907" i="1"/>
  <c r="J1913" i="1"/>
  <c r="B177" i="8"/>
  <c r="J1669" i="1"/>
  <c r="J1672" i="1"/>
  <c r="J1673" i="1"/>
  <c r="J1671" i="1"/>
  <c r="J1670" i="1"/>
  <c r="J1675" i="1"/>
  <c r="J1674" i="1"/>
  <c r="J1668" i="1"/>
  <c r="J1667" i="1"/>
  <c r="J1915" i="1" l="1"/>
  <c r="J1908" i="1"/>
  <c r="J1910" i="1"/>
  <c r="J1914" i="1"/>
  <c r="J1903" i="1"/>
  <c r="J1904" i="1"/>
  <c r="J1919" i="1"/>
  <c r="J1918" i="1"/>
  <c r="J1920" i="1"/>
  <c r="J1922" i="1"/>
  <c r="J1916" i="1"/>
  <c r="B178" i="8"/>
  <c r="J1676" i="1"/>
  <c r="J1679" i="1"/>
  <c r="J1678" i="1"/>
  <c r="J1683" i="1"/>
  <c r="J1684" i="1"/>
  <c r="J1677" i="1"/>
  <c r="J1682" i="1"/>
  <c r="J1687" i="1"/>
  <c r="J1688" i="1"/>
  <c r="J1681" i="1"/>
  <c r="J1686" i="1"/>
  <c r="J1685" i="1"/>
  <c r="J1680" i="1"/>
  <c r="J1917" i="1" l="1"/>
  <c r="J1921" i="1"/>
  <c r="J1928" i="1"/>
  <c r="J1937" i="1"/>
  <c r="J1943" i="1"/>
  <c r="J1924" i="1"/>
  <c r="J1938" i="1"/>
  <c r="J1942" i="1"/>
  <c r="J1931" i="1"/>
  <c r="J1939" i="1"/>
  <c r="B179" i="8"/>
  <c r="J1689" i="1"/>
  <c r="J1691" i="1"/>
  <c r="J1693" i="1"/>
  <c r="J1695" i="1"/>
  <c r="J1694" i="1"/>
  <c r="J1690" i="1"/>
  <c r="J1692" i="1"/>
  <c r="J1923" i="1" l="1"/>
  <c r="J1934" i="1"/>
  <c r="J1930" i="1"/>
  <c r="J1929" i="1"/>
  <c r="J1940" i="1"/>
  <c r="J1927" i="1"/>
  <c r="J1941" i="1"/>
  <c r="J1935" i="1"/>
  <c r="J1925" i="1"/>
  <c r="J1932" i="1"/>
  <c r="J1936" i="1"/>
  <c r="J1926" i="1"/>
  <c r="J1933" i="1"/>
  <c r="J1946" i="1"/>
  <c r="J1954" i="1"/>
  <c r="J1947" i="1"/>
  <c r="J1951" i="1"/>
  <c r="J1948" i="1"/>
  <c r="J1950" i="1"/>
  <c r="J1952" i="1"/>
  <c r="J1945" i="1"/>
  <c r="J1949" i="1"/>
  <c r="B180" i="8"/>
  <c r="J1705" i="1"/>
  <c r="J1703" i="1"/>
  <c r="J1698" i="1"/>
  <c r="J1696" i="1"/>
  <c r="J1697" i="1"/>
  <c r="J1700" i="1"/>
  <c r="J1702" i="1"/>
  <c r="J1701" i="1"/>
  <c r="J1699" i="1"/>
  <c r="J1704" i="1"/>
  <c r="J1944" i="1" l="1"/>
  <c r="J1953" i="1"/>
  <c r="B181" i="8"/>
  <c r="J1535" i="1"/>
  <c r="J1536" i="1"/>
  <c r="J1541" i="1"/>
  <c r="J1545" i="1"/>
  <c r="J1538" i="1"/>
  <c r="J1539" i="1"/>
  <c r="J1540" i="1"/>
  <c r="J1542" i="1"/>
  <c r="J1543" i="1"/>
  <c r="J1544" i="1"/>
  <c r="J1546" i="1"/>
  <c r="J1547" i="1"/>
  <c r="J1537" i="1"/>
  <c r="J1991" i="1" l="1"/>
  <c r="J1997" i="1"/>
  <c r="J1971" i="1"/>
  <c r="J1984" i="1"/>
  <c r="J1995" i="1"/>
  <c r="J1969" i="1"/>
  <c r="J1993" i="1"/>
  <c r="J1981" i="1"/>
  <c r="J1975" i="1"/>
  <c r="J1996" i="1"/>
  <c r="B182" i="8"/>
  <c r="J1890" i="1"/>
  <c r="J1891" i="1"/>
  <c r="J1892" i="1"/>
  <c r="J1889" i="1"/>
  <c r="J1894" i="1"/>
  <c r="J1896" i="1"/>
  <c r="J1900" i="1"/>
  <c r="J1895" i="1"/>
  <c r="J1899" i="1"/>
  <c r="J1887" i="1"/>
  <c r="J1893" i="1"/>
  <c r="J1898" i="1"/>
  <c r="J1897" i="1"/>
  <c r="J1888" i="1"/>
  <c r="J2004" i="1" l="1"/>
  <c r="J1994" i="1"/>
  <c r="J1987" i="1"/>
  <c r="J1998" i="1"/>
  <c r="J1985" i="1"/>
  <c r="J1978" i="1"/>
  <c r="J1992" i="1"/>
  <c r="J1977" i="1"/>
  <c r="J1999" i="1"/>
  <c r="J2000" i="1"/>
  <c r="J1972" i="1"/>
  <c r="J1979" i="1"/>
  <c r="J1980" i="1"/>
  <c r="J1983" i="1"/>
  <c r="J2002" i="1"/>
  <c r="J1974" i="1"/>
  <c r="J1986" i="1"/>
  <c r="J1967" i="1"/>
  <c r="J2001" i="1"/>
  <c r="J1970" i="1"/>
  <c r="J1990" i="1"/>
  <c r="J1988" i="1"/>
  <c r="J1989" i="1"/>
  <c r="J1976" i="1"/>
  <c r="J1982" i="1"/>
  <c r="J1968" i="1"/>
  <c r="J2003" i="1"/>
  <c r="J1973" i="1"/>
  <c r="J2007" i="1"/>
  <c r="J2009" i="1"/>
  <c r="J2005" i="1"/>
  <c r="J2008" i="1"/>
  <c r="J2010" i="1"/>
  <c r="J2019" i="1"/>
  <c r="J2011" i="1"/>
  <c r="J2015" i="1"/>
  <c r="J2012" i="1"/>
  <c r="J2014" i="1"/>
  <c r="B183" i="8"/>
  <c r="J1877" i="1"/>
  <c r="J1880" i="1"/>
  <c r="J1881" i="1"/>
  <c r="J1886" i="1"/>
  <c r="J1884" i="1"/>
  <c r="J1878" i="1"/>
  <c r="J1883" i="1"/>
  <c r="J1885" i="1"/>
  <c r="J1879" i="1"/>
  <c r="J1882" i="1"/>
  <c r="J2020" i="1" l="1"/>
  <c r="J2016" i="1"/>
  <c r="J2006" i="1"/>
  <c r="J2018" i="1"/>
  <c r="J2017" i="1"/>
  <c r="J2022" i="1"/>
  <c r="J2021" i="1"/>
  <c r="J2013" i="1"/>
  <c r="J2031" i="1"/>
  <c r="J2027" i="1"/>
  <c r="J2028" i="1"/>
  <c r="B184" i="8"/>
  <c r="J2030" i="1" l="1"/>
  <c r="J2037" i="1"/>
  <c r="J2041" i="1"/>
  <c r="J2036" i="1"/>
  <c r="J2026" i="1"/>
  <c r="J2047" i="1"/>
  <c r="J2025" i="1"/>
  <c r="J2040" i="1"/>
  <c r="J2029" i="1"/>
  <c r="J2033" i="1"/>
  <c r="J2032" i="1"/>
  <c r="J2046" i="1"/>
  <c r="J2034" i="1"/>
  <c r="J2045" i="1"/>
  <c r="J2023" i="1"/>
  <c r="J2024" i="1"/>
  <c r="J2043" i="1"/>
  <c r="J2039" i="1"/>
  <c r="J2042" i="1"/>
  <c r="J2035" i="1"/>
  <c r="J2044" i="1"/>
  <c r="J2038" i="1"/>
  <c r="B185" i="8"/>
  <c r="J1658" i="1"/>
  <c r="J1659" i="1"/>
  <c r="J1660" i="1"/>
  <c r="J1661" i="1"/>
  <c r="J1663" i="1"/>
  <c r="J1666" i="1"/>
  <c r="J1652" i="1"/>
  <c r="J1653" i="1"/>
  <c r="J1664" i="1"/>
  <c r="J1654" i="1"/>
  <c r="J1655" i="1"/>
  <c r="J1656" i="1"/>
  <c r="J1657" i="1"/>
  <c r="J1662" i="1"/>
  <c r="J1665" i="1"/>
  <c r="J2092" i="1" l="1"/>
  <c r="J2094" i="1"/>
  <c r="J2090" i="1"/>
  <c r="B186" i="8"/>
  <c r="J2091" i="1" l="1"/>
  <c r="J2093" i="1"/>
  <c r="J2102" i="1"/>
  <c r="J2096" i="1"/>
  <c r="J2097" i="1"/>
  <c r="B187" i="8"/>
  <c r="J2098" i="1" l="1"/>
  <c r="J2101" i="1"/>
  <c r="J2100" i="1"/>
  <c r="J2099" i="1"/>
  <c r="J2095" i="1"/>
  <c r="B188" i="8"/>
  <c r="B189" i="8" l="1"/>
  <c r="J2154" i="1" l="1"/>
  <c r="J2153" i="1"/>
  <c r="J2155" i="1"/>
  <c r="B190" i="8"/>
  <c r="J2158" i="1" l="1"/>
  <c r="J2156" i="1"/>
  <c r="J2152" i="1"/>
  <c r="J2159" i="1"/>
  <c r="J2157" i="1"/>
  <c r="J2151" i="1"/>
  <c r="J2161" i="1"/>
  <c r="J2160" i="1"/>
  <c r="J2163" i="1"/>
  <c r="J2162" i="1"/>
  <c r="B191" i="8"/>
  <c r="J1101" i="1"/>
  <c r="J1117" i="1"/>
  <c r="J1133" i="1"/>
  <c r="J1114" i="1"/>
  <c r="J1130" i="1"/>
  <c r="J1111" i="1"/>
  <c r="J1127" i="1"/>
  <c r="J1108" i="1"/>
  <c r="J1124" i="1"/>
  <c r="J1128" i="1"/>
  <c r="J1105" i="1"/>
  <c r="J1121" i="1"/>
  <c r="J1102" i="1"/>
  <c r="J1118" i="1"/>
  <c r="J1134" i="1"/>
  <c r="J1115" i="1"/>
  <c r="J1131" i="1"/>
  <c r="J1112" i="1"/>
  <c r="J1109" i="1"/>
  <c r="J1125" i="1"/>
  <c r="J1106" i="1"/>
  <c r="J1122" i="1"/>
  <c r="J1103" i="1"/>
  <c r="J1119" i="1"/>
  <c r="J1135" i="1"/>
  <c r="J1116" i="1"/>
  <c r="J1132" i="1"/>
  <c r="J1113" i="1"/>
  <c r="J1129" i="1"/>
  <c r="J1110" i="1"/>
  <c r="J1126" i="1"/>
  <c r="J1107" i="1"/>
  <c r="J1123" i="1"/>
  <c r="J1104" i="1"/>
  <c r="J1120" i="1"/>
  <c r="J1136" i="1"/>
  <c r="J2166" i="1" l="1"/>
  <c r="J2164" i="1"/>
  <c r="J2165" i="1"/>
  <c r="J2169" i="1"/>
  <c r="J2170" i="1"/>
  <c r="J2171" i="1"/>
  <c r="B192" i="8"/>
  <c r="J1063" i="1"/>
  <c r="J1057" i="1"/>
  <c r="J1056" i="1"/>
  <c r="J1061" i="1"/>
  <c r="J1059" i="1"/>
  <c r="J1062" i="1"/>
  <c r="J1064" i="1"/>
  <c r="J1055" i="1"/>
  <c r="J1060" i="1"/>
  <c r="J1058" i="1"/>
  <c r="J2168" i="1" l="1"/>
  <c r="J2167" i="1"/>
  <c r="J2177" i="1"/>
  <c r="B193" i="8"/>
  <c r="J1046" i="1"/>
  <c r="J1050" i="1"/>
  <c r="J1045" i="1"/>
  <c r="J1051" i="1"/>
  <c r="J1049" i="1"/>
  <c r="J1054" i="1"/>
  <c r="J1048" i="1"/>
  <c r="J1053" i="1"/>
  <c r="J1052" i="1"/>
  <c r="J1047" i="1"/>
  <c r="J2172" i="1" l="1"/>
  <c r="J2175" i="1"/>
  <c r="J2173" i="1"/>
  <c r="J2174" i="1"/>
  <c r="J2176" i="1"/>
  <c r="B194" i="8"/>
  <c r="J1073" i="1"/>
  <c r="J1074" i="1"/>
  <c r="J1077" i="1"/>
  <c r="J1078" i="1"/>
  <c r="J1068" i="1"/>
  <c r="J1065" i="1"/>
  <c r="J1066" i="1"/>
  <c r="J1072" i="1"/>
  <c r="J1075" i="1"/>
  <c r="J1067" i="1"/>
  <c r="J1071" i="1"/>
  <c r="J1069" i="1"/>
  <c r="J1070" i="1"/>
  <c r="J1076" i="1"/>
  <c r="J2186" i="1" l="1"/>
  <c r="J2184" i="1"/>
  <c r="J2185" i="1"/>
  <c r="J2183" i="1"/>
  <c r="B195" i="8"/>
  <c r="J895" i="1"/>
  <c r="J893" i="1"/>
  <c r="J889" i="1"/>
  <c r="J892" i="1"/>
  <c r="J890" i="1"/>
  <c r="J896" i="1"/>
  <c r="J894" i="1"/>
  <c r="J891" i="1"/>
  <c r="J2187" i="1" l="1"/>
  <c r="J2192" i="1"/>
  <c r="J2189" i="1"/>
  <c r="J2188" i="1"/>
  <c r="B196" i="8"/>
  <c r="J1502" i="1"/>
  <c r="J1506" i="1"/>
  <c r="J1508" i="1"/>
  <c r="J1505" i="1"/>
  <c r="J1503" i="1"/>
  <c r="J1509" i="1"/>
  <c r="J1507" i="1"/>
  <c r="J1504" i="1"/>
  <c r="J2191" i="1" l="1"/>
  <c r="J2190" i="1"/>
  <c r="J2194" i="1"/>
  <c r="B197" i="8"/>
  <c r="J1595" i="1"/>
  <c r="J1589" i="1"/>
  <c r="J1593" i="1"/>
  <c r="J1594" i="1"/>
  <c r="J1592" i="1"/>
  <c r="J1591" i="1"/>
  <c r="J1596" i="1"/>
  <c r="J1590" i="1"/>
  <c r="J1588" i="1"/>
  <c r="J2195" i="1" l="1"/>
  <c r="J2193" i="1"/>
  <c r="J2197" i="1"/>
  <c r="J2196" i="1"/>
  <c r="J2201" i="1"/>
  <c r="B198" i="8"/>
  <c r="J1523" i="1"/>
  <c r="J1527" i="1"/>
  <c r="J1522" i="1"/>
  <c r="J1520" i="1"/>
  <c r="J1526" i="1"/>
  <c r="J1524" i="1"/>
  <c r="J1521" i="1"/>
  <c r="J1525" i="1"/>
  <c r="J2200" i="1" l="1"/>
  <c r="J2198" i="1"/>
  <c r="J2202" i="1"/>
  <c r="J2199" i="1"/>
  <c r="J2204" i="1"/>
  <c r="B199" i="8"/>
  <c r="J1960" i="1"/>
  <c r="J1964" i="1"/>
  <c r="J1957" i="1"/>
  <c r="J1962" i="1"/>
  <c r="J1963" i="1"/>
  <c r="J1965" i="1"/>
  <c r="J1958" i="1"/>
  <c r="J1956" i="1"/>
  <c r="J1961" i="1"/>
  <c r="J1966" i="1"/>
  <c r="J1955" i="1"/>
  <c r="J1959" i="1"/>
  <c r="J2203" i="1" l="1"/>
  <c r="J2205" i="1"/>
  <c r="J2207" i="1"/>
  <c r="J2206" i="1"/>
  <c r="J2209" i="1"/>
  <c r="J2208" i="1"/>
  <c r="B200" i="8"/>
  <c r="J200" i="1"/>
  <c r="J198" i="1"/>
  <c r="J204" i="1"/>
  <c r="J202" i="1"/>
  <c r="J199" i="1"/>
  <c r="J201" i="1"/>
  <c r="J206" i="1"/>
  <c r="J203" i="1"/>
  <c r="J205" i="1"/>
  <c r="J2212" i="1" l="1"/>
  <c r="J2210" i="1"/>
  <c r="J2211" i="1"/>
  <c r="J2217" i="1"/>
  <c r="J2216" i="1"/>
  <c r="J2223" i="1"/>
  <c r="J2220" i="1"/>
  <c r="J2226" i="1"/>
  <c r="J2221" i="1"/>
  <c r="J2228" i="1"/>
  <c r="J2213" i="1"/>
  <c r="J2231" i="1"/>
  <c r="J2229" i="1"/>
  <c r="B201" i="8"/>
  <c r="J118" i="1"/>
  <c r="J119" i="1"/>
  <c r="J113" i="1"/>
  <c r="J112" i="1"/>
  <c r="J116" i="1"/>
  <c r="J122" i="1"/>
  <c r="J117" i="1"/>
  <c r="J110" i="1"/>
  <c r="J111" i="1"/>
  <c r="J121" i="1"/>
  <c r="J114" i="1"/>
  <c r="J115" i="1"/>
  <c r="J120" i="1"/>
  <c r="J2230" i="1" l="1"/>
  <c r="J2219" i="1"/>
  <c r="J2214" i="1"/>
  <c r="J2218" i="1"/>
  <c r="J2224" i="1"/>
  <c r="J2215" i="1"/>
  <c r="J2233" i="1"/>
  <c r="J2232" i="1"/>
  <c r="J2227" i="1"/>
  <c r="J2225" i="1"/>
  <c r="J2222" i="1"/>
  <c r="J2236" i="1"/>
  <c r="J2238" i="1"/>
  <c r="J2235" i="1"/>
  <c r="J2234" i="1"/>
  <c r="B202" i="8"/>
  <c r="J106" i="1"/>
  <c r="J103" i="1"/>
  <c r="J105" i="1"/>
  <c r="J109" i="1"/>
  <c r="J107" i="1"/>
  <c r="J102" i="1"/>
  <c r="J104" i="1"/>
  <c r="J108" i="1"/>
  <c r="J2237" i="1" l="1"/>
  <c r="J2241" i="1"/>
  <c r="J2239" i="1"/>
  <c r="B203" i="8"/>
  <c r="J561" i="1"/>
  <c r="J563" i="1"/>
  <c r="J560" i="1"/>
  <c r="J565" i="1"/>
  <c r="J562" i="1"/>
  <c r="J564" i="1"/>
  <c r="J2243" i="1" l="1"/>
  <c r="J2242" i="1"/>
  <c r="J2240" i="1"/>
  <c r="J2244" i="1"/>
  <c r="B204" i="8"/>
  <c r="J513" i="1"/>
  <c r="J515" i="1"/>
  <c r="J517" i="1"/>
  <c r="J514" i="1"/>
  <c r="J516" i="1"/>
  <c r="J512" i="1"/>
  <c r="J511" i="1"/>
  <c r="J2247" i="1" l="1"/>
  <c r="J2246" i="1"/>
  <c r="J2248" i="1"/>
  <c r="J2245" i="1"/>
  <c r="J2250" i="1"/>
  <c r="J2258" i="1"/>
  <c r="J2249" i="1"/>
  <c r="J2254" i="1"/>
  <c r="J2253" i="1"/>
  <c r="J2255" i="1"/>
  <c r="B205" i="8"/>
  <c r="J2256" i="1" l="1"/>
  <c r="J2252" i="1"/>
  <c r="J2251" i="1"/>
  <c r="J2260" i="1"/>
  <c r="J2257" i="1"/>
  <c r="J2259" i="1"/>
  <c r="J2261" i="1"/>
  <c r="J2265" i="1"/>
  <c r="B206" i="8"/>
  <c r="J1420" i="1"/>
  <c r="J1424" i="1"/>
  <c r="J1426" i="1"/>
  <c r="J1421" i="1"/>
  <c r="J1423" i="1"/>
  <c r="J1425" i="1"/>
  <c r="J1427" i="1"/>
  <c r="J1422" i="1"/>
  <c r="J2266" i="1" l="1"/>
  <c r="J2263" i="1"/>
  <c r="J2262" i="1"/>
  <c r="J2264" i="1"/>
  <c r="B207" i="8"/>
  <c r="J1436" i="1"/>
  <c r="J1435" i="1"/>
  <c r="J1428" i="1"/>
  <c r="J1433" i="1"/>
  <c r="J1431" i="1"/>
  <c r="J1429" i="1"/>
  <c r="J1434" i="1"/>
  <c r="J1430" i="1"/>
  <c r="J1432" i="1"/>
  <c r="J2275" i="1" l="1"/>
  <c r="J2269" i="1"/>
  <c r="J2268" i="1"/>
  <c r="J2271" i="1"/>
  <c r="J2272" i="1"/>
  <c r="J2273" i="1"/>
  <c r="J2270" i="1"/>
  <c r="J2267" i="1"/>
  <c r="J2274" i="1"/>
  <c r="J2281" i="1"/>
  <c r="J2282" i="1"/>
  <c r="J2290" i="1"/>
  <c r="J2278" i="1"/>
  <c r="J2280" i="1"/>
  <c r="J2276" i="1"/>
  <c r="J2284" i="1"/>
  <c r="J2289" i="1"/>
  <c r="J2277" i="1"/>
  <c r="B208" i="8"/>
  <c r="J1496" i="1"/>
  <c r="J1497" i="1"/>
  <c r="J1500" i="1"/>
  <c r="J1499" i="1"/>
  <c r="J1498" i="1"/>
  <c r="J1501" i="1"/>
  <c r="J2288" i="1" l="1"/>
  <c r="J2286" i="1"/>
  <c r="J2285" i="1"/>
  <c r="J2279" i="1"/>
  <c r="J2283" i="1"/>
  <c r="J2287" i="1"/>
  <c r="J2339" i="1"/>
  <c r="J2340" i="1"/>
  <c r="B209" i="8"/>
  <c r="J2301" i="1" l="1"/>
  <c r="J2311" i="1"/>
  <c r="J2314" i="1"/>
  <c r="J2325" i="1"/>
  <c r="J2313" i="1"/>
  <c r="J2333" i="1"/>
  <c r="J2332" i="1"/>
  <c r="J2296" i="1"/>
  <c r="J2341" i="1"/>
  <c r="J2334" i="1"/>
  <c r="J2329" i="1"/>
  <c r="J2293" i="1"/>
  <c r="J2342" i="1"/>
  <c r="J2300" i="1"/>
  <c r="J2302" i="1"/>
  <c r="J2297" i="1"/>
  <c r="J2312" i="1"/>
  <c r="J2328" i="1"/>
  <c r="J2320" i="1"/>
  <c r="J2319" i="1"/>
  <c r="J2338" i="1"/>
  <c r="J2321" i="1"/>
  <c r="J2317" i="1"/>
  <c r="J2316" i="1"/>
  <c r="J2331" i="1"/>
  <c r="J2315" i="1"/>
  <c r="J2337" i="1"/>
  <c r="J2336" i="1"/>
  <c r="J2335" i="1"/>
  <c r="J2299" i="1"/>
  <c r="J2308" i="1"/>
  <c r="J2307" i="1"/>
  <c r="J2310" i="1"/>
  <c r="J2327" i="1"/>
  <c r="J2305" i="1"/>
  <c r="J2304" i="1"/>
  <c r="J2303" i="1"/>
  <c r="J2322" i="1"/>
  <c r="J2306" i="1"/>
  <c r="J2324" i="1"/>
  <c r="J2323" i="1"/>
  <c r="J2326" i="1"/>
  <c r="J2318" i="1"/>
  <c r="J2295" i="1"/>
  <c r="J2298" i="1"/>
  <c r="J2309" i="1"/>
  <c r="J2330" i="1"/>
  <c r="J2292" i="1"/>
  <c r="J2291" i="1"/>
  <c r="J2294" i="1"/>
  <c r="J2361" i="1"/>
  <c r="B210" i="8"/>
  <c r="J674" i="1"/>
  <c r="J675" i="1"/>
  <c r="J676" i="1"/>
  <c r="J673" i="1"/>
  <c r="J678" i="1"/>
  <c r="J679" i="1"/>
  <c r="J680" i="1"/>
  <c r="J677" i="1"/>
  <c r="J683" i="1"/>
  <c r="J681" i="1"/>
  <c r="J672" i="1"/>
  <c r="J682" i="1"/>
  <c r="J684" i="1"/>
  <c r="J671" i="1"/>
  <c r="J2348" i="1" l="1"/>
  <c r="J2353" i="1"/>
  <c r="J2347" i="1"/>
  <c r="J2376" i="1"/>
  <c r="J2343" i="1"/>
  <c r="J2370" i="1"/>
  <c r="J2360" i="1"/>
  <c r="J2377" i="1"/>
  <c r="J2359" i="1"/>
  <c r="J2372" i="1"/>
  <c r="J2371" i="1"/>
  <c r="J2356" i="1"/>
  <c r="J2357" i="1"/>
  <c r="J2355" i="1"/>
  <c r="J2346" i="1"/>
  <c r="J2380" i="1"/>
  <c r="J2378" i="1"/>
  <c r="J2352" i="1"/>
  <c r="J2369" i="1"/>
  <c r="J2351" i="1"/>
  <c r="J2374" i="1"/>
  <c r="J2379" i="1"/>
  <c r="J2365" i="1"/>
  <c r="J2358" i="1"/>
  <c r="J2375" i="1"/>
  <c r="J2349" i="1"/>
  <c r="J2354" i="1"/>
  <c r="J2344" i="1"/>
  <c r="J2373" i="1"/>
  <c r="J2345" i="1"/>
  <c r="J2366" i="1"/>
  <c r="J2363" i="1"/>
  <c r="J2368" i="1"/>
  <c r="J2350" i="1"/>
  <c r="J2367" i="1"/>
  <c r="J2364" i="1"/>
  <c r="J2362" i="1"/>
  <c r="J2381" i="1"/>
  <c r="J2394" i="1"/>
  <c r="J2391" i="1"/>
  <c r="J2395" i="1"/>
  <c r="J2396" i="1"/>
  <c r="J2384" i="1"/>
  <c r="B211" i="8"/>
  <c r="J2393" i="1" l="1"/>
  <c r="J2390" i="1"/>
  <c r="J2388" i="1"/>
  <c r="J2382" i="1"/>
  <c r="J2389" i="1"/>
  <c r="J2392" i="1"/>
  <c r="J2386" i="1"/>
  <c r="J2385" i="1"/>
  <c r="J2383" i="1"/>
  <c r="J2387" i="1"/>
  <c r="J2406" i="1"/>
  <c r="J2408" i="1"/>
  <c r="J2401" i="1"/>
  <c r="J2402" i="1"/>
  <c r="J2405" i="1"/>
  <c r="J2409" i="1"/>
  <c r="J2403" i="1"/>
  <c r="J2407" i="1"/>
  <c r="B212" i="8"/>
  <c r="J2400" i="1" l="1"/>
  <c r="J2397" i="1"/>
  <c r="J2399" i="1"/>
  <c r="J2398" i="1"/>
  <c r="J2404" i="1"/>
  <c r="J2410" i="1"/>
  <c r="B213" i="8"/>
  <c r="J1261" i="1"/>
  <c r="J1258" i="1"/>
  <c r="J1259" i="1"/>
  <c r="J1256" i="1"/>
  <c r="J1272" i="1"/>
  <c r="J1263" i="1"/>
  <c r="J1266" i="1"/>
  <c r="J1265" i="1"/>
  <c r="J1262" i="1"/>
  <c r="J1260" i="1"/>
  <c r="J1264" i="1"/>
  <c r="J1257" i="1"/>
  <c r="J1270" i="1"/>
  <c r="J1268" i="1"/>
  <c r="J1269" i="1"/>
  <c r="J1267" i="1"/>
  <c r="J1273" i="1"/>
  <c r="J1271" i="1"/>
  <c r="B214" i="8" l="1"/>
  <c r="J1251" i="1"/>
  <c r="J1253" i="1"/>
  <c r="J1255" i="1"/>
  <c r="J1250" i="1"/>
  <c r="J1252" i="1"/>
  <c r="J1254" i="1"/>
  <c r="J1249" i="1"/>
  <c r="B215" i="8" l="1"/>
  <c r="J1279" i="1"/>
  <c r="J1274" i="1"/>
  <c r="J1276" i="1"/>
  <c r="J1277" i="1"/>
  <c r="J1275" i="1"/>
  <c r="J1278" i="1"/>
  <c r="J2450" i="1" l="1"/>
  <c r="J2454" i="1"/>
  <c r="J2465" i="1"/>
  <c r="J2464" i="1"/>
  <c r="J2467" i="1"/>
  <c r="J2463" i="1"/>
  <c r="J2452" i="1"/>
  <c r="J2458" i="1"/>
  <c r="J2451" i="1"/>
  <c r="J2457" i="1"/>
  <c r="J2461" i="1"/>
  <c r="J2453" i="1"/>
  <c r="J2459" i="1"/>
  <c r="J2462" i="1"/>
  <c r="J2455" i="1"/>
  <c r="J2456" i="1"/>
  <c r="J2460" i="1"/>
  <c r="J2466" i="1"/>
  <c r="B216" i="8"/>
  <c r="J1302" i="1"/>
  <c r="J1318" i="1"/>
  <c r="J1303" i="1"/>
  <c r="J1319" i="1"/>
  <c r="J1300" i="1"/>
  <c r="J1316" i="1"/>
  <c r="J1332" i="1"/>
  <c r="J1313" i="1"/>
  <c r="J1329" i="1"/>
  <c r="J1320" i="1"/>
  <c r="J1308" i="1"/>
  <c r="J1306" i="1"/>
  <c r="J1322" i="1"/>
  <c r="J1307" i="1"/>
  <c r="J1304" i="1"/>
  <c r="J1317" i="1"/>
  <c r="J1321" i="1"/>
  <c r="J1310" i="1"/>
  <c r="J1326" i="1"/>
  <c r="J1311" i="1"/>
  <c r="J1327" i="1"/>
  <c r="J1324" i="1"/>
  <c r="J1314" i="1"/>
  <c r="J1330" i="1"/>
  <c r="J1315" i="1"/>
  <c r="J1331" i="1"/>
  <c r="J1312" i="1"/>
  <c r="J1328" i="1"/>
  <c r="J1309" i="1"/>
  <c r="J1325" i="1"/>
  <c r="J1323" i="1"/>
  <c r="J1301" i="1"/>
  <c r="J1305" i="1"/>
  <c r="J2477" i="1" l="1"/>
  <c r="J2481" i="1"/>
  <c r="J2469" i="1"/>
  <c r="J2472" i="1"/>
  <c r="J2468" i="1"/>
  <c r="J2478" i="1"/>
  <c r="J2480" i="1"/>
  <c r="J2470" i="1"/>
  <c r="J2485" i="1"/>
  <c r="J2473" i="1"/>
  <c r="J2484" i="1"/>
  <c r="J2483" i="1"/>
  <c r="J2475" i="1"/>
  <c r="J2479" i="1"/>
  <c r="J2482" i="1"/>
  <c r="J2471" i="1"/>
  <c r="J2474" i="1"/>
  <c r="J2476" i="1"/>
  <c r="B217" i="8"/>
  <c r="J1338" i="1"/>
  <c r="J1337" i="1"/>
  <c r="J1335" i="1"/>
  <c r="J1333" i="1"/>
  <c r="J1336" i="1"/>
  <c r="J1334" i="1"/>
  <c r="J2492" i="1" l="1"/>
  <c r="J2487" i="1"/>
  <c r="J2486" i="1"/>
  <c r="J2489" i="1"/>
  <c r="J2490" i="1"/>
  <c r="J2488" i="1"/>
  <c r="J2491" i="1"/>
  <c r="B218" i="8"/>
  <c r="J1339" i="1"/>
  <c r="J1340" i="1"/>
  <c r="J2495" i="1" l="1"/>
  <c r="J2493" i="1"/>
  <c r="J2494" i="1"/>
  <c r="J2496" i="1"/>
  <c r="J2500" i="1"/>
  <c r="J2499" i="1"/>
  <c r="J2498" i="1"/>
  <c r="J2497" i="1"/>
  <c r="B219" i="8"/>
  <c r="J1241" i="1"/>
  <c r="J1243" i="1"/>
  <c r="J1244" i="1"/>
  <c r="J1245" i="1"/>
  <c r="J1247" i="1"/>
  <c r="J1233" i="1"/>
  <c r="J1234" i="1"/>
  <c r="J1235" i="1"/>
  <c r="J1232" i="1"/>
  <c r="J1248" i="1"/>
  <c r="J1237" i="1"/>
  <c r="J1239" i="1"/>
  <c r="J1242" i="1"/>
  <c r="J1246" i="1"/>
  <c r="J1238" i="1"/>
  <c r="J1236" i="1"/>
  <c r="J1240" i="1"/>
  <c r="J2502" i="1" l="1"/>
  <c r="J2501" i="1"/>
  <c r="J2504" i="1"/>
  <c r="J2507" i="1"/>
  <c r="J2506" i="1"/>
  <c r="J2503" i="1"/>
  <c r="J2508" i="1"/>
  <c r="J2505" i="1"/>
  <c r="B220" i="8"/>
  <c r="J1226" i="1"/>
  <c r="J1228" i="1"/>
  <c r="J1230" i="1"/>
  <c r="J1229" i="1"/>
  <c r="J1227" i="1"/>
  <c r="J1231" i="1"/>
  <c r="J2511" i="1" l="1"/>
  <c r="J2514" i="1"/>
  <c r="J2513" i="1"/>
  <c r="J2509" i="1"/>
  <c r="J2512" i="1"/>
  <c r="J2515" i="1"/>
  <c r="J2510" i="1"/>
  <c r="B221" i="8"/>
  <c r="J1221" i="1"/>
  <c r="J1222" i="1"/>
  <c r="J1223" i="1"/>
  <c r="J1224" i="1"/>
  <c r="J1211" i="1"/>
  <c r="J1215" i="1"/>
  <c r="J1218" i="1"/>
  <c r="J1220" i="1"/>
  <c r="J1225" i="1"/>
  <c r="J1212" i="1"/>
  <c r="J1213" i="1"/>
  <c r="J1214" i="1"/>
  <c r="J1216" i="1"/>
  <c r="J1217" i="1"/>
  <c r="J1219" i="1"/>
  <c r="J2520" i="1" l="1"/>
  <c r="J2519" i="1"/>
  <c r="J2522" i="1"/>
  <c r="J2516" i="1"/>
  <c r="J2517" i="1"/>
  <c r="J2518" i="1"/>
  <c r="J2521" i="1"/>
  <c r="B222" i="8"/>
  <c r="J1350" i="1"/>
  <c r="J1366" i="1"/>
  <c r="J1355" i="1"/>
  <c r="J1371" i="1"/>
  <c r="J1360" i="1"/>
  <c r="J1353" i="1"/>
  <c r="J1369" i="1"/>
  <c r="J1354" i="1"/>
  <c r="J1359" i="1"/>
  <c r="J1364" i="1"/>
  <c r="J1368" i="1"/>
  <c r="J1351" i="1"/>
  <c r="J1349" i="1"/>
  <c r="J1370" i="1"/>
  <c r="J1348" i="1"/>
  <c r="J1357" i="1"/>
  <c r="J1352" i="1"/>
  <c r="J1362" i="1"/>
  <c r="J1356" i="1"/>
  <c r="J1358" i="1"/>
  <c r="J1347" i="1"/>
  <c r="J1363" i="1"/>
  <c r="J1361" i="1"/>
  <c r="J1367" i="1"/>
  <c r="J1365" i="1"/>
  <c r="J2525" i="1" l="1"/>
  <c r="J2528" i="1"/>
  <c r="J2527" i="1"/>
  <c r="J2524" i="1"/>
  <c r="J2523" i="1"/>
  <c r="J2526" i="1"/>
  <c r="J2529" i="1"/>
  <c r="B223" i="8"/>
  <c r="J1341" i="1"/>
  <c r="J1345" i="1"/>
  <c r="J1343" i="1"/>
  <c r="J1342" i="1"/>
  <c r="J1344" i="1"/>
  <c r="J1346" i="1"/>
  <c r="J2533" i="1" l="1"/>
  <c r="J2532" i="1"/>
  <c r="J2530" i="1"/>
  <c r="J2536" i="1"/>
  <c r="J2534" i="1"/>
  <c r="J2531" i="1"/>
  <c r="J2535" i="1"/>
  <c r="B224" i="8"/>
  <c r="J1378" i="1"/>
  <c r="J1385" i="1"/>
  <c r="J1384" i="1"/>
  <c r="J1372" i="1"/>
  <c r="J1390" i="1"/>
  <c r="J1389" i="1"/>
  <c r="J1388" i="1"/>
  <c r="J1386" i="1"/>
  <c r="J1373" i="1"/>
  <c r="J1375" i="1"/>
  <c r="J1380" i="1"/>
  <c r="J1379" i="1"/>
  <c r="J1381" i="1"/>
  <c r="J1376" i="1"/>
  <c r="J1374" i="1"/>
  <c r="J1387" i="1"/>
  <c r="J1377" i="1"/>
  <c r="J1382" i="1"/>
  <c r="J1383" i="1"/>
  <c r="J2542" i="1" l="1"/>
  <c r="J2541" i="1"/>
  <c r="J2540" i="1"/>
  <c r="J2537" i="1"/>
  <c r="J2538" i="1"/>
  <c r="J2539" i="1"/>
  <c r="J2543" i="1"/>
  <c r="B225" i="8"/>
  <c r="J583" i="1"/>
  <c r="J578" i="1"/>
  <c r="J577" i="1"/>
  <c r="J579" i="1"/>
  <c r="J581" i="1"/>
  <c r="J584" i="1"/>
  <c r="J580" i="1"/>
  <c r="J582" i="1"/>
  <c r="J2547" i="1" l="1"/>
  <c r="J2544" i="1"/>
  <c r="J2549" i="1"/>
  <c r="J2548" i="1"/>
  <c r="J2553" i="1"/>
  <c r="J2545" i="1"/>
  <c r="J2552" i="1"/>
  <c r="J2551" i="1"/>
  <c r="J2550" i="1"/>
  <c r="J2546" i="1"/>
  <c r="B226" i="8"/>
  <c r="J2412" i="1"/>
  <c r="J2414" i="1"/>
  <c r="J2415" i="1"/>
  <c r="J2417" i="1"/>
  <c r="J2419" i="1"/>
  <c r="J2418" i="1"/>
  <c r="J2413" i="1"/>
  <c r="J2416" i="1"/>
  <c r="J2420" i="1"/>
  <c r="J2411" i="1"/>
  <c r="J2421" i="1"/>
  <c r="J2554" i="1" l="1"/>
  <c r="J2557" i="1"/>
  <c r="J2556" i="1"/>
  <c r="J2555" i="1"/>
  <c r="J2559" i="1"/>
  <c r="J2562" i="1"/>
  <c r="J2560" i="1"/>
  <c r="J2558" i="1"/>
  <c r="J2561" i="1"/>
  <c r="B227" i="8"/>
  <c r="J1531" i="1"/>
  <c r="J1534" i="1"/>
  <c r="J1528" i="1"/>
  <c r="J1532" i="1"/>
  <c r="J1530" i="1"/>
  <c r="J1529" i="1"/>
  <c r="J1533" i="1"/>
  <c r="J2577" i="1" l="1"/>
  <c r="J2583" i="1"/>
  <c r="J2570" i="1"/>
  <c r="J2576" i="1"/>
  <c r="J2590" i="1"/>
  <c r="J2573" i="1"/>
  <c r="J2579" i="1"/>
  <c r="J2566" i="1"/>
  <c r="J2572" i="1"/>
  <c r="J2586" i="1"/>
  <c r="J2569" i="1"/>
  <c r="J2575" i="1"/>
  <c r="J2589" i="1"/>
  <c r="J2568" i="1"/>
  <c r="J2581" i="1"/>
  <c r="J2580" i="1"/>
  <c r="J2582" i="1"/>
  <c r="J2565" i="1"/>
  <c r="J2571" i="1"/>
  <c r="J2585" i="1"/>
  <c r="J2564" i="1"/>
  <c r="J2578" i="1"/>
  <c r="J2584" i="1"/>
  <c r="J2567" i="1"/>
  <c r="J2574" i="1"/>
  <c r="J2588" i="1"/>
  <c r="J2587" i="1"/>
  <c r="J2563" i="1"/>
  <c r="B228" i="8"/>
  <c r="J733" i="1"/>
  <c r="J731" i="1"/>
  <c r="J736" i="1"/>
  <c r="J737" i="1"/>
  <c r="J735" i="1"/>
  <c r="J730" i="1"/>
  <c r="J728" i="1"/>
  <c r="J732" i="1"/>
  <c r="J729" i="1"/>
  <c r="J734" i="1"/>
  <c r="J2601" i="1" l="1"/>
  <c r="J2595" i="1"/>
  <c r="J2599" i="1"/>
  <c r="J2597" i="1"/>
  <c r="J2591" i="1"/>
  <c r="J2596" i="1"/>
  <c r="J2600" i="1"/>
  <c r="J2598" i="1"/>
  <c r="J2602" i="1"/>
  <c r="J2592" i="1"/>
  <c r="J2593" i="1"/>
  <c r="J2594" i="1"/>
  <c r="J2603" i="1"/>
  <c r="J1186" i="1"/>
  <c r="B229" i="8"/>
  <c r="J1188" i="1"/>
  <c r="J1187" i="1"/>
  <c r="J1185" i="1"/>
  <c r="J1183" i="1"/>
  <c r="J1184" i="1"/>
  <c r="J2613" i="1" l="1"/>
  <c r="J2618" i="1"/>
  <c r="J2605" i="1"/>
  <c r="J2610" i="1"/>
  <c r="J2617" i="1"/>
  <c r="J2614" i="1"/>
  <c r="J2604" i="1"/>
  <c r="J2606" i="1"/>
  <c r="J2611" i="1"/>
  <c r="J2612" i="1"/>
  <c r="J2616" i="1"/>
  <c r="J2615" i="1"/>
  <c r="J2607" i="1"/>
  <c r="J2608" i="1"/>
  <c r="J2609" i="1"/>
  <c r="B230" i="8"/>
  <c r="J2135" i="1"/>
  <c r="J2149" i="1"/>
  <c r="J2145" i="1"/>
  <c r="J2140" i="1"/>
  <c r="J2138" i="1"/>
  <c r="J2150" i="1"/>
  <c r="J2136" i="1"/>
  <c r="J2143" i="1"/>
  <c r="J2148" i="1"/>
  <c r="J2134" i="1"/>
  <c r="J2132" i="1"/>
  <c r="J2147" i="1"/>
  <c r="J2142" i="1"/>
  <c r="J2144" i="1"/>
  <c r="J2141" i="1"/>
  <c r="J2137" i="1"/>
  <c r="J2131" i="1"/>
  <c r="J2146" i="1"/>
  <c r="J2139" i="1"/>
  <c r="J2133" i="1"/>
  <c r="J2640" i="1" l="1"/>
  <c r="J2619" i="1"/>
  <c r="J2637" i="1"/>
  <c r="J2632" i="1"/>
  <c r="J2627" i="1"/>
  <c r="J2629" i="1"/>
  <c r="J2633" i="1"/>
  <c r="J2635" i="1"/>
  <c r="J2630" i="1"/>
  <c r="J2625" i="1"/>
  <c r="J2636" i="1"/>
  <c r="J2638" i="1"/>
  <c r="J2631" i="1"/>
  <c r="J2626" i="1"/>
  <c r="J2628" i="1"/>
  <c r="J2623" i="1"/>
  <c r="J2641" i="1"/>
  <c r="J2622" i="1"/>
  <c r="J2624" i="1"/>
  <c r="J2642" i="1"/>
  <c r="J2621" i="1"/>
  <c r="J2639" i="1"/>
  <c r="J2634" i="1"/>
  <c r="J2620" i="1"/>
  <c r="J2114" i="1"/>
  <c r="B231" i="8"/>
  <c r="J2116" i="1"/>
  <c r="J2128" i="1"/>
  <c r="J2111" i="1"/>
  <c r="J2108" i="1"/>
  <c r="J2121" i="1"/>
  <c r="J2106" i="1"/>
  <c r="J2127" i="1"/>
  <c r="J2118" i="1"/>
  <c r="J2103" i="1"/>
  <c r="J2110" i="1"/>
  <c r="J2112" i="1"/>
  <c r="J2124" i="1"/>
  <c r="J2129" i="1"/>
  <c r="J2123" i="1"/>
  <c r="J2122" i="1"/>
  <c r="J2126" i="1"/>
  <c r="J2109" i="1"/>
  <c r="J2105" i="1"/>
  <c r="J2104" i="1"/>
  <c r="J2120" i="1"/>
  <c r="J2107" i="1"/>
  <c r="J2125" i="1"/>
  <c r="J2117" i="1"/>
  <c r="J2130" i="1"/>
  <c r="J2115" i="1"/>
  <c r="J2113" i="1"/>
  <c r="J2119" i="1"/>
  <c r="J2656" i="1" l="1"/>
  <c r="J2655" i="1"/>
  <c r="J2646" i="1"/>
  <c r="J2652" i="1"/>
  <c r="J2643" i="1"/>
  <c r="J2647" i="1"/>
  <c r="J2657" i="1"/>
  <c r="J2644" i="1"/>
  <c r="J2648" i="1"/>
  <c r="J2649" i="1"/>
  <c r="J2653" i="1"/>
  <c r="J2651" i="1"/>
  <c r="J2654" i="1"/>
  <c r="J2645" i="1"/>
  <c r="J2650" i="1"/>
  <c r="B232" i="8"/>
  <c r="J2048" i="1"/>
  <c r="J2064" i="1"/>
  <c r="J2081" i="1"/>
  <c r="J2053" i="1"/>
  <c r="J2069" i="1"/>
  <c r="J2086" i="1"/>
  <c r="J2062" i="1"/>
  <c r="J2079" i="1"/>
  <c r="J2055" i="1"/>
  <c r="J2071" i="1"/>
  <c r="J2088" i="1"/>
  <c r="J2074" i="1"/>
  <c r="J2082" i="1"/>
  <c r="J2051" i="1"/>
  <c r="J2052" i="1"/>
  <c r="J2068" i="1"/>
  <c r="J2085" i="1"/>
  <c r="J2057" i="1"/>
  <c r="J2073" i="1"/>
  <c r="J2050" i="1"/>
  <c r="J2066" i="1"/>
  <c r="J2083" i="1"/>
  <c r="J2059" i="1"/>
  <c r="J2076" i="1"/>
  <c r="J2054" i="1"/>
  <c r="J2087" i="1"/>
  <c r="J2080" i="1"/>
  <c r="J2077" i="1"/>
  <c r="J2065" i="1"/>
  <c r="J2075" i="1"/>
  <c r="J2056" i="1"/>
  <c r="J2072" i="1"/>
  <c r="J2089" i="1"/>
  <c r="J2061" i="1"/>
  <c r="J2078" i="1"/>
  <c r="J2070" i="1"/>
  <c r="J2063" i="1"/>
  <c r="J2060" i="1"/>
  <c r="J2049" i="1"/>
  <c r="J2058" i="1"/>
  <c r="J2084" i="1"/>
  <c r="J2067" i="1"/>
  <c r="J2660" i="1" l="1"/>
  <c r="J2661" i="1"/>
  <c r="J2658" i="1"/>
  <c r="J2663" i="1"/>
  <c r="J2666" i="1"/>
  <c r="J2659" i="1"/>
  <c r="J2664" i="1"/>
  <c r="J2665" i="1"/>
  <c r="J2662" i="1"/>
  <c r="B233" i="8"/>
  <c r="J60" i="1"/>
  <c r="J58" i="1"/>
  <c r="J63" i="1"/>
  <c r="J66" i="1"/>
  <c r="J67" i="1"/>
  <c r="J65" i="1"/>
  <c r="J62" i="1"/>
  <c r="J64" i="1"/>
  <c r="J59" i="1"/>
  <c r="J57" i="1"/>
  <c r="J61" i="1"/>
  <c r="J68" i="1"/>
  <c r="J2672" i="1" l="1"/>
  <c r="J2671" i="1"/>
  <c r="J2674" i="1"/>
  <c r="J2668" i="1"/>
  <c r="J2670" i="1"/>
  <c r="J2669" i="1"/>
  <c r="J2673" i="1"/>
  <c r="J2667" i="1"/>
  <c r="B234" i="8"/>
  <c r="J92" i="1"/>
  <c r="J91" i="1"/>
  <c r="J94" i="1"/>
  <c r="J88" i="1"/>
  <c r="J96" i="1"/>
  <c r="J84" i="1"/>
  <c r="J81" i="1"/>
  <c r="J87" i="1"/>
  <c r="J99" i="1"/>
  <c r="J86" i="1"/>
  <c r="J89" i="1"/>
  <c r="J82" i="1"/>
  <c r="J101" i="1"/>
  <c r="J85" i="1"/>
  <c r="J98" i="1"/>
  <c r="J90" i="1"/>
  <c r="J83" i="1"/>
  <c r="J93" i="1"/>
  <c r="J95" i="1"/>
  <c r="J97" i="1"/>
  <c r="J100" i="1"/>
  <c r="J2679" i="1" l="1"/>
  <c r="J2677" i="1"/>
  <c r="J2675" i="1"/>
  <c r="J2681" i="1"/>
  <c r="J2684" i="1"/>
  <c r="J2686" i="1"/>
  <c r="J2680" i="1"/>
  <c r="J2682" i="1"/>
  <c r="J2676" i="1"/>
  <c r="J2685" i="1"/>
  <c r="J2678" i="1"/>
  <c r="J2683" i="1"/>
  <c r="J1296" i="1"/>
  <c r="J1290" i="1"/>
  <c r="J1285" i="1"/>
  <c r="J1281" i="1"/>
  <c r="J1295" i="1"/>
  <c r="B235" i="8"/>
  <c r="J1283" i="1"/>
  <c r="J1293" i="1"/>
  <c r="J1287" i="1"/>
  <c r="J1284" i="1"/>
  <c r="J1299" i="1"/>
  <c r="J1292" i="1"/>
  <c r="J1288" i="1"/>
  <c r="J1282" i="1"/>
  <c r="J1298" i="1"/>
  <c r="J1291" i="1"/>
  <c r="J1280" i="1"/>
  <c r="J1286" i="1"/>
  <c r="J1297" i="1"/>
  <c r="J1294" i="1"/>
  <c r="J1289" i="1"/>
  <c r="J2694" i="1" l="1"/>
  <c r="J2689" i="1"/>
  <c r="J2692" i="1"/>
  <c r="J2690" i="1"/>
  <c r="J2695" i="1"/>
  <c r="J2687" i="1"/>
  <c r="J2691" i="1"/>
  <c r="J2693" i="1"/>
  <c r="J2698" i="1"/>
  <c r="J2696" i="1"/>
  <c r="J2697" i="1"/>
  <c r="J2688" i="1"/>
  <c r="J820" i="1"/>
  <c r="B236" i="8"/>
  <c r="J822" i="1"/>
  <c r="J819" i="1"/>
  <c r="J821" i="1"/>
  <c r="J818" i="1"/>
  <c r="J2706" i="1" l="1"/>
  <c r="J2710" i="1"/>
  <c r="J2701" i="1"/>
  <c r="J2702" i="1"/>
  <c r="J2703" i="1"/>
  <c r="J2699" i="1"/>
  <c r="J2713" i="1"/>
  <c r="J2717" i="1"/>
  <c r="J2718" i="1"/>
  <c r="J2707" i="1"/>
  <c r="J2712" i="1"/>
  <c r="J2715" i="1"/>
  <c r="J2714" i="1"/>
  <c r="J2708" i="1"/>
  <c r="J2711" i="1"/>
  <c r="J2709" i="1"/>
  <c r="J2700" i="1"/>
  <c r="J2704" i="1"/>
  <c r="J2705" i="1"/>
  <c r="J2716" i="1"/>
  <c r="B237" i="8"/>
  <c r="J2721" i="1" l="1"/>
  <c r="J2722" i="1"/>
  <c r="J2719" i="1"/>
  <c r="J2720" i="1"/>
  <c r="J2723" i="1"/>
  <c r="J1822" i="1"/>
  <c r="J1823" i="1"/>
  <c r="B238" i="8"/>
  <c r="J1824" i="1"/>
  <c r="J1825" i="1"/>
  <c r="J1826" i="1"/>
  <c r="J2733" i="1" l="1"/>
  <c r="J2737" i="1"/>
  <c r="J2726" i="1"/>
  <c r="J2734" i="1"/>
  <c r="J2728" i="1"/>
  <c r="J2730" i="1"/>
  <c r="J2729" i="1"/>
  <c r="J2731" i="1"/>
  <c r="J2735" i="1"/>
  <c r="J2724" i="1"/>
  <c r="J2727" i="1"/>
  <c r="J2732" i="1"/>
  <c r="J2736" i="1"/>
  <c r="J2725" i="1"/>
  <c r="J831" i="1"/>
  <c r="J830" i="1"/>
  <c r="B239" i="8"/>
  <c r="J829" i="1"/>
  <c r="J828" i="1"/>
  <c r="J832" i="1"/>
  <c r="J2739" i="1" l="1"/>
  <c r="J2757" i="1"/>
  <c r="J2745" i="1"/>
  <c r="J2746" i="1"/>
  <c r="J2749" i="1"/>
  <c r="J2760" i="1"/>
  <c r="J2738" i="1"/>
  <c r="J2758" i="1"/>
  <c r="J2755" i="1"/>
  <c r="J2743" i="1"/>
  <c r="J2761" i="1"/>
  <c r="J2747" i="1"/>
  <c r="J2754" i="1"/>
  <c r="J2753" i="1"/>
  <c r="J2742" i="1"/>
  <c r="J2752" i="1"/>
  <c r="J2744" i="1"/>
  <c r="J2748" i="1"/>
  <c r="J2759" i="1"/>
  <c r="J2750" i="1"/>
  <c r="J2740" i="1"/>
  <c r="J2751" i="1"/>
  <c r="J2741" i="1"/>
  <c r="J2756" i="1"/>
  <c r="J1392" i="1"/>
  <c r="B240" i="8"/>
  <c r="J1391" i="1"/>
  <c r="J1395" i="1"/>
  <c r="J1394" i="1"/>
  <c r="J1393" i="1"/>
  <c r="J2772" i="1" l="1"/>
  <c r="J2770" i="1"/>
  <c r="J2773" i="1"/>
  <c r="J2771" i="1"/>
  <c r="J2765" i="1"/>
  <c r="J2764" i="1"/>
  <c r="J2769" i="1"/>
  <c r="J2762" i="1"/>
  <c r="J2766" i="1"/>
  <c r="J2763" i="1"/>
  <c r="J2768" i="1"/>
  <c r="J2767" i="1"/>
  <c r="B241" i="8"/>
  <c r="J2179" i="1"/>
  <c r="J2178" i="1"/>
  <c r="J2180" i="1"/>
  <c r="J2181" i="1"/>
  <c r="J2182" i="1"/>
  <c r="J2779" i="1" l="1"/>
  <c r="J2780" i="1"/>
  <c r="J2781" i="1"/>
  <c r="J2778" i="1"/>
  <c r="J2782" i="1"/>
  <c r="J2776" i="1"/>
  <c r="J2775" i="1"/>
  <c r="J2774" i="1"/>
  <c r="J2777" i="1"/>
  <c r="B242" i="8"/>
  <c r="J27" i="1"/>
  <c r="J29" i="1"/>
  <c r="J31" i="1"/>
  <c r="J30" i="1"/>
  <c r="J28" i="1"/>
  <c r="K28" i="1" l="1"/>
  <c r="B28" i="1" s="1"/>
  <c r="B243" i="8"/>
  <c r="J2784" i="1"/>
  <c r="J2786" i="1"/>
  <c r="J2785" i="1"/>
  <c r="J2787" i="1"/>
  <c r="J2788" i="1"/>
  <c r="J2783" i="1"/>
  <c r="K553" i="1"/>
  <c r="K554" i="1"/>
  <c r="K552" i="1"/>
  <c r="K551" i="1"/>
  <c r="K550" i="1"/>
  <c r="K558" i="1"/>
  <c r="K455" i="1"/>
  <c r="K463" i="1"/>
  <c r="K459" i="1"/>
  <c r="K470" i="1"/>
  <c r="K458" i="1"/>
  <c r="K467" i="1"/>
  <c r="K557" i="1"/>
  <c r="K556" i="1"/>
  <c r="K466" i="1"/>
  <c r="K468" i="1"/>
  <c r="K462" i="1"/>
  <c r="K457" i="1"/>
  <c r="K559" i="1"/>
  <c r="K555" i="1"/>
  <c r="K453" i="1"/>
  <c r="K464" i="1"/>
  <c r="K469" i="1"/>
  <c r="K452" i="1"/>
  <c r="K460" i="1"/>
  <c r="K456" i="1"/>
  <c r="K461" i="1"/>
  <c r="K465" i="1"/>
  <c r="K454" i="1"/>
  <c r="K241" i="1"/>
  <c r="K233" i="1"/>
  <c r="K252" i="1"/>
  <c r="K230" i="1"/>
  <c r="K234" i="1"/>
  <c r="K246" i="1"/>
  <c r="K231" i="1"/>
  <c r="K248" i="1"/>
  <c r="K226" i="1"/>
  <c r="K238" i="1"/>
  <c r="K236" i="1"/>
  <c r="K232" i="1"/>
  <c r="K229" i="1"/>
  <c r="K249" i="1"/>
  <c r="K225" i="1"/>
  <c r="K235" i="1"/>
  <c r="K243" i="1"/>
  <c r="K239" i="1"/>
  <c r="K245" i="1"/>
  <c r="K228" i="1"/>
  <c r="K237" i="1"/>
  <c r="K242" i="1"/>
  <c r="K227" i="1"/>
  <c r="K247" i="1"/>
  <c r="K240" i="1"/>
  <c r="K250" i="1"/>
  <c r="K251" i="1"/>
  <c r="K244" i="1"/>
  <c r="K437" i="1"/>
  <c r="K441" i="1"/>
  <c r="K446" i="1"/>
  <c r="K442" i="1"/>
  <c r="K443" i="1"/>
  <c r="K451" i="1"/>
  <c r="K449" i="1"/>
  <c r="K445" i="1"/>
  <c r="K444" i="1"/>
  <c r="K448" i="1"/>
  <c r="K447" i="1"/>
  <c r="K439" i="1"/>
  <c r="K450" i="1"/>
  <c r="K438" i="1"/>
  <c r="K440" i="1"/>
  <c r="K373" i="1"/>
  <c r="K379" i="1"/>
  <c r="K375" i="1"/>
  <c r="K390" i="1"/>
  <c r="K380" i="1"/>
  <c r="K387" i="1"/>
  <c r="K383" i="1"/>
  <c r="K384" i="1"/>
  <c r="K385" i="1"/>
  <c r="K378" i="1"/>
  <c r="K389" i="1"/>
  <c r="K374" i="1"/>
  <c r="K381" i="1"/>
  <c r="K382" i="1"/>
  <c r="K376" i="1"/>
  <c r="K386" i="1"/>
  <c r="K377" i="1"/>
  <c r="K388" i="1"/>
  <c r="K477" i="1"/>
  <c r="K487" i="1"/>
  <c r="K506" i="1"/>
  <c r="K481" i="1"/>
  <c r="K504" i="1"/>
  <c r="K496" i="1"/>
  <c r="K502" i="1"/>
  <c r="K505" i="1"/>
  <c r="K484" i="1"/>
  <c r="K509" i="1"/>
  <c r="K480" i="1"/>
  <c r="K490" i="1"/>
  <c r="K500" i="1"/>
  <c r="K489" i="1"/>
  <c r="K499" i="1"/>
  <c r="K488" i="1"/>
  <c r="K486" i="1"/>
  <c r="K503" i="1"/>
  <c r="K508" i="1"/>
  <c r="K507" i="1"/>
  <c r="K495" i="1"/>
  <c r="K492" i="1"/>
  <c r="K478" i="1"/>
  <c r="K498" i="1"/>
  <c r="K479" i="1"/>
  <c r="K482" i="1"/>
  <c r="K494" i="1"/>
  <c r="K493" i="1"/>
  <c r="K510" i="1"/>
  <c r="K483" i="1"/>
  <c r="K485" i="1"/>
  <c r="K497" i="1"/>
  <c r="K491" i="1"/>
  <c r="K501" i="1"/>
  <c r="K408" i="1"/>
  <c r="K421" i="1"/>
  <c r="K431" i="1"/>
  <c r="K432" i="1"/>
  <c r="K407" i="1"/>
  <c r="K406" i="1"/>
  <c r="K416" i="1"/>
  <c r="K412" i="1"/>
  <c r="K426" i="1"/>
  <c r="K423" i="1"/>
  <c r="K419" i="1"/>
  <c r="K415" i="1"/>
  <c r="K427" i="1"/>
  <c r="K409" i="1"/>
  <c r="K413" i="1"/>
  <c r="K414" i="1"/>
  <c r="K428" i="1"/>
  <c r="K425" i="1"/>
  <c r="K429" i="1"/>
  <c r="K424" i="1"/>
  <c r="K418" i="1"/>
  <c r="K435" i="1"/>
  <c r="K422" i="1"/>
  <c r="K436" i="1"/>
  <c r="K417" i="1"/>
  <c r="K420" i="1"/>
  <c r="K433" i="1"/>
  <c r="K430" i="1"/>
  <c r="K411" i="1"/>
  <c r="K410" i="1"/>
  <c r="K434" i="1"/>
  <c r="K391" i="1"/>
  <c r="K399" i="1"/>
  <c r="K392" i="1"/>
  <c r="K397" i="1"/>
  <c r="K401" i="1"/>
  <c r="K393" i="1"/>
  <c r="K403" i="1"/>
  <c r="K396" i="1"/>
  <c r="K398" i="1"/>
  <c r="K405" i="1"/>
  <c r="K402" i="1"/>
  <c r="K394" i="1"/>
  <c r="K395" i="1"/>
  <c r="K400" i="1"/>
  <c r="K404" i="1"/>
  <c r="K297" i="1"/>
  <c r="K315" i="1"/>
  <c r="K301" i="1"/>
  <c r="K347" i="1"/>
  <c r="K337" i="1"/>
  <c r="K308" i="1"/>
  <c r="K325" i="1"/>
  <c r="K345" i="1"/>
  <c r="K311" i="1"/>
  <c r="K354" i="1"/>
  <c r="K300" i="1"/>
  <c r="K303" i="1"/>
  <c r="K336" i="1"/>
  <c r="K321" i="1"/>
  <c r="K333" i="1"/>
  <c r="K326" i="1"/>
  <c r="K302" i="1"/>
  <c r="K334" i="1"/>
  <c r="K344" i="1"/>
  <c r="K310" i="1"/>
  <c r="K340" i="1"/>
  <c r="K319" i="1"/>
  <c r="K322" i="1"/>
  <c r="K323" i="1"/>
  <c r="K317" i="1"/>
  <c r="K304" i="1"/>
  <c r="K327" i="1"/>
  <c r="K355" i="1"/>
  <c r="K312" i="1"/>
  <c r="K351" i="1"/>
  <c r="K306" i="1"/>
  <c r="K320" i="1"/>
  <c r="K309" i="1"/>
  <c r="K356" i="1"/>
  <c r="K298" i="1"/>
  <c r="K329" i="1"/>
  <c r="K324" i="1"/>
  <c r="K350" i="1"/>
  <c r="K346" i="1"/>
  <c r="K343" i="1"/>
  <c r="K338" i="1"/>
  <c r="K316" i="1"/>
  <c r="K348" i="1"/>
  <c r="K318" i="1"/>
  <c r="K330" i="1"/>
  <c r="K331" i="1"/>
  <c r="K353" i="1"/>
  <c r="K342" i="1"/>
  <c r="K352" i="1"/>
  <c r="K335" i="1"/>
  <c r="K307" i="1"/>
  <c r="K299" i="1"/>
  <c r="K332" i="1"/>
  <c r="K313" i="1"/>
  <c r="K341" i="1"/>
  <c r="K314" i="1"/>
  <c r="K349" i="1"/>
  <c r="K339" i="1"/>
  <c r="K305" i="1"/>
  <c r="K328" i="1"/>
  <c r="K357" i="1"/>
  <c r="K371" i="1"/>
  <c r="K369" i="1"/>
  <c r="K362" i="1"/>
  <c r="K364" i="1"/>
  <c r="K370" i="1"/>
  <c r="K359" i="1"/>
  <c r="K368" i="1"/>
  <c r="K365" i="1"/>
  <c r="K360" i="1"/>
  <c r="K366" i="1"/>
  <c r="K372" i="1"/>
  <c r="K361" i="1"/>
  <c r="K358" i="1"/>
  <c r="K363" i="1"/>
  <c r="K367" i="1"/>
  <c r="K269" i="1"/>
  <c r="K288" i="1"/>
  <c r="K274" i="1"/>
  <c r="K292" i="1"/>
  <c r="K291" i="1"/>
  <c r="K283" i="1"/>
  <c r="K282" i="1"/>
  <c r="K271" i="1"/>
  <c r="K293" i="1"/>
  <c r="K290" i="1"/>
  <c r="K272" i="1"/>
  <c r="K268" i="1"/>
  <c r="K294" i="1"/>
  <c r="K280" i="1"/>
  <c r="K296" i="1"/>
  <c r="K278" i="1"/>
  <c r="K289" i="1"/>
  <c r="K276" i="1"/>
  <c r="K295" i="1"/>
  <c r="K285" i="1"/>
  <c r="K286" i="1"/>
  <c r="K270" i="1"/>
  <c r="K287" i="1"/>
  <c r="K275" i="1"/>
  <c r="K281" i="1"/>
  <c r="K273" i="1"/>
  <c r="K284" i="1"/>
  <c r="K277" i="1"/>
  <c r="K279" i="1"/>
  <c r="K543" i="1"/>
  <c r="K544" i="1"/>
  <c r="K743" i="1"/>
  <c r="K745" i="1"/>
  <c r="K746" i="1"/>
  <c r="K747" i="1"/>
  <c r="K744" i="1"/>
  <c r="K751" i="1"/>
  <c r="K749" i="1"/>
  <c r="K750" i="1"/>
  <c r="K748" i="1"/>
  <c r="K752" i="1"/>
  <c r="K757" i="1"/>
  <c r="K753" i="1"/>
  <c r="K756" i="1"/>
  <c r="K754" i="1"/>
  <c r="K755" i="1"/>
  <c r="K761" i="1"/>
  <c r="K760" i="1"/>
  <c r="K759" i="1"/>
  <c r="K764" i="1"/>
  <c r="K758" i="1"/>
  <c r="K763" i="1"/>
  <c r="K762" i="1"/>
  <c r="K771" i="1"/>
  <c r="K767" i="1"/>
  <c r="K766" i="1"/>
  <c r="K765" i="1"/>
  <c r="K768" i="1"/>
  <c r="K770" i="1"/>
  <c r="K769" i="1"/>
  <c r="K774" i="1"/>
  <c r="K772" i="1"/>
  <c r="K776" i="1"/>
  <c r="K775" i="1"/>
  <c r="K773" i="1"/>
  <c r="K781" i="1"/>
  <c r="K779" i="1"/>
  <c r="K777" i="1"/>
  <c r="K780" i="1"/>
  <c r="K778" i="1"/>
  <c r="K784" i="1"/>
  <c r="K785" i="1"/>
  <c r="K786" i="1"/>
  <c r="K783" i="1"/>
  <c r="K782" i="1"/>
  <c r="K792" i="1"/>
  <c r="K789" i="1"/>
  <c r="K790" i="1"/>
  <c r="K787" i="1"/>
  <c r="K791" i="1"/>
  <c r="K788" i="1"/>
  <c r="K797" i="1"/>
  <c r="K742" i="1"/>
  <c r="K793" i="1"/>
  <c r="K738" i="1"/>
  <c r="K794" i="1"/>
  <c r="K796" i="1"/>
  <c r="K739" i="1"/>
  <c r="K741" i="1"/>
  <c r="K740" i="1"/>
  <c r="K795" i="1"/>
  <c r="K799" i="1"/>
  <c r="K800" i="1"/>
  <c r="K798" i="1"/>
  <c r="K802" i="1"/>
  <c r="K801" i="1"/>
  <c r="K806" i="1"/>
  <c r="K804" i="1"/>
  <c r="K803" i="1"/>
  <c r="K805" i="1"/>
  <c r="K807" i="1"/>
  <c r="K809" i="1"/>
  <c r="K810" i="1"/>
  <c r="K472" i="1"/>
  <c r="K812" i="1"/>
  <c r="K471" i="1"/>
  <c r="K811" i="1"/>
  <c r="K476" i="1"/>
  <c r="K474" i="1"/>
  <c r="K473" i="1"/>
  <c r="K808" i="1"/>
  <c r="K475" i="1"/>
  <c r="K816" i="1"/>
  <c r="K814" i="1"/>
  <c r="K815" i="1"/>
  <c r="K813" i="1"/>
  <c r="K817" i="1"/>
  <c r="K254" i="1"/>
  <c r="K258" i="1"/>
  <c r="K253" i="1"/>
  <c r="K260" i="1"/>
  <c r="K257" i="1"/>
  <c r="K259" i="1"/>
  <c r="K256" i="1"/>
  <c r="K255" i="1"/>
  <c r="K827" i="1"/>
  <c r="K825" i="1"/>
  <c r="K823" i="1"/>
  <c r="K826" i="1"/>
  <c r="K824" i="1"/>
  <c r="K262" i="1"/>
  <c r="K264" i="1"/>
  <c r="K267" i="1"/>
  <c r="K265" i="1"/>
  <c r="K266" i="1"/>
  <c r="K261" i="1"/>
  <c r="K263" i="1"/>
  <c r="K837" i="1"/>
  <c r="K836" i="1"/>
  <c r="K835" i="1"/>
  <c r="K834" i="1"/>
  <c r="K833" i="1"/>
  <c r="K839" i="1"/>
  <c r="K838" i="1"/>
  <c r="K125" i="1"/>
  <c r="K130" i="1"/>
  <c r="K134" i="1"/>
  <c r="K132" i="1"/>
  <c r="K128" i="1"/>
  <c r="K129" i="1"/>
  <c r="K840" i="1"/>
  <c r="K842" i="1"/>
  <c r="K131" i="1"/>
  <c r="K126" i="1"/>
  <c r="K123" i="1"/>
  <c r="K124" i="1"/>
  <c r="K841" i="1"/>
  <c r="K127" i="1"/>
  <c r="K133" i="1"/>
  <c r="K135" i="1"/>
  <c r="K138" i="1"/>
  <c r="K145" i="1"/>
  <c r="K147" i="1"/>
  <c r="K845" i="1"/>
  <c r="K140" i="1"/>
  <c r="K144" i="1"/>
  <c r="K143" i="1"/>
  <c r="K141" i="1"/>
  <c r="K139" i="1"/>
  <c r="K844" i="1"/>
  <c r="K843" i="1"/>
  <c r="K846" i="1"/>
  <c r="K136" i="1"/>
  <c r="K146" i="1"/>
  <c r="K137" i="1"/>
  <c r="K847" i="1"/>
  <c r="K142" i="1"/>
  <c r="K850" i="1"/>
  <c r="K852" i="1"/>
  <c r="K180" i="1"/>
  <c r="K851" i="1"/>
  <c r="K179" i="1"/>
  <c r="K185" i="1"/>
  <c r="K186" i="1"/>
  <c r="K188" i="1"/>
  <c r="K183" i="1"/>
  <c r="K182" i="1"/>
  <c r="K181" i="1"/>
  <c r="K184" i="1"/>
  <c r="K187" i="1"/>
  <c r="K849" i="1"/>
  <c r="K848" i="1"/>
  <c r="K190" i="1"/>
  <c r="K855" i="1"/>
  <c r="K194" i="1"/>
  <c r="K854" i="1"/>
  <c r="K189" i="1"/>
  <c r="K192" i="1"/>
  <c r="K195" i="1"/>
  <c r="K191" i="1"/>
  <c r="K853" i="1"/>
  <c r="K856" i="1"/>
  <c r="K197" i="1"/>
  <c r="K196" i="1"/>
  <c r="K193" i="1"/>
  <c r="K857" i="1"/>
  <c r="K69" i="1"/>
  <c r="K71" i="1"/>
  <c r="K860" i="1"/>
  <c r="K73" i="1"/>
  <c r="K74" i="1"/>
  <c r="K75" i="1"/>
  <c r="K859" i="1"/>
  <c r="K862" i="1"/>
  <c r="K861" i="1"/>
  <c r="K72" i="1"/>
  <c r="K78" i="1"/>
  <c r="K76" i="1"/>
  <c r="K858" i="1"/>
  <c r="K70" i="1"/>
  <c r="K80" i="1"/>
  <c r="K79" i="1"/>
  <c r="K77" i="1"/>
  <c r="K866" i="1"/>
  <c r="K863" i="1"/>
  <c r="K575" i="1"/>
  <c r="K569" i="1"/>
  <c r="K571" i="1"/>
  <c r="K570" i="1"/>
  <c r="K865" i="1"/>
  <c r="K576" i="1"/>
  <c r="K573" i="1"/>
  <c r="K572" i="1"/>
  <c r="K566" i="1"/>
  <c r="K567" i="1"/>
  <c r="K574" i="1"/>
  <c r="K867" i="1"/>
  <c r="K864" i="1"/>
  <c r="K568" i="1"/>
  <c r="K870" i="1"/>
  <c r="K694" i="1"/>
  <c r="K691" i="1"/>
  <c r="K692" i="1"/>
  <c r="K690" i="1"/>
  <c r="K869" i="1"/>
  <c r="K685" i="1"/>
  <c r="K688" i="1"/>
  <c r="K868" i="1"/>
  <c r="K687" i="1"/>
  <c r="K689" i="1"/>
  <c r="K872" i="1"/>
  <c r="K871" i="1"/>
  <c r="K686" i="1"/>
  <c r="K693" i="1"/>
  <c r="K877" i="1"/>
  <c r="K585" i="1"/>
  <c r="K615" i="1"/>
  <c r="K624" i="1"/>
  <c r="K629" i="1"/>
  <c r="K630" i="1"/>
  <c r="K619" i="1"/>
  <c r="K621" i="1"/>
  <c r="K622" i="1"/>
  <c r="K650" i="1"/>
  <c r="K655" i="1"/>
  <c r="K648" i="1"/>
  <c r="K605" i="1"/>
  <c r="K606" i="1"/>
  <c r="K611" i="1"/>
  <c r="K620" i="1"/>
  <c r="K609" i="1"/>
  <c r="K610" i="1"/>
  <c r="K590" i="1"/>
  <c r="K595" i="1"/>
  <c r="K604" i="1"/>
  <c r="K593" i="1"/>
  <c r="K594" i="1"/>
  <c r="K601" i="1"/>
  <c r="K607" i="1"/>
  <c r="K599" i="1"/>
  <c r="K636" i="1"/>
  <c r="K669" i="1"/>
  <c r="K592" i="1"/>
  <c r="K598" i="1"/>
  <c r="K659" i="1"/>
  <c r="K658" i="1"/>
  <c r="K874" i="1"/>
  <c r="K875" i="1"/>
  <c r="K653" i="1"/>
  <c r="K637" i="1"/>
  <c r="K638" i="1"/>
  <c r="K643" i="1"/>
  <c r="K652" i="1"/>
  <c r="K641" i="1"/>
  <c r="K642" i="1"/>
  <c r="K644" i="1"/>
  <c r="K649" i="1"/>
  <c r="K586" i="1"/>
  <c r="K591" i="1"/>
  <c r="K667" i="1"/>
  <c r="K628" i="1"/>
  <c r="K633" i="1"/>
  <c r="K634" i="1"/>
  <c r="K639" i="1"/>
  <c r="K632" i="1"/>
  <c r="K617" i="1"/>
  <c r="K618" i="1"/>
  <c r="K623" i="1"/>
  <c r="K616" i="1"/>
  <c r="K640" i="1"/>
  <c r="K646" i="1"/>
  <c r="K600" i="1"/>
  <c r="K627" i="1"/>
  <c r="K625" i="1"/>
  <c r="K597" i="1"/>
  <c r="K668" i="1"/>
  <c r="K873" i="1"/>
  <c r="K876" i="1"/>
  <c r="K589" i="1"/>
  <c r="K612" i="1"/>
  <c r="K660" i="1"/>
  <c r="K665" i="1"/>
  <c r="K666" i="1"/>
  <c r="K588" i="1"/>
  <c r="K664" i="1"/>
  <c r="K663" i="1"/>
  <c r="K608" i="1"/>
  <c r="K613" i="1"/>
  <c r="K614" i="1"/>
  <c r="K603" i="1"/>
  <c r="K647" i="1"/>
  <c r="K656" i="1"/>
  <c r="K661" i="1"/>
  <c r="K662" i="1"/>
  <c r="K651" i="1"/>
  <c r="K631" i="1"/>
  <c r="K645" i="1"/>
  <c r="K635" i="1"/>
  <c r="K596" i="1"/>
  <c r="K602" i="1"/>
  <c r="K626" i="1"/>
  <c r="K670" i="1"/>
  <c r="K587" i="1"/>
  <c r="K654" i="1"/>
  <c r="K657" i="1"/>
  <c r="K695" i="1"/>
  <c r="K696" i="1"/>
  <c r="K697" i="1"/>
  <c r="K699" i="1"/>
  <c r="K880" i="1"/>
  <c r="K879" i="1"/>
  <c r="K881" i="1"/>
  <c r="K878" i="1"/>
  <c r="K882" i="1"/>
  <c r="K698" i="1"/>
  <c r="K888" i="1"/>
  <c r="K700" i="1"/>
  <c r="K886" i="1"/>
  <c r="K702" i="1"/>
  <c r="K701" i="1"/>
  <c r="K887" i="1"/>
  <c r="K705" i="1"/>
  <c r="K883" i="1"/>
  <c r="K706" i="1"/>
  <c r="K885" i="1"/>
  <c r="K707" i="1"/>
  <c r="K884" i="1"/>
  <c r="K704" i="1"/>
  <c r="K703" i="1"/>
  <c r="K709" i="1"/>
  <c r="K713" i="1"/>
  <c r="K708" i="1"/>
  <c r="K715" i="1"/>
  <c r="K712" i="1"/>
  <c r="K711" i="1"/>
  <c r="K714" i="1"/>
  <c r="K710" i="1"/>
  <c r="K717" i="1"/>
  <c r="K722" i="1"/>
  <c r="K718" i="1"/>
  <c r="K719" i="1"/>
  <c r="K721" i="1"/>
  <c r="K727" i="1"/>
  <c r="K716" i="1"/>
  <c r="K726" i="1"/>
  <c r="K725" i="1"/>
  <c r="K720" i="1"/>
  <c r="K724" i="1"/>
  <c r="K723" i="1"/>
  <c r="K150" i="1"/>
  <c r="K156" i="1"/>
  <c r="K154" i="1"/>
  <c r="K149" i="1"/>
  <c r="K153" i="1"/>
  <c r="K157" i="1"/>
  <c r="K151" i="1"/>
  <c r="K148" i="1"/>
  <c r="K155" i="1"/>
  <c r="K152" i="1"/>
  <c r="K169" i="1"/>
  <c r="K168" i="1"/>
  <c r="K170" i="1"/>
  <c r="K163" i="1"/>
  <c r="K158" i="1"/>
  <c r="K161" i="1"/>
  <c r="K165" i="1"/>
  <c r="K166" i="1"/>
  <c r="K159" i="1"/>
  <c r="K164" i="1"/>
  <c r="K167" i="1"/>
  <c r="K162" i="1"/>
  <c r="K160" i="1"/>
  <c r="K171" i="1"/>
  <c r="K178" i="1"/>
  <c r="K174" i="1"/>
  <c r="K176" i="1"/>
  <c r="K177" i="1"/>
  <c r="K173" i="1"/>
  <c r="K175" i="1"/>
  <c r="K172" i="1"/>
  <c r="K1208" i="1"/>
  <c r="K1203" i="1"/>
  <c r="K1202" i="1"/>
  <c r="K1207" i="1"/>
  <c r="K1209" i="1"/>
  <c r="K1205" i="1"/>
  <c r="K1204" i="1"/>
  <c r="K1206" i="1"/>
  <c r="K1210" i="1"/>
  <c r="K907" i="1"/>
  <c r="K898" i="1"/>
  <c r="K904" i="1"/>
  <c r="K901" i="1"/>
  <c r="K905" i="1"/>
  <c r="K900" i="1"/>
  <c r="K903" i="1"/>
  <c r="K902" i="1"/>
  <c r="K906" i="1"/>
  <c r="K897" i="1"/>
  <c r="K908" i="1"/>
  <c r="K899" i="1"/>
  <c r="K913" i="1"/>
  <c r="K912" i="1"/>
  <c r="K914" i="1"/>
  <c r="K910" i="1"/>
  <c r="K911" i="1"/>
  <c r="K922" i="1"/>
  <c r="K917" i="1"/>
  <c r="K918" i="1"/>
  <c r="K920" i="1"/>
  <c r="K909" i="1"/>
  <c r="K915" i="1"/>
  <c r="K919" i="1"/>
  <c r="K916" i="1"/>
  <c r="K921" i="1"/>
  <c r="K924" i="1"/>
  <c r="K928" i="1"/>
  <c r="K929" i="1"/>
  <c r="K925" i="1"/>
  <c r="K927" i="1"/>
  <c r="K926" i="1"/>
  <c r="K923" i="1"/>
  <c r="K1173" i="1"/>
  <c r="K1169" i="1"/>
  <c r="K1170" i="1"/>
  <c r="K1168" i="1"/>
  <c r="K1174" i="1"/>
  <c r="K1165" i="1"/>
  <c r="K1171" i="1"/>
  <c r="K1163" i="1"/>
  <c r="K1172" i="1"/>
  <c r="K1166" i="1"/>
  <c r="K1167" i="1"/>
  <c r="K1164" i="1"/>
  <c r="K1010" i="1"/>
  <c r="K1008" i="1"/>
  <c r="K1012" i="1"/>
  <c r="K1007" i="1"/>
  <c r="K1013" i="1"/>
  <c r="K1015" i="1"/>
  <c r="K1009" i="1"/>
  <c r="K1011" i="1"/>
  <c r="K1014" i="1"/>
  <c r="K1151" i="1"/>
  <c r="K1156" i="1"/>
  <c r="K1160" i="1"/>
  <c r="K1162" i="1"/>
  <c r="K1153" i="1"/>
  <c r="K1154" i="1"/>
  <c r="K1150" i="1"/>
  <c r="K1152" i="1"/>
  <c r="K1157" i="1"/>
  <c r="K1159" i="1"/>
  <c r="K1155" i="1"/>
  <c r="K1161" i="1"/>
  <c r="K1158" i="1"/>
  <c r="K931" i="1"/>
  <c r="K950" i="1"/>
  <c r="K954" i="1"/>
  <c r="K958" i="1"/>
  <c r="K946" i="1"/>
  <c r="K960" i="1"/>
  <c r="K940" i="1"/>
  <c r="K932" i="1"/>
  <c r="K939" i="1"/>
  <c r="K951" i="1"/>
  <c r="K955" i="1"/>
  <c r="K943" i="1"/>
  <c r="K947" i="1"/>
  <c r="K937" i="1"/>
  <c r="K942" i="1"/>
  <c r="K936" i="1"/>
  <c r="K930" i="1"/>
  <c r="K952" i="1"/>
  <c r="K956" i="1"/>
  <c r="K944" i="1"/>
  <c r="K948" i="1"/>
  <c r="K935" i="1"/>
  <c r="K941" i="1"/>
  <c r="K938" i="1"/>
  <c r="K949" i="1"/>
  <c r="K953" i="1"/>
  <c r="K957" i="1"/>
  <c r="K945" i="1"/>
  <c r="K959" i="1"/>
  <c r="K934" i="1"/>
  <c r="K933" i="1"/>
  <c r="K981" i="1"/>
  <c r="K984" i="1"/>
  <c r="K982" i="1"/>
  <c r="K979" i="1"/>
  <c r="K985" i="1"/>
  <c r="K980" i="1"/>
  <c r="K983" i="1"/>
  <c r="K1040" i="1"/>
  <c r="K1043" i="1"/>
  <c r="K1038" i="1"/>
  <c r="K1044" i="1"/>
  <c r="K1037" i="1"/>
  <c r="K1039" i="1"/>
  <c r="K1042" i="1"/>
  <c r="K1041" i="1"/>
  <c r="K961" i="1"/>
  <c r="K963" i="1"/>
  <c r="K977" i="1"/>
  <c r="K962" i="1"/>
  <c r="K970" i="1"/>
  <c r="K969" i="1"/>
  <c r="K978" i="1"/>
  <c r="K975" i="1"/>
  <c r="K971" i="1"/>
  <c r="K976" i="1"/>
  <c r="K965" i="1"/>
  <c r="K972" i="1"/>
  <c r="K968" i="1"/>
  <c r="K974" i="1"/>
  <c r="K966" i="1"/>
  <c r="K967" i="1"/>
  <c r="K973" i="1"/>
  <c r="K964" i="1"/>
  <c r="K986" i="1"/>
  <c r="K994" i="1"/>
  <c r="K989" i="1"/>
  <c r="K990" i="1"/>
  <c r="K988" i="1"/>
  <c r="K993" i="1"/>
  <c r="K995" i="1"/>
  <c r="K992" i="1"/>
  <c r="K991" i="1"/>
  <c r="K987" i="1"/>
  <c r="K1093" i="1"/>
  <c r="K1096" i="1"/>
  <c r="K1095" i="1"/>
  <c r="K1089" i="1"/>
  <c r="K1099" i="1"/>
  <c r="K1097" i="1"/>
  <c r="K1098" i="1"/>
  <c r="K1091" i="1"/>
  <c r="K1094" i="1"/>
  <c r="K1090" i="1"/>
  <c r="K1100" i="1"/>
  <c r="K1092" i="1"/>
  <c r="K1189" i="1"/>
  <c r="K1192" i="1"/>
  <c r="K1191" i="1"/>
  <c r="K1195" i="1"/>
  <c r="K1193" i="1"/>
  <c r="K1197" i="1"/>
  <c r="K1198" i="1"/>
  <c r="K1200" i="1"/>
  <c r="K1199" i="1"/>
  <c r="K1190" i="1"/>
  <c r="K1196" i="1"/>
  <c r="K1201" i="1"/>
  <c r="K1194" i="1"/>
  <c r="K1398" i="1"/>
  <c r="K1399" i="1"/>
  <c r="K1402" i="1"/>
  <c r="K1400" i="1"/>
  <c r="K1401" i="1"/>
  <c r="K1397" i="1"/>
  <c r="K1396" i="1"/>
  <c r="K1449" i="1"/>
  <c r="K1485" i="1"/>
  <c r="K1483" i="1"/>
  <c r="K1453" i="1"/>
  <c r="K1450" i="1"/>
  <c r="K1457" i="1"/>
  <c r="K1455" i="1"/>
  <c r="K1478" i="1"/>
  <c r="K1454" i="1"/>
  <c r="K1480" i="1"/>
  <c r="K1477" i="1"/>
  <c r="K1484" i="1"/>
  <c r="K1486" i="1"/>
  <c r="K1451" i="1"/>
  <c r="K1482" i="1"/>
  <c r="K1487" i="1"/>
  <c r="K1481" i="1"/>
  <c r="K1452" i="1"/>
  <c r="K1479" i="1"/>
  <c r="K1456" i="1"/>
  <c r="K1489" i="1"/>
  <c r="K1491" i="1"/>
  <c r="K1488" i="1"/>
  <c r="K1405" i="1"/>
  <c r="K1407" i="1"/>
  <c r="K1494" i="1"/>
  <c r="K1492" i="1"/>
  <c r="K1404" i="1"/>
  <c r="K1408" i="1"/>
  <c r="K1493" i="1"/>
  <c r="K1406" i="1"/>
  <c r="K1490" i="1"/>
  <c r="K1403" i="1"/>
  <c r="K1495" i="1"/>
  <c r="K1510" i="1"/>
  <c r="K1409" i="1"/>
  <c r="K1516" i="1"/>
  <c r="K1515" i="1"/>
  <c r="K1417" i="1"/>
  <c r="K1410" i="1"/>
  <c r="K1513" i="1"/>
  <c r="K1512" i="1"/>
  <c r="K1419" i="1"/>
  <c r="K1411" i="1"/>
  <c r="K1416" i="1"/>
  <c r="K1418" i="1"/>
  <c r="K1511" i="1"/>
  <c r="K1519" i="1"/>
  <c r="K1414" i="1"/>
  <c r="K1514" i="1"/>
  <c r="K1415" i="1"/>
  <c r="K1413" i="1"/>
  <c r="K1412" i="1"/>
  <c r="K1517" i="1"/>
  <c r="K1518" i="1"/>
  <c r="K1470" i="1"/>
  <c r="K1467" i="1"/>
  <c r="K1475" i="1"/>
  <c r="K1476" i="1"/>
  <c r="K1473" i="1"/>
  <c r="K1472" i="1"/>
  <c r="K1471" i="1"/>
  <c r="K1468" i="1"/>
  <c r="K1469" i="1"/>
  <c r="K1474" i="1"/>
  <c r="K1462" i="1"/>
  <c r="K1459" i="1"/>
  <c r="K1465" i="1"/>
  <c r="K1461" i="1"/>
  <c r="K1463" i="1"/>
  <c r="K1460" i="1"/>
  <c r="K1458" i="1"/>
  <c r="K1466" i="1"/>
  <c r="K1464" i="1"/>
  <c r="K1582" i="1"/>
  <c r="K1581" i="1"/>
  <c r="K1583" i="1"/>
  <c r="K1584" i="1"/>
  <c r="K1587" i="1"/>
  <c r="K1585" i="1"/>
  <c r="K1586" i="1"/>
  <c r="K1602" i="1"/>
  <c r="K1597" i="1"/>
  <c r="K1600" i="1"/>
  <c r="K1598" i="1"/>
  <c r="K1606" i="1"/>
  <c r="K1601" i="1"/>
  <c r="K1599" i="1"/>
  <c r="K1603" i="1"/>
  <c r="K1604" i="1"/>
  <c r="K1605" i="1"/>
  <c r="K1612" i="1"/>
  <c r="K1611" i="1"/>
  <c r="K1610" i="1"/>
  <c r="K1609" i="1"/>
  <c r="K1616" i="1"/>
  <c r="K1607" i="1"/>
  <c r="K1608" i="1"/>
  <c r="K1613" i="1"/>
  <c r="K1615" i="1"/>
  <c r="K1614" i="1"/>
  <c r="K1619" i="1"/>
  <c r="K1617" i="1"/>
  <c r="K1620" i="1"/>
  <c r="K1622" i="1"/>
  <c r="K1618" i="1"/>
  <c r="K1621" i="1"/>
  <c r="K1629" i="1"/>
  <c r="K1630" i="1"/>
  <c r="K1631" i="1"/>
  <c r="K1626" i="1"/>
  <c r="K1623" i="1"/>
  <c r="K1627" i="1"/>
  <c r="K1628" i="1"/>
  <c r="K1624" i="1"/>
  <c r="K1625" i="1"/>
  <c r="K209" i="1"/>
  <c r="K223" i="1"/>
  <c r="K221" i="1"/>
  <c r="K214" i="1"/>
  <c r="K222" i="1"/>
  <c r="K217" i="1"/>
  <c r="K218" i="1"/>
  <c r="K213" i="1"/>
  <c r="K211" i="1"/>
  <c r="K208" i="1"/>
  <c r="K212" i="1"/>
  <c r="K215" i="1"/>
  <c r="K216" i="1"/>
  <c r="K210" i="1"/>
  <c r="K219" i="1"/>
  <c r="K207" i="1"/>
  <c r="K220" i="1"/>
  <c r="K224" i="1"/>
  <c r="K1571" i="1"/>
  <c r="K1552" i="1"/>
  <c r="K1555" i="1"/>
  <c r="K1561" i="1"/>
  <c r="K1580" i="1"/>
  <c r="K1578" i="1"/>
  <c r="K1569" i="1"/>
  <c r="K1553" i="1"/>
  <c r="K1563" i="1"/>
  <c r="K1570" i="1"/>
  <c r="K1562" i="1"/>
  <c r="K1554" i="1"/>
  <c r="K1567" i="1"/>
  <c r="K1560" i="1"/>
  <c r="K1550" i="1"/>
  <c r="K1575" i="1"/>
  <c r="K1565" i="1"/>
  <c r="K1559" i="1"/>
  <c r="K1551" i="1"/>
  <c r="K1572" i="1"/>
  <c r="K1566" i="1"/>
  <c r="K1556" i="1"/>
  <c r="K1548" i="1"/>
  <c r="K1568" i="1"/>
  <c r="K1576" i="1"/>
  <c r="K1573" i="1"/>
  <c r="K1579" i="1"/>
  <c r="K1557" i="1"/>
  <c r="K1549" i="1"/>
  <c r="K1574" i="1"/>
  <c r="K1564" i="1"/>
  <c r="K1558" i="1"/>
  <c r="K1577" i="1"/>
  <c r="K1016" i="1"/>
  <c r="K1017" i="1"/>
  <c r="K1024" i="1"/>
  <c r="K1022" i="1"/>
  <c r="K1020" i="1"/>
  <c r="K1018" i="1"/>
  <c r="K1025" i="1"/>
  <c r="K1019" i="1"/>
  <c r="K1021" i="1"/>
  <c r="K1023" i="1"/>
  <c r="K1083" i="1"/>
  <c r="K1085" i="1"/>
  <c r="K1079" i="1"/>
  <c r="K1081" i="1"/>
  <c r="K1084" i="1"/>
  <c r="K1082" i="1"/>
  <c r="K1080" i="1"/>
  <c r="K1086" i="1"/>
  <c r="K1087" i="1"/>
  <c r="K1088" i="1"/>
  <c r="K1177" i="1"/>
  <c r="K1180" i="1"/>
  <c r="K1176" i="1"/>
  <c r="K1181" i="1"/>
  <c r="K1175" i="1"/>
  <c r="K1179" i="1"/>
  <c r="K1178" i="1"/>
  <c r="K1182" i="1"/>
  <c r="K996" i="1"/>
  <c r="K998" i="1"/>
  <c r="K1004" i="1"/>
  <c r="K999" i="1"/>
  <c r="K1005" i="1"/>
  <c r="K1002" i="1"/>
  <c r="K1003" i="1"/>
  <c r="K1000" i="1"/>
  <c r="K997" i="1"/>
  <c r="K1006" i="1"/>
  <c r="K1001" i="1"/>
  <c r="K1437" i="1"/>
  <c r="K1440" i="1"/>
  <c r="K1438" i="1"/>
  <c r="K1442" i="1"/>
  <c r="K1439" i="1"/>
  <c r="K1441" i="1"/>
  <c r="K1443" i="1"/>
  <c r="K1444" i="1"/>
  <c r="K1448" i="1"/>
  <c r="K1446" i="1"/>
  <c r="K1447" i="1"/>
  <c r="K1445" i="1"/>
  <c r="K1027" i="1"/>
  <c r="K1026" i="1"/>
  <c r="K1033" i="1"/>
  <c r="K1036" i="1"/>
  <c r="K1029" i="1"/>
  <c r="K1035" i="1"/>
  <c r="K1028" i="1"/>
  <c r="K1030" i="1"/>
  <c r="K1031" i="1"/>
  <c r="K1032" i="1"/>
  <c r="K1034" i="1"/>
  <c r="K1143" i="1"/>
  <c r="K1147" i="1"/>
  <c r="K1137" i="1"/>
  <c r="K1140" i="1"/>
  <c r="K1149" i="1"/>
  <c r="K1145" i="1"/>
  <c r="K1148" i="1"/>
  <c r="K1142" i="1"/>
  <c r="K1146" i="1"/>
  <c r="K1138" i="1"/>
  <c r="K1144" i="1"/>
  <c r="K1139" i="1"/>
  <c r="K1141" i="1"/>
  <c r="K1536" i="1"/>
  <c r="K1543" i="1"/>
  <c r="K1547" i="1"/>
  <c r="K1546" i="1"/>
  <c r="K1535" i="1"/>
  <c r="K1537" i="1"/>
  <c r="K1542" i="1"/>
  <c r="K1540" i="1"/>
  <c r="K1544" i="1"/>
  <c r="K1539" i="1"/>
  <c r="K1538" i="1"/>
  <c r="K1545" i="1"/>
  <c r="K1541" i="1"/>
  <c r="K1119" i="1"/>
  <c r="K1108" i="1"/>
  <c r="K1120" i="1"/>
  <c r="K1134" i="1"/>
  <c r="K1116" i="1"/>
  <c r="K1128" i="1"/>
  <c r="K1123" i="1"/>
  <c r="K1131" i="1"/>
  <c r="K1114" i="1"/>
  <c r="K1105" i="1"/>
  <c r="K1111" i="1"/>
  <c r="K1129" i="1"/>
  <c r="K1124" i="1"/>
  <c r="K1109" i="1"/>
  <c r="K1133" i="1"/>
  <c r="K1102" i="1"/>
  <c r="K1136" i="1"/>
  <c r="K1125" i="1"/>
  <c r="K1126" i="1"/>
  <c r="K1122" i="1"/>
  <c r="K1118" i="1"/>
  <c r="K1106" i="1"/>
  <c r="K1101" i="1"/>
  <c r="K1113" i="1"/>
  <c r="K1104" i="1"/>
  <c r="K1115" i="1"/>
  <c r="K1132" i="1"/>
  <c r="K1127" i="1"/>
  <c r="K1112" i="1"/>
  <c r="K1117" i="1"/>
  <c r="K1135" i="1"/>
  <c r="K1130" i="1"/>
  <c r="K1121" i="1"/>
  <c r="K1103" i="1"/>
  <c r="K1107" i="1"/>
  <c r="K1110" i="1"/>
  <c r="K1057" i="1"/>
  <c r="K1064" i="1"/>
  <c r="K1063" i="1"/>
  <c r="K1055" i="1"/>
  <c r="K1058" i="1"/>
  <c r="K1060" i="1"/>
  <c r="K1061" i="1"/>
  <c r="K1056" i="1"/>
  <c r="K1059" i="1"/>
  <c r="K1062" i="1"/>
  <c r="K1045" i="1"/>
  <c r="K1046" i="1"/>
  <c r="K1053" i="1"/>
  <c r="K1054" i="1"/>
  <c r="K1051" i="1"/>
  <c r="K1048" i="1"/>
  <c r="K1050" i="1"/>
  <c r="K1052" i="1"/>
  <c r="K1049" i="1"/>
  <c r="K1047" i="1"/>
  <c r="K1076" i="1"/>
  <c r="K1070" i="1"/>
  <c r="K1068" i="1"/>
  <c r="K1078" i="1"/>
  <c r="K1067" i="1"/>
  <c r="K1066" i="1"/>
  <c r="K1069" i="1"/>
  <c r="K1074" i="1"/>
  <c r="K1073" i="1"/>
  <c r="K1065" i="1"/>
  <c r="K1071" i="1"/>
  <c r="K1077" i="1"/>
  <c r="K1075" i="1"/>
  <c r="K1072" i="1"/>
  <c r="K889" i="1"/>
  <c r="K892" i="1"/>
  <c r="K894" i="1"/>
  <c r="K893" i="1"/>
  <c r="K896" i="1"/>
  <c r="K891" i="1"/>
  <c r="K890" i="1"/>
  <c r="K895" i="1"/>
  <c r="K1503" i="1"/>
  <c r="K1502" i="1"/>
  <c r="K1509" i="1"/>
  <c r="K1505" i="1"/>
  <c r="K1508" i="1"/>
  <c r="K1507" i="1"/>
  <c r="K1506" i="1"/>
  <c r="K1504" i="1"/>
  <c r="K1591" i="1"/>
  <c r="K1588" i="1"/>
  <c r="K1592" i="1"/>
  <c r="K1596" i="1"/>
  <c r="K1590" i="1"/>
  <c r="K1593" i="1"/>
  <c r="K1594" i="1"/>
  <c r="K1589" i="1"/>
  <c r="K1595" i="1"/>
  <c r="K1520" i="1"/>
  <c r="K1524" i="1"/>
  <c r="K1521" i="1"/>
  <c r="K1526" i="1"/>
  <c r="K1522" i="1"/>
  <c r="K1527" i="1"/>
  <c r="K1525" i="1"/>
  <c r="K1523" i="1"/>
  <c r="K206" i="1"/>
  <c r="K202" i="1"/>
  <c r="K203" i="1"/>
  <c r="K198" i="1"/>
  <c r="K204" i="1"/>
  <c r="K205" i="1"/>
  <c r="K200" i="1"/>
  <c r="K199" i="1"/>
  <c r="K201" i="1"/>
  <c r="K117" i="1"/>
  <c r="K111" i="1"/>
  <c r="K122" i="1"/>
  <c r="K116" i="1"/>
  <c r="K115" i="1"/>
  <c r="K118" i="1"/>
  <c r="K110" i="1"/>
  <c r="K120" i="1"/>
  <c r="K119" i="1"/>
  <c r="K112" i="1"/>
  <c r="K114" i="1"/>
  <c r="K113" i="1"/>
  <c r="K121" i="1"/>
  <c r="K106" i="1"/>
  <c r="K104" i="1"/>
  <c r="K102" i="1"/>
  <c r="K107" i="1"/>
  <c r="K109" i="1"/>
  <c r="K103" i="1"/>
  <c r="K108" i="1"/>
  <c r="K105" i="1"/>
  <c r="K560" i="1"/>
  <c r="K564" i="1"/>
  <c r="K561" i="1"/>
  <c r="K563" i="1"/>
  <c r="K562" i="1"/>
  <c r="K565" i="1"/>
  <c r="K511" i="1"/>
  <c r="K516" i="1"/>
  <c r="K512" i="1"/>
  <c r="K514" i="1"/>
  <c r="K515" i="1"/>
  <c r="K513" i="1"/>
  <c r="K517" i="1"/>
  <c r="K1420" i="1"/>
  <c r="K1423" i="1"/>
  <c r="K1422" i="1"/>
  <c r="K1427" i="1"/>
  <c r="K1424" i="1"/>
  <c r="K1425" i="1"/>
  <c r="K1421" i="1"/>
  <c r="K1426" i="1"/>
  <c r="K1430" i="1"/>
  <c r="K1434" i="1"/>
  <c r="K1433" i="1"/>
  <c r="K1428" i="1"/>
  <c r="K1432" i="1"/>
  <c r="K1436" i="1"/>
  <c r="K1431" i="1"/>
  <c r="K1429" i="1"/>
  <c r="K1435" i="1"/>
  <c r="K1499" i="1"/>
  <c r="K1498" i="1"/>
  <c r="K1496" i="1"/>
  <c r="K1500" i="1"/>
  <c r="K1497" i="1"/>
  <c r="K1501" i="1"/>
  <c r="K677" i="1"/>
  <c r="K680" i="1"/>
  <c r="K684" i="1"/>
  <c r="K673" i="1"/>
  <c r="K672" i="1"/>
  <c r="K675" i="1"/>
  <c r="K678" i="1"/>
  <c r="K674" i="1"/>
  <c r="K676" i="1"/>
  <c r="K679" i="1"/>
  <c r="K683" i="1"/>
  <c r="K681" i="1"/>
  <c r="K671" i="1"/>
  <c r="K682" i="1"/>
  <c r="K1257" i="1"/>
  <c r="K1269" i="1"/>
  <c r="K1262" i="1"/>
  <c r="K1259" i="1"/>
  <c r="K1256" i="1"/>
  <c r="K1267" i="1"/>
  <c r="K1264" i="1"/>
  <c r="K1268" i="1"/>
  <c r="K1273" i="1"/>
  <c r="K1263" i="1"/>
  <c r="K1272" i="1"/>
  <c r="K1265" i="1"/>
  <c r="K1271" i="1"/>
  <c r="K1260" i="1"/>
  <c r="K1270" i="1"/>
  <c r="K1266" i="1"/>
  <c r="K1258" i="1"/>
  <c r="K1261" i="1"/>
  <c r="K1255" i="1"/>
  <c r="K1249" i="1"/>
  <c r="K1254" i="1"/>
  <c r="K1250" i="1"/>
  <c r="K1253" i="1"/>
  <c r="K1252" i="1"/>
  <c r="K1251" i="1"/>
  <c r="K1275" i="1"/>
  <c r="K1277" i="1"/>
  <c r="K1278" i="1"/>
  <c r="K1276" i="1"/>
  <c r="K1279" i="1"/>
  <c r="K1274" i="1"/>
  <c r="K1301" i="1"/>
  <c r="K1322" i="1"/>
  <c r="K1311" i="1"/>
  <c r="K1319" i="1"/>
  <c r="K1314" i="1"/>
  <c r="K1332" i="1"/>
  <c r="K1310" i="1"/>
  <c r="K1318" i="1"/>
  <c r="K1315" i="1"/>
  <c r="K1329" i="1"/>
  <c r="K1317" i="1"/>
  <c r="K1326" i="1"/>
  <c r="K1303" i="1"/>
  <c r="K1325" i="1"/>
  <c r="K1307" i="1"/>
  <c r="K1300" i="1"/>
  <c r="K1309" i="1"/>
  <c r="K1327" i="1"/>
  <c r="K1302" i="1"/>
  <c r="K1328" i="1"/>
  <c r="K1306" i="1"/>
  <c r="K1323" i="1"/>
  <c r="K1304" i="1"/>
  <c r="K1331" i="1"/>
  <c r="K1320" i="1"/>
  <c r="K1305" i="1"/>
  <c r="K1321" i="1"/>
  <c r="K1330" i="1"/>
  <c r="K1313" i="1"/>
  <c r="K1312" i="1"/>
  <c r="K1308" i="1"/>
  <c r="K1324" i="1"/>
  <c r="K1316" i="1"/>
  <c r="K1333" i="1"/>
  <c r="K1336" i="1"/>
  <c r="K1335" i="1"/>
  <c r="K1337" i="1"/>
  <c r="K1334" i="1"/>
  <c r="K1338" i="1"/>
  <c r="K1340" i="1"/>
  <c r="K1339" i="1"/>
  <c r="K1233" i="1"/>
  <c r="K1248" i="1"/>
  <c r="K1241" i="1"/>
  <c r="K1236" i="1"/>
  <c r="K1244" i="1"/>
  <c r="K1240" i="1"/>
  <c r="K1239" i="1"/>
  <c r="K1235" i="1"/>
  <c r="K1237" i="1"/>
  <c r="K1232" i="1"/>
  <c r="K1238" i="1"/>
  <c r="K1242" i="1"/>
  <c r="K1246" i="1"/>
  <c r="K1247" i="1"/>
  <c r="K1243" i="1"/>
  <c r="K1245" i="1"/>
  <c r="K1234" i="1"/>
  <c r="K1227" i="1"/>
  <c r="K1231" i="1"/>
  <c r="K1226" i="1"/>
  <c r="K1228" i="1"/>
  <c r="K1230" i="1"/>
  <c r="K1229" i="1"/>
  <c r="K1211" i="1"/>
  <c r="K1221" i="1"/>
  <c r="K1214" i="1"/>
  <c r="K1218" i="1"/>
  <c r="K1223" i="1"/>
  <c r="K1219" i="1"/>
  <c r="K1212" i="1"/>
  <c r="K1215" i="1"/>
  <c r="K1216" i="1"/>
  <c r="K1224" i="1"/>
  <c r="K1220" i="1"/>
  <c r="K1213" i="1"/>
  <c r="K1222" i="1"/>
  <c r="K1225" i="1"/>
  <c r="K1217" i="1"/>
  <c r="K1347" i="1"/>
  <c r="K1361" i="1"/>
  <c r="K1359" i="1"/>
  <c r="K1358" i="1"/>
  <c r="K1371" i="1"/>
  <c r="K1368" i="1"/>
  <c r="K1370" i="1"/>
  <c r="K1356" i="1"/>
  <c r="K1360" i="1"/>
  <c r="K1357" i="1"/>
  <c r="K1355" i="1"/>
  <c r="K1364" i="1"/>
  <c r="K1362" i="1"/>
  <c r="K1352" i="1"/>
  <c r="K1350" i="1"/>
  <c r="K1351" i="1"/>
  <c r="K1363" i="1"/>
  <c r="K1365" i="1"/>
  <c r="K1349" i="1"/>
  <c r="K1367" i="1"/>
  <c r="K1354" i="1"/>
  <c r="K1348" i="1"/>
  <c r="K1353" i="1"/>
  <c r="K1366" i="1"/>
  <c r="K1369" i="1"/>
  <c r="K1341" i="1"/>
  <c r="K1345" i="1"/>
  <c r="K1342" i="1"/>
  <c r="K1343" i="1"/>
  <c r="K1344" i="1"/>
  <c r="K1346" i="1"/>
  <c r="K1372" i="1"/>
  <c r="K1383" i="1"/>
  <c r="K1376" i="1"/>
  <c r="K1381" i="1"/>
  <c r="K1386" i="1"/>
  <c r="K1380" i="1"/>
  <c r="K1375" i="1"/>
  <c r="K1373" i="1"/>
  <c r="K1388" i="1"/>
  <c r="K1389" i="1"/>
  <c r="K1384" i="1"/>
  <c r="K1385" i="1"/>
  <c r="K1390" i="1"/>
  <c r="K1378" i="1"/>
  <c r="K1377" i="1"/>
  <c r="K1387" i="1"/>
  <c r="K1374" i="1"/>
  <c r="K1382" i="1"/>
  <c r="K1379" i="1"/>
  <c r="K578" i="1"/>
  <c r="K581" i="1"/>
  <c r="K582" i="1"/>
  <c r="K577" i="1"/>
  <c r="K584" i="1"/>
  <c r="K579" i="1"/>
  <c r="K580" i="1"/>
  <c r="K583" i="1"/>
  <c r="K1534" i="1"/>
  <c r="K1530" i="1"/>
  <c r="K1533" i="1"/>
  <c r="K1529" i="1"/>
  <c r="K1531" i="1"/>
  <c r="K1528" i="1"/>
  <c r="K1532" i="1"/>
  <c r="K734" i="1"/>
  <c r="K737" i="1"/>
  <c r="K731" i="1"/>
  <c r="K730" i="1"/>
  <c r="K735" i="1"/>
  <c r="K733" i="1"/>
  <c r="K736" i="1"/>
  <c r="K732" i="1"/>
  <c r="K729" i="1"/>
  <c r="K728" i="1"/>
  <c r="K1185" i="1"/>
  <c r="K1183" i="1"/>
  <c r="K1184" i="1"/>
  <c r="K66" i="1"/>
  <c r="K65" i="1"/>
  <c r="K60" i="1"/>
  <c r="K63" i="1"/>
  <c r="K59" i="1"/>
  <c r="K61" i="1"/>
  <c r="K57" i="1"/>
  <c r="K68" i="1"/>
  <c r="K67" i="1"/>
  <c r="K62" i="1"/>
  <c r="K58" i="1"/>
  <c r="K64" i="1"/>
  <c r="K85" i="1"/>
  <c r="K84" i="1"/>
  <c r="K88" i="1"/>
  <c r="K91" i="1"/>
  <c r="K94" i="1"/>
  <c r="K99" i="1"/>
  <c r="K1188" i="1"/>
  <c r="K81" i="1"/>
  <c r="K83" i="1"/>
  <c r="K97" i="1"/>
  <c r="K95" i="1"/>
  <c r="K96" i="1"/>
  <c r="K1187" i="1"/>
  <c r="K82" i="1"/>
  <c r="K90" i="1"/>
  <c r="K98" i="1"/>
  <c r="K100" i="1"/>
  <c r="K92" i="1"/>
  <c r="K93" i="1"/>
  <c r="K86" i="1"/>
  <c r="K87" i="1"/>
  <c r="K89" i="1"/>
  <c r="K101" i="1"/>
  <c r="K1186" i="1"/>
  <c r="K1289" i="1"/>
  <c r="K1296" i="1"/>
  <c r="K1283" i="1"/>
  <c r="K1291" i="1"/>
  <c r="K1290" i="1"/>
  <c r="K1288" i="1"/>
  <c r="K1297" i="1"/>
  <c r="K1285" i="1"/>
  <c r="K1286" i="1"/>
  <c r="K1287" i="1"/>
  <c r="K1292" i="1"/>
  <c r="K1298" i="1"/>
  <c r="K1293" i="1"/>
  <c r="K1295" i="1"/>
  <c r="K1282" i="1"/>
  <c r="K1281" i="1"/>
  <c r="K1280" i="1"/>
  <c r="K1299" i="1"/>
  <c r="K1294" i="1"/>
  <c r="K1284" i="1"/>
  <c r="K820" i="1"/>
  <c r="K819" i="1"/>
  <c r="K818" i="1"/>
  <c r="K822" i="1"/>
  <c r="K821" i="1"/>
  <c r="K831" i="1"/>
  <c r="K832" i="1"/>
  <c r="K829" i="1"/>
  <c r="K830" i="1"/>
  <c r="K828" i="1"/>
  <c r="K1392" i="1"/>
  <c r="K1391" i="1"/>
  <c r="K1393" i="1"/>
  <c r="K1394" i="1"/>
  <c r="K1395" i="1"/>
  <c r="K27" i="1"/>
  <c r="B27" i="1" s="1"/>
  <c r="K43" i="1"/>
  <c r="K47" i="1"/>
  <c r="K34" i="1"/>
  <c r="K39" i="1"/>
  <c r="K41" i="1"/>
  <c r="K49" i="1"/>
  <c r="K42" i="1"/>
  <c r="K35" i="1"/>
  <c r="K37" i="1"/>
  <c r="K44" i="1"/>
  <c r="K50" i="1"/>
  <c r="K51" i="1"/>
  <c r="K36" i="1"/>
  <c r="K38" i="1"/>
  <c r="K45" i="1"/>
  <c r="K46" i="1"/>
  <c r="K48" i="1"/>
  <c r="K32" i="1"/>
  <c r="K33" i="1"/>
  <c r="K40" i="1"/>
  <c r="K55" i="1"/>
  <c r="K53" i="1"/>
  <c r="K56" i="1"/>
  <c r="K52" i="1"/>
  <c r="K54" i="1"/>
  <c r="K521" i="1"/>
  <c r="K522" i="1"/>
  <c r="K518" i="1"/>
  <c r="K520" i="1"/>
  <c r="K519" i="1"/>
  <c r="K524" i="1"/>
  <c r="K523" i="1"/>
  <c r="K525" i="1"/>
  <c r="K526" i="1"/>
  <c r="K527" i="1"/>
  <c r="K531" i="1"/>
  <c r="K532" i="1"/>
  <c r="K530" i="1"/>
  <c r="K529" i="1"/>
  <c r="K528" i="1"/>
  <c r="K535" i="1"/>
  <c r="K537" i="1"/>
  <c r="K536" i="1"/>
  <c r="K533" i="1"/>
  <c r="K534" i="1"/>
  <c r="K542" i="1"/>
  <c r="K538" i="1"/>
  <c r="K540" i="1"/>
  <c r="K539" i="1"/>
  <c r="K541" i="1"/>
  <c r="K545" i="1"/>
  <c r="K547" i="1"/>
  <c r="K548" i="1"/>
  <c r="K549" i="1"/>
  <c r="K546" i="1"/>
  <c r="J2425" i="1"/>
  <c r="J2429" i="1"/>
  <c r="J2433" i="1"/>
  <c r="J2437" i="1"/>
  <c r="J2441" i="1"/>
  <c r="J2445" i="1"/>
  <c r="J2449" i="1"/>
  <c r="J2428" i="1"/>
  <c r="J2436" i="1"/>
  <c r="J2448" i="1"/>
  <c r="J2422" i="1"/>
  <c r="J2426" i="1"/>
  <c r="J2430" i="1"/>
  <c r="J2434" i="1"/>
  <c r="J2438" i="1"/>
  <c r="J2442" i="1"/>
  <c r="J2446" i="1"/>
  <c r="J2432" i="1"/>
  <c r="J2444" i="1"/>
  <c r="J2423" i="1"/>
  <c r="J2427" i="1"/>
  <c r="J2431" i="1"/>
  <c r="J2435" i="1"/>
  <c r="J2439" i="1"/>
  <c r="J2443" i="1"/>
  <c r="J2447" i="1"/>
  <c r="J2424" i="1"/>
  <c r="J2440" i="1"/>
  <c r="K30" i="1"/>
  <c r="B30" i="1" s="1"/>
  <c r="K29" i="1"/>
  <c r="B29" i="1" s="1"/>
  <c r="K31" i="1"/>
  <c r="B31" i="1" s="1"/>
  <c r="J1634" i="1"/>
  <c r="J1632" i="1"/>
  <c r="J1635" i="1"/>
  <c r="J1636" i="1"/>
  <c r="J1633" i="1"/>
  <c r="B539" i="1" l="1"/>
  <c r="B532" i="1"/>
  <c r="B520" i="1"/>
  <c r="B54" i="1"/>
  <c r="B48" i="1"/>
  <c r="B36" i="1"/>
  <c r="B37" i="1"/>
  <c r="B41" i="1"/>
  <c r="B43" i="1"/>
  <c r="B830" i="1"/>
  <c r="B1293" i="1"/>
  <c r="B1290" i="1"/>
  <c r="B87" i="1"/>
  <c r="B533" i="1"/>
  <c r="B1391" i="1"/>
  <c r="B822" i="1"/>
  <c r="B1281" i="1"/>
  <c r="B1291" i="1"/>
  <c r="B86" i="1"/>
  <c r="B96" i="1"/>
  <c r="B91" i="1"/>
  <c r="B64" i="1"/>
  <c r="B63" i="1"/>
  <c r="B729" i="1"/>
  <c r="B734" i="1"/>
  <c r="B583" i="1"/>
  <c r="B1379" i="1"/>
  <c r="B1384" i="1"/>
  <c r="B1376" i="1"/>
  <c r="B1344" i="1"/>
  <c r="B1348" i="1"/>
  <c r="B1352" i="1"/>
  <c r="B1368" i="1"/>
  <c r="B1222" i="1"/>
  <c r="B1216" i="1"/>
  <c r="B546" i="1"/>
  <c r="B545" i="1"/>
  <c r="B538" i="1"/>
  <c r="B536" i="1"/>
  <c r="B529" i="1"/>
  <c r="B527" i="1"/>
  <c r="B524" i="1"/>
  <c r="B522" i="1"/>
  <c r="B56" i="1"/>
  <c r="B33" i="1"/>
  <c r="B45" i="1"/>
  <c r="B50" i="1"/>
  <c r="B42" i="1"/>
  <c r="B34" i="1"/>
  <c r="B1395" i="1"/>
  <c r="B1392" i="1"/>
  <c r="B832" i="1"/>
  <c r="B818" i="1"/>
  <c r="B1294" i="1"/>
  <c r="B1282" i="1"/>
  <c r="B1292" i="1"/>
  <c r="B1297" i="1"/>
  <c r="B1283" i="1"/>
  <c r="B101" i="1"/>
  <c r="B93" i="1"/>
  <c r="B90" i="1"/>
  <c r="B95" i="1"/>
  <c r="B1188" i="1"/>
  <c r="B88" i="1"/>
  <c r="B58" i="1"/>
  <c r="B57" i="1"/>
  <c r="B60" i="1"/>
  <c r="B1183" i="1"/>
  <c r="B732" i="1"/>
  <c r="B730" i="1"/>
  <c r="B1532" i="1"/>
  <c r="B1533" i="1"/>
  <c r="B580" i="1"/>
  <c r="B582" i="1"/>
  <c r="B1382" i="1"/>
  <c r="B1378" i="1"/>
  <c r="B1389" i="1"/>
  <c r="B1380" i="1"/>
  <c r="B1383" i="1"/>
  <c r="B1343" i="1"/>
  <c r="B1369" i="1"/>
  <c r="B1354" i="1"/>
  <c r="B1363" i="1"/>
  <c r="B1362" i="1"/>
  <c r="B1360" i="1"/>
  <c r="B1371" i="1"/>
  <c r="B1347" i="1"/>
  <c r="B1213" i="1"/>
  <c r="B1215" i="1"/>
  <c r="B1218" i="1"/>
  <c r="B1229" i="1"/>
  <c r="B1231" i="1"/>
  <c r="B1243" i="1"/>
  <c r="B1238" i="1"/>
  <c r="B1239" i="1"/>
  <c r="B1241" i="1"/>
  <c r="B1340" i="1"/>
  <c r="B1335" i="1"/>
  <c r="B1324" i="1"/>
  <c r="B1330" i="1"/>
  <c r="B1331" i="1"/>
  <c r="B1328" i="1"/>
  <c r="B1300" i="1"/>
  <c r="B1326" i="1"/>
  <c r="B1318" i="1"/>
  <c r="B1319" i="1"/>
  <c r="B1274" i="1"/>
  <c r="B1277" i="1"/>
  <c r="B1253" i="1"/>
  <c r="B1255" i="1"/>
  <c r="B1270" i="1"/>
  <c r="B1272" i="1"/>
  <c r="B1264" i="1"/>
  <c r="B1262" i="1"/>
  <c r="B671" i="1"/>
  <c r="B676" i="1"/>
  <c r="B672" i="1"/>
  <c r="B677" i="1"/>
  <c r="B1496" i="1"/>
  <c r="B1429" i="1"/>
  <c r="B1428" i="1"/>
  <c r="B1426" i="1"/>
  <c r="B1427" i="1"/>
  <c r="B517" i="1"/>
  <c r="B512" i="1"/>
  <c r="B562" i="1"/>
  <c r="B560" i="1"/>
  <c r="B109" i="1"/>
  <c r="B106" i="1"/>
  <c r="B112" i="1"/>
  <c r="B118" i="1"/>
  <c r="B111" i="1"/>
  <c r="B200" i="1"/>
  <c r="B203" i="1"/>
  <c r="B1525" i="1"/>
  <c r="B1521" i="1"/>
  <c r="B1589" i="1"/>
  <c r="B1596" i="1"/>
  <c r="B1504" i="1"/>
  <c r="B1505" i="1"/>
  <c r="B895" i="1"/>
  <c r="B893" i="1"/>
  <c r="B1072" i="1"/>
  <c r="B1065" i="1"/>
  <c r="B1066" i="1"/>
  <c r="B1070" i="1"/>
  <c r="B1052" i="1"/>
  <c r="B1054" i="1"/>
  <c r="B1062" i="1"/>
  <c r="B1060" i="1"/>
  <c r="B1064" i="1"/>
  <c r="B1103" i="1"/>
  <c r="B1117" i="1"/>
  <c r="B1115" i="1"/>
  <c r="B1106" i="1"/>
  <c r="B1125" i="1"/>
  <c r="B1109" i="1"/>
  <c r="B1105" i="1"/>
  <c r="B1128" i="1"/>
  <c r="B1108" i="1"/>
  <c r="B1538" i="1"/>
  <c r="B1542" i="1"/>
  <c r="B1547" i="1"/>
  <c r="B1139" i="1"/>
  <c r="B1142" i="1"/>
  <c r="B1140" i="1"/>
  <c r="B1034" i="1"/>
  <c r="B1028" i="1"/>
  <c r="B1033" i="1"/>
  <c r="B1447" i="1"/>
  <c r="B1443" i="1"/>
  <c r="B1438" i="1"/>
  <c r="B1006" i="1"/>
  <c r="B1002" i="1"/>
  <c r="B998" i="1"/>
  <c r="B1179" i="1"/>
  <c r="B1180" i="1"/>
  <c r="B1086" i="1"/>
  <c r="B1081" i="1"/>
  <c r="B1023" i="1"/>
  <c r="B1018" i="1"/>
  <c r="B1017" i="1"/>
  <c r="B1564" i="1"/>
  <c r="B1579" i="1"/>
  <c r="B1548" i="1"/>
  <c r="B1551" i="1"/>
  <c r="B1550" i="1"/>
  <c r="B1562" i="1"/>
  <c r="B1569" i="1"/>
  <c r="B1555" i="1"/>
  <c r="B220" i="1"/>
  <c r="B216" i="1"/>
  <c r="B211" i="1"/>
  <c r="B222" i="1"/>
  <c r="B209" i="1"/>
  <c r="B1627" i="1"/>
  <c r="B1630" i="1"/>
  <c r="B1622" i="1"/>
  <c r="B1614" i="1"/>
  <c r="B1607" i="1"/>
  <c r="B1611" i="1"/>
  <c r="B1603" i="1"/>
  <c r="B1598" i="1"/>
  <c r="B1586" i="1"/>
  <c r="B1583" i="1"/>
  <c r="B1466" i="1"/>
  <c r="B1461" i="1"/>
  <c r="B1474" i="1"/>
  <c r="B1472" i="1"/>
  <c r="B1467" i="1"/>
  <c r="B1412" i="1"/>
  <c r="B1414" i="1"/>
  <c r="B1416" i="1"/>
  <c r="B1513" i="1"/>
  <c r="B1516" i="1"/>
  <c r="B1403" i="1"/>
  <c r="B1408" i="1"/>
  <c r="B1407" i="1"/>
  <c r="B1489" i="1"/>
  <c r="B1481" i="1"/>
  <c r="B1486" i="1"/>
  <c r="B1454" i="1"/>
  <c r="B1450" i="1"/>
  <c r="B1449" i="1"/>
  <c r="B1400" i="1"/>
  <c r="B1194" i="1"/>
  <c r="B1199" i="1"/>
  <c r="B1193" i="1"/>
  <c r="B1189" i="1"/>
  <c r="B1094" i="1"/>
  <c r="B1099" i="1"/>
  <c r="B1093" i="1"/>
  <c r="B995" i="1"/>
  <c r="B989" i="1"/>
  <c r="B973" i="1"/>
  <c r="B968" i="1"/>
  <c r="B971" i="1"/>
  <c r="B970" i="1"/>
  <c r="B961" i="1"/>
  <c r="B1037" i="1"/>
  <c r="B1040" i="1"/>
  <c r="B979" i="1"/>
  <c r="B933" i="1"/>
  <c r="B957" i="1"/>
  <c r="B941" i="1"/>
  <c r="B956" i="1"/>
  <c r="B942" i="1"/>
  <c r="B955" i="1"/>
  <c r="B940" i="1"/>
  <c r="B954" i="1"/>
  <c r="B1161" i="1"/>
  <c r="B1152" i="1"/>
  <c r="B1162" i="1"/>
  <c r="B1014" i="1"/>
  <c r="B1013" i="1"/>
  <c r="B1010" i="1"/>
  <c r="B1172" i="1"/>
  <c r="B1174" i="1"/>
  <c r="B1173" i="1"/>
  <c r="B925" i="1"/>
  <c r="B921" i="1"/>
  <c r="B909" i="1"/>
  <c r="B922" i="1"/>
  <c r="B912" i="1"/>
  <c r="B897" i="1"/>
  <c r="B900" i="1"/>
  <c r="B898" i="1"/>
  <c r="B1204" i="1"/>
  <c r="B1202" i="1"/>
  <c r="B175" i="1"/>
  <c r="B174" i="1"/>
  <c r="B162" i="1"/>
  <c r="B166" i="1"/>
  <c r="B163" i="1"/>
  <c r="B152" i="1"/>
  <c r="B157" i="1"/>
  <c r="B156" i="1"/>
  <c r="B720" i="1"/>
  <c r="B727" i="1"/>
  <c r="B722" i="1"/>
  <c r="B711" i="1"/>
  <c r="B713" i="1"/>
  <c r="B884" i="1"/>
  <c r="B883" i="1"/>
  <c r="B702" i="1"/>
  <c r="B698" i="1"/>
  <c r="B879" i="1"/>
  <c r="B696" i="1"/>
  <c r="B587" i="1"/>
  <c r="B596" i="1"/>
  <c r="B651" i="1"/>
  <c r="B647" i="1"/>
  <c r="B608" i="1"/>
  <c r="B666" i="1"/>
  <c r="B589" i="1"/>
  <c r="B597" i="1"/>
  <c r="B646" i="1"/>
  <c r="B618" i="1"/>
  <c r="B634" i="1"/>
  <c r="B591" i="1"/>
  <c r="B642" i="1"/>
  <c r="B638" i="1"/>
  <c r="B874" i="1"/>
  <c r="B592" i="1"/>
  <c r="B607" i="1"/>
  <c r="B604" i="1"/>
  <c r="B609" i="1"/>
  <c r="B605" i="1"/>
  <c r="B622" i="1"/>
  <c r="B629" i="1"/>
  <c r="B877" i="1"/>
  <c r="B872" i="1"/>
  <c r="B688" i="1"/>
  <c r="B692" i="1"/>
  <c r="B568" i="1"/>
  <c r="B567" i="1"/>
  <c r="B576" i="1"/>
  <c r="B569" i="1"/>
  <c r="B77" i="1"/>
  <c r="B858" i="1"/>
  <c r="B861" i="1"/>
  <c r="B74" i="1"/>
  <c r="B69" i="1"/>
  <c r="B197" i="1"/>
  <c r="B195" i="1"/>
  <c r="B194" i="1"/>
  <c r="B849" i="1"/>
  <c r="B182" i="1"/>
  <c r="B185" i="1"/>
  <c r="B852" i="1"/>
  <c r="B137" i="1"/>
  <c r="B843" i="1"/>
  <c r="B143" i="1"/>
  <c r="B147" i="1"/>
  <c r="B133" i="1"/>
  <c r="B123" i="1"/>
  <c r="B840" i="1"/>
  <c r="B134" i="1"/>
  <c r="B839" i="1"/>
  <c r="B836" i="1"/>
  <c r="B266" i="1"/>
  <c r="B262" i="1"/>
  <c r="B825" i="1"/>
  <c r="B259" i="1"/>
  <c r="B258" i="1"/>
  <c r="B815" i="1"/>
  <c r="B808" i="1"/>
  <c r="B811" i="1"/>
  <c r="B810" i="1"/>
  <c r="B803" i="1"/>
  <c r="B802" i="1"/>
  <c r="B795" i="1"/>
  <c r="B796" i="1"/>
  <c r="B742" i="1"/>
  <c r="B787" i="1"/>
  <c r="B782" i="1"/>
  <c r="B784" i="1"/>
  <c r="B779" i="1"/>
  <c r="B776" i="1"/>
  <c r="B770" i="1"/>
  <c r="B767" i="1"/>
  <c r="B758" i="1"/>
  <c r="B761" i="1"/>
  <c r="B753" i="1"/>
  <c r="B750" i="1"/>
  <c r="B747" i="1"/>
  <c r="B544" i="1"/>
  <c r="B284" i="1"/>
  <c r="B287" i="1"/>
  <c r="B295" i="1"/>
  <c r="B296" i="1"/>
  <c r="B272" i="1"/>
  <c r="B282" i="1"/>
  <c r="B274" i="1"/>
  <c r="B363" i="1"/>
  <c r="B366" i="1"/>
  <c r="B359" i="1"/>
  <c r="B369" i="1"/>
  <c r="B305" i="1"/>
  <c r="B341" i="1"/>
  <c r="B307" i="1"/>
  <c r="B353" i="1"/>
  <c r="B348" i="1"/>
  <c r="B346" i="1"/>
  <c r="B298" i="1"/>
  <c r="B306" i="1"/>
  <c r="B327" i="1"/>
  <c r="B322" i="1"/>
  <c r="B344" i="1"/>
  <c r="B333" i="1"/>
  <c r="B300" i="1"/>
  <c r="B325" i="1"/>
  <c r="B301" i="1"/>
  <c r="B400" i="1"/>
  <c r="B405" i="1"/>
  <c r="B393" i="1"/>
  <c r="B399" i="1"/>
  <c r="B411" i="1"/>
  <c r="B417" i="1"/>
  <c r="B418" i="1"/>
  <c r="B428" i="1"/>
  <c r="B427" i="1"/>
  <c r="B426" i="1"/>
  <c r="B407" i="1"/>
  <c r="B408" i="1"/>
  <c r="B485" i="1"/>
  <c r="B494" i="1"/>
  <c r="B478" i="1"/>
  <c r="B508" i="1"/>
  <c r="B499" i="1"/>
  <c r="B480" i="1"/>
  <c r="B502" i="1"/>
  <c r="B506" i="1"/>
  <c r="B377" i="1"/>
  <c r="B381" i="1"/>
  <c r="B385" i="1"/>
  <c r="B380" i="1"/>
  <c r="B373" i="1"/>
  <c r="B439" i="1"/>
  <c r="B445" i="1"/>
  <c r="B442" i="1"/>
  <c r="B244" i="1"/>
  <c r="B247" i="1"/>
  <c r="B228" i="1"/>
  <c r="B235" i="1"/>
  <c r="B232" i="1"/>
  <c r="B248" i="1"/>
  <c r="B230" i="1"/>
  <c r="B454" i="1"/>
  <c r="B460" i="1"/>
  <c r="B453" i="1"/>
  <c r="B462" i="1"/>
  <c r="B557" i="1"/>
  <c r="B459" i="1"/>
  <c r="B550" i="1"/>
  <c r="B553" i="1"/>
  <c r="B534" i="1"/>
  <c r="B1393" i="1"/>
  <c r="B1280" i="1"/>
  <c r="B1289" i="1"/>
  <c r="B100" i="1"/>
  <c r="B540" i="1"/>
  <c r="B531" i="1"/>
  <c r="B518" i="1"/>
  <c r="B40" i="1"/>
  <c r="B51" i="1"/>
  <c r="B829" i="1"/>
  <c r="B1298" i="1"/>
  <c r="B1186" i="1"/>
  <c r="B98" i="1"/>
  <c r="B81" i="1"/>
  <c r="B68" i="1"/>
  <c r="B735" i="1"/>
  <c r="B549" i="1"/>
  <c r="B541" i="1"/>
  <c r="B542" i="1"/>
  <c r="B537" i="1"/>
  <c r="B530" i="1"/>
  <c r="B526" i="1"/>
  <c r="B519" i="1"/>
  <c r="B521" i="1"/>
  <c r="B53" i="1"/>
  <c r="B32" i="1"/>
  <c r="B38" i="1"/>
  <c r="B44" i="1"/>
  <c r="B49" i="1"/>
  <c r="B47" i="1"/>
  <c r="B1394" i="1"/>
  <c r="B828" i="1"/>
  <c r="B831" i="1"/>
  <c r="B819" i="1"/>
  <c r="B1299" i="1"/>
  <c r="B1295" i="1"/>
  <c r="B1287" i="1"/>
  <c r="B1288" i="1"/>
  <c r="B1296" i="1"/>
  <c r="B89" i="1"/>
  <c r="B92" i="1"/>
  <c r="B82" i="1"/>
  <c r="B97" i="1"/>
  <c r="B99" i="1"/>
  <c r="B84" i="1"/>
  <c r="B62" i="1"/>
  <c r="B61" i="1"/>
  <c r="B65" i="1"/>
  <c r="B1185" i="1"/>
  <c r="B736" i="1"/>
  <c r="B731" i="1"/>
  <c r="B1528" i="1"/>
  <c r="B1530" i="1"/>
  <c r="B579" i="1"/>
  <c r="B581" i="1"/>
  <c r="B1374" i="1"/>
  <c r="B1390" i="1"/>
  <c r="B1388" i="1"/>
  <c r="B1386" i="1"/>
  <c r="B1372" i="1"/>
  <c r="B1342" i="1"/>
  <c r="B1366" i="1"/>
  <c r="B1367" i="1"/>
  <c r="B1351" i="1"/>
  <c r="B1364" i="1"/>
  <c r="B1356" i="1"/>
  <c r="B1358" i="1"/>
  <c r="B1217" i="1"/>
  <c r="B1220" i="1"/>
  <c r="B1212" i="1"/>
  <c r="B1214" i="1"/>
  <c r="B1230" i="1"/>
  <c r="B1227" i="1"/>
  <c r="B1247" i="1"/>
  <c r="B1232" i="1"/>
  <c r="B1240" i="1"/>
  <c r="B1248" i="1"/>
  <c r="B1338" i="1"/>
  <c r="B1336" i="1"/>
  <c r="B1308" i="1"/>
  <c r="B1321" i="1"/>
  <c r="B1304" i="1"/>
  <c r="B1302" i="1"/>
  <c r="B1307" i="1"/>
  <c r="B1317" i="1"/>
  <c r="B1310" i="1"/>
  <c r="B1311" i="1"/>
  <c r="B1279" i="1"/>
  <c r="B1275" i="1"/>
  <c r="B1250" i="1"/>
  <c r="B1261" i="1"/>
  <c r="B1260" i="1"/>
  <c r="B1263" i="1"/>
  <c r="B1267" i="1"/>
  <c r="B1269" i="1"/>
  <c r="B681" i="1"/>
  <c r="B674" i="1"/>
  <c r="B673" i="1"/>
  <c r="B1501" i="1"/>
  <c r="B1498" i="1"/>
  <c r="B1431" i="1"/>
  <c r="B1433" i="1"/>
  <c r="B1421" i="1"/>
  <c r="B1422" i="1"/>
  <c r="B513" i="1"/>
  <c r="B516" i="1"/>
  <c r="B563" i="1"/>
  <c r="B105" i="1"/>
  <c r="B107" i="1"/>
  <c r="B121" i="1"/>
  <c r="B119" i="1"/>
  <c r="B115" i="1"/>
  <c r="B117" i="1"/>
  <c r="B205" i="1"/>
  <c r="B202" i="1"/>
  <c r="B1527" i="1"/>
  <c r="B1524" i="1"/>
  <c r="B1594" i="1"/>
  <c r="B1592" i="1"/>
  <c r="B1506" i="1"/>
  <c r="B1509" i="1"/>
  <c r="B890" i="1"/>
  <c r="B894" i="1"/>
  <c r="B1075" i="1"/>
  <c r="B1073" i="1"/>
  <c r="B1067" i="1"/>
  <c r="B1076" i="1"/>
  <c r="B1050" i="1"/>
  <c r="B1053" i="1"/>
  <c r="B1059" i="1"/>
  <c r="B1058" i="1"/>
  <c r="B1057" i="1"/>
  <c r="B1121" i="1"/>
  <c r="B1112" i="1"/>
  <c r="B1104" i="1"/>
  <c r="B1118" i="1"/>
  <c r="B1136" i="1"/>
  <c r="B1124" i="1"/>
  <c r="B1114" i="1"/>
  <c r="B1116" i="1"/>
  <c r="B1119" i="1"/>
  <c r="B1539" i="1"/>
  <c r="B1537" i="1"/>
  <c r="B1543" i="1"/>
  <c r="B1144" i="1"/>
  <c r="B1148" i="1"/>
  <c r="B1137" i="1"/>
  <c r="B1032" i="1"/>
  <c r="B1035" i="1"/>
  <c r="B1026" i="1"/>
  <c r="B1446" i="1"/>
  <c r="B1441" i="1"/>
  <c r="B1440" i="1"/>
  <c r="B997" i="1"/>
  <c r="B1005" i="1"/>
  <c r="B996" i="1"/>
  <c r="B1175" i="1"/>
  <c r="B1177" i="1"/>
  <c r="B1080" i="1"/>
  <c r="B1079" i="1"/>
  <c r="B1021" i="1"/>
  <c r="B1020" i="1"/>
  <c r="B1016" i="1"/>
  <c r="B1574" i="1"/>
  <c r="B1573" i="1"/>
  <c r="B1556" i="1"/>
  <c r="B1559" i="1"/>
  <c r="B1560" i="1"/>
  <c r="B1570" i="1"/>
  <c r="B1578" i="1"/>
  <c r="B1552" i="1"/>
  <c r="B207" i="1"/>
  <c r="B215" i="1"/>
  <c r="B213" i="1"/>
  <c r="B214" i="1"/>
  <c r="B1625" i="1"/>
  <c r="B1623" i="1"/>
  <c r="B1629" i="1"/>
  <c r="B1620" i="1"/>
  <c r="B1615" i="1"/>
  <c r="B1616" i="1"/>
  <c r="B1612" i="1"/>
  <c r="B1599" i="1"/>
  <c r="B1600" i="1"/>
  <c r="B1585" i="1"/>
  <c r="B1581" i="1"/>
  <c r="B1458" i="1"/>
  <c r="B1465" i="1"/>
  <c r="B1469" i="1"/>
  <c r="B1473" i="1"/>
  <c r="B1470" i="1"/>
  <c r="B1413" i="1"/>
  <c r="B1519" i="1"/>
  <c r="B1411" i="1"/>
  <c r="B1410" i="1"/>
  <c r="B1409" i="1"/>
  <c r="B1490" i="1"/>
  <c r="B1404" i="1"/>
  <c r="B1405" i="1"/>
  <c r="B1456" i="1"/>
  <c r="B1487" i="1"/>
  <c r="B1484" i="1"/>
  <c r="B1478" i="1"/>
  <c r="B1453" i="1"/>
  <c r="B1396" i="1"/>
  <c r="B1402" i="1"/>
  <c r="B1201" i="1"/>
  <c r="B1200" i="1"/>
  <c r="B1195" i="1"/>
  <c r="B1092" i="1"/>
  <c r="B1091" i="1"/>
  <c r="B1089" i="1"/>
  <c r="B987" i="1"/>
  <c r="B993" i="1"/>
  <c r="B994" i="1"/>
  <c r="B967" i="1"/>
  <c r="B972" i="1"/>
  <c r="B975" i="1"/>
  <c r="B962" i="1"/>
  <c r="B1041" i="1"/>
  <c r="B1044" i="1"/>
  <c r="B983" i="1"/>
  <c r="B982" i="1"/>
  <c r="B934" i="1"/>
  <c r="B953" i="1"/>
  <c r="B935" i="1"/>
  <c r="B952" i="1"/>
  <c r="B937" i="1"/>
  <c r="B951" i="1"/>
  <c r="B960" i="1"/>
  <c r="B950" i="1"/>
  <c r="B1155" i="1"/>
  <c r="B1150" i="1"/>
  <c r="B1160" i="1"/>
  <c r="B1011" i="1"/>
  <c r="B1007" i="1"/>
  <c r="B1164" i="1"/>
  <c r="B1163" i="1"/>
  <c r="B1168" i="1"/>
  <c r="B923" i="1"/>
  <c r="B929" i="1"/>
  <c r="B916" i="1"/>
  <c r="B920" i="1"/>
  <c r="B911" i="1"/>
  <c r="B913" i="1"/>
  <c r="B906" i="1"/>
  <c r="B905" i="1"/>
  <c r="B907" i="1"/>
  <c r="B1205" i="1"/>
  <c r="B1203" i="1"/>
  <c r="B173" i="1"/>
  <c r="B178" i="1"/>
  <c r="B167" i="1"/>
  <c r="B165" i="1"/>
  <c r="B170" i="1"/>
  <c r="B155" i="1"/>
  <c r="B153" i="1"/>
  <c r="B150" i="1"/>
  <c r="B725" i="1"/>
  <c r="B721" i="1"/>
  <c r="B717" i="1"/>
  <c r="B712" i="1"/>
  <c r="B709" i="1"/>
  <c r="B707" i="1"/>
  <c r="B705" i="1"/>
  <c r="B886" i="1"/>
  <c r="B882" i="1"/>
  <c r="B880" i="1"/>
  <c r="B695" i="1"/>
  <c r="B670" i="1"/>
  <c r="B635" i="1"/>
  <c r="B662" i="1"/>
  <c r="B603" i="1"/>
  <c r="B663" i="1"/>
  <c r="B665" i="1"/>
  <c r="B876" i="1"/>
  <c r="B625" i="1"/>
  <c r="B640" i="1"/>
  <c r="B617" i="1"/>
  <c r="B633" i="1"/>
  <c r="B586" i="1"/>
  <c r="B641" i="1"/>
  <c r="B637" i="1"/>
  <c r="B658" i="1"/>
  <c r="B669" i="1"/>
  <c r="B601" i="1"/>
  <c r="B595" i="1"/>
  <c r="B620" i="1"/>
  <c r="B648" i="1"/>
  <c r="B621" i="1"/>
  <c r="B624" i="1"/>
  <c r="B693" i="1"/>
  <c r="B689" i="1"/>
  <c r="B685" i="1"/>
  <c r="B691" i="1"/>
  <c r="B864" i="1"/>
  <c r="B566" i="1"/>
  <c r="B865" i="1"/>
  <c r="B575" i="1"/>
  <c r="B79" i="1"/>
  <c r="B76" i="1"/>
  <c r="B862" i="1"/>
  <c r="B73" i="1"/>
  <c r="B857" i="1"/>
  <c r="B856" i="1"/>
  <c r="B192" i="1"/>
  <c r="B855" i="1"/>
  <c r="B187" i="1"/>
  <c r="B183" i="1"/>
  <c r="B179" i="1"/>
  <c r="B850" i="1"/>
  <c r="B146" i="1"/>
  <c r="B844" i="1"/>
  <c r="B144" i="1"/>
  <c r="B145" i="1"/>
  <c r="B127" i="1"/>
  <c r="B126" i="1"/>
  <c r="B129" i="1"/>
  <c r="B130" i="1"/>
  <c r="B833" i="1"/>
  <c r="B837" i="1"/>
  <c r="B265" i="1"/>
  <c r="B824" i="1"/>
  <c r="B827" i="1"/>
  <c r="B257" i="1"/>
  <c r="B254" i="1"/>
  <c r="B814" i="1"/>
  <c r="B473" i="1"/>
  <c r="B471" i="1"/>
  <c r="B809" i="1"/>
  <c r="B804" i="1"/>
  <c r="B798" i="1"/>
  <c r="B740" i="1"/>
  <c r="B794" i="1"/>
  <c r="B797" i="1"/>
  <c r="B790" i="1"/>
  <c r="B783" i="1"/>
  <c r="B778" i="1"/>
  <c r="B781" i="1"/>
  <c r="B772" i="1"/>
  <c r="B768" i="1"/>
  <c r="B771" i="1"/>
  <c r="B764" i="1"/>
  <c r="B755" i="1"/>
  <c r="B757" i="1"/>
  <c r="B749" i="1"/>
  <c r="B746" i="1"/>
  <c r="B543" i="1"/>
  <c r="B273" i="1"/>
  <c r="B270" i="1"/>
  <c r="B276" i="1"/>
  <c r="B280" i="1"/>
  <c r="B290" i="1"/>
  <c r="B283" i="1"/>
  <c r="B288" i="1"/>
  <c r="B358" i="1"/>
  <c r="B360" i="1"/>
  <c r="B370" i="1"/>
  <c r="B371" i="1"/>
  <c r="B339" i="1"/>
  <c r="B313" i="1"/>
  <c r="B335" i="1"/>
  <c r="B331" i="1"/>
  <c r="B316" i="1"/>
  <c r="B350" i="1"/>
  <c r="B356" i="1"/>
  <c r="B351" i="1"/>
  <c r="B304" i="1"/>
  <c r="B319" i="1"/>
  <c r="B334" i="1"/>
  <c r="B321" i="1"/>
  <c r="B354" i="1"/>
  <c r="B308" i="1"/>
  <c r="B315" i="1"/>
  <c r="B395" i="1"/>
  <c r="B398" i="1"/>
  <c r="B401" i="1"/>
  <c r="B391" i="1"/>
  <c r="B430" i="1"/>
  <c r="B436" i="1"/>
  <c r="B424" i="1"/>
  <c r="B414" i="1"/>
  <c r="B415" i="1"/>
  <c r="B412" i="1"/>
  <c r="B432" i="1"/>
  <c r="B501" i="1"/>
  <c r="B483" i="1"/>
  <c r="B482" i="1"/>
  <c r="B492" i="1"/>
  <c r="B503" i="1"/>
  <c r="B489" i="1"/>
  <c r="B509" i="1"/>
  <c r="B496" i="1"/>
  <c r="B487" i="1"/>
  <c r="B386" i="1"/>
  <c r="B374" i="1"/>
  <c r="B384" i="1"/>
  <c r="B390" i="1"/>
  <c r="B440" i="1"/>
  <c r="B447" i="1"/>
  <c r="B449" i="1"/>
  <c r="B446" i="1"/>
  <c r="B251" i="1"/>
  <c r="B227" i="1"/>
  <c r="B245" i="1"/>
  <c r="B225" i="1"/>
  <c r="B236" i="1"/>
  <c r="B231" i="1"/>
  <c r="B252" i="1"/>
  <c r="B465" i="1"/>
  <c r="B452" i="1"/>
  <c r="B555" i="1"/>
  <c r="B468" i="1"/>
  <c r="B467" i="1"/>
  <c r="B463" i="1"/>
  <c r="B551" i="1"/>
  <c r="B1187" i="1"/>
  <c r="B83" i="1"/>
  <c r="B94" i="1"/>
  <c r="B85" i="1"/>
  <c r="B67" i="1"/>
  <c r="B59" i="1"/>
  <c r="B66" i="1"/>
  <c r="B728" i="1"/>
  <c r="B733" i="1"/>
  <c r="B737" i="1"/>
  <c r="B1531" i="1"/>
  <c r="B1534" i="1"/>
  <c r="B584" i="1"/>
  <c r="B578" i="1"/>
  <c r="B1387" i="1"/>
  <c r="B1385" i="1"/>
  <c r="B1373" i="1"/>
  <c r="B1381" i="1"/>
  <c r="B1346" i="1"/>
  <c r="B1345" i="1"/>
  <c r="B1353" i="1"/>
  <c r="B1349" i="1"/>
  <c r="B1350" i="1"/>
  <c r="B1355" i="1"/>
  <c r="B1370" i="1"/>
  <c r="B1359" i="1"/>
  <c r="B1225" i="1"/>
  <c r="B1224" i="1"/>
  <c r="B1219" i="1"/>
  <c r="B1221" i="1"/>
  <c r="B1228" i="1"/>
  <c r="B1234" i="1"/>
  <c r="B1246" i="1"/>
  <c r="B1237" i="1"/>
  <c r="B1244" i="1"/>
  <c r="B1233" i="1"/>
  <c r="B1334" i="1"/>
  <c r="B1333" i="1"/>
  <c r="B1312" i="1"/>
  <c r="B1305" i="1"/>
  <c r="B1323" i="1"/>
  <c r="B1327" i="1"/>
  <c r="B1325" i="1"/>
  <c r="B1329" i="1"/>
  <c r="B1332" i="1"/>
  <c r="B1322" i="1"/>
  <c r="B1276" i="1"/>
  <c r="B1251" i="1"/>
  <c r="B1254" i="1"/>
  <c r="B1258" i="1"/>
  <c r="B1271" i="1"/>
  <c r="B1273" i="1"/>
  <c r="B1256" i="1"/>
  <c r="B1257" i="1"/>
  <c r="B683" i="1"/>
  <c r="B678" i="1"/>
  <c r="B684" i="1"/>
  <c r="B1497" i="1"/>
  <c r="B1499" i="1"/>
  <c r="B1436" i="1"/>
  <c r="B1434" i="1"/>
  <c r="B1425" i="1"/>
  <c r="B1423" i="1"/>
  <c r="B515" i="1"/>
  <c r="B511" i="1"/>
  <c r="B561" i="1"/>
  <c r="B108" i="1"/>
  <c r="B102" i="1"/>
  <c r="B113" i="1"/>
  <c r="B120" i="1"/>
  <c r="B116" i="1"/>
  <c r="B201" i="1"/>
  <c r="B204" i="1"/>
  <c r="B206" i="1"/>
  <c r="B1522" i="1"/>
  <c r="B1520" i="1"/>
  <c r="B1593" i="1"/>
  <c r="B1588" i="1"/>
  <c r="B1507" i="1"/>
  <c r="B1502" i="1"/>
  <c r="B891" i="1"/>
  <c r="B892" i="1"/>
  <c r="B1077" i="1"/>
  <c r="B1074" i="1"/>
  <c r="B1078" i="1"/>
  <c r="B1047" i="1"/>
  <c r="B1048" i="1"/>
  <c r="B1046" i="1"/>
  <c r="B1056" i="1"/>
  <c r="B1055" i="1"/>
  <c r="B1110" i="1"/>
  <c r="B1130" i="1"/>
  <c r="B1127" i="1"/>
  <c r="B1113" i="1"/>
  <c r="B1122" i="1"/>
  <c r="B1102" i="1"/>
  <c r="B1129" i="1"/>
  <c r="B1131" i="1"/>
  <c r="B1134" i="1"/>
  <c r="B1541" i="1"/>
  <c r="B1544" i="1"/>
  <c r="B1535" i="1"/>
  <c r="B1536" i="1"/>
  <c r="B1138" i="1"/>
  <c r="B1145" i="1"/>
  <c r="B1147" i="1"/>
  <c r="B1031" i="1"/>
  <c r="B1029" i="1"/>
  <c r="B1027" i="1"/>
  <c r="B1448" i="1"/>
  <c r="B1439" i="1"/>
  <c r="B1437" i="1"/>
  <c r="B1000" i="1"/>
  <c r="B999" i="1"/>
  <c r="B1182" i="1"/>
  <c r="B1181" i="1"/>
  <c r="B1088" i="1"/>
  <c r="B1082" i="1"/>
  <c r="B1085" i="1"/>
  <c r="B1019" i="1"/>
  <c r="B1022" i="1"/>
  <c r="B1577" i="1"/>
  <c r="B1549" i="1"/>
  <c r="B1576" i="1"/>
  <c r="B1566" i="1"/>
  <c r="B1565" i="1"/>
  <c r="B1567" i="1"/>
  <c r="B1563" i="1"/>
  <c r="B1580" i="1"/>
  <c r="B1571" i="1"/>
  <c r="B219" i="1"/>
  <c r="B212" i="1"/>
  <c r="B218" i="1"/>
  <c r="B221" i="1"/>
  <c r="B1624" i="1"/>
  <c r="B1626" i="1"/>
  <c r="B1621" i="1"/>
  <c r="B1617" i="1"/>
  <c r="B1613" i="1"/>
  <c r="B1609" i="1"/>
  <c r="B1605" i="1"/>
  <c r="B1601" i="1"/>
  <c r="B1597" i="1"/>
  <c r="B1587" i="1"/>
  <c r="B1582" i="1"/>
  <c r="B1460" i="1"/>
  <c r="B1459" i="1"/>
  <c r="B1468" i="1"/>
  <c r="B1476" i="1"/>
  <c r="B1518" i="1"/>
  <c r="B1415" i="1"/>
  <c r="B1511" i="1"/>
  <c r="B1419" i="1"/>
  <c r="B1417" i="1"/>
  <c r="B1510" i="1"/>
  <c r="B1406" i="1"/>
  <c r="B1492" i="1"/>
  <c r="B1488" i="1"/>
  <c r="B1479" i="1"/>
  <c r="B1482" i="1"/>
  <c r="B1477" i="1"/>
  <c r="B1455" i="1"/>
  <c r="B1483" i="1"/>
  <c r="B1397" i="1"/>
  <c r="B1399" i="1"/>
  <c r="B1196" i="1"/>
  <c r="B1198" i="1"/>
  <c r="B1191" i="1"/>
  <c r="B1100" i="1"/>
  <c r="B1098" i="1"/>
  <c r="B1095" i="1"/>
  <c r="B991" i="1"/>
  <c r="B988" i="1"/>
  <c r="B986" i="1"/>
  <c r="B966" i="1"/>
  <c r="B965" i="1"/>
  <c r="B978" i="1"/>
  <c r="B977" i="1"/>
  <c r="B1042" i="1"/>
  <c r="B1038" i="1"/>
  <c r="B980" i="1"/>
  <c r="B984" i="1"/>
  <c r="B959" i="1"/>
  <c r="B949" i="1"/>
  <c r="B948" i="1"/>
  <c r="B930" i="1"/>
  <c r="B947" i="1"/>
  <c r="B939" i="1"/>
  <c r="B946" i="1"/>
  <c r="B931" i="1"/>
  <c r="B1159" i="1"/>
  <c r="B1154" i="1"/>
  <c r="B1156" i="1"/>
  <c r="B1009" i="1"/>
  <c r="B1012" i="1"/>
  <c r="B1167" i="1"/>
  <c r="B1171" i="1"/>
  <c r="B1170" i="1"/>
  <c r="B926" i="1"/>
  <c r="B928" i="1"/>
  <c r="B919" i="1"/>
  <c r="B918" i="1"/>
  <c r="B910" i="1"/>
  <c r="B899" i="1"/>
  <c r="B902" i="1"/>
  <c r="B901" i="1"/>
  <c r="B1210" i="1"/>
  <c r="B1209" i="1"/>
  <c r="B1208" i="1"/>
  <c r="B177" i="1"/>
  <c r="B171" i="1"/>
  <c r="B164" i="1"/>
  <c r="B161" i="1"/>
  <c r="B168" i="1"/>
  <c r="B148" i="1"/>
  <c r="B149" i="1"/>
  <c r="B723" i="1"/>
  <c r="B726" i="1"/>
  <c r="B719" i="1"/>
  <c r="B710" i="1"/>
  <c r="B715" i="1"/>
  <c r="B703" i="1"/>
  <c r="B885" i="1"/>
  <c r="B887" i="1"/>
  <c r="B700" i="1"/>
  <c r="B878" i="1"/>
  <c r="B699" i="1"/>
  <c r="B657" i="1"/>
  <c r="B626" i="1"/>
  <c r="B645" i="1"/>
  <c r="B661" i="1"/>
  <c r="B614" i="1"/>
  <c r="B664" i="1"/>
  <c r="B660" i="1"/>
  <c r="B873" i="1"/>
  <c r="B627" i="1"/>
  <c r="B616" i="1"/>
  <c r="B632" i="1"/>
  <c r="B628" i="1"/>
  <c r="B649" i="1"/>
  <c r="B652" i="1"/>
  <c r="B653" i="1"/>
  <c r="B659" i="1"/>
  <c r="B636" i="1"/>
  <c r="B594" i="1"/>
  <c r="B590" i="1"/>
  <c r="B611" i="1"/>
  <c r="B655" i="1"/>
  <c r="B619" i="1"/>
  <c r="B615" i="1"/>
  <c r="B686" i="1"/>
  <c r="B687" i="1"/>
  <c r="B869" i="1"/>
  <c r="B694" i="1"/>
  <c r="B867" i="1"/>
  <c r="B572" i="1"/>
  <c r="B570" i="1"/>
  <c r="B863" i="1"/>
  <c r="B80" i="1"/>
  <c r="B78" i="1"/>
  <c r="B859" i="1"/>
  <c r="B860" i="1"/>
  <c r="B193" i="1"/>
  <c r="B853" i="1"/>
  <c r="B189" i="1"/>
  <c r="B190" i="1"/>
  <c r="B184" i="1"/>
  <c r="B188" i="1"/>
  <c r="B851" i="1"/>
  <c r="B142" i="1"/>
  <c r="B136" i="1"/>
  <c r="B139" i="1"/>
  <c r="B140" i="1"/>
  <c r="B138" i="1"/>
  <c r="B841" i="1"/>
  <c r="B131" i="1"/>
  <c r="B128" i="1"/>
  <c r="B125" i="1"/>
  <c r="B834" i="1"/>
  <c r="B263" i="1"/>
  <c r="B267" i="1"/>
  <c r="B826" i="1"/>
  <c r="B255" i="1"/>
  <c r="B260" i="1"/>
  <c r="B817" i="1"/>
  <c r="B816" i="1"/>
  <c r="B474" i="1"/>
  <c r="B812" i="1"/>
  <c r="B807" i="1"/>
  <c r="B806" i="1"/>
  <c r="B800" i="1"/>
  <c r="B741" i="1"/>
  <c r="B738" i="1"/>
  <c r="B788" i="1"/>
  <c r="B789" i="1"/>
  <c r="B786" i="1"/>
  <c r="B780" i="1"/>
  <c r="B773" i="1"/>
  <c r="B774" i="1"/>
  <c r="B765" i="1"/>
  <c r="B762" i="1"/>
  <c r="B759" i="1"/>
  <c r="B754" i="1"/>
  <c r="B752" i="1"/>
  <c r="B751" i="1"/>
  <c r="B745" i="1"/>
  <c r="B279" i="1"/>
  <c r="B281" i="1"/>
  <c r="B286" i="1"/>
  <c r="B289" i="1"/>
  <c r="B294" i="1"/>
  <c r="B293" i="1"/>
  <c r="B291" i="1"/>
  <c r="B269" i="1"/>
  <c r="B361" i="1"/>
  <c r="B365" i="1"/>
  <c r="B364" i="1"/>
  <c r="B357" i="1"/>
  <c r="B349" i="1"/>
  <c r="B332" i="1"/>
  <c r="B352" i="1"/>
  <c r="B330" i="1"/>
  <c r="B338" i="1"/>
  <c r="B324" i="1"/>
  <c r="B309" i="1"/>
  <c r="B312" i="1"/>
  <c r="B317" i="1"/>
  <c r="B340" i="1"/>
  <c r="B302" i="1"/>
  <c r="B336" i="1"/>
  <c r="B311" i="1"/>
  <c r="B337" i="1"/>
  <c r="B297" i="1"/>
  <c r="B394" i="1"/>
  <c r="B396" i="1"/>
  <c r="B397" i="1"/>
  <c r="B434" i="1"/>
  <c r="B433" i="1"/>
  <c r="B422" i="1"/>
  <c r="B429" i="1"/>
  <c r="B413" i="1"/>
  <c r="B419" i="1"/>
  <c r="B416" i="1"/>
  <c r="B431" i="1"/>
  <c r="B491" i="1"/>
  <c r="B510" i="1"/>
  <c r="B479" i="1"/>
  <c r="B495" i="1"/>
  <c r="B486" i="1"/>
  <c r="B500" i="1"/>
  <c r="B484" i="1"/>
  <c r="B504" i="1"/>
  <c r="B477" i="1"/>
  <c r="B376" i="1"/>
  <c r="B389" i="1"/>
  <c r="B383" i="1"/>
  <c r="B375" i="1"/>
  <c r="B438" i="1"/>
  <c r="B448" i="1"/>
  <c r="B451" i="1"/>
  <c r="B441" i="1"/>
  <c r="B250" i="1"/>
  <c r="B242" i="1"/>
  <c r="B239" i="1"/>
  <c r="B249" i="1"/>
  <c r="B238" i="1"/>
  <c r="B246" i="1"/>
  <c r="B233" i="1"/>
  <c r="B461" i="1"/>
  <c r="B469" i="1"/>
  <c r="B559" i="1"/>
  <c r="B466" i="1"/>
  <c r="B458" i="1"/>
  <c r="B455" i="1"/>
  <c r="B552" i="1"/>
  <c r="B548" i="1"/>
  <c r="B535" i="1"/>
  <c r="B525" i="1"/>
  <c r="B55" i="1"/>
  <c r="B821" i="1"/>
  <c r="B820" i="1"/>
  <c r="B1286" i="1"/>
  <c r="B547" i="1"/>
  <c r="B528" i="1"/>
  <c r="B523" i="1"/>
  <c r="B52" i="1"/>
  <c r="B46" i="1"/>
  <c r="B35" i="1"/>
  <c r="B39" i="1"/>
  <c r="B1284" i="1"/>
  <c r="B1285" i="1"/>
  <c r="B1184" i="1"/>
  <c r="B1529" i="1"/>
  <c r="B577" i="1"/>
  <c r="B1377" i="1"/>
  <c r="B1375" i="1"/>
  <c r="B1341" i="1"/>
  <c r="B1365" i="1"/>
  <c r="B1357" i="1"/>
  <c r="B1361" i="1"/>
  <c r="B1223" i="1"/>
  <c r="B1211" i="1"/>
  <c r="B1226" i="1"/>
  <c r="B1245" i="1"/>
  <c r="B1242" i="1"/>
  <c r="B1235" i="1"/>
  <c r="B1236" i="1"/>
  <c r="B1339" i="1"/>
  <c r="B1337" i="1"/>
  <c r="B1316" i="1"/>
  <c r="B1313" i="1"/>
  <c r="B1320" i="1"/>
  <c r="B1306" i="1"/>
  <c r="B1309" i="1"/>
  <c r="B1303" i="1"/>
  <c r="B1315" i="1"/>
  <c r="B1314" i="1"/>
  <c r="B1301" i="1"/>
  <c r="B1278" i="1"/>
  <c r="B1252" i="1"/>
  <c r="B1249" i="1"/>
  <c r="B1266" i="1"/>
  <c r="B1265" i="1"/>
  <c r="B1268" i="1"/>
  <c r="B1259" i="1"/>
  <c r="B682" i="1"/>
  <c r="B679" i="1"/>
  <c r="B675" i="1"/>
  <c r="B680" i="1"/>
  <c r="B1500" i="1"/>
  <c r="B1435" i="1"/>
  <c r="B1432" i="1"/>
  <c r="B1430" i="1"/>
  <c r="B1424" i="1"/>
  <c r="B1420" i="1"/>
  <c r="B514" i="1"/>
  <c r="B565" i="1"/>
  <c r="B564" i="1"/>
  <c r="B103" i="1"/>
  <c r="B104" i="1"/>
  <c r="B114" i="1"/>
  <c r="B110" i="1"/>
  <c r="B122" i="1"/>
  <c r="B199" i="1"/>
  <c r="B198" i="1"/>
  <c r="B1523" i="1"/>
  <c r="B1526" i="1"/>
  <c r="B1595" i="1"/>
  <c r="B1590" i="1"/>
  <c r="B1591" i="1"/>
  <c r="B1508" i="1"/>
  <c r="B1503" i="1"/>
  <c r="B896" i="1"/>
  <c r="B889" i="1"/>
  <c r="B1071" i="1"/>
  <c r="B1069" i="1"/>
  <c r="B1068" i="1"/>
  <c r="B1049" i="1"/>
  <c r="B1051" i="1"/>
  <c r="B1045" i="1"/>
  <c r="B1061" i="1"/>
  <c r="B1063" i="1"/>
  <c r="B1107" i="1"/>
  <c r="B1135" i="1"/>
  <c r="B1132" i="1"/>
  <c r="B1101" i="1"/>
  <c r="B1126" i="1"/>
  <c r="B1133" i="1"/>
  <c r="B1111" i="1"/>
  <c r="B1123" i="1"/>
  <c r="B1120" i="1"/>
  <c r="B1545" i="1"/>
  <c r="B1540" i="1"/>
  <c r="B1546" i="1"/>
  <c r="B1141" i="1"/>
  <c r="B1146" i="1"/>
  <c r="B1149" i="1"/>
  <c r="B1143" i="1"/>
  <c r="B1030" i="1"/>
  <c r="B1036" i="1"/>
  <c r="B1445" i="1"/>
  <c r="B1444" i="1"/>
  <c r="B1442" i="1"/>
  <c r="B1001" i="1"/>
  <c r="B1003" i="1"/>
  <c r="B1004" i="1"/>
  <c r="B1178" i="1"/>
  <c r="B1176" i="1"/>
  <c r="B1087" i="1"/>
  <c r="B1084" i="1"/>
  <c r="B1083" i="1"/>
  <c r="B1025" i="1"/>
  <c r="B1024" i="1"/>
  <c r="B1558" i="1"/>
  <c r="B1557" i="1"/>
  <c r="B1568" i="1"/>
  <c r="B1572" i="1"/>
  <c r="B1575" i="1"/>
  <c r="B1554" i="1"/>
  <c r="B1553" i="1"/>
  <c r="B1561" i="1"/>
  <c r="B224" i="1"/>
  <c r="B210" i="1"/>
  <c r="B208" i="1"/>
  <c r="B217" i="1"/>
  <c r="B223" i="1"/>
  <c r="B1628" i="1"/>
  <c r="B1631" i="1"/>
  <c r="B1618" i="1"/>
  <c r="B1619" i="1"/>
  <c r="B1608" i="1"/>
  <c r="B1610" i="1"/>
  <c r="B1604" i="1"/>
  <c r="B1606" i="1"/>
  <c r="B1602" i="1"/>
  <c r="B1584" i="1"/>
  <c r="B1464" i="1"/>
  <c r="B1463" i="1"/>
  <c r="B1462" i="1"/>
  <c r="B1471" i="1"/>
  <c r="B1475" i="1"/>
  <c r="B1517" i="1"/>
  <c r="B1514" i="1"/>
  <c r="B1418" i="1"/>
  <c r="B1512" i="1"/>
  <c r="B1515" i="1"/>
  <c r="B1495" i="1"/>
  <c r="B1493" i="1"/>
  <c r="B1494" i="1"/>
  <c r="B1491" i="1"/>
  <c r="B1452" i="1"/>
  <c r="B1451" i="1"/>
  <c r="B1480" i="1"/>
  <c r="B1457" i="1"/>
  <c r="B1485" i="1"/>
  <c r="B1401" i="1"/>
  <c r="B1398" i="1"/>
  <c r="B1190" i="1"/>
  <c r="B1197" i="1"/>
  <c r="B1192" i="1"/>
  <c r="B1090" i="1"/>
  <c r="B1097" i="1"/>
  <c r="B1096" i="1"/>
  <c r="B992" i="1"/>
  <c r="B990" i="1"/>
  <c r="B964" i="1"/>
  <c r="B974" i="1"/>
  <c r="B976" i="1"/>
  <c r="B969" i="1"/>
  <c r="B963" i="1"/>
  <c r="B1039" i="1"/>
  <c r="B1043" i="1"/>
  <c r="B985" i="1"/>
  <c r="B981" i="1"/>
  <c r="B945" i="1"/>
  <c r="B938" i="1"/>
  <c r="B944" i="1"/>
  <c r="B936" i="1"/>
  <c r="B943" i="1"/>
  <c r="B932" i="1"/>
  <c r="B958" i="1"/>
  <c r="B1158" i="1"/>
  <c r="B1157" i="1"/>
  <c r="B1153" i="1"/>
  <c r="B1151" i="1"/>
  <c r="B1015" i="1"/>
  <c r="B1008" i="1"/>
  <c r="B1166" i="1"/>
  <c r="B1165" i="1"/>
  <c r="B1169" i="1"/>
  <c r="B927" i="1"/>
  <c r="B924" i="1"/>
  <c r="B915" i="1"/>
  <c r="B917" i="1"/>
  <c r="B914" i="1"/>
  <c r="B908" i="1"/>
  <c r="B903" i="1"/>
  <c r="B904" i="1"/>
  <c r="B1206" i="1"/>
  <c r="B1207" i="1"/>
  <c r="B172" i="1"/>
  <c r="B176" i="1"/>
  <c r="B160" i="1"/>
  <c r="B159" i="1"/>
  <c r="B158" i="1"/>
  <c r="B169" i="1"/>
  <c r="B151" i="1"/>
  <c r="B154" i="1"/>
  <c r="B724" i="1"/>
  <c r="B716" i="1"/>
  <c r="B718" i="1"/>
  <c r="B714" i="1"/>
  <c r="B708" i="1"/>
  <c r="B704" i="1"/>
  <c r="B706" i="1"/>
  <c r="B701" i="1"/>
  <c r="B888" i="1"/>
  <c r="B881" i="1"/>
  <c r="B697" i="1"/>
  <c r="B654" i="1"/>
  <c r="B602" i="1"/>
  <c r="B631" i="1"/>
  <c r="B656" i="1"/>
  <c r="B613" i="1"/>
  <c r="B588" i="1"/>
  <c r="B612" i="1"/>
  <c r="B668" i="1"/>
  <c r="B600" i="1"/>
  <c r="B623" i="1"/>
  <c r="B639" i="1"/>
  <c r="B667" i="1"/>
  <c r="B644" i="1"/>
  <c r="B643" i="1"/>
  <c r="B875" i="1"/>
  <c r="B598" i="1"/>
  <c r="B599" i="1"/>
  <c r="B593" i="1"/>
  <c r="B610" i="1"/>
  <c r="B606" i="1"/>
  <c r="B650" i="1"/>
  <c r="B630" i="1"/>
  <c r="B585" i="1"/>
  <c r="B871" i="1"/>
  <c r="B868" i="1"/>
  <c r="B690" i="1"/>
  <c r="B870" i="1"/>
  <c r="B574" i="1"/>
  <c r="B573" i="1"/>
  <c r="B571" i="1"/>
  <c r="B866" i="1"/>
  <c r="B70" i="1"/>
  <c r="B72" i="1"/>
  <c r="B75" i="1"/>
  <c r="B71" i="1"/>
  <c r="B196" i="1"/>
  <c r="B191" i="1"/>
  <c r="B854" i="1"/>
  <c r="B848" i="1"/>
  <c r="B181" i="1"/>
  <c r="B186" i="1"/>
  <c r="B180" i="1"/>
  <c r="B847" i="1"/>
  <c r="B846" i="1"/>
  <c r="B141" i="1"/>
  <c r="B845" i="1"/>
  <c r="B135" i="1"/>
  <c r="B124" i="1"/>
  <c r="B842" i="1"/>
  <c r="B132" i="1"/>
  <c r="B838" i="1"/>
  <c r="B835" i="1"/>
  <c r="B261" i="1"/>
  <c r="B264" i="1"/>
  <c r="B823" i="1"/>
  <c r="B256" i="1"/>
  <c r="B253" i="1"/>
  <c r="B813" i="1"/>
  <c r="B475" i="1"/>
  <c r="B476" i="1"/>
  <c r="B472" i="1"/>
  <c r="B805" i="1"/>
  <c r="B801" i="1"/>
  <c r="B799" i="1"/>
  <c r="B739" i="1"/>
  <c r="B793" i="1"/>
  <c r="B791" i="1"/>
  <c r="B792" i="1"/>
  <c r="B785" i="1"/>
  <c r="B777" i="1"/>
  <c r="B775" i="1"/>
  <c r="B769" i="1"/>
  <c r="B766" i="1"/>
  <c r="B763" i="1"/>
  <c r="B760" i="1"/>
  <c r="B756" i="1"/>
  <c r="B748" i="1"/>
  <c r="B744" i="1"/>
  <c r="B743" i="1"/>
  <c r="B277" i="1"/>
  <c r="B275" i="1"/>
  <c r="B285" i="1"/>
  <c r="B278" i="1"/>
  <c r="B268" i="1"/>
  <c r="B271" i="1"/>
  <c r="B292" i="1"/>
  <c r="B367" i="1"/>
  <c r="B372" i="1"/>
  <c r="B368" i="1"/>
  <c r="B362" i="1"/>
  <c r="B328" i="1"/>
  <c r="B314" i="1"/>
  <c r="B299" i="1"/>
  <c r="B342" i="1"/>
  <c r="B318" i="1"/>
  <c r="B343" i="1"/>
  <c r="B329" i="1"/>
  <c r="B320" i="1"/>
  <c r="B355" i="1"/>
  <c r="B323" i="1"/>
  <c r="B310" i="1"/>
  <c r="B326" i="1"/>
  <c r="B303" i="1"/>
  <c r="B345" i="1"/>
  <c r="B347" i="1"/>
  <c r="B404" i="1"/>
  <c r="B402" i="1"/>
  <c r="B403" i="1"/>
  <c r="B392" i="1"/>
  <c r="B410" i="1"/>
  <c r="B420" i="1"/>
  <c r="B435" i="1"/>
  <c r="B425" i="1"/>
  <c r="B409" i="1"/>
  <c r="B423" i="1"/>
  <c r="B406" i="1"/>
  <c r="B421" i="1"/>
  <c r="B497" i="1"/>
  <c r="B493" i="1"/>
  <c r="B498" i="1"/>
  <c r="B507" i="1"/>
  <c r="B488" i="1"/>
  <c r="B490" i="1"/>
  <c r="B505" i="1"/>
  <c r="B481" i="1"/>
  <c r="B388" i="1"/>
  <c r="B382" i="1"/>
  <c r="B378" i="1"/>
  <c r="B387" i="1"/>
  <c r="B379" i="1"/>
  <c r="B450" i="1"/>
  <c r="B444" i="1"/>
  <c r="B443" i="1"/>
  <c r="B437" i="1"/>
  <c r="B240" i="1"/>
  <c r="B237" i="1"/>
  <c r="B243" i="1"/>
  <c r="B229" i="1"/>
  <c r="B226" i="1"/>
  <c r="B234" i="1"/>
  <c r="B241" i="1"/>
  <c r="B456" i="1"/>
  <c r="B464" i="1"/>
  <c r="B457" i="1"/>
  <c r="B556" i="1"/>
  <c r="B470" i="1"/>
  <c r="B558" i="1"/>
  <c r="B554" i="1"/>
  <c r="K2693" i="1"/>
  <c r="K1633" i="1"/>
  <c r="B1633" i="1" s="1"/>
  <c r="K2773" i="1"/>
  <c r="K2766" i="1"/>
  <c r="K2777" i="1"/>
  <c r="K2764" i="1"/>
  <c r="K2774" i="1"/>
  <c r="K2741" i="1"/>
  <c r="K2720" i="1"/>
  <c r="K2699" i="1"/>
  <c r="K2697" i="1"/>
  <c r="K2778" i="1"/>
  <c r="K2180" i="1"/>
  <c r="K2732" i="1"/>
  <c r="K1824" i="1"/>
  <c r="K2707" i="1"/>
  <c r="K1632" i="1"/>
  <c r="B1632" i="1" s="1"/>
  <c r="K1639" i="1"/>
  <c r="K1644" i="1"/>
  <c r="K1650" i="1"/>
  <c r="K1642" i="1"/>
  <c r="K1748" i="1"/>
  <c r="K1746" i="1"/>
  <c r="K1774" i="1"/>
  <c r="K1770" i="1"/>
  <c r="K1783" i="1"/>
  <c r="K1784" i="1"/>
  <c r="K1789" i="1"/>
  <c r="K1781" i="1"/>
  <c r="K1796" i="1"/>
  <c r="K1764" i="1"/>
  <c r="K1799" i="1"/>
  <c r="K1752" i="1"/>
  <c r="K1798" i="1"/>
  <c r="K1794" i="1"/>
  <c r="K1795" i="1"/>
  <c r="K1768" i="1"/>
  <c r="K1828" i="1"/>
  <c r="K1846" i="1"/>
  <c r="K1810" i="1"/>
  <c r="K1835" i="1"/>
  <c r="K1848" i="1"/>
  <c r="K1830" i="1"/>
  <c r="K1839" i="1"/>
  <c r="K1813" i="1"/>
  <c r="K1805" i="1"/>
  <c r="K1852" i="1"/>
  <c r="K1806" i="1"/>
  <c r="K1807" i="1"/>
  <c r="K1855" i="1"/>
  <c r="K1713" i="1"/>
  <c r="K1859" i="1"/>
  <c r="K1861" i="1"/>
  <c r="K1715" i="1"/>
  <c r="K1722" i="1"/>
  <c r="K1856" i="1"/>
  <c r="K1711" i="1"/>
  <c r="K1862" i="1"/>
  <c r="K1723" i="1"/>
  <c r="K1728" i="1"/>
  <c r="K1730" i="1"/>
  <c r="K1743" i="1"/>
  <c r="K1736" i="1"/>
  <c r="K1741" i="1"/>
  <c r="K1667" i="1"/>
  <c r="K1908" i="1"/>
  <c r="K1668" i="1"/>
  <c r="K1671" i="1"/>
  <c r="K1907" i="1"/>
  <c r="K1674" i="1"/>
  <c r="K1681" i="1"/>
  <c r="K1922" i="1"/>
  <c r="K1916" i="1"/>
  <c r="K1676" i="1"/>
  <c r="K1687" i="1"/>
  <c r="K1690" i="1"/>
  <c r="K1689" i="1"/>
  <c r="K1929" i="1"/>
  <c r="K1943" i="1"/>
  <c r="K1932" i="1"/>
  <c r="K1937" i="1"/>
  <c r="K1691" i="1"/>
  <c r="K1698" i="1"/>
  <c r="K1947" i="1"/>
  <c r="K1952" i="1"/>
  <c r="K1701" i="1"/>
  <c r="K1699" i="1"/>
  <c r="K1995" i="1"/>
  <c r="K1990" i="1"/>
  <c r="K1999" i="1"/>
  <c r="K1897" i="1"/>
  <c r="K1988" i="1"/>
  <c r="K1994" i="1"/>
  <c r="K1968" i="1"/>
  <c r="K1887" i="1"/>
  <c r="K1970" i="1"/>
  <c r="K1975" i="1"/>
  <c r="K1969" i="1"/>
  <c r="K1893" i="1"/>
  <c r="K1891" i="1"/>
  <c r="K2012" i="1"/>
  <c r="K2020" i="1"/>
  <c r="K2015" i="1"/>
  <c r="K2016" i="1"/>
  <c r="K2005" i="1"/>
  <c r="K2014" i="1"/>
  <c r="K2019" i="1"/>
  <c r="K2028" i="1"/>
  <c r="K2041" i="1"/>
  <c r="K2043" i="1"/>
  <c r="K2037" i="1"/>
  <c r="K2045" i="1"/>
  <c r="K2044" i="1"/>
  <c r="K1652" i="1"/>
  <c r="K1666" i="1"/>
  <c r="K1662" i="1"/>
  <c r="K1654" i="1"/>
  <c r="K2093" i="1"/>
  <c r="K2101" i="1"/>
  <c r="K2102" i="1"/>
  <c r="K2158" i="1"/>
  <c r="K2156" i="1"/>
  <c r="K2152" i="1"/>
  <c r="K2161" i="1"/>
  <c r="K2163" i="1"/>
  <c r="K2168" i="1"/>
  <c r="K2174" i="1"/>
  <c r="K2176" i="1"/>
  <c r="K2175" i="1"/>
  <c r="K2190" i="1"/>
  <c r="K2195" i="1"/>
  <c r="K2197" i="1"/>
  <c r="K2201" i="1"/>
  <c r="K2198" i="1"/>
  <c r="K1957" i="1"/>
  <c r="K2205" i="1"/>
  <c r="K1962" i="1"/>
  <c r="K1965" i="1"/>
  <c r="K2209" i="1"/>
  <c r="K2208" i="1"/>
  <c r="K2225" i="1"/>
  <c r="K2218" i="1"/>
  <c r="K2222" i="1"/>
  <c r="K2221" i="1"/>
  <c r="K2216" i="1"/>
  <c r="K2237" i="1"/>
  <c r="K2243" i="1"/>
  <c r="K2255" i="1"/>
  <c r="K2259" i="1"/>
  <c r="K2252" i="1"/>
  <c r="K2266" i="1"/>
  <c r="K2269" i="1"/>
  <c r="K2267" i="1"/>
  <c r="K2270" i="1"/>
  <c r="K2274" i="1"/>
  <c r="K2286" i="1"/>
  <c r="K2282" i="1"/>
  <c r="K2288" i="1"/>
  <c r="K2277" i="1"/>
  <c r="K2312" i="1"/>
  <c r="K2338" i="1"/>
  <c r="K2316" i="1"/>
  <c r="K2322" i="1"/>
  <c r="K2315" i="1"/>
  <c r="K2340" i="1"/>
  <c r="K2324" i="1"/>
  <c r="K2318" i="1"/>
  <c r="K2302" i="1"/>
  <c r="K2337" i="1"/>
  <c r="K2321" i="1"/>
  <c r="K2304" i="1"/>
  <c r="K2296" i="1"/>
  <c r="K2376" i="1"/>
  <c r="K2362" i="1"/>
  <c r="K2372" i="1"/>
  <c r="K2365" i="1"/>
  <c r="K2380" i="1"/>
  <c r="K2377" i="1"/>
  <c r="K2363" i="1"/>
  <c r="K2392" i="1"/>
  <c r="K2384" i="1"/>
  <c r="K2390" i="1"/>
  <c r="K2395" i="1"/>
  <c r="K2407" i="1"/>
  <c r="K2401" i="1"/>
  <c r="K2403" i="1"/>
  <c r="K2397" i="1"/>
  <c r="K2454" i="1"/>
  <c r="K2458" i="1"/>
  <c r="K2466" i="1"/>
  <c r="K2465" i="1"/>
  <c r="K2477" i="1"/>
  <c r="K2471" i="1"/>
  <c r="K2470" i="1"/>
  <c r="K2481" i="1"/>
  <c r="K2479" i="1"/>
  <c r="K2489" i="1"/>
  <c r="K2497" i="1"/>
  <c r="K2494" i="1"/>
  <c r="K2504" i="1"/>
  <c r="K2502" i="1"/>
  <c r="K2503" i="1"/>
  <c r="K2510" i="1"/>
  <c r="K2512" i="1"/>
  <c r="K2519" i="1"/>
  <c r="K2520" i="1"/>
  <c r="K2529" i="1"/>
  <c r="K2523" i="1"/>
  <c r="K2525" i="1"/>
  <c r="K2535" i="1"/>
  <c r="K2533" i="1"/>
  <c r="K2541" i="1"/>
  <c r="K2553" i="1"/>
  <c r="K2416" i="1"/>
  <c r="K2418" i="1"/>
  <c r="K2550" i="1"/>
  <c r="K2544" i="1"/>
  <c r="K2555" i="1"/>
  <c r="K2559" i="1"/>
  <c r="K2554" i="1"/>
  <c r="K2566" i="1"/>
  <c r="K2583" i="1"/>
  <c r="K2565" i="1"/>
  <c r="K2584" i="1"/>
  <c r="K2581" i="1"/>
  <c r="K2602" i="1"/>
  <c r="K2598" i="1"/>
  <c r="K2608" i="1"/>
  <c r="K2149" i="1"/>
  <c r="K2613" i="1"/>
  <c r="K2139" i="1"/>
  <c r="K2617" i="1"/>
  <c r="K2137" i="1"/>
  <c r="K2615" i="1"/>
  <c r="K2150" i="1"/>
  <c r="K2145" i="1"/>
  <c r="K2627" i="1"/>
  <c r="K2629" i="1"/>
  <c r="K2128" i="1"/>
  <c r="K2640" i="1"/>
  <c r="K2619" i="1"/>
  <c r="K2123" i="1"/>
  <c r="K2633" i="1"/>
  <c r="K2622" i="1"/>
  <c r="K2122" i="1"/>
  <c r="K2118" i="1"/>
  <c r="K2637" i="1"/>
  <c r="K2113" i="1"/>
  <c r="K2106" i="1"/>
  <c r="K2084" i="1"/>
  <c r="K2087" i="1"/>
  <c r="K2653" i="1"/>
  <c r="K2654" i="1"/>
  <c r="K2059" i="1"/>
  <c r="K2086" i="1"/>
  <c r="K2050" i="1"/>
  <c r="K2048" i="1"/>
  <c r="K2063" i="1"/>
  <c r="K2061" i="1"/>
  <c r="K2069" i="1"/>
  <c r="K2656" i="1"/>
  <c r="K2056" i="1"/>
  <c r="K2085" i="1"/>
  <c r="K2661" i="1"/>
  <c r="K2658" i="1"/>
  <c r="K2670" i="1"/>
  <c r="K2674" i="1"/>
  <c r="K2684" i="1"/>
  <c r="K2683" i="1"/>
  <c r="K1647" i="1"/>
  <c r="K1643" i="1"/>
  <c r="K1648" i="1"/>
  <c r="K1744" i="1"/>
  <c r="K1749" i="1"/>
  <c r="K1747" i="1"/>
  <c r="K1776" i="1"/>
  <c r="K1771" i="1"/>
  <c r="K1772" i="1"/>
  <c r="K1780" i="1"/>
  <c r="K1779" i="1"/>
  <c r="K1786" i="1"/>
  <c r="K1788" i="1"/>
  <c r="K1760" i="1"/>
  <c r="K1769" i="1"/>
  <c r="K1801" i="1"/>
  <c r="K1758" i="1"/>
  <c r="K1750" i="1"/>
  <c r="K1792" i="1"/>
  <c r="K1755" i="1"/>
  <c r="K1765" i="1"/>
  <c r="K1803" i="1"/>
  <c r="K1808" i="1"/>
  <c r="K1815" i="1"/>
  <c r="K1847" i="1"/>
  <c r="K1818" i="1"/>
  <c r="K1845" i="1"/>
  <c r="K1831" i="1"/>
  <c r="K1812" i="1"/>
  <c r="K1829" i="1"/>
  <c r="K1842" i="1"/>
  <c r="K1804" i="1"/>
  <c r="K1706" i="1"/>
  <c r="K1872" i="1"/>
  <c r="K1719" i="1"/>
  <c r="K1875" i="1"/>
  <c r="K1868" i="1"/>
  <c r="K1710" i="1"/>
  <c r="K1871" i="1"/>
  <c r="K1874" i="1"/>
  <c r="K1864" i="1"/>
  <c r="K1716" i="1"/>
  <c r="K1721" i="1"/>
  <c r="K1727" i="1"/>
  <c r="K1729" i="1"/>
  <c r="K1735" i="1"/>
  <c r="K1738" i="1"/>
  <c r="K1904" i="1"/>
  <c r="K1673" i="1"/>
  <c r="K1914" i="1"/>
  <c r="K1905" i="1"/>
  <c r="K1911" i="1"/>
  <c r="K1913" i="1"/>
  <c r="K1921" i="1"/>
  <c r="K1684" i="1"/>
  <c r="K1680" i="1"/>
  <c r="K1688" i="1"/>
  <c r="K1682" i="1"/>
  <c r="K1923" i="1"/>
  <c r="K1695" i="1"/>
  <c r="K1934" i="1"/>
  <c r="K1928" i="1"/>
  <c r="K1940" i="1"/>
  <c r="K1692" i="1"/>
  <c r="K1930" i="1"/>
  <c r="K1951" i="1"/>
  <c r="K1702" i="1"/>
  <c r="K1948" i="1"/>
  <c r="K1697" i="1"/>
  <c r="K1696" i="1"/>
  <c r="K1703" i="1"/>
  <c r="K1991" i="1"/>
  <c r="K1983" i="1"/>
  <c r="K1981" i="1"/>
  <c r="K1889" i="1"/>
  <c r="K2002" i="1"/>
  <c r="K1986" i="1"/>
  <c r="K1974" i="1"/>
  <c r="K1987" i="1"/>
  <c r="K2003" i="1"/>
  <c r="K1984" i="1"/>
  <c r="K1997" i="1"/>
  <c r="K1896" i="1"/>
  <c r="K1890" i="1"/>
  <c r="K2006" i="1"/>
  <c r="K1884" i="1"/>
  <c r="K2021" i="1"/>
  <c r="K2018" i="1"/>
  <c r="K1878" i="1"/>
  <c r="K2010" i="1"/>
  <c r="K2007" i="1"/>
  <c r="K2047" i="1"/>
  <c r="K2046" i="1"/>
  <c r="K2032" i="1"/>
  <c r="K2036" i="1"/>
  <c r="K2024" i="1"/>
  <c r="K2031" i="1"/>
  <c r="K1658" i="1"/>
  <c r="K1660" i="1"/>
  <c r="K1664" i="1"/>
  <c r="K1663" i="1"/>
  <c r="K2090" i="1"/>
  <c r="K2099" i="1"/>
  <c r="K2100" i="1"/>
  <c r="K2151" i="1"/>
  <c r="K2159" i="1"/>
  <c r="K2165" i="1"/>
  <c r="K2167" i="1"/>
  <c r="K2170" i="1"/>
  <c r="K2171" i="1"/>
  <c r="K2177" i="1"/>
  <c r="K2172" i="1"/>
  <c r="K2183" i="1"/>
  <c r="K2187" i="1"/>
  <c r="K2191" i="1"/>
  <c r="K2189" i="1"/>
  <c r="K2196" i="1"/>
  <c r="K2194" i="1"/>
  <c r="K2202" i="1"/>
  <c r="K1961" i="1"/>
  <c r="K1966" i="1"/>
  <c r="K2203" i="1"/>
  <c r="K1960" i="1"/>
  <c r="K2212" i="1"/>
  <c r="K2232" i="1"/>
  <c r="K2214" i="1"/>
  <c r="K2227" i="1"/>
  <c r="K2223" i="1"/>
  <c r="K2220" i="1"/>
  <c r="K2231" i="1"/>
  <c r="K2235" i="1"/>
  <c r="K2234" i="1"/>
  <c r="K2239" i="1"/>
  <c r="K2245" i="1"/>
  <c r="K2248" i="1"/>
  <c r="K2251" i="1"/>
  <c r="K2249" i="1"/>
  <c r="K2253" i="1"/>
  <c r="K2264" i="1"/>
  <c r="K2271" i="1"/>
  <c r="K2279" i="1"/>
  <c r="K2290" i="1"/>
  <c r="K2283" i="1"/>
  <c r="K2280" i="1"/>
  <c r="K2313" i="1"/>
  <c r="K2341" i="1"/>
  <c r="K2314" i="1"/>
  <c r="K2293" i="1"/>
  <c r="K2300" i="1"/>
  <c r="K2299" i="1"/>
  <c r="K2310" i="1"/>
  <c r="K2305" i="1"/>
  <c r="K2332" i="1"/>
  <c r="K2320" i="1"/>
  <c r="K2342" i="1"/>
  <c r="K2311" i="1"/>
  <c r="K2330" i="1"/>
  <c r="K2361" i="1"/>
  <c r="K2348" i="1"/>
  <c r="K2371" i="1"/>
  <c r="K2351" i="1"/>
  <c r="K2358" i="1"/>
  <c r="K2360" i="1"/>
  <c r="K2367" i="1"/>
  <c r="K2356" i="1"/>
  <c r="K2344" i="1"/>
  <c r="K2374" i="1"/>
  <c r="K2345" i="1"/>
  <c r="K2388" i="1"/>
  <c r="K2394" i="1"/>
  <c r="K2382" i="1"/>
  <c r="K2381" i="1"/>
  <c r="K2400" i="1"/>
  <c r="K2409" i="1"/>
  <c r="K2410" i="1"/>
  <c r="K2402" i="1"/>
  <c r="K2462" i="1"/>
  <c r="K2464" i="1"/>
  <c r="K2451" i="1"/>
  <c r="K2461" i="1"/>
  <c r="K2467" i="1"/>
  <c r="K2483" i="1"/>
  <c r="K2480" i="1"/>
  <c r="K2482" i="1"/>
  <c r="K2486" i="1"/>
  <c r="K2491" i="1"/>
  <c r="K2500" i="1"/>
  <c r="K2499" i="1"/>
  <c r="K2501" i="1"/>
  <c r="K2505" i="1"/>
  <c r="K2513" i="1"/>
  <c r="K2515" i="1"/>
  <c r="K2514" i="1"/>
  <c r="K2521" i="1"/>
  <c r="K2517" i="1"/>
  <c r="K2518" i="1"/>
  <c r="K2526" i="1"/>
  <c r="K2534" i="1"/>
  <c r="K2539" i="1"/>
  <c r="K2543" i="1"/>
  <c r="K2549" i="1"/>
  <c r="K2420" i="1"/>
  <c r="K2546" i="1"/>
  <c r="K2419" i="1"/>
  <c r="K2421" i="1"/>
  <c r="K2413" i="1"/>
  <c r="K2557" i="1"/>
  <c r="K2556" i="1"/>
  <c r="K2578" i="1"/>
  <c r="K2586" i="1"/>
  <c r="K2579" i="1"/>
  <c r="K2571" i="1"/>
  <c r="K2575" i="1"/>
  <c r="K2564" i="1"/>
  <c r="K2599" i="1"/>
  <c r="K2603" i="1"/>
  <c r="K2596" i="1"/>
  <c r="K2593" i="1"/>
  <c r="K2610" i="1"/>
  <c r="K2148" i="1"/>
  <c r="K2133" i="1"/>
  <c r="K2604" i="1"/>
  <c r="K2616" i="1"/>
  <c r="K2132" i="1"/>
  <c r="K2618" i="1"/>
  <c r="K2142" i="1"/>
  <c r="K2140" i="1"/>
  <c r="K2632" i="1"/>
  <c r="K2107" i="1"/>
  <c r="K2129" i="1"/>
  <c r="K2625" i="1"/>
  <c r="K2130" i="1"/>
  <c r="K2103" i="1"/>
  <c r="K2623" i="1"/>
  <c r="K2635" i="1"/>
  <c r="K2110" i="1"/>
  <c r="K2634" i="1"/>
  <c r="K2620" i="1"/>
  <c r="K2104" i="1"/>
  <c r="K2109" i="1"/>
  <c r="K2049" i="1"/>
  <c r="K2071" i="1"/>
  <c r="K2655" i="1"/>
  <c r="K2652" i="1"/>
  <c r="K2062" i="1"/>
  <c r="K2065" i="1"/>
  <c r="K2053" i="1"/>
  <c r="K2074" i="1"/>
  <c r="K2078" i="1"/>
  <c r="K2057" i="1"/>
  <c r="K2650" i="1"/>
  <c r="K2648" i="1"/>
  <c r="K2052" i="1"/>
  <c r="K2077" i="1"/>
  <c r="K2666" i="1"/>
  <c r="K2660" i="1"/>
  <c r="K2663" i="1"/>
  <c r="K2667" i="1"/>
  <c r="K2673" i="1"/>
  <c r="K2671" i="1"/>
  <c r="K2675" i="1"/>
  <c r="K2678" i="1"/>
  <c r="K2688" i="1"/>
  <c r="K2694" i="1"/>
  <c r="K2698" i="1"/>
  <c r="K2706" i="1"/>
  <c r="K2715" i="1"/>
  <c r="K2705" i="1"/>
  <c r="K2714" i="1"/>
  <c r="K2704" i="1"/>
  <c r="K2723" i="1"/>
  <c r="K2722" i="1"/>
  <c r="K2734" i="1"/>
  <c r="K2728" i="1"/>
  <c r="K2729" i="1"/>
  <c r="K2727" i="1"/>
  <c r="K2744" i="1"/>
  <c r="K2755" i="1"/>
  <c r="K2739" i="1"/>
  <c r="K2750" i="1"/>
  <c r="K2758" i="1"/>
  <c r="K2740" i="1"/>
  <c r="K2179" i="1"/>
  <c r="K2767" i="1"/>
  <c r="K1651" i="1"/>
  <c r="K1638" i="1"/>
  <c r="K1641" i="1"/>
  <c r="K1637" i="1"/>
  <c r="K1745" i="1"/>
  <c r="K1773" i="1"/>
  <c r="K1775" i="1"/>
  <c r="K1782" i="1"/>
  <c r="K1790" i="1"/>
  <c r="K1787" i="1"/>
  <c r="K1756" i="1"/>
  <c r="K1797" i="1"/>
  <c r="K1753" i="1"/>
  <c r="K1759" i="1"/>
  <c r="K1754" i="1"/>
  <c r="K1793" i="1"/>
  <c r="K1763" i="1"/>
  <c r="K1833" i="1"/>
  <c r="K1853" i="1"/>
  <c r="K1816" i="1"/>
  <c r="K1827" i="1"/>
  <c r="K1849" i="1"/>
  <c r="K1809" i="1"/>
  <c r="K1843" i="1"/>
  <c r="K1836" i="1"/>
  <c r="K1811" i="1"/>
  <c r="K1834" i="1"/>
  <c r="K1841" i="1"/>
  <c r="K1821" i="1"/>
  <c r="K1869" i="1"/>
  <c r="K1876" i="1"/>
  <c r="K1714" i="1"/>
  <c r="K1870" i="1"/>
  <c r="K1867" i="1"/>
  <c r="K1712" i="1"/>
  <c r="K1860" i="1"/>
  <c r="K1725" i="1"/>
  <c r="K1865" i="1"/>
  <c r="K1724" i="1"/>
  <c r="K1707" i="1"/>
  <c r="K1732" i="1"/>
  <c r="K1734" i="1"/>
  <c r="K1737" i="1"/>
  <c r="K1739" i="1"/>
  <c r="K1915" i="1"/>
  <c r="K1669" i="1"/>
  <c r="K1910" i="1"/>
  <c r="K1903" i="1"/>
  <c r="K1902" i="1"/>
  <c r="K1909" i="1"/>
  <c r="K1920" i="1"/>
  <c r="K1683" i="1"/>
  <c r="K1686" i="1"/>
  <c r="K1918" i="1"/>
  <c r="K1685" i="1"/>
  <c r="K1942" i="1"/>
  <c r="K1931" i="1"/>
  <c r="K1938" i="1"/>
  <c r="K1936" i="1"/>
  <c r="K1926" i="1"/>
  <c r="K1693" i="1"/>
  <c r="K1927" i="1"/>
  <c r="K1944" i="1"/>
  <c r="K1705" i="1"/>
  <c r="K1700" i="1"/>
  <c r="K1953" i="1"/>
  <c r="K1945" i="1"/>
  <c r="K1973" i="1"/>
  <c r="K1978" i="1"/>
  <c r="K1971" i="1"/>
  <c r="K1980" i="1"/>
  <c r="K1982" i="1"/>
  <c r="K1899" i="1"/>
  <c r="K1998" i="1"/>
  <c r="K1967" i="1"/>
  <c r="K1993" i="1"/>
  <c r="K1989" i="1"/>
  <c r="K2001" i="1"/>
  <c r="K1894" i="1"/>
  <c r="K1892" i="1"/>
  <c r="K2022" i="1"/>
  <c r="K1881" i="1"/>
  <c r="K1882" i="1"/>
  <c r="K2011" i="1"/>
  <c r="K1883" i="1"/>
  <c r="K2013" i="1"/>
  <c r="K1880" i="1"/>
  <c r="K2026" i="1"/>
  <c r="K2025" i="1"/>
  <c r="K2034" i="1"/>
  <c r="K2033" i="1"/>
  <c r="K2027" i="1"/>
  <c r="K2035" i="1"/>
  <c r="K1655" i="1"/>
  <c r="K1665" i="1"/>
  <c r="K1653" i="1"/>
  <c r="K1661" i="1"/>
  <c r="K2094" i="1"/>
  <c r="K2098" i="1"/>
  <c r="K2095" i="1"/>
  <c r="K2153" i="1"/>
  <c r="K2157" i="1"/>
  <c r="K2160" i="1"/>
  <c r="K2164" i="1"/>
  <c r="K2169" i="1"/>
  <c r="K2173" i="1"/>
  <c r="K2186" i="1"/>
  <c r="K2188" i="1"/>
  <c r="K2192" i="1"/>
  <c r="K2204" i="1"/>
  <c r="K1959" i="1"/>
  <c r="K1963" i="1"/>
  <c r="K2207" i="1"/>
  <c r="K1958" i="1"/>
  <c r="K2224" i="1"/>
  <c r="K2233" i="1"/>
  <c r="K2213" i="1"/>
  <c r="K2219" i="1"/>
  <c r="K2228" i="1"/>
  <c r="K2236" i="1"/>
  <c r="K2240" i="1"/>
  <c r="K2242" i="1"/>
  <c r="K2241" i="1"/>
  <c r="K2244" i="1"/>
  <c r="K2257" i="1"/>
  <c r="K2258" i="1"/>
  <c r="K2250" i="1"/>
  <c r="K2263" i="1"/>
  <c r="K2287" i="1"/>
  <c r="K2281" i="1"/>
  <c r="K2292" i="1"/>
  <c r="K2339" i="1"/>
  <c r="K2309" i="1"/>
  <c r="K2326" i="1"/>
  <c r="K2333" i="1"/>
  <c r="K2328" i="1"/>
  <c r="K2331" i="1"/>
  <c r="K2317" i="1"/>
  <c r="K2294" i="1"/>
  <c r="K2329" i="1"/>
  <c r="K2301" i="1"/>
  <c r="K2298" i="1"/>
  <c r="K2336" i="1"/>
  <c r="K2357" i="1"/>
  <c r="K2379" i="1"/>
  <c r="K2366" i="1"/>
  <c r="K2370" i="1"/>
  <c r="K2368" i="1"/>
  <c r="K2354" i="1"/>
  <c r="K2353" i="1"/>
  <c r="K2350" i="1"/>
  <c r="K2378" i="1"/>
  <c r="K2349" i="1"/>
  <c r="K2369" i="1"/>
  <c r="K2386" i="1"/>
  <c r="K2396" i="1"/>
  <c r="K2385" i="1"/>
  <c r="K2391" i="1"/>
  <c r="K2399" i="1"/>
  <c r="K2405" i="1"/>
  <c r="K2398" i="1"/>
  <c r="K2460" i="1"/>
  <c r="K2455" i="1"/>
  <c r="K2459" i="1"/>
  <c r="K2452" i="1"/>
  <c r="K2468" i="1"/>
  <c r="K2472" i="1"/>
  <c r="K2476" i="1"/>
  <c r="K2478" i="1"/>
  <c r="K2490" i="1"/>
  <c r="K2487" i="1"/>
  <c r="K2495" i="1"/>
  <c r="K2498" i="1"/>
  <c r="K2506" i="1"/>
  <c r="K2509" i="1"/>
  <c r="K2516" i="1"/>
  <c r="K2524" i="1"/>
  <c r="K2531" i="1"/>
  <c r="K2536" i="1"/>
  <c r="K2542" i="1"/>
  <c r="K2411" i="1"/>
  <c r="K2417" i="1"/>
  <c r="K2551" i="1"/>
  <c r="K2552" i="1"/>
  <c r="K2414" i="1"/>
  <c r="K2562" i="1"/>
  <c r="K2560" i="1"/>
  <c r="K2587" i="1"/>
  <c r="K2582" i="1"/>
  <c r="K2577" i="1"/>
  <c r="K2568" i="1"/>
  <c r="K2580" i="1"/>
  <c r="K2585" i="1"/>
  <c r="K2589" i="1"/>
  <c r="K2570" i="1"/>
  <c r="K2573" i="1"/>
  <c r="K2592" i="1"/>
  <c r="K2600" i="1"/>
  <c r="K2594" i="1"/>
  <c r="K2595" i="1"/>
  <c r="K2607" i="1"/>
  <c r="K2143" i="1"/>
  <c r="K2144" i="1"/>
  <c r="K2614" i="1"/>
  <c r="K2134" i="1"/>
  <c r="K2605" i="1"/>
  <c r="K2606" i="1"/>
  <c r="K2147" i="1"/>
  <c r="K2141" i="1"/>
  <c r="K2630" i="1"/>
  <c r="K2127" i="1"/>
  <c r="K2126" i="1"/>
  <c r="K2628" i="1"/>
  <c r="K2117" i="1"/>
  <c r="K2124" i="1"/>
  <c r="K2621" i="1"/>
  <c r="K2120" i="1"/>
  <c r="K2115" i="1"/>
  <c r="K2631" i="1"/>
  <c r="K2626" i="1"/>
  <c r="K2112" i="1"/>
  <c r="K2116" i="1"/>
  <c r="K2080" i="1"/>
  <c r="K2082" i="1"/>
  <c r="K2645" i="1"/>
  <c r="K2089" i="1"/>
  <c r="K2067" i="1"/>
  <c r="K2055" i="1"/>
  <c r="K2072" i="1"/>
  <c r="K2644" i="1"/>
  <c r="K2073" i="1"/>
  <c r="K2064" i="1"/>
  <c r="K2647" i="1"/>
  <c r="K2054" i="1"/>
  <c r="K2075" i="1"/>
  <c r="K2076" i="1"/>
  <c r="K2662" i="1"/>
  <c r="K2659" i="1"/>
  <c r="K2665" i="1"/>
  <c r="K2668" i="1"/>
  <c r="K2672" i="1"/>
  <c r="K2682" i="1"/>
  <c r="K2676" i="1"/>
  <c r="K2681" i="1"/>
  <c r="K2690" i="1"/>
  <c r="K2696" i="1"/>
  <c r="K2691" i="1"/>
  <c r="K2700" i="1"/>
  <c r="K2713" i="1"/>
  <c r="K2717" i="1"/>
  <c r="K2710" i="1"/>
  <c r="K2718" i="1"/>
  <c r="K1822" i="1"/>
  <c r="K2721" i="1"/>
  <c r="K1823" i="1"/>
  <c r="K2731" i="1"/>
  <c r="K2733" i="1"/>
  <c r="K2737" i="1"/>
  <c r="K2748" i="1"/>
  <c r="K2757" i="1"/>
  <c r="K2742" i="1"/>
  <c r="K2759" i="1"/>
  <c r="K2751" i="1"/>
  <c r="K2754" i="1"/>
  <c r="K2765" i="1"/>
  <c r="K2781" i="1"/>
  <c r="K2182" i="1"/>
  <c r="K2763" i="1"/>
  <c r="K2782" i="1"/>
  <c r="K2178" i="1"/>
  <c r="K1640" i="1"/>
  <c r="K1649" i="1"/>
  <c r="K1646" i="1"/>
  <c r="K1645" i="1"/>
  <c r="K1777" i="1"/>
  <c r="K1785" i="1"/>
  <c r="K1791" i="1"/>
  <c r="K1778" i="1"/>
  <c r="K1751" i="1"/>
  <c r="K1762" i="1"/>
  <c r="K1802" i="1"/>
  <c r="K1767" i="1"/>
  <c r="K1757" i="1"/>
  <c r="K1761" i="1"/>
  <c r="K1800" i="1"/>
  <c r="K1766" i="1"/>
  <c r="K1840" i="1"/>
  <c r="K1838" i="1"/>
  <c r="K1814" i="1"/>
  <c r="K1850" i="1"/>
  <c r="K1854" i="1"/>
  <c r="K1820" i="1"/>
  <c r="K1832" i="1"/>
  <c r="K1837" i="1"/>
  <c r="K1819" i="1"/>
  <c r="K1844" i="1"/>
  <c r="K1851" i="1"/>
  <c r="K1817" i="1"/>
  <c r="K1857" i="1"/>
  <c r="K1717" i="1"/>
  <c r="K1873" i="1"/>
  <c r="K1858" i="1"/>
  <c r="K1709" i="1"/>
  <c r="K1718" i="1"/>
  <c r="K1866" i="1"/>
  <c r="K1708" i="1"/>
  <c r="K1863" i="1"/>
  <c r="K1720" i="1"/>
  <c r="K1726" i="1"/>
  <c r="K1731" i="1"/>
  <c r="K1733" i="1"/>
  <c r="K1740" i="1"/>
  <c r="K1742" i="1"/>
  <c r="K1912" i="1"/>
  <c r="K1906" i="1"/>
  <c r="K1901" i="1"/>
  <c r="K1675" i="1"/>
  <c r="K1670" i="1"/>
  <c r="K1672" i="1"/>
  <c r="K1677" i="1"/>
  <c r="K1919" i="1"/>
  <c r="K1679" i="1"/>
  <c r="K1917" i="1"/>
  <c r="K1678" i="1"/>
  <c r="K1925" i="1"/>
  <c r="K1924" i="1"/>
  <c r="K1694" i="1"/>
  <c r="K1939" i="1"/>
  <c r="K1935" i="1"/>
  <c r="K1941" i="1"/>
  <c r="K1933" i="1"/>
  <c r="K1954" i="1"/>
  <c r="K1949" i="1"/>
  <c r="K1950" i="1"/>
  <c r="K1704" i="1"/>
  <c r="K1946" i="1"/>
  <c r="K1888" i="1"/>
  <c r="K1996" i="1"/>
  <c r="K1976" i="1"/>
  <c r="K2004" i="1"/>
  <c r="K1992" i="1"/>
  <c r="K2000" i="1"/>
  <c r="K1977" i="1"/>
  <c r="K1972" i="1"/>
  <c r="K1898" i="1"/>
  <c r="K1985" i="1"/>
  <c r="K1979" i="1"/>
  <c r="K1895" i="1"/>
  <c r="K1900" i="1"/>
  <c r="K2017" i="1"/>
  <c r="K2009" i="1"/>
  <c r="K2008" i="1"/>
  <c r="K1885" i="1"/>
  <c r="K1879" i="1"/>
  <c r="K1886" i="1"/>
  <c r="K1877" i="1"/>
  <c r="K2023" i="1"/>
  <c r="K2030" i="1"/>
  <c r="K2029" i="1"/>
  <c r="K2040" i="1"/>
  <c r="K2039" i="1"/>
  <c r="K2042" i="1"/>
  <c r="K2038" i="1"/>
  <c r="K1656" i="1"/>
  <c r="K1657" i="1"/>
  <c r="K1659" i="1"/>
  <c r="K2091" i="1"/>
  <c r="K2092" i="1"/>
  <c r="K2096" i="1"/>
  <c r="K2097" i="1"/>
  <c r="K2154" i="1"/>
  <c r="K2155" i="1"/>
  <c r="K2162" i="1"/>
  <c r="K2166" i="1"/>
  <c r="K2184" i="1"/>
  <c r="K2185" i="1"/>
  <c r="K2193" i="1"/>
  <c r="K2199" i="1"/>
  <c r="K2200" i="1"/>
  <c r="K2206" i="1"/>
  <c r="K1964" i="1"/>
  <c r="K1956" i="1"/>
  <c r="K1955" i="1"/>
  <c r="K2211" i="1"/>
  <c r="K2210" i="1"/>
  <c r="K2226" i="1"/>
  <c r="K2217" i="1"/>
  <c r="K2230" i="1"/>
  <c r="K2229" i="1"/>
  <c r="K2215" i="1"/>
  <c r="K2238" i="1"/>
  <c r="K2246" i="1"/>
  <c r="K2247" i="1"/>
  <c r="K2254" i="1"/>
  <c r="K2260" i="1"/>
  <c r="K2261" i="1"/>
  <c r="K2256" i="1"/>
  <c r="K2262" i="1"/>
  <c r="K2265" i="1"/>
  <c r="K2273" i="1"/>
  <c r="K2275" i="1"/>
  <c r="K2272" i="1"/>
  <c r="K2268" i="1"/>
  <c r="K2284" i="1"/>
  <c r="K2276" i="1"/>
  <c r="K2289" i="1"/>
  <c r="K2278" i="1"/>
  <c r="K2285" i="1"/>
  <c r="K2335" i="1"/>
  <c r="K2307" i="1"/>
  <c r="K2327" i="1"/>
  <c r="K2308" i="1"/>
  <c r="K2291" i="1"/>
  <c r="K2334" i="1"/>
  <c r="K2325" i="1"/>
  <c r="K2303" i="1"/>
  <c r="K2306" i="1"/>
  <c r="K2323" i="1"/>
  <c r="K2295" i="1"/>
  <c r="K2297" i="1"/>
  <c r="K2319" i="1"/>
  <c r="K2343" i="1"/>
  <c r="K2346" i="1"/>
  <c r="K2355" i="1"/>
  <c r="K2373" i="1"/>
  <c r="K2375" i="1"/>
  <c r="K2352" i="1"/>
  <c r="K2347" i="1"/>
  <c r="K2364" i="1"/>
  <c r="K2359" i="1"/>
  <c r="K2383" i="1"/>
  <c r="K2389" i="1"/>
  <c r="K2387" i="1"/>
  <c r="K2393" i="1"/>
  <c r="K2408" i="1"/>
  <c r="K2404" i="1"/>
  <c r="K2406" i="1"/>
  <c r="K2450" i="1"/>
  <c r="K2457" i="1"/>
  <c r="K2453" i="1"/>
  <c r="K2463" i="1"/>
  <c r="K2456" i="1"/>
  <c r="K2484" i="1"/>
  <c r="K2469" i="1"/>
  <c r="K2473" i="1"/>
  <c r="K2474" i="1"/>
  <c r="K2485" i="1"/>
  <c r="K2475" i="1"/>
  <c r="K2488" i="1"/>
  <c r="K2492" i="1"/>
  <c r="K2496" i="1"/>
  <c r="K2493" i="1"/>
  <c r="K2508" i="1"/>
  <c r="K2507" i="1"/>
  <c r="K2511" i="1"/>
  <c r="K2522" i="1"/>
  <c r="K2527" i="1"/>
  <c r="K2528" i="1"/>
  <c r="K2530" i="1"/>
  <c r="K2532" i="1"/>
  <c r="K2540" i="1"/>
  <c r="K2538" i="1"/>
  <c r="K2537" i="1"/>
  <c r="K2547" i="1"/>
  <c r="K2415" i="1"/>
  <c r="K2548" i="1"/>
  <c r="K2545" i="1"/>
  <c r="K2412" i="1"/>
  <c r="K2561" i="1"/>
  <c r="K2558" i="1"/>
  <c r="K2572" i="1"/>
  <c r="K2569" i="1"/>
  <c r="K2574" i="1"/>
  <c r="K2563" i="1"/>
  <c r="K2590" i="1"/>
  <c r="K2576" i="1"/>
  <c r="K2567" i="1"/>
  <c r="K2588" i="1"/>
  <c r="K2601" i="1"/>
  <c r="K2591" i="1"/>
  <c r="K2597" i="1"/>
  <c r="K2611" i="1"/>
  <c r="K2612" i="1"/>
  <c r="K2138" i="1"/>
  <c r="K2609" i="1"/>
  <c r="K2135" i="1"/>
  <c r="K2131" i="1"/>
  <c r="K2146" i="1"/>
  <c r="K2136" i="1"/>
  <c r="K2624" i="1"/>
  <c r="K2642" i="1"/>
  <c r="K2125" i="1"/>
  <c r="K2636" i="1"/>
  <c r="K2638" i="1"/>
  <c r="K2111" i="1"/>
  <c r="K2641" i="1"/>
  <c r="K2105" i="1"/>
  <c r="K2119" i="1"/>
  <c r="K2121" i="1"/>
  <c r="K2639" i="1"/>
  <c r="K2108" i="1"/>
  <c r="K2114" i="1"/>
  <c r="K2651" i="1"/>
  <c r="K2088" i="1"/>
  <c r="K2646" i="1"/>
  <c r="K2643" i="1"/>
  <c r="K2060" i="1"/>
  <c r="K2083" i="1"/>
  <c r="K2070" i="1"/>
  <c r="K2068" i="1"/>
  <c r="K2657" i="1"/>
  <c r="K2081" i="1"/>
  <c r="K2066" i="1"/>
  <c r="K2649" i="1"/>
  <c r="K2058" i="1"/>
  <c r="K2051" i="1"/>
  <c r="K2079" i="1"/>
  <c r="K2664" i="1"/>
  <c r="K2669" i="1"/>
  <c r="K2686" i="1"/>
  <c r="K2680" i="1"/>
  <c r="K2679" i="1"/>
  <c r="K2689" i="1"/>
  <c r="K2692" i="1"/>
  <c r="K2687" i="1"/>
  <c r="K2716" i="1"/>
  <c r="K2709" i="1"/>
  <c r="K2708" i="1"/>
  <c r="K2711" i="1"/>
  <c r="K2712" i="1"/>
  <c r="K2719" i="1"/>
  <c r="K1826" i="1"/>
  <c r="K1825" i="1"/>
  <c r="K2730" i="1"/>
  <c r="K2735" i="1"/>
  <c r="K2724" i="1"/>
  <c r="K2747" i="1"/>
  <c r="K2743" i="1"/>
  <c r="K2756" i="1"/>
  <c r="K2746" i="1"/>
  <c r="K2738" i="1"/>
  <c r="K2761" i="1"/>
  <c r="K2753" i="1"/>
  <c r="K2760" i="1"/>
  <c r="K2770" i="1"/>
  <c r="K2780" i="1"/>
  <c r="K2769" i="1"/>
  <c r="K2779" i="1"/>
  <c r="K2762" i="1"/>
  <c r="K2181" i="1"/>
  <c r="K2776" i="1"/>
  <c r="K2772" i="1"/>
  <c r="K2768" i="1"/>
  <c r="K2745" i="1"/>
  <c r="K2749" i="1"/>
  <c r="K2725" i="1"/>
  <c r="K2703" i="1"/>
  <c r="K2701" i="1"/>
  <c r="K2695" i="1"/>
  <c r="K2423" i="1"/>
  <c r="B2423" i="1" s="1"/>
  <c r="K2771" i="1"/>
  <c r="K2775" i="1"/>
  <c r="K2752" i="1"/>
  <c r="K2726" i="1"/>
  <c r="K2736" i="1"/>
  <c r="K2702" i="1"/>
  <c r="K2677" i="1"/>
  <c r="K2685" i="1"/>
  <c r="K2787" i="1"/>
  <c r="B2787" i="1" s="1"/>
  <c r="K2784" i="1"/>
  <c r="B2784" i="1" s="1"/>
  <c r="K2788" i="1"/>
  <c r="B2788" i="1" s="1"/>
  <c r="K2785" i="1"/>
  <c r="B2785" i="1" s="1"/>
  <c r="K2783" i="1"/>
  <c r="B2783" i="1" s="1"/>
  <c r="B244" i="8"/>
  <c r="J2795" i="1"/>
  <c r="J2789" i="1"/>
  <c r="J2793" i="1"/>
  <c r="J2796" i="1"/>
  <c r="J2794" i="1"/>
  <c r="J2792" i="1"/>
  <c r="J2798" i="1"/>
  <c r="J2799" i="1"/>
  <c r="J2791" i="1"/>
  <c r="J2797" i="1"/>
  <c r="J2790" i="1"/>
  <c r="K2786" i="1"/>
  <c r="B2786" i="1" s="1"/>
  <c r="K2442" i="1"/>
  <c r="B2442" i="1" s="1"/>
  <c r="K2426" i="1"/>
  <c r="B2426" i="1" s="1"/>
  <c r="K2428" i="1"/>
  <c r="B2428" i="1" s="1"/>
  <c r="K2437" i="1"/>
  <c r="B2437" i="1" s="1"/>
  <c r="K2439" i="1"/>
  <c r="B2439" i="1" s="1"/>
  <c r="K2424" i="1"/>
  <c r="B2424" i="1" s="1"/>
  <c r="K2435" i="1"/>
  <c r="B2435" i="1" s="1"/>
  <c r="K2444" i="1"/>
  <c r="B2444" i="1" s="1"/>
  <c r="K2438" i="1"/>
  <c r="B2438" i="1" s="1"/>
  <c r="K2422" i="1"/>
  <c r="B2422" i="1" s="1"/>
  <c r="K2449" i="1"/>
  <c r="B2449" i="1" s="1"/>
  <c r="K2433" i="1"/>
  <c r="B2433" i="1" s="1"/>
  <c r="K2440" i="1"/>
  <c r="B2440" i="1" s="1"/>
  <c r="K2447" i="1"/>
  <c r="B2447" i="1" s="1"/>
  <c r="K2431" i="1"/>
  <c r="B2431" i="1" s="1"/>
  <c r="K2432" i="1"/>
  <c r="B2432" i="1" s="1"/>
  <c r="K2434" i="1"/>
  <c r="B2434" i="1" s="1"/>
  <c r="K2448" i="1"/>
  <c r="B2448" i="1" s="1"/>
  <c r="K2445" i="1"/>
  <c r="B2445" i="1" s="1"/>
  <c r="K2429" i="1"/>
  <c r="B2429" i="1" s="1"/>
  <c r="K2443" i="1"/>
  <c r="B2443" i="1" s="1"/>
  <c r="K2427" i="1"/>
  <c r="B2427" i="1" s="1"/>
  <c r="K2446" i="1"/>
  <c r="B2446" i="1" s="1"/>
  <c r="K2430" i="1"/>
  <c r="B2430" i="1" s="1"/>
  <c r="K2436" i="1"/>
  <c r="B2436" i="1" s="1"/>
  <c r="K2441" i="1"/>
  <c r="B2441" i="1" s="1"/>
  <c r="K2425" i="1"/>
  <c r="B2425" i="1" s="1"/>
  <c r="K1636" i="1"/>
  <c r="B1636" i="1" s="1"/>
  <c r="K1635" i="1"/>
  <c r="B1635" i="1" s="1"/>
  <c r="K1634" i="1"/>
  <c r="B1634" i="1" s="1"/>
  <c r="A3" i="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B2695" i="1" l="1"/>
  <c r="B2749" i="1"/>
  <c r="B2776" i="1"/>
  <c r="B2769" i="1"/>
  <c r="B2753" i="1"/>
  <c r="B2756" i="1"/>
  <c r="B2735" i="1"/>
  <c r="B2719" i="1"/>
  <c r="B2709" i="1"/>
  <c r="B2689" i="1"/>
  <c r="B2669" i="1"/>
  <c r="B2058" i="1"/>
  <c r="B2657" i="1"/>
  <c r="B2060" i="1"/>
  <c r="B2651" i="1"/>
  <c r="B2121" i="1"/>
  <c r="B2111" i="1"/>
  <c r="B2642" i="1"/>
  <c r="B2131" i="1"/>
  <c r="B2612" i="1"/>
  <c r="B2601" i="1"/>
  <c r="B2590" i="1"/>
  <c r="B2572" i="1"/>
  <c r="B2545" i="1"/>
  <c r="B2537" i="1"/>
  <c r="B2530" i="1"/>
  <c r="B2511" i="1"/>
  <c r="B2496" i="1"/>
  <c r="B2485" i="1"/>
  <c r="B2484" i="1"/>
  <c r="B2457" i="1"/>
  <c r="B2408" i="1"/>
  <c r="B2383" i="1"/>
  <c r="B2352" i="1"/>
  <c r="B2346" i="1"/>
  <c r="B2295" i="1"/>
  <c r="B2325" i="1"/>
  <c r="B2327" i="1"/>
  <c r="B2278" i="1"/>
  <c r="B2268" i="1"/>
  <c r="B2265" i="1"/>
  <c r="B2260" i="1"/>
  <c r="B2238" i="1"/>
  <c r="B2217" i="1"/>
  <c r="B1955" i="1"/>
  <c r="B2200" i="1"/>
  <c r="B2184" i="1"/>
  <c r="B2154" i="1"/>
  <c r="B2091" i="1"/>
  <c r="B2038" i="1"/>
  <c r="B2029" i="1"/>
  <c r="B1886" i="1"/>
  <c r="B2009" i="1"/>
  <c r="B1979" i="1"/>
  <c r="B1977" i="1"/>
  <c r="B1976" i="1"/>
  <c r="B1704" i="1"/>
  <c r="B1933" i="1"/>
  <c r="B1694" i="1"/>
  <c r="B1917" i="1"/>
  <c r="B1672" i="1"/>
  <c r="B1906" i="1"/>
  <c r="B1733" i="1"/>
  <c r="B1863" i="1"/>
  <c r="B1709" i="1"/>
  <c r="B1857" i="1"/>
  <c r="B1819" i="1"/>
  <c r="B1854" i="1"/>
  <c r="B1840" i="1"/>
  <c r="B1757" i="1"/>
  <c r="B1751" i="1"/>
  <c r="B1777" i="1"/>
  <c r="B1640" i="1"/>
  <c r="B2182" i="1"/>
  <c r="B2751" i="1"/>
  <c r="B2748" i="1"/>
  <c r="B1823" i="1"/>
  <c r="B2710" i="1"/>
  <c r="B2691" i="1"/>
  <c r="B2676" i="1"/>
  <c r="B2665" i="1"/>
  <c r="B2075" i="1"/>
  <c r="B2073" i="1"/>
  <c r="B2067" i="1"/>
  <c r="B2080" i="1"/>
  <c r="B2631" i="1"/>
  <c r="B2124" i="1"/>
  <c r="B2127" i="1"/>
  <c r="B2606" i="1"/>
  <c r="B2144" i="1"/>
  <c r="B2594" i="1"/>
  <c r="B2570" i="1"/>
  <c r="B2568" i="1"/>
  <c r="B2560" i="1"/>
  <c r="B2551" i="1"/>
  <c r="B2536" i="1"/>
  <c r="B2509" i="1"/>
  <c r="B2487" i="1"/>
  <c r="B2472" i="1"/>
  <c r="B2455" i="1"/>
  <c r="B2399" i="1"/>
  <c r="B2386" i="1"/>
  <c r="B2350" i="1"/>
  <c r="B2370" i="1"/>
  <c r="B2336" i="1"/>
  <c r="B2294" i="1"/>
  <c r="B2333" i="1"/>
  <c r="B2292" i="1"/>
  <c r="B2250" i="1"/>
  <c r="B2241" i="1"/>
  <c r="B2228" i="1"/>
  <c r="B2224" i="1"/>
  <c r="B1959" i="1"/>
  <c r="B2186" i="1"/>
  <c r="B2160" i="1"/>
  <c r="B2098" i="1"/>
  <c r="B1665" i="1"/>
  <c r="B2033" i="1"/>
  <c r="B1880" i="1"/>
  <c r="B1882" i="1"/>
  <c r="B1894" i="1"/>
  <c r="B1967" i="1"/>
  <c r="B1980" i="1"/>
  <c r="B1945" i="1"/>
  <c r="B1944" i="1"/>
  <c r="B1936" i="1"/>
  <c r="B1685" i="1"/>
  <c r="B1920" i="1"/>
  <c r="B1910" i="1"/>
  <c r="B1737" i="1"/>
  <c r="B1724" i="1"/>
  <c r="B1712" i="1"/>
  <c r="B1876" i="1"/>
  <c r="B1834" i="1"/>
  <c r="B1809" i="1"/>
  <c r="B1853" i="1"/>
  <c r="B1754" i="1"/>
  <c r="B1756" i="1"/>
  <c r="B1775" i="1"/>
  <c r="B1641" i="1"/>
  <c r="B2179" i="1"/>
  <c r="B2739" i="1"/>
  <c r="B2729" i="1"/>
  <c r="B2723" i="1"/>
  <c r="B2715" i="1"/>
  <c r="B2688" i="1"/>
  <c r="B2673" i="1"/>
  <c r="B2666" i="1"/>
  <c r="B2650" i="1"/>
  <c r="B2053" i="1"/>
  <c r="B2655" i="1"/>
  <c r="B2104" i="1"/>
  <c r="B2635" i="1"/>
  <c r="B2625" i="1"/>
  <c r="B2140" i="1"/>
  <c r="B2616" i="1"/>
  <c r="B2610" i="1"/>
  <c r="B2599" i="1"/>
  <c r="B2579" i="1"/>
  <c r="B2557" i="1"/>
  <c r="B2546" i="1"/>
  <c r="B2539" i="1"/>
  <c r="B2517" i="1"/>
  <c r="B2513" i="1"/>
  <c r="B2500" i="1"/>
  <c r="B2480" i="1"/>
  <c r="B2451" i="1"/>
  <c r="B2410" i="1"/>
  <c r="B2382" i="1"/>
  <c r="B2374" i="1"/>
  <c r="B2360" i="1"/>
  <c r="B2348" i="1"/>
  <c r="B2342" i="1"/>
  <c r="B2310" i="1"/>
  <c r="B2314" i="1"/>
  <c r="B2283" i="1"/>
  <c r="B2264" i="1"/>
  <c r="B2248" i="1"/>
  <c r="B2235" i="1"/>
  <c r="B2227" i="1"/>
  <c r="B1960" i="1"/>
  <c r="B2202" i="1"/>
  <c r="B2191" i="1"/>
  <c r="B2177" i="1"/>
  <c r="B2165" i="1"/>
  <c r="B2099" i="1"/>
  <c r="B1660" i="1"/>
  <c r="B2036" i="1"/>
  <c r="B2007" i="1"/>
  <c r="B2021" i="1"/>
  <c r="B1896" i="1"/>
  <c r="B1987" i="1"/>
  <c r="B1889" i="1"/>
  <c r="B1703" i="1"/>
  <c r="B1702" i="1"/>
  <c r="B1940" i="1"/>
  <c r="B1923" i="1"/>
  <c r="B1684" i="1"/>
  <c r="B1905" i="1"/>
  <c r="B1738" i="1"/>
  <c r="B1721" i="1"/>
  <c r="B1871" i="1"/>
  <c r="B1719" i="1"/>
  <c r="B1842" i="1"/>
  <c r="B1845" i="1"/>
  <c r="B1808" i="1"/>
  <c r="B1792" i="1"/>
  <c r="B1769" i="1"/>
  <c r="B1779" i="1"/>
  <c r="B1776" i="1"/>
  <c r="B1648" i="1"/>
  <c r="B2684" i="1"/>
  <c r="B2661" i="1"/>
  <c r="B2069" i="1"/>
  <c r="B2050" i="1"/>
  <c r="B2653" i="1"/>
  <c r="B2113" i="1"/>
  <c r="B2622" i="1"/>
  <c r="B2640" i="1"/>
  <c r="B2145" i="1"/>
  <c r="B2617" i="1"/>
  <c r="B2608" i="1"/>
  <c r="B2584" i="1"/>
  <c r="B2554" i="1"/>
  <c r="B2550" i="1"/>
  <c r="B2541" i="1"/>
  <c r="B2523" i="1"/>
  <c r="B2512" i="1"/>
  <c r="B2504" i="1"/>
  <c r="B2479" i="1"/>
  <c r="B2477" i="1"/>
  <c r="B2454" i="1"/>
  <c r="B2407" i="1"/>
  <c r="B2392" i="1"/>
  <c r="B2365" i="1"/>
  <c r="B2296" i="1"/>
  <c r="B2302" i="1"/>
  <c r="B2315" i="1"/>
  <c r="B2312" i="1"/>
  <c r="B2286" i="1"/>
  <c r="B2269" i="1"/>
  <c r="B2255" i="1"/>
  <c r="B2221" i="1"/>
  <c r="B2208" i="1"/>
  <c r="B2205" i="1"/>
  <c r="B2197" i="1"/>
  <c r="B2176" i="1"/>
  <c r="B2161" i="1"/>
  <c r="B2102" i="1"/>
  <c r="B1662" i="1"/>
  <c r="B2045" i="1"/>
  <c r="B2028" i="1"/>
  <c r="B2016" i="1"/>
  <c r="B1891" i="1"/>
  <c r="B1970" i="1"/>
  <c r="B1988" i="1"/>
  <c r="B1995" i="1"/>
  <c r="B1947" i="1"/>
  <c r="B1932" i="1"/>
  <c r="B1690" i="1"/>
  <c r="B1922" i="1"/>
  <c r="B1671" i="1"/>
  <c r="B1741" i="1"/>
  <c r="B1728" i="1"/>
  <c r="B1856" i="1"/>
  <c r="B1859" i="1"/>
  <c r="B1806" i="1"/>
  <c r="B1839" i="1"/>
  <c r="B1810" i="1"/>
  <c r="B1795" i="1"/>
  <c r="B1799" i="1"/>
  <c r="B1789" i="1"/>
  <c r="B1774" i="1"/>
  <c r="B1650" i="1"/>
  <c r="B2707" i="1"/>
  <c r="B2778" i="1"/>
  <c r="B2741" i="1"/>
  <c r="B2766" i="1"/>
  <c r="B2702" i="1"/>
  <c r="B2745" i="1"/>
  <c r="B2780" i="1"/>
  <c r="B2761" i="1"/>
  <c r="B2730" i="1"/>
  <c r="B2716" i="1"/>
  <c r="B2649" i="1"/>
  <c r="B2114" i="1"/>
  <c r="B2624" i="1"/>
  <c r="B2588" i="1"/>
  <c r="B2548" i="1"/>
  <c r="B2507" i="1"/>
  <c r="B2456" i="1"/>
  <c r="B2359" i="1"/>
  <c r="B2323" i="1"/>
  <c r="B2289" i="1"/>
  <c r="B2254" i="1"/>
  <c r="B1956" i="1"/>
  <c r="B2097" i="1"/>
  <c r="B2030" i="1"/>
  <c r="B1985" i="1"/>
  <c r="B1950" i="1"/>
  <c r="B1679" i="1"/>
  <c r="B1912" i="1"/>
  <c r="B1731" i="1"/>
  <c r="B1708" i="1"/>
  <c r="B1858" i="1"/>
  <c r="B1817" i="1"/>
  <c r="B1837" i="1"/>
  <c r="B1850" i="1"/>
  <c r="B1766" i="1"/>
  <c r="B1767" i="1"/>
  <c r="B1778" i="1"/>
  <c r="B1645" i="1"/>
  <c r="B2178" i="1"/>
  <c r="B2781" i="1"/>
  <c r="B2759" i="1"/>
  <c r="B2737" i="1"/>
  <c r="B2721" i="1"/>
  <c r="B2717" i="1"/>
  <c r="B2696" i="1"/>
  <c r="B2682" i="1"/>
  <c r="B2659" i="1"/>
  <c r="B2054" i="1"/>
  <c r="B2644" i="1"/>
  <c r="B2089" i="1"/>
  <c r="B2116" i="1"/>
  <c r="B2115" i="1"/>
  <c r="B2117" i="1"/>
  <c r="B2630" i="1"/>
  <c r="B2605" i="1"/>
  <c r="B2143" i="1"/>
  <c r="B2600" i="1"/>
  <c r="B2589" i="1"/>
  <c r="B2577" i="1"/>
  <c r="B2562" i="1"/>
  <c r="B2417" i="1"/>
  <c r="B2531" i="1"/>
  <c r="B2506" i="1"/>
  <c r="B2490" i="1"/>
  <c r="B2468" i="1"/>
  <c r="B2460" i="1"/>
  <c r="B2391" i="1"/>
  <c r="B2369" i="1"/>
  <c r="B2353" i="1"/>
  <c r="B2366" i="1"/>
  <c r="B2298" i="1"/>
  <c r="B2317" i="1"/>
  <c r="B2326" i="1"/>
  <c r="B2281" i="1"/>
  <c r="B2258" i="1"/>
  <c r="B2242" i="1"/>
  <c r="B2219" i="1"/>
  <c r="B1958" i="1"/>
  <c r="B2204" i="1"/>
  <c r="B2173" i="1"/>
  <c r="B2157" i="1"/>
  <c r="B2094" i="1"/>
  <c r="B1655" i="1"/>
  <c r="B2034" i="1"/>
  <c r="B2013" i="1"/>
  <c r="B1881" i="1"/>
  <c r="B2001" i="1"/>
  <c r="B1998" i="1"/>
  <c r="B1971" i="1"/>
  <c r="B1953" i="1"/>
  <c r="B1927" i="1"/>
  <c r="B1938" i="1"/>
  <c r="B1918" i="1"/>
  <c r="B1909" i="1"/>
  <c r="B1669" i="1"/>
  <c r="B1734" i="1"/>
  <c r="B1865" i="1"/>
  <c r="B1867" i="1"/>
  <c r="B1869" i="1"/>
  <c r="B1811" i="1"/>
  <c r="B1849" i="1"/>
  <c r="B1833" i="1"/>
  <c r="B1759" i="1"/>
  <c r="B1787" i="1"/>
  <c r="B1773" i="1"/>
  <c r="B1638" i="1"/>
  <c r="B2740" i="1"/>
  <c r="B2755" i="1"/>
  <c r="B2728" i="1"/>
  <c r="B2704" i="1"/>
  <c r="B2706" i="1"/>
  <c r="B2678" i="1"/>
  <c r="B2667" i="1"/>
  <c r="B2077" i="1"/>
  <c r="B2057" i="1"/>
  <c r="B2065" i="1"/>
  <c r="B2071" i="1"/>
  <c r="B2620" i="1"/>
  <c r="B2623" i="1"/>
  <c r="B2129" i="1"/>
  <c r="B2142" i="1"/>
  <c r="B2604" i="1"/>
  <c r="B2593" i="1"/>
  <c r="B2564" i="1"/>
  <c r="B2586" i="1"/>
  <c r="B2413" i="1"/>
  <c r="B2420" i="1"/>
  <c r="B2534" i="1"/>
  <c r="B2521" i="1"/>
  <c r="B2505" i="1"/>
  <c r="B2491" i="1"/>
  <c r="B2483" i="1"/>
  <c r="B2464" i="1"/>
  <c r="B2409" i="1"/>
  <c r="B2394" i="1"/>
  <c r="B2344" i="1"/>
  <c r="B2358" i="1"/>
  <c r="B2361" i="1"/>
  <c r="B2320" i="1"/>
  <c r="B2299" i="1"/>
  <c r="B2341" i="1"/>
  <c r="B2290" i="1"/>
  <c r="B2253" i="1"/>
  <c r="B2245" i="1"/>
  <c r="B2231" i="1"/>
  <c r="B2214" i="1"/>
  <c r="B2203" i="1"/>
  <c r="B2194" i="1"/>
  <c r="B2187" i="1"/>
  <c r="B2171" i="1"/>
  <c r="B2159" i="1"/>
  <c r="B2090" i="1"/>
  <c r="B1658" i="1"/>
  <c r="B2032" i="1"/>
  <c r="B2010" i="1"/>
  <c r="B1884" i="1"/>
  <c r="B1997" i="1"/>
  <c r="B1974" i="1"/>
  <c r="B1981" i="1"/>
  <c r="B1696" i="1"/>
  <c r="B1951" i="1"/>
  <c r="B1928" i="1"/>
  <c r="B1682" i="1"/>
  <c r="B1921" i="1"/>
  <c r="B1914" i="1"/>
  <c r="B1735" i="1"/>
  <c r="B1716" i="1"/>
  <c r="B1710" i="1"/>
  <c r="B1872" i="1"/>
  <c r="B1829" i="1"/>
  <c r="B1818" i="1"/>
  <c r="B1803" i="1"/>
  <c r="B1750" i="1"/>
  <c r="B1760" i="1"/>
  <c r="B1780" i="1"/>
  <c r="B1747" i="1"/>
  <c r="B1643" i="1"/>
  <c r="B2674" i="1"/>
  <c r="B2085" i="1"/>
  <c r="B2061" i="1"/>
  <c r="B2086" i="1"/>
  <c r="B2087" i="1"/>
  <c r="B2637" i="1"/>
  <c r="B2633" i="1"/>
  <c r="B2128" i="1"/>
  <c r="B2150" i="1"/>
  <c r="B2139" i="1"/>
  <c r="B2598" i="1"/>
  <c r="B2565" i="1"/>
  <c r="B2559" i="1"/>
  <c r="B2418" i="1"/>
  <c r="B2533" i="1"/>
  <c r="B2529" i="1"/>
  <c r="B2510" i="1"/>
  <c r="B2494" i="1"/>
  <c r="B2481" i="1"/>
  <c r="B2465" i="1"/>
  <c r="B2397" i="1"/>
  <c r="B2395" i="1"/>
  <c r="B2363" i="1"/>
  <c r="B2372" i="1"/>
  <c r="B2304" i="1"/>
  <c r="B2318" i="1"/>
  <c r="B2322" i="1"/>
  <c r="B2277" i="1"/>
  <c r="B2274" i="1"/>
  <c r="B2266" i="1"/>
  <c r="B2243" i="1"/>
  <c r="B2222" i="1"/>
  <c r="B2209" i="1"/>
  <c r="B1957" i="1"/>
  <c r="B2195" i="1"/>
  <c r="B2174" i="1"/>
  <c r="B2152" i="1"/>
  <c r="B2101" i="1"/>
  <c r="B1666" i="1"/>
  <c r="B2037" i="1"/>
  <c r="B2019" i="1"/>
  <c r="B2015" i="1"/>
  <c r="B1893" i="1"/>
  <c r="B1887" i="1"/>
  <c r="B1897" i="1"/>
  <c r="B1699" i="1"/>
  <c r="B1698" i="1"/>
  <c r="B1943" i="1"/>
  <c r="B1687" i="1"/>
  <c r="B1681" i="1"/>
  <c r="B1668" i="1"/>
  <c r="B1736" i="1"/>
  <c r="B1723" i="1"/>
  <c r="B1722" i="1"/>
  <c r="B1713" i="1"/>
  <c r="B1852" i="1"/>
  <c r="B1830" i="1"/>
  <c r="B1846" i="1"/>
  <c r="B1794" i="1"/>
  <c r="B1764" i="1"/>
  <c r="B1784" i="1"/>
  <c r="B1746" i="1"/>
  <c r="B1644" i="1"/>
  <c r="B1824" i="1"/>
  <c r="B2697" i="1"/>
  <c r="B2774" i="1"/>
  <c r="B2773" i="1"/>
  <c r="B2752" i="1"/>
  <c r="B2775" i="1"/>
  <c r="B2664" i="1"/>
  <c r="B2643" i="1"/>
  <c r="B2119" i="1"/>
  <c r="B2611" i="1"/>
  <c r="B2558" i="1"/>
  <c r="B2528" i="1"/>
  <c r="B2474" i="1"/>
  <c r="B2393" i="1"/>
  <c r="B2343" i="1"/>
  <c r="B2307" i="1"/>
  <c r="B2262" i="1"/>
  <c r="B2226" i="1"/>
  <c r="B2166" i="1"/>
  <c r="B1659" i="1"/>
  <c r="B1879" i="1"/>
  <c r="B2000" i="1"/>
  <c r="B1941" i="1"/>
  <c r="B1670" i="1"/>
  <c r="K2790" i="1"/>
  <c r="B2790" i="1" s="1"/>
  <c r="B2736" i="1"/>
  <c r="B2771" i="1"/>
  <c r="B2703" i="1"/>
  <c r="B2768" i="1"/>
  <c r="B2762" i="1"/>
  <c r="B2770" i="1"/>
  <c r="B2738" i="1"/>
  <c r="B2747" i="1"/>
  <c r="B1825" i="1"/>
  <c r="B2711" i="1"/>
  <c r="B2687" i="1"/>
  <c r="B2680" i="1"/>
  <c r="B2079" i="1"/>
  <c r="B2066" i="1"/>
  <c r="B2070" i="1"/>
  <c r="B2646" i="1"/>
  <c r="B2108" i="1"/>
  <c r="B2105" i="1"/>
  <c r="B2636" i="1"/>
  <c r="B2136" i="1"/>
  <c r="B2609" i="1"/>
  <c r="B2597" i="1"/>
  <c r="B2567" i="1"/>
  <c r="B2574" i="1"/>
  <c r="B2561" i="1"/>
  <c r="B2415" i="1"/>
  <c r="B2540" i="1"/>
  <c r="B2527" i="1"/>
  <c r="B2508" i="1"/>
  <c r="B2488" i="1"/>
  <c r="B2473" i="1"/>
  <c r="B2463" i="1"/>
  <c r="B2406" i="1"/>
  <c r="B2387" i="1"/>
  <c r="B2364" i="1"/>
  <c r="B2373" i="1"/>
  <c r="B2319" i="1"/>
  <c r="B2306" i="1"/>
  <c r="B2291" i="1"/>
  <c r="B2335" i="1"/>
  <c r="B2276" i="1"/>
  <c r="B2275" i="1"/>
  <c r="B2256" i="1"/>
  <c r="B2247" i="1"/>
  <c r="B2229" i="1"/>
  <c r="B2210" i="1"/>
  <c r="B1964" i="1"/>
  <c r="B2193" i="1"/>
  <c r="B2162" i="1"/>
  <c r="B2096" i="1"/>
  <c r="B1657" i="1"/>
  <c r="B2039" i="1"/>
  <c r="B2023" i="1"/>
  <c r="B1885" i="1"/>
  <c r="B1900" i="1"/>
  <c r="B1898" i="1"/>
  <c r="B1992" i="1"/>
  <c r="B1888" i="1"/>
  <c r="B1949" i="1"/>
  <c r="B1935" i="1"/>
  <c r="B1925" i="1"/>
  <c r="B1919" i="1"/>
  <c r="B1675" i="1"/>
  <c r="B1742" i="1"/>
  <c r="B1726" i="1"/>
  <c r="B1866" i="1"/>
  <c r="B1873" i="1"/>
  <c r="B1851" i="1"/>
  <c r="B1832" i="1"/>
  <c r="B1814" i="1"/>
  <c r="B1800" i="1"/>
  <c r="B1802" i="1"/>
  <c r="B1791" i="1"/>
  <c r="B1646" i="1"/>
  <c r="B2782" i="1"/>
  <c r="B2765" i="1"/>
  <c r="B2742" i="1"/>
  <c r="B2733" i="1"/>
  <c r="B1822" i="1"/>
  <c r="B2713" i="1"/>
  <c r="B2690" i="1"/>
  <c r="B2672" i="1"/>
  <c r="B2662" i="1"/>
  <c r="B2647" i="1"/>
  <c r="B2072" i="1"/>
  <c r="B2645" i="1"/>
  <c r="B2112" i="1"/>
  <c r="B2120" i="1"/>
  <c r="B2628" i="1"/>
  <c r="B2141" i="1"/>
  <c r="B2134" i="1"/>
  <c r="B2607" i="1"/>
  <c r="B2592" i="1"/>
  <c r="B2585" i="1"/>
  <c r="B2582" i="1"/>
  <c r="B2414" i="1"/>
  <c r="B2411" i="1"/>
  <c r="B2524" i="1"/>
  <c r="B2498" i="1"/>
  <c r="B2478" i="1"/>
  <c r="B2452" i="1"/>
  <c r="B2398" i="1"/>
  <c r="B2385" i="1"/>
  <c r="B2349" i="1"/>
  <c r="B2354" i="1"/>
  <c r="B2379" i="1"/>
  <c r="B2301" i="1"/>
  <c r="B2331" i="1"/>
  <c r="B2309" i="1"/>
  <c r="B2287" i="1"/>
  <c r="B2257" i="1"/>
  <c r="B2240" i="1"/>
  <c r="B2213" i="1"/>
  <c r="B2207" i="1"/>
  <c r="B2192" i="1"/>
  <c r="B2169" i="1"/>
  <c r="B2153" i="1"/>
  <c r="B1661" i="1"/>
  <c r="B2035" i="1"/>
  <c r="B2025" i="1"/>
  <c r="B1883" i="1"/>
  <c r="B2022" i="1"/>
  <c r="B1989" i="1"/>
  <c r="B1899" i="1"/>
  <c r="B1978" i="1"/>
  <c r="B1700" i="1"/>
  <c r="B1693" i="1"/>
  <c r="B1931" i="1"/>
  <c r="B1686" i="1"/>
  <c r="B1902" i="1"/>
  <c r="B1915" i="1"/>
  <c r="B1732" i="1"/>
  <c r="B1725" i="1"/>
  <c r="B1870" i="1"/>
  <c r="B1821" i="1"/>
  <c r="B1836" i="1"/>
  <c r="B1827" i="1"/>
  <c r="B1763" i="1"/>
  <c r="B1753" i="1"/>
  <c r="B1790" i="1"/>
  <c r="B1745" i="1"/>
  <c r="B1651" i="1"/>
  <c r="B2758" i="1"/>
  <c r="B2744" i="1"/>
  <c r="B2734" i="1"/>
  <c r="B2714" i="1"/>
  <c r="B2698" i="1"/>
  <c r="B2675" i="1"/>
  <c r="B2663" i="1"/>
  <c r="B2052" i="1"/>
  <c r="B2078" i="1"/>
  <c r="B2062" i="1"/>
  <c r="B2049" i="1"/>
  <c r="B2634" i="1"/>
  <c r="B2103" i="1"/>
  <c r="B2107" i="1"/>
  <c r="B2618" i="1"/>
  <c r="B2133" i="1"/>
  <c r="B2596" i="1"/>
  <c r="B2575" i="1"/>
  <c r="B2578" i="1"/>
  <c r="B2421" i="1"/>
  <c r="B2549" i="1"/>
  <c r="B2526" i="1"/>
  <c r="B2514" i="1"/>
  <c r="B2501" i="1"/>
  <c r="B2486" i="1"/>
  <c r="B2467" i="1"/>
  <c r="B2462" i="1"/>
  <c r="B2400" i="1"/>
  <c r="B2388" i="1"/>
  <c r="B2356" i="1"/>
  <c r="B2351" i="1"/>
  <c r="B2330" i="1"/>
  <c r="B2332" i="1"/>
  <c r="B2300" i="1"/>
  <c r="B2313" i="1"/>
  <c r="B2279" i="1"/>
  <c r="B2249" i="1"/>
  <c r="B2239" i="1"/>
  <c r="B2220" i="1"/>
  <c r="B2232" i="1"/>
  <c r="B1966" i="1"/>
  <c r="B2196" i="1"/>
  <c r="B2183" i="1"/>
  <c r="B2170" i="1"/>
  <c r="B2151" i="1"/>
  <c r="B1663" i="1"/>
  <c r="B2031" i="1"/>
  <c r="B2046" i="1"/>
  <c r="B1878" i="1"/>
  <c r="B2006" i="1"/>
  <c r="B1984" i="1"/>
  <c r="B1986" i="1"/>
  <c r="B1983" i="1"/>
  <c r="B1697" i="1"/>
  <c r="B1930" i="1"/>
  <c r="B1934" i="1"/>
  <c r="B1688" i="1"/>
  <c r="B1913" i="1"/>
  <c r="B1673" i="1"/>
  <c r="B1729" i="1"/>
  <c r="B1864" i="1"/>
  <c r="B1868" i="1"/>
  <c r="B1706" i="1"/>
  <c r="B1812" i="1"/>
  <c r="B1847" i="1"/>
  <c r="B1765" i="1"/>
  <c r="B1758" i="1"/>
  <c r="B1788" i="1"/>
  <c r="B1772" i="1"/>
  <c r="B1749" i="1"/>
  <c r="B1647" i="1"/>
  <c r="B2670" i="1"/>
  <c r="B2056" i="1"/>
  <c r="B2063" i="1"/>
  <c r="B2059" i="1"/>
  <c r="B2084" i="1"/>
  <c r="B2118" i="1"/>
  <c r="B2123" i="1"/>
  <c r="B2629" i="1"/>
  <c r="B2615" i="1"/>
  <c r="B2613" i="1"/>
  <c r="B2602" i="1"/>
  <c r="B2583" i="1"/>
  <c r="B2555" i="1"/>
  <c r="B2416" i="1"/>
  <c r="B2535" i="1"/>
  <c r="B2520" i="1"/>
  <c r="B2503" i="1"/>
  <c r="B2497" i="1"/>
  <c r="B2470" i="1"/>
  <c r="B2466" i="1"/>
  <c r="B2403" i="1"/>
  <c r="B2390" i="1"/>
  <c r="B2377" i="1"/>
  <c r="B2362" i="1"/>
  <c r="B2321" i="1"/>
  <c r="B2324" i="1"/>
  <c r="B2316" i="1"/>
  <c r="B2288" i="1"/>
  <c r="B2270" i="1"/>
  <c r="B2252" i="1"/>
  <c r="B2237" i="1"/>
  <c r="B2218" i="1"/>
  <c r="B1965" i="1"/>
  <c r="B2198" i="1"/>
  <c r="B2190" i="1"/>
  <c r="B2168" i="1"/>
  <c r="B2156" i="1"/>
  <c r="B2093" i="1"/>
  <c r="B1652" i="1"/>
  <c r="B2043" i="1"/>
  <c r="B2014" i="1"/>
  <c r="B2020" i="1"/>
  <c r="B1969" i="1"/>
  <c r="B1968" i="1"/>
  <c r="B1999" i="1"/>
  <c r="B1701" i="1"/>
  <c r="B1691" i="1"/>
  <c r="B1929" i="1"/>
  <c r="B1676" i="1"/>
  <c r="B1674" i="1"/>
  <c r="B1908" i="1"/>
  <c r="B1743" i="1"/>
  <c r="B1862" i="1"/>
  <c r="B1715" i="1"/>
  <c r="B1855" i="1"/>
  <c r="B1805" i="1"/>
  <c r="B1848" i="1"/>
  <c r="B1828" i="1"/>
  <c r="B1798" i="1"/>
  <c r="B1796" i="1"/>
  <c r="B1783" i="1"/>
  <c r="B1748" i="1"/>
  <c r="B1639" i="1"/>
  <c r="B2732" i="1"/>
  <c r="B2699" i="1"/>
  <c r="B2764" i="1"/>
  <c r="B2677" i="1"/>
  <c r="B2701" i="1"/>
  <c r="B2181" i="1"/>
  <c r="B2743" i="1"/>
  <c r="B2712" i="1"/>
  <c r="B2679" i="1"/>
  <c r="B2068" i="1"/>
  <c r="B2638" i="1"/>
  <c r="B2135" i="1"/>
  <c r="B2563" i="1"/>
  <c r="B2538" i="1"/>
  <c r="B2492" i="1"/>
  <c r="B2450" i="1"/>
  <c r="B2375" i="1"/>
  <c r="B2334" i="1"/>
  <c r="B2272" i="1"/>
  <c r="B2215" i="1"/>
  <c r="B2199" i="1"/>
  <c r="B2042" i="1"/>
  <c r="B2017" i="1"/>
  <c r="B1996" i="1"/>
  <c r="B1924" i="1"/>
  <c r="K2789" i="1"/>
  <c r="B2789" i="1" s="1"/>
  <c r="B2685" i="1"/>
  <c r="B2726" i="1"/>
  <c r="B2725" i="1"/>
  <c r="B2772" i="1"/>
  <c r="B2779" i="1"/>
  <c r="B2760" i="1"/>
  <c r="B2746" i="1"/>
  <c r="B2724" i="1"/>
  <c r="B1826" i="1"/>
  <c r="B2708" i="1"/>
  <c r="B2692" i="1"/>
  <c r="B2686" i="1"/>
  <c r="B2051" i="1"/>
  <c r="B2081" i="1"/>
  <c r="B2083" i="1"/>
  <c r="B2088" i="1"/>
  <c r="B2639" i="1"/>
  <c r="B2641" i="1"/>
  <c r="B2125" i="1"/>
  <c r="B2146" i="1"/>
  <c r="B2138" i="1"/>
  <c r="B2591" i="1"/>
  <c r="B2576" i="1"/>
  <c r="B2569" i="1"/>
  <c r="B2412" i="1"/>
  <c r="B2547" i="1"/>
  <c r="B2532" i="1"/>
  <c r="B2522" i="1"/>
  <c r="B2493" i="1"/>
  <c r="B2475" i="1"/>
  <c r="B2469" i="1"/>
  <c r="B2453" i="1"/>
  <c r="B2404" i="1"/>
  <c r="B2389" i="1"/>
  <c r="B2347" i="1"/>
  <c r="B2355" i="1"/>
  <c r="B2297" i="1"/>
  <c r="B2303" i="1"/>
  <c r="B2308" i="1"/>
  <c r="B2285" i="1"/>
  <c r="B2284" i="1"/>
  <c r="B2273" i="1"/>
  <c r="B2261" i="1"/>
  <c r="B2246" i="1"/>
  <c r="B2230" i="1"/>
  <c r="B2211" i="1"/>
  <c r="B2206" i="1"/>
  <c r="B2185" i="1"/>
  <c r="B2155" i="1"/>
  <c r="B2092" i="1"/>
  <c r="B1656" i="1"/>
  <c r="B2040" i="1"/>
  <c r="B1877" i="1"/>
  <c r="B2008" i="1"/>
  <c r="B1895" i="1"/>
  <c r="B1972" i="1"/>
  <c r="B2004" i="1"/>
  <c r="B1946" i="1"/>
  <c r="B1954" i="1"/>
  <c r="B1939" i="1"/>
  <c r="B1678" i="1"/>
  <c r="B1677" i="1"/>
  <c r="B1901" i="1"/>
  <c r="B1740" i="1"/>
  <c r="B1720" i="1"/>
  <c r="B1718" i="1"/>
  <c r="B1717" i="1"/>
  <c r="B1844" i="1"/>
  <c r="B1820" i="1"/>
  <c r="B1838" i="1"/>
  <c r="B1761" i="1"/>
  <c r="B1762" i="1"/>
  <c r="B1785" i="1"/>
  <c r="B1649" i="1"/>
  <c r="B2763" i="1"/>
  <c r="B2754" i="1"/>
  <c r="B2757" i="1"/>
  <c r="B2731" i="1"/>
  <c r="B2718" i="1"/>
  <c r="B2700" i="1"/>
  <c r="B2681" i="1"/>
  <c r="B2668" i="1"/>
  <c r="B2076" i="1"/>
  <c r="B2064" i="1"/>
  <c r="B2055" i="1"/>
  <c r="B2082" i="1"/>
  <c r="B2626" i="1"/>
  <c r="B2621" i="1"/>
  <c r="B2126" i="1"/>
  <c r="B2147" i="1"/>
  <c r="B2614" i="1"/>
  <c r="B2595" i="1"/>
  <c r="B2573" i="1"/>
  <c r="B2580" i="1"/>
  <c r="B2587" i="1"/>
  <c r="B2552" i="1"/>
  <c r="B2542" i="1"/>
  <c r="B2516" i="1"/>
  <c r="B2495" i="1"/>
  <c r="B2476" i="1"/>
  <c r="B2459" i="1"/>
  <c r="B2405" i="1"/>
  <c r="B2396" i="1"/>
  <c r="B2378" i="1"/>
  <c r="B2368" i="1"/>
  <c r="B2357" i="1"/>
  <c r="B2329" i="1"/>
  <c r="B2328" i="1"/>
  <c r="B2339" i="1"/>
  <c r="B2263" i="1"/>
  <c r="B2244" i="1"/>
  <c r="B2236" i="1"/>
  <c r="B2233" i="1"/>
  <c r="B1963" i="1"/>
  <c r="B2188" i="1"/>
  <c r="B2164" i="1"/>
  <c r="B2095" i="1"/>
  <c r="B1653" i="1"/>
  <c r="B2027" i="1"/>
  <c r="B2026" i="1"/>
  <c r="B2011" i="1"/>
  <c r="B1892" i="1"/>
  <c r="B1993" i="1"/>
  <c r="B1982" i="1"/>
  <c r="B1973" i="1"/>
  <c r="B1705" i="1"/>
  <c r="B1926" i="1"/>
  <c r="B1942" i="1"/>
  <c r="B1683" i="1"/>
  <c r="B1903" i="1"/>
  <c r="B1739" i="1"/>
  <c r="B1707" i="1"/>
  <c r="B1860" i="1"/>
  <c r="B1714" i="1"/>
  <c r="B1841" i="1"/>
  <c r="B1843" i="1"/>
  <c r="B1816" i="1"/>
  <c r="B1793" i="1"/>
  <c r="B1797" i="1"/>
  <c r="B1782" i="1"/>
  <c r="B1637" i="1"/>
  <c r="B2767" i="1"/>
  <c r="B2750" i="1"/>
  <c r="B2727" i="1"/>
  <c r="B2722" i="1"/>
  <c r="B2705" i="1"/>
  <c r="B2694" i="1"/>
  <c r="B2671" i="1"/>
  <c r="B2660" i="1"/>
  <c r="B2648" i="1"/>
  <c r="B2074" i="1"/>
  <c r="B2652" i="1"/>
  <c r="B2109" i="1"/>
  <c r="B2110" i="1"/>
  <c r="B2130" i="1"/>
  <c r="B2632" i="1"/>
  <c r="B2132" i="1"/>
  <c r="B2148" i="1"/>
  <c r="B2603" i="1"/>
  <c r="B2571" i="1"/>
  <c r="B2556" i="1"/>
  <c r="B2419" i="1"/>
  <c r="B2543" i="1"/>
  <c r="B2518" i="1"/>
  <c r="B2515" i="1"/>
  <c r="B2499" i="1"/>
  <c r="B2482" i="1"/>
  <c r="B2461" i="1"/>
  <c r="B2402" i="1"/>
  <c r="B2381" i="1"/>
  <c r="B2345" i="1"/>
  <c r="B2367" i="1"/>
  <c r="B2371" i="1"/>
  <c r="B2311" i="1"/>
  <c r="B2305" i="1"/>
  <c r="B2293" i="1"/>
  <c r="B2280" i="1"/>
  <c r="B2271" i="1"/>
  <c r="B2251" i="1"/>
  <c r="B2234" i="1"/>
  <c r="B2223" i="1"/>
  <c r="B2212" i="1"/>
  <c r="B1961" i="1"/>
  <c r="B2189" i="1"/>
  <c r="B2172" i="1"/>
  <c r="B2167" i="1"/>
  <c r="B2100" i="1"/>
  <c r="B1664" i="1"/>
  <c r="B2024" i="1"/>
  <c r="B2047" i="1"/>
  <c r="B2018" i="1"/>
  <c r="B1890" i="1"/>
  <c r="B2003" i="1"/>
  <c r="B2002" i="1"/>
  <c r="B1991" i="1"/>
  <c r="B1948" i="1"/>
  <c r="B1692" i="1"/>
  <c r="B1695" i="1"/>
  <c r="B1680" i="1"/>
  <c r="B1911" i="1"/>
  <c r="B1904" i="1"/>
  <c r="B1727" i="1"/>
  <c r="B1874" i="1"/>
  <c r="B1875" i="1"/>
  <c r="B1804" i="1"/>
  <c r="B1831" i="1"/>
  <c r="B1815" i="1"/>
  <c r="B1755" i="1"/>
  <c r="B1801" i="1"/>
  <c r="B1786" i="1"/>
  <c r="B1771" i="1"/>
  <c r="B1744" i="1"/>
  <c r="B2683" i="1"/>
  <c r="B2658" i="1"/>
  <c r="B2656" i="1"/>
  <c r="B2048" i="1"/>
  <c r="B2654" i="1"/>
  <c r="B2106" i="1"/>
  <c r="B2122" i="1"/>
  <c r="B2619" i="1"/>
  <c r="B2627" i="1"/>
  <c r="B2137" i="1"/>
  <c r="B2149" i="1"/>
  <c r="B2581" i="1"/>
  <c r="B2566" i="1"/>
  <c r="B2544" i="1"/>
  <c r="B2553" i="1"/>
  <c r="B2525" i="1"/>
  <c r="B2519" i="1"/>
  <c r="B2502" i="1"/>
  <c r="B2489" i="1"/>
  <c r="B2471" i="1"/>
  <c r="B2458" i="1"/>
  <c r="B2401" i="1"/>
  <c r="B2384" i="1"/>
  <c r="B2380" i="1"/>
  <c r="B2376" i="1"/>
  <c r="B2337" i="1"/>
  <c r="B2340" i="1"/>
  <c r="B2338" i="1"/>
  <c r="B2282" i="1"/>
  <c r="B2267" i="1"/>
  <c r="B2259" i="1"/>
  <c r="B2216" i="1"/>
  <c r="B2225" i="1"/>
  <c r="B1962" i="1"/>
  <c r="B2201" i="1"/>
  <c r="B2175" i="1"/>
  <c r="B2163" i="1"/>
  <c r="B2158" i="1"/>
  <c r="B1654" i="1"/>
  <c r="B2044" i="1"/>
  <c r="B2041" i="1"/>
  <c r="B2005" i="1"/>
  <c r="B2012" i="1"/>
  <c r="B1975" i="1"/>
  <c r="B1994" i="1"/>
  <c r="B1990" i="1"/>
  <c r="B1952" i="1"/>
  <c r="B1937" i="1"/>
  <c r="B1689" i="1"/>
  <c r="B1916" i="1"/>
  <c r="B1907" i="1"/>
  <c r="B1667" i="1"/>
  <c r="B1730" i="1"/>
  <c r="B1711" i="1"/>
  <c r="B1861" i="1"/>
  <c r="B1807" i="1"/>
  <c r="B1813" i="1"/>
  <c r="B1835" i="1"/>
  <c r="B1768" i="1"/>
  <c r="B1752" i="1"/>
  <c r="B1781" i="1"/>
  <c r="B1770" i="1"/>
  <c r="B1642" i="1"/>
  <c r="B2180" i="1"/>
  <c r="B2720" i="1"/>
  <c r="B2777" i="1"/>
  <c r="B2693" i="1"/>
  <c r="K2797" i="1"/>
  <c r="B2797" i="1" s="1"/>
  <c r="A770" i="1"/>
  <c r="A771" i="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K2795" i="1"/>
  <c r="B2795" i="1" s="1"/>
  <c r="J2808" i="1"/>
  <c r="J2805" i="1"/>
  <c r="J2803" i="1"/>
  <c r="J2807" i="1"/>
  <c r="J2804" i="1"/>
  <c r="J2806" i="1"/>
  <c r="J2802" i="1"/>
  <c r="J2801" i="1"/>
  <c r="J2800" i="1"/>
  <c r="K2798" i="1"/>
  <c r="B2798" i="1" s="1"/>
  <c r="K2796" i="1"/>
  <c r="B2796" i="1" s="1"/>
  <c r="K2791" i="1"/>
  <c r="B2791" i="1" s="1"/>
  <c r="K2792" i="1"/>
  <c r="B2792" i="1" s="1"/>
  <c r="K2793" i="1"/>
  <c r="B2793" i="1" s="1"/>
  <c r="K2799" i="1"/>
  <c r="B2799" i="1" s="1"/>
  <c r="K2794" i="1"/>
  <c r="B2794" i="1" s="1"/>
  <c r="K2800" i="1" l="1"/>
  <c r="B2800" i="1" s="1"/>
  <c r="K2801" i="1"/>
  <c r="B2801" i="1" s="1"/>
  <c r="K2807" i="1"/>
  <c r="B2807" i="1" s="1"/>
  <c r="K2805" i="1"/>
  <c r="B2805" i="1" s="1"/>
  <c r="K2808" i="1"/>
  <c r="B2808" i="1" s="1"/>
  <c r="K2802" i="1"/>
  <c r="B2802" i="1" s="1"/>
  <c r="K2806" i="1"/>
  <c r="B2806" i="1" s="1"/>
  <c r="A796" i="1"/>
  <c r="A797" i="1" s="1"/>
  <c r="A798" i="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A860" i="1" s="1"/>
  <c r="A861" i="1" s="1"/>
  <c r="A862" i="1" s="1"/>
  <c r="A863" i="1" s="1"/>
  <c r="A864" i="1" s="1"/>
  <c r="A865" i="1" s="1"/>
  <c r="A866" i="1" s="1"/>
  <c r="A867" i="1" s="1"/>
  <c r="A868" i="1" s="1"/>
  <c r="A869" i="1" s="1"/>
  <c r="A870" i="1" s="1"/>
  <c r="A871" i="1" s="1"/>
  <c r="A872" i="1" s="1"/>
  <c r="A873" i="1" s="1"/>
  <c r="A874" i="1" s="1"/>
  <c r="A875" i="1" s="1"/>
  <c r="A876" i="1" s="1"/>
  <c r="A877" i="1" s="1"/>
  <c r="A878" i="1" s="1"/>
  <c r="A879" i="1" s="1"/>
  <c r="A880" i="1" s="1"/>
  <c r="A881" i="1" s="1"/>
  <c r="A882" i="1" s="1"/>
  <c r="A883" i="1" s="1"/>
  <c r="A884" i="1" s="1"/>
  <c r="A885" i="1" s="1"/>
  <c r="A886" i="1" s="1"/>
  <c r="A887" i="1" s="1"/>
  <c r="A888" i="1" s="1"/>
  <c r="A889" i="1" s="1"/>
  <c r="A890" i="1" s="1"/>
  <c r="A891" i="1" s="1"/>
  <c r="A892" i="1" s="1"/>
  <c r="A893" i="1" s="1"/>
  <c r="A894" i="1" s="1"/>
  <c r="A895" i="1" s="1"/>
  <c r="A896" i="1" s="1"/>
  <c r="A897" i="1" s="1"/>
  <c r="A898" i="1" s="1"/>
  <c r="A899" i="1" s="1"/>
  <c r="A900" i="1" s="1"/>
  <c r="A901" i="1" s="1"/>
  <c r="A902" i="1" s="1"/>
  <c r="A903" i="1" s="1"/>
  <c r="A904" i="1" s="1"/>
  <c r="A905" i="1" s="1"/>
  <c r="A906" i="1" s="1"/>
  <c r="A907" i="1" s="1"/>
  <c r="A908" i="1" s="1"/>
  <c r="A909" i="1" s="1"/>
  <c r="A910" i="1" s="1"/>
  <c r="A911" i="1" s="1"/>
  <c r="A912" i="1" s="1"/>
  <c r="A913" i="1" s="1"/>
  <c r="A914" i="1" s="1"/>
  <c r="A915" i="1" s="1"/>
  <c r="A916" i="1" s="1"/>
  <c r="A917" i="1" s="1"/>
  <c r="A918" i="1" s="1"/>
  <c r="A919" i="1" s="1"/>
  <c r="A920" i="1" s="1"/>
  <c r="A921" i="1" s="1"/>
  <c r="A922" i="1" s="1"/>
  <c r="A923" i="1" s="1"/>
  <c r="A924" i="1" s="1"/>
  <c r="A925" i="1" s="1"/>
  <c r="A926" i="1" s="1"/>
  <c r="A927" i="1" s="1"/>
  <c r="A928" i="1" s="1"/>
  <c r="A929" i="1" s="1"/>
  <c r="A930" i="1" s="1"/>
  <c r="A931" i="1" s="1"/>
  <c r="A932" i="1" s="1"/>
  <c r="A933" i="1" s="1"/>
  <c r="A934" i="1" s="1"/>
  <c r="A935" i="1" s="1"/>
  <c r="A936" i="1" s="1"/>
  <c r="A937" i="1" s="1"/>
  <c r="A938" i="1" s="1"/>
  <c r="A939" i="1" s="1"/>
  <c r="A940" i="1" s="1"/>
  <c r="A941" i="1" s="1"/>
  <c r="A942" i="1" s="1"/>
  <c r="A943" i="1" s="1"/>
  <c r="A944" i="1" s="1"/>
  <c r="A945" i="1" s="1"/>
  <c r="A946" i="1" s="1"/>
  <c r="A947" i="1" s="1"/>
  <c r="A948" i="1" s="1"/>
  <c r="A949" i="1" s="1"/>
  <c r="A950" i="1" s="1"/>
  <c r="A951" i="1" s="1"/>
  <c r="A952" i="1" s="1"/>
  <c r="A953" i="1" s="1"/>
  <c r="A954" i="1" s="1"/>
  <c r="A955" i="1" s="1"/>
  <c r="A956" i="1" s="1"/>
  <c r="A957" i="1" s="1"/>
  <c r="A958" i="1" s="1"/>
  <c r="A959" i="1" s="1"/>
  <c r="A960" i="1" s="1"/>
  <c r="A961" i="1" s="1"/>
  <c r="A962" i="1" s="1"/>
  <c r="A963" i="1" s="1"/>
  <c r="A964" i="1" s="1"/>
  <c r="A965" i="1" s="1"/>
  <c r="A966" i="1" s="1"/>
  <c r="A967" i="1" s="1"/>
  <c r="A968" i="1" s="1"/>
  <c r="A969" i="1" s="1"/>
  <c r="A970" i="1" s="1"/>
  <c r="A971" i="1" s="1"/>
  <c r="A972" i="1" s="1"/>
  <c r="A973" i="1" s="1"/>
  <c r="A974" i="1" s="1"/>
  <c r="A975" i="1" s="1"/>
  <c r="A976" i="1" s="1"/>
  <c r="A977" i="1" s="1"/>
  <c r="A978" i="1" s="1"/>
  <c r="A979" i="1" s="1"/>
  <c r="A980" i="1" s="1"/>
  <c r="A981" i="1" s="1"/>
  <c r="A982" i="1" s="1"/>
  <c r="A983" i="1" s="1"/>
  <c r="A984" i="1" s="1"/>
  <c r="A985" i="1" s="1"/>
  <c r="A986" i="1" s="1"/>
  <c r="A987" i="1" s="1"/>
  <c r="A988" i="1" s="1"/>
  <c r="A989" i="1" s="1"/>
  <c r="A990" i="1" s="1"/>
  <c r="A991" i="1" s="1"/>
  <c r="A992" i="1" s="1"/>
  <c r="A993" i="1" s="1"/>
  <c r="A994" i="1" s="1"/>
  <c r="A995" i="1" s="1"/>
  <c r="A996" i="1" s="1"/>
  <c r="A997" i="1" s="1"/>
  <c r="A998" i="1" s="1"/>
  <c r="A999" i="1" s="1"/>
  <c r="A1000" i="1" s="1"/>
  <c r="A1001" i="1" s="1"/>
  <c r="A1002" i="1" s="1"/>
  <c r="A1003" i="1" s="1"/>
  <c r="A1004" i="1" s="1"/>
  <c r="A1005" i="1" s="1"/>
  <c r="A1006" i="1" s="1"/>
  <c r="A1007" i="1" s="1"/>
  <c r="A1008" i="1" s="1"/>
  <c r="A1009" i="1" s="1"/>
  <c r="A1010" i="1" s="1"/>
  <c r="A1011" i="1" s="1"/>
  <c r="A1012" i="1" s="1"/>
  <c r="A1013" i="1" s="1"/>
  <c r="A1014" i="1" s="1"/>
  <c r="A1015" i="1" s="1"/>
  <c r="A1016" i="1" s="1"/>
  <c r="A1017" i="1" s="1"/>
  <c r="A1018" i="1" s="1"/>
  <c r="A1019" i="1" s="1"/>
  <c r="A1020" i="1" s="1"/>
  <c r="A1021" i="1" s="1"/>
  <c r="A1022" i="1" s="1"/>
  <c r="A1023" i="1" s="1"/>
  <c r="A1024" i="1" s="1"/>
  <c r="A1025" i="1" s="1"/>
  <c r="A1026" i="1" s="1"/>
  <c r="A1027" i="1" s="1"/>
  <c r="A1028" i="1" s="1"/>
  <c r="A1029" i="1" s="1"/>
  <c r="A1030" i="1" s="1"/>
  <c r="A1031" i="1" s="1"/>
  <c r="A1032" i="1" s="1"/>
  <c r="A1033" i="1" s="1"/>
  <c r="A1034" i="1" s="1"/>
  <c r="A1035" i="1" s="1"/>
  <c r="A1036" i="1" s="1"/>
  <c r="A1037" i="1" s="1"/>
  <c r="A1038" i="1" s="1"/>
  <c r="A1039" i="1" s="1"/>
  <c r="A1040" i="1" s="1"/>
  <c r="A1041" i="1" s="1"/>
  <c r="A1042" i="1" s="1"/>
  <c r="A1043" i="1" s="1"/>
  <c r="A1044" i="1" s="1"/>
  <c r="A1045" i="1" s="1"/>
  <c r="A1046" i="1" s="1"/>
  <c r="A1047" i="1" s="1"/>
  <c r="A1048" i="1" s="1"/>
  <c r="A1049" i="1" s="1"/>
  <c r="A1050" i="1" s="1"/>
  <c r="A1051" i="1" s="1"/>
  <c r="A1052" i="1" s="1"/>
  <c r="A1053" i="1" s="1"/>
  <c r="A1054" i="1" s="1"/>
  <c r="A1055" i="1" s="1"/>
  <c r="A1056" i="1" s="1"/>
  <c r="A1057" i="1" s="1"/>
  <c r="A1058" i="1" s="1"/>
  <c r="A1059" i="1" s="1"/>
  <c r="A1060" i="1" s="1"/>
  <c r="A1061" i="1" s="1"/>
  <c r="A1062" i="1" s="1"/>
  <c r="A1063" i="1" s="1"/>
  <c r="A1064" i="1" s="1"/>
  <c r="A1065" i="1" s="1"/>
  <c r="A1066" i="1" s="1"/>
  <c r="A1067" i="1" s="1"/>
  <c r="A1068" i="1" s="1"/>
  <c r="A1069" i="1" s="1"/>
  <c r="A1070" i="1" s="1"/>
  <c r="A1071" i="1" s="1"/>
  <c r="A1072" i="1" s="1"/>
  <c r="A1073" i="1" s="1"/>
  <c r="A1074" i="1" s="1"/>
  <c r="A1075" i="1" s="1"/>
  <c r="A1076" i="1" s="1"/>
  <c r="A1077" i="1" s="1"/>
  <c r="A1078" i="1" s="1"/>
  <c r="A1079" i="1" s="1"/>
  <c r="A1080" i="1" s="1"/>
  <c r="A1081" i="1" s="1"/>
  <c r="A1082" i="1" s="1"/>
  <c r="A1083" i="1" s="1"/>
  <c r="A1084" i="1" s="1"/>
  <c r="A1085" i="1" s="1"/>
  <c r="A1086" i="1" s="1"/>
  <c r="A1087" i="1" s="1"/>
  <c r="A1088" i="1" s="1"/>
  <c r="A1089" i="1" s="1"/>
  <c r="A1090" i="1" s="1"/>
  <c r="A1091" i="1" s="1"/>
  <c r="A1092" i="1" s="1"/>
  <c r="A1093" i="1" s="1"/>
  <c r="A1094" i="1" s="1"/>
  <c r="A1095" i="1" s="1"/>
  <c r="A1096" i="1" s="1"/>
  <c r="A1097" i="1" s="1"/>
  <c r="A1098" i="1" s="1"/>
  <c r="A1099" i="1" s="1"/>
  <c r="A1100" i="1" s="1"/>
  <c r="A1101" i="1" s="1"/>
  <c r="A1102" i="1" s="1"/>
  <c r="A1103" i="1" s="1"/>
  <c r="A1104" i="1" s="1"/>
  <c r="A1105" i="1" s="1"/>
  <c r="A1106" i="1" s="1"/>
  <c r="A1107" i="1" s="1"/>
  <c r="A1108" i="1" s="1"/>
  <c r="A1109" i="1" s="1"/>
  <c r="A1110" i="1" s="1"/>
  <c r="A1111" i="1" s="1"/>
  <c r="A1112" i="1" s="1"/>
  <c r="A1113" i="1" s="1"/>
  <c r="A1114" i="1" s="1"/>
  <c r="A1115" i="1" s="1"/>
  <c r="A1116" i="1" s="1"/>
  <c r="A1117" i="1" s="1"/>
  <c r="A1118" i="1" s="1"/>
  <c r="A1119" i="1" s="1"/>
  <c r="A1120" i="1" s="1"/>
  <c r="A1121" i="1" s="1"/>
  <c r="A1122" i="1" s="1"/>
  <c r="A1123" i="1" s="1"/>
  <c r="A1124" i="1" s="1"/>
  <c r="A1125" i="1" s="1"/>
  <c r="A1126" i="1" s="1"/>
  <c r="A1127" i="1" s="1"/>
  <c r="A1128" i="1" s="1"/>
  <c r="A1129" i="1" s="1"/>
  <c r="A1130" i="1" s="1"/>
  <c r="A1131" i="1" s="1"/>
  <c r="A1132" i="1" s="1"/>
  <c r="A1133" i="1" s="1"/>
  <c r="A1134" i="1" s="1"/>
  <c r="A1135" i="1" s="1"/>
  <c r="A1136" i="1" s="1"/>
  <c r="A1137" i="1" s="1"/>
  <c r="A1138" i="1" s="1"/>
  <c r="A1139" i="1" s="1"/>
  <c r="A1140" i="1" s="1"/>
  <c r="A1141" i="1" s="1"/>
  <c r="A1142" i="1" s="1"/>
  <c r="A1143" i="1" s="1"/>
  <c r="A1144" i="1" s="1"/>
  <c r="A1145" i="1" s="1"/>
  <c r="A1146" i="1" s="1"/>
  <c r="A1147" i="1" s="1"/>
  <c r="A1148" i="1" s="1"/>
  <c r="A1149" i="1" s="1"/>
  <c r="A1150" i="1" s="1"/>
  <c r="A1151" i="1" s="1"/>
  <c r="A1152" i="1" s="1"/>
  <c r="A1153" i="1" s="1"/>
  <c r="A1154" i="1" s="1"/>
  <c r="A1155" i="1" s="1"/>
  <c r="A1156" i="1" s="1"/>
  <c r="A1157" i="1" s="1"/>
  <c r="A1158" i="1" s="1"/>
  <c r="A1159" i="1" s="1"/>
  <c r="A1160" i="1" s="1"/>
  <c r="A1161" i="1" s="1"/>
  <c r="A1162" i="1" s="1"/>
  <c r="A1163" i="1" s="1"/>
  <c r="A1164" i="1" s="1"/>
  <c r="A1165" i="1" s="1"/>
  <c r="A1166" i="1" s="1"/>
  <c r="A1167" i="1" s="1"/>
  <c r="A1168" i="1" s="1"/>
  <c r="A1169" i="1" s="1"/>
  <c r="A1170" i="1" s="1"/>
  <c r="A1171" i="1" s="1"/>
  <c r="A1172" i="1" s="1"/>
  <c r="A1173" i="1" s="1"/>
  <c r="A1174" i="1" s="1"/>
  <c r="A1175" i="1" s="1"/>
  <c r="A1176" i="1" s="1"/>
  <c r="A1177" i="1" s="1"/>
  <c r="A1178" i="1" s="1"/>
  <c r="A1179" i="1" s="1"/>
  <c r="A1180" i="1" s="1"/>
  <c r="A1181" i="1" s="1"/>
  <c r="A1182" i="1" s="1"/>
  <c r="A1183" i="1" s="1"/>
  <c r="A1184" i="1" s="1"/>
  <c r="A1185" i="1" s="1"/>
  <c r="A1186" i="1" s="1"/>
  <c r="A1187" i="1" s="1"/>
  <c r="A1188" i="1" s="1"/>
  <c r="A1189" i="1" s="1"/>
  <c r="A1190" i="1" s="1"/>
  <c r="A1191" i="1" s="1"/>
  <c r="A1192" i="1" s="1"/>
  <c r="A1193" i="1" s="1"/>
  <c r="A1194" i="1" s="1"/>
  <c r="A1195" i="1" s="1"/>
  <c r="A1196" i="1" s="1"/>
  <c r="A1197" i="1" s="1"/>
  <c r="A1198" i="1" s="1"/>
  <c r="A1199" i="1" s="1"/>
  <c r="A1200" i="1" s="1"/>
  <c r="A1201" i="1" s="1"/>
  <c r="A1202" i="1" s="1"/>
  <c r="A1203" i="1" s="1"/>
  <c r="A1204" i="1" s="1"/>
  <c r="A1205" i="1" s="1"/>
  <c r="A1206" i="1" s="1"/>
  <c r="A1207" i="1" s="1"/>
  <c r="A1208" i="1" s="1"/>
  <c r="A1209" i="1" s="1"/>
  <c r="A1210" i="1" s="1"/>
  <c r="A1211" i="1" s="1"/>
  <c r="A1212" i="1" s="1"/>
  <c r="A1213" i="1" s="1"/>
  <c r="A1214" i="1" s="1"/>
  <c r="A1215" i="1" s="1"/>
  <c r="A1216" i="1" s="1"/>
  <c r="A1217" i="1" s="1"/>
  <c r="A1218" i="1" s="1"/>
  <c r="A1219" i="1" s="1"/>
  <c r="A1220" i="1" s="1"/>
  <c r="A1221" i="1" s="1"/>
  <c r="A1222" i="1" s="1"/>
  <c r="A1223" i="1" s="1"/>
  <c r="A1224" i="1" s="1"/>
  <c r="A1225" i="1" s="1"/>
  <c r="A1226" i="1" s="1"/>
  <c r="A1227" i="1" s="1"/>
  <c r="A1228" i="1" s="1"/>
  <c r="A1229" i="1" s="1"/>
  <c r="A1230" i="1" s="1"/>
  <c r="A1231" i="1" s="1"/>
  <c r="A1232" i="1" s="1"/>
  <c r="A1233" i="1" s="1"/>
  <c r="A1234" i="1" s="1"/>
  <c r="A1235" i="1" s="1"/>
  <c r="A1236" i="1" s="1"/>
  <c r="A1237" i="1" s="1"/>
  <c r="A1238" i="1" s="1"/>
  <c r="A1239" i="1" s="1"/>
  <c r="A1240" i="1" s="1"/>
  <c r="A1241" i="1" s="1"/>
  <c r="A1242" i="1" s="1"/>
  <c r="A1243" i="1" s="1"/>
  <c r="A1244" i="1" s="1"/>
  <c r="A1245" i="1" s="1"/>
  <c r="A1246" i="1" s="1"/>
  <c r="A1247" i="1" s="1"/>
  <c r="A1248" i="1" s="1"/>
  <c r="A1249" i="1" s="1"/>
  <c r="A1250" i="1" s="1"/>
  <c r="A1251" i="1" s="1"/>
  <c r="A1252" i="1" s="1"/>
  <c r="A1253" i="1" s="1"/>
  <c r="A1254" i="1" s="1"/>
  <c r="A1255" i="1" s="1"/>
  <c r="A1256" i="1" s="1"/>
  <c r="A1257" i="1" s="1"/>
  <c r="A1258" i="1" s="1"/>
  <c r="A1259" i="1" s="1"/>
  <c r="A1260" i="1" s="1"/>
  <c r="A1261" i="1" s="1"/>
  <c r="A1262" i="1" s="1"/>
  <c r="A1263" i="1" s="1"/>
  <c r="A1264" i="1" s="1"/>
  <c r="A1265" i="1" s="1"/>
  <c r="A1266" i="1" s="1"/>
  <c r="A1267" i="1" s="1"/>
  <c r="A1268" i="1" s="1"/>
  <c r="A1269" i="1" s="1"/>
  <c r="A1270" i="1" s="1"/>
  <c r="A1271" i="1" s="1"/>
  <c r="A1272" i="1" s="1"/>
  <c r="A1273" i="1" s="1"/>
  <c r="A1274" i="1" s="1"/>
  <c r="A1275" i="1" s="1"/>
  <c r="A1276" i="1" s="1"/>
  <c r="A1277" i="1" s="1"/>
  <c r="A1278" i="1" s="1"/>
  <c r="A1279" i="1" s="1"/>
  <c r="A1280" i="1" s="1"/>
  <c r="A1281" i="1" s="1"/>
  <c r="A1282" i="1" s="1"/>
  <c r="A1283" i="1" s="1"/>
  <c r="A1284" i="1" s="1"/>
  <c r="A1285" i="1" s="1"/>
  <c r="A1286" i="1" s="1"/>
  <c r="A1287" i="1" s="1"/>
  <c r="A1288" i="1" s="1"/>
  <c r="A1289" i="1" s="1"/>
  <c r="A1290" i="1" s="1"/>
  <c r="A1291" i="1" s="1"/>
  <c r="A1292" i="1" s="1"/>
  <c r="A1293" i="1" s="1"/>
  <c r="A1294" i="1" s="1"/>
  <c r="A1295" i="1" s="1"/>
  <c r="A1296" i="1" s="1"/>
  <c r="A1297" i="1" s="1"/>
  <c r="A1298" i="1" s="1"/>
  <c r="A1299" i="1" s="1"/>
  <c r="A1300" i="1" s="1"/>
  <c r="A1301" i="1" s="1"/>
  <c r="A1302" i="1" s="1"/>
  <c r="A1303" i="1" s="1"/>
  <c r="A1304" i="1" s="1"/>
  <c r="A1305" i="1" s="1"/>
  <c r="A1306" i="1" s="1"/>
  <c r="A1307" i="1" s="1"/>
  <c r="A1308" i="1" s="1"/>
  <c r="A1309" i="1" s="1"/>
  <c r="A1310" i="1" s="1"/>
  <c r="A1311" i="1" s="1"/>
  <c r="A1312" i="1" s="1"/>
  <c r="A1313" i="1" s="1"/>
  <c r="A1314" i="1" s="1"/>
  <c r="A1315" i="1" s="1"/>
  <c r="A1316" i="1" s="1"/>
  <c r="A1317" i="1" s="1"/>
  <c r="A1318" i="1" s="1"/>
  <c r="A1319" i="1" s="1"/>
  <c r="A1320" i="1" s="1"/>
  <c r="A1321" i="1" s="1"/>
  <c r="A1322" i="1" s="1"/>
  <c r="A1323" i="1" s="1"/>
  <c r="A1324" i="1" s="1"/>
  <c r="A1325" i="1" s="1"/>
  <c r="A1326" i="1" s="1"/>
  <c r="A1327" i="1" s="1"/>
  <c r="A1328" i="1" s="1"/>
  <c r="A1329" i="1" s="1"/>
  <c r="A1330" i="1" s="1"/>
  <c r="A1331" i="1" s="1"/>
  <c r="A1332" i="1" s="1"/>
  <c r="A1333" i="1" s="1"/>
  <c r="A1334" i="1" s="1"/>
  <c r="A1335" i="1" s="1"/>
  <c r="A1336" i="1" s="1"/>
  <c r="A1337" i="1" s="1"/>
  <c r="A1338" i="1" s="1"/>
  <c r="A1339" i="1" s="1"/>
  <c r="A1340" i="1" s="1"/>
  <c r="A1341" i="1" s="1"/>
  <c r="A1342" i="1" s="1"/>
  <c r="A1343" i="1" s="1"/>
  <c r="A1344" i="1" s="1"/>
  <c r="A1345" i="1" s="1"/>
  <c r="A1346" i="1" s="1"/>
  <c r="A1347" i="1" s="1"/>
  <c r="A1348" i="1" s="1"/>
  <c r="A1349" i="1" s="1"/>
  <c r="A1350" i="1" s="1"/>
  <c r="A1351" i="1" s="1"/>
  <c r="A1352" i="1" s="1"/>
  <c r="A1353" i="1" s="1"/>
  <c r="A1354" i="1" s="1"/>
  <c r="A1355" i="1" s="1"/>
  <c r="A1356" i="1" s="1"/>
  <c r="A1357" i="1" s="1"/>
  <c r="A1358" i="1" s="1"/>
  <c r="A1359" i="1" s="1"/>
  <c r="A1360" i="1" s="1"/>
  <c r="A1361" i="1" s="1"/>
  <c r="A1362" i="1" s="1"/>
  <c r="A1363" i="1" s="1"/>
  <c r="A1364" i="1" s="1"/>
  <c r="A1365" i="1" s="1"/>
  <c r="A1366" i="1" s="1"/>
  <c r="A1367" i="1" s="1"/>
  <c r="A1368" i="1" s="1"/>
  <c r="A1369" i="1" s="1"/>
  <c r="A1370" i="1" s="1"/>
  <c r="A1371" i="1" s="1"/>
  <c r="A1372" i="1" s="1"/>
  <c r="A1373" i="1" s="1"/>
  <c r="A1374" i="1" s="1"/>
  <c r="A1375" i="1" s="1"/>
  <c r="A1376" i="1" s="1"/>
  <c r="A1377" i="1" s="1"/>
  <c r="A1378" i="1" s="1"/>
  <c r="A1379" i="1" s="1"/>
  <c r="A1380" i="1" s="1"/>
  <c r="A1381" i="1" s="1"/>
  <c r="A1382" i="1" s="1"/>
  <c r="A1383" i="1" s="1"/>
  <c r="A1384" i="1" s="1"/>
  <c r="A1385" i="1" s="1"/>
  <c r="A1386" i="1" s="1"/>
  <c r="A1387" i="1" s="1"/>
  <c r="A1388" i="1" s="1"/>
  <c r="A1389" i="1" s="1"/>
  <c r="A1390" i="1" s="1"/>
  <c r="A1391" i="1" s="1"/>
  <c r="A1392" i="1" s="1"/>
  <c r="A1393" i="1" s="1"/>
  <c r="A1394" i="1" s="1"/>
  <c r="A1395" i="1" s="1"/>
  <c r="A1396" i="1" s="1"/>
  <c r="A1397" i="1" s="1"/>
  <c r="A1398" i="1" s="1"/>
  <c r="A1399" i="1" s="1"/>
  <c r="A1400" i="1" s="1"/>
  <c r="A1401" i="1" s="1"/>
  <c r="A1402" i="1" s="1"/>
  <c r="A1403" i="1" s="1"/>
  <c r="A1404" i="1" s="1"/>
  <c r="A1405" i="1" s="1"/>
  <c r="A1406" i="1" s="1"/>
  <c r="A1407" i="1" s="1"/>
  <c r="A1408" i="1" s="1"/>
  <c r="A1409" i="1" s="1"/>
  <c r="A1410" i="1" s="1"/>
  <c r="A1411" i="1" s="1"/>
  <c r="A1412" i="1" s="1"/>
  <c r="A1413" i="1" s="1"/>
  <c r="A1414" i="1" s="1"/>
  <c r="A1415" i="1" s="1"/>
  <c r="A1416" i="1" s="1"/>
  <c r="A1417" i="1" s="1"/>
  <c r="A1418" i="1" s="1"/>
  <c r="A1419" i="1" s="1"/>
  <c r="A1420" i="1" s="1"/>
  <c r="A1421" i="1" s="1"/>
  <c r="A1422" i="1" s="1"/>
  <c r="A1423" i="1" s="1"/>
  <c r="A1424" i="1" s="1"/>
  <c r="A1425" i="1" s="1"/>
  <c r="A1426" i="1" s="1"/>
  <c r="A1427" i="1" s="1"/>
  <c r="A1428" i="1" s="1"/>
  <c r="A1429" i="1" s="1"/>
  <c r="A1430" i="1" s="1"/>
  <c r="A1431" i="1" s="1"/>
  <c r="A1432" i="1" s="1"/>
  <c r="A1433" i="1" s="1"/>
  <c r="A1434" i="1" s="1"/>
  <c r="A1435" i="1" s="1"/>
  <c r="A1436" i="1" s="1"/>
  <c r="A1437" i="1" s="1"/>
  <c r="A1438" i="1" s="1"/>
  <c r="A1439" i="1" s="1"/>
  <c r="A1440" i="1" s="1"/>
  <c r="A1441" i="1" s="1"/>
  <c r="A1442" i="1" s="1"/>
  <c r="A1443" i="1" s="1"/>
  <c r="A1444" i="1" s="1"/>
  <c r="A1445" i="1" s="1"/>
  <c r="A1446" i="1" s="1"/>
  <c r="A1447" i="1" s="1"/>
  <c r="A1448" i="1" s="1"/>
  <c r="A1449" i="1" s="1"/>
  <c r="A1450" i="1" s="1"/>
  <c r="A1451" i="1" s="1"/>
  <c r="A1452" i="1" s="1"/>
  <c r="A1453" i="1" s="1"/>
  <c r="A1454" i="1" s="1"/>
  <c r="A1455" i="1" s="1"/>
  <c r="A1456" i="1" s="1"/>
  <c r="A1457" i="1" s="1"/>
  <c r="A1458" i="1" s="1"/>
  <c r="A1459" i="1" s="1"/>
  <c r="A1460" i="1" s="1"/>
  <c r="A1461" i="1" s="1"/>
  <c r="A1462" i="1" s="1"/>
  <c r="A1463" i="1" s="1"/>
  <c r="A1464" i="1" s="1"/>
  <c r="A1465" i="1" s="1"/>
  <c r="A1466" i="1" s="1"/>
  <c r="A1467" i="1" s="1"/>
  <c r="A1468" i="1" s="1"/>
  <c r="A1469" i="1" s="1"/>
  <c r="A1470" i="1" s="1"/>
  <c r="A1471" i="1" s="1"/>
  <c r="A1472" i="1" s="1"/>
  <c r="A1473" i="1" s="1"/>
  <c r="A1474" i="1" s="1"/>
  <c r="A1475" i="1" s="1"/>
  <c r="A1476" i="1" s="1"/>
  <c r="A1477" i="1" s="1"/>
  <c r="A1478" i="1" s="1"/>
  <c r="A1479" i="1" s="1"/>
  <c r="A1480" i="1" s="1"/>
  <c r="A1481" i="1" s="1"/>
  <c r="A1482" i="1" s="1"/>
  <c r="A1483" i="1" s="1"/>
  <c r="A1484" i="1" s="1"/>
  <c r="A1485" i="1" s="1"/>
  <c r="A1486" i="1" s="1"/>
  <c r="A1487" i="1" s="1"/>
  <c r="A1488" i="1" s="1"/>
  <c r="A1489" i="1" s="1"/>
  <c r="A1490" i="1" s="1"/>
  <c r="A1491" i="1" s="1"/>
  <c r="A1492" i="1" s="1"/>
  <c r="A1493" i="1" s="1"/>
  <c r="A1494" i="1" s="1"/>
  <c r="A1495" i="1" s="1"/>
  <c r="A1496" i="1" s="1"/>
  <c r="A1497" i="1" s="1"/>
  <c r="A1498" i="1" s="1"/>
  <c r="A1499" i="1" s="1"/>
  <c r="A1500" i="1" s="1"/>
  <c r="A1501" i="1" s="1"/>
  <c r="A1502" i="1" s="1"/>
  <c r="A1503" i="1" s="1"/>
  <c r="A1504" i="1" s="1"/>
  <c r="A1505" i="1" s="1"/>
  <c r="A1506" i="1" s="1"/>
  <c r="A1507" i="1" s="1"/>
  <c r="A1508" i="1" s="1"/>
  <c r="A1509" i="1" s="1"/>
  <c r="A1510" i="1" s="1"/>
  <c r="A1511" i="1" s="1"/>
  <c r="A1512" i="1" s="1"/>
  <c r="A1513" i="1" s="1"/>
  <c r="A1514" i="1" s="1"/>
  <c r="A1515" i="1" s="1"/>
  <c r="A1516" i="1" s="1"/>
  <c r="A1517" i="1" s="1"/>
  <c r="A1518" i="1" s="1"/>
  <c r="A1519" i="1" s="1"/>
  <c r="A1520" i="1" s="1"/>
  <c r="A1521" i="1" s="1"/>
  <c r="A1522" i="1" s="1"/>
  <c r="A1523" i="1" s="1"/>
  <c r="A1524" i="1" s="1"/>
  <c r="A1525" i="1" s="1"/>
  <c r="A1526" i="1" s="1"/>
  <c r="A1527" i="1" s="1"/>
  <c r="A1528" i="1" s="1"/>
  <c r="A1529" i="1" s="1"/>
  <c r="A1530" i="1" s="1"/>
  <c r="A1531" i="1" s="1"/>
  <c r="A1532" i="1" s="1"/>
  <c r="A1533" i="1" s="1"/>
  <c r="A1534" i="1" s="1"/>
  <c r="A1535" i="1" s="1"/>
  <c r="A1536" i="1" s="1"/>
  <c r="A1537" i="1" s="1"/>
  <c r="A1538" i="1" s="1"/>
  <c r="A1539" i="1" s="1"/>
  <c r="A1540" i="1" s="1"/>
  <c r="A1541" i="1" s="1"/>
  <c r="A1542" i="1" s="1"/>
  <c r="A1543" i="1" s="1"/>
  <c r="A1544" i="1" s="1"/>
  <c r="A1545" i="1" s="1"/>
  <c r="A1546" i="1" s="1"/>
  <c r="A1547" i="1" s="1"/>
  <c r="A1548" i="1" s="1"/>
  <c r="A1549" i="1" s="1"/>
  <c r="A1550" i="1" s="1"/>
  <c r="A1551" i="1" s="1"/>
  <c r="A1552" i="1" s="1"/>
  <c r="A1553" i="1" s="1"/>
  <c r="A1554" i="1" s="1"/>
  <c r="A1555" i="1" s="1"/>
  <c r="A1556" i="1" s="1"/>
  <c r="A1557" i="1" s="1"/>
  <c r="A1558" i="1" s="1"/>
  <c r="A1559" i="1" s="1"/>
  <c r="A1560" i="1" s="1"/>
  <c r="A1561" i="1" s="1"/>
  <c r="A1562" i="1" s="1"/>
  <c r="A1563" i="1" s="1"/>
  <c r="A1564" i="1" s="1"/>
  <c r="A1565" i="1" s="1"/>
  <c r="A1566" i="1" s="1"/>
  <c r="A1567" i="1" s="1"/>
  <c r="A1568" i="1" s="1"/>
  <c r="A1569" i="1" s="1"/>
  <c r="A1570" i="1" s="1"/>
  <c r="A1571" i="1" s="1"/>
  <c r="A1572" i="1" s="1"/>
  <c r="A1573" i="1" s="1"/>
  <c r="A1574" i="1" s="1"/>
  <c r="A1575" i="1" s="1"/>
  <c r="A1576" i="1" s="1"/>
  <c r="A1577" i="1" s="1"/>
  <c r="A1578" i="1" s="1"/>
  <c r="A1579" i="1" s="1"/>
  <c r="A1580" i="1" s="1"/>
  <c r="A1581" i="1" s="1"/>
  <c r="A1582" i="1" s="1"/>
  <c r="A1583" i="1" s="1"/>
  <c r="A1584" i="1" s="1"/>
  <c r="A1585" i="1" s="1"/>
  <c r="A1586" i="1" s="1"/>
  <c r="A1587" i="1" s="1"/>
  <c r="A1588" i="1" s="1"/>
  <c r="A1589" i="1" s="1"/>
  <c r="A1590" i="1" s="1"/>
  <c r="A1591" i="1" s="1"/>
  <c r="A1592" i="1" s="1"/>
  <c r="A1593" i="1" s="1"/>
  <c r="A1594" i="1" s="1"/>
  <c r="A1595" i="1" s="1"/>
  <c r="A1596" i="1" s="1"/>
  <c r="A1597" i="1" s="1"/>
  <c r="A1598" i="1" s="1"/>
  <c r="A1599" i="1" s="1"/>
  <c r="A1600" i="1" s="1"/>
  <c r="A1601" i="1" s="1"/>
  <c r="A1602" i="1" s="1"/>
  <c r="A1603" i="1" s="1"/>
  <c r="A1604" i="1" s="1"/>
  <c r="A1605" i="1" s="1"/>
  <c r="A1606" i="1" s="1"/>
  <c r="A1607" i="1" s="1"/>
  <c r="A1608" i="1" s="1"/>
  <c r="A1609" i="1" s="1"/>
  <c r="A1610" i="1" s="1"/>
  <c r="A1611" i="1" s="1"/>
  <c r="A1612" i="1" s="1"/>
  <c r="A1613" i="1" s="1"/>
  <c r="A1614" i="1" s="1"/>
  <c r="A1615" i="1" s="1"/>
  <c r="A1616" i="1" s="1"/>
  <c r="A1617" i="1" s="1"/>
  <c r="A1618" i="1" s="1"/>
  <c r="A1619" i="1" s="1"/>
  <c r="A1620" i="1" s="1"/>
  <c r="A1621" i="1" s="1"/>
  <c r="A1622" i="1" s="1"/>
  <c r="A1623" i="1" s="1"/>
  <c r="A1624" i="1" s="1"/>
  <c r="A1625" i="1" s="1"/>
  <c r="A1626" i="1" s="1"/>
  <c r="A1627" i="1" s="1"/>
  <c r="A1628" i="1" s="1"/>
  <c r="A1629" i="1" s="1"/>
  <c r="A1630" i="1" s="1"/>
  <c r="A1631" i="1" s="1"/>
  <c r="A1632" i="1" s="1"/>
  <c r="A1633" i="1" s="1"/>
  <c r="A1634" i="1" s="1"/>
  <c r="A1635" i="1" s="1"/>
  <c r="A1636" i="1" s="1"/>
  <c r="A1637" i="1" s="1"/>
  <c r="A1638" i="1" s="1"/>
  <c r="A1639" i="1" s="1"/>
  <c r="A1640" i="1" s="1"/>
  <c r="A1641" i="1" s="1"/>
  <c r="A1642" i="1" s="1"/>
  <c r="A1643" i="1" s="1"/>
  <c r="A1644" i="1" s="1"/>
  <c r="A1645" i="1" s="1"/>
  <c r="A1646" i="1" s="1"/>
  <c r="A1647" i="1" s="1"/>
  <c r="A1648" i="1" s="1"/>
  <c r="A1649" i="1" s="1"/>
  <c r="A1650" i="1" s="1"/>
  <c r="A1651" i="1" s="1"/>
  <c r="A1652" i="1" s="1"/>
  <c r="A1653" i="1" s="1"/>
  <c r="A1654" i="1" s="1"/>
  <c r="A1655" i="1" s="1"/>
  <c r="A1656" i="1" s="1"/>
  <c r="A1657" i="1" s="1"/>
  <c r="A1658" i="1" s="1"/>
  <c r="A1659" i="1" s="1"/>
  <c r="A1660" i="1" s="1"/>
  <c r="A1661" i="1" s="1"/>
  <c r="A1662" i="1" s="1"/>
  <c r="A1663" i="1" s="1"/>
  <c r="A1664" i="1" s="1"/>
  <c r="A1665" i="1" s="1"/>
  <c r="A1666" i="1" s="1"/>
  <c r="A1667" i="1" s="1"/>
  <c r="A1668" i="1" s="1"/>
  <c r="A1669" i="1" s="1"/>
  <c r="A1670" i="1" s="1"/>
  <c r="A1671" i="1" s="1"/>
  <c r="A1672" i="1" s="1"/>
  <c r="A1673" i="1" s="1"/>
  <c r="A1674" i="1" s="1"/>
  <c r="A1675" i="1" s="1"/>
  <c r="A1676" i="1" s="1"/>
  <c r="A1677" i="1" s="1"/>
  <c r="A1678" i="1" s="1"/>
  <c r="A1679" i="1" s="1"/>
  <c r="A1680" i="1" s="1"/>
  <c r="A1681" i="1" s="1"/>
  <c r="A1682" i="1" s="1"/>
  <c r="A1683" i="1" s="1"/>
  <c r="A1684" i="1" s="1"/>
  <c r="A1685" i="1" s="1"/>
  <c r="A1686" i="1" s="1"/>
  <c r="A1687" i="1" s="1"/>
  <c r="A1688" i="1" s="1"/>
  <c r="A1689" i="1" s="1"/>
  <c r="A1690" i="1" s="1"/>
  <c r="A1691" i="1" s="1"/>
  <c r="A1692" i="1" s="1"/>
  <c r="A1693" i="1" s="1"/>
  <c r="A1694" i="1" s="1"/>
  <c r="A1695" i="1" s="1"/>
  <c r="A1696" i="1" s="1"/>
  <c r="A1697" i="1" s="1"/>
  <c r="A1698" i="1" s="1"/>
  <c r="A1699" i="1" s="1"/>
  <c r="A1700" i="1" s="1"/>
  <c r="A1701" i="1" s="1"/>
  <c r="A1702" i="1" s="1"/>
  <c r="A1703" i="1" s="1"/>
  <c r="A1704" i="1" s="1"/>
  <c r="A1705" i="1" s="1"/>
  <c r="A1706" i="1" s="1"/>
  <c r="A1707" i="1" s="1"/>
  <c r="A1708" i="1" s="1"/>
  <c r="A1709" i="1" s="1"/>
  <c r="A1710" i="1" s="1"/>
  <c r="A1711" i="1" s="1"/>
  <c r="A1712" i="1" s="1"/>
  <c r="A1713" i="1" s="1"/>
  <c r="A1714" i="1" s="1"/>
  <c r="A1715" i="1" s="1"/>
  <c r="A1716" i="1" s="1"/>
  <c r="A1717" i="1" s="1"/>
  <c r="A1718" i="1" s="1"/>
  <c r="A1719" i="1" s="1"/>
  <c r="A1720" i="1" s="1"/>
  <c r="A1721" i="1" s="1"/>
  <c r="A1722" i="1" s="1"/>
  <c r="A1723" i="1" s="1"/>
  <c r="A1724" i="1" s="1"/>
  <c r="A1725" i="1" s="1"/>
  <c r="A1726" i="1" s="1"/>
  <c r="A1727" i="1" s="1"/>
  <c r="A1728" i="1" s="1"/>
  <c r="A1729" i="1" s="1"/>
  <c r="A1730" i="1" s="1"/>
  <c r="A1731" i="1" s="1"/>
  <c r="A1732" i="1" s="1"/>
  <c r="A1733" i="1" s="1"/>
  <c r="A1734" i="1" s="1"/>
  <c r="A1735" i="1" s="1"/>
  <c r="A1736" i="1" s="1"/>
  <c r="A1737" i="1" s="1"/>
  <c r="A1738" i="1" s="1"/>
  <c r="A1739" i="1" s="1"/>
  <c r="A1740" i="1" s="1"/>
  <c r="A1741" i="1" s="1"/>
  <c r="A1742" i="1" s="1"/>
  <c r="A1743" i="1" s="1"/>
  <c r="A1744" i="1" s="1"/>
  <c r="A1745" i="1" s="1"/>
  <c r="A1746" i="1" s="1"/>
  <c r="A1747" i="1" s="1"/>
  <c r="A1748" i="1" s="1"/>
  <c r="A1749" i="1" s="1"/>
  <c r="A1750" i="1" s="1"/>
  <c r="A1751" i="1" s="1"/>
  <c r="A1752" i="1" s="1"/>
  <c r="A1753" i="1" s="1"/>
  <c r="A1754" i="1" s="1"/>
  <c r="A1755" i="1" s="1"/>
  <c r="A1756" i="1" s="1"/>
  <c r="A1757" i="1" s="1"/>
  <c r="A1758" i="1" s="1"/>
  <c r="A1759" i="1" s="1"/>
  <c r="A1760" i="1" s="1"/>
  <c r="A1761" i="1" s="1"/>
  <c r="A1762" i="1" s="1"/>
  <c r="A1763" i="1" s="1"/>
  <c r="A1764" i="1" s="1"/>
  <c r="A1765" i="1" s="1"/>
  <c r="A1766" i="1" s="1"/>
  <c r="A1767" i="1" s="1"/>
  <c r="A1768" i="1" s="1"/>
  <c r="A1769" i="1" s="1"/>
  <c r="A1770" i="1" s="1"/>
  <c r="A1771" i="1" s="1"/>
  <c r="A1772" i="1" s="1"/>
  <c r="A1773" i="1" s="1"/>
  <c r="A1774" i="1" s="1"/>
  <c r="A1775" i="1" s="1"/>
  <c r="A1776" i="1" s="1"/>
  <c r="A1777" i="1" s="1"/>
  <c r="A1778" i="1" s="1"/>
  <c r="A1779" i="1" s="1"/>
  <c r="A1780" i="1" s="1"/>
  <c r="A1781" i="1" s="1"/>
  <c r="A1782" i="1" s="1"/>
  <c r="A1783" i="1" s="1"/>
  <c r="A1784" i="1" s="1"/>
  <c r="A1785" i="1" s="1"/>
  <c r="A1786" i="1" s="1"/>
  <c r="A1787" i="1" s="1"/>
  <c r="A1788" i="1" s="1"/>
  <c r="A1789" i="1" s="1"/>
  <c r="A1790" i="1" s="1"/>
  <c r="A1791" i="1" s="1"/>
  <c r="A1792" i="1" s="1"/>
  <c r="A1793" i="1" s="1"/>
  <c r="A1794" i="1" s="1"/>
  <c r="A1795" i="1" s="1"/>
  <c r="A1796" i="1" s="1"/>
  <c r="A1797" i="1" s="1"/>
  <c r="A1798" i="1" s="1"/>
  <c r="A1799" i="1" s="1"/>
  <c r="A1800" i="1" s="1"/>
  <c r="A1801" i="1" s="1"/>
  <c r="A1802" i="1" s="1"/>
  <c r="A1803" i="1" s="1"/>
  <c r="A1804" i="1" s="1"/>
  <c r="A1805" i="1" s="1"/>
  <c r="A1806" i="1" s="1"/>
  <c r="A1807" i="1" s="1"/>
  <c r="A1808" i="1" s="1"/>
  <c r="A1809" i="1" s="1"/>
  <c r="A1810" i="1" s="1"/>
  <c r="A1811" i="1" s="1"/>
  <c r="A1812" i="1" s="1"/>
  <c r="A1813" i="1" s="1"/>
  <c r="A1814" i="1" s="1"/>
  <c r="A1815" i="1" s="1"/>
  <c r="A1816" i="1" s="1"/>
  <c r="A1817" i="1" s="1"/>
  <c r="A1818" i="1" s="1"/>
  <c r="A1819" i="1" s="1"/>
  <c r="A1820" i="1" s="1"/>
  <c r="A1821" i="1" s="1"/>
  <c r="A1822" i="1" s="1"/>
  <c r="A1823" i="1" s="1"/>
  <c r="A1824" i="1" s="1"/>
  <c r="A1825" i="1" s="1"/>
  <c r="A1826" i="1" s="1"/>
  <c r="A1827" i="1" s="1"/>
  <c r="A1828" i="1" s="1"/>
  <c r="A1829" i="1" s="1"/>
  <c r="A1830" i="1" s="1"/>
  <c r="A1831" i="1" s="1"/>
  <c r="A1832" i="1" s="1"/>
  <c r="A1833" i="1" s="1"/>
  <c r="A1834" i="1" s="1"/>
  <c r="A1835" i="1" s="1"/>
  <c r="A1836" i="1" s="1"/>
  <c r="A1837" i="1" s="1"/>
  <c r="A1838" i="1" s="1"/>
  <c r="A1839" i="1" s="1"/>
  <c r="A1840" i="1" s="1"/>
  <c r="A1841" i="1" s="1"/>
  <c r="A1842" i="1" s="1"/>
  <c r="A1843" i="1" s="1"/>
  <c r="A1844" i="1" s="1"/>
  <c r="A1845" i="1" s="1"/>
  <c r="A1846" i="1" s="1"/>
  <c r="A1847" i="1" s="1"/>
  <c r="A1848" i="1" s="1"/>
  <c r="A1849" i="1" s="1"/>
  <c r="A1850" i="1" s="1"/>
  <c r="A1851" i="1" s="1"/>
  <c r="A1852" i="1" s="1"/>
  <c r="A1853" i="1" s="1"/>
  <c r="A1854" i="1" s="1"/>
  <c r="A1855" i="1" s="1"/>
  <c r="A1856" i="1" s="1"/>
  <c r="A1857" i="1" s="1"/>
  <c r="A1858" i="1" s="1"/>
  <c r="A1859" i="1" s="1"/>
  <c r="A1860" i="1" s="1"/>
  <c r="A1861" i="1" s="1"/>
  <c r="A1862" i="1" s="1"/>
  <c r="A1863" i="1" s="1"/>
  <c r="A1864" i="1" s="1"/>
  <c r="A1865" i="1" s="1"/>
  <c r="A1866" i="1" s="1"/>
  <c r="A1867" i="1" s="1"/>
  <c r="A1868" i="1" s="1"/>
  <c r="A1869" i="1" s="1"/>
  <c r="A1870" i="1" s="1"/>
  <c r="A1871" i="1" s="1"/>
  <c r="A1872" i="1" s="1"/>
  <c r="A1873" i="1" s="1"/>
  <c r="A1874" i="1" s="1"/>
  <c r="A1875" i="1" s="1"/>
  <c r="A1876" i="1" s="1"/>
  <c r="A1877" i="1" s="1"/>
  <c r="A1878" i="1" s="1"/>
  <c r="A1879" i="1" s="1"/>
  <c r="A1880" i="1" s="1"/>
  <c r="A1881" i="1" s="1"/>
  <c r="A1882" i="1" s="1"/>
  <c r="A1883" i="1" s="1"/>
  <c r="A1884" i="1" s="1"/>
  <c r="A1885" i="1" s="1"/>
  <c r="A1886" i="1" s="1"/>
  <c r="A1887" i="1" s="1"/>
  <c r="A1888" i="1" s="1"/>
  <c r="A1889" i="1" s="1"/>
  <c r="A1890" i="1" s="1"/>
  <c r="A1891" i="1" s="1"/>
  <c r="A1892" i="1" s="1"/>
  <c r="A1893" i="1" s="1"/>
  <c r="A1894" i="1" s="1"/>
  <c r="A1895" i="1" s="1"/>
  <c r="A1896" i="1" s="1"/>
  <c r="A1897" i="1" s="1"/>
  <c r="A1898" i="1" s="1"/>
  <c r="A1899" i="1" s="1"/>
  <c r="A1900" i="1" s="1"/>
  <c r="A1901" i="1" s="1"/>
  <c r="A1902" i="1" s="1"/>
  <c r="A1903" i="1" s="1"/>
  <c r="A1904" i="1" s="1"/>
  <c r="A1905" i="1" s="1"/>
  <c r="A1906" i="1" s="1"/>
  <c r="A1907" i="1" s="1"/>
  <c r="A1908" i="1" s="1"/>
  <c r="A1909" i="1" s="1"/>
  <c r="A1910" i="1" s="1"/>
  <c r="A1911" i="1" s="1"/>
  <c r="A1912" i="1" s="1"/>
  <c r="A1913" i="1" s="1"/>
  <c r="A1914" i="1" s="1"/>
  <c r="A1915" i="1" s="1"/>
  <c r="A1916" i="1" s="1"/>
  <c r="A1917" i="1" s="1"/>
  <c r="A1918" i="1" s="1"/>
  <c r="A1919" i="1" s="1"/>
  <c r="A1920" i="1" s="1"/>
  <c r="A1921" i="1" s="1"/>
  <c r="A1922" i="1" s="1"/>
  <c r="A1923" i="1" s="1"/>
  <c r="A1924" i="1" s="1"/>
  <c r="A1925" i="1" s="1"/>
  <c r="A1926" i="1" s="1"/>
  <c r="A1927" i="1" s="1"/>
  <c r="A1928" i="1" s="1"/>
  <c r="A1929" i="1" s="1"/>
  <c r="A1930" i="1" s="1"/>
  <c r="A1931" i="1" s="1"/>
  <c r="A1932" i="1" s="1"/>
  <c r="A1933" i="1" s="1"/>
  <c r="A1934" i="1" s="1"/>
  <c r="A1935" i="1" s="1"/>
  <c r="A1936" i="1" s="1"/>
  <c r="A1937" i="1" s="1"/>
  <c r="A1938" i="1" s="1"/>
  <c r="A1939" i="1" s="1"/>
  <c r="A1940" i="1" s="1"/>
  <c r="A1941" i="1" s="1"/>
  <c r="A1942" i="1" s="1"/>
  <c r="A1943" i="1" s="1"/>
  <c r="A1944" i="1" s="1"/>
  <c r="A1945" i="1" s="1"/>
  <c r="A1946" i="1" s="1"/>
  <c r="A1947" i="1" s="1"/>
  <c r="A1948" i="1" s="1"/>
  <c r="A1949" i="1" s="1"/>
  <c r="A1950" i="1" s="1"/>
  <c r="A1951" i="1" s="1"/>
  <c r="A1952" i="1" s="1"/>
  <c r="A1953" i="1" s="1"/>
  <c r="A1954" i="1" s="1"/>
  <c r="A1955" i="1" s="1"/>
  <c r="A1956" i="1" s="1"/>
  <c r="A1957" i="1" s="1"/>
  <c r="A1958" i="1" s="1"/>
  <c r="A1959" i="1" s="1"/>
  <c r="A1960" i="1" s="1"/>
  <c r="A1961" i="1" s="1"/>
  <c r="A1962" i="1" s="1"/>
  <c r="A1963" i="1" s="1"/>
  <c r="A1964" i="1" s="1"/>
  <c r="A1965" i="1" s="1"/>
  <c r="A1966" i="1" s="1"/>
  <c r="A1967" i="1" s="1"/>
  <c r="A1968" i="1" s="1"/>
  <c r="A1969" i="1" s="1"/>
  <c r="A1970" i="1" s="1"/>
  <c r="A1971" i="1" s="1"/>
  <c r="A1972" i="1" s="1"/>
  <c r="A1973" i="1" s="1"/>
  <c r="A1974" i="1" s="1"/>
  <c r="A1975" i="1" s="1"/>
  <c r="A1976" i="1" s="1"/>
  <c r="A1977" i="1" s="1"/>
  <c r="A1978" i="1" s="1"/>
  <c r="A1979" i="1" s="1"/>
  <c r="A1980" i="1" s="1"/>
  <c r="A1981" i="1" s="1"/>
  <c r="A1982" i="1" s="1"/>
  <c r="A1983" i="1" s="1"/>
  <c r="A1984" i="1" s="1"/>
  <c r="A1985" i="1" s="1"/>
  <c r="A1986" i="1" s="1"/>
  <c r="A1987" i="1" s="1"/>
  <c r="A1988" i="1" s="1"/>
  <c r="A1989" i="1" s="1"/>
  <c r="A1990" i="1" s="1"/>
  <c r="A1991" i="1" s="1"/>
  <c r="A1992" i="1" s="1"/>
  <c r="A1993" i="1" s="1"/>
  <c r="A1994" i="1" s="1"/>
  <c r="A1995" i="1" s="1"/>
  <c r="A1996" i="1" s="1"/>
  <c r="A1997" i="1" s="1"/>
  <c r="A1998" i="1" s="1"/>
  <c r="A1999" i="1" s="1"/>
  <c r="A2000" i="1" s="1"/>
  <c r="A2001" i="1" s="1"/>
  <c r="A2002" i="1" s="1"/>
  <c r="A2003" i="1" s="1"/>
  <c r="A2004" i="1" s="1"/>
  <c r="A2005" i="1" s="1"/>
  <c r="A2006" i="1" s="1"/>
  <c r="A2007" i="1" s="1"/>
  <c r="A2008" i="1" s="1"/>
  <c r="A2009" i="1" s="1"/>
  <c r="A2010" i="1" s="1"/>
  <c r="A2011" i="1" s="1"/>
  <c r="A2012" i="1" s="1"/>
  <c r="A2013" i="1" s="1"/>
  <c r="A2014" i="1" s="1"/>
  <c r="A2015" i="1" s="1"/>
  <c r="A2016" i="1" s="1"/>
  <c r="A2017" i="1" s="1"/>
  <c r="A2018" i="1" s="1"/>
  <c r="A2019" i="1" s="1"/>
  <c r="A2020" i="1" s="1"/>
  <c r="A2021" i="1" s="1"/>
  <c r="A2022" i="1" s="1"/>
  <c r="A2023" i="1" s="1"/>
  <c r="A2024" i="1" s="1"/>
  <c r="A2025" i="1" s="1"/>
  <c r="A2026" i="1" s="1"/>
  <c r="A2027" i="1" s="1"/>
  <c r="A2028" i="1" s="1"/>
  <c r="A2029" i="1" s="1"/>
  <c r="A2030" i="1" s="1"/>
  <c r="A2031" i="1" s="1"/>
  <c r="A2032" i="1" s="1"/>
  <c r="A2033" i="1" s="1"/>
  <c r="A2034" i="1" s="1"/>
  <c r="A2035" i="1" s="1"/>
  <c r="A2036" i="1" s="1"/>
  <c r="A2037" i="1" s="1"/>
  <c r="A2038" i="1" s="1"/>
  <c r="A2039" i="1" s="1"/>
  <c r="A2040" i="1" s="1"/>
  <c r="A2041" i="1" s="1"/>
  <c r="A2042" i="1" s="1"/>
  <c r="A2043" i="1" s="1"/>
  <c r="A2044" i="1" s="1"/>
  <c r="A2045" i="1" s="1"/>
  <c r="A2046" i="1" s="1"/>
  <c r="A2047" i="1" s="1"/>
  <c r="A2048" i="1" s="1"/>
  <c r="A2049" i="1" s="1"/>
  <c r="A2050" i="1" s="1"/>
  <c r="A2051" i="1" s="1"/>
  <c r="A2052" i="1" s="1"/>
  <c r="A2053" i="1" s="1"/>
  <c r="A2054" i="1" s="1"/>
  <c r="A2055" i="1" s="1"/>
  <c r="A2056" i="1" s="1"/>
  <c r="A2057" i="1" s="1"/>
  <c r="A2058" i="1" s="1"/>
  <c r="A2059" i="1" s="1"/>
  <c r="A2060" i="1" s="1"/>
  <c r="A2061" i="1" s="1"/>
  <c r="A2062" i="1" s="1"/>
  <c r="A2063" i="1" s="1"/>
  <c r="A2064" i="1" s="1"/>
  <c r="A2065" i="1" s="1"/>
  <c r="A2066" i="1" s="1"/>
  <c r="A2067" i="1" s="1"/>
  <c r="A2068" i="1" s="1"/>
  <c r="A2069" i="1" s="1"/>
  <c r="A2070" i="1" s="1"/>
  <c r="A2071" i="1" s="1"/>
  <c r="A2072" i="1" s="1"/>
  <c r="A2073" i="1" s="1"/>
  <c r="A2074" i="1" s="1"/>
  <c r="A2075" i="1" s="1"/>
  <c r="A2076" i="1" s="1"/>
  <c r="A2077" i="1" s="1"/>
  <c r="A2078" i="1" s="1"/>
  <c r="A2079" i="1" s="1"/>
  <c r="A2080" i="1" s="1"/>
  <c r="A2081" i="1" s="1"/>
  <c r="A2082" i="1" s="1"/>
  <c r="A2083" i="1" s="1"/>
  <c r="A2084" i="1" s="1"/>
  <c r="A2085" i="1" s="1"/>
  <c r="A2086" i="1" s="1"/>
  <c r="A2087" i="1" s="1"/>
  <c r="A2088" i="1" s="1"/>
  <c r="A2089" i="1" s="1"/>
  <c r="A2090" i="1" s="1"/>
  <c r="A2091" i="1" s="1"/>
  <c r="A2092" i="1" s="1"/>
  <c r="A2093" i="1" s="1"/>
  <c r="A2094" i="1" s="1"/>
  <c r="A2095" i="1" s="1"/>
  <c r="A2096" i="1" s="1"/>
  <c r="A2097" i="1" s="1"/>
  <c r="A2098" i="1" s="1"/>
  <c r="A2099" i="1" s="1"/>
  <c r="A2100" i="1" s="1"/>
  <c r="A2101" i="1" s="1"/>
  <c r="A2102" i="1" s="1"/>
  <c r="A2103" i="1" s="1"/>
  <c r="A2104" i="1" s="1"/>
  <c r="A2105" i="1" s="1"/>
  <c r="A2106" i="1" s="1"/>
  <c r="A2107" i="1" s="1"/>
  <c r="A2108" i="1" s="1"/>
  <c r="A2109" i="1" s="1"/>
  <c r="A2110" i="1" s="1"/>
  <c r="A2111" i="1" s="1"/>
  <c r="A2112" i="1" s="1"/>
  <c r="A2113" i="1" s="1"/>
  <c r="A2114" i="1" s="1"/>
  <c r="A2115" i="1" s="1"/>
  <c r="A2116" i="1" s="1"/>
  <c r="A2117" i="1" s="1"/>
  <c r="A2118" i="1" s="1"/>
  <c r="A2119" i="1" s="1"/>
  <c r="A2120" i="1" s="1"/>
  <c r="A2121" i="1" s="1"/>
  <c r="A2122" i="1" s="1"/>
  <c r="A2123" i="1" s="1"/>
  <c r="A2124" i="1" s="1"/>
  <c r="A2125" i="1" s="1"/>
  <c r="A2126" i="1" s="1"/>
  <c r="A2127" i="1" s="1"/>
  <c r="A2128" i="1" s="1"/>
  <c r="A2129" i="1" s="1"/>
  <c r="A2130" i="1" s="1"/>
  <c r="A2131" i="1" s="1"/>
  <c r="A2132" i="1" s="1"/>
  <c r="A2133" i="1" s="1"/>
  <c r="A2134" i="1" s="1"/>
  <c r="A2135" i="1" s="1"/>
  <c r="A2136" i="1" s="1"/>
  <c r="A2137" i="1" s="1"/>
  <c r="A2138" i="1" s="1"/>
  <c r="A2139" i="1" s="1"/>
  <c r="A2140" i="1" s="1"/>
  <c r="A2141" i="1" s="1"/>
  <c r="A2142" i="1" s="1"/>
  <c r="A2143" i="1" s="1"/>
  <c r="A2144" i="1" s="1"/>
  <c r="A2145" i="1" s="1"/>
  <c r="A2146" i="1" s="1"/>
  <c r="A2147" i="1" s="1"/>
  <c r="A2148" i="1" s="1"/>
  <c r="A2149" i="1" s="1"/>
  <c r="A2150" i="1" s="1"/>
  <c r="A2151" i="1" s="1"/>
  <c r="A2152" i="1" s="1"/>
  <c r="A2153" i="1" s="1"/>
  <c r="A2154" i="1" s="1"/>
  <c r="A2155" i="1" s="1"/>
  <c r="A2156" i="1" s="1"/>
  <c r="A2157" i="1" s="1"/>
  <c r="A2158" i="1" s="1"/>
  <c r="A2159" i="1" s="1"/>
  <c r="A2160" i="1" s="1"/>
  <c r="A2161" i="1" s="1"/>
  <c r="A2162" i="1" s="1"/>
  <c r="A2163" i="1" s="1"/>
  <c r="A2164" i="1" s="1"/>
  <c r="A2165" i="1" s="1"/>
  <c r="A2166" i="1" s="1"/>
  <c r="A2167" i="1" s="1"/>
  <c r="A2168" i="1" s="1"/>
  <c r="A2169" i="1" s="1"/>
  <c r="A2170" i="1" s="1"/>
  <c r="A2171" i="1" s="1"/>
  <c r="A2172" i="1" s="1"/>
  <c r="A2173" i="1" s="1"/>
  <c r="A2174" i="1" s="1"/>
  <c r="A2175" i="1" s="1"/>
  <c r="A2176" i="1" s="1"/>
  <c r="A2177" i="1" s="1"/>
  <c r="A2178" i="1" s="1"/>
  <c r="A2179" i="1" s="1"/>
  <c r="A2180" i="1" s="1"/>
  <c r="A2181" i="1" s="1"/>
  <c r="A2182" i="1" s="1"/>
  <c r="A2183" i="1" s="1"/>
  <c r="A2184" i="1" s="1"/>
  <c r="A2185" i="1" s="1"/>
  <c r="A2186" i="1" s="1"/>
  <c r="A2187" i="1" s="1"/>
  <c r="A2188" i="1" s="1"/>
  <c r="A2189" i="1" s="1"/>
  <c r="A2190" i="1" s="1"/>
  <c r="A2191" i="1" s="1"/>
  <c r="A2192" i="1" s="1"/>
  <c r="A2193" i="1" s="1"/>
  <c r="A2194" i="1" s="1"/>
  <c r="A2195" i="1" s="1"/>
  <c r="A2196" i="1" s="1"/>
  <c r="A2197" i="1" s="1"/>
  <c r="A2198" i="1" s="1"/>
  <c r="A2199" i="1" s="1"/>
  <c r="A2200" i="1" s="1"/>
  <c r="A2201" i="1" s="1"/>
  <c r="A2202" i="1" s="1"/>
  <c r="A2203" i="1" s="1"/>
  <c r="A2204" i="1" s="1"/>
  <c r="A2205" i="1" s="1"/>
  <c r="A2206" i="1" s="1"/>
  <c r="A2207" i="1" s="1"/>
  <c r="A2208" i="1" s="1"/>
  <c r="A2209" i="1" s="1"/>
  <c r="A2210" i="1" s="1"/>
  <c r="A2211" i="1" s="1"/>
  <c r="A2212" i="1" s="1"/>
  <c r="A2213" i="1" s="1"/>
  <c r="A2214" i="1" s="1"/>
  <c r="A2215" i="1" s="1"/>
  <c r="A2216" i="1" s="1"/>
  <c r="A2217" i="1" s="1"/>
  <c r="A2218" i="1" s="1"/>
  <c r="A2219" i="1" s="1"/>
  <c r="A2220" i="1" s="1"/>
  <c r="A2221" i="1" s="1"/>
  <c r="A2222" i="1" s="1"/>
  <c r="A2223" i="1" s="1"/>
  <c r="A2224" i="1" s="1"/>
  <c r="A2225" i="1" s="1"/>
  <c r="A2226" i="1" s="1"/>
  <c r="A2227" i="1" s="1"/>
  <c r="A2228" i="1" s="1"/>
  <c r="A2229" i="1" s="1"/>
  <c r="A2230" i="1" s="1"/>
  <c r="A2231" i="1" s="1"/>
  <c r="A2232" i="1" s="1"/>
  <c r="A2233" i="1" s="1"/>
  <c r="A2234" i="1" s="1"/>
  <c r="A2235" i="1" s="1"/>
  <c r="A2236" i="1" s="1"/>
  <c r="A2237" i="1" s="1"/>
  <c r="A2238" i="1" s="1"/>
  <c r="A2239" i="1" s="1"/>
  <c r="A2240" i="1" s="1"/>
  <c r="A2241" i="1" s="1"/>
  <c r="A2242" i="1" s="1"/>
  <c r="A2243" i="1" s="1"/>
  <c r="A2244" i="1" s="1"/>
  <c r="A2245" i="1" s="1"/>
  <c r="A2246" i="1" s="1"/>
  <c r="A2247" i="1" s="1"/>
  <c r="A2248" i="1" s="1"/>
  <c r="A2249" i="1" s="1"/>
  <c r="A2250" i="1" s="1"/>
  <c r="A2251" i="1" s="1"/>
  <c r="A2252" i="1" s="1"/>
  <c r="A2253" i="1" s="1"/>
  <c r="A2254" i="1" s="1"/>
  <c r="A2255" i="1" s="1"/>
  <c r="A2256" i="1" s="1"/>
  <c r="A2257" i="1" s="1"/>
  <c r="A2258" i="1" s="1"/>
  <c r="A2259" i="1" s="1"/>
  <c r="A2260" i="1" s="1"/>
  <c r="A2261" i="1" s="1"/>
  <c r="A2262" i="1" s="1"/>
  <c r="A2263" i="1" s="1"/>
  <c r="A2264" i="1" s="1"/>
  <c r="A2265" i="1" s="1"/>
  <c r="A2266" i="1" s="1"/>
  <c r="A2267" i="1" s="1"/>
  <c r="A2268" i="1" s="1"/>
  <c r="A2269" i="1" s="1"/>
  <c r="A2270" i="1" s="1"/>
  <c r="A2271" i="1" s="1"/>
  <c r="A2272" i="1" s="1"/>
  <c r="A2273" i="1" s="1"/>
  <c r="A2274" i="1" s="1"/>
  <c r="A2275" i="1" s="1"/>
  <c r="A2276" i="1" s="1"/>
  <c r="A2277" i="1" s="1"/>
  <c r="A2278" i="1" s="1"/>
  <c r="A2279" i="1" s="1"/>
  <c r="A2280" i="1" s="1"/>
  <c r="A2281" i="1" s="1"/>
  <c r="A2282" i="1" s="1"/>
  <c r="A2283" i="1" s="1"/>
  <c r="A2284" i="1" s="1"/>
  <c r="A2285" i="1" s="1"/>
  <c r="A2286" i="1" s="1"/>
  <c r="A2287" i="1" s="1"/>
  <c r="A2288" i="1" s="1"/>
  <c r="A2289" i="1" s="1"/>
  <c r="A2290" i="1" s="1"/>
  <c r="A2291" i="1" s="1"/>
  <c r="A2292" i="1" s="1"/>
  <c r="A2293" i="1" s="1"/>
  <c r="A2294" i="1" s="1"/>
  <c r="A2295" i="1" s="1"/>
  <c r="A2296" i="1" s="1"/>
  <c r="A2297" i="1" s="1"/>
  <c r="A2298" i="1" s="1"/>
  <c r="A2299" i="1" s="1"/>
  <c r="A2300" i="1" s="1"/>
  <c r="A2301" i="1" s="1"/>
  <c r="A2302" i="1" s="1"/>
  <c r="A2303" i="1" s="1"/>
  <c r="A2304" i="1" s="1"/>
  <c r="A2305" i="1" s="1"/>
  <c r="A2306" i="1" s="1"/>
  <c r="A2307" i="1" s="1"/>
  <c r="A2308" i="1" s="1"/>
  <c r="A2309" i="1" s="1"/>
  <c r="A2310" i="1" s="1"/>
  <c r="A2311" i="1" s="1"/>
  <c r="A2312" i="1" s="1"/>
  <c r="A2313" i="1" s="1"/>
  <c r="A2314" i="1" s="1"/>
  <c r="A2315" i="1" s="1"/>
  <c r="A2316" i="1" s="1"/>
  <c r="A2317" i="1" s="1"/>
  <c r="A2318" i="1" s="1"/>
  <c r="A2319" i="1" s="1"/>
  <c r="A2320" i="1" s="1"/>
  <c r="A2321" i="1" s="1"/>
  <c r="A2322" i="1" s="1"/>
  <c r="A2323" i="1" s="1"/>
  <c r="A2324" i="1" s="1"/>
  <c r="A2325" i="1" s="1"/>
  <c r="A2326" i="1" s="1"/>
  <c r="A2327" i="1" s="1"/>
  <c r="A2328" i="1" s="1"/>
  <c r="A2329" i="1" s="1"/>
  <c r="A2330" i="1" s="1"/>
  <c r="A2331" i="1" s="1"/>
  <c r="A2332" i="1" s="1"/>
  <c r="A2333" i="1" s="1"/>
  <c r="A2334" i="1" s="1"/>
  <c r="A2335" i="1" s="1"/>
  <c r="A2336" i="1" s="1"/>
  <c r="A2337" i="1" s="1"/>
  <c r="A2338" i="1" s="1"/>
  <c r="A2339" i="1" s="1"/>
  <c r="A2340" i="1" s="1"/>
  <c r="A2341" i="1" s="1"/>
  <c r="A2342" i="1" s="1"/>
  <c r="A2343" i="1" s="1"/>
  <c r="A2344" i="1" s="1"/>
  <c r="A2345" i="1" s="1"/>
  <c r="A2346" i="1" s="1"/>
  <c r="A2347" i="1" s="1"/>
  <c r="A2348" i="1" s="1"/>
  <c r="A2349" i="1" s="1"/>
  <c r="A2350" i="1" s="1"/>
  <c r="A2351" i="1" s="1"/>
  <c r="A2352" i="1" s="1"/>
  <c r="A2353" i="1" s="1"/>
  <c r="A2354" i="1" s="1"/>
  <c r="A2355" i="1" s="1"/>
  <c r="A2356" i="1" s="1"/>
  <c r="A2357" i="1" s="1"/>
  <c r="A2358" i="1" s="1"/>
  <c r="A2359" i="1" s="1"/>
  <c r="A2360" i="1" s="1"/>
  <c r="A2361" i="1" s="1"/>
  <c r="A2362" i="1" s="1"/>
  <c r="A2363" i="1" s="1"/>
  <c r="A2364" i="1" s="1"/>
  <c r="A2365" i="1" s="1"/>
  <c r="A2366" i="1" s="1"/>
  <c r="A2367" i="1" s="1"/>
  <c r="A2368" i="1" s="1"/>
  <c r="A2369" i="1" s="1"/>
  <c r="A2370" i="1" s="1"/>
  <c r="A2371" i="1" s="1"/>
  <c r="A2372" i="1" s="1"/>
  <c r="A2373" i="1" s="1"/>
  <c r="A2374" i="1" s="1"/>
  <c r="A2375" i="1" s="1"/>
  <c r="A2376" i="1" s="1"/>
  <c r="A2377" i="1" s="1"/>
  <c r="A2378" i="1" s="1"/>
  <c r="A2379" i="1" s="1"/>
  <c r="A2380" i="1" s="1"/>
  <c r="A2381" i="1" s="1"/>
  <c r="A2382" i="1" s="1"/>
  <c r="A2383" i="1" s="1"/>
  <c r="A2384" i="1" s="1"/>
  <c r="A2385" i="1" s="1"/>
  <c r="A2386" i="1" s="1"/>
  <c r="A2387" i="1" s="1"/>
  <c r="A2388" i="1" s="1"/>
  <c r="A2389" i="1" s="1"/>
  <c r="A2390" i="1" s="1"/>
  <c r="A2391" i="1" s="1"/>
  <c r="A2392" i="1" s="1"/>
  <c r="A2393" i="1" s="1"/>
  <c r="A2394" i="1" s="1"/>
  <c r="A2395" i="1" s="1"/>
  <c r="A2396" i="1" s="1"/>
  <c r="A2397" i="1" s="1"/>
  <c r="A2398" i="1" s="1"/>
  <c r="A2399" i="1" s="1"/>
  <c r="A2400" i="1" s="1"/>
  <c r="A2401" i="1" s="1"/>
  <c r="A2402" i="1" s="1"/>
  <c r="A2403" i="1" s="1"/>
  <c r="A2404" i="1" s="1"/>
  <c r="A2405" i="1" s="1"/>
  <c r="A2406" i="1" s="1"/>
  <c r="A2407" i="1" s="1"/>
  <c r="A2408" i="1" s="1"/>
  <c r="A2409" i="1" s="1"/>
  <c r="A2410" i="1" s="1"/>
  <c r="A2411" i="1" s="1"/>
  <c r="A2412" i="1" s="1"/>
  <c r="A2413" i="1" s="1"/>
  <c r="A2414" i="1" s="1"/>
  <c r="A2415" i="1" s="1"/>
  <c r="A2416" i="1" s="1"/>
  <c r="A2417" i="1" s="1"/>
  <c r="A2418" i="1" s="1"/>
  <c r="A2419" i="1" s="1"/>
  <c r="A2420" i="1" s="1"/>
  <c r="A2421" i="1" s="1"/>
  <c r="A2422" i="1" s="1"/>
  <c r="A2423" i="1" s="1"/>
  <c r="A2424" i="1" s="1"/>
  <c r="A2425" i="1" s="1"/>
  <c r="A2426" i="1" s="1"/>
  <c r="A2427" i="1" s="1"/>
  <c r="A2428" i="1" s="1"/>
  <c r="A2429" i="1" s="1"/>
  <c r="A2430" i="1" s="1"/>
  <c r="A2431" i="1" s="1"/>
  <c r="A2432" i="1" s="1"/>
  <c r="A2433" i="1" s="1"/>
  <c r="A2434" i="1" s="1"/>
  <c r="A2435" i="1" s="1"/>
  <c r="A2436" i="1" s="1"/>
  <c r="A2437" i="1" s="1"/>
  <c r="A2438" i="1" s="1"/>
  <c r="A2439" i="1" s="1"/>
  <c r="A2440" i="1" s="1"/>
  <c r="A2441" i="1" s="1"/>
  <c r="A2442" i="1" s="1"/>
  <c r="A2443" i="1" s="1"/>
  <c r="A2444" i="1" s="1"/>
  <c r="A2445" i="1" s="1"/>
  <c r="A2446" i="1" s="1"/>
  <c r="A2447" i="1" s="1"/>
  <c r="A2448" i="1" s="1"/>
  <c r="A2449" i="1" s="1"/>
  <c r="K2804" i="1"/>
  <c r="B2804" i="1" s="1"/>
  <c r="K2803" i="1"/>
  <c r="B2803" i="1" s="1"/>
  <c r="A2450" i="1" l="1"/>
  <c r="A2451" i="1" s="1"/>
  <c r="A2452" i="1" s="1"/>
  <c r="A2453" i="1" s="1"/>
  <c r="A2454" i="1" s="1"/>
  <c r="A2455" i="1" s="1"/>
  <c r="A2456" i="1" s="1"/>
  <c r="A2457" i="1" s="1"/>
  <c r="A2458" i="1" s="1"/>
  <c r="A2459" i="1" s="1"/>
  <c r="A2460" i="1" s="1"/>
  <c r="A2461" i="1" s="1"/>
  <c r="A2462" i="1" s="1"/>
  <c r="A2463" i="1" s="1"/>
  <c r="A2464" i="1" s="1"/>
  <c r="A2465" i="1" s="1"/>
  <c r="A2466" i="1" s="1"/>
  <c r="A2467" i="1" s="1"/>
  <c r="A2468" i="1" s="1"/>
  <c r="A2469" i="1" s="1"/>
  <c r="A2470" i="1" s="1"/>
  <c r="A2471" i="1" s="1"/>
  <c r="A2472" i="1" s="1"/>
  <c r="A2473" i="1" s="1"/>
  <c r="A2474" i="1" s="1"/>
  <c r="A2475" i="1" s="1"/>
  <c r="A2476" i="1" s="1"/>
  <c r="A2477" i="1" s="1"/>
  <c r="A2478" i="1" s="1"/>
  <c r="A2479" i="1" s="1"/>
  <c r="A2480" i="1" s="1"/>
  <c r="A2481" i="1" s="1"/>
  <c r="A2482" i="1" s="1"/>
  <c r="A2483" i="1" s="1"/>
  <c r="A2484" i="1" s="1"/>
  <c r="A2485" i="1" s="1"/>
  <c r="A2486" i="1" s="1"/>
  <c r="A2487" i="1" s="1"/>
  <c r="A2488" i="1" s="1"/>
  <c r="A2489" i="1" s="1"/>
  <c r="A2490" i="1" s="1"/>
  <c r="A2491" i="1" s="1"/>
  <c r="A2492" i="1" s="1"/>
  <c r="A2493" i="1" s="1"/>
  <c r="A2494" i="1" s="1"/>
  <c r="A2495" i="1" s="1"/>
  <c r="A2496" i="1" s="1"/>
  <c r="A2497" i="1" s="1"/>
  <c r="A2498" i="1" s="1"/>
  <c r="A2499" i="1" s="1"/>
  <c r="A2500" i="1" s="1"/>
  <c r="A2501" i="1" s="1"/>
  <c r="A2502" i="1" s="1"/>
  <c r="A2503" i="1" s="1"/>
  <c r="A2504" i="1" s="1"/>
  <c r="A2505" i="1" s="1"/>
  <c r="A2506" i="1" s="1"/>
  <c r="A2507" i="1" s="1"/>
  <c r="A2508" i="1" s="1"/>
  <c r="A2509" i="1" s="1"/>
  <c r="A2510" i="1" s="1"/>
  <c r="A2511" i="1" s="1"/>
  <c r="A2512" i="1" s="1"/>
  <c r="A2513" i="1" s="1"/>
  <c r="A2514" i="1" s="1"/>
  <c r="A2515" i="1" s="1"/>
  <c r="A2516" i="1" s="1"/>
  <c r="A2517" i="1" s="1"/>
  <c r="A2518" i="1" s="1"/>
  <c r="A2519" i="1" s="1"/>
  <c r="A2520" i="1" s="1"/>
  <c r="A2521" i="1" s="1"/>
  <c r="A2522" i="1" s="1"/>
  <c r="A2523" i="1" s="1"/>
  <c r="A2524" i="1" s="1"/>
  <c r="A2525" i="1" s="1"/>
  <c r="A2526" i="1" s="1"/>
  <c r="A2527" i="1" s="1"/>
  <c r="A2528" i="1" s="1"/>
  <c r="A2529" i="1" s="1"/>
  <c r="A2530" i="1" s="1"/>
  <c r="A2531" i="1" s="1"/>
  <c r="A2532" i="1" s="1"/>
  <c r="A2533" i="1" s="1"/>
  <c r="A2534" i="1" s="1"/>
  <c r="A2535" i="1" s="1"/>
  <c r="A2536" i="1" s="1"/>
  <c r="A2537" i="1" s="1"/>
  <c r="A2538" i="1" s="1"/>
  <c r="A2539" i="1" s="1"/>
  <c r="A2540" i="1" s="1"/>
  <c r="A2541" i="1" s="1"/>
  <c r="A2542" i="1" s="1"/>
  <c r="A2543" i="1" s="1"/>
  <c r="A2544" i="1" s="1"/>
  <c r="A2545" i="1" s="1"/>
  <c r="A2546" i="1" s="1"/>
  <c r="A2547" i="1" s="1"/>
  <c r="A2548" i="1" s="1"/>
  <c r="A2549" i="1" s="1"/>
  <c r="A2550" i="1" s="1"/>
  <c r="A2551" i="1" s="1"/>
  <c r="A2552" i="1" s="1"/>
  <c r="A2553" i="1" s="1"/>
  <c r="A2554" i="1" s="1"/>
  <c r="A2555" i="1" s="1"/>
  <c r="A2556" i="1" s="1"/>
  <c r="A2557" i="1" s="1"/>
  <c r="A2558" i="1" s="1"/>
  <c r="A2559" i="1" s="1"/>
  <c r="A2560" i="1" s="1"/>
  <c r="A2561" i="1" s="1"/>
  <c r="A2562" i="1" s="1"/>
  <c r="A2563" i="1" s="1"/>
  <c r="A2564" i="1" s="1"/>
  <c r="A2565" i="1" s="1"/>
  <c r="A2566" i="1" s="1"/>
  <c r="A2567" i="1" s="1"/>
  <c r="A2568" i="1" s="1"/>
  <c r="A2569" i="1" s="1"/>
  <c r="A2570" i="1" s="1"/>
  <c r="A2571" i="1" s="1"/>
  <c r="A2572" i="1" s="1"/>
  <c r="A2573" i="1" s="1"/>
  <c r="A2574" i="1" s="1"/>
  <c r="A2575" i="1" s="1"/>
  <c r="A2576" i="1" s="1"/>
  <c r="A2577" i="1" s="1"/>
  <c r="A2578" i="1" s="1"/>
  <c r="A2579" i="1" s="1"/>
  <c r="A2580" i="1" s="1"/>
  <c r="A2581" i="1" s="1"/>
  <c r="A2582" i="1" s="1"/>
  <c r="A2583" i="1" s="1"/>
  <c r="A2584" i="1" s="1"/>
  <c r="A2585" i="1" s="1"/>
  <c r="A2586" i="1" s="1"/>
  <c r="A2587" i="1" s="1"/>
  <c r="A2588" i="1" s="1"/>
  <c r="A2589" i="1" s="1"/>
  <c r="A2590" i="1" s="1"/>
  <c r="A2591" i="1" s="1"/>
  <c r="A2592" i="1" s="1"/>
  <c r="A2593" i="1" s="1"/>
  <c r="A2594" i="1" s="1"/>
  <c r="A2595" i="1" s="1"/>
  <c r="A2596" i="1" s="1"/>
  <c r="A2597" i="1" s="1"/>
  <c r="A2598" i="1" s="1"/>
  <c r="A2599" i="1" s="1"/>
  <c r="A2600" i="1" s="1"/>
  <c r="A2601" i="1" s="1"/>
  <c r="A2602" i="1" s="1"/>
  <c r="A2603" i="1" s="1"/>
  <c r="A2604" i="1" s="1"/>
  <c r="A2605" i="1" s="1"/>
  <c r="A2606" i="1" s="1"/>
  <c r="A2607" i="1" s="1"/>
  <c r="A2608" i="1" s="1"/>
  <c r="A2609" i="1" s="1"/>
  <c r="A2610" i="1" s="1"/>
  <c r="A2611" i="1" s="1"/>
  <c r="A2612" i="1" s="1"/>
  <c r="A2613" i="1" s="1"/>
  <c r="A2614" i="1" s="1"/>
  <c r="A2615" i="1" s="1"/>
  <c r="A2616" i="1" s="1"/>
  <c r="A2617" i="1" s="1"/>
  <c r="A2618" i="1" s="1"/>
  <c r="A2619" i="1" s="1"/>
  <c r="A2620" i="1" s="1"/>
  <c r="A2621" i="1" s="1"/>
  <c r="A2622" i="1" s="1"/>
  <c r="A2623" i="1" s="1"/>
  <c r="A2624" i="1" s="1"/>
  <c r="A2625" i="1" s="1"/>
  <c r="A2626" i="1" s="1"/>
  <c r="A2627" i="1" s="1"/>
  <c r="A2628" i="1" s="1"/>
  <c r="A2629" i="1" s="1"/>
  <c r="A2630" i="1" s="1"/>
  <c r="A2631" i="1" s="1"/>
  <c r="A2632" i="1" s="1"/>
  <c r="A2633" i="1" s="1"/>
  <c r="A2634" i="1" s="1"/>
  <c r="A2635" i="1" s="1"/>
  <c r="A2636" i="1" s="1"/>
  <c r="A2637" i="1" s="1"/>
  <c r="A2638" i="1" s="1"/>
  <c r="A2639" i="1" s="1"/>
  <c r="A2640" i="1" s="1"/>
  <c r="A2641" i="1" s="1"/>
  <c r="A2642" i="1" s="1"/>
  <c r="A2643" i="1" s="1"/>
  <c r="A2644" i="1" s="1"/>
  <c r="A2645" i="1" s="1"/>
  <c r="A2646" i="1" s="1"/>
  <c r="A2647" i="1" s="1"/>
  <c r="A2648" i="1" s="1"/>
  <c r="A2649" i="1" s="1"/>
  <c r="A2650" i="1" s="1"/>
  <c r="A2651" i="1" s="1"/>
  <c r="A2652" i="1" s="1"/>
  <c r="A2653" i="1" s="1"/>
  <c r="A2654" i="1" s="1"/>
  <c r="A2655" i="1" s="1"/>
  <c r="A2656" i="1" s="1"/>
  <c r="A2657" i="1" s="1"/>
  <c r="A2658" i="1" s="1"/>
  <c r="A2659" i="1" s="1"/>
  <c r="A2660" i="1" s="1"/>
  <c r="A2661" i="1" s="1"/>
  <c r="A2662" i="1" s="1"/>
  <c r="A2663" i="1" s="1"/>
  <c r="A2664" i="1" s="1"/>
  <c r="A2665" i="1" s="1"/>
  <c r="A2666" i="1" s="1"/>
  <c r="A2667" i="1" s="1"/>
  <c r="A2668" i="1" s="1"/>
  <c r="A2669" i="1" s="1"/>
  <c r="A2670" i="1" s="1"/>
  <c r="A2671" i="1" s="1"/>
  <c r="A2672" i="1" s="1"/>
  <c r="A2673" i="1" s="1"/>
  <c r="A2674" i="1" s="1"/>
  <c r="A2675" i="1" s="1"/>
  <c r="A2676" i="1" s="1"/>
  <c r="A2677" i="1" s="1"/>
  <c r="A2678" i="1" s="1"/>
  <c r="A2679" i="1" s="1"/>
  <c r="A2680" i="1" s="1"/>
  <c r="A2681" i="1" s="1"/>
  <c r="A2682" i="1" s="1"/>
  <c r="A2683" i="1" s="1"/>
  <c r="A2684" i="1" s="1"/>
  <c r="A2685" i="1" s="1"/>
  <c r="A2686" i="1" s="1"/>
  <c r="A2687" i="1" s="1"/>
  <c r="A2688" i="1" s="1"/>
  <c r="A2689" i="1" s="1"/>
  <c r="A2690" i="1" s="1"/>
  <c r="A2691" i="1" s="1"/>
  <c r="A2692" i="1" s="1"/>
  <c r="A2693" i="1" s="1"/>
  <c r="A2694" i="1" s="1"/>
  <c r="A2695" i="1" s="1"/>
  <c r="A2696" i="1" s="1"/>
  <c r="A2697" i="1" s="1"/>
  <c r="A2698" i="1" s="1"/>
  <c r="A2699" i="1" s="1"/>
  <c r="A2700" i="1" s="1"/>
  <c r="A2701" i="1" s="1"/>
  <c r="A2702" i="1" s="1"/>
  <c r="A2703" i="1" s="1"/>
  <c r="A2704" i="1" s="1"/>
  <c r="A2705" i="1" s="1"/>
  <c r="A2706" i="1" s="1"/>
  <c r="A2707" i="1" s="1"/>
  <c r="A2708" i="1" s="1"/>
  <c r="A2709" i="1" s="1"/>
  <c r="A2710" i="1" s="1"/>
  <c r="A2711" i="1" s="1"/>
  <c r="A2712" i="1" s="1"/>
  <c r="A2713" i="1" s="1"/>
  <c r="A2714" i="1" s="1"/>
  <c r="A2715" i="1" s="1"/>
  <c r="A2716" i="1" s="1"/>
  <c r="A2717" i="1" s="1"/>
  <c r="A2718" i="1" s="1"/>
  <c r="A2719" i="1" s="1"/>
  <c r="A2720" i="1" s="1"/>
  <c r="A2721" i="1" s="1"/>
  <c r="A2722" i="1" s="1"/>
  <c r="A2723" i="1" s="1"/>
  <c r="A2724" i="1" s="1"/>
  <c r="A2725" i="1" s="1"/>
  <c r="A2726" i="1" s="1"/>
  <c r="A2727" i="1" s="1"/>
  <c r="A2728" i="1" s="1"/>
  <c r="A2729" i="1" s="1"/>
  <c r="A2730" i="1" s="1"/>
  <c r="A2731" i="1" s="1"/>
  <c r="A2732" i="1" s="1"/>
  <c r="A2733" i="1" s="1"/>
  <c r="A2734" i="1" s="1"/>
  <c r="A2735" i="1" s="1"/>
  <c r="A2736" i="1" s="1"/>
  <c r="A2737" i="1" s="1"/>
  <c r="A2738" i="1" s="1"/>
  <c r="A2739" i="1" s="1"/>
  <c r="A2740" i="1" s="1"/>
  <c r="A2741" i="1" s="1"/>
  <c r="A2742" i="1" s="1"/>
  <c r="A2743" i="1" s="1"/>
  <c r="A2744" i="1" s="1"/>
  <c r="A2745" i="1" s="1"/>
  <c r="A2746" i="1" s="1"/>
  <c r="A2747" i="1" s="1"/>
  <c r="A2748" i="1" s="1"/>
  <c r="A2749" i="1" s="1"/>
  <c r="A2750" i="1" s="1"/>
  <c r="A2751" i="1" s="1"/>
  <c r="A2752" i="1" s="1"/>
  <c r="A2753" i="1" s="1"/>
  <c r="A2754" i="1" s="1"/>
  <c r="A2755" i="1" s="1"/>
  <c r="A2756" i="1" s="1"/>
  <c r="A2757" i="1" s="1"/>
  <c r="A2758" i="1" s="1"/>
  <c r="A2759" i="1" s="1"/>
  <c r="A2760" i="1" s="1"/>
  <c r="A2761" i="1" s="1"/>
  <c r="A2762" i="1" s="1"/>
  <c r="A2763" i="1" s="1"/>
  <c r="A2764" i="1" s="1"/>
  <c r="A2765" i="1" s="1"/>
  <c r="A2766" i="1" s="1"/>
  <c r="A2767" i="1" s="1"/>
  <c r="A2768" i="1" s="1"/>
  <c r="A2769" i="1" s="1"/>
  <c r="A2770" i="1" s="1"/>
  <c r="A2771" i="1" s="1"/>
  <c r="A2772" i="1" s="1"/>
  <c r="A2773" i="1" s="1"/>
  <c r="A2774" i="1" s="1"/>
  <c r="A2775" i="1" s="1"/>
  <c r="A2776" i="1" s="1"/>
  <c r="A2777" i="1" s="1"/>
  <c r="A2778" i="1" s="1"/>
  <c r="A2779" i="1" s="1"/>
  <c r="A2780" i="1" s="1"/>
  <c r="A2781" i="1" s="1"/>
  <c r="A2782" i="1" s="1"/>
  <c r="A2783" i="1" s="1"/>
  <c r="A2784" i="1" s="1"/>
  <c r="A2785" i="1" s="1"/>
  <c r="A2786" i="1" s="1"/>
  <c r="A2787" i="1" s="1"/>
  <c r="A2788" i="1" s="1"/>
  <c r="A2789" i="1" s="1"/>
  <c r="A2790" i="1" s="1"/>
  <c r="A2791" i="1" s="1"/>
  <c r="A2792" i="1" s="1"/>
  <c r="A2793" i="1" s="1"/>
  <c r="A2794" i="1" s="1"/>
  <c r="A2795" i="1" s="1"/>
  <c r="A2796" i="1" s="1"/>
  <c r="A2797" i="1" s="1"/>
  <c r="A2798" i="1" s="1"/>
  <c r="A2799" i="1" s="1"/>
  <c r="A2800" i="1" s="1"/>
  <c r="A2801" i="1" s="1"/>
  <c r="A2802" i="1" s="1"/>
  <c r="A2803" i="1" s="1"/>
  <c r="A2804" i="1" s="1"/>
  <c r="A2805" i="1" s="1"/>
  <c r="A2806" i="1" s="1"/>
  <c r="A2807" i="1" s="1"/>
  <c r="A2808"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tc={D1151370-83FA-4112-999E-95C953143BAE}</author>
  </authors>
  <commentList>
    <comment ref="H250" authorId="0" shapeId="0" xr:uid="{D1151370-83FA-4112-999E-95C953143BAE}">
      <text>
        <t>[Threaded comment]
Your version of Excel allows you to read this threaded comment; however, any edits to it will get removed if the file is opened in a newer version of Excel. Learn more: https://go.microsoft.com/fwlink/?linkid=870924
Comment:
    Viola Approval?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tc={619919BF-B704-4737-85C2-4E7406FDE3EC}</author>
  </authors>
  <commentList>
    <comment ref="E2664" authorId="0" shapeId="0" xr:uid="{619919BF-B704-4737-85C2-4E7406FDE3EC}">
      <text>
        <t>[Threaded comment]
Your version of Excel allows you to read this threaded comment; however, any edits to it will get removed if the file is opened in a newer version of Excel. Learn more: https://go.microsoft.com/fwlink/?linkid=870924
Comment:
    There's something weird happening here: there's two rows / merged cell?
Reply:
    When I copy it out into another sheet there is an extra checkpoint.
Reply:
    Hey, this is fixed. I separated them into 2, this and the one below. the first one still has quite a bit of content so might have to break it up further, but I think it's ok as it is now</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tc={36B4644B-152E-46AB-AAB2-EFFCB52E053B}</author>
  </authors>
  <commentList>
    <comment ref="A1" authorId="0" shapeId="0" xr:uid="{36B4644B-152E-46AB-AAB2-EFFCB52E053B}">
      <text>
        <t>[Threaded comment]
Your version of Excel allows you to read this threaded comment; however, any edits to it will get removed if the file is opened in a newer version of Excel. Learn more: https://go.microsoft.com/fwlink/?linkid=870924
Comment:
    This is a weak link. need to find a better way</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tc={4EDD4AE8-B802-4F1B-9A1A-7D681DAC1AA1}</author>
    <author>tc={4035E6A3-85F7-43DD-BCEB-7493800B2510}</author>
    <author>tc={926286FD-4CB8-4E5C-BD1F-E35777B3CB63}</author>
    <author>tc={31C0E7C7-2D67-4060-86DA-A578388D9D0F}</author>
    <author>tc={5235AAD7-0B60-42D9-903D-FFBAF80A2431}</author>
  </authors>
  <commentList>
    <comment ref="M1325" authorId="0" shapeId="0" xr:uid="{4EDD4AE8-B802-4F1B-9A1A-7D681DAC1AA1}">
      <text>
        <t>[Threaded comment]
Your version of Excel allows you to read this threaded comment; however, any edits to it will get removed if the file is opened in a newer version of Excel. Learn more: https://go.microsoft.com/fwlink/?linkid=870924
Comment:
    @Colin Alderson
Reply:
    @Michael Mitchelson I entered this for Leshani so let's make it Kevin Hickman only</t>
      </text>
    </comment>
    <comment ref="M1788" authorId="1" shapeId="0" xr:uid="{4035E6A3-85F7-43DD-BCEB-7493800B2510}">
      <text>
        <t>[Threaded comment]
Your version of Excel allows you to read this threaded comment; however, any edits to it will get removed if the file is opened in a newer version of Excel. Learn more: https://go.microsoft.com/fwlink/?linkid=870924
Comment:
    Building B
1.	East elevation (grid K)
2.	South Elevation
Reply:
    addition of new checklist for Ryman Project</t>
      </text>
    </comment>
    <comment ref="L2217" authorId="2" shapeId="0" xr:uid="{926286FD-4CB8-4E5C-BD1F-E35777B3CB63}">
      <text>
        <t xml:space="preserve">[Threaded comment]
Your version of Excel allows you to read this threaded comment; however, any edits to it will get removed if the file is opened in a newer version of Excel. Learn more: https://go.microsoft.com/fwlink/?linkid=870924
Comment:
    @Heather Swan this is for CLL, correct?
Reply:
    No this is for Johnston Civil </t>
      </text>
    </comment>
    <comment ref="N2318" authorId="3" shapeId="0" xr:uid="{31C0E7C7-2D67-4060-86DA-A578388D9D0F}">
      <text>
        <t>[Threaded comment]
Your version of Excel allows you to read this threaded comment; however, any edits to it will get removed if the file is opened in a newer version of Excel. Learn more: https://go.microsoft.com/fwlink/?linkid=870924
Comment:
    @Colin Alderson is this still necessary?</t>
      </text>
    </comment>
    <comment ref="N2445" authorId="4" shapeId="0" xr:uid="{5235AAD7-0B60-42D9-903D-FFBAF80A2431}">
      <text>
        <t>[Threaded comment]
Your version of Excel allows you to read this threaded comment; however, any edits to it will get removed if the file is opened in a newer version of Excel. Learn more: https://go.microsoft.com/fwlink/?linkid=870924
Comment:
    @Michael Mitchelson @Will Craine Can you please issue this checklist, it needs implementing and any additional testing will mean further adjustments.  The Kevin Hickman queries can be accounted for under this checklist structure.  Happy to discuss further if required.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BAEA8E6-829F-478A-BFBE-79C1363A0748}" keepAlive="1" name="Query - changes" description="Connection to the 'changes' query in the workbook." type="5" refreshedVersion="0" saveData="1">
    <dbPr connection="Provider=Microsoft.Mashup.OleDb.1;Data Source=$Workbook$;Location=changes;Extended Properties=&quot;&quot;" command="SELECT * FROM [changes]"/>
  </connection>
  <connection id="2" xr16:uid="{24515AF3-5C76-44E9-8688-E51692FDBBEF}" keepAlive="1" name="Query - Checklists" description="Connection to the 'Checklists' query in the workbook." type="5" refreshedVersion="7" background="1" saveData="1">
    <dbPr connection="Provider=Microsoft.Mashup.OleDb.1;Data Source=$Workbook$;Location=Checklists;Extended Properties=&quot;&quot;" command="SELECT * FROM [Checklists]"/>
  </connection>
  <connection id="3" xr16:uid="{7E194C4A-82A7-44FA-946E-64B6DB089F03}" keepAlive="1" name="Query - Checklistview" description="Connection to the 'Checklistview' query in the workbook." type="5" refreshedVersion="7" background="1" saveData="1">
    <dbPr connection="Provider=Microsoft.Mashup.OleDb.1;Data Source=$Workbook$;Location=Checklistview;Extended Properties=&quot;&quot;" command="SELECT * FROM [Checklistview]"/>
    <extLst>
      <ext xmlns:x15="http://schemas.microsoft.com/office/spreadsheetml/2010/11/main" uri="{DE250136-89BD-433C-8126-D09CA5730AF9}">
        <x15:connection id="" excludeFromRefreshAll="1"/>
      </ext>
    </extLst>
  </connection>
  <connection id="4" xr16:uid="{E3439DF7-A5C2-48E9-AB34-0F4C85375C4B}" keepAlive="1" name="Query - ConQAview" description="Connection to the 'ConQAview' query in the workbook." type="5" refreshedVersion="7" background="1" saveData="1">
    <dbPr connection="Provider=Microsoft.Mashup.OleDb.1;Data Source=$Workbook$;Location=ConQAview;Extended Properties=&quot;&quot;" command="SELECT * FROM [ConQAview]"/>
    <extLst>
      <ext xmlns:x15="http://schemas.microsoft.com/office/spreadsheetml/2010/11/main" uri="{DE250136-89BD-433C-8126-D09CA5730AF9}">
        <x15:connection id="" excludeFromRefreshAl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<sst xmlns="http://schemas.openxmlformats.org/spreadsheetml/2006/main" count="72561" uniqueCount="2659">
  <si>
    <t>ID</t>
  </si>
  <si>
    <t>Order</t>
  </si>
  <si>
    <t>Version</t>
  </si>
  <si>
    <t>Discipline</t>
  </si>
  <si>
    <t>User</t>
  </si>
  <si>
    <t>Checklist</t>
  </si>
  <si>
    <t>Type</t>
  </si>
  <si>
    <t>Name</t>
  </si>
  <si>
    <t>Value</t>
  </si>
  <si>
    <t>ChecklistID</t>
  </si>
  <si>
    <t>Checklist Order</t>
  </si>
  <si>
    <t>Sites</t>
  </si>
  <si>
    <t>checklist-flat</t>
  </si>
  <si>
    <t>C - R - Asbestos Removal</t>
  </si>
  <si>
    <t>All</t>
  </si>
  <si>
    <t>checkpoint</t>
  </si>
  <si>
    <t>Demolition Survey reviewed and attached</t>
  </si>
  <si>
    <t>Asbestos Removal Control Plan (ARCP) reviewed and attached</t>
  </si>
  <si>
    <t>Background Air Monitoring Results (BGAM) reviewed and attached</t>
  </si>
  <si>
    <t>Clearance Certificates reviewed and attached</t>
  </si>
  <si>
    <t>All asbestos removed and approval given to progress with work</t>
  </si>
  <si>
    <t>C - R - Bulk Excavation</t>
  </si>
  <si>
    <t>Relevant inspections completed and attached and any observations recorded and closed out</t>
  </si>
  <si>
    <t>Trades QA received, attached, reviewed and approved</t>
  </si>
  <si>
    <t>holdpoint</t>
  </si>
  <si>
    <t>Raise remedial / Request Signoff</t>
  </si>
  <si>
    <t>Excavation completed - Correct locations and RL's achieved</t>
  </si>
  <si>
    <t>C - R - Connection to public systems</t>
  </si>
  <si>
    <t>Approval to connect given by relevant Authority (AC, Watercare, Vector, etc)</t>
  </si>
  <si>
    <t>Area signed off by engineer</t>
  </si>
  <si>
    <t>Pipe line connected in accordance with requirements,  checked and accurate</t>
  </si>
  <si>
    <t>C - R - Demolition</t>
  </si>
  <si>
    <t>Demolition completed and acceptable</t>
  </si>
  <si>
    <t>C - R - Detailed Excavation</t>
  </si>
  <si>
    <t>C - R - Lift Pit Installation</t>
  </si>
  <si>
    <t>file</t>
  </si>
  <si>
    <t xml:space="preserve">Lift Pit installation completed and acceptable </t>
  </si>
  <si>
    <t>C - R - Manhole Installation</t>
  </si>
  <si>
    <t>Manhole Installation completed as per the specifications</t>
  </si>
  <si>
    <t>C - R - Pipe Laying - Stormwater</t>
  </si>
  <si>
    <t>Stormwater pipe laying completed as per the specifications</t>
  </si>
  <si>
    <t>C - R - Pipe Laying - Wastewater</t>
  </si>
  <si>
    <t>Wastewater pipe laying completed as per the specifications</t>
  </si>
  <si>
    <t>C - R - Service Trenches - Common Service Trenches</t>
  </si>
  <si>
    <t>Common service trench works completed as per the specifications</t>
  </si>
  <si>
    <t>C - R - Service Trenches - Pulling Pits</t>
  </si>
  <si>
    <t>Pulling Pits trench works completed as per the specifications</t>
  </si>
  <si>
    <t>C - S - Bulk Excavation</t>
  </si>
  <si>
    <t>Excavation depth determined using appropriate RL's (Check relevant drawings and revisions)</t>
  </si>
  <si>
    <t>Confirm location and isolation of relevant services</t>
  </si>
  <si>
    <t>Batters formed correctly</t>
  </si>
  <si>
    <t>Trenches/ pits / hazardous areas appropriately isolated</t>
  </si>
  <si>
    <t>Soft spots identified and appropriate remedial completed</t>
  </si>
  <si>
    <t>Hardfill/ blinding installed correctly to required specification</t>
  </si>
  <si>
    <t>Static Rolled (2 photos required)</t>
  </si>
  <si>
    <t>Scala Test and results upload (including supporting documents)</t>
  </si>
  <si>
    <t>Inspections completed and issued to Foreman</t>
  </si>
  <si>
    <t>CLICK AND SEND EMAIL TO FOREMAN TO SIGN FOR RECEIPT OF THE INSPECTION RESULTS</t>
  </si>
  <si>
    <t>C - S - Demolition</t>
  </si>
  <si>
    <t>Traffic management plan (TMP) in place</t>
  </si>
  <si>
    <t>Noise and Vibration Management Plan (NVMP) in place</t>
  </si>
  <si>
    <t>All relevant services isolated</t>
  </si>
  <si>
    <t>bool</t>
  </si>
  <si>
    <t>Power isolated</t>
  </si>
  <si>
    <t>Waste/storm water isolated</t>
  </si>
  <si>
    <t>Gas isolated</t>
  </si>
  <si>
    <t>Telecommunication/Fibre isolated</t>
  </si>
  <si>
    <t>All pre demolition works completed and approval given to commence demolition</t>
  </si>
  <si>
    <t>All demolition works completed, checked and approved</t>
  </si>
  <si>
    <t>C - S - Detailed Excavation</t>
  </si>
  <si>
    <t>Grids/profiles/set out completed, clearly marked and accurate</t>
  </si>
  <si>
    <t>Excavation depths and locations confirmed prior to detailed excavation commencing</t>
  </si>
  <si>
    <t>Services (overhead / below ground) considered and isolated where required before excavation commences</t>
  </si>
  <si>
    <t>Approval given to commence detailed excavation</t>
  </si>
  <si>
    <t>Excavation checked, correct and approved</t>
  </si>
  <si>
    <t>Location accurate</t>
  </si>
  <si>
    <t>Depth correct (allow for site concrete if required)</t>
  </si>
  <si>
    <t>Width correct (allow for boxing if required)</t>
  </si>
  <si>
    <t>Placement of Geotextile (2 photos required)</t>
  </si>
  <si>
    <t xml:space="preserve">Placement of hardfill </t>
  </si>
  <si>
    <t>Placement of Geogrid (2 photos)</t>
  </si>
  <si>
    <t>NDM test and report (supporting documents incl. photos)</t>
  </si>
  <si>
    <t>Completed level of hardfill (completion NDM test with report and supporting documents (incl. photos) and uploaded into QA system)</t>
  </si>
  <si>
    <t>Any additional layer of hardfill (300mm) requires an NDM test (report and supporting documents (incl. photos) sent uploaded into QA system</t>
  </si>
  <si>
    <t>Hold Point</t>
  </si>
  <si>
    <t>Sand blinding and check final RL. (completion required to handover to the next stage-townhouses only)</t>
  </si>
  <si>
    <t>Excavation for services is completed and accurate</t>
  </si>
  <si>
    <t>Excess material cleaned up and removed as required</t>
  </si>
  <si>
    <t>Detailed excavation completed, reviewed and approved</t>
  </si>
  <si>
    <t>C - S - Lift Pit Installation</t>
  </si>
  <si>
    <t>Set-out completed, checked and accurate</t>
  </si>
  <si>
    <t xml:space="preserve">Excavation location and depth accurate </t>
  </si>
  <si>
    <t xml:space="preserve">Bedding depth and material correct </t>
  </si>
  <si>
    <t>Backfill completed and compacted as per specifications</t>
  </si>
  <si>
    <t>Backfill completed correctly and heights checked/correct</t>
  </si>
  <si>
    <t>C - S - Manhole Installation</t>
  </si>
  <si>
    <t>Manhole installed to specified height and invert level</t>
  </si>
  <si>
    <t>Manhole risers &amp; steps installed and joints sealed as specified</t>
  </si>
  <si>
    <t>Manhole benching completed and acceptable</t>
  </si>
  <si>
    <t>Concrete manhole cover installed and sitting correctly with hole covered if required</t>
  </si>
  <si>
    <t>Cast Iron lid installed and sitting at correct height</t>
  </si>
  <si>
    <t>Manhole installation completed as per the specifications</t>
  </si>
  <si>
    <t>Backfill completed &amp; compacted as per the specifications</t>
  </si>
  <si>
    <t>C - S - Pipe Laying - Stormwater</t>
  </si>
  <si>
    <t>Ground conditions checked and acceptable</t>
  </si>
  <si>
    <t>Correct pipe (size, material &amp; class) laid to specified level, grade and jointed as specified</t>
  </si>
  <si>
    <t>Upstream &amp; downstream manhole invert levels and gradient of the pipe line checked and acceptable</t>
  </si>
  <si>
    <t xml:space="preserve">Connections to manholes completed and approved </t>
  </si>
  <si>
    <t>Pipe laying completed as per the specifications</t>
  </si>
  <si>
    <t>C - S - Pipe Laying - Wastewater</t>
  </si>
  <si>
    <t>Air/water test completed &amp; acceptable</t>
  </si>
  <si>
    <t>C - S - Pipe Laying - Water</t>
  </si>
  <si>
    <t>C - S - Retaining Walls</t>
  </si>
  <si>
    <t>Area prepared - Excavation depths and location of wall checked and correct</t>
  </si>
  <si>
    <t>Footing setout/ heights confirmed</t>
  </si>
  <si>
    <t>Footing checked by engineer ready for pour</t>
  </si>
  <si>
    <t>Footing concrete poured to correct level &amp; finish</t>
  </si>
  <si>
    <t>Retaining wall(s) setout/heights confirmed</t>
  </si>
  <si>
    <t>Correct materials used and installed using appropriate methodology</t>
  </si>
  <si>
    <t>Backfill completed - correct materials and compaction methodology used - specified compaction achieved</t>
  </si>
  <si>
    <t>All relevant services / waterproofing elements completed, checked and approved prior to backfill</t>
  </si>
  <si>
    <t>Balustrades and handrails installed, checked and approved</t>
  </si>
  <si>
    <t>Retaining wall completed to required specifications</t>
  </si>
  <si>
    <t>C - S - Rodding Eye</t>
  </si>
  <si>
    <t>Rodding eye installation completed to required specifications</t>
  </si>
  <si>
    <t>Correct rodding eye (size, material &amp; class) installed</t>
  </si>
  <si>
    <t>Laid to specified level</t>
  </si>
  <si>
    <t>Installed in correct location</t>
  </si>
  <si>
    <t>C - S - Service Trenches - Common Service Trenches</t>
  </si>
  <si>
    <t>Bedding for Trench completed and acceptable</t>
  </si>
  <si>
    <t>Installed correct number of Power Ducts and Comms Ducts as per cross section drawings</t>
  </si>
  <si>
    <t>Covering ducts installed with fines at correct depth and confirmed</t>
  </si>
  <si>
    <t xml:space="preserve">Mag slab laid on top of ducts </t>
  </si>
  <si>
    <t xml:space="preserve">Trech work completed and acceptable </t>
  </si>
  <si>
    <t>C - S - Service Trenches - Pulling Pits</t>
  </si>
  <si>
    <t>Draw cords in each duct installed</t>
  </si>
  <si>
    <t>C - S - Subsoil Drainage</t>
  </si>
  <si>
    <t xml:space="preserve">Subsoil Drainage location and depth accurate </t>
  </si>
  <si>
    <t>Subsoil drainage installation completed as per the specifications</t>
  </si>
  <si>
    <t>C - S - Underground Detention Chambers</t>
  </si>
  <si>
    <t>Geotextile laid as specified</t>
  </si>
  <si>
    <t>Underdrain laid as per the specifications</t>
  </si>
  <si>
    <t>Angular stone laid as specified pre-installation of M22 chambers</t>
  </si>
  <si>
    <t>Chambers installed as per the specifications</t>
  </si>
  <si>
    <t>DIA riser, ring, cover and concrete collar installed as per the specifications</t>
  </si>
  <si>
    <t>Angular stone laid as specified post installation of M22 chambers</t>
  </si>
  <si>
    <t>Scour protection sheet base installed as per the specifications</t>
  </si>
  <si>
    <t>3 layers of Duragrid on top of subgrade as per the specifications</t>
  </si>
  <si>
    <t>Confirmation of inspection port with Engineer prior to installation</t>
  </si>
  <si>
    <t>Inspection port installed as per specification and location agreement with Engineer</t>
  </si>
  <si>
    <t>150mm coil installation as per specification</t>
  </si>
  <si>
    <t>Cirtex Triton M22 Chambers completed, reviewed, and approved</t>
  </si>
  <si>
    <t>CST - R - Civil Consent</t>
  </si>
  <si>
    <t>Title Recorded</t>
  </si>
  <si>
    <t>Final Inspection Passed</t>
  </si>
  <si>
    <t>Summary sheet - site inspection records</t>
  </si>
  <si>
    <t>Summary sheet - LBP Records</t>
  </si>
  <si>
    <t>Drainage</t>
  </si>
  <si>
    <t>Producer Statement Construction(PS3): sub-soil drains</t>
  </si>
  <si>
    <t>Producer Statement Construction(PS3): drainage</t>
  </si>
  <si>
    <t>Drainage as built plan</t>
  </si>
  <si>
    <t>Producer Statement Construction(PS3): Stormwater Management</t>
  </si>
  <si>
    <t>Producer Statement Review(PS4): Stormwater management approved by council Engineer</t>
  </si>
  <si>
    <t>Operations and Maintenance manual for stormwater management systems</t>
  </si>
  <si>
    <t>Backflow test Certificate</t>
  </si>
  <si>
    <t>Yes,No,N/A</t>
  </si>
  <si>
    <t>Drainage Pump Systems</t>
  </si>
  <si>
    <t>Producer Statement Construction(PS3): installation of drainage pump system</t>
  </si>
  <si>
    <t>Manufacturer's warranty for pump system</t>
  </si>
  <si>
    <t>Maintenance agreement for pump system</t>
  </si>
  <si>
    <t>On-Site wastewater Systems</t>
  </si>
  <si>
    <t>Producer Statement Construction(PS3): wastewater treatment and disposal system</t>
  </si>
  <si>
    <t>Plan showing location of treatment and disposal of systems</t>
  </si>
  <si>
    <t>Producer Statement Review(PS4): System of onsite treatment and disposal of wastewater</t>
  </si>
  <si>
    <t xml:space="preserve">Maintenance agreement for on-site wastewater treatment and disposal system </t>
  </si>
  <si>
    <t>Development Engineering</t>
  </si>
  <si>
    <t>Written approval of works completed within 2m of public waste water drainage</t>
  </si>
  <si>
    <t>Engineering Approval Completion Certificate for ENG</t>
  </si>
  <si>
    <t>Watercare Services/Viola Approval</t>
  </si>
  <si>
    <t>Certificate of connection for both incoming and outgoing water to the public system</t>
  </si>
  <si>
    <t>Written approval of completed works</t>
  </si>
  <si>
    <t>CST - R - Council Inspection</t>
  </si>
  <si>
    <t>text</t>
  </si>
  <si>
    <t>Date of Inspection</t>
  </si>
  <si>
    <t>Type of Inspection</t>
  </si>
  <si>
    <t>Area Inspection relates to</t>
  </si>
  <si>
    <t>dropdown</t>
  </si>
  <si>
    <t>Inspection outcome</t>
  </si>
  <si>
    <t>Pass, Partial Pass, Fail</t>
  </si>
  <si>
    <t>Council inspection attached</t>
  </si>
  <si>
    <t>Relevant Observation Closeout evidence attached below if applicable (pass once completed)</t>
  </si>
  <si>
    <t>Failed comments and Required Action</t>
  </si>
  <si>
    <t>CST - R - Demolition Consent</t>
  </si>
  <si>
    <t>Final Inspection passed</t>
  </si>
  <si>
    <t>Summary Sheet - Site inspection records</t>
  </si>
  <si>
    <t>Summary Sheet - LBP Records</t>
  </si>
  <si>
    <t>Asbestos - Asbestos Clearance Certificates &amp; PS3</t>
  </si>
  <si>
    <t>Demolition - PS3</t>
  </si>
  <si>
    <t>CST - R - Façade Consent</t>
  </si>
  <si>
    <t>Exterior</t>
  </si>
  <si>
    <t>Producer Statement Construction(PS3): Plaster system and manufacturer's product warranty</t>
  </si>
  <si>
    <t>Producer Statement Construction(PS3): Brick work and manufacturer's product warranty</t>
  </si>
  <si>
    <t>Glazing and external joinery</t>
  </si>
  <si>
    <t>Producer statement for aluminium joinery complying with NZS4211:2008</t>
  </si>
  <si>
    <t>Producer Statement Construction(PS3): safety glazing in compliance with NZS4211:2008</t>
  </si>
  <si>
    <t>Producer Statement Design(PS1) from joinery manufacturer</t>
  </si>
  <si>
    <t>Producer statement for fire rated windows confirming compliance with NZS4232</t>
  </si>
  <si>
    <t>Waterproofing</t>
  </si>
  <si>
    <t>Producer Statement Construction(PS3): Roof membrane and Manufacturer's product warranty</t>
  </si>
  <si>
    <t>Producer Statement Construction(PS3): Deck Membrane and manufacturer's product warranty</t>
  </si>
  <si>
    <t>Producer Statement Construction(PS3): Tanking membrane and manufacturer's product warranty</t>
  </si>
  <si>
    <t>Roof abseil and fall arrest system</t>
  </si>
  <si>
    <t>Producer Statement Design(PS1): installation of roof abseil and/or fall arrest system</t>
  </si>
  <si>
    <t>Producer Statement Construction(PS3): installation of roof abseil and/or fall arrest system</t>
  </si>
  <si>
    <t>Producer Statement Review(PS4): installation of roof abseil and/or fall arrest system</t>
  </si>
  <si>
    <t>Balustrades</t>
  </si>
  <si>
    <t>Producer Statement Construction (PS3) for the balustrade installation</t>
  </si>
  <si>
    <t>Façade systems</t>
  </si>
  <si>
    <t>Producer Statement Review(PS4): from council approved façade engineer for façade system</t>
  </si>
  <si>
    <t>Written report from council approved façade engineer for façade system (supporting the PS4)</t>
  </si>
  <si>
    <t>Producer Statement Construction(PS3): installation of the façade system</t>
  </si>
  <si>
    <t>Façade System Maintenance Manual</t>
  </si>
  <si>
    <t>Warranties/Guarantees from main and sub-contractors</t>
  </si>
  <si>
    <t>CST - R - Fire Consent</t>
  </si>
  <si>
    <t>Electrical</t>
  </si>
  <si>
    <t>Electrical compliance and safety certificate</t>
  </si>
  <si>
    <t>record of inspections for high risk works</t>
  </si>
  <si>
    <t>Fire rated (Intumescent) Coatings to Structural Steel</t>
  </si>
  <si>
    <t>Producer Statement Construction(PS3 - AC2334): Intumescent coatings to structural steel from approved applicator</t>
  </si>
  <si>
    <t>Suppliers material schedule - products used and thicknesses applied</t>
  </si>
  <si>
    <t>Floor plan of intumescent coating locations</t>
  </si>
  <si>
    <t>Fire Rated and Stopping Systems</t>
  </si>
  <si>
    <t>Producer Statement Construction(PS3): Fire stopping of penetrations(collars, wraps, sealants) for Plumbing, Mechanical, Ventilation and Communication services</t>
  </si>
  <si>
    <t>Fire rated penetration Schedule: Plumbing, Mechanical, Ventilation and Communication Services</t>
  </si>
  <si>
    <t>As built plans: penetrations</t>
  </si>
  <si>
    <t xml:space="preserve">Producer Statement Construction(PS3): Installed fire rated constructions; fire rated walls, partitions, floors and ceilings to show fire rating </t>
  </si>
  <si>
    <t>Fire door declaration documentation and register of door sets by the manufacturer (refer NZS4520: 2010 clause 6.4.3</t>
  </si>
  <si>
    <t>Checkpoint</t>
  </si>
  <si>
    <t>Sprinkler systems</t>
  </si>
  <si>
    <t>Producer Statement Construction(PS3): Automatic sprinkler system (in compliance with NZS4514:2013)</t>
  </si>
  <si>
    <t>Accredited inspection company's automatic sprinkler system certification confirming compliance with NZS4514:2013</t>
  </si>
  <si>
    <t>As built documentation; sprinkler block plan, equipment manufacture register</t>
  </si>
  <si>
    <t>Manual and Automatic fire alarms</t>
  </si>
  <si>
    <t>Producer Statement construction(PS3): Manual/automatic fire alarm in compliance with NZS4512:2010</t>
  </si>
  <si>
    <t>Accredited inspection company's fire alarm certification confirming compliance with NZS4512:2010 (new system)</t>
  </si>
  <si>
    <t>As built documentation; zone index plan, operation manual and maintenance manual</t>
  </si>
  <si>
    <t>Riser Mains for use by fire services</t>
  </si>
  <si>
    <t>Producer Statement Construction(PS3): fire hydrant riser confirming compliance with NZS4510:2008</t>
  </si>
  <si>
    <t>Certificate of Compliance or Verification Report for fire hydrant riser confirming compliance with NZS4510:2008</t>
  </si>
  <si>
    <t>As built documentation; fire hydrant schematic as built</t>
  </si>
  <si>
    <t>Emergency Lighting systems</t>
  </si>
  <si>
    <t>Producer Statement Construction(PS3): Emergency lighting from electrical contractor confirming compliance with NZBC F6</t>
  </si>
  <si>
    <t>Producer Statement Review(PS4): Emergency Lighting from council approved electrical engineer confirming compliance with NZBC F6</t>
  </si>
  <si>
    <t>Duration test results for emergency light fitting from electrical contractor or IQP</t>
  </si>
  <si>
    <t>Lux test results for the emergency lighting system</t>
  </si>
  <si>
    <t>As built plan with model of systems installed</t>
  </si>
  <si>
    <t>Electrical work certificate</t>
  </si>
  <si>
    <t>Fire separation that forms part of the means of escape from fire</t>
  </si>
  <si>
    <t>As built plans confirming final location of Fire separation that forms part of the means of escape from fire</t>
  </si>
  <si>
    <t>Smoke separation that forms part of the means of escape from fire</t>
  </si>
  <si>
    <t>As built plans confirming final location of walls forming a protected path in a building, smoke resistant lift lobby, smoke stop door, smoke cell</t>
  </si>
  <si>
    <t>interfaced fire or smoke doors on windows</t>
  </si>
  <si>
    <t>Producer Statement Construction(PS3): installation of magnetic door holders</t>
  </si>
  <si>
    <t>As built documentation; location of systems, the make of the systems, operation manuals and maintenance manuals</t>
  </si>
  <si>
    <t>final exits</t>
  </si>
  <si>
    <t>as built plans confirming location of final exit (include info on if any doors are automatic or access controlled)</t>
  </si>
  <si>
    <t>Signs for all systems</t>
  </si>
  <si>
    <t xml:space="preserve">SS 1/1: Sign showing maximum storage heights </t>
  </si>
  <si>
    <t xml:space="preserve">SS 2/1: Sign showing how to operate a fire alarm call point </t>
  </si>
  <si>
    <t xml:space="preserve">SS 3/1: Sign showing location of accessible automatic </t>
  </si>
  <si>
    <t xml:space="preserve">SS 3/2: Sign showing and automatic closing fire or smoke door </t>
  </si>
  <si>
    <t xml:space="preserve">SS 3/2: Sign showing location of an emergency door release on access control doors </t>
  </si>
  <si>
    <t xml:space="preserve">SS 8/1: Sign showing location of accessible lift </t>
  </si>
  <si>
    <t xml:space="preserve">Sign showing not to use the lift in event of fire </t>
  </si>
  <si>
    <t xml:space="preserve">Sign showing lift load ratings </t>
  </si>
  <si>
    <t>SS 8/3: Sign showing hazards to escalators and moving walks</t>
  </si>
  <si>
    <t>Fire safety construction review</t>
  </si>
  <si>
    <t>Producer Statement Review(PS4): council approved fire engineer to confirm systems conform with the relevant NZBC clauses and fire reports</t>
  </si>
  <si>
    <t xml:space="preserve">Application for compliance schedule (AC2102) </t>
  </si>
  <si>
    <t>Confirmation of performance standards for specified systems (AC2150)</t>
  </si>
  <si>
    <t>CST - R - Fitout Consent</t>
  </si>
  <si>
    <t>Summary sheet  - LBP records</t>
  </si>
  <si>
    <t>Producer Statement Construction(PS3): Waterproofing Membrane</t>
  </si>
  <si>
    <t>Manufacturer's warranty for waterproofing membrane</t>
  </si>
  <si>
    <t>Surface Coatings</t>
  </si>
  <si>
    <t>Producer Statement Construction(PS3): surface finishes complying with (material categories 1-3 – NZBC clause C3.4(a)</t>
  </si>
  <si>
    <t>Producer Statement Construction(PS3): floor surface materials complying with (NZBC clause C3.4(b))</t>
  </si>
  <si>
    <t>Acoustic testing</t>
  </si>
  <si>
    <t>Report/Test certificates from council approved acoustic engineer confirming compliance with NZBC G6</t>
  </si>
  <si>
    <t>Producer Statement Construction(PS3) for balustrade installation</t>
  </si>
  <si>
    <t>Producer Statement Construction(PS3) for proprietary products</t>
  </si>
  <si>
    <t>CST - R - Foundation Consent</t>
  </si>
  <si>
    <t>Record of title</t>
  </si>
  <si>
    <t>Pre-cast concrete</t>
  </si>
  <si>
    <t xml:space="preserve">Producer Statement Design(PS1): Prestressed concrete beams and floor units </t>
  </si>
  <si>
    <t xml:space="preserve">Producer Statement Construction(PS3): Prestressed concrete beams and floor units </t>
  </si>
  <si>
    <t xml:space="preserve">Producer Statement Review(PS4): Prestressed concrete beams and floor units </t>
  </si>
  <si>
    <t xml:space="preserve">Shop drawings for concrete beams and floor units </t>
  </si>
  <si>
    <t>Producer Statement Construction(PS3): sub-soil drainage</t>
  </si>
  <si>
    <t>Mill certificates</t>
  </si>
  <si>
    <t>Concrete dockets</t>
  </si>
  <si>
    <t>Producer Statement Review(PS4): Engineer's observation</t>
  </si>
  <si>
    <t>Surveyor certificate for siting</t>
  </si>
  <si>
    <t>CST - R - Hydraulic Consent</t>
  </si>
  <si>
    <t>Plumbing</t>
  </si>
  <si>
    <t>Producer Statement Construction (PS3): Plumbing</t>
  </si>
  <si>
    <t>Confirmation of water saving devices</t>
  </si>
  <si>
    <t>Plumbing under slab as built plan</t>
  </si>
  <si>
    <t>Producer Statement Review(PS4): hydraulic systems of the building from a council approved engineer</t>
  </si>
  <si>
    <t>Gas-fitting Work Certificate</t>
  </si>
  <si>
    <t>Automatic Backflow Preventers Connected to Potable Water supply</t>
  </si>
  <si>
    <t>Backflow prevention - PS3 and test certificates showing location and type of devices</t>
  </si>
  <si>
    <t>Application for compliance schedule (AC2102)</t>
  </si>
  <si>
    <t>CST - R - Mechanical Consent</t>
  </si>
  <si>
    <t>Automatic doors</t>
  </si>
  <si>
    <t>Producer Statement Construction(PS3): automatic door installation and failsafe override</t>
  </si>
  <si>
    <t>As built documentation; plans, operation and maintenance manual</t>
  </si>
  <si>
    <t>Access controlled doors</t>
  </si>
  <si>
    <t>Producer Statement Construction(PS3): installation of access control to doors and failsafe override</t>
  </si>
  <si>
    <t>As built documentation; location of systems, the make of the systems and operation manuals</t>
  </si>
  <si>
    <t>Escape route pressurization systems</t>
  </si>
  <si>
    <t>Producer Statement Construction(PS3): Installation of escape route pressurization systems from approved mechanical contractor</t>
  </si>
  <si>
    <t>Producer Statement Review(PS4):  Installation of escape route pressurization systems from approved mechanical contractor</t>
  </si>
  <si>
    <t>test/commissioning results verifying measured airflow rates meet design and interface with alarm system</t>
  </si>
  <si>
    <t>As built documentation; equipment schedules and make of systems, operation and maintenance manuals</t>
  </si>
  <si>
    <t>Passenger Carrying Lifts</t>
  </si>
  <si>
    <t>Codemark construction certification and inspection/maintenance sheets</t>
  </si>
  <si>
    <t>Mechanical ventilation or air conditioning system</t>
  </si>
  <si>
    <t>Producer Statement Construction(PS3): Kitchen extract system (compliance with NZBC G4)</t>
  </si>
  <si>
    <t>Producer Statement Construction(PS3): Confirmation from mechanical contractor the systems comply with NZBC G4</t>
  </si>
  <si>
    <t>Producer Statement Review(PS4): Confirmation from council approved mechanical engineer that the systems comply with NZBC G4</t>
  </si>
  <si>
    <t>Producer Statement Review(PS4): Installation of seismic restraints in accordance with NZS 4219:2009:"Seismic Performance of Engineering Systems in Buildings"</t>
  </si>
  <si>
    <t>CST - R - Piling Consent</t>
  </si>
  <si>
    <t>Record of Title</t>
  </si>
  <si>
    <t>Construction Review</t>
  </si>
  <si>
    <t>Producer Statement Review(PS4): Geotechnical</t>
  </si>
  <si>
    <t>Producer Statement Review(PS4): Compaction of hardfill</t>
  </si>
  <si>
    <t>Producer Statement Review(PS4): Drain Bridging</t>
  </si>
  <si>
    <t>Producer Statement Construction(PS3): Piling</t>
  </si>
  <si>
    <t>Pile records and cards</t>
  </si>
  <si>
    <t>CST - R - Restricted Building Works Consent</t>
  </si>
  <si>
    <t>Record of works</t>
  </si>
  <si>
    <t>Foundations</t>
  </si>
  <si>
    <t>Slab or subfloor framing</t>
  </si>
  <si>
    <t>Blockwork</t>
  </si>
  <si>
    <t>Walls</t>
  </si>
  <si>
    <t>Roof</t>
  </si>
  <si>
    <t>Columns and Beams</t>
  </si>
  <si>
    <t>Bracing</t>
  </si>
  <si>
    <t>Damp proofing</t>
  </si>
  <si>
    <t>Roof cladding or roof cladding system</t>
  </si>
  <si>
    <t>Ventilation system</t>
  </si>
  <si>
    <t>Wall cladding or wall cladding system</t>
  </si>
  <si>
    <t>Record of warranties</t>
  </si>
  <si>
    <t>CST - R - Site Inspection Details</t>
  </si>
  <si>
    <t xml:space="preserve">Specific site works location </t>
  </si>
  <si>
    <t>Contractor QA reviewed and approved</t>
  </si>
  <si>
    <t>Have the consented drawings been followed?</t>
  </si>
  <si>
    <t>General comments, photos, and observations during inspection</t>
  </si>
  <si>
    <t>Works completed to required specifications - Engineer signoff</t>
  </si>
  <si>
    <t>CST - R - Structural Consent</t>
  </si>
  <si>
    <t>Producer Statement Design(PS1): Prestressed beams, walls, stairs, columns and floor units</t>
  </si>
  <si>
    <t>Producer Statement Construction(PS3): Prestressed beams, walls, stairs, columns and floor units</t>
  </si>
  <si>
    <t>Producer Statement Review(PS4): Prestressed beams, walls, stairs, columns and floor units</t>
  </si>
  <si>
    <t>Structural Steel</t>
  </si>
  <si>
    <t>Producer Statement Construction(PS3): Corrosion Protection</t>
  </si>
  <si>
    <t>ITPs approved by structural engineer</t>
  </si>
  <si>
    <t>weld inspection and test records</t>
  </si>
  <si>
    <t>Trusses</t>
  </si>
  <si>
    <t>Producer Statement Design(PS1): Layout Plan for timber roof trusses</t>
  </si>
  <si>
    <t>Producer Statement Construction(PS3): for timber roof trusses</t>
  </si>
  <si>
    <t>Construction Review (Structural)</t>
  </si>
  <si>
    <t>Producer Statement Construction Review(PS4): Certification of work in accordance with design, drawings, specifications and material codes</t>
  </si>
  <si>
    <t>Producer Statement Construction Review(PS4): excavation near boundary and site observation notes</t>
  </si>
  <si>
    <t>Producer Statement Construction Review(PS4): Raft slab and site observation notes</t>
  </si>
  <si>
    <t>Producer Statement Construction Review(PS4): Swimming pool and site observation notes</t>
  </si>
  <si>
    <t>Producer Statement Construction Review(PS4): Type A or B masonry and site observation notes</t>
  </si>
  <si>
    <t>Producer Statement Construction Review(PS4): Underpinning and site observation notes</t>
  </si>
  <si>
    <t>Producer Statement Construction Review(PS4): Structural steel including connections and site observation notes</t>
  </si>
  <si>
    <t>Producer Statement Construction Review(PS4): Timber pole retaining wall and site observation notes</t>
  </si>
  <si>
    <t>Producer Statement Construction Review(PS4): reinforced concrete foundations and site observation notes</t>
  </si>
  <si>
    <t>Producer Statement Construction Review(PS4): Suspended concrete slab and site observation notes</t>
  </si>
  <si>
    <t>Producer Statement Construction Review(PS4): Precast elements and site observation notes</t>
  </si>
  <si>
    <t>Structural engineer's variations and contractor advice notes</t>
  </si>
  <si>
    <t>Surveyor certificate for finished floor levels</t>
  </si>
  <si>
    <t>CST - S - Completion Documents</t>
  </si>
  <si>
    <t>All relevant Compliance Documentation completed and attached above</t>
  </si>
  <si>
    <t>Any Additional Compliance Documentation (Required under Section C and by Consultants) - Completed and Attached</t>
  </si>
  <si>
    <t>label</t>
  </si>
  <si>
    <t>Do not select "Pass" HERE until all requirements have been marked as "Yes" &amp; attached or you have selected "N/A"</t>
  </si>
  <si>
    <t>Request Signoff</t>
  </si>
  <si>
    <t>F - R - Backfilling</t>
  </si>
  <si>
    <t>Backfilling completed as per the specifications</t>
  </si>
  <si>
    <t>F - R - Crane Piling</t>
  </si>
  <si>
    <t>Crane Piling completed and acceptable</t>
  </si>
  <si>
    <t>F - R - Piling</t>
  </si>
  <si>
    <t>Piling completed as per the specifications</t>
  </si>
  <si>
    <t>F - R - Sheet Piling</t>
  </si>
  <si>
    <t>Sheet pile installation completed and acceptable</t>
  </si>
  <si>
    <t>F - R - Shell Beam Installation</t>
  </si>
  <si>
    <t>Shell Beam installation completed as per the specifications</t>
  </si>
  <si>
    <t>F - R - Survey Certificates</t>
  </si>
  <si>
    <t>survey certificates for correct building height/location/setout attached</t>
  </si>
  <si>
    <t>F - R - Underground services</t>
  </si>
  <si>
    <t>All underground services installation completed as per the specifications</t>
  </si>
  <si>
    <t>F - R - Underslab plumbing</t>
  </si>
  <si>
    <t>All underslab plumbing installation completed as per the specifications</t>
  </si>
  <si>
    <t>F - R - Waterproofing</t>
  </si>
  <si>
    <t>All waterproofing works completed as per the specifications</t>
  </si>
  <si>
    <t>F - S - Backfilling</t>
  </si>
  <si>
    <t>Waterproofing membrane installed</t>
  </si>
  <si>
    <t>Area clean of debris</t>
  </si>
  <si>
    <t>Backfill completed correctly and heights checked/ correct</t>
  </si>
  <si>
    <t>F - S - Crane Piling</t>
  </si>
  <si>
    <t>Soil profile checked and is acceptable</t>
  </si>
  <si>
    <t>Pile cage checked and is acceptable</t>
  </si>
  <si>
    <t>Offsets checked against original offset</t>
  </si>
  <si>
    <t>Pile verticality checked</t>
  </si>
  <si>
    <t>Pile founding checked and is acceptable</t>
  </si>
  <si>
    <t>Concrete documentation collected</t>
  </si>
  <si>
    <t>Tremmie checked and is acceptable</t>
  </si>
  <si>
    <t xml:space="preserve">Pile installation completed and acceptable </t>
  </si>
  <si>
    <t>F - S - Formwork Inspection</t>
  </si>
  <si>
    <t>Combined Project</t>
  </si>
  <si>
    <t>Location, height, falls and dimensions checked and accurate</t>
  </si>
  <si>
    <t>Formwork sufficiently fixed and braced</t>
  </si>
  <si>
    <t>Any rebates/ nibs / cast in items are correctly positioned, sized and appropriately fixed in place</t>
  </si>
  <si>
    <t>Service penetrations formed correctly and locations checked/correct</t>
  </si>
  <si>
    <t>All surfaces correctly prepared (e.g. joints to existing concrete, release agent to formwork etc)</t>
  </si>
  <si>
    <t>Any control joints/ stop ends installed accurately and correctly braced</t>
  </si>
  <si>
    <t>checklist</t>
  </si>
  <si>
    <t>F - S - Piling</t>
  </si>
  <si>
    <t>section</t>
  </si>
  <si>
    <t>Pile Details</t>
  </si>
  <si>
    <t> </t>
  </si>
  <si>
    <t>Pile details identified</t>
  </si>
  <si>
    <t>Pile type</t>
  </si>
  <si>
    <t>Pile Diameter</t>
  </si>
  <si>
    <t>Weather Conditions</t>
  </si>
  <si>
    <t>Heavy Rain, Light Showers, Overcast, Fine</t>
  </si>
  <si>
    <t>Date Started:</t>
  </si>
  <si>
    <t>Casing identified</t>
  </si>
  <si>
    <t>button</t>
  </si>
  <si>
    <t>Casing Type</t>
  </si>
  <si>
    <t>Starter, Temporary, Permanent</t>
  </si>
  <si>
    <t>Casing Length</t>
  </si>
  <si>
    <t>Casing material and thickness</t>
  </si>
  <si>
    <t>Heavy Wall</t>
  </si>
  <si>
    <t>Thin Wall</t>
  </si>
  <si>
    <t>Design Details identified</t>
  </si>
  <si>
    <t>Top of Concrete RL</t>
  </si>
  <si>
    <t>Top of Steel RL</t>
  </si>
  <si>
    <t>Expected top of ECBF/Rock</t>
  </si>
  <si>
    <t>Minimum Embedment</t>
  </si>
  <si>
    <t>Toe of pile RL</t>
  </si>
  <si>
    <t>Length of Pile</t>
  </si>
  <si>
    <t>As Built Pile Details identified</t>
  </si>
  <si>
    <t>Actual Ground RL</t>
  </si>
  <si>
    <t>Actual ECBF/Rock RL</t>
  </si>
  <si>
    <t>Embedment into ECBF/Rock</t>
  </si>
  <si>
    <t>Toe of Pile RL</t>
  </si>
  <si>
    <t>Level of Groundwater RL</t>
  </si>
  <si>
    <t>Design Vs Actual Discrepancy Recorded</t>
  </si>
  <si>
    <t>Concrete cover achieved?</t>
  </si>
  <si>
    <t>Yes, No</t>
  </si>
  <si>
    <t>Specify concrete cover:</t>
  </si>
  <si>
    <t>Spacer wheels installed?</t>
  </si>
  <si>
    <t>Is there a difference between design and actual lengths?</t>
  </si>
  <si>
    <t>No, Yes</t>
  </si>
  <si>
    <t>If so, what is the reason?</t>
  </si>
  <si>
    <t>Soil Profile checked and is acceptable</t>
  </si>
  <si>
    <t>Stratum 1 (e.g.. Marine Silt (GL to 4.5m)</t>
  </si>
  <si>
    <t>Stratum 2</t>
  </si>
  <si>
    <t>Stratum 3</t>
  </si>
  <si>
    <t>Stratum 4</t>
  </si>
  <si>
    <t>Stratum 5</t>
  </si>
  <si>
    <t>Pre Pour Checks</t>
  </si>
  <si>
    <t>Setout checked against Offsets and acceptable</t>
  </si>
  <si>
    <t>Pile checked for verticality and within tolerance</t>
  </si>
  <si>
    <t>Pile founding is adequate</t>
  </si>
  <si>
    <t>Grooving is complete</t>
  </si>
  <si>
    <t>Length of Grooving</t>
  </si>
  <si>
    <t>Inspected by Geotech engineer and approved</t>
  </si>
  <si>
    <t>Request Geotech engineer inspection confirmation</t>
  </si>
  <si>
    <t>Cage Details</t>
  </si>
  <si>
    <t xml:space="preserve">Cage Details identified </t>
  </si>
  <si>
    <t>Number and Diameter of Longitudinal Bars:</t>
  </si>
  <si>
    <t>Size and Pitch of Spiral</t>
  </si>
  <si>
    <t>Weld Lengths Compliant</t>
  </si>
  <si>
    <t>Cage Length not Including Projection</t>
  </si>
  <si>
    <t>Cage Projection</t>
  </si>
  <si>
    <t>Grade of steel</t>
  </si>
  <si>
    <t>Docket checked by CLL &amp; Engineer (Photograph Required)</t>
  </si>
  <si>
    <t>Concrete Details</t>
  </si>
  <si>
    <t>Details of Concrete identified</t>
  </si>
  <si>
    <t>Theoretical Concrete Volume</t>
  </si>
  <si>
    <t>Actual Concrete Volume</t>
  </si>
  <si>
    <t>Reason for over consumption</t>
  </si>
  <si>
    <t>Time of pouring concrete:</t>
  </si>
  <si>
    <t>Method of Delivery</t>
  </si>
  <si>
    <t>Chute, Pump, Skip, Tremie, Bucket</t>
  </si>
  <si>
    <t>Ordered Slump</t>
  </si>
  <si>
    <t>Time Pour Complete:</t>
  </si>
  <si>
    <t>Concrete Strength</t>
  </si>
  <si>
    <t>Concrete Mix Code</t>
  </si>
  <si>
    <t>Photographs of concrete dockets (All relevant dockets)</t>
  </si>
  <si>
    <t>Tremmie Pour Details</t>
  </si>
  <si>
    <t>Diameter of Tremmie Pipe</t>
  </si>
  <si>
    <t>100mm</t>
  </si>
  <si>
    <t>150mm</t>
  </si>
  <si>
    <t>Pump Used</t>
  </si>
  <si>
    <t xml:space="preserve"> No, Yes</t>
  </si>
  <si>
    <t>Supplier:</t>
  </si>
  <si>
    <t>As-Built Pile Checks and Signoff</t>
  </si>
  <si>
    <t>Sign Off</t>
  </si>
  <si>
    <t>Sand installed above top of pile to protect starters</t>
  </si>
  <si>
    <t>As built checked and within tolerance (centre of pile within 75mm of design)</t>
  </si>
  <si>
    <t>Distance from Centre Point</t>
  </si>
  <si>
    <t>Top of Steel after Pour RL</t>
  </si>
  <si>
    <t>Pile Completed - CLL Signoff</t>
  </si>
  <si>
    <t>F - S - Precast Fire Joint Sealant</t>
  </si>
  <si>
    <t>Details</t>
  </si>
  <si>
    <t>Date:</t>
  </si>
  <si>
    <t>Area:</t>
  </si>
  <si>
    <t>Installer:</t>
  </si>
  <si>
    <t>Weather Conditions:</t>
  </si>
  <si>
    <t>Sika Specification (if any)</t>
  </si>
  <si>
    <t>Joint dimensions width x depth</t>
  </si>
  <si>
    <t>Substrate</t>
  </si>
  <si>
    <t>Sika products used last 6 digits of Batch number</t>
  </si>
  <si>
    <t>Method of substrate preparation (e.g.. grinding, abrading, drying etc</t>
  </si>
  <si>
    <t>Sika cleaner / primer used</t>
  </si>
  <si>
    <t>F - S - Sheet Piling</t>
  </si>
  <si>
    <t xml:space="preserve">Existing ground level RL checked and acceptable </t>
  </si>
  <si>
    <t xml:space="preserve">Length of sheet checked and acceptable </t>
  </si>
  <si>
    <t xml:space="preserve">Grade of sheet checked and acceptable </t>
  </si>
  <si>
    <t xml:space="preserve">Top and bottom of steel RL checked and acceptable </t>
  </si>
  <si>
    <t>F - S - Shell Beam Installation</t>
  </si>
  <si>
    <t>Shell beams inspected for damage</t>
  </si>
  <si>
    <t>Shell beams installed in correct locations</t>
  </si>
  <si>
    <t xml:space="preserve">F - S - Underground services </t>
  </si>
  <si>
    <t>Electrical services/conduits installed at correct location</t>
  </si>
  <si>
    <t>Hydraulic services installed at correct location</t>
  </si>
  <si>
    <t>Telecommunications installed at correct location</t>
  </si>
  <si>
    <t>Any other relevant services installed in correct location</t>
  </si>
  <si>
    <t>All Subfloor services correctly installed to respective area</t>
  </si>
  <si>
    <t>F - S - Underslab plumbing</t>
  </si>
  <si>
    <t xml:space="preserve">Correct gradient of the pipework achieved </t>
  </si>
  <si>
    <t>Pipe wrapped/protected and acceptable</t>
  </si>
  <si>
    <t>Flood test completed and acceptable</t>
  </si>
  <si>
    <t>Pipe capped and acceptable</t>
  </si>
  <si>
    <t xml:space="preserve">All underfloor plumbing works installed as per specifications </t>
  </si>
  <si>
    <t>F - S - Waterproofing</t>
  </si>
  <si>
    <t>Lap distance for sheet membrane complies with manufacturers specification</t>
  </si>
  <si>
    <t xml:space="preserve">Upstand/ perimeter detail installed as specified </t>
  </si>
  <si>
    <t>Adhesives fully applied as specified and acceptable</t>
  </si>
  <si>
    <t>Check for air pockets, wrinkles, holes, tears &amp; note and remediated if required</t>
  </si>
  <si>
    <t>Checked for penetrations/ pipework/ upstands sealed to specified detail</t>
  </si>
  <si>
    <t>Checked membrane detail at expansion/ construction joints and acceptable</t>
  </si>
  <si>
    <t>Flood test conducted and no leaks found</t>
  </si>
  <si>
    <t xml:space="preserve">Waterproofing membrane installed and correct and any remedial works completed </t>
  </si>
  <si>
    <t>Specified membrane protection is in place</t>
  </si>
  <si>
    <t>F - S - Waterstops</t>
  </si>
  <si>
    <t>Area being inspected</t>
  </si>
  <si>
    <t>Types of Swellable being re-inspected</t>
  </si>
  <si>
    <t>length of time since the waterstops have been installed</t>
  </si>
  <si>
    <t>final waterproofing system check</t>
  </si>
  <si>
    <t>check for any damage, physical or water</t>
  </si>
  <si>
    <t>Is there any remedial work required</t>
  </si>
  <si>
    <t>inspect remedial work if required</t>
  </si>
  <si>
    <t>FC - R - Air conditioning</t>
  </si>
  <si>
    <t xml:space="preserve">Air conditioning works completed and acceptable </t>
  </si>
  <si>
    <t>FC - R - Anchor Points - Anchor Point Installation</t>
  </si>
  <si>
    <t xml:space="preserve">Anchor point installation completed and acceptable </t>
  </si>
  <si>
    <t>FC - R - Anchor Points - Intermediate, Corner and End Plate Installation</t>
  </si>
  <si>
    <t xml:space="preserve">Intermediate, Corner and End Plate installation completed and acceptable </t>
  </si>
  <si>
    <t>FC - R - Anchor Points - Static line installation</t>
  </si>
  <si>
    <t xml:space="preserve">Static line installation completed and acceptable </t>
  </si>
  <si>
    <t>FC - R - Balconies</t>
  </si>
  <si>
    <t xml:space="preserve">Waterproofing and flashing checked and acceptable
</t>
  </si>
  <si>
    <t xml:space="preserve">All screed to nib and deck falls checked and accurate
</t>
  </si>
  <si>
    <t xml:space="preserve">Soffit Checked and accurate
</t>
  </si>
  <si>
    <t xml:space="preserve">Flood test completed and acceptable </t>
  </si>
  <si>
    <t xml:space="preserve">Installation of deck tiles completed and acceptable 
</t>
  </si>
  <si>
    <t xml:space="preserve">All works on balcony are completed to required specification. </t>
  </si>
  <si>
    <t>FC - R - Balustrades Installation</t>
  </si>
  <si>
    <t>Chemset bolt pull testings completed and passed.  Test results recevied and confirmed.</t>
  </si>
  <si>
    <t>Record sample size (%)</t>
  </si>
  <si>
    <t>Lateral load pull testings completed and passed.  Test results recevied and confirmed.</t>
  </si>
  <si>
    <t>Record details of Consultant Advice Notices issued relating to this work (CAN Ref numbers and Consultant)</t>
  </si>
  <si>
    <t>Confirm CANs implemented as directed, including external sign off as required.  (n/a response if blank above)</t>
  </si>
  <si>
    <t>FC - R - Brick Works</t>
  </si>
  <si>
    <t xml:space="preserve">Brick works completed and acceptable </t>
  </si>
  <si>
    <t>FC - R - Cladding Sealant</t>
  </si>
  <si>
    <t xml:space="preserve">Cladding sealant completed and acceptable </t>
  </si>
  <si>
    <t>FC - R - Down Pipes</t>
  </si>
  <si>
    <t xml:space="preserve">Downpipe installation completed and acceptable </t>
  </si>
  <si>
    <t>FC - R - Ecoply Board</t>
  </si>
  <si>
    <t>Fixing and spacings checked in accordance with manufacturers specs.</t>
  </si>
  <si>
    <t>Bracing checked and accurate</t>
  </si>
  <si>
    <t>Penetrations and punctures sealed with flashing tape</t>
  </si>
  <si>
    <t xml:space="preserve">Ecoply board installation completed and acceptable </t>
  </si>
  <si>
    <t>FC - R - Envelope Penetrations</t>
  </si>
  <si>
    <t xml:space="preserve">Envelope Penetrations completed and acceptable </t>
  </si>
  <si>
    <t>FC - R - Exterior Tiling</t>
  </si>
  <si>
    <t xml:space="preserve">Exterior Tiling works completed and acceptable </t>
  </si>
  <si>
    <t>FC - R - Exterior Timber Framing</t>
  </si>
  <si>
    <t xml:space="preserve">Exterior Timber Framing works completed and acceptable </t>
  </si>
  <si>
    <t>FC - R - External Plaster - Nibs &amp; Beams</t>
  </si>
  <si>
    <t xml:space="preserve">External Plaster works for Nibs &amp; Beams completed and acceptable </t>
  </si>
  <si>
    <t>FC - R - Eyebrow - Canopy</t>
  </si>
  <si>
    <t xml:space="preserve">Eyebrow - Canopy works completed and acceptable </t>
  </si>
  <si>
    <t>FC - R - Fascia/Gutter</t>
  </si>
  <si>
    <t>checkpoint-status</t>
  </si>
  <si>
    <t>Fascia/Gutter installation completed and acceptable</t>
  </si>
  <si>
    <t xml:space="preserve">FC - R - Flashing installation </t>
  </si>
  <si>
    <t xml:space="preserve">Flashing installation completed and acceptable </t>
  </si>
  <si>
    <t>FC - R - Hatches</t>
  </si>
  <si>
    <t>Precast Edge Beams Installation completed and acceptable</t>
  </si>
  <si>
    <t>FC - R - Lintels</t>
  </si>
  <si>
    <t xml:space="preserve">Lintels completed and acceptable </t>
  </si>
  <si>
    <t>FC - R - Louvres Installation</t>
  </si>
  <si>
    <t xml:space="preserve">Louvres installation completed and acceptable </t>
  </si>
  <si>
    <t>FC - R - Passive fire</t>
  </si>
  <si>
    <t xml:space="preserve">Passive Fire works completed and acceptable </t>
  </si>
  <si>
    <t>FC - R - RAB Board</t>
  </si>
  <si>
    <t xml:space="preserve">RAB Board works completed and acceptable </t>
  </si>
  <si>
    <t>FC - R - Roofing</t>
  </si>
  <si>
    <t xml:space="preserve">Roofing installation completed and acceptable </t>
  </si>
  <si>
    <t xml:space="preserve">FC - R - Soffits </t>
  </si>
  <si>
    <t xml:space="preserve">Soffit works completed and acceptable </t>
  </si>
  <si>
    <t>FC - R - STO Poly Plaster</t>
  </si>
  <si>
    <t xml:space="preserve">STO Poly Plaster works completed and acceptable </t>
  </si>
  <si>
    <t>FC - R - Symonite Alucobond Cladding System</t>
  </si>
  <si>
    <t>FC - R - Tapes and VaproShield</t>
  </si>
  <si>
    <t xml:space="preserve">Tapes/VaproShield works completed and acceptable </t>
  </si>
  <si>
    <t>FC - R - Water Test</t>
  </si>
  <si>
    <t xml:space="preserve">Water Test completed and acceptable </t>
  </si>
  <si>
    <t>FC - R - Windows and Sliders</t>
  </si>
  <si>
    <t>Check clearance around opening min 6mm/ max 18mm</t>
  </si>
  <si>
    <t>Packers to be correctly used and set back to allow continuous air seal</t>
  </si>
  <si>
    <t>Check air seal is provided at the rear of the window reveal</t>
  </si>
  <si>
    <t>Raise remedial/ request signoff</t>
  </si>
  <si>
    <t xml:space="preserve">Window and slider installation completed and acceptable </t>
  </si>
  <si>
    <t xml:space="preserve">FC - S - Air conditioning </t>
  </si>
  <si>
    <t>Aircon channel installed</t>
  </si>
  <si>
    <t>Aircon brackets installed</t>
  </si>
  <si>
    <t>Threaded rod installed</t>
  </si>
  <si>
    <t>Flashing covers installed</t>
  </si>
  <si>
    <t>Trade seal installed</t>
  </si>
  <si>
    <t>FC - S - Anchor Points - Anchor Point Installation</t>
  </si>
  <si>
    <t xml:space="preserve">Roof structure condition checked and acceptable. No rust or corrosion on roof, purlins or structure. </t>
  </si>
  <si>
    <t>Positioning and installation of the plinth is correct and acceptable</t>
  </si>
  <si>
    <t>Roof substrate is checked and acceptable and no visible damages.</t>
  </si>
  <si>
    <t>Anchor plate alignment is correct. Fixing holes are aligned with fall of roof</t>
  </si>
  <si>
    <t>Minimum of 2 toggles are installed. Toggles deployed fully at 90° to threaded bar and confirmed.</t>
  </si>
  <si>
    <t xml:space="preserve">Anchor plate cover is installed. </t>
  </si>
  <si>
    <t>Dome screws and anchor plate screws fixed to structure. Steel/ timber: 14 gauge tek screw and minimum of 4 screw fixings per anchor (2 holes), sealant and Neoprene washer installed. Sea spray zoning requires the screws to be stainless steel</t>
  </si>
  <si>
    <t>Anchor ID label fixed on to anchor plate with all information noted - Installer info, Limitations of use, Last certification date, Next recertification date and Rated for single person use (15kN)</t>
  </si>
  <si>
    <t>FC - S - Anchor Points - Intermediate, Corner and End Plate Installation</t>
  </si>
  <si>
    <t>Anchor plate alignment is correct. Fixing holes to be aligned with fall of roof</t>
  </si>
  <si>
    <t>Intermediate Plates: Dome screws and anchor plate screws fixed to structure. Steel/ timber: 14 gauge tek screw and minimum of 4 screw fixings per anchor (2 holes), sealant and Neoprene washer. End Plate and Corner Plate: Dome screws and anchor plate screws fixed to structure. Steel/ timber: 14 gauge tek screw and minimum of 10 screw fixings per anchor (2 holes), sealant and Neoprene washer installed. Sea spray zoning requires the screws to be stainless steel.</t>
  </si>
  <si>
    <t xml:space="preserve">Static line components attached to static line plates - Tensioner, Shock Absorber and End Swage. </t>
  </si>
  <si>
    <t xml:space="preserve">Installed 8mm SS 7x7 cable to static line plates. Crimped the cable to the end of the static lines. 5 Crimps per end. Tensioned the static lines with the tensioner and tension indicator. </t>
  </si>
  <si>
    <t>FC - S - Anchor Points - Static line installation</t>
  </si>
  <si>
    <t>Line tensioner and indicator checked and acceptable. Attachment to end stanchion secured. Lock in pin cir-clip secured. Tension indicator disc can be rotated manually. Swaged cable termination secured, no evidence of slipping. All locknuts and fixings secured. No visible damage to unit/structure.</t>
  </si>
  <si>
    <t>Anchorage cable installation checked and acceptable. No cuts or frays to cable. Cable correctly tensioned and not touching the roof deck. Securely attached to end stanchions. No visible damage.</t>
  </si>
  <si>
    <t>System traveller checked and acceptable. Slide latch operates freely. Gap between tongue &amp; shuttle inner casing when closed and latched with karabiner, 5mm maximum. Karabiner fits securely when slide latch closed. Karabiner gate lock device operates securely. No visible damage to unit.</t>
  </si>
  <si>
    <t>FC - S - Balustrades Installation</t>
  </si>
  <si>
    <t>Pre-Installation Checks</t>
  </si>
  <si>
    <t>Pre Fit - Studding completed &amp; setout checked</t>
  </si>
  <si>
    <t>Waterproofing to pre-fit studs completed and acceptable</t>
  </si>
  <si>
    <t>Installation Checks</t>
  </si>
  <si>
    <t>Balustrade height is compliant</t>
  </si>
  <si>
    <t>No Gaps Larger than 100 mm</t>
  </si>
  <si>
    <t>All bolts installed tightened to specification</t>
  </si>
  <si>
    <t>Endcaps in place and acceptable</t>
  </si>
  <si>
    <t>Any paint touch ups completed</t>
  </si>
  <si>
    <t>All Balustrade works completed, reviewed and approved and protection installed</t>
  </si>
  <si>
    <t>Third Party Chemset Post Bolt Pull Testing</t>
  </si>
  <si>
    <t>checkpoint-no-status</t>
  </si>
  <si>
    <t>Third Party Inspection Company Name</t>
  </si>
  <si>
    <t>input</t>
  </si>
  <si>
    <t>Pass to confirm understanding of contractual test requirements.</t>
  </si>
  <si>
    <t>Upload a copy of the contractual requirements</t>
  </si>
  <si>
    <t>Overall Inspection Results</t>
  </si>
  <si>
    <t>Upload all correspondence if rework or additional testing was needed.</t>
  </si>
  <si>
    <t>Test certificates uploaded (pass when uploaded)</t>
  </si>
  <si>
    <t>All balustrade inspections completed and results provided to Ryman Foreman</t>
  </si>
  <si>
    <t>Name of Ryman personnel issued with test results.</t>
  </si>
  <si>
    <t>Post Lateral Load Test</t>
  </si>
  <si>
    <t>CLICK AND SEND EMAIL TO RYMAN FOREMAN TO SIGN FOR RECEIPT OF THE INSPECTION RESULTS</t>
  </si>
  <si>
    <t>FC - S - Brick Works</t>
  </si>
  <si>
    <t xml:space="preserve">section </t>
  </si>
  <si>
    <t>Preinstall checks</t>
  </si>
  <si>
    <t>Area accessible, substrate acceptable &amp; approval to start works - Consider services, cavity &amp; waterproofing requirements prior to install</t>
  </si>
  <si>
    <t>Ground clearance correct to specification</t>
  </si>
  <si>
    <t>Grids/Wall marked for reference. RL reference/TOW confirmed. Base/Concrete/footing clean, tidy and level ready for first coarse.</t>
  </si>
  <si>
    <t xml:space="preserve">Brick installation </t>
  </si>
  <si>
    <t>Base of wall starting correct location - Brick base overhang within tolerances (no more than 20mm)</t>
  </si>
  <si>
    <t xml:space="preserve">Control joints installed correctly </t>
  </si>
  <si>
    <t>Weep holes installed correctly - Consider setout &amp; size</t>
  </si>
  <si>
    <t xml:space="preserve">Mortar Joints installed within tolerances (7-13mm) </t>
  </si>
  <si>
    <t xml:space="preserve">Wall ties installed and aligning with specification (spacing, spans, length etc) </t>
  </si>
  <si>
    <t>Horizontal shelf angles &amp; lintel bars installed and correctly fixed where required - Consider horizontal and vertical alignment</t>
  </si>
  <si>
    <t>All relevant flashings and waterproofing/taping completed as required - If Applicable</t>
  </si>
  <si>
    <t>Caulking completed (correct colour) and satisfactory finish achieved</t>
  </si>
  <si>
    <t>Brick cavity is correctly formed and free of obstructions</t>
  </si>
  <si>
    <t>Brickwork completed to required specification. All brickwork washed/clean &amp; area left clean &amp; tidy - Wall built within tolerance - straight, level and to the correct height and colour</t>
  </si>
  <si>
    <t>FC - S - Exterior Tiling</t>
  </si>
  <si>
    <t>Screeding work completed - specified level of finish achieved and area left clean and tidy</t>
  </si>
  <si>
    <t xml:space="preserve">Waterproofing completed - specified level of finish achieved and area left clean and tidy - Membrane not wrinkled, smooth, no holes, etc. and flood test completed if required </t>
  </si>
  <si>
    <t>Nurajacks installation completed - Nurajacks system sitting flush and cuts around walls checked and acceptable</t>
  </si>
  <si>
    <t>Tiling completed - specified level of finish achieved and area left clean and tidy - Matching batches of tiles</t>
  </si>
  <si>
    <t>FC - S - Exterior Timber Framing</t>
  </si>
  <si>
    <t>Setout completed, checked &amp; accurate (no clashes &amp; wall locations clearly marked)</t>
  </si>
  <si>
    <t>Framing Dimensions / locations checked &amp; accurate (openings considered where applicable)</t>
  </si>
  <si>
    <t>All frames have been installed square, straight and plumb</t>
  </si>
  <si>
    <t xml:space="preserve">DPC installed (if required) correctly </t>
  </si>
  <si>
    <t>Fixings are correct to specification including any seismic/bracing requirements (attach relevant photos)</t>
  </si>
  <si>
    <t>All Nogs (Service/Specialty) &amp; penetrations - installed, checked &amp; correct (consider acoustic &amp; fire rating requirements)</t>
  </si>
  <si>
    <t>All timber framing completed correctly to specification &amp; within tolerance in respective area(s)</t>
  </si>
  <si>
    <t>FC - S - External Envelope</t>
  </si>
  <si>
    <t>Eco ply taped nailing checked</t>
  </si>
  <si>
    <t>Supplied &amp; installed by others</t>
  </si>
  <si>
    <t>RAB board Fixing and spacings checked in accordance with manufacturers specs (Photos attached)</t>
  </si>
  <si>
    <t>Fire strip installed (Photos attached)</t>
  </si>
  <si>
    <t>Soffit checked and accurate (Photos attached)</t>
  </si>
  <si>
    <t>Garage reveals checked and accurate (Photos attached)</t>
  </si>
  <si>
    <t>DPC installed checked and accurate (Photos attached)</t>
  </si>
  <si>
    <t>Request sign off</t>
  </si>
  <si>
    <t>FC - S - External Plaster - Nibs &amp; Beams</t>
  </si>
  <si>
    <t xml:space="preserve">All nibs/ beams prepared for plaster checked and acceptable
</t>
  </si>
  <si>
    <t xml:space="preserve">Saddle flashing installed to deck ends, checked and accurate
</t>
  </si>
  <si>
    <t xml:space="preserve">Falls set to 5 degrees as per plan - 20mm Fall over 200mm checked and accurate
</t>
  </si>
  <si>
    <t xml:space="preserve">Corner and drip edge flashings installed correctly and acceptable </t>
  </si>
  <si>
    <t xml:space="preserve">Plaster installed as per spec and painted, checked and acceptable 
</t>
  </si>
  <si>
    <t xml:space="preserve">All cladding works completed and acceptable 
</t>
  </si>
  <si>
    <t>FC - S - Eyebrow - Canopy</t>
  </si>
  <si>
    <t>FC - S - Fascia/Gutter</t>
  </si>
  <si>
    <t>Size checked and accurate</t>
  </si>
  <si>
    <t>Fixings installed (2-4 photos attached)</t>
  </si>
  <si>
    <t>Installation and size of downpipes checked</t>
  </si>
  <si>
    <t>Installation of downpipe rainwater heads checked</t>
  </si>
  <si>
    <t>Rinwater heads checked and accurate (2-4 photos attached)</t>
  </si>
  <si>
    <t>Paint - specified level of finish achieved</t>
  </si>
  <si>
    <t>Fascia installation completed (2-4 photos attached)</t>
  </si>
  <si>
    <t xml:space="preserve">FC - S - Flashing installation </t>
  </si>
  <si>
    <t xml:space="preserve">Head flashing installed with sealant at windows and doors (STO system)
</t>
  </si>
  <si>
    <t xml:space="preserve">Rainshield installed between joinery and lintel (brick)
</t>
  </si>
  <si>
    <t xml:space="preserve">DPC and WANZ bar installed at the bottom of the joinery (see fixing) as per manufacturer's spec
</t>
  </si>
  <si>
    <t xml:space="preserve">Aluminium window jamb side flashings are installed
</t>
  </si>
  <si>
    <t xml:space="preserve">All flashing installed at windows and doors to specification &amp; within tolerance in respective area(s) </t>
  </si>
  <si>
    <t>FC - S - Gutters</t>
  </si>
  <si>
    <t>FC - S - Hatches</t>
  </si>
  <si>
    <t>FC - S - Louvre Installation</t>
  </si>
  <si>
    <t>Louvres height is compliant</t>
  </si>
  <si>
    <t>No Gaps Larger than 75 mm</t>
  </si>
  <si>
    <t>Louvre brackets installed</t>
  </si>
  <si>
    <t>All bolts installed done up correctly</t>
  </si>
  <si>
    <t>All louvre bracket installation works completed, reviewed and approved and protection installed</t>
  </si>
  <si>
    <t>FC - S - Passive fire</t>
  </si>
  <si>
    <t>Installed horizontal fire barriers as per specifications</t>
  </si>
  <si>
    <t>Installed vertical fire barriers as per specifications</t>
  </si>
  <si>
    <t>Installed Eyebrow and soffit fire barriers as per specifications</t>
  </si>
  <si>
    <t>Installed Boss Bulkhead Batt fire barriers as per specifications</t>
  </si>
  <si>
    <t>Installed Gutter fire barriers as per specifications</t>
  </si>
  <si>
    <t>Installed Concrete Pannels (under roof) fire barriers as per specifications</t>
  </si>
  <si>
    <t>Installed Hatches fire barriers as per specifications</t>
  </si>
  <si>
    <t>FC - S - RAB</t>
  </si>
  <si>
    <t xml:space="preserve">Fixing and spacings checked in accordance with manufacturers specs
</t>
  </si>
  <si>
    <t>White MS sealant for air seals between RAB board and concrete horizontal and vertical joints</t>
  </si>
  <si>
    <t xml:space="preserve">3M taping around windows and external corners and vertical joints and horizontal flashing checked
</t>
  </si>
  <si>
    <t xml:space="preserve">Vaproshield to interfloor installed after vertical taping
</t>
  </si>
  <si>
    <t xml:space="preserve">Bracing checked and accurate
</t>
  </si>
  <si>
    <t xml:space="preserve">Penetrations and punctures sealed with flashing tape
</t>
  </si>
  <si>
    <t xml:space="preserve">Sealing joints over internal and external joints
</t>
  </si>
  <si>
    <t xml:space="preserve">Batten on RAB Board for cladding fixings
</t>
  </si>
  <si>
    <t xml:space="preserve">All RAB board installation completed to specification &amp; within tolerance in respective area(s) </t>
  </si>
  <si>
    <t>FC - S - Roofing</t>
  </si>
  <si>
    <t>Pre-installation checks</t>
  </si>
  <si>
    <t>Scaffolding in place and tagged</t>
  </si>
  <si>
    <t>Edge protection and safety nets installed</t>
  </si>
  <si>
    <t>Correct Purlin / Steelwork heights</t>
  </si>
  <si>
    <t>Correct Precast wall heights</t>
  </si>
  <si>
    <t>Observations</t>
  </si>
  <si>
    <t>Plywood Gutter Substrate</t>
  </si>
  <si>
    <t>Plywood laid a minimum 0.5 degrees</t>
  </si>
  <si>
    <t>Plywood surface smooth finish CD minimum 1.75mm H3 no knots</t>
  </si>
  <si>
    <t>Plywood laid with 2mm gaps</t>
  </si>
  <si>
    <t>Plywood fastened with stainless steel screws recessed 2mm</t>
  </si>
  <si>
    <t>Outlets installed correctly 73-75mm above plywood</t>
  </si>
  <si>
    <t>Steel Tray Substrate</t>
  </si>
  <si>
    <t>Metal profile installed upside down with fastenings spaced correctly</t>
  </si>
  <si>
    <t>Flashings installed on hips and valleys</t>
  </si>
  <si>
    <t>Insulation protected from crushing (edge of gutter, timber edging, etc.)</t>
  </si>
  <si>
    <t>Outlets framed and plywood routed out</t>
  </si>
  <si>
    <t>Unused Roofing Iron Secured</t>
  </si>
  <si>
    <t>Insulation panels</t>
  </si>
  <si>
    <t>Sheets installed in brick-bond pattern</t>
  </si>
  <si>
    <t>No gaps between sheets</t>
  </si>
  <si>
    <t>Adhesive applied evenly and at correct amount</t>
  </si>
  <si>
    <t>Sheets held down for correct length of time</t>
  </si>
  <si>
    <t>Roof is confirmed uniform and flat</t>
  </si>
  <si>
    <t>Membrane</t>
  </si>
  <si>
    <t>Insulation panels are acceptable level of cleanliness</t>
  </si>
  <si>
    <t>Membrane colour and thickness confirmed correct</t>
  </si>
  <si>
    <t>Membrane penetrations have been sealed and are watertight</t>
  </si>
  <si>
    <t>All welded seams and proprietary items to be seam probed</t>
  </si>
  <si>
    <t>FC - S - Roofing Iron/Flashings</t>
  </si>
  <si>
    <t>Correct drawing revision checked, referenced and attached</t>
  </si>
  <si>
    <t>Drawing number(s) &amp; Revisions</t>
  </si>
  <si>
    <t>Area Accessible, Substrate Acceptable &amp; Approval to start work</t>
  </si>
  <si>
    <t xml:space="preserve">Roof underlay checked and accurate </t>
  </si>
  <si>
    <t>Roofing Material fixed correctly/checked and accurate (2-3 photos attached)</t>
  </si>
  <si>
    <t>Flashing/capping checked and accurate (2-3 Photos attached)</t>
  </si>
  <si>
    <t>Area left clean and tidy  (Photos attached)</t>
  </si>
  <si>
    <t>Roof and gutters/surrounding area clean and rubbish/filings removed</t>
  </si>
  <si>
    <t>All Roof works completed, reviewed and approved (Photos attached)</t>
  </si>
  <si>
    <t xml:space="preserve">FC - S - Soffits </t>
  </si>
  <si>
    <t xml:space="preserve">Wiring in and anchored down for downlights, checked and accurate
</t>
  </si>
  <si>
    <t xml:space="preserve">Air Conditioning pre wire and pipe completed and acceptable </t>
  </si>
  <si>
    <t xml:space="preserve">Fire sprinklers droppers installed and acceptable 
</t>
  </si>
  <si>
    <t>Soffits works checks</t>
  </si>
  <si>
    <t>Framing completed, checked and accurate including sheet joins/blocking</t>
  </si>
  <si>
    <t xml:space="preserve">Framing centre correct at 600mm centres, including set out to allow all sheets joints to be fully supported
</t>
  </si>
  <si>
    <t xml:space="preserve">Villaboard installed, stopped and painted, checked and acceptable
</t>
  </si>
  <si>
    <t xml:space="preserve">Plaster installed as per spec and painted and acceptable </t>
  </si>
  <si>
    <t xml:space="preserve">All soffits completed and acceptable 
</t>
  </si>
  <si>
    <t>FC - S - STO Poly Plaster</t>
  </si>
  <si>
    <t xml:space="preserve">Moisture Barrier installed with correct fixings &amp; fixing pattern, checked and acceptable
</t>
  </si>
  <si>
    <t xml:space="preserve">All joints/penetrations/openings taped as per specs, checked and accurate
</t>
  </si>
  <si>
    <t xml:space="preserve">All windows installed, with air barrier sealant applied, checked and accurate
</t>
  </si>
  <si>
    <t xml:space="preserve">All head flashings are installed 3mm past end of window and acceptable </t>
  </si>
  <si>
    <t xml:space="preserve">Foot tray, windows flashings and battens installed, checked and acceptable 
</t>
  </si>
  <si>
    <t xml:space="preserve">Appropriate fixings used at correct centres for poly cladding, checked and acceptable 
</t>
  </si>
  <si>
    <t xml:space="preserve">Mesh Coat to plaster, banding installed, true and flat and acceptable 
</t>
  </si>
  <si>
    <t xml:space="preserve">Topcoat and paint works completed and acceptable 
</t>
  </si>
  <si>
    <t>FC - S - Symonite Alucobond Cladding System</t>
  </si>
  <si>
    <t>High impact packers</t>
  </si>
  <si>
    <t>Screw fixing</t>
  </si>
  <si>
    <t>Ali. Fixing angle &amp; sealant on backing rod</t>
  </si>
  <si>
    <t>All Alucobond have been installed square, straight and plumb</t>
  </si>
  <si>
    <t xml:space="preserve">All door stoppers installation completed to specification &amp; within tolerance in respective area(s) </t>
  </si>
  <si>
    <t>FC - S - Tapes</t>
  </si>
  <si>
    <t>3m taping around windows and sliders around the exterior framings as per the manufacturer specifications</t>
  </si>
  <si>
    <t>FC - S - Windows, Sliders and Sealants</t>
  </si>
  <si>
    <t xml:space="preserve">Fixings and clearance around opening min 6mm &amp; max 18mm and PEF rod/air seal are within acceptable tolerance level
</t>
  </si>
  <si>
    <t xml:space="preserve">Check taping around, before installing the windows and sliders
</t>
  </si>
  <si>
    <t xml:space="preserve">Packers to be correctly used and set back to allow continuous air seal
</t>
  </si>
  <si>
    <t xml:space="preserve">Jambs level and straight for finishing lines on the side
</t>
  </si>
  <si>
    <t xml:space="preserve">Door and window jambs flush to GIB Board
</t>
  </si>
  <si>
    <t xml:space="preserve">Check air seal is provided at the rear of the window reveal
</t>
  </si>
  <si>
    <t xml:space="preserve">All joints detailed as per attached Detail Document
</t>
  </si>
  <si>
    <t xml:space="preserve">All framing completed correctly within tolerance in respective area
</t>
  </si>
  <si>
    <t>Sill support fixing bars installed for all joinery within acceptable tolerance level</t>
  </si>
  <si>
    <t xml:space="preserve">All windows, sliders and sealant installation completed to specification &amp; within tolerance in respective area(s) </t>
  </si>
  <si>
    <t>H - R - Handover</t>
  </si>
  <si>
    <t>Hardware/Fittings</t>
  </si>
  <si>
    <t>Joinery/Doors</t>
  </si>
  <si>
    <t>Decorating</t>
  </si>
  <si>
    <t>Flooring</t>
  </si>
  <si>
    <t>Other</t>
  </si>
  <si>
    <t>Upload Related Ryman Fitout quality inspection record (QT-012)</t>
  </si>
  <si>
    <t>I - C - Enlighten Fire Solutions Consultant Site Visit Report</t>
  </si>
  <si>
    <t>Site Visit Details</t>
  </si>
  <si>
    <t>All Inspection Details Inputted Below</t>
  </si>
  <si>
    <t>Consent Number:</t>
  </si>
  <si>
    <t>Date of Visit:</t>
  </si>
  <si>
    <t>Arrival Time:</t>
  </si>
  <si>
    <t>Departure Time:</t>
  </si>
  <si>
    <t>Report prepared by - Engineer's name:</t>
  </si>
  <si>
    <t>Other attendees:</t>
  </si>
  <si>
    <t>Work Reviewed:</t>
  </si>
  <si>
    <t>Works accepted and no response required (select PASS) or response required (select FAIL)</t>
  </si>
  <si>
    <t>General comments, photos and observations during inspection</t>
  </si>
  <si>
    <t>Remedial(s) - Recorded and Closed Out</t>
  </si>
  <si>
    <t>Remedials actioned by Main Contractor</t>
  </si>
  <si>
    <t>Raise Remedial Request</t>
  </si>
  <si>
    <t>I - C - Inhabit Consultant Observation/Remedial Item Checklist</t>
  </si>
  <si>
    <t>Observation/Remedial Status</t>
  </si>
  <si>
    <t>Location of Remedial</t>
  </si>
  <si>
    <t>Observation/Remedial Description</t>
  </si>
  <si>
    <t>Action Required</t>
  </si>
  <si>
    <t>Request Signoff on Remedial</t>
  </si>
  <si>
    <t>I - C - Inhabit Consultant Site Visit Report</t>
  </si>
  <si>
    <t>Site Details and Inspection Specifics</t>
  </si>
  <si>
    <t>Site Details (Pass once all below details are inputted below)</t>
  </si>
  <si>
    <t>Report Issue By:</t>
  </si>
  <si>
    <t>Fine, Overcast, Light Showers, Heavy Rain</t>
  </si>
  <si>
    <t>Health &amp; Safety - Fail if issues need to been identified / Pass if all ok</t>
  </si>
  <si>
    <t>Construction work in progress recorded</t>
  </si>
  <si>
    <t>Observations / Follow-up actions required (see Observations folder relating to this SVR)</t>
  </si>
  <si>
    <t>Photographic evidence to close out remedial items is required prior to completing works. Proceeding without the engineer’s approval is at the Contractor’s risk</t>
  </si>
  <si>
    <t>I - C - MV Compliance Documents</t>
  </si>
  <si>
    <t>Compliance Documents</t>
  </si>
  <si>
    <t>tickbox</t>
  </si>
  <si>
    <t>LBP Memorandum</t>
  </si>
  <si>
    <t>Mill Certificates</t>
  </si>
  <si>
    <t>Concrete Dockets</t>
  </si>
  <si>
    <t>Concrete Strength Test Results</t>
  </si>
  <si>
    <t>Mitchell Vranjes PS4 Attached</t>
  </si>
  <si>
    <t>I - C - MV Consultant Site Visit Report</t>
  </si>
  <si>
    <t>Site Inspection Details</t>
  </si>
  <si>
    <t>All Site Details Inputted Below</t>
  </si>
  <si>
    <t>Building Consent No.</t>
  </si>
  <si>
    <t>Date site visit occurred</t>
  </si>
  <si>
    <t>Time on site (include start and end times)</t>
  </si>
  <si>
    <t>Report prepared by - Engineer's name</t>
  </si>
  <si>
    <t>Additional personnel accompanying engineer</t>
  </si>
  <si>
    <t>Has contractors pre-inspection QA been reviewed?</t>
  </si>
  <si>
    <t>Select "Yes" if pre-inspection QC/QA has been viewed &amp; detail below / attach examples</t>
  </si>
  <si>
    <t>Select "No" detail why no QC/QA has been viewed/referenced below</t>
  </si>
  <si>
    <t>Inspection Specifics</t>
  </si>
  <si>
    <t>Consented drawings have been followed</t>
  </si>
  <si>
    <t>Site Report Summary/Closeout</t>
  </si>
  <si>
    <t>Works accepted and may proceed (select Pass) or reinspection required to defective elements (select Fail - Works Cannot Proceed)</t>
  </si>
  <si>
    <t>RAISE REMEDIAL / REQUEST SIGNOFF</t>
  </si>
  <si>
    <t>I - C - MV Remedial Item Checklist</t>
  </si>
  <si>
    <t>Remedial Status (MV to "Pass" once satisfied)</t>
  </si>
  <si>
    <t>Remedial Description</t>
  </si>
  <si>
    <t>Request MV Signoff on Remedial</t>
  </si>
  <si>
    <t>I - C - Site Visit Report</t>
  </si>
  <si>
    <t>Site Details</t>
  </si>
  <si>
    <t xml:space="preserve">Area of site visited: </t>
  </si>
  <si>
    <t>Work element monitored / purpose of visit:</t>
  </si>
  <si>
    <t>Date of site visit:</t>
  </si>
  <si>
    <t>Time on site (include start and end times):</t>
  </si>
  <si>
    <t>Weather conditions:</t>
  </si>
  <si>
    <t>Report prepared by:</t>
  </si>
  <si>
    <t>Additional personnel accompanying:</t>
  </si>
  <si>
    <t>Building Consent Number:</t>
  </si>
  <si>
    <t>Drawing &amp; Revision Number(s):</t>
  </si>
  <si>
    <t>Health and Safety acceptable</t>
  </si>
  <si>
    <t>Works accepted and may proceed</t>
  </si>
  <si>
    <t>note</t>
  </si>
  <si>
    <t>Select Pass if works accepted or Fail if reinspection required to defective elements</t>
  </si>
  <si>
    <t>Report attached or remedials summarised below</t>
  </si>
  <si>
    <t>Remedial(s)</t>
  </si>
  <si>
    <t>signoff</t>
  </si>
  <si>
    <t>I - C - T+T Consultant Site Visit Report</t>
  </si>
  <si>
    <t>All site visit details have been captured</t>
  </si>
  <si>
    <t>Date</t>
  </si>
  <si>
    <t>Time</t>
  </si>
  <si>
    <t>Site Conditions:</t>
  </si>
  <si>
    <t>Sub-contractors:</t>
  </si>
  <si>
    <t>On-site contact with:</t>
  </si>
  <si>
    <t>Plant/Equipment on site:</t>
  </si>
  <si>
    <t>Materials on site:</t>
  </si>
  <si>
    <t>General progress recorded</t>
  </si>
  <si>
    <t>Health and Safety</t>
  </si>
  <si>
    <t>Health and safety - All details inputted and any closeout completed</t>
  </si>
  <si>
    <t>Contractors induction/Hazard IT sighted</t>
  </si>
  <si>
    <t>T+T's JSA/Hazard ID signed</t>
  </si>
  <si>
    <t>Double take completed</t>
  </si>
  <si>
    <t>Comments:</t>
  </si>
  <si>
    <t>Actions:</t>
  </si>
  <si>
    <t>Follow up:</t>
  </si>
  <si>
    <t>Inspection Details/Closeout</t>
  </si>
  <si>
    <t>WORK ELEMENT BEING MONITORED:</t>
  </si>
  <si>
    <t>HAS CONTRACTOR PRE-INSPECTION QA CHECK BEEN VIEWED</t>
  </si>
  <si>
    <t>Yes,No</t>
  </si>
  <si>
    <t>If "Yes" what QC/QA has been viewed</t>
  </si>
  <si>
    <t>If "No" detail why no QC/QA has been viewed/referenced</t>
  </si>
  <si>
    <t>DRAWING REFERENCE:</t>
  </si>
  <si>
    <t>Works may proceed</t>
  </si>
  <si>
    <t>"FAIL" if reinspection is required to defective elements (If Failed - Works Cannot Proceed without T+T approval)</t>
  </si>
  <si>
    <t>Photographic evidence to close out remedial items is required prior to pouring concrete or completing works. Proceeding without the engineer’s approval is at the Contractor’s risk</t>
  </si>
  <si>
    <t>Reported By:</t>
  </si>
  <si>
    <t>Reviewed By:</t>
  </si>
  <si>
    <t>I - C - T+T Remedial Item Checklist</t>
  </si>
  <si>
    <t>Remedial Status (T+T to "Pass" once satisfied)</t>
  </si>
  <si>
    <t>Request T+T Signoff on Remedial</t>
  </si>
  <si>
    <t>I - C - T+T Vibration Monitoring Report</t>
  </si>
  <si>
    <t>General comments, photos and observations during inspection &amp; report attached</t>
  </si>
  <si>
    <t>I - C - Woods Consultant Remedial Item Checklist</t>
  </si>
  <si>
    <t>Remedial Status (Woods to "Pass" once satisfied)</t>
  </si>
  <si>
    <t>Request Woods Signoff on Remedial</t>
  </si>
  <si>
    <t>I - C - Woods Consultant Site Visit Report</t>
  </si>
  <si>
    <t>Site Details &amp; Inspection Specifics</t>
  </si>
  <si>
    <t>SVR#</t>
  </si>
  <si>
    <t>Area of site visited</t>
  </si>
  <si>
    <t>Purpose of visit</t>
  </si>
  <si>
    <t>Time on site (Include start &amp; end time)</t>
  </si>
  <si>
    <t>Weather</t>
  </si>
  <si>
    <t>Health and Safety Observations recorded/photos attached</t>
  </si>
  <si>
    <t>Dust / Erosion and Sediment Control Observations recorded / photos attached</t>
  </si>
  <si>
    <t>Drawing &amp; Revision Number(s)</t>
  </si>
  <si>
    <t>Capture relevant photos specific to this site visit report</t>
  </si>
  <si>
    <t>Works accepted and may proceed (select Pass) or re inspection required to defective elements (select Fail - Works Cannot Proceed)</t>
  </si>
  <si>
    <t>Select appropriate outcome</t>
  </si>
  <si>
    <t>PASS - no remedial work, PASS - Remedial action needed to proceed, FAIL - Stop works (fail checkpoint).</t>
  </si>
  <si>
    <t>Label</t>
  </si>
  <si>
    <t>Remedials raised against Main Contractor</t>
  </si>
  <si>
    <t>I - C - Woods Survey Set-Out Checklist</t>
  </si>
  <si>
    <t>Survey works completed by - (enter name)</t>
  </si>
  <si>
    <t>Additional personnel accompanying surveyor</t>
  </si>
  <si>
    <t>Building/Area to Setout</t>
  </si>
  <si>
    <t>Received CAD drawing of building grids or outline</t>
  </si>
  <si>
    <t>Office calculations</t>
  </si>
  <si>
    <t>Set out platform using offset stake</t>
  </si>
  <si>
    <t>Mark level of top of platform</t>
  </si>
  <si>
    <t>Provide diagram of set out to contractor</t>
  </si>
  <si>
    <t>Check level of platform is correct</t>
  </si>
  <si>
    <t>Set out grids on profiles installed by contractor</t>
  </si>
  <si>
    <t>Setting out certificate or Building Location Certificate before concrete pour</t>
  </si>
  <si>
    <t>Copy of Setting out or Building Location Certificate</t>
  </si>
  <si>
    <t>Upper floor setout (if required)</t>
  </si>
  <si>
    <t>Receive instruction from Rymans</t>
  </si>
  <si>
    <t>Set out service locations on upper floors</t>
  </si>
  <si>
    <t>Diagram provided to contractor</t>
  </si>
  <si>
    <t>Setout / Surveying works completed and report sent to relevant parties</t>
  </si>
  <si>
    <t>POST - R - Fire door installation</t>
  </si>
  <si>
    <t>POST - S - Carpet Installation</t>
  </si>
  <si>
    <t>Flooring prep/ levelling compound completed if required</t>
  </si>
  <si>
    <t>Substrate/ Underlay installed to meet required specification</t>
  </si>
  <si>
    <t xml:space="preserve">Carpet Installation work completed - specified level of finish achieved </t>
  </si>
  <si>
    <t xml:space="preserve">Carpet protection layer installed </t>
  </si>
  <si>
    <t>POST - S - Cork/ Soundproofing</t>
  </si>
  <si>
    <t>Cork installed across the floor</t>
  </si>
  <si>
    <t>Joints are tight</t>
  </si>
  <si>
    <t>Cork/ Soundproofing work completed - specified level of finish achieved</t>
  </si>
  <si>
    <t xml:space="preserve">POST - S - Fire door installation </t>
  </si>
  <si>
    <t>Door Number(s) / Location checked and accurate</t>
  </si>
  <si>
    <t>Floor clearance - Adequate for proposed floor coverings</t>
  </si>
  <si>
    <t>Services/Mechanisms &amp; FRR/Acoustic requirements considered &amp; applied (where applicable)</t>
  </si>
  <si>
    <t>Fixings - Consider Jamb/Hinges, all installed &amp; secure (Size &amp; type)</t>
  </si>
  <si>
    <t>Door leaf to jamb gaps parallel &amp; correct (Consider paint thickness(s))</t>
  </si>
  <si>
    <t>Door opening as required &amp; is plumb</t>
  </si>
  <si>
    <t>Door tags installed</t>
  </si>
  <si>
    <t xml:space="preserve">All doors installed, damage free &amp; completed correctly to specification in respective area(s) </t>
  </si>
  <si>
    <t>POST - S - Fire Door Receival</t>
  </si>
  <si>
    <t>Fire Doors in line with design drawings</t>
  </si>
  <si>
    <t>Arrived damage free</t>
  </si>
  <si>
    <t>Stored on-site properly</t>
  </si>
  <si>
    <t>Photo of finished product attached</t>
  </si>
  <si>
    <t>POST - S - Glue-Down/Floating Timber Flooring</t>
  </si>
  <si>
    <t>Substrate acceptable - free of dust and construction waste</t>
  </si>
  <si>
    <t>Light grind completed</t>
  </si>
  <si>
    <t>Specified vapour barrier shield applied</t>
  </si>
  <si>
    <t>Apply specified adhesive and lay flooring</t>
  </si>
  <si>
    <t>Minimum 10mm perimeter gap between flooring and wall</t>
  </si>
  <si>
    <t>Clean finished surface - Completed to specification</t>
  </si>
  <si>
    <t xml:space="preserve">POST - S - Handrails </t>
  </si>
  <si>
    <t>Area &amp; substrate acceptable</t>
  </si>
  <si>
    <t>All handrails install completed correctly within tolerance in respective area</t>
  </si>
  <si>
    <t>Raise Remedial/ Main Contractor Signoff</t>
  </si>
  <si>
    <t>POST - S - Hardware Installation</t>
  </si>
  <si>
    <t>Area accessible and ready to install the hardware</t>
  </si>
  <si>
    <t>All hardware installation completed correctly within tolerance in respective area (Photos attached)</t>
  </si>
  <si>
    <t xml:space="preserve">POST - S - Internal door installation </t>
  </si>
  <si>
    <t>Fixings - Consider Jamb/Hinges/Door Packer, all installed &amp; secure (Size &amp; type)</t>
  </si>
  <si>
    <t>POST - S - Internal Lining - Ceilings</t>
  </si>
  <si>
    <t>All preline services &amp; passive fire (where required) completed, area accessible and substrate acceptable</t>
  </si>
  <si>
    <t>Consider bracing, adhesive/sealant &amp; lining layer(s) requirements (consider fire stopping between layers)</t>
  </si>
  <si>
    <t>Services/Penetrations, correctly formed &amp; located (consider cutout tolerances and access hatches (location &amp; size) where applicable)</t>
  </si>
  <si>
    <t>Correct fixing pattern/sealant (consider fire)/adhesive/layers installed to align with consented design and specifications</t>
  </si>
  <si>
    <t>Any bracing elements completed to design specification</t>
  </si>
  <si>
    <t>All lining(s) completed correctly to specification &amp; level of finish acceptable in respective area(s)</t>
  </si>
  <si>
    <t>POST - S - Internal Lining - Walls</t>
  </si>
  <si>
    <t>Specific products used (photos Required)</t>
  </si>
  <si>
    <t>Services/penetrations, correctly formed &amp; located (consider cut-out tolerances where applicable)</t>
  </si>
  <si>
    <t xml:space="preserve">All lining(s) completed correctly to specification &amp; level of finish acceptable in respective area(s) </t>
  </si>
  <si>
    <t>POST - S - Internal Waterproofing &amp; Tiling - Bathrooms &amp; WC</t>
  </si>
  <si>
    <t>Screeding completed to correct thickness, levels and to heights</t>
  </si>
  <si>
    <t>Cork/ soundproofing completed to correct thickness, levels and to heights</t>
  </si>
  <si>
    <t>Underfloor heating installed  to specifications</t>
  </si>
  <si>
    <t>Waterproofing completed to specifications</t>
  </si>
  <si>
    <t>Flood testing completed, results recorded and acceptable</t>
  </si>
  <si>
    <t xml:space="preserve">All tiles laid to specification, square, clean edges with no lipping </t>
  </si>
  <si>
    <t>Grouting/ silicone works complete and surface cleaned of excess</t>
  </si>
  <si>
    <t xml:space="preserve">Tiling is completed correctly to specification &amp; level of finish acceptable in respective area(s) </t>
  </si>
  <si>
    <t>POST - S - Joinery and Cabinets Installation - Kitchen, Ensuite, Bathroom and Wardrobes</t>
  </si>
  <si>
    <t>All units &amp; scribers in apartment</t>
  </si>
  <si>
    <t>Joinery free from damage pre install</t>
  </si>
  <si>
    <t>Joinery installed free from defect and damage</t>
  </si>
  <si>
    <t xml:space="preserve">Silicone installed, correct colour &amp; clean and tidy
</t>
  </si>
  <si>
    <t>Joinery and Cabinets installation completed - specified level of finish achieved</t>
  </si>
  <si>
    <t>POST - S - Joinery Receival</t>
  </si>
  <si>
    <t>Joinery in line with design drawings</t>
  </si>
  <si>
    <t>Post - S - Mirror Installation</t>
  </si>
  <si>
    <t>Mirror correct size as per plans</t>
  </si>
  <si>
    <t>Mirror free from chips, cracks and scratches (Attach photos)</t>
  </si>
  <si>
    <t>Mirror fastened to surface correctly and square (Attach photos)</t>
  </si>
  <si>
    <t>Silicon seal appropriate (Attach photos)</t>
  </si>
  <si>
    <t>Raise remedial/Request signoff</t>
  </si>
  <si>
    <t xml:space="preserve">POST - S - Painting </t>
  </si>
  <si>
    <t>Any prep work &amp; sealer coat completed</t>
  </si>
  <si>
    <t>Light inspection completed and approved to continue</t>
  </si>
  <si>
    <t>Any additional prep work completed (stopping, filling, sanding etc)</t>
  </si>
  <si>
    <t>First top coat completed</t>
  </si>
  <si>
    <t>Additional top coat applications completed</t>
  </si>
  <si>
    <t xml:space="preserve">Final coat completed as per specifications </t>
  </si>
  <si>
    <t>Painting work completed - specified level of finish achieved</t>
  </si>
  <si>
    <t>POST - S - Screeding</t>
  </si>
  <si>
    <t>Area is clean, waterproofed and free of cracks</t>
  </si>
  <si>
    <t>Area setout correctly and dimensions specified</t>
  </si>
  <si>
    <t>Material used is as per specification</t>
  </si>
  <si>
    <t>Alignment and evenness as per specification</t>
  </si>
  <si>
    <t>Screeding work completed - specified level of finish achieved</t>
  </si>
  <si>
    <t>POST - S - Second Fix - Electrical</t>
  </si>
  <si>
    <t xml:space="preserve">All cover plates in place &amp; fitted correctly and straight </t>
  </si>
  <si>
    <t>All light fittings tight &amp; secure and acceptable</t>
  </si>
  <si>
    <t>All cables are tied up</t>
  </si>
  <si>
    <t>Switch board fit off is completed and acceptable</t>
  </si>
  <si>
    <t>Test sheet for insulation Resistance are completed and acceptable</t>
  </si>
  <si>
    <t xml:space="preserve">Fixtures level &amp; in place  and acceptable </t>
  </si>
  <si>
    <t>POST - S - Second Fix - Nurse Call, Data &amp; Communications &amp; Security</t>
  </si>
  <si>
    <t>LAN test completed and acceptable</t>
  </si>
  <si>
    <t>MATV terminated and acceptable</t>
  </si>
  <si>
    <t>Distribution Box terminated and acceptable</t>
  </si>
  <si>
    <t>Nurse Call faceplates fitted off and acceptable</t>
  </si>
  <si>
    <t>MATV/Data faceplates fitted off and acceptable</t>
  </si>
  <si>
    <t>Camera faceplates fitted off and acceptable</t>
  </si>
  <si>
    <t>Intercom faceplates fitted off and acceptable</t>
  </si>
  <si>
    <t>AC-Mags faceplates fitted off and acceptable</t>
  </si>
  <si>
    <t>AC-Plates fitted off and acceptable</t>
  </si>
  <si>
    <t>Second Fix complete and acceptable and area clean and tidy for next trade</t>
  </si>
  <si>
    <t xml:space="preserve">POST - S - Second Fix - Plumbing </t>
  </si>
  <si>
    <t>Preinstall QA</t>
  </si>
  <si>
    <t>Permission to begin work obtained</t>
  </si>
  <si>
    <t>Drawings correct issue and construction set</t>
  </si>
  <si>
    <t>Area is left clean and tidy and work can begin</t>
  </si>
  <si>
    <t>Fit-off materials match schedule or drawings</t>
  </si>
  <si>
    <t>Setouts/min clearances as per specification</t>
  </si>
  <si>
    <t>Water pipework maintained test throughout</t>
  </si>
  <si>
    <t>No debris in floor wastes or subs</t>
  </si>
  <si>
    <t>Section</t>
  </si>
  <si>
    <t>Water Supplies</t>
  </si>
  <si>
    <t>Toilet full flush and half flush working as required. Visual check for leaks on pan cone and close coupled connection </t>
  </si>
  <si>
    <t>Vanity basin mixer working to required flow rate and overflow able to keep up with flow rate from mixer </t>
  </si>
  <si>
    <t>Sink overflow able to keep up with flow rate from mixer</t>
  </si>
  <si>
    <t> Dishwasher commissioned</t>
  </si>
  <si>
    <t>Showers  - Mixer working to required flow rate and shower hoses fitted with non-returns </t>
  </si>
  <si>
    <t>Hot water cylinder</t>
  </si>
  <si>
    <t xml:space="preserve">Trap installed on tray if required </t>
  </si>
  <si>
    <t>HWC relief lines have 25mm clearance</t>
  </si>
  <si>
    <t>Restraints installed</t>
  </si>
  <si>
    <t xml:space="preserve">Hot water set to Min 60° </t>
  </si>
  <si>
    <t>Tempering valve set to required temperature</t>
  </si>
  <si>
    <t>Timber blocks installed </t>
  </si>
  <si>
    <t>Finishing</t>
  </si>
  <si>
    <t>Flanges installed on all pipework penetrations</t>
  </si>
  <si>
    <t>All soil pipes are connected to  sanitary sewer</t>
  </si>
  <si>
    <t>No crossovers, hot on left and cold on right on all mixers</t>
  </si>
  <si>
    <t>All fixtures are siliconed down and splash sealed</t>
  </si>
  <si>
    <t>Hose taps are complete with Vacuum Breakers</t>
  </si>
  <si>
    <t>Area is left clean and tidy</t>
  </si>
  <si>
    <t>Work is 100% competed to required specifications</t>
  </si>
  <si>
    <t xml:space="preserve">POST - S - Skirting/ Architraves &amp; Trims </t>
  </si>
  <si>
    <t xml:space="preserve">Architraves/ skirtings &amp; trims are the correct size and profile
</t>
  </si>
  <si>
    <t>Skirting boards have been properly scribed, sanded, glued and mitred</t>
  </si>
  <si>
    <t xml:space="preserve">Architraves/skirtings &amp; trims have been installed with consistent even margins
</t>
  </si>
  <si>
    <t xml:space="preserve">Skirting/Architraves &amp; trim work completed - specified level of finish achieved </t>
  </si>
  <si>
    <t>Post - S - Splashback Installation</t>
  </si>
  <si>
    <t>Splashback correct size as per plans</t>
  </si>
  <si>
    <t>Splashback free from chips, cracks and scratches (Attach photos)</t>
  </si>
  <si>
    <t>Splashback fastened to surface correctly and square (Attach photos)</t>
  </si>
  <si>
    <t>Correct colour as per scope</t>
  </si>
  <si>
    <t xml:space="preserve">POST - S - Stopping </t>
  </si>
  <si>
    <t xml:space="preserve">Consider fire stopping between layers of lining &amp; apply compound(s) as specified </t>
  </si>
  <si>
    <t>Openings/penetrations/corners &amp; bulkheads, correctly formed (consider tolerances where applicable)</t>
  </si>
  <si>
    <t>Consider square stopping, slimlines, joints checked &amp; acceptable</t>
  </si>
  <si>
    <t xml:space="preserve">Correct compound(s) used to align with consented specifications </t>
  </si>
  <si>
    <t>Adequate drying time between coats, no visible bubbling/deforms &amp; each coat is sanded as applicable</t>
  </si>
  <si>
    <t xml:space="preserve">Light check completed to ensure no sheet joins stand out </t>
  </si>
  <si>
    <t xml:space="preserve">Stopping work completed - specified level of finish achieved </t>
  </si>
  <si>
    <t>POST - S - Tiling</t>
  </si>
  <si>
    <t xml:space="preserve">Matching batches of tiles installed </t>
  </si>
  <si>
    <t>Correct tile adhesive applied as per spec</t>
  </si>
  <si>
    <t>Trims/ transition bars and any other finishing completed</t>
  </si>
  <si>
    <t xml:space="preserve">Epoxy/ grouting correct colours applied and acceptable </t>
  </si>
  <si>
    <t xml:space="preserve">Silicone correct colours applied and acceptable </t>
  </si>
  <si>
    <t>Fully cleaned and no grout residue on tiles</t>
  </si>
  <si>
    <t>Tiling completed - specified level of finish achieved and area left clean and tidy</t>
  </si>
  <si>
    <t>POST - S - Underfloor heating</t>
  </si>
  <si>
    <t>Wiring on the floor completed correctly</t>
  </si>
  <si>
    <t>Self levelling coverage completed and acceptable</t>
  </si>
  <si>
    <t xml:space="preserve">Underfloor heating completed - specified level of finish achieved </t>
  </si>
  <si>
    <t>POST - S - Waterproofing</t>
  </si>
  <si>
    <t>Underfloor heating installed</t>
  </si>
  <si>
    <t>Inspection of floor membrane (1.5mm thick, no pin holes)</t>
  </si>
  <si>
    <t>Inspection of wall membrane (2 coats applied)</t>
  </si>
  <si>
    <t>Is the water-stop at shower correctly positioned and coated with membrane</t>
  </si>
  <si>
    <t>Waterproofing completed - specified level of finish achieved</t>
  </si>
  <si>
    <t>PRE - R - Fire Penetration</t>
  </si>
  <si>
    <t>PRE - R - PRE-line</t>
  </si>
  <si>
    <t>PRE-line works completed and acceptable. Trades QA received, reviewed, attached and approved for all pre-line trades. Approved to line the area.</t>
  </si>
  <si>
    <t>Timber frame installation completed and acceptable</t>
  </si>
  <si>
    <t>Yes, N/A</t>
  </si>
  <si>
    <t>Steel Stud frame installation completed and acceptable</t>
  </si>
  <si>
    <t xml:space="preserve">Electrical First Fix completed and acceptable </t>
  </si>
  <si>
    <t xml:space="preserve">Plumbing First Fix completed and acceptable </t>
  </si>
  <si>
    <t xml:space="preserve">Security, Comms and Data First Fix completed and acceptable </t>
  </si>
  <si>
    <t xml:space="preserve">HVAC First Fix completed and acceptable </t>
  </si>
  <si>
    <t xml:space="preserve">Fire Security First Fix completed and acceptable </t>
  </si>
  <si>
    <t xml:space="preserve">Under floor heating First Fix (including screeding and soundproofing of the bathrooms/ wc) completed and acceptable </t>
  </si>
  <si>
    <t xml:space="preserve">Kitchen extract First Fix completed and acceptable </t>
  </si>
  <si>
    <t>Insulation installation completed and acceptable</t>
  </si>
  <si>
    <t>Passive fire installation completed and acceptable</t>
  </si>
  <si>
    <t>Suspended ceiling grids installation completed and acceptable</t>
  </si>
  <si>
    <t>PRE - S - Fire Penetration</t>
  </si>
  <si>
    <t>Penetration Details</t>
  </si>
  <si>
    <t>Area of Installation</t>
  </si>
  <si>
    <t>Wall, Floor, Ceiling</t>
  </si>
  <si>
    <t>Fire Rating (Minutes)</t>
  </si>
  <si>
    <t>FRR 30, FRR 60, FRR 120, FRR 180, Other</t>
  </si>
  <si>
    <t>If other - specify here:</t>
  </si>
  <si>
    <t>Penetration Type</t>
  </si>
  <si>
    <t>Cables, Copper Pipe, PVC Pipe, PPR, DUX, Stainless Steel Pipe, Galvanized Steel Pipe, Metal Duct, PVC Duct, Pair Coil</t>
  </si>
  <si>
    <t>Service Type</t>
  </si>
  <si>
    <t>Sprinkler Services, Data &amp; Security Systems, Hydraulics/ Plumbing, Electricals, Mechanical, Other</t>
  </si>
  <si>
    <t>Product Used</t>
  </si>
  <si>
    <t>Collars, Pipe Wraps, Fire Plates, Cast-In Collars, Fire Bonds, Boss FyreBox 150 x 600, Boss FyreBox 150 x 300,  Cable Transit, Cable Collar, Fire Mortar, Compressed Material Wool, Fire Rated Fabric, Flexicoat Sealant, Fire Dampers, Fire Pillow, Downlight Cover, Ablative Coating, Fire Shield, Protecta FR Putty Cord, Intumescent Sealant, Fire Mastic Sealant, Weather Resistant Fire Sealant, Fire Foam, Kaowool, Bulkhead Batt, Other</t>
  </si>
  <si>
    <t>Fire Sealant Used</t>
  </si>
  <si>
    <t>Yes, No, N/A</t>
  </si>
  <si>
    <t>Raise Remedial / Request Signoff</t>
  </si>
  <si>
    <t>PRE - S - First Fix - Air Conditioning</t>
  </si>
  <si>
    <t xml:space="preserve"> Complete length of pipework is insulated and acceptable</t>
  </si>
  <si>
    <t>Drain installed and insulated</t>
  </si>
  <si>
    <t>Supply cable installed correctly, protected and secured</t>
  </si>
  <si>
    <t>Outdoor wall brackets in place</t>
  </si>
  <si>
    <t>Interconnecting cables correctly installed and protected</t>
  </si>
  <si>
    <t>Mechanical First Fix complete and acceptable and area clean and tidy for next trade</t>
  </si>
  <si>
    <t>PRE - S - First Fix - Electrical</t>
  </si>
  <si>
    <t>Check all drawings, plan symbols are identified and wired for, raise any anomalies</t>
  </si>
  <si>
    <t>Check wall and ceiling outlets and fitting positions against Architectural/ Electrical drawings and acceptable</t>
  </si>
  <si>
    <t>Check for any purchaser variations/ client extras</t>
  </si>
  <si>
    <t>Check all power &amp; light feeds present and acceptable</t>
  </si>
  <si>
    <t>Check loop wires installed and acceptable</t>
  </si>
  <si>
    <t>All joinery plans are followed and correct position of outlets installed and acceptable</t>
  </si>
  <si>
    <t>Flush boxes straight and level and acceptable</t>
  </si>
  <si>
    <t>Fire rated flush boxes where required + fire pads installed and acceptable</t>
  </si>
  <si>
    <t>Lights are marked out on plans or floor ready for cut out</t>
  </si>
  <si>
    <t>Electrical First Fix completed and acceptable and area clean and tidy for next trade</t>
  </si>
  <si>
    <t>PRE - S - First Fix - Fire Alarm</t>
  </si>
  <si>
    <t>Flush boxes installed and acceptable</t>
  </si>
  <si>
    <t>Walls are ready to line and acceptable</t>
  </si>
  <si>
    <t>Ceiling is ready to line and acceptable</t>
  </si>
  <si>
    <t>First Fix complete and acceptable and area clean and tidy for next trade</t>
  </si>
  <si>
    <t>PRE - S - First Fix - Nurse Call, Data &amp; Communications &amp; Security</t>
  </si>
  <si>
    <t>Framework available and acceptable</t>
  </si>
  <si>
    <t>Cabling completed and acceptable</t>
  </si>
  <si>
    <t>Nogs installed and acceptable</t>
  </si>
  <si>
    <t>Flush/Fire boxes installed and acceptable</t>
  </si>
  <si>
    <t>Fire Baffles installed and acceptable</t>
  </si>
  <si>
    <t>Fire penetrations completed, sealed and acceptable</t>
  </si>
  <si>
    <t>PRE - S - First Fix - Plumbing</t>
  </si>
  <si>
    <t>Hot water supply lines run the shortest</t>
  </si>
  <si>
    <t>Specified Waste pipework is Acoustic lagged and acceptable</t>
  </si>
  <si>
    <t>Penetrations through fire cells are fire protected</t>
  </si>
  <si>
    <t>All joist Brackets or Reinforcement installed, if required</t>
  </si>
  <si>
    <t>Nog's and fixings are installed for water closet, shower, hot water cylinder and etc.</t>
  </si>
  <si>
    <t>Penetrations through building paper are trade sealed</t>
  </si>
  <si>
    <t>Hot Water Ring main is thermally lagged</t>
  </si>
  <si>
    <t>All Pipework clipped neatly and tidy</t>
  </si>
  <si>
    <t>All pipework secured/ siliconed</t>
  </si>
  <si>
    <t>Floor Waste Gully Flange is recessed into flooring and installed</t>
  </si>
  <si>
    <t>Enter water pressure value tested for. Confirm loop not effect lining</t>
  </si>
  <si>
    <t>Checked for drips on water and waste piping</t>
  </si>
  <si>
    <t>Soil and waste piping hydrostatic test ( Flood test )</t>
  </si>
  <si>
    <t>Test plug &amp; Gauge removed from pipe system</t>
  </si>
  <si>
    <t>Fire penetration Schedule is completed</t>
  </si>
  <si>
    <t xml:space="preserve">Flange and all through installed pipework flood tested </t>
  </si>
  <si>
    <t>Plumbing First Fix complete and acceptable and area clean and tidy for next trade</t>
  </si>
  <si>
    <t>PRE - S - First Fix - Sprinkler</t>
  </si>
  <si>
    <t>PRE - S - First Fix - Ventilation</t>
  </si>
  <si>
    <t>Ductwork run straight level and well supported</t>
  </si>
  <si>
    <t>All ductwork joints sealed and acceptable</t>
  </si>
  <si>
    <t>All SAB joints sealed and taped and acceptable</t>
  </si>
  <si>
    <t>All flexible ducts cable tied and taped to duct and acceptable</t>
  </si>
  <si>
    <t>All seismic restraints in place (if needed) and acceptable</t>
  </si>
  <si>
    <t>Flexible ducts fixed in place to grille location and acceptable</t>
  </si>
  <si>
    <t>Grille locations/access panels marked on plans and acceptable</t>
  </si>
  <si>
    <t xml:space="preserve">PRE - S - Insulation </t>
  </si>
  <si>
    <t>All materials checked &amp; aligning with consented design &amp; specifications prior to install</t>
  </si>
  <si>
    <t>Correct product &amp; R value as per specification</t>
  </si>
  <si>
    <t>All Insulation completed correctly to specification &amp; within tolerance in respective area(s)</t>
  </si>
  <si>
    <t>PRE - S - Nogs</t>
  </si>
  <si>
    <t>Service Nogs Toilet</t>
  </si>
  <si>
    <t>Wall Vanity nogs installed</t>
  </si>
  <si>
    <t>Handrail and Toilet roll holder Nogs installed</t>
  </si>
  <si>
    <t>Bathroom</t>
  </si>
  <si>
    <t>Mirror cabinet nogs installed</t>
  </si>
  <si>
    <t>Toilet: Handrail nogs Installed</t>
  </si>
  <si>
    <t>Shower:  Handrails nogs (3 areas) installed</t>
  </si>
  <si>
    <t>Wall Mounted Heater nog installed</t>
  </si>
  <si>
    <t>Towel rail nogs installed</t>
  </si>
  <si>
    <t>Shower head nog installed</t>
  </si>
  <si>
    <t>Shower mixer nog installed</t>
  </si>
  <si>
    <t>Laundry</t>
  </si>
  <si>
    <t>Dryer nogs installed</t>
  </si>
  <si>
    <t>Cupboard nogs installed</t>
  </si>
  <si>
    <t>Service Nogs General</t>
  </si>
  <si>
    <t>Nogs / Service Nogs installed correctly as per plan</t>
  </si>
  <si>
    <t>PRE - S - Steel Stud Framing</t>
  </si>
  <si>
    <t>Steel Stud Dimensions / locations checked &amp; accurate (openings considered where applicable)</t>
  </si>
  <si>
    <t xml:space="preserve">Steel Studs have been installed square, straight and plumb </t>
  </si>
  <si>
    <t>Fixings are correct to specification including any seismic/bracing requirements</t>
  </si>
  <si>
    <t xml:space="preserve">All Steel Stud framing completed correctly to specification &amp; within tolerance in respective area(s) </t>
  </si>
  <si>
    <t xml:space="preserve">PRE - S - Suspended ceiling grids </t>
  </si>
  <si>
    <t>Ceiling Height confirmed</t>
  </si>
  <si>
    <t>Bulkheads plumb, level and square (if required)</t>
  </si>
  <si>
    <t>Battens running in correct directions and orientation for critical light</t>
  </si>
  <si>
    <t>Batten joins offset</t>
  </si>
  <si>
    <t>Batten joins flush</t>
  </si>
  <si>
    <t>All hangers and clips installed</t>
  </si>
  <si>
    <t>Corners fixed correctly</t>
  </si>
  <si>
    <t>Appropriate fixings used and installed as per required specification</t>
  </si>
  <si>
    <t>Angles correct to fix plasterboard</t>
  </si>
  <si>
    <t>Any seismic requirements and bracing elements installed</t>
  </si>
  <si>
    <t xml:space="preserve">Suspended ceiling installation completed and acceptable </t>
  </si>
  <si>
    <t>PRE - S - Timber Framing</t>
  </si>
  <si>
    <t>Building square placed in all internal corners</t>
  </si>
  <si>
    <t>All walls are parallel</t>
  </si>
  <si>
    <t>All door openings correct</t>
  </si>
  <si>
    <t>Check levels and straight edges</t>
  </si>
  <si>
    <t>All DPC installed to walls</t>
  </si>
  <si>
    <t>All internal corners have appropriate fixings for plasterboard</t>
  </si>
  <si>
    <t>Appropriate deflection head gap</t>
  </si>
  <si>
    <t>PRE - S - Townhouse Suspended Ceilings</t>
  </si>
  <si>
    <t>Prestart</t>
  </si>
  <si>
    <t>Latest drawings available checked and referenced  and attached</t>
  </si>
  <si>
    <t>Ceiling Grid Install</t>
  </si>
  <si>
    <t>Ceiling height confirmed</t>
  </si>
  <si>
    <t>Correct product delivered, reviewed and approved as per specification</t>
  </si>
  <si>
    <t>Gib standard plasterboard screw fixed to metal ceiling system as per manufacturer specification (2-3 photos attached)</t>
  </si>
  <si>
    <t>Appropriate fixings used and installed as per specification (2-3 photos attached)</t>
  </si>
  <si>
    <t>Appropriate spacings for respective grid elements</t>
  </si>
  <si>
    <t>Battens level checked and accurate</t>
  </si>
  <si>
    <t xml:space="preserve">Checkpoint </t>
  </si>
  <si>
    <t>Perimeter channel/angle installed correctly (2-3 photos attached)</t>
  </si>
  <si>
    <t>Clips installed to appropriate centres</t>
  </si>
  <si>
    <t>All strong backs installed where required to meet specification</t>
  </si>
  <si>
    <t>All ceiling grid completed in respective area to required specification (Attach photo of respective completed grid)</t>
  </si>
  <si>
    <t>S - R - Electrical - Distribution Boards</t>
  </si>
  <si>
    <t>S - S - Air conditioning</t>
  </si>
  <si>
    <t>Pre-start checks</t>
  </si>
  <si>
    <t xml:space="preserve">Area/base/wall ready for outdoor unit
</t>
  </si>
  <si>
    <t xml:space="preserve">Pipework route all clear, penetrations complete
</t>
  </si>
  <si>
    <t xml:space="preserve">Nogs/ply in place for indoor unit
</t>
  </si>
  <si>
    <t xml:space="preserve">Drain 1m from indoor unit location by plumber
</t>
  </si>
  <si>
    <t>First Fix</t>
  </si>
  <si>
    <t xml:space="preserve">Complete length of pipework is insulated and acceptable
</t>
  </si>
  <si>
    <t xml:space="preserve">Drain installed and insulated
</t>
  </si>
  <si>
    <t xml:space="preserve">Outdoor wall brackets in place
</t>
  </si>
  <si>
    <t xml:space="preserve">Interconnecting cables correctly installed and protected
</t>
  </si>
  <si>
    <t xml:space="preserve">Mechanical First Fix complete and acceptable </t>
  </si>
  <si>
    <t>Second Fix</t>
  </si>
  <si>
    <t>System pressure checked and still holding pressure and acceptable</t>
  </si>
  <si>
    <t>Correct Indoor unit installed, level and tight to wall and acceptable</t>
  </si>
  <si>
    <t xml:space="preserve">Correct Outdoor unit installed and secure
</t>
  </si>
  <si>
    <t xml:space="preserve">Indoor unit serial no. recorded
</t>
  </si>
  <si>
    <t xml:space="preserve">Outdoor Unit serial no. recorded
</t>
  </si>
  <si>
    <t xml:space="preserve">Indoor unit run, fan speeds, modes etc. are acceptable
</t>
  </si>
  <si>
    <t xml:space="preserve">Air conditioning Second Fix complete and acceptable </t>
  </si>
  <si>
    <t>Commissioning</t>
  </si>
  <si>
    <t>Installer confirmed commissioned and paperwork submitted</t>
  </si>
  <si>
    <t>Commissioning paperwork reviewed and accepted by Project Manager</t>
  </si>
  <si>
    <t>Electrical testing complete</t>
  </si>
  <si>
    <t xml:space="preserve">Commissioning complete and acceptable </t>
  </si>
  <si>
    <t>S - S - Electrical</t>
  </si>
  <si>
    <t>Handover Accepted/Nogs Installed and area clean and tidy before starting</t>
  </si>
  <si>
    <t xml:space="preserve">Check for any purchaser variations/ client extras
</t>
  </si>
  <si>
    <t xml:space="preserve">Check loop wires installed and acceptable
</t>
  </si>
  <si>
    <t xml:space="preserve">All joinery plans are followed and correct position of outlets installed and acceptable
</t>
  </si>
  <si>
    <t xml:space="preserve">Flush boxes straight and level and acceptable
</t>
  </si>
  <si>
    <t xml:space="preserve">Fire rated flush boxes where required + fire pads installed and acceptable
</t>
  </si>
  <si>
    <t xml:space="preserve">Lights are marked out on plans or floor ready for cut out
</t>
  </si>
  <si>
    <t xml:space="preserve">All cables are tied up
</t>
  </si>
  <si>
    <t xml:space="preserve">Switch board fit off is completed and acceptable
</t>
  </si>
  <si>
    <t xml:space="preserve">Test sheet for insulation Resistance are completed and acceptable
</t>
  </si>
  <si>
    <t xml:space="preserve">Fixtures level &amp; in place and acceptable </t>
  </si>
  <si>
    <t>S - S - Electrical - Cable Trays</t>
  </si>
  <si>
    <t>Tray ready to start</t>
  </si>
  <si>
    <t>Building to correct Drawings (BIM model)</t>
  </si>
  <si>
    <t>Correct Tray / Basket size used</t>
  </si>
  <si>
    <t>Tray height correct of RL</t>
  </si>
  <si>
    <t>Tray position as per BIM model measurements</t>
  </si>
  <si>
    <t>Tray level</t>
  </si>
  <si>
    <t>Tray locked down</t>
  </si>
  <si>
    <t>S - S - Electrical - Distribution Boards</t>
  </si>
  <si>
    <t>DB details</t>
  </si>
  <si>
    <t>Engineer</t>
  </si>
  <si>
    <t>Test Instrument</t>
  </si>
  <si>
    <t>Cable Size/Type</t>
  </si>
  <si>
    <t>Main SW Size (A)</t>
  </si>
  <si>
    <t>Submain Insulation Resistance</t>
  </si>
  <si>
    <t>select</t>
  </si>
  <si>
    <t>Polarity</t>
  </si>
  <si>
    <t>Main SW Voltage E-N (V)</t>
  </si>
  <si>
    <t>Main SW Voltage R-E/N (V)</t>
  </si>
  <si>
    <t>Main Sw Fault Loop Impedance (Z)</t>
  </si>
  <si>
    <t>DB completed as per spec 100%</t>
  </si>
  <si>
    <t xml:space="preserve">S - S - Fire Alarm </t>
  </si>
  <si>
    <t>Substrate acceptable</t>
  </si>
  <si>
    <t>Area accessible</t>
  </si>
  <si>
    <t>Flush boxes fitted</t>
  </si>
  <si>
    <t>Ready to line walls</t>
  </si>
  <si>
    <t>Ready to line ceiling</t>
  </si>
  <si>
    <t>First fix completed and area cleared of waste</t>
  </si>
  <si>
    <t>Main contractor sign off</t>
  </si>
  <si>
    <t>Ceiling fitted off</t>
  </si>
  <si>
    <t>Walls fitted off</t>
  </si>
  <si>
    <t>Second fix completed in all aspects and area cleared of waste</t>
  </si>
  <si>
    <t>S - S - Fire Hydrant</t>
  </si>
  <si>
    <t>S - S - Fire Sprinkler</t>
  </si>
  <si>
    <t>Pressure Test</t>
  </si>
  <si>
    <t>Pressure Test Info</t>
  </si>
  <si>
    <t>System pressure test details</t>
  </si>
  <si>
    <t>Installation conforms to accepted plans</t>
  </si>
  <si>
    <t>Equipment used is approved</t>
  </si>
  <si>
    <t>Test Results</t>
  </si>
  <si>
    <t>Retest required</t>
  </si>
  <si>
    <t>Installer review completed</t>
  </si>
  <si>
    <t>Main contractor review completed</t>
  </si>
  <si>
    <t>S - S - Kitch Extraction</t>
  </si>
  <si>
    <t>Area clear, access good, enough space for install</t>
  </si>
  <si>
    <t>Duct Route clear, Penetrations completed</t>
  </si>
  <si>
    <t>Nogs/Supports in place</t>
  </si>
  <si>
    <t>Fan installed straight and level and correct orientation</t>
  </si>
  <si>
    <t>Correct Fan installed</t>
  </si>
  <si>
    <t>Fan seismically braced and vibration isolated</t>
  </si>
  <si>
    <t>S - S - Lifts</t>
  </si>
  <si>
    <t>Area clean and accessible</t>
  </si>
  <si>
    <t>Installation of car structure as working platform</t>
  </si>
  <si>
    <t>Brackets and Guide rails installed</t>
  </si>
  <si>
    <t>Headroom components installed and Machine commissioned</t>
  </si>
  <si>
    <t>Traction media installed and installation travel prepared</t>
  </si>
  <si>
    <t>Car sill and landing doors installed</t>
  </si>
  <si>
    <t>Hoistway and pit wired</t>
  </si>
  <si>
    <t>Work on car completed</t>
  </si>
  <si>
    <t>Lift installation completed, All final checks and documentation completed and attached</t>
  </si>
  <si>
    <t>S - S - Ventilation - Apartment Ventilation</t>
  </si>
  <si>
    <t>Penetrations done in floors and walls (if needed)</t>
  </si>
  <si>
    <t>Space for ducting (no trades in the way)</t>
  </si>
  <si>
    <t>Pipe through exterior wall installed by RHC to connect to</t>
  </si>
  <si>
    <t>Drawings and work scope confirmed</t>
  </si>
  <si>
    <t>All ductwork joints sealed</t>
  </si>
  <si>
    <t>All SAB joints sealed and taped</t>
  </si>
  <si>
    <t>All flexible ducts cable tied and taped to duct</t>
  </si>
  <si>
    <t>Identify locations and correct model of Fire damper to be installed</t>
  </si>
  <si>
    <t>Inform RHC PM Fire Dampers are ready for sealing</t>
  </si>
  <si>
    <t>Using damper handle and fusible link, test damper operation and then set blade to required postition</t>
  </si>
  <si>
    <t>Understand the requirements of the Seismic PS1 and identify the locations where engineered bracing is required</t>
  </si>
  <si>
    <t>Install using Materials specified in the PS1</t>
  </si>
  <si>
    <t xml:space="preserve">Upload Photos of Install </t>
  </si>
  <si>
    <t>All seismic restraints in place (if needed)</t>
  </si>
  <si>
    <t>Flexible ducts fixed in place to grille location</t>
  </si>
  <si>
    <t>Identify Fan Upgrade Requirement</t>
  </si>
  <si>
    <t>Area Clear for Install of Ducting, Fan, and Control Box</t>
  </si>
  <si>
    <t>Install Fan, ducting and control box as per spec.</t>
  </si>
  <si>
    <t>Grille locations/access panels marked on plans</t>
  </si>
  <si>
    <t>Mechanical First Fix complete</t>
  </si>
  <si>
    <t>Ceiling fans installed square and level</t>
  </si>
  <si>
    <t>Kitchen range hood installed by RHC to connect to</t>
  </si>
  <si>
    <t>Fingerprints removed from grilles/walls/ceilings</t>
  </si>
  <si>
    <t>Fan plugged in before install to ceiling</t>
  </si>
  <si>
    <t>External louver supplied by TSL, installed by RHC completed</t>
  </si>
  <si>
    <t>Commissioning form completed &amp; given to TSL</t>
  </si>
  <si>
    <t>Mechanical Second Fix complete</t>
  </si>
  <si>
    <t>Correct product used as per requirements</t>
  </si>
  <si>
    <t>Correct design followed as per drawings</t>
  </si>
  <si>
    <t>Mechanical Plant commissioned</t>
  </si>
  <si>
    <t>S - S - Ventilation - Carpark Ventilation - Jet Pulse Fan</t>
  </si>
  <si>
    <t>Access Panel requirements marked up on drawings and submitted to client</t>
  </si>
  <si>
    <t>All works from builders or other trades to enable Mechanical First fix to be completed (e.g.. drains, framing, penetrations&amp;)</t>
  </si>
  <si>
    <t>All works from builders or other trades to enable Mechanical second fix to be completed (e.g.. painting, waterproofing...)</t>
  </si>
  <si>
    <t>Good access to all areas of building</t>
  </si>
  <si>
    <t>Power live to Mechanical Plant</t>
  </si>
  <si>
    <t>S - S - Ventilation - Corridors Ventilation</t>
  </si>
  <si>
    <t>Duct route clear, Penetrations complete</t>
  </si>
  <si>
    <t>Install to Manufacturers Specifications</t>
  </si>
  <si>
    <t>Refer back to Seismic Engineer for PS4 Production.</t>
  </si>
  <si>
    <t>ST - I - ITP Concrete Pour</t>
  </si>
  <si>
    <t>DESIGN</t>
  </si>
  <si>
    <t>Attach relevant design documents as references</t>
  </si>
  <si>
    <t>Confirm Mpa/Slump/Aggregate size - attach mix design</t>
  </si>
  <si>
    <t>Reinforcing design, attach approved engineering design</t>
  </si>
  <si>
    <t>PRELIMINARIES AND PLANNING</t>
  </si>
  <si>
    <t>Local authority compliance, council inspection completed, confirm compliance with consent conditions</t>
  </si>
  <si>
    <t>Project Quality High Risk Activity, risk assessment completed, attach copy</t>
  </si>
  <si>
    <t>All equipment calibrated and operating within tolerances.  Attach calibration ceritificate for relevant equipment.</t>
  </si>
  <si>
    <t>Subcontractor QA Completed in CONQA (ST - S - Concrete Pour) with no issues.</t>
  </si>
  <si>
    <t>Ryman 046 ST - R - Concrete Pour Planning checklist completed and SIGN OFF request issued and completed</t>
  </si>
  <si>
    <t>PM Sign off request - all preliminaries and planning section requirements are met.  Pass this checkpoint once signed.</t>
  </si>
  <si>
    <t>Add signature as per checkpoint above</t>
  </si>
  <si>
    <t>SET OUT</t>
  </si>
  <si>
    <t>3rd Party Sign off: Set out of concrete elements, Grids and RLs clearly marked for reference - Check setout in accordance with Architectural and Structural Drawings</t>
  </si>
  <si>
    <t>Set out of concrete elements, Grids and RLs clearly marked for reference - Check setout in accordance with Architectural and Structural Drawings</t>
  </si>
  <si>
    <t>GROUND PREPARATION</t>
  </si>
  <si>
    <t>All underslab services installed, inspected, backfilled and compacted - Services Trades ITP's signed off to relevant points. Services Trades to sign as confirmation of all underslab works complete. Attach Photos of signed trade ITPs</t>
  </si>
  <si>
    <t>Subcontractor sign off required.  Ground preparation confirmed by subcontractor.  Pass this checkpoint once signed.</t>
  </si>
  <si>
    <t>SUBCONTRACTOR CONFIRMATION, CLICK TO EMAIL SIGN OFF REQUEST</t>
  </si>
  <si>
    <t>PM Signature required.  Ground preparation confirmed by subcontractor.  Pass this checkpoint once signed.</t>
  </si>
  <si>
    <t>ADD SIGNATURE - PM SIGN OFF TO PROCEED</t>
  </si>
  <si>
    <t>Thickenings / footings / pads correct - location/ depth / width - Attach Photos</t>
  </si>
  <si>
    <t>Subgrade prepared, compacted and finished to correct RL's - Confirm levels</t>
  </si>
  <si>
    <t xml:space="preserve">Vapour barrier installed under internal slabs on ground including integral ground beams. Joints lapped and facing away from concrete pour. Seal laps &amp; penetrations with water adhesive tape. Patch or seal punctures. Plastic is taped around pipes and other slab penetrations. Any holes or tears have been repaired or taped - Attach photos
</t>
  </si>
  <si>
    <t>Waterproofing membrane installed and correct - Attach photos</t>
  </si>
  <si>
    <t>Installation of edge forms, rebates, setdowns, penetrations etc. checked - Formwork has been placed and securely fixed plumb and level to prevent displacement during pour. Slab RL's checked in accordance with the approved plans. Dimensions have been checked against plans. All set downs are in the correct place and are the correct depth. Slab is square.</t>
  </si>
  <si>
    <t>SLAB PREPARATION</t>
  </si>
  <si>
    <t>Formwork. Checklist 046 F - S - Formwork Inspection completed by subcontractor</t>
  </si>
  <si>
    <t>PM SIGN OFF TO PROCEED</t>
  </si>
  <si>
    <t>Services trades to confirm all embedded items are installed, tested and checked as required. Underslab drain penetration positions have been checked in accordance with the approved plans - Electrician, Plumber, Mechanical to sign off</t>
  </si>
  <si>
    <t>Reinforcement installed as per structural design.  Checklist 046 ST - S - IMBMS Couplers Tests Checklist completed.</t>
  </si>
  <si>
    <t>Engineer inspection and approval to pour - Attach certificate / report and photos of slab prior to pouring</t>
  </si>
  <si>
    <t>Confirmation that all work to be rectified from Engineer Inspections has been completed checked for compliance. Project Manager's review of all required check points and approval to proceed with Concrete Pour.</t>
  </si>
  <si>
    <t>CONCRETE POUR</t>
  </si>
  <si>
    <t>Review and confirm:  - Pour sequence (attach pour plan), Concrete truck discharge point, supply rate and turn around time, Pump type, setup location and timing, Placement equipment (chutes, barrow runs, ramps etc.), Construction joint forms and inserts, Finishing equipment, Curing method, Weather forecast check. Confirm all planning is in place and pour is approved to proceed.</t>
  </si>
  <si>
    <t>Concrete Slump Test Report.  Attach Slump test report.</t>
  </si>
  <si>
    <t>Tolerances.  Delivery dockets checked for MPA, slump tolerance, maximum elapsed time from batch plant to discharge. Check tolerances as laid from straight edge, Visual inspection – Ponding of water after rain</t>
  </si>
  <si>
    <t>POST POUR</t>
  </si>
  <si>
    <t>Concrete Cylinder Test Results.  Attach Test Results (7, 14, 28, 56 days) - Confirm all concrete installed reached nominal strengths</t>
  </si>
  <si>
    <t>ST - R - Blockwork</t>
  </si>
  <si>
    <t>Blockwork walls completed and acceptable</t>
  </si>
  <si>
    <t>ST - R - Concrete Pour</t>
  </si>
  <si>
    <t>All concrete dockets photographed/ attached</t>
  </si>
  <si>
    <t>Concrete strength test reports attached and required concrete strength achieved</t>
  </si>
  <si>
    <t>Mill certificate reviewed, attached and approved</t>
  </si>
  <si>
    <t>Concrete pour completed and acceptable</t>
  </si>
  <si>
    <t>ST - R - Concrete Pour Inspection</t>
  </si>
  <si>
    <t>IMMEDIATELY PRIOR TO POUR</t>
  </si>
  <si>
    <t>Confirm temperature on site is within allowable range to pour (Deg C)</t>
  </si>
  <si>
    <t>If air temp &gt; 32°C then confirm aliphatic alcohol to be applied.</t>
  </si>
  <si>
    <t>Rain forecast?</t>
  </si>
  <si>
    <t>Confirm concrete tester is onsite to take samples (slump &amp; cylinder) as per approved testing rate</t>
  </si>
  <si>
    <t>Confirm agreed concrete truck turn around times and supply rate with supplier</t>
  </si>
  <si>
    <t>Confirm maximum waiting time with concrete supplier</t>
  </si>
  <si>
    <t>Confirm positioning of pump is adequate to place concrete in a safe and timely manner</t>
  </si>
  <si>
    <t>Confirm all required access permits, traffic control and the like are in place for movements of concrete trucks and pumps</t>
  </si>
  <si>
    <t>Reinforcement installed as per structural design</t>
  </si>
  <si>
    <t>DURING CONCRETE POUR</t>
  </si>
  <si>
    <t>Concrete dockets - attach photo of each docket to this item</t>
  </si>
  <si>
    <t>Confirm delivery docket complies with mix design prior to dispatching concrete, check for MPA, slump tolerance, max. time from plant to discharge.</t>
  </si>
  <si>
    <t>Location of each batch of concrete marked up on pour plan</t>
  </si>
  <si>
    <t>Ensure no water is added to the concrete mix (whether pump or truck).</t>
  </si>
  <si>
    <t>Confirm vibrator use, rubber tipped vibrator used at regular intervals and penetrate vertically approx. 50mm into previous layer.</t>
  </si>
  <si>
    <t>Confirm levels, as per drawings, confirm correct cover, falls and flatness tolerances achieved.</t>
  </si>
  <si>
    <t>Confirm jointing as per drawings, do not relocate, eliminate or make other construction joints.</t>
  </si>
  <si>
    <t>Confirm Finishing - As per drawings, confirm finish requirements achieved (sufficient to receive nominated floor coverings) - Steel trowel finish to carpet &amp; vinyl areas, wood</t>
  </si>
  <si>
    <t>IMMEDIATELY AFTER POUR</t>
  </si>
  <si>
    <t>Approved Curing Method (nominate)</t>
  </si>
  <si>
    <t>Check cured when bleed water stops and able to access slab without marking and also amount used complies</t>
  </si>
  <si>
    <t>Curing commenced and will continue from completion of finish - Fully enclosed internal surfaces/Early age concrete: 3 days - Other concrete surfaces: 7 days. Prevent rapid drying out at the end of the curing period.</t>
  </si>
  <si>
    <t>Foreman Sign off to receive inspection results - concrete pour inspections completed by subcontractor.  Pass this checkpoint once signed.</t>
  </si>
  <si>
    <t>CLICK AND SEND EMAIL TO PROJECT MANAGER TO SIGN FOR RECEIPT OF THE INSPECTION RESULTS</t>
  </si>
  <si>
    <t>ST - R - Concrete Pour Planning</t>
  </si>
  <si>
    <t>POUR DETAILS</t>
  </si>
  <si>
    <t>Area to be poured:</t>
  </si>
  <si>
    <t>Date of pour:</t>
  </si>
  <si>
    <t>Type of pour:</t>
  </si>
  <si>
    <t>Rib Raft, Reinforced</t>
  </si>
  <si>
    <t>CONCRETE SUPPLIER SPECIFICS</t>
  </si>
  <si>
    <t>Specified concrete strength:</t>
  </si>
  <si>
    <t>Concrete strength ordered:</t>
  </si>
  <si>
    <t>Concrete quantity ordered:</t>
  </si>
  <si>
    <t>Test blocks booked</t>
  </si>
  <si>
    <t>METHODOLOGY AGREEMENT</t>
  </si>
  <si>
    <t>Sequence</t>
  </si>
  <si>
    <t>Placement</t>
  </si>
  <si>
    <t>Erection</t>
  </si>
  <si>
    <t>Assembly</t>
  </si>
  <si>
    <t>Temporary works</t>
  </si>
  <si>
    <t>PM Sign off to receive inspection results - concrete pour planning inspections completed by Foreman.  Pass this checkpoint once signed.</t>
  </si>
  <si>
    <t>ST - R - Insitu Pour - Kevin Hickman</t>
  </si>
  <si>
    <t>Kevin Hickman</t>
  </si>
  <si>
    <t>Insitu Pour concrete pour completed and acceptable</t>
  </si>
  <si>
    <t xml:space="preserve">ST - R - Insitu Stitch Joints </t>
  </si>
  <si>
    <t>Insitu Stitch Joints concrete pour completed and acceptable</t>
  </si>
  <si>
    <t>ST - R - Intumescent Painting</t>
  </si>
  <si>
    <t>Intumescent Painting completed and acceptable</t>
  </si>
  <si>
    <t>ST - R - Precast Balcony Installation</t>
  </si>
  <si>
    <t>Joints grouted with Sika 212 and PEF rod.</t>
  </si>
  <si>
    <t>Precast Balcony Installation completed and acceptable</t>
  </si>
  <si>
    <t>ST - R - Precast beam installation</t>
  </si>
  <si>
    <t xml:space="preserve">Precast Beam installation completed and acceptable </t>
  </si>
  <si>
    <t>ST - R - Precast Edge Beams Installation</t>
  </si>
  <si>
    <t>ST - R - Precast Flat Slab Installation</t>
  </si>
  <si>
    <t>Precast Flat Slab Installation completed and acceptable</t>
  </si>
  <si>
    <t xml:space="preserve">ST - R - Precast Shell Beam Lintel Installation </t>
  </si>
  <si>
    <t>Precast Shell Beam Lintel Installation completed and acceptable</t>
  </si>
  <si>
    <t>ST - R - Precast Spandrel Panel Installation</t>
  </si>
  <si>
    <t>Precast Spandrel Panel Installation completed and acceptable</t>
  </si>
  <si>
    <t>ST - R - Precast Wall Bracket Installation</t>
  </si>
  <si>
    <t>Precast Wall Bracket Installation completed and acceptable</t>
  </si>
  <si>
    <t>ST - R - Precast Wall Panel Installation</t>
  </si>
  <si>
    <t>Precast Wall Panel Installation completed and acceptable</t>
  </si>
  <si>
    <t>ST - R - Rib &amp; Infill Installation</t>
  </si>
  <si>
    <t>Pre-commencement</t>
  </si>
  <si>
    <t>Rib lifting plan confirmed, correct chains and hooks verified.</t>
  </si>
  <si>
    <t>Propping layout confirmed as "issued for construction" with contractor and attached.</t>
  </si>
  <si>
    <t>Floor area cleared for propping to be erected.</t>
  </si>
  <si>
    <t>Rib grid layout confirmed with contractor and drawing attached.</t>
  </si>
  <si>
    <t>Rib Installation</t>
  </si>
  <si>
    <t>Rib inspection results received from the contractor</t>
  </si>
  <si>
    <t>Ribs placed as per layout.</t>
  </si>
  <si>
    <t>All ribs visually supported as per plan, no visual damage.  Ready for infill panels.</t>
  </si>
  <si>
    <t>Infill Panel Installation</t>
  </si>
  <si>
    <t>Infill panel inspection results received from the contractor</t>
  </si>
  <si>
    <t>Infill boards  constructed as panels, including 'backbone', 6 to 10 boards in length and fitted tightly between the ribs</t>
  </si>
  <si>
    <t>Infill panel adjacent ends are joined, locked with timber blocks to prevent lateral movement, and secured to wall supports</t>
  </si>
  <si>
    <t>No obvious visual defects on infill boards, no knots, no cracks or other weakness across 25% of the width.</t>
  </si>
  <si>
    <t>Completion</t>
  </si>
  <si>
    <t>All propping below timber infill complete</t>
  </si>
  <si>
    <t>Handrails installed on all edges (top of slab)</t>
  </si>
  <si>
    <t>All penetrations closed or exclusions in place</t>
  </si>
  <si>
    <t>Pass to indicate agreement to proceed to lay reinforcing.</t>
  </si>
  <si>
    <t>Raise Remedial if failed</t>
  </si>
  <si>
    <t>ST - R - Roof structure - Steel</t>
  </si>
  <si>
    <t>All structural steel correctly installed in respective area and acceptable</t>
  </si>
  <si>
    <t>ST - R - Roof structure - Timber Trusses</t>
  </si>
  <si>
    <t>All timber trusses correctly installed in respective area and acceptable</t>
  </si>
  <si>
    <t>ST - R - Stair Installation</t>
  </si>
  <si>
    <t>Stair Installation completed and acceptable</t>
  </si>
  <si>
    <t>ST - R - Structural Steel Installation</t>
  </si>
  <si>
    <t>Chemical anchor proof tests conducted on the sample selected by the MV Engineer</t>
  </si>
  <si>
    <t>Chemical anchors are tested to 0.7xdesign load</t>
  </si>
  <si>
    <t>The test load of the bar is provided by the MV Engineer</t>
  </si>
  <si>
    <t>Proof load tests maintained for a minimum of 30 seconds</t>
  </si>
  <si>
    <t>The load did not drop more than 10% during the testing</t>
  </si>
  <si>
    <t>If the proof of tests show failure of the anchors, installation of anchors should stop, cause of failure investigated and installation methodology should be reviewed. If failure is recorded, the minimum test sample shall be increased to 6 specimens or 5% of the total relevant anchor population, whichever is greater.</t>
  </si>
  <si>
    <t>Mechanical anchor testing conducted on the sample selected by the MV Engineer and witnessed by the MV Engineer</t>
  </si>
  <si>
    <t>For trubolt or similar anchors the maximum tightening torque is reviewed</t>
  </si>
  <si>
    <t>ST - R - Timber Framing</t>
  </si>
  <si>
    <t>ST - S - Bentonite</t>
  </si>
  <si>
    <t>Area Confirmed and in acceptable condition</t>
  </si>
  <si>
    <t>Text</t>
  </si>
  <si>
    <t>Names of Applicators</t>
  </si>
  <si>
    <t>Substrate applied correctly</t>
  </si>
  <si>
    <t>Joints are overlapped correctly</t>
  </si>
  <si>
    <t>All pipe penetrations sealed correctly</t>
  </si>
  <si>
    <t>Protection board is the correct material and fitted properly</t>
  </si>
  <si>
    <t>ST - S - Blockwork</t>
  </si>
  <si>
    <t>Grids available for reference and base of wall marked accurately, RL reference/top of wall (TOW) confirmed</t>
  </si>
  <si>
    <t>Base of wall in correct location</t>
  </si>
  <si>
    <t>Horizontal reinforcing installed correctly (centres/ size / splicing etc)</t>
  </si>
  <si>
    <t>Ties / Control joints installed as required</t>
  </si>
  <si>
    <t>Vertical reinforcing installed as required with appropriate splice</t>
  </si>
  <si>
    <t>Openings checked and correct - location, height and width</t>
  </si>
  <si>
    <t>Washouts correct/openings covered correctly and wall braced adequately (if required)</t>
  </si>
  <si>
    <t>Wall built within tolerance - straight, level and to the correct height (Approval to pour)</t>
  </si>
  <si>
    <t xml:space="preserve">Concrete specifications checked and correct </t>
  </si>
  <si>
    <t>All blocks filled to correct height</t>
  </si>
  <si>
    <t>Starter bars in centre of block if applicable</t>
  </si>
  <si>
    <t>Blockwork wall(s) complete to required specification</t>
  </si>
  <si>
    <t>ST - S - Concrete Pour</t>
  </si>
  <si>
    <t>Pour Details</t>
  </si>
  <si>
    <t>Pour details entered</t>
  </si>
  <si>
    <t>Latest drawings available, checked and referenced</t>
  </si>
  <si>
    <t>Formwork and Embedded Items</t>
  </si>
  <si>
    <t>Formwork - location, height, falls and dimensions checked and accurate</t>
  </si>
  <si>
    <t>Reinforcing</t>
  </si>
  <si>
    <t>Size and type correct to specification</t>
  </si>
  <si>
    <t>Reinforcing spacing and location correct</t>
  </si>
  <si>
    <t>Specified covers checked/correct</t>
  </si>
  <si>
    <t>Splice laps checked/correct</t>
  </si>
  <si>
    <t>All couplers installed correctly (if reid bar couplers have been used, has epconC8 epoxy been used as specified)</t>
  </si>
  <si>
    <t>Appointment with the engineers confirmed (Enter date &amp; time of the appointment)</t>
  </si>
  <si>
    <t>Reidbar – coupler and flange nut installations are inspected by the MV Engineer</t>
  </si>
  <si>
    <t>IMBMS couplers testing carried out for Village Podiums in the form of tensile testing in accordance with NZS3101.1.2006 and results acceptable</t>
  </si>
  <si>
    <t>All starter bars are installed correctly (location, size and spacing )</t>
  </si>
  <si>
    <t>Any additional items installed/ completed (trimmer bars etc) and excess reinforcing removed</t>
  </si>
  <si>
    <t>Welding certificates sited and attached</t>
  </si>
  <si>
    <t>Reinforcing installed correctly to specification and ready for concrete to be placed</t>
  </si>
  <si>
    <t>Pre-Pour Completion (Approval to pour)</t>
  </si>
  <si>
    <t>Waterproofing elements have been correctly installed and checked</t>
  </si>
  <si>
    <t>Relevant service requirements completed (locations checked and accurate)</t>
  </si>
  <si>
    <t>Engineer inspection completed - any observations / remedial work documented and closed out</t>
  </si>
  <si>
    <t>Ryman inspection completed - Approval given to pour concrete</t>
  </si>
  <si>
    <t>Concrete Supplier Specifics</t>
  </si>
  <si>
    <t>Concrete Supplier details entered</t>
  </si>
  <si>
    <t>Supplier Name:</t>
  </si>
  <si>
    <t>mPA</t>
  </si>
  <si>
    <t>m3</t>
  </si>
  <si>
    <t>Placement Method</t>
  </si>
  <si>
    <t>Placement methodology confirmed and necessary plant and equipment on site</t>
  </si>
  <si>
    <t>Heights and falls checked/confirmed before placement</t>
  </si>
  <si>
    <t>Is the cover correct to specification</t>
  </si>
  <si>
    <t>Heights and falls checked/ confirmed after placement</t>
  </si>
  <si>
    <t>Any curing compound applied correctly</t>
  </si>
  <si>
    <t>Concrete placement completed - specified level of finish achieved</t>
  </si>
  <si>
    <t>Post Pour Checks/Sign Off</t>
  </si>
  <si>
    <t>Any remedial work completed</t>
  </si>
  <si>
    <t>Raise remedial/ Request Signoff</t>
  </si>
  <si>
    <t>Concrete Pour completed - All final checks and documentation completed and attached</t>
  </si>
  <si>
    <t>ST - S - Concrete Pour - Without Reo</t>
  </si>
  <si>
    <t>ST - S - Concrete Reinforcing</t>
  </si>
  <si>
    <t>ST - S - Epoxy</t>
  </si>
  <si>
    <t>Applicators</t>
  </si>
  <si>
    <t>Surface and preparation completed</t>
  </si>
  <si>
    <t>Method of preparing joints or cracks</t>
  </si>
  <si>
    <t>Hypalon tape used, type and strength</t>
  </si>
  <si>
    <t>Sikadur 31 number of units and last 6 digits of batch number (Attach confirmation Photo)</t>
  </si>
  <si>
    <t>Weather and Temperature</t>
  </si>
  <si>
    <t>Weather conditions and temperature in Celsius</t>
  </si>
  <si>
    <t>Surface temperature</t>
  </si>
  <si>
    <t>Surface temperature in Celsius</t>
  </si>
  <si>
    <t>Sarnafil Roof</t>
  </si>
  <si>
    <t>ST - S - IMBMS Couplers Tests Checklist</t>
  </si>
  <si>
    <t>Testing shall be carried out on IMBMS couplers in the form of tensile testing in accordance with NZS3101.1.2006</t>
  </si>
  <si>
    <t>Tests shall be conducted in a random manner, a random coupler of any size shall be used as the testing sample</t>
  </si>
  <si>
    <t>A total of 3 tensile tests shall be carried out, 1 test at the start of the project and 2 tests mid-way through the projects programme</t>
  </si>
  <si>
    <t>All tests samples to be produced and assembled by IMBMS</t>
  </si>
  <si>
    <t>If a sample fails to meet the tensile requirements of NZS3101.1.2006, then a cause shall be found by the manufacturer and appropriate corrective actions taken, after which three samples shall be tested without failure</t>
  </si>
  <si>
    <t>Reidbar – coupler and flange nut inspection</t>
  </si>
  <si>
    <t>The inspection process of Reidbar coupler and flange nuts shall be as per the manufacturer’s recommendations. The installation process shall be inspected by the Engineer, with the following inspection frequency.</t>
  </si>
  <si>
    <t>The Engineer shall inspect the installation of the couplers and/or flange nuts on a random sample of 3 structural elements (i.e. column, beam, panel etc.). The 3 random structural elements shall be confirmed by the Engineer.</t>
  </si>
  <si>
    <t>Foreman Sign off to receive inspection results - IMBMS coupler tests completed by subcontractor.  Pass this checkpoint once signed.</t>
  </si>
  <si>
    <t>ST - S - Insitu Pour</t>
  </si>
  <si>
    <t>Pour Details:</t>
  </si>
  <si>
    <t>Formwork</t>
  </si>
  <si>
    <t>Formwork braced &amp; fixed correctly</t>
  </si>
  <si>
    <t xml:space="preserve">Cover as specified </t>
  </si>
  <si>
    <t>Adjacent construction joints roughened and clean (7mm amplitude min)</t>
  </si>
  <si>
    <t>All relevant inspections completed and attached</t>
  </si>
  <si>
    <t>ST - S - Intumescent Painting - Pre-Commencement</t>
  </si>
  <si>
    <t>Pre-site visit</t>
  </si>
  <si>
    <t>Fabrication Drawings received</t>
  </si>
  <si>
    <t>Carboline schedule received and attached/uploaded</t>
  </si>
  <si>
    <t>Sealer schedule received and attached/uploaded</t>
  </si>
  <si>
    <t>Fire engineer report received and attached/uploaded</t>
  </si>
  <si>
    <t>Fire rating specified</t>
  </si>
  <si>
    <t>Fire limiting temperature specified</t>
  </si>
  <si>
    <t>QA documentation from blast and prime received</t>
  </si>
  <si>
    <t>Raise remedial/ sign-off request</t>
  </si>
  <si>
    <t>Pre-Paint Site Visit</t>
  </si>
  <si>
    <t>Supports removed</t>
  </si>
  <si>
    <t>No timber attached</t>
  </si>
  <si>
    <t>Concrete splatters removed</t>
  </si>
  <si>
    <t>All area and substrate checkpoints passed and area acceptable for painting</t>
  </si>
  <si>
    <t>ST - S - Intumescent Painting - QA</t>
  </si>
  <si>
    <t>Preparation</t>
  </si>
  <si>
    <t>Area for preparation and application input:</t>
  </si>
  <si>
    <t>Area / Grids:</t>
  </si>
  <si>
    <t>Solvent clean of substrate performed to remove contamination</t>
  </si>
  <si>
    <t>Profile substrate for adhesion sanded</t>
  </si>
  <si>
    <t>Abrasive blast</t>
  </si>
  <si>
    <t>Vapour blast</t>
  </si>
  <si>
    <t>Bristle blast</t>
  </si>
  <si>
    <t>Scotch sand</t>
  </si>
  <si>
    <t>Application</t>
  </si>
  <si>
    <t>Positector activated to gauge weather elements</t>
  </si>
  <si>
    <t>Average ambient conditions photographed and site conditions acceptable for painting</t>
  </si>
  <si>
    <t>Batch numbers photographed</t>
  </si>
  <si>
    <t>Area first application complete and visual check completed</t>
  </si>
  <si>
    <t xml:space="preserve">ST - S - Lintel Installation </t>
  </si>
  <si>
    <t>Inspected on arrival and damage free</t>
  </si>
  <si>
    <t>Adequately braced and braces are tagged</t>
  </si>
  <si>
    <t>Lintel Installation completed (checked location &amp; level) and no damages</t>
  </si>
  <si>
    <t xml:space="preserve">ST - S - Offsite Precast Manufacturing </t>
  </si>
  <si>
    <t xml:space="preserve">Photos of Internal QA </t>
  </si>
  <si>
    <t>Photos attached - pre-pour</t>
  </si>
  <si>
    <t xml:space="preserve">Photos attached - individual panel plan </t>
  </si>
  <si>
    <t>Photos attached - post-pour</t>
  </si>
  <si>
    <t>Any additional information inc. photos</t>
  </si>
  <si>
    <t>ST - S - Precast Balcony Installation</t>
  </si>
  <si>
    <t>Joints Scabbled</t>
  </si>
  <si>
    <t>Temporary supports correctly placed</t>
  </si>
  <si>
    <t>Precast balcony Installed in correct location</t>
  </si>
  <si>
    <t>Precast Balcony install complete (checked location &amp; level)</t>
  </si>
  <si>
    <t xml:space="preserve">ST - S - Precast Beam Installation </t>
  </si>
  <si>
    <t>Precast Beam Installation completed (checked location &amp; level) and no damages</t>
  </si>
  <si>
    <t>ST - S - Precast Compliance Documents</t>
  </si>
  <si>
    <t>Concrete Test Results</t>
  </si>
  <si>
    <t>Producer Statement (PS3)</t>
  </si>
  <si>
    <t>ST - S - Precast Edge Beams Installation</t>
  </si>
  <si>
    <t>Edge Beams installation completed (checked location &amp; level) and no damages</t>
  </si>
  <si>
    <t xml:space="preserve">ST - S - Precast Flat Slab Installation </t>
  </si>
  <si>
    <t>Precast Flat Slab Installation completed (checked location &amp; level) and no damages</t>
  </si>
  <si>
    <t>ST - S - Precast Spandrel Panel Installation</t>
  </si>
  <si>
    <t>Precast Spandrel Panel Installation completed (checked location &amp; level) and no damages</t>
  </si>
  <si>
    <t>ST - S - Precast Wall Bracket Installation</t>
  </si>
  <si>
    <t>Bracket correct size as per drawing</t>
  </si>
  <si>
    <t>Cast in weld plate in correct position</t>
  </si>
  <si>
    <t>Adequately braced and braces to be tagged</t>
  </si>
  <si>
    <t>Bracket installed in correct position, plumb and level</t>
  </si>
  <si>
    <t>Welding inspected and correct as per drawing</t>
  </si>
  <si>
    <t>Paint repair completed</t>
  </si>
  <si>
    <t>Bracket installation completed correctly (checked location &amp; level)</t>
  </si>
  <si>
    <t>ST - S - Precast Wall Panel Installation</t>
  </si>
  <si>
    <t>Adequately braced and Braces to be tagged</t>
  </si>
  <si>
    <t>Grout sleeves correctly grouted</t>
  </si>
  <si>
    <t>Precast Wall Panel Installation completed correctly (checked location &amp; level) and damage free</t>
  </si>
  <si>
    <t>ST - S - Rib &amp; Infill Installation</t>
  </si>
  <si>
    <t>Ribs inspected on arrival and correct (length, width, size/shape) as per design/shop drawings and damage free</t>
  </si>
  <si>
    <t>Infill boards inspected on arrival.  No knots, no cracks or other weaknesses across 25% of the width.</t>
  </si>
  <si>
    <t>Propping layout confirmed as "issued for construction" and attached.</t>
  </si>
  <si>
    <t xml:space="preserve">Area cleared for propping to be </t>
  </si>
  <si>
    <t>Structural Steel Brackets fitted and fixed (correct height and as per design)</t>
  </si>
  <si>
    <t>Propping/Falseworks</t>
  </si>
  <si>
    <t>Props tagged and fixings as per approved design.</t>
  </si>
  <si>
    <t>U Head brackets rotated to support bearers, bearers clipped to U head brackets.</t>
  </si>
  <si>
    <t>All back propping completed, checked and approved as per design</t>
  </si>
  <si>
    <t>Inspect against rib install and propping layout drawings.  Mark up hard copy drawings accordingly and upload to this checkpoint to verify the specification has been met.</t>
  </si>
  <si>
    <t>No visual damage to ribs</t>
  </si>
  <si>
    <t>Foreman Sign off to receive Rib Installation inspection results.  Pass this checkpoint after sending the email.</t>
  </si>
  <si>
    <t>Infill boards tightly constructed as panels, including 'backbone', 6 to 10 boards in length.</t>
  </si>
  <si>
    <t>Infill panels fitted tightly between ribs.</t>
  </si>
  <si>
    <t>Infill panel adjacent ends are joined.</t>
  </si>
  <si>
    <t>Infill panels locked with timber blocks to prevent lateral movement.</t>
  </si>
  <si>
    <t>Infill boards secured to wall supports</t>
  </si>
  <si>
    <t>All gaps filled, infills installed, PF rod/expanding foam installed (No gaps)</t>
  </si>
  <si>
    <t>Foreman Sign off to receive Infill Panel Installation inspection results.  Pass this checkpoint after sending the email.</t>
  </si>
  <si>
    <t>ST - S - Roof structure - Steel</t>
  </si>
  <si>
    <t>Hold down bolts in the correct location</t>
  </si>
  <si>
    <t>Pre erection checks complete</t>
  </si>
  <si>
    <t>Installation</t>
  </si>
  <si>
    <t>Steel correct size and type</t>
  </si>
  <si>
    <t>Welding certificates sited</t>
  </si>
  <si>
    <t>Installed in the correct location and orientation</t>
  </si>
  <si>
    <t>Installed in correct level, plumb, correct pitch and braced</t>
  </si>
  <si>
    <t>All bolts secure/ correctly tensioned</t>
  </si>
  <si>
    <t>ST - S - Roof structure - Timber Trusses</t>
  </si>
  <si>
    <t>Truss hardware completed as specified</t>
  </si>
  <si>
    <t xml:space="preserve">All fixings in place </t>
  </si>
  <si>
    <t xml:space="preserve">Truss seating checked and accurate </t>
  </si>
  <si>
    <t>Tile battens installed and acceptable</t>
  </si>
  <si>
    <t>Underlay completed and acceptable</t>
  </si>
  <si>
    <t xml:space="preserve">Pre-tile checks completed and no issues identified </t>
  </si>
  <si>
    <t>Load tiles completed and acceptable</t>
  </si>
  <si>
    <t xml:space="preserve">Installation and recheck completed and no issues identified </t>
  </si>
  <si>
    <t>Lay capping completed and acceptable</t>
  </si>
  <si>
    <t>Ridges installed and acceptable</t>
  </si>
  <si>
    <t>Facia gutters installed and acceptable</t>
  </si>
  <si>
    <t>Trusses are installed correctly and acceptable</t>
  </si>
  <si>
    <t>ST - S - Sarnafil</t>
  </si>
  <si>
    <t>Sarnafil perimeter</t>
  </si>
  <si>
    <t>Concrete Ground</t>
  </si>
  <si>
    <t>Edges Bevelled</t>
  </si>
  <si>
    <t>Concrete in acceptable condition</t>
  </si>
  <si>
    <t>last 6 digits of batch number</t>
  </si>
  <si>
    <t>RAB boards installed</t>
  </si>
  <si>
    <t>Sikalastic 152 applied</t>
  </si>
  <si>
    <t>Area left tidy and accessible, and signed off</t>
  </si>
  <si>
    <t>Sarnafil Decks</t>
  </si>
  <si>
    <t>Concrete Screeded</t>
  </si>
  <si>
    <t>Correct Falls</t>
  </si>
  <si>
    <t>Sarnafils drops installed</t>
  </si>
  <si>
    <t>Ring clamps on site</t>
  </si>
  <si>
    <t>All openings electronically checked</t>
  </si>
  <si>
    <t>Deck protected</t>
  </si>
  <si>
    <t>Electronic Testing</t>
  </si>
  <si>
    <t>Area on site testing</t>
  </si>
  <si>
    <t>Electronic tested</t>
  </si>
  <si>
    <t>ST - S - Sikalastic</t>
  </si>
  <si>
    <t>Any damage to structure repaired</t>
  </si>
  <si>
    <t>Concrete free of lumps and laitance</t>
  </si>
  <si>
    <t>Cleaning Method:</t>
  </si>
  <si>
    <t>Ambient temperature at the start of the work day:</t>
  </si>
  <si>
    <t>Ambient temperature at the end of the work day:</t>
  </si>
  <si>
    <t>Is the substrate temperature 3 degrees above due point?</t>
  </si>
  <si>
    <t>Please state substrate temperature:</t>
  </si>
  <si>
    <t>No free standing water on substrate</t>
  </si>
  <si>
    <t>Surfaces to be bonded and cleaned, free of dust and contaminants</t>
  </si>
  <si>
    <t>Sika Batch number</t>
  </si>
  <si>
    <t>Input</t>
  </si>
  <si>
    <t>Detail area completed on site</t>
  </si>
  <si>
    <t>ST - S - Stair Installation</t>
  </si>
  <si>
    <t>Items inspected on arrival and correct (length, width, size/shape) as per design/shop drawings and damage free</t>
  </si>
  <si>
    <t>Grid Set-out offset and level correct</t>
  </si>
  <si>
    <t>Joints scabbled and acceptable</t>
  </si>
  <si>
    <t>All setout completed correctly and approved</t>
  </si>
  <si>
    <t>Temporary support installed and approved</t>
  </si>
  <si>
    <t>Stairs placed, locations, heights and orientation approved. No damage during installation</t>
  </si>
  <si>
    <t>ST - S - Steel Deck Concrete Topping</t>
  </si>
  <si>
    <t>Material and size are correct</t>
  </si>
  <si>
    <t>Firmly secured in the correct method</t>
  </si>
  <si>
    <t>Area left tidy and accessible, and work signed off</t>
  </si>
  <si>
    <t>ST - S - Steel Handover Documents - Non-SFC Accredited Contractors Additional Requirements</t>
  </si>
  <si>
    <t xml:space="preserve">Contractor to receive an independent preparation, assembly and fabrication inspection report. </t>
  </si>
  <si>
    <t>Contractor to receive an independent welding inspection report.</t>
  </si>
  <si>
    <t>Contractor to receive an independent surface treatment inspection report.</t>
  </si>
  <si>
    <t>Contractor to receive an independent paint coatings inspection report.</t>
  </si>
  <si>
    <t>Contractor to receive an independent galvanised coating inspection report.</t>
  </si>
  <si>
    <t>Contractor to provide a final weld inspector compliance certificate.</t>
  </si>
  <si>
    <t xml:space="preserve">Contractor to provide a final surface preparation inspector compliance certificate. </t>
  </si>
  <si>
    <t>Contractor to provide a final paint coating inspector compliance certificate.</t>
  </si>
  <si>
    <t xml:space="preserve">Contractor to provide a final galvanising inspector compliance certificate. </t>
  </si>
  <si>
    <t>Checklist-flat</t>
  </si>
  <si>
    <t>ST - S - Steel Handover Documents - SFC Accredited and Non-SFC Contractors</t>
  </si>
  <si>
    <t>Provide PS3 – Construction from the fabricator and erector.</t>
  </si>
  <si>
    <t>Copy of ITP checklist</t>
  </si>
  <si>
    <t>Steel source list and declaration of conformity</t>
  </si>
  <si>
    <t>Bolts Docs - to verify compliance to relevant standards</t>
  </si>
  <si>
    <t>Subcontractor SFC certification</t>
  </si>
  <si>
    <t>Steel erection sequence methodology</t>
  </si>
  <si>
    <t>Bolt installation inspection record, including any that differ from design or not fully documented.</t>
  </si>
  <si>
    <t>Detail of proposed markings if members and/or connections are to exposed to view. (only applicable for Architecturally Exposed Structural Steel, AESS)</t>
  </si>
  <si>
    <t>Survey erected structural steelwork. (AC steelwork survey work document)</t>
  </si>
  <si>
    <t>ST - S - Steel Overview QA Checklist</t>
  </si>
  <si>
    <t>Steel Erection QA</t>
  </si>
  <si>
    <t>Steel erects to correct Level</t>
  </si>
  <si>
    <t>Steelwork plumb and within tolerance</t>
  </si>
  <si>
    <t>Purlins, girts, sag rods straight and tight</t>
  </si>
  <si>
    <t>Snug tight bolts checked</t>
  </si>
  <si>
    <t>Posts chemset correctly</t>
  </si>
  <si>
    <t>Bracing installed &amp; tightened (Temporary bracing secured, if required)</t>
  </si>
  <si>
    <t>Welding</t>
  </si>
  <si>
    <t>All welding completed to spec and weld procedure</t>
  </si>
  <si>
    <t>Site NDT</t>
  </si>
  <si>
    <t>NDT conducted and passed, if required</t>
  </si>
  <si>
    <t>Coating</t>
  </si>
  <si>
    <t>Coating touch up completed</t>
  </si>
  <si>
    <t>Steel surface left clean</t>
  </si>
  <si>
    <t>Handover</t>
  </si>
  <si>
    <t>Area left tidy and accessible</t>
  </si>
  <si>
    <t>Steel erectors sign off</t>
  </si>
  <si>
    <t>ST - S - Steel Paint QA Documents</t>
  </si>
  <si>
    <t>Paint QA Documents, Uploaded and all supporting documentation attached</t>
  </si>
  <si>
    <t>ST - S - Steel Site Install</t>
  </si>
  <si>
    <t>Work area clear, tidy and accessible</t>
  </si>
  <si>
    <t>Previous substrate acceptable</t>
  </si>
  <si>
    <t>Steel Delivery</t>
  </si>
  <si>
    <t>Corrosion protection acceptable</t>
  </si>
  <si>
    <t>Numbers stamped / id tags attached</t>
  </si>
  <si>
    <t>Steel Erection</t>
  </si>
  <si>
    <t>Grid Lines marked for Set out</t>
  </si>
  <si>
    <t>Wall heights marked and checked</t>
  </si>
  <si>
    <t>Walls plumb / cast in plates correct</t>
  </si>
  <si>
    <t>Base plate / top plate orientation are correct and all bolts to base plates in place and tight</t>
  </si>
  <si>
    <t>ST - S - Structural Steel Installation</t>
  </si>
  <si>
    <t>Post-Installation</t>
  </si>
  <si>
    <t>Welding Visual/Scanning inspections completed</t>
  </si>
  <si>
    <t>ST - S - Structural Steel Installation - Pre-Commencement</t>
  </si>
  <si>
    <t>GA Building Plans Attached</t>
  </si>
  <si>
    <t>Numbers stamped / ID tags attached</t>
  </si>
  <si>
    <t>Grid Lines marked for Set out and acceptable</t>
  </si>
  <si>
    <t>Wall heights marked and checked and acceptable</t>
  </si>
  <si>
    <t>Walls plumb / cast in plates correct and acceptable</t>
  </si>
  <si>
    <t>Base plate / top plate orientation are correct and all bolts to base plates in place and tight and acceptable</t>
  </si>
  <si>
    <t>ST - S - Timber Framing</t>
  </si>
  <si>
    <t xml:space="preserve">Dimensions / locations checked and accurate
</t>
  </si>
  <si>
    <t>All frames are square / Frames are plumb and level</t>
  </si>
  <si>
    <t xml:space="preserve">Fixings are correct </t>
  </si>
  <si>
    <t xml:space="preserve">Any bracing requirements installed </t>
  </si>
  <si>
    <t xml:space="preserve">ST - S - Timber Framing Receival </t>
  </si>
  <si>
    <t>Timber Framing in line with design drawings</t>
  </si>
  <si>
    <t>ST - S - Wall Strapping</t>
  </si>
  <si>
    <t>Wall Strapping</t>
  </si>
  <si>
    <t>Latest consented drawings checked and referenced</t>
  </si>
  <si>
    <t>Area clear, tidy and accessible</t>
  </si>
  <si>
    <t>Correct wall types as per specification</t>
  </si>
  <si>
    <t>Dimensions / locations checked and accurate</t>
  </si>
  <si>
    <t>Deflection head requirements checked and correct to specification</t>
  </si>
  <si>
    <t>Any additional photos, comments and observations</t>
  </si>
  <si>
    <t>All framing completed correctly within tolerance in respective area</t>
  </si>
  <si>
    <t>Review and Handover</t>
  </si>
  <si>
    <t>All Steel Stud/Strapping completed to specification/drawings - Area left clean &amp; tidy</t>
  </si>
  <si>
    <t>ST - S -Panel Starter bars Installation</t>
  </si>
  <si>
    <t>Correct drawings referenced and attached</t>
  </si>
  <si>
    <t>Specified covers checked/ correct</t>
  </si>
  <si>
    <t>Any additional items installed/completed (trimmer bars etc.) and excess reinforcing removed</t>
  </si>
  <si>
    <t>Panel starter bars installed correctly to specifications (location, size, length and spacing) and ready to place the precast panels</t>
  </si>
  <si>
    <t>Approved Checklists</t>
  </si>
  <si>
    <t>Information on document use</t>
  </si>
  <si>
    <t>Select Site:</t>
  </si>
  <si>
    <t>Civil</t>
  </si>
  <si>
    <t>Ryman</t>
  </si>
  <si>
    <t>Subcontractor</t>
  </si>
  <si>
    <t>Completion Docs</t>
  </si>
  <si>
    <t>Foundation</t>
  </si>
  <si>
    <t>Façade</t>
  </si>
  <si>
    <t>Inspection</t>
  </si>
  <si>
    <t>Consultant</t>
  </si>
  <si>
    <t>Post-Line</t>
  </si>
  <si>
    <t>Pre-Line</t>
  </si>
  <si>
    <t>Services</t>
  </si>
  <si>
    <t>Structure</t>
  </si>
  <si>
    <t>Inspection Test Plan</t>
  </si>
  <si>
    <t xml:space="preserve">Exsiting ground level RL checked and acceptable </t>
  </si>
  <si>
    <t>Stratum 1 (e.g. Marine Silt (GL to 4.5m)</t>
  </si>
  <si>
    <t xml:space="preserve">Correct gradiant of the pipework achieved </t>
  </si>
  <si>
    <t xml:space="preserve">All undefloor plumbing works installed as per specifications </t>
  </si>
  <si>
    <t>Ties / Controll joints installed as required</t>
  </si>
  <si>
    <t>All surfaces correctly prepared (e.g joints to existing concrete, release agent to formwork etc)</t>
  </si>
  <si>
    <t xml:space="preserve">ST - S - Insitu Stitch Joints </t>
  </si>
  <si>
    <t>All surfaces correctly prepared (e.g joints to exisiting concrete, release agent to formwork etc)</t>
  </si>
  <si>
    <t>Proile substrate for adhesion sanded</t>
  </si>
  <si>
    <t xml:space="preserve">ST - S - Precast Shell Beam Lintel Installation </t>
  </si>
  <si>
    <t>Precast Shell Beam Lintel Installation completed (checked location &amp; level) and no damages</t>
  </si>
  <si>
    <t>Grid set-out offset and level correct</t>
  </si>
  <si>
    <t>Props tagged and fixings as per approved temp works design and temp work approval report attached</t>
  </si>
  <si>
    <t>All grids ready for rib installation</t>
  </si>
  <si>
    <t>All Ribs placed, locations, heights and orientation approved. No damage during install and approval given to install planks</t>
  </si>
  <si>
    <t>All planks installed correctly (adequate seating etc)</t>
  </si>
  <si>
    <t>All gaps filled, infills installed, PF rod/expanding foam installed (NO GAPS)</t>
  </si>
  <si>
    <t>Rib &amp; Infill Installation completed correctly (checked location &amp; level) and damage free</t>
  </si>
  <si>
    <t>Installed in corrct level, plumb, correct pitch and braced</t>
  </si>
  <si>
    <t>Corrosion protection accepatble</t>
  </si>
  <si>
    <t>Balastrades and handrails installed, checked and approved</t>
  </si>
  <si>
    <t>Panel starter bars installed correctly to specifications (locaion, size, length and spacing) and ready to place the precast panels</t>
  </si>
  <si>
    <t>Roof substrade is checked and acceptable and no visible damages.</t>
  </si>
  <si>
    <t>Screeding work completed - specifed level of finish achieved and area left clean and tidy</t>
  </si>
  <si>
    <t xml:space="preserve">Waterprooing completed - specified level of finish achieved and area left clean and tidy - Membrane not wrinkled, smooth, no holes, etc. and flood test completed if required </t>
  </si>
  <si>
    <t xml:space="preserve">Battern on RAB Board for cladding fixings
</t>
  </si>
  <si>
    <t>Self leveling coverage completed and acceptable</t>
  </si>
  <si>
    <t>All works from builders or other trades to enable Mechanical First fix to be completed (e.g. drains, framing, penetrations&amp;)</t>
  </si>
  <si>
    <t>All works from builders or other trades to enable Mechanical second fix to be completed (e.g. painting, waterproofing...)</t>
  </si>
  <si>
    <t xml:space="preserve">Check loop wires insatlled and acceptable
</t>
  </si>
  <si>
    <t xml:space="preserve">All cover plates in place &amp; fitted correctly and striaght </t>
  </si>
  <si>
    <t>Concrete in acceptible condition</t>
  </si>
  <si>
    <t>Pracast Balcony install complete (checked location &amp; level)</t>
  </si>
  <si>
    <t>POST - S - Plumbing Second Fix</t>
  </si>
  <si>
    <t>Installed Boss Bulkhead Batt fire barriers as per sepecifications</t>
  </si>
  <si>
    <t xml:space="preserve">All door stopperst installation completed to specification &amp; within tolerance in respective area(s) </t>
  </si>
  <si>
    <t>Correct drawing revision checked,referenced and attached</t>
  </si>
  <si>
    <t>Area Accessable, Substrate Acceptable &amp; Approval to start work</t>
  </si>
  <si>
    <t>Iron laid fixed correctly/checked and accurate (2-3 photos attached)</t>
  </si>
  <si>
    <t>Batterns level checked and accurate</t>
  </si>
  <si>
    <t>Water tested to 1500kpa and loop not effect lining</t>
  </si>
  <si>
    <t>Check loop wires insatlled and acceptable</t>
  </si>
  <si>
    <t>Membrane color and thickness confirmed correct</t>
  </si>
  <si>
    <t>Area clean and accessable</t>
  </si>
  <si>
    <t>Backfill completed and commpacted as per specifications</t>
  </si>
  <si>
    <t>Method of substrate preparation (e.g. grinding, abrading, drying etc</t>
  </si>
  <si>
    <t>Checklist Names</t>
  </si>
  <si>
    <t>Change Type</t>
  </si>
  <si>
    <t>Status</t>
  </si>
  <si>
    <t>William Sanders</t>
  </si>
  <si>
    <t>Addition</t>
  </si>
  <si>
    <t>Denied</t>
  </si>
  <si>
    <t>Murray Halberg</t>
  </si>
  <si>
    <t>Main Contractor</t>
  </si>
  <si>
    <t>Edit</t>
  </si>
  <si>
    <t>Processing</t>
  </si>
  <si>
    <t>Linda Jones</t>
  </si>
  <si>
    <t>Deletion</t>
  </si>
  <si>
    <t>Approved</t>
  </si>
  <si>
    <t>Keith Park</t>
  </si>
  <si>
    <t>Site Specific</t>
  </si>
  <si>
    <t>Updated in ConQA</t>
  </si>
  <si>
    <t>Miriam Corban</t>
  </si>
  <si>
    <t>Postline</t>
  </si>
  <si>
    <t>New Checklist</t>
  </si>
  <si>
    <t>Implemented</t>
  </si>
  <si>
    <t>James Wattie</t>
  </si>
  <si>
    <t>Preline</t>
  </si>
  <si>
    <t>Newtown</t>
  </si>
  <si>
    <t>Park Terrace</t>
  </si>
  <si>
    <t>Completion Documents</t>
  </si>
  <si>
    <t>Karori</t>
  </si>
  <si>
    <t>Northwood/Radcliffe Rd</t>
  </si>
  <si>
    <t>Takapuna</t>
  </si>
  <si>
    <t>Cambridge</t>
  </si>
  <si>
    <t>Karaka</t>
  </si>
  <si>
    <t>ChecklistOrder</t>
  </si>
  <si>
    <t>Site</t>
  </si>
  <si>
    <t>ITP - R - On Grade Slab Pre-Pour (per townhouse block)</t>
  </si>
  <si>
    <t>All subcontractor QA uploaded, attached, and meets ITP requirements.</t>
  </si>
  <si>
    <t>Survey set out (height, location, setout) - confirmation attached.</t>
  </si>
  <si>
    <t>Underground services installation completed</t>
  </si>
  <si>
    <t>Backfilling completed</t>
  </si>
  <si>
    <t>Waterproofing completed</t>
  </si>
  <si>
    <t>DPM overlapping/taping with no tears or perforations.  Council requirement</t>
  </si>
  <si>
    <t>Reinforcing completed</t>
  </si>
  <si>
    <t>Engineer sign off completed and approved for pour</t>
  </si>
  <si>
    <t>Note remedial work needed</t>
  </si>
  <si>
    <t>None, Minor, Major</t>
  </si>
  <si>
    <t>Council inspection completed and approved for pour</t>
  </si>
  <si>
    <t>ITP - R - Concrete - Planning and Pour (per townhouse block)</t>
  </si>
  <si>
    <t>Pre Pour Planning</t>
  </si>
  <si>
    <t>Concrete pour planning completed with subcontractor</t>
  </si>
  <si>
    <t>Date of pour</t>
  </si>
  <si>
    <t>Pour</t>
  </si>
  <si>
    <t>Request to pour received and approved</t>
  </si>
  <si>
    <t>Reinforcing meets specification</t>
  </si>
  <si>
    <t>Yes, Reworked, N/A</t>
  </si>
  <si>
    <t>Service penetrations present and correct</t>
  </si>
  <si>
    <t>Waterproofing elements present and correct</t>
  </si>
  <si>
    <t>Couples present and correct</t>
  </si>
  <si>
    <t>Control joints/ stop ends installed accurately and correctly braced</t>
  </si>
  <si>
    <t>Engineer Inspection conducted and passed</t>
  </si>
  <si>
    <t>Inspected by and date:</t>
  </si>
  <si>
    <t>ITP - R - Townhouse Block Build (per townhouse block)</t>
  </si>
  <si>
    <t>Structure/Framing</t>
  </si>
  <si>
    <t>Timber Framing installed</t>
  </si>
  <si>
    <t>Council pre-clad inspection completed and approved.  Note date of inspection in comments</t>
  </si>
  <si>
    <t>Roofing</t>
  </si>
  <si>
    <t>Verify materials supplied to site (material and fixings) are as specified or approved samples</t>
  </si>
  <si>
    <t>Construction complies with specifications</t>
  </si>
  <si>
    <t>Obtain and upload all performance and authority certificates as required by specification or statutory regulations.</t>
  </si>
  <si>
    <t>Council Pre-Roof Inspection completed and passed</t>
  </si>
  <si>
    <t>Envelope/Watertightness Completed (requirements below)</t>
  </si>
  <si>
    <t>Ecoply Board installed</t>
  </si>
  <si>
    <t>Lintels installed</t>
  </si>
  <si>
    <t>Tapes and VaproShield installed.</t>
  </si>
  <si>
    <t>Windows and Sliders installed</t>
  </si>
  <si>
    <t>Flashing installed</t>
  </si>
  <si>
    <t>Envelope Penetrations completed</t>
  </si>
  <si>
    <t>Council pre-wrap inspection completed and passed</t>
  </si>
  <si>
    <t>Council brickwork 'half-high' inspection completed and acceptable</t>
  </si>
  <si>
    <t>Describe cladding type:</t>
  </si>
  <si>
    <t>Brick Works completed</t>
  </si>
  <si>
    <t>STO Poly Plaster completed</t>
  </si>
  <si>
    <t>Pre-line completed</t>
  </si>
  <si>
    <t>Nogs Installed as below and comply</t>
  </si>
  <si>
    <t>Pre-line plumbing external inspections completed and uploaded.  Any remedial work signed off.</t>
  </si>
  <si>
    <t>Pre-line building external inspections completed and uploaded.  Any remedial work signed off.</t>
  </si>
  <si>
    <t>Post-Line GIB</t>
  </si>
  <si>
    <t>GIB installation correct, screw types, pattern, etc..</t>
  </si>
  <si>
    <t>Fire rated GIB installed to adjoining unit walls &amp; garage, correct thickness.</t>
  </si>
  <si>
    <t>Post Line Council Inspection completed and acceptable.  GIB stopping to proceed</t>
  </si>
  <si>
    <t>ITP - R - Fitout (per townhouse unit)</t>
  </si>
  <si>
    <t>Finishing completed, meets benchmark standard.  Refer separate checklist.  Full response to the items below needed.</t>
  </si>
  <si>
    <t xml:space="preserve">Plumbing completed and acceptable </t>
  </si>
  <si>
    <t xml:space="preserve">Electrical completed and acceptable </t>
  </si>
  <si>
    <t xml:space="preserve">Joinery/Doors completed and acceptable </t>
  </si>
  <si>
    <t xml:space="preserve">Decorating completed and acceptable </t>
  </si>
  <si>
    <t xml:space="preserve">Flooring completed and acceptable </t>
  </si>
  <si>
    <t>Other works completed (inc. client extras) and acceptable, state below.</t>
  </si>
  <si>
    <t>Details:</t>
  </si>
  <si>
    <t>Raise remedial as required.</t>
  </si>
  <si>
    <t>ITP - R - Project Manager Handover to Operations (per townhouse unit)</t>
  </si>
  <si>
    <t>No outstanding defects/snag list items</t>
  </si>
  <si>
    <t>Chattels confirmed as operational</t>
  </si>
  <si>
    <t>Chattel manuals provided.</t>
  </si>
  <si>
    <t>Unit meets benchmark standards and expectations</t>
  </si>
  <si>
    <t>Resident "Welcome Letter" completed by PM and left in property.</t>
  </si>
  <si>
    <t>Formal handover to Sales/Operations conducted by PM.</t>
  </si>
  <si>
    <t>ITP - R - Unit Benchmarking (Use at stage level)</t>
  </si>
  <si>
    <t>Benchmark standard agreed as per Quality Management Plan</t>
  </si>
  <si>
    <t>Project Manager or delegate present</t>
  </si>
  <si>
    <t>Sales representative or delegate present</t>
  </si>
  <si>
    <t>QA Advisor or delegate present</t>
  </si>
  <si>
    <t>Design representative or delegate present</t>
  </si>
  <si>
    <t>Benchmark details (e.g. apartment number or explanation)</t>
  </si>
  <si>
    <t>Record benchmark date</t>
  </si>
  <si>
    <t>ITP - R - Contractor Allocation (Use at stage level for each subcontractor on the stage)</t>
  </si>
  <si>
    <t>Record Subcontractor Company Name</t>
  </si>
  <si>
    <t>Record scope of works</t>
  </si>
  <si>
    <t>Specifications confirmed with subcontractor management</t>
  </si>
  <si>
    <t>Programme milestones confirmed with subcontractor management</t>
  </si>
  <si>
    <t>All subcontractor ITPs (inspection test plans) attached and agreed.</t>
  </si>
  <si>
    <t>Quality expectations and requirements discussed and confirmed as understood.</t>
  </si>
  <si>
    <t>Escalate concerns to QA Advisor</t>
  </si>
  <si>
    <t xml:space="preserve">FC - R - Punch Windows Frames (unglazed) </t>
  </si>
  <si>
    <t>sections</t>
  </si>
  <si>
    <t>Glazing Install</t>
  </si>
  <si>
    <t xml:space="preserve">Window # / Elevation / Level </t>
  </si>
  <si>
    <t>Installation (By others) completed as per detail Y/N</t>
  </si>
  <si>
    <t>Check the joinery is free from damage</t>
  </si>
  <si>
    <t>All glazing beads attached to Frame PHOTO REQUIRED</t>
  </si>
  <si>
    <t>Check Frame number PHOTO REQUIRED</t>
  </si>
  <si>
    <t xml:space="preserve">Inspection of Backing rubber - no damage and continuous around perimeter </t>
  </si>
  <si>
    <t>Glazing Blocks inserted correctly  PHOTO REQUIRED</t>
  </si>
  <si>
    <t>Correct Glass units installed (Glass sticker) PHOTO REQUIRED</t>
  </si>
  <si>
    <t>Glazing Beads fitted  correctly PHOTO REQUIRED</t>
  </si>
  <si>
    <t>Correct Wedge Rubber installed and rubbered off as per WGANZ guidelines</t>
  </si>
  <si>
    <t xml:space="preserve">Glass Stickers removed </t>
  </si>
  <si>
    <t xml:space="preserve">Trade Clean </t>
  </si>
  <si>
    <t>Final Inspection PHOTO REQUIRED</t>
  </si>
  <si>
    <t xml:space="preserve">Glazing complete for handover to Ryman Healthcare </t>
  </si>
  <si>
    <t>Hold point</t>
  </si>
  <si>
    <t xml:space="preserve">Raise Remedial </t>
  </si>
  <si>
    <t>Date of Request</t>
  </si>
  <si>
    <t>Requested by</t>
  </si>
  <si>
    <t>Type of change</t>
  </si>
  <si>
    <t>Project</t>
  </si>
  <si>
    <t>Trade</t>
  </si>
  <si>
    <t>Edited Checklist Comments</t>
  </si>
  <si>
    <t>Rewiew Comments</t>
  </si>
  <si>
    <t>Colin Alderson</t>
  </si>
  <si>
    <t>Gayani Welikala</t>
  </si>
  <si>
    <t>New checklist</t>
  </si>
  <si>
    <t xml:space="preserve">ST - S - Structural Steel Installation - Installation </t>
  </si>
  <si>
    <t>ST - S - Concrete Pour - Suspended Slab</t>
  </si>
  <si>
    <t>ST - R - Concrete Pour - Suspended Slab</t>
  </si>
  <si>
    <t>Michael Mitchelson</t>
  </si>
  <si>
    <t>C- S - Pipe Laying - Water</t>
  </si>
  <si>
    <t>SYS - Compliance / Completion Documentation checklist</t>
  </si>
  <si>
    <t>All Compliance / Completion Documentation - Completed &amp; Attached</t>
  </si>
  <si>
    <t>PS3 - Completed and Attached</t>
  </si>
  <si>
    <t>LBP Memorandum/ Record of works</t>
  </si>
  <si>
    <t>Concrete Test Results &amp; Mill Certs</t>
  </si>
  <si>
    <t>Any Additional Compliance Documentation - Completed and Attached</t>
  </si>
  <si>
    <t>Do not select "Pass" HERE until all above requirements have been marked as "Yes" &amp; attached or you have selected "N/A"</t>
  </si>
  <si>
    <t>Thalia/Marcela</t>
  </si>
  <si>
    <t>Fin Martin</t>
  </si>
  <si>
    <t>Cst - S - Completion Documents</t>
  </si>
  <si>
    <t>named under something rather than completion docs?</t>
  </si>
  <si>
    <t>LBP Memorandum/ Record of works filled out, signed and attached</t>
  </si>
  <si>
    <t>H - R - Garage</t>
  </si>
  <si>
    <t>Garage Completed and acceptable</t>
  </si>
  <si>
    <t>Button</t>
  </si>
  <si>
    <t>Garage door opens &amp; shuts by remote</t>
  </si>
  <si>
    <t>Remotes ready for residents</t>
  </si>
  <si>
    <t>Laundry tub installed, fixed and working</t>
  </si>
  <si>
    <t>Laundry overflow connected, plug supplied</t>
  </si>
  <si>
    <t>Water and waste ready for resident's washing machine</t>
  </si>
  <si>
    <t>If washing machine part of sales package, run a cycle</t>
  </si>
  <si>
    <t>Lights fitted and working</t>
  </si>
  <si>
    <t>Ceiling installed</t>
  </si>
  <si>
    <t>Paintwork complete</t>
  </si>
  <si>
    <t>Tickbox</t>
  </si>
  <si>
    <t>Ceiling</t>
  </si>
  <si>
    <t>Skirtings/Trims</t>
  </si>
  <si>
    <t>Sills and Doors</t>
  </si>
  <si>
    <t>Need to check if it has matching sub check</t>
  </si>
  <si>
    <t>Raise remedial / RequeFC Signoff</t>
  </si>
  <si>
    <t xml:space="preserve">Evelope Penetrations completed and acceptable </t>
  </si>
  <si>
    <t>Marcela Salazar</t>
  </si>
  <si>
    <t>Highly specific - though can add in in case it comes up again.</t>
  </si>
  <si>
    <t>RAB</t>
  </si>
  <si>
    <t>RAB definitely has it's own checklist. This might not be necessary</t>
  </si>
  <si>
    <t>Fixing and spacings checked in accordance with manufacturers specs</t>
  </si>
  <si>
    <t>Wrapshield / Vaproshield to interfloor installed after vertical taping</t>
  </si>
  <si>
    <t>Sealing joints over internal and external joints</t>
  </si>
  <si>
    <t>Battern on RAB Board for cladding fixings</t>
  </si>
  <si>
    <t>Passive fire usually had it's own section. Wouldn't be left out for no reason - look into this deeply before adding</t>
  </si>
  <si>
    <t>FC - S - Symonite Alucobond Cadding System</t>
  </si>
  <si>
    <t>Only a Ryman checklist for symonite. This is approved</t>
  </si>
  <si>
    <t>Hatches</t>
  </si>
  <si>
    <t>Gutters</t>
  </si>
  <si>
    <t>Added prior</t>
  </si>
  <si>
    <t xml:space="preserve">Balustrades installation completed and acceptable </t>
  </si>
  <si>
    <t>FC - R - Symonite Alucobond Cadding System</t>
  </si>
  <si>
    <t>FC - R - Windows, Sliders and Sealants</t>
  </si>
  <si>
    <t>Think that this already exists</t>
  </si>
  <si>
    <t>FC - R - Rab</t>
  </si>
  <si>
    <t>Post - S - Plumbing Second Fix</t>
  </si>
  <si>
    <t>No checklist for plumbing in post-line. Looks ok to add</t>
  </si>
  <si>
    <t>Second fix QA</t>
  </si>
  <si>
    <t>Hot water cylinder tempered to required outlet temp</t>
  </si>
  <si>
    <t>Flanges installed on all pipework  to vermin proof</t>
  </si>
  <si>
    <t>No crossovers, hot on left and cold on right</t>
  </si>
  <si>
    <t>Shower hoses are fitted with non returns</t>
  </si>
  <si>
    <t xml:space="preserve">Post - S - Handrails </t>
  </si>
  <si>
    <t>H - S - Bathroom Checks</t>
  </si>
  <si>
    <t>Unsure if Subcontractors should be completing Handover checks.</t>
  </si>
  <si>
    <t>Vanity check (photos attached)</t>
  </si>
  <si>
    <t>Mirror check (Photos attached)</t>
  </si>
  <si>
    <t>Toilet roll holder check (Photos attached)</t>
  </si>
  <si>
    <t>All relevant bathroom checks completed correctly within tolerance in respective area</t>
  </si>
  <si>
    <t>Post - S - Hardware Installation</t>
  </si>
  <si>
    <t>Seems to be a Ryman checklist will include it at such</t>
  </si>
  <si>
    <t>Elodie Julien</t>
  </si>
  <si>
    <t>Pre - S - Nogs</t>
  </si>
  <si>
    <t>Pre - S - Common Area Internal Plumbing</t>
  </si>
  <si>
    <t>Pre - S - Common Area Internal Plumbing First Fix</t>
  </si>
  <si>
    <t>Replaced by more generalised Checklist</t>
  </si>
  <si>
    <t>Preinstall QA checklist</t>
  </si>
  <si>
    <t>Previous Substrate Acceptable</t>
  </si>
  <si>
    <t>First Fix QA checklist - Common Areas</t>
  </si>
  <si>
    <t>Picked up all left over material and removed from site</t>
  </si>
  <si>
    <t>Handover checklist</t>
  </si>
  <si>
    <t>Area left clean &amp; tidy</t>
  </si>
  <si>
    <t>All work 100% complete to required specifications</t>
  </si>
  <si>
    <t>HT installed (If specified)</t>
  </si>
  <si>
    <t>Pre - S - Apartment Internal Plumbing</t>
  </si>
  <si>
    <t>Specified Waste pipework is Acoustic Lagged</t>
  </si>
  <si>
    <t>All joist Brackets or Reinforcement installed if required</t>
  </si>
  <si>
    <t>Nog's and fixings are installed for WC, WHB, SHW, HWC?</t>
  </si>
  <si>
    <t>FWG Flange is recessed into flooring and installed</t>
  </si>
  <si>
    <t>Flange and all through installed pipework flood tested (photo required)</t>
  </si>
  <si>
    <t>Fit-off Materials match schedule on plans</t>
  </si>
  <si>
    <t>Setouts/min clearances as per plan</t>
  </si>
  <si>
    <t>No debris in floor wastes or stubs</t>
  </si>
  <si>
    <t>HWC Tempered to required outlet temp</t>
  </si>
  <si>
    <t>Flanges installed on all pipework to vermin proof</t>
  </si>
  <si>
    <t>All soil pipes are connected to sanitary sewer</t>
  </si>
  <si>
    <t>No crossovers, Hot on left and Cold on Right</t>
  </si>
  <si>
    <t>All fixtures are silicon-ed down and splash sealed</t>
  </si>
  <si>
    <t>Shower Hoses are fitted with non returns</t>
  </si>
  <si>
    <t>Clamping rings and grates installed (photo required)</t>
  </si>
  <si>
    <t>pre</t>
  </si>
  <si>
    <t>To be converted to paper check</t>
  </si>
  <si>
    <t>FC - S - Fascia/Gutter Checklist</t>
  </si>
  <si>
    <t>ITP already created</t>
  </si>
  <si>
    <t>POST - S - Data Installation</t>
  </si>
  <si>
    <t>Pre-wire</t>
  </si>
  <si>
    <t>Area is left clean and tidy and approval to start work is obtained</t>
  </si>
  <si>
    <t>Internal cabling complete</t>
  </si>
  <si>
    <t>Main cabling complete (photos attached)</t>
  </si>
  <si>
    <t>Flush boxes installed</t>
  </si>
  <si>
    <t>Termination &amp; Testing</t>
  </si>
  <si>
    <t>Install DB</t>
  </si>
  <si>
    <t>Fit off DB (photos attached)</t>
  </si>
  <si>
    <t>LAN test internals</t>
  </si>
  <si>
    <t>Fit off</t>
  </si>
  <si>
    <t>Area is left clean and tidy and approved to start work is obtained</t>
  </si>
  <si>
    <t>TV/DATA fit off (photos attached)</t>
  </si>
  <si>
    <t>Nurse call fit off (photos attached)</t>
  </si>
  <si>
    <t>Programming and commisioning</t>
  </si>
  <si>
    <t>PRE - S - Plumbing First Fix</t>
  </si>
  <si>
    <t>First fix QA</t>
  </si>
  <si>
    <t>Materials supplied as per specification</t>
  </si>
  <si>
    <t>Heights and locations checked</t>
  </si>
  <si>
    <t>Hot water supply lines run over shortest distance</t>
  </si>
  <si>
    <t>Any required brackets or reinforcements supplied</t>
  </si>
  <si>
    <t>Pipes fixed and supported appropriately to specification</t>
  </si>
  <si>
    <t>Penetrations are trade sealed</t>
  </si>
  <si>
    <t>All pipework neatly clipped and tidy</t>
  </si>
  <si>
    <t>All pipework secured/siliconed</t>
  </si>
  <si>
    <t>FWG Flange is recessed into floor</t>
  </si>
  <si>
    <t>Water pressure testing completed and passed</t>
  </si>
  <si>
    <t>Checked for drips on water and waste lines</t>
  </si>
  <si>
    <t>Left over materials tidied up and removed</t>
  </si>
  <si>
    <t>Gauge removed from pipe system</t>
  </si>
  <si>
    <t>POST - S - Water Pressure Test</t>
  </si>
  <si>
    <t xml:space="preserve">Fairly Certain this can be included as </t>
  </si>
  <si>
    <t>Correct Pipe confirmed</t>
  </si>
  <si>
    <t>177006 already covers this</t>
  </si>
  <si>
    <t>Pressure test completed</t>
  </si>
  <si>
    <t>177008 already covers this</t>
  </si>
  <si>
    <t>Pressure test passed</t>
  </si>
  <si>
    <t>POST - S - Fire Linings to Structural Steel</t>
  </si>
  <si>
    <t>Similar to POST - S - Internal Lining - Walls. Looking to append</t>
  </si>
  <si>
    <t>Promatect Boarding</t>
  </si>
  <si>
    <t xml:space="preserve">checkpoint </t>
  </si>
  <si>
    <t>Right product supplied and checked (Promatect 250)</t>
  </si>
  <si>
    <t xml:space="preserve">All required steel channels &amp; angles are covered and sealed with Promatect 250 (Photos required) </t>
  </si>
  <si>
    <t>Thickness, materials &amp; fixings are correct as per specifications</t>
  </si>
  <si>
    <t>All installation completed as per structural steel engineer's plans &amp; fire rating requirements</t>
  </si>
  <si>
    <t>GIB Fyreline works</t>
  </si>
  <si>
    <t>Right product supplied</t>
  </si>
  <si>
    <t xml:space="preserve">GIB Fyreline fire boarding to structural steelwork installation completed as per engineer's plan (Photos required) </t>
  </si>
  <si>
    <t xml:space="preserve">Supply &amp; installation of timber/steel strapping are correct </t>
  </si>
  <si>
    <t>Thickness, materials &amp; fixings are correct as per specifications and completed as per fire rating requirements</t>
  </si>
  <si>
    <t>Will Craine</t>
  </si>
  <si>
    <t>POST - R - POST-line</t>
  </si>
  <si>
    <t>Will Filter from checklist view</t>
  </si>
  <si>
    <t xml:space="preserve">POST-line works completed and acceptable. Trades QA received, reviewed, attached and approved for all pre-line trades. </t>
  </si>
  <si>
    <t>Wall lining completed and acceptable</t>
  </si>
  <si>
    <t>Ceiling lining completed and acceptable</t>
  </si>
  <si>
    <t>Stopping works completed and acceptable</t>
  </si>
  <si>
    <t>Skirting, architraves and trim work completed and acceptable</t>
  </si>
  <si>
    <t>Screeding, cork/ soundproofing, under floor heating, waterproofing and tiling completed and acceptable</t>
  </si>
  <si>
    <t>Painting works completed and acceptable</t>
  </si>
  <si>
    <t>Internal doors installation completed and acceptable</t>
  </si>
  <si>
    <t xml:space="preserve">Joinery installation completed and acceptable </t>
  </si>
  <si>
    <t xml:space="preserve">Electrical Second Fix completed and acceptable </t>
  </si>
  <si>
    <t xml:space="preserve">Plumbing Second Fix completed and acceptable </t>
  </si>
  <si>
    <t xml:space="preserve">Security, Comms and Data Second Fix completed and acceptable </t>
  </si>
  <si>
    <t xml:space="preserve">HVAC Second Fix completed and acceptable </t>
  </si>
  <si>
    <t xml:space="preserve">Fire Security Second Fix completed and acceptable </t>
  </si>
  <si>
    <t xml:space="preserve">Under floor heating Second Fix completed and acceptable </t>
  </si>
  <si>
    <t xml:space="preserve">Carpet installation completed and acceptable </t>
  </si>
  <si>
    <t xml:space="preserve">Fire door installation completed and acceptable </t>
  </si>
  <si>
    <t>H - R - Flooring</t>
  </si>
  <si>
    <t>Trades QA received, reviewed, attached and approved</t>
  </si>
  <si>
    <t>Raise Remedial/Trade Contractor QA and Sign off</t>
  </si>
  <si>
    <t>H - R - Exterior</t>
  </si>
  <si>
    <t>Exterior is completed and acceptable</t>
  </si>
  <si>
    <t>Hose taps in place and working</t>
  </si>
  <si>
    <t>Exterior cladding installed</t>
  </si>
  <si>
    <t>Exterior joinery</t>
  </si>
  <si>
    <t>Raise RemedialRequest Sign off</t>
  </si>
  <si>
    <t>H - R - Lounge/Dining Area</t>
  </si>
  <si>
    <t>Lounge/Dining Area is completed and acceptable</t>
  </si>
  <si>
    <t>Front door- works, keys lock &amp; unlock</t>
  </si>
  <si>
    <t>Heater and extras installed and working</t>
  </si>
  <si>
    <t>Smoke alarm installed and working</t>
  </si>
  <si>
    <t>TV aerial point(s) working</t>
  </si>
  <si>
    <t>Phone, ppts installed &amp; working</t>
  </si>
  <si>
    <t>Lights working, incl exterior lighting at door</t>
  </si>
  <si>
    <t>skirtings/trims</t>
  </si>
  <si>
    <t>sills,doors</t>
  </si>
  <si>
    <t>Windows - catches, closers, working</t>
  </si>
  <si>
    <t>Floor coverings (colour &amp; instalation)</t>
  </si>
  <si>
    <t>H - R - Bedrooms</t>
  </si>
  <si>
    <t>Bedroom 1</t>
  </si>
  <si>
    <t>Bedroom is completed and acceptable</t>
  </si>
  <si>
    <t>Wardrobe doors installed, open, close</t>
  </si>
  <si>
    <t>Wardeobe clothes rack/shelving installed</t>
  </si>
  <si>
    <t>TV, ph &amp; ppts installed working</t>
  </si>
  <si>
    <t>Nurse Call system installed, workong</t>
  </si>
  <si>
    <t>Bedside lights fitted &amp; working</t>
  </si>
  <si>
    <t>Main light fitted &amp; working</t>
  </si>
  <si>
    <t>Window Catches, closers, working</t>
  </si>
  <si>
    <t>Door stop fitted</t>
  </si>
  <si>
    <t>Bedroom 2</t>
  </si>
  <si>
    <t>Bedroom 3</t>
  </si>
  <si>
    <t>H - R - Study</t>
  </si>
  <si>
    <t>Study is complete and acceptable</t>
  </si>
  <si>
    <t>H - R - Bathroom</t>
  </si>
  <si>
    <t>Bathroom is completed and acceptable</t>
  </si>
  <si>
    <t>Flooring in plae corners welded or sealed</t>
  </si>
  <si>
    <t>Shower screen in place, fixed to walls</t>
  </si>
  <si>
    <t>Vinyl on walls, seems welded</t>
  </si>
  <si>
    <t>Mixer, outlet &amp; rail installed, working</t>
  </si>
  <si>
    <t>Shower waste installed, working</t>
  </si>
  <si>
    <t>Shower caddie installed</t>
  </si>
  <si>
    <t>Safety grab rail installed, fixed firmly</t>
  </si>
  <si>
    <t>Nurse call system installed, working</t>
  </si>
  <si>
    <t>Vanity connected &amp; working</t>
  </si>
  <si>
    <t>Doors fit, drawers slide, stickers removed</t>
  </si>
  <si>
    <t>Tap installed, working</t>
  </si>
  <si>
    <t>Vanity waste connected, working</t>
  </si>
  <si>
    <t>Plug supplied</t>
  </si>
  <si>
    <t>Screw fixings covered</t>
  </si>
  <si>
    <t>Mirrir installed, clean</t>
  </si>
  <si>
    <t>Heated towel rail installed, working</t>
  </si>
  <si>
    <t>Bathroom Heater installed, working</t>
  </si>
  <si>
    <t>Hand towel holder fixed to wall</t>
  </si>
  <si>
    <t>Door lock works</t>
  </si>
  <si>
    <t>Lights, ppts installed and working</t>
  </si>
  <si>
    <t>Window - frosted; catches &amp; closers; working</t>
  </si>
  <si>
    <t>H - R - Toilet</t>
  </si>
  <si>
    <t>Toilet is completed and acceptable</t>
  </si>
  <si>
    <t>Flooring in place corners welded or sealed</t>
  </si>
  <si>
    <t>Toilet is fixed to the floor</t>
  </si>
  <si>
    <t>cistern fixed seat secure</t>
  </si>
  <si>
    <t>toilet roll holder fitted</t>
  </si>
  <si>
    <t>Mirror installed, clean</t>
  </si>
  <si>
    <t>H - R - Ensuite</t>
  </si>
  <si>
    <t>H - R - Client extras</t>
  </si>
  <si>
    <t>Client extras is completed and acceptable</t>
  </si>
  <si>
    <t>H - R - Kitchen</t>
  </si>
  <si>
    <t>Kitchen is completed and acceptable</t>
  </si>
  <si>
    <t>Hobb installed and working</t>
  </si>
  <si>
    <t>Rangehood and ducting installed</t>
  </si>
  <si>
    <t>light and fan working</t>
  </si>
  <si>
    <t>Oven installed and working, please set clock</t>
  </si>
  <si>
    <t>Kitchen bench, sink, joinery fitted correctly</t>
  </si>
  <si>
    <t>Plug for kitchen sink supplied</t>
  </si>
  <si>
    <t>Kitchen tap installed, moves but isn't loose</t>
  </si>
  <si>
    <t>Wastemaster installed, works &amp; drains</t>
  </si>
  <si>
    <t>Overflow installed and connected to trap</t>
  </si>
  <si>
    <t>DW tap installed, drain outlet on trap installed</t>
  </si>
  <si>
    <t>DW - run a cycle through to confirm all OK</t>
  </si>
  <si>
    <t>Hot point in cupboard for DW &amp; WM</t>
  </si>
  <si>
    <t>Hot point for fridge</t>
  </si>
  <si>
    <t>Pantry shelves installed, light works</t>
  </si>
  <si>
    <t>Spash black installed &amp; complete</t>
  </si>
  <si>
    <t>Window - catches, closers, working</t>
  </si>
  <si>
    <t>walls</t>
  </si>
  <si>
    <t>ceiling</t>
  </si>
  <si>
    <t>sills, doors</t>
  </si>
  <si>
    <t>Floor coverings (installation)</t>
  </si>
  <si>
    <t>H - R - Hallway within the apartment</t>
  </si>
  <si>
    <t>Area completed and acceptable</t>
  </si>
  <si>
    <t>Lights fitted, working</t>
  </si>
  <si>
    <t>Smoke Alarm installed and working</t>
  </si>
  <si>
    <t>Hall cupboard shelving installed</t>
  </si>
  <si>
    <t>Hall cupboard doors open &amp; close properly</t>
  </si>
  <si>
    <t>H - R - Service Kitchen</t>
  </si>
  <si>
    <t>Hobbs installed and working</t>
  </si>
  <si>
    <t>Friers Installed/Working</t>
  </si>
  <si>
    <t>Pantry doors installed, open, close</t>
  </si>
  <si>
    <t>Pantry storage/shelving installed</t>
  </si>
  <si>
    <t>Chill room/Freexer doors installed, open, close</t>
  </si>
  <si>
    <t>Chill Room storage/shelving installed</t>
  </si>
  <si>
    <t>Ovens installed and working</t>
  </si>
  <si>
    <t>Kitchen benchs, sinsk, joinery fitted correctly</t>
  </si>
  <si>
    <t>Plug for kitchen sinks supplied</t>
  </si>
  <si>
    <t>Kitchen taps installed, moves but isn't loose</t>
  </si>
  <si>
    <t>H - R - Saloon</t>
  </si>
  <si>
    <t>Saloon is completed and acceptable</t>
  </si>
  <si>
    <t>Basins waste connected, working</t>
  </si>
  <si>
    <t>Mirrors installed, clean</t>
  </si>
  <si>
    <t>H - R - Servery</t>
  </si>
  <si>
    <t>Servery is completed and acceptable</t>
  </si>
  <si>
    <t>Counter installed correctly</t>
  </si>
  <si>
    <t>bench, sink, joinery fitted correctly</t>
  </si>
  <si>
    <t>Plug for sink supplied</t>
  </si>
  <si>
    <t>Taps installed, moves but isn't loose</t>
  </si>
  <si>
    <t>Overflows installed and connected to trap</t>
  </si>
  <si>
    <t>Hot point for DW &amp; WM</t>
  </si>
  <si>
    <t>Hot point for fridge(s)</t>
  </si>
  <si>
    <t>Storage installed</t>
  </si>
  <si>
    <t>H - R - Back Door</t>
  </si>
  <si>
    <t>Back door</t>
  </si>
  <si>
    <t>Door opens, closes, keys lock &amp; unlock</t>
  </si>
  <si>
    <t xml:space="preserve">Outside light fitted, working </t>
  </si>
  <si>
    <t>H - R - Other works</t>
  </si>
  <si>
    <t>Other works completed acceptable</t>
  </si>
  <si>
    <t>HWC turned on, hot water temp correct</t>
  </si>
  <si>
    <t>All internal doors open &amp; close freely</t>
  </si>
  <si>
    <t>Check all internal door handle mechanisms</t>
  </si>
  <si>
    <t>Drapes</t>
  </si>
  <si>
    <t>In place and hanging properly</t>
  </si>
  <si>
    <t>Correct length and close properly</t>
  </si>
  <si>
    <t>All approved modifications/extras completed</t>
  </si>
  <si>
    <t>Cleaning of unit to Ryman standard</t>
  </si>
  <si>
    <t xml:space="preserve">All keys ready </t>
  </si>
  <si>
    <t xml:space="preserve">Any instruction books (e.g. oven) ready </t>
  </si>
  <si>
    <t>H - R - Corridor</t>
  </si>
  <si>
    <t>Corridor/ Lobby is completed and acceptable</t>
  </si>
  <si>
    <t>Fire doors open &amp; close properly</t>
  </si>
  <si>
    <t>Ripped from Related ITPS</t>
  </si>
  <si>
    <t>PRE - S -First Fix - Nurse Call, Data &amp; Communications &amp; Security</t>
  </si>
  <si>
    <t>Fire penetrations compleated, sealed and acceptable</t>
  </si>
  <si>
    <t xml:space="preserve">No current checks included for Distribution boards. Unspecific enough for all sites. </t>
  </si>
  <si>
    <t>pass, fail</t>
  </si>
  <si>
    <t xml:space="preserve">No current checks included for Cable Trays. Unspecific enough for all sites. </t>
  </si>
  <si>
    <t>specific products used (photos required)</t>
  </si>
  <si>
    <t>Chris MacDonnell</t>
  </si>
  <si>
    <t>POST - Second Fix - Electrical</t>
  </si>
  <si>
    <t>Correct louvre product and size checked and accurate</t>
  </si>
  <si>
    <t>Louvre installed to head and sill correctly</t>
  </si>
  <si>
    <t>correct finish applied to louvres and frame</t>
  </si>
  <si>
    <t>Works completed and acceptable</t>
  </si>
  <si>
    <t>Ashish Mankotia</t>
  </si>
  <si>
    <t>membrane penetrations have been sealed and are watertight</t>
  </si>
  <si>
    <t>Removed from FC - S - Roofing iin order to be it’s own checklist</t>
  </si>
  <si>
    <t>Included Door packer so the same checklist can be used for siding doors</t>
  </si>
  <si>
    <t>Pulled from a breakdown Chris sent me with checklists in the correct format, but were missing from the main checklists. More detailed than current louvre checklists</t>
  </si>
  <si>
    <t>Pass, Partial Pass, Fail, N/A</t>
  </si>
  <si>
    <t>FC - S - Air conditioning Pre-Installation Works</t>
  </si>
  <si>
    <t>Was listed as a section, not a checklist. Seeing if it fits anywhere in another check</t>
  </si>
  <si>
    <t xml:space="preserve">Inclusion of Mill certificates check. </t>
  </si>
  <si>
    <t>Upon review, not included in Handover paper docs. Including as checklists</t>
  </si>
  <si>
    <t>Post - S - Screeding</t>
  </si>
  <si>
    <t>Changes made to remove specific mentions of depth etc.</t>
  </si>
  <si>
    <t>Bedi</t>
  </si>
  <si>
    <t>ST - R - Concrete Pour - Ryman owned</t>
  </si>
  <si>
    <t>William sanders has Ryman workers doing the concrete pour. They need a detailed check to be able to inlcude in ryman projects</t>
  </si>
  <si>
    <t>Specified work instead of just "excavation"</t>
  </si>
  <si>
    <t>Removed ground condition check - checks above make it obsolete</t>
  </si>
  <si>
    <t>Lift Pit is an important part of the excavation discipline currently missing a checklist. adding one in now</t>
  </si>
  <si>
    <t>Waterproofing is vital to backfilling. Necessary check</t>
  </si>
  <si>
    <t>Removed LBP Memorandum check. Encompassed by check below</t>
  </si>
  <si>
    <t>Added bracketed point. Specifies all documents to be included</t>
  </si>
  <si>
    <t>Michael Ajero</t>
  </si>
  <si>
    <t>FC - S - STO Plastering</t>
  </si>
  <si>
    <t xml:space="preserve">Name change - to include Sto Poren and Sto Poly. </t>
  </si>
  <si>
    <t>Sikadur 31 number of units and last 6 digits of batch number</t>
  </si>
  <si>
    <t>F - S - Fire Joint Sealant</t>
  </si>
  <si>
    <t>F - S - Sealant</t>
  </si>
  <si>
    <t>Morgan Steel</t>
  </si>
  <si>
    <t>New Checkpoint Added</t>
  </si>
  <si>
    <t>New Checpoint Added</t>
  </si>
  <si>
    <t>Watertight</t>
  </si>
  <si>
    <t>Additional Checkpoint</t>
  </si>
  <si>
    <t>Thalia Taurere</t>
  </si>
  <si>
    <t>Re-ordered Checkpoints</t>
  </si>
  <si>
    <t>Re-wording of checkpoint</t>
  </si>
  <si>
    <t>ST - S  Steel-Deck Concrete Topping</t>
  </si>
  <si>
    <t>ST - S  - Steel-Deck Concrete Topping</t>
  </si>
  <si>
    <t>Marin Construction</t>
  </si>
  <si>
    <t>Waiting on more info from the trades before this is added in (checklist may need reworking)</t>
  </si>
  <si>
    <t>Stresscrete</t>
  </si>
  <si>
    <t>Added in CONQA</t>
  </si>
  <si>
    <t>Geetanjali Mongam</t>
  </si>
  <si>
    <t>MCB Plumbing</t>
  </si>
  <si>
    <t>New section breakup - Additional checks across board - edits to wording in current checks</t>
  </si>
  <si>
    <t>Lena Dunham</t>
  </si>
  <si>
    <t>FC - R - Scaffold Drop Checklist</t>
  </si>
  <si>
    <t>Brickwork</t>
  </si>
  <si>
    <t>Weep holes installed.</t>
  </si>
  <si>
    <t>Weep holes clean of mortar.</t>
  </si>
  <si>
    <t>Vent holes installed.</t>
  </si>
  <si>
    <t>Vent holes clear of mortar.</t>
  </si>
  <si>
    <t>Mortar finish acceptable – no holes.</t>
  </si>
  <si>
    <t>Mortar acceptable around vents.</t>
  </si>
  <si>
    <t>Clean Lintel Cavity.</t>
  </si>
  <si>
    <t>Vent holes full brick.</t>
  </si>
  <si>
    <t>No damaged to bricks.</t>
  </si>
  <si>
    <t>Seals completed Nib / Brick. Soffit / Brick.</t>
  </si>
  <si>
    <t>Sto</t>
  </si>
  <si>
    <t>Seals completed Nib / Brick.</t>
  </si>
  <si>
    <t>Sto finish good ( not damaged.)</t>
  </si>
  <si>
    <t>Paint standard acceptable</t>
  </si>
  <si>
    <t>Soffits complete</t>
  </si>
  <si>
    <t>Windows</t>
  </si>
  <si>
    <t>Windows are clean</t>
  </si>
  <si>
    <t>Railside's sealed (good seal)</t>
  </si>
  <si>
    <t>Transom rubber caps installed (not loose)</t>
  </si>
  <si>
    <t>Misc</t>
  </si>
  <si>
    <t>Down pipes installed</t>
  </si>
  <si>
    <t>Roof capped &amp; fascia installed</t>
  </si>
  <si>
    <t>Tom on site (include start and end times)</t>
  </si>
  <si>
    <t>Additional personel accompanying engineer</t>
  </si>
  <si>
    <t>Marin Construction, Clearwater Construction, Contract Construction, Francis Ward, Harris Dowd Gibbons</t>
  </si>
  <si>
    <t>Comprehensive rewrite for new breakdowns</t>
  </si>
  <si>
    <t xml:space="preserve">Aquacraft, Express Plumbing, Laser Plumbing, MCB Plumbing, </t>
  </si>
  <si>
    <t>Changed value allow variation in water pressure testing</t>
  </si>
  <si>
    <t>Combined Projects</t>
  </si>
  <si>
    <t>Northwood, Takapuna</t>
  </si>
  <si>
    <t>Sections must start with a checkpoint. Use "checkpoint-no-status" for a checkpoint without PASS/FAIL/NA buttons</t>
  </si>
  <si>
    <t>"Text" (and all other values) must sit under a checkpoint</t>
  </si>
  <si>
    <t>Sections must start with a checkpoint. Use "checkpoint-no-status" for a checkpoint without PASS/FAIL/NA buttons. "Text" (and all other values) must sit under a checkpoint</t>
  </si>
  <si>
    <t xml:space="preserve"> ST - R - Concrete Pour Inspection</t>
  </si>
  <si>
    <t>Please add values for buttons, or change to another checklist item type</t>
  </si>
  <si>
    <t>The Engineer shall inspect the installation of the couplers and/or flange nuts on a random sample of 3 structural elements (i.e. column, beam, panel etc.). The 3 random structral elements shall be confirmed by the Engineer.</t>
  </si>
  <si>
    <t>ITP</t>
  </si>
  <si>
    <t>Sections must start with a checkpoint. Use "checkpoint-no-status" for a checkpoint without PASS/FAIL/NA buttons. "Holdpoints" (and all other values) must sit under a checkpoint</t>
  </si>
  <si>
    <t>Vapour barrier installed under internal slabs on ground including integral ground beams. Joints lapped and facing away from concrete pour. Seal laps &amp; penetrations with water adhesive tape. Patch or seal punctures. Plastic is taped around pipes and other slab penetrations. Any holes or tears have been repaired or taped - Attach photos
Waterproofing membrane installed and correct - Attach photos</t>
  </si>
  <si>
    <t>Warrior Construction</t>
  </si>
  <si>
    <t>Changed name of checklist from ST - S - Precast Shell Beam Lintel Installation to ST - S - Lintel Installation</t>
  </si>
  <si>
    <t>Changed wording to make up for the change in title</t>
  </si>
  <si>
    <t>Damian Sycamore (CONQA)</t>
  </si>
  <si>
    <t>Accurate Ceilings</t>
  </si>
  <si>
    <t>Heather Swan</t>
  </si>
  <si>
    <t>Edits</t>
  </si>
  <si>
    <t>Johnston Civil</t>
  </si>
  <si>
    <t>C – S – Detailed Excavation</t>
  </si>
  <si>
    <t>Chris MacDonell</t>
  </si>
  <si>
    <t>Thermal Solutions</t>
  </si>
  <si>
    <t>Added "All seismic restraints in place (if needed)" in First Fix</t>
  </si>
  <si>
    <t>Pre-start check</t>
  </si>
  <si>
    <t>Area clear, access god, enough space for install</t>
  </si>
  <si>
    <t>Add seismic checks from michael ajero</t>
  </si>
  <si>
    <t>Cancelled. Fleshed out with another ITP from a different site</t>
  </si>
  <si>
    <t>Waiting to hear fromm Northwood</t>
  </si>
  <si>
    <t>I - S - CAN - #</t>
  </si>
  <si>
    <t>Clearwater</t>
  </si>
  <si>
    <t>Need to confirm what account this is for</t>
  </si>
  <si>
    <t>CAN description and required actions as specified in the CAN</t>
  </si>
  <si>
    <t>Used as "Ability to add"</t>
  </si>
  <si>
    <t>Description</t>
  </si>
  <si>
    <t>All remedial works completed, photos attached</t>
  </si>
  <si>
    <t>All final checks and documentation completed and attached</t>
  </si>
  <si>
    <t>FINAL - Pass when work(s) are completed, area clean &amp; tidy (any issues please comment below)</t>
  </si>
  <si>
    <t>Request Sign Off</t>
  </si>
  <si>
    <t>Ethan Kolose</t>
  </si>
  <si>
    <t>ST - S - Astroturf</t>
  </si>
  <si>
    <t>TigerTurf</t>
  </si>
  <si>
    <t>TigerTurf not on CONQA</t>
  </si>
  <si>
    <t>Subgrade evaluation to confirm site is 350mm below finish level of capping, paths and hard structures</t>
  </si>
  <si>
    <t>Excavate trenches and install drainage as per plan connected to outlet supplied off side of green</t>
  </si>
  <si>
    <t>Auger holes and ground plant 100x100mm H4 treated posts to support backing boards</t>
  </si>
  <si>
    <t>Supply and install timber plinth to all four sides of green for TigerWeave installation</t>
  </si>
  <si>
    <t>Supply and lay geo cloth</t>
  </si>
  <si>
    <t>Supply load level Gap base rock to depth of 120mm</t>
  </si>
  <si>
    <t>Supply load level PAP 7 Top course to 30mm</t>
  </si>
  <si>
    <t>Supply and fit new aluminium grippers for TigerWeave</t>
  </si>
  <si>
    <t>Apply TigerBond base system to assist in stabilizing the existing base as required</t>
  </si>
  <si>
    <t>supply and installation of ditch and dropper grass</t>
  </si>
  <si>
    <t>Supply and installation of rink markers</t>
  </si>
  <si>
    <t>Supply and install new underlay and TigerWeave from GreenGauge, woven surface</t>
  </si>
  <si>
    <t xml:space="preserve">Project management, clean site of TigerTurf materials. </t>
  </si>
  <si>
    <t>new checkpoint added</t>
  </si>
  <si>
    <t>FC - S - Down Pipes</t>
  </si>
  <si>
    <t>Taylor Fascia</t>
  </si>
  <si>
    <t>Monkeytoe, Unix</t>
  </si>
  <si>
    <t>01/12/2022 waiting on colin to find out about testing</t>
  </si>
  <si>
    <t>Note from CONQA: Monkeytoe updated, Unix account pending</t>
  </si>
  <si>
    <t xml:space="preserve">ST - S - Insitu Pour </t>
  </si>
  <si>
    <t>Replacing with the Insitu Pour</t>
  </si>
  <si>
    <t>ST - S - Formwork Inspection</t>
  </si>
  <si>
    <t>Overwrite all existing checkpoints</t>
  </si>
  <si>
    <t>Deleted by Colin A 8/12/22, was intended for 046 NW but not followed up.</t>
  </si>
  <si>
    <t>Ward Chandler</t>
  </si>
  <si>
    <t>Change out the current checklist for this one</t>
  </si>
  <si>
    <t>Flushboxes at correct orientation and heights</t>
  </si>
  <si>
    <t>Flushbox positioned correctly to suit kitchen and bathroom layouts</t>
  </si>
  <si>
    <t>Metal flushboxes installed at Fire walls</t>
  </si>
  <si>
    <t>Cables protected  thru metal studs</t>
  </si>
  <si>
    <t>Cables penetrating firewalls are supported 200mm from the wall</t>
  </si>
  <si>
    <t>Kitchen island conduit installed.C/D/E 69,70,78,79,84,85,86,87.F75,F76,F77 &amp; F78</t>
  </si>
  <si>
    <t>Bathroom Reo earth bond installed and extended to DB</t>
  </si>
  <si>
    <t>Check lighting installation against drawing</t>
  </si>
  <si>
    <t>cables at correct locations (including kitchen island) , cables labelled, 2- way lighting correctly wired,</t>
  </si>
  <si>
    <t>Check no downlight clashes with rondo or strong backs</t>
  </si>
  <si>
    <t>Check ceiling fans prewired in bedrooms and lounge 2 x 1.5mm 2c+e at each location</t>
  </si>
  <si>
    <t>Check power  installation against drawing</t>
  </si>
  <si>
    <t>cables at correct locations (including kitchen island) , cables labelled, Comms panel, HWC and Heat pump wired wired</t>
  </si>
  <si>
    <t>Check laundry power has separately labelled cable for dryer</t>
  </si>
  <si>
    <t>Check laundry extract fan supply in place</t>
  </si>
  <si>
    <t>Check bathroom/WC extract fan supply (inc surface socket) in position with switch loops</t>
  </si>
  <si>
    <t>Confirm E4M contractor has installed controller before gib ceiling installed</t>
  </si>
  <si>
    <t>Check UFH prewired inc draw wire</t>
  </si>
  <si>
    <t>Check towel rail nogs inc draw wire</t>
  </si>
  <si>
    <t>Check switchboard back box install in correct location and all cables are labelled</t>
  </si>
  <si>
    <t>Check circuits against DB schedule</t>
  </si>
  <si>
    <t>Check submain and hot water supply are installed to DB</t>
  </si>
  <si>
    <t>Check any client extras are prewired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</si>
</sst>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yyyy;@"/>
  </numFmts>
  <fonts count="23">
    <font>
      <sz val="11"/>
      <color theme="1"/>
      <name val="Arial"/>
      <family val="2"/>
    </font>
    <font>
      <b/>
      <sz val="11"/>
      <color theme="0"/>
      <name val="Arial"/>
      <family val="2"/>
    </font>
    <font>
      <sz val="8"/>
      <name val="Arial"/>
      <family val="2"/>
    </font>
    <font>
      <u/>
      <sz val="24"/>
      <color theme="1"/>
      <name val="Arial"/>
      <family val="2"/>
    </font>
    <font>
      <sz val="11"/>
      <name val="Arial"/>
      <family val="2"/>
    </font>
    <font>
      <b/>
      <u/>
      <sz val="24"/>
      <color theme="0"/>
      <name val="Arial"/>
      <family val="2"/>
    </font>
    <font>
      <sz val="12"/>
      <color theme="1"/>
      <name val="Calibri"/>
      <family val="2"/>
      <scheme val="minor"/>
    </font>
    <font>
      <sz val="12"/>
      <name val="Calibri"/>
      <family val="2"/>
      <scheme val="minor"/>
    </font>
    <font>
      <sz val="12"/>
      <color theme="1"/>
      <name val="Calibri"/>
      <family val="2"/>
    </font>
    <font>
      <sz val="11"/>
      <color theme="1"/>
      <name val="Calibri"/>
      <family val="2"/>
    </font>
    <font>
      <u/>
      <sz val="11"/>
      <color theme="10"/>
      <name val="Arial"/>
      <family val="2"/>
    </font>
    <font>
      <b/>
      <sz val="14"/>
      <color theme="0"/>
      <name val="Arial"/>
      <family val="2"/>
    </font>
    <font>
      <sz val="11"/>
      <color theme="1"/>
      <name val="Calibri"/>
      <family val="2"/>
      <scheme val="minor"/>
    </font>
    <font>
      <u/>
      <sz val="12"/>
      <color theme="10"/>
      <name val="Arial"/>
      <family val="2"/>
    </font>
    <font>
      <sz val="11"/>
      <color theme="1"/>
      <name val="Arial"/>
      <family val="2"/>
    </font>
    <font>
      <u/>
      <sz val="11"/>
      <color theme="1"/>
      <name val="Arial"/>
      <family val="2"/>
    </font>
    <font>
      <sz val="11"/>
      <color rgb="FF0D0D0D"/>
      <name val="Arial"/>
      <family val="2"/>
    </font>
    <font>
      <sz val="11"/>
      <color rgb="FF000000"/>
      <name val="Arial"/>
      <family val="2"/>
    </font>
    <font>
      <sz val="11"/>
      <color theme="1"/>
      <name val="Calibri"/>
      <family val="2"/>
      <scheme val="minor"/>
    </font>
    <font>
      <sz val="11"/>
      <name val="Calibri"/>
      <family val="2"/>
      <scheme val="minor"/>
    </font>
    <font>
      <sz val="12"/>
      <name val="Arial"/>
    </font>
    <font>
      <sz val="12"/>
      <name val="Arial"/>
      <family val="2"/>
    </font>
    <font>
      <sz val="12"/>
      <name val="Calibri"/>
      <scheme val="minor"/>
    </font>
  </fonts>
  <fills count="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4"/>
        <bgColor theme="4"/>
      </patternFill>
    </fill>
    <fill>
      <patternFill patternType="solid">
        <fgColor rgb="FF00AA94"/>
        <bgColor indexed="64"/>
      </patternFill>
    </fill>
    <fill>
      <patternFill patternType="solid">
        <fgColor theme="4" tint="0.79998168889431442"/>
        <bgColor theme="4" tint="0.79998168889431442"/>
      </patternFill>
    </fill>
    <fill>
      <patternFill patternType="solid">
        <fgColor rgb="FFBDD7EE"/>
        <bgColor rgb="FF000000"/>
      </patternFill>
    </fill>
    <fill>
      <patternFill patternType="solid">
        <fgColor rgb="FFFFFF00"/>
        <bgColor indexed="64"/>
      </patternFill>
    </fill>
  </fills>
  <borders count="23">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bottom style="thin">
        <color indexed="64"/>
      </bottom>
      <diagonal/>
    </border>
    <border>
      <left style="medium">
        <color rgb="FFA3A3A3"/>
      </left>
      <right style="medium">
        <color rgb="FFA3A3A3"/>
      </right>
      <top style="medium">
        <color rgb="FFA3A3A3"/>
      </top>
      <bottom style="medium">
        <color rgb="FFA3A3A3"/>
      </bottom>
      <diagonal/>
    </border>
    <border>
      <left style="medium">
        <color rgb="FFA3A3A3"/>
      </left>
      <right style="medium">
        <color rgb="FFA3A3A3"/>
      </right>
      <top style="medium">
        <color rgb="FFA3A3A3"/>
      </top>
      <bottom/>
      <diagonal/>
    </border>
    <border>
      <left/>
      <right style="thin">
        <color indexed="64"/>
      </right>
      <top/>
      <bottom/>
      <diagonal/>
    </border>
    <border>
      <left style="medium">
        <color rgb="FFA3A3A3"/>
      </left>
      <right style="medium">
        <color rgb="FFA3A3A3"/>
      </right>
      <top style="medium">
        <color rgb="FFA3A3A3"/>
      </top>
      <bottom style="thin">
        <color theme="4" tint="0.39997558519241921"/>
      </bottom>
      <diagonal/>
    </border>
    <border>
      <left/>
      <right/>
      <top style="thin">
        <color rgb="FF00AA94"/>
      </top>
      <bottom/>
      <diagonal/>
    </border>
    <border>
      <left/>
      <right style="thin">
        <color rgb="FF00AA94"/>
      </right>
      <top style="thin">
        <color rgb="FF00AA94"/>
      </top>
      <bottom/>
      <diagonal/>
    </border>
    <border>
      <left/>
      <right style="thin">
        <color rgb="FF00AA94"/>
      </right>
      <top/>
      <bottom/>
      <diagonal/>
    </border>
    <border>
      <left style="thin">
        <color rgb="FF000000"/>
      </left>
      <right style="thin">
        <color rgb="FF000000"/>
      </right>
      <top style="thin">
        <color rgb="FF000000"/>
      </top>
      <bottom/>
      <diagonal/>
    </border>
    <border>
      <left style="thin">
        <color rgb="FF00AA94"/>
      </left>
      <right/>
      <top style="thin">
        <color rgb="FF00AA94"/>
      </top>
      <bottom/>
      <diagonal/>
    </border>
    <border>
      <left/>
      <right/>
      <top style="thin">
        <color rgb="FF000000"/>
      </top>
      <bottom/>
      <diagonal/>
    </border>
    <border>
      <left/>
      <right/>
      <top/>
      <bottom style="thin">
        <color rgb="FF000000"/>
      </bottom>
      <diagonal/>
    </border>
    <border>
      <left/>
      <right/>
      <top style="thin">
        <color rgb="FF000000"/>
      </top>
      <bottom style="thin">
        <color rgb="FF000000"/>
      </bottom>
      <diagonal/>
    </border>
    <border>
      <left/>
      <right/>
      <top style="thin">
        <color indexed="64"/>
      </top>
      <bottom/>
      <diagonal/>
    </border>
    <border>
      <left/>
      <right/>
      <top style="thin">
        <color rgb="FF00AA94"/>
      </top>
      <bottom style="thin">
        <color indexed="64"/>
      </bottom>
      <diagonal/>
    </border>
    <border>
      <left/>
      <right/>
      <top style="thin">
        <color indexed="64"/>
      </top>
      <bottom style="thin">
        <color indexed="64"/>
      </bottom>
      <diagonal/>
    </border>
    <border>
      <left/>
      <right/>
      <top style="thin">
        <color theme="4" tint="0.39997558519241921"/>
      </top>
      <bottom/>
      <diagonal/>
    </border>
    <border>
      <left style="thin">
        <color rgb="FF00AA94"/>
      </left>
      <right/>
      <top style="thin">
        <color theme="4" tint="0.39997558519241921"/>
      </top>
      <bottom/>
      <diagonal/>
    </border>
    <border>
      <left style="thin">
        <color rgb="FF000000"/>
      </left>
      <right/>
      <top style="thin">
        <color rgb="FF000000"/>
      </top>
      <bottom/>
      <diagonal/>
    </border>
    <border>
      <left style="thin">
        <color rgb="FF000000"/>
      </left>
      <right/>
      <top style="thin">
        <color theme="4" tint="0.39997558519241921"/>
      </top>
      <bottom/>
      <diagonal/>
    </border>
  </borders>
  <cellStyleXfs count="5">
    <xf numFmtId="0" fontId="0" fillId="0" borderId="0"/>
    <xf numFmtId="0" fontId="10" fillId="0" borderId="0" applyNumberFormat="0" applyFill="0" applyBorder="0" applyAlignment="0" applyProtection="0"/>
    <xf numFmtId="0" fontId="12" fillId="0" borderId="0"/>
    <xf numFmtId="0" fontId="14" fillId="0" borderId="0"/>
    <xf numFmtId="0" fontId="18" fillId="0" borderId="0"/>
  </cellStyleXfs>
  <cellXfs count="138">
    <xf numFmtId="0" fontId="0" fillId="0" borderId="0" xfId="0"/>
    <xf numFmtId="0" fontId="0" fillId="2" borderId="0" xfId="0" applyFill="1"/>
    <xf numFmtId="49" fontId="0" fillId="0" borderId="0" xfId="0" applyNumberFormat="1"/>
    <xf numFmtId="49" fontId="4" fillId="0" borderId="0" xfId="0" applyNumberFormat="1" applyFont="1"/>
    <xf numFmtId="0" fontId="0" fillId="0" borderId="1" xfId="0" applyBorder="1"/>
    <xf numFmtId="0" fontId="1" fillId="4" borderId="2" xfId="0" applyFont="1" applyFill="1" applyBorder="1"/>
    <xf numFmtId="0" fontId="1" fillId="0" borderId="0" xfId="0" applyFont="1"/>
    <xf numFmtId="0" fontId="9" fillId="0" borderId="4" xfId="0" applyFont="1" applyBorder="1" applyAlignment="1">
      <alignment vertical="center" wrapText="1"/>
    </xf>
    <xf numFmtId="0" fontId="9" fillId="0" borderId="5" xfId="0" applyFont="1" applyBorder="1" applyAlignment="1">
      <alignment vertical="center" wrapText="1"/>
    </xf>
    <xf numFmtId="0" fontId="9" fillId="0" borderId="0" xfId="0" applyFont="1" applyAlignment="1">
      <alignment vertical="center"/>
    </xf>
    <xf numFmtId="14" fontId="0" fillId="0" borderId="0" xfId="0" applyNumberFormat="1"/>
    <xf numFmtId="0" fontId="0" fillId="5" borderId="0" xfId="0" applyFill="1"/>
    <xf numFmtId="0" fontId="3" fillId="5" borderId="3" xfId="0" applyFont="1" applyFill="1" applyBorder="1" applyAlignment="1">
      <alignment vertical="top"/>
    </xf>
    <xf numFmtId="0" fontId="0" fillId="5" borderId="3" xfId="0" applyFill="1" applyBorder="1"/>
    <xf numFmtId="1" fontId="0" fillId="0" borderId="0" xfId="0" applyNumberFormat="1"/>
    <xf numFmtId="0" fontId="8" fillId="0" borderId="0" xfId="0" applyFont="1"/>
    <xf numFmtId="0" fontId="0" fillId="6" borderId="1" xfId="0" applyFill="1" applyBorder="1"/>
    <xf numFmtId="0" fontId="9" fillId="6" borderId="4" xfId="0" applyFont="1" applyFill="1" applyBorder="1" applyAlignment="1">
      <alignment vertical="center" wrapText="1"/>
    </xf>
    <xf numFmtId="0" fontId="9" fillId="6" borderId="7" xfId="0" applyFont="1" applyFill="1" applyBorder="1" applyAlignment="1">
      <alignment vertical="center" wrapText="1"/>
    </xf>
    <xf numFmtId="0" fontId="9" fillId="0" borderId="1" xfId="0" applyFont="1" applyBorder="1" applyAlignment="1">
      <alignment vertical="center"/>
    </xf>
    <xf numFmtId="164" fontId="0" fillId="0" borderId="0" xfId="0" applyNumberFormat="1"/>
    <xf numFmtId="0" fontId="4" fillId="0" borderId="0" xfId="0" applyFont="1"/>
    <xf numFmtId="49" fontId="7" fillId="0" borderId="0" xfId="0" applyNumberFormat="1" applyFont="1"/>
    <xf numFmtId="49" fontId="4" fillId="0" borderId="8" xfId="0" applyNumberFormat="1" applyFont="1" applyBorder="1"/>
    <xf numFmtId="0" fontId="0" fillId="0" borderId="8" xfId="0" applyBorder="1"/>
    <xf numFmtId="49" fontId="7" fillId="0" borderId="8" xfId="0" applyNumberFormat="1" applyFont="1" applyBorder="1"/>
    <xf numFmtId="49" fontId="4" fillId="0" borderId="9" xfId="0" applyNumberFormat="1" applyFont="1" applyBorder="1"/>
    <xf numFmtId="49" fontId="4" fillId="0" borderId="10" xfId="0" applyNumberFormat="1" applyFont="1" applyBorder="1"/>
    <xf numFmtId="0" fontId="0" fillId="0" borderId="6" xfId="0" applyBorder="1"/>
    <xf numFmtId="0" fontId="7" fillId="0" borderId="0" xfId="0" applyFont="1"/>
    <xf numFmtId="49" fontId="16" fillId="0" borderId="0" xfId="0" applyNumberFormat="1" applyFont="1"/>
    <xf numFmtId="0" fontId="16" fillId="0" borderId="0" xfId="0" applyFont="1"/>
    <xf numFmtId="0" fontId="6" fillId="0" borderId="0" xfId="0" applyFont="1"/>
    <xf numFmtId="0" fontId="0" fillId="0" borderId="11" xfId="0" applyBorder="1"/>
    <xf numFmtId="0" fontId="17" fillId="0" borderId="0" xfId="0" applyFont="1"/>
    <xf numFmtId="0" fontId="0" fillId="0" borderId="3" xfId="0" applyBorder="1"/>
    <xf numFmtId="0" fontId="17" fillId="0" borderId="0" xfId="0" applyFont="1" applyAlignment="1">
      <alignment vertical="center"/>
    </xf>
    <xf numFmtId="0" fontId="17" fillId="7" borderId="0" xfId="0" applyFont="1" applyFill="1"/>
    <xf numFmtId="0" fontId="17" fillId="0" borderId="0" xfId="0" applyFont="1" applyAlignment="1">
      <alignment vertical="center" wrapText="1"/>
    </xf>
    <xf numFmtId="0" fontId="17" fillId="0" borderId="8" xfId="0" applyFont="1" applyBorder="1"/>
    <xf numFmtId="0" fontId="14" fillId="0" borderId="0" xfId="0" applyFont="1"/>
    <xf numFmtId="0" fontId="14" fillId="0" borderId="0" xfId="0" applyFont="1" applyAlignment="1">
      <alignment vertical="center"/>
    </xf>
    <xf numFmtId="0" fontId="0" fillId="0" borderId="0" xfId="0" applyAlignment="1">
      <alignment vertical="center"/>
    </xf>
    <xf numFmtId="49" fontId="4" fillId="0" borderId="12" xfId="0" applyNumberFormat="1" applyFont="1" applyBorder="1"/>
    <xf numFmtId="0" fontId="0" fillId="0" borderId="0" xfId="3" applyFont="1"/>
    <xf numFmtId="0" fontId="9" fillId="0" borderId="0" xfId="0" applyFont="1"/>
    <xf numFmtId="0" fontId="5" fillId="5" borderId="0" xfId="0" applyFont="1" applyFill="1" applyAlignment="1">
      <alignment vertical="center"/>
    </xf>
    <xf numFmtId="0" fontId="13" fillId="5" borderId="0" xfId="1" applyFont="1" applyFill="1" applyAlignment="1">
      <alignment horizontal="right" vertical="top"/>
    </xf>
    <xf numFmtId="0" fontId="11" fillId="5" borderId="0" xfId="0" applyFont="1" applyFill="1" applyAlignment="1">
      <alignment vertical="center"/>
    </xf>
    <xf numFmtId="0" fontId="11" fillId="5" borderId="0" xfId="0" applyFont="1" applyFill="1" applyAlignment="1">
      <alignment horizontal="right" vertical="center"/>
    </xf>
    <xf numFmtId="49" fontId="4" fillId="8" borderId="0" xfId="0" applyNumberFormat="1" applyFont="1" applyFill="1"/>
    <xf numFmtId="49" fontId="4" fillId="8" borderId="0" xfId="0" quotePrefix="1" applyNumberFormat="1" applyFont="1" applyFill="1"/>
    <xf numFmtId="49" fontId="19" fillId="0" borderId="13" xfId="4" applyNumberFormat="1" applyFont="1" applyBorder="1"/>
    <xf numFmtId="49" fontId="19" fillId="0" borderId="0" xfId="4" applyNumberFormat="1" applyFont="1"/>
    <xf numFmtId="49" fontId="7" fillId="0" borderId="8" xfId="4" applyNumberFormat="1" applyFont="1" applyBorder="1"/>
    <xf numFmtId="49" fontId="7" fillId="0" borderId="0" xfId="4" applyNumberFormat="1" applyFont="1"/>
    <xf numFmtId="49" fontId="7" fillId="0" borderId="13" xfId="4" applyNumberFormat="1" applyFont="1" applyBorder="1"/>
    <xf numFmtId="49" fontId="7" fillId="0" borderId="14" xfId="4" applyNumberFormat="1" applyFont="1" applyBorder="1"/>
    <xf numFmtId="49" fontId="7" fillId="0" borderId="15" xfId="4" applyNumberFormat="1" applyFont="1" applyBorder="1"/>
    <xf numFmtId="49" fontId="4" fillId="0" borderId="8" xfId="4" applyNumberFormat="1" applyFont="1" applyBorder="1"/>
    <xf numFmtId="49" fontId="4" fillId="0" borderId="0" xfId="4" applyNumberFormat="1" applyFont="1"/>
    <xf numFmtId="49" fontId="4" fillId="0" borderId="14" xfId="4" applyNumberFormat="1" applyFont="1" applyBorder="1"/>
    <xf numFmtId="49" fontId="4" fillId="0" borderId="13" xfId="4" applyNumberFormat="1" applyFont="1" applyBorder="1"/>
    <xf numFmtId="49" fontId="4" fillId="0" borderId="15" xfId="4" applyNumberFormat="1" applyFont="1" applyBorder="1"/>
    <xf numFmtId="1" fontId="7" fillId="0" borderId="8" xfId="0" applyNumberFormat="1" applyFont="1" applyBorder="1"/>
    <xf numFmtId="49" fontId="7" fillId="0" borderId="16" xfId="0" applyNumberFormat="1" applyFont="1" applyBorder="1"/>
    <xf numFmtId="49" fontId="4" fillId="0" borderId="8" xfId="0" applyNumberFormat="1" applyFont="1" applyBorder="1" applyAlignment="1">
      <alignment vertical="center"/>
    </xf>
    <xf numFmtId="49" fontId="4" fillId="0" borderId="12" xfId="0" applyNumberFormat="1" applyFont="1" applyBorder="1" applyAlignment="1">
      <alignment vertical="center"/>
    </xf>
    <xf numFmtId="49" fontId="20" fillId="0" borderId="0" xfId="0" applyNumberFormat="1" applyFont="1"/>
    <xf numFmtId="49" fontId="20" fillId="0" borderId="10" xfId="0" applyNumberFormat="1" applyFont="1" applyBorder="1"/>
    <xf numFmtId="49" fontId="22" fillId="0" borderId="8" xfId="0" applyNumberFormat="1" applyFont="1" applyBorder="1"/>
    <xf numFmtId="1" fontId="0" fillId="0" borderId="8" xfId="0" applyNumberFormat="1" applyBorder="1"/>
    <xf numFmtId="49" fontId="4" fillId="0" borderId="0" xfId="0" applyNumberFormat="1" applyFont="1" applyAlignment="1">
      <alignment vertical="center"/>
    </xf>
    <xf numFmtId="49" fontId="20" fillId="0" borderId="12" xfId="0" applyNumberFormat="1" applyFont="1" applyBorder="1"/>
    <xf numFmtId="49" fontId="21" fillId="0" borderId="12" xfId="0" applyNumberFormat="1" applyFont="1" applyBorder="1"/>
    <xf numFmtId="1" fontId="0" fillId="0" borderId="10" xfId="0" applyNumberFormat="1" applyBorder="1"/>
    <xf numFmtId="49" fontId="0" fillId="0" borderId="10" xfId="0" applyNumberFormat="1" applyBorder="1"/>
    <xf numFmtId="49" fontId="7" fillId="0" borderId="17" xfId="0" applyNumberFormat="1" applyFont="1" applyBorder="1"/>
    <xf numFmtId="49" fontId="7" fillId="0" borderId="18" xfId="0" applyNumberFormat="1" applyFont="1" applyBorder="1"/>
    <xf numFmtId="0" fontId="8" fillId="0" borderId="8" xfId="0" applyFont="1" applyBorder="1"/>
    <xf numFmtId="49" fontId="8" fillId="0" borderId="8" xfId="0" applyNumberFormat="1" applyFont="1" applyBorder="1"/>
    <xf numFmtId="49" fontId="7" fillId="0" borderId="8" xfId="0" applyNumberFormat="1" applyFont="1" applyBorder="1" applyAlignment="1">
      <alignment wrapText="1"/>
    </xf>
    <xf numFmtId="49" fontId="7" fillId="0" borderId="8" xfId="0" applyNumberFormat="1" applyFont="1" applyBorder="1" applyAlignment="1">
      <alignment vertical="center" wrapText="1"/>
    </xf>
    <xf numFmtId="49" fontId="8" fillId="0" borderId="8" xfId="0" applyNumberFormat="1" applyFont="1" applyBorder="1" applyAlignment="1">
      <alignment wrapText="1"/>
    </xf>
    <xf numFmtId="0" fontId="15" fillId="0" borderId="0" xfId="0" applyFont="1"/>
    <xf numFmtId="0" fontId="0" fillId="3" borderId="0" xfId="0" applyFill="1"/>
    <xf numFmtId="0" fontId="0" fillId="3" borderId="6" xfId="0" applyFill="1" applyBorder="1"/>
    <xf numFmtId="1" fontId="4" fillId="6" borderId="19" xfId="0" applyNumberFormat="1" applyFont="1" applyFill="1" applyBorder="1"/>
    <xf numFmtId="2" fontId="4" fillId="6" borderId="19" xfId="0" applyNumberFormat="1" applyFont="1" applyFill="1" applyBorder="1"/>
    <xf numFmtId="49" fontId="4" fillId="6" borderId="19" xfId="0" applyNumberFormat="1" applyFont="1" applyFill="1" applyBorder="1"/>
    <xf numFmtId="0" fontId="4" fillId="6" borderId="19" xfId="0" applyFont="1" applyFill="1" applyBorder="1"/>
    <xf numFmtId="49" fontId="7" fillId="6" borderId="19" xfId="0" applyNumberFormat="1" applyFont="1" applyFill="1" applyBorder="1"/>
    <xf numFmtId="0" fontId="0" fillId="6" borderId="19" xfId="0" applyFill="1" applyBorder="1"/>
    <xf numFmtId="1" fontId="4" fillId="0" borderId="19" xfId="0" applyNumberFormat="1" applyFont="1" applyBorder="1"/>
    <xf numFmtId="2" fontId="4" fillId="0" borderId="19" xfId="0" applyNumberFormat="1" applyFont="1" applyBorder="1"/>
    <xf numFmtId="49" fontId="4" fillId="0" borderId="19" xfId="0" applyNumberFormat="1" applyFont="1" applyBorder="1"/>
    <xf numFmtId="0" fontId="4" fillId="0" borderId="19" xfId="0" applyFont="1" applyBorder="1"/>
    <xf numFmtId="49" fontId="7" fillId="0" borderId="19" xfId="0" applyNumberFormat="1" applyFont="1" applyBorder="1"/>
    <xf numFmtId="0" fontId="0" fillId="0" borderId="19" xfId="0" applyBorder="1"/>
    <xf numFmtId="0" fontId="9" fillId="6" borderId="19" xfId="0" applyFont="1" applyFill="1" applyBorder="1" applyAlignment="1">
      <alignment vertical="center"/>
    </xf>
    <xf numFmtId="49" fontId="6" fillId="0" borderId="19" xfId="0" applyNumberFormat="1" applyFont="1" applyBorder="1"/>
    <xf numFmtId="49" fontId="6" fillId="6" borderId="19" xfId="0" applyNumberFormat="1" applyFont="1" applyFill="1" applyBorder="1"/>
    <xf numFmtId="49" fontId="0" fillId="0" borderId="19" xfId="0" applyNumberFormat="1" applyBorder="1"/>
    <xf numFmtId="49" fontId="0" fillId="6" borderId="19" xfId="0" applyNumberFormat="1" applyFill="1" applyBorder="1"/>
    <xf numFmtId="0" fontId="0" fillId="6" borderId="8" xfId="0" applyFill="1" applyBorder="1"/>
    <xf numFmtId="1" fontId="4" fillId="6" borderId="20" xfId="0" applyNumberFormat="1" applyFont="1" applyFill="1" applyBorder="1"/>
    <xf numFmtId="1" fontId="4" fillId="0" borderId="20" xfId="0" applyNumberFormat="1" applyFont="1" applyBorder="1"/>
    <xf numFmtId="49" fontId="4" fillId="6" borderId="8" xfId="0" applyNumberFormat="1" applyFont="1" applyFill="1" applyBorder="1"/>
    <xf numFmtId="49" fontId="7" fillId="6" borderId="8" xfId="0" applyNumberFormat="1" applyFont="1" applyFill="1" applyBorder="1"/>
    <xf numFmtId="49" fontId="4" fillId="0" borderId="21" xfId="0" applyNumberFormat="1" applyFont="1" applyBorder="1"/>
    <xf numFmtId="49" fontId="7" fillId="0" borderId="21" xfId="0" applyNumberFormat="1" applyFont="1" applyBorder="1"/>
    <xf numFmtId="1" fontId="4" fillId="0" borderId="22" xfId="0" applyNumberFormat="1" applyFont="1" applyBorder="1"/>
    <xf numFmtId="49" fontId="4" fillId="6" borderId="21" xfId="0" applyNumberFormat="1" applyFont="1" applyFill="1" applyBorder="1"/>
    <xf numFmtId="49" fontId="7" fillId="6" borderId="21" xfId="0" applyNumberFormat="1" applyFont="1" applyFill="1" applyBorder="1"/>
    <xf numFmtId="1" fontId="4" fillId="6" borderId="22" xfId="0" applyNumberFormat="1" applyFont="1" applyFill="1" applyBorder="1"/>
    <xf numFmtId="49" fontId="7" fillId="0" borderId="13" xfId="0" applyNumberFormat="1" applyFont="1" applyBorder="1"/>
    <xf numFmtId="49" fontId="7" fillId="6" borderId="13" xfId="0" applyNumberFormat="1" applyFont="1" applyFill="1" applyBorder="1"/>
    <xf numFmtId="49" fontId="4" fillId="0" borderId="13" xfId="0" applyNumberFormat="1" applyFont="1" applyBorder="1"/>
    <xf numFmtId="49" fontId="4" fillId="6" borderId="13" xfId="0" applyNumberFormat="1" applyFont="1" applyFill="1" applyBorder="1"/>
    <xf numFmtId="49" fontId="8" fillId="0" borderId="19" xfId="0" applyNumberFormat="1" applyFont="1" applyBorder="1"/>
    <xf numFmtId="0" fontId="8" fillId="0" borderId="19" xfId="0" applyFont="1" applyBorder="1"/>
    <xf numFmtId="0" fontId="8" fillId="6" borderId="19" xfId="0" applyFont="1" applyFill="1" applyBorder="1"/>
    <xf numFmtId="49" fontId="8" fillId="6" borderId="19" xfId="0" applyNumberFormat="1" applyFont="1" applyFill="1" applyBorder="1"/>
    <xf numFmtId="49" fontId="7" fillId="6" borderId="8" xfId="0" applyNumberFormat="1" applyFont="1" applyFill="1" applyBorder="1" applyAlignment="1">
      <alignment wrapText="1"/>
    </xf>
    <xf numFmtId="1" fontId="0" fillId="6" borderId="8" xfId="0" applyNumberFormat="1" applyFill="1" applyBorder="1"/>
    <xf numFmtId="49" fontId="21" fillId="0" borderId="19" xfId="0" applyNumberFormat="1" applyFont="1" applyBorder="1"/>
    <xf numFmtId="49" fontId="21" fillId="6" borderId="19" xfId="0" applyNumberFormat="1" applyFont="1" applyFill="1" applyBorder="1"/>
    <xf numFmtId="0" fontId="0" fillId="0" borderId="8" xfId="0" applyBorder="1" applyAlignment="1">
      <alignment wrapText="1"/>
    </xf>
    <xf numFmtId="49" fontId="7" fillId="6" borderId="8" xfId="0" applyNumberFormat="1" applyFont="1" applyFill="1" applyBorder="1" applyAlignment="1">
      <alignment vertical="center" wrapText="1"/>
    </xf>
    <xf numFmtId="0" fontId="0" fillId="6" borderId="8" xfId="0" applyFill="1" applyBorder="1" applyAlignment="1">
      <alignment wrapText="1"/>
    </xf>
    <xf numFmtId="49" fontId="4" fillId="6" borderId="8" xfId="0" applyNumberFormat="1" applyFont="1" applyFill="1" applyBorder="1" applyAlignment="1">
      <alignment vertical="center"/>
    </xf>
    <xf numFmtId="49" fontId="8" fillId="6" borderId="8" xfId="0" applyNumberFormat="1" applyFont="1" applyFill="1" applyBorder="1"/>
    <xf numFmtId="0" fontId="8" fillId="6" borderId="8" xfId="0" applyFont="1" applyFill="1" applyBorder="1"/>
    <xf numFmtId="49" fontId="0" fillId="0" borderId="8" xfId="0" applyNumberFormat="1" applyBorder="1"/>
    <xf numFmtId="49" fontId="0" fillId="6" borderId="8" xfId="0" applyNumberFormat="1" applyFill="1" applyBorder="1"/>
    <xf numFmtId="0" fontId="1" fillId="4" borderId="0" xfId="0" applyFont="1" applyFill="1"/>
    <xf numFmtId="49" fontId="1" fillId="4" borderId="0" xfId="0" applyNumberFormat="1" applyFont="1" applyFill="1"/>
    <xf numFmtId="49" fontId="22" fillId="0" borderId="0" xfId="0" applyNumberFormat="1" applyFont="1"/>
  </cellXfs>
  <cellStyles count="5">
    <cellStyle name="Hyperlink" xfId="1" builtinId="8"/>
    <cellStyle name="Normal" xfId="0" builtinId="0"/>
    <cellStyle name="Normal 2" xfId="2" xr:uid="{DADE988C-899F-4807-8E9F-5EC341BECFED}"/>
    <cellStyle name="Normal 2 2" xfId="3" xr:uid="{BF833CDB-6FEB-4C47-B6B5-A86A092A61ED}"/>
    <cellStyle name="Normal 3" xfId="4" xr:uid="{E38571DF-2F7F-42C8-8204-6F0D1167A853}"/>
  </cellStyles>
  <dxfs count="509">
    <dxf>
      <font>
        <b val="0"/>
        <i val="0"/>
        <strike val="0"/>
        <condense val="0"/>
        <extend val="0"/>
        <outline val="0"/>
        <shadow val="0"/>
        <u val="none"/>
        <vertAlign val="baseline"/>
        <sz val="11"/>
        <color auto="1"/>
        <name val="Arial"/>
        <family val="2"/>
        <scheme val="none"/>
      </font>
      <numFmt numFmtId="30" formatCode="@"/>
    </dxf>
    <dxf>
      <font>
        <b val="0"/>
        <i val="0"/>
        <strike val="0"/>
        <condense val="0"/>
        <extend val="0"/>
        <outline val="0"/>
        <shadow val="0"/>
        <u val="none"/>
        <vertAlign val="baseline"/>
        <sz val="11"/>
        <color auto="1"/>
        <name val="Arial"/>
        <family val="2"/>
        <scheme val="none"/>
      </font>
      <numFmt numFmtId="30" formatCode="@"/>
      <fill>
        <patternFill patternType="none">
          <fgColor indexed="64"/>
          <bgColor auto="1"/>
        </patternFill>
      </fill>
    </dxf>
    <dxf>
      <font>
        <color auto="1"/>
      </font>
      <numFmt numFmtId="30" formatCode="@"/>
      <fill>
        <patternFill patternType="none">
          <fgColor indexed="64"/>
          <bgColor indexed="65"/>
        </patternFill>
      </fill>
      <border diagonalUp="0" diagonalDown="0">
        <left/>
        <right style="thin">
          <color rgb="FF00AA94"/>
        </right>
        <top style="thin">
          <color rgb="FF00AA94"/>
        </top>
        <bottom/>
        <vertical/>
        <horizontal/>
      </border>
    </dxf>
    <dxf>
      <font>
        <sz val="12"/>
        <color auto="1"/>
        <name val="Calibri"/>
        <family val="2"/>
        <scheme val="minor"/>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top style="thin">
          <color rgb="FF00AA94"/>
        </top>
        <bottom/>
        <vertical/>
        <horizontal/>
      </border>
    </dxf>
    <dxf>
      <font>
        <color auto="1"/>
      </font>
      <numFmt numFmtId="30" formatCode="@"/>
      <fill>
        <patternFill patternType="none">
          <fgColor indexed="64"/>
          <bgColor indexed="65"/>
        </patternFill>
      </fill>
      <border diagonalUp="0" diagonalDown="0">
        <left/>
        <right/>
        <top style="thin">
          <color rgb="FF00AA94"/>
        </top>
        <bottom/>
        <vertical/>
        <horizontal/>
      </border>
    </dxf>
    <dxf>
      <numFmt numFmtId="1" formatCode="0"/>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auto="1"/>
        </patternFill>
      </fill>
    </dxf>
    <dxf>
      <numFmt numFmtId="30" formatCode="@"/>
      <fill>
        <patternFill patternType="none">
          <fgColor indexed="64"/>
          <bgColor auto="1"/>
        </patternFill>
      </fill>
    </dxf>
    <dxf>
      <numFmt numFmtId="164" formatCode="dd/mm/yyyy;@"/>
      <fill>
        <patternFill patternType="none">
          <fgColor indexed="64"/>
          <bgColor auto="1"/>
        </patternFill>
      </fill>
    </dxf>
    <dxf>
      <numFmt numFmtId="0" formatCode="General"/>
    </dxf>
    <dxf>
      <fill>
        <patternFill>
          <bgColor theme="6"/>
        </patternFill>
      </fill>
    </dxf>
    <dxf>
      <fill>
        <patternFill>
          <bgColor theme="9" tint="0.39994506668294322"/>
        </patternFill>
      </fill>
    </dxf>
    <dxf>
      <fill>
        <patternFill>
          <bgColor theme="4" tint="0.39994506668294322"/>
        </patternFill>
      </fill>
    </dxf>
    <dxf>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patternFill>
      </fill>
    </dxf>
    <dxf>
      <fill>
        <patternFill>
          <bgColor theme="6"/>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9"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5"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6"/>
        </patternFill>
      </fill>
    </dxf>
    <dxf>
      <fill>
        <patternFill>
          <bgColor theme="6"/>
        </patternFill>
      </fill>
    </dxf>
    <dxf>
      <fill>
        <patternFill>
          <bgColor theme="5" tint="0.3999450666829432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4" tint="0.39994506668294322"/>
        </patternFill>
      </fill>
    </dxf>
    <dxf>
      <fill>
        <patternFill>
          <bgColor theme="4" tint="0.7999816888943144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6"/>
        </patternFill>
      </fill>
    </dxf>
    <dxf>
      <fill>
        <patternFill>
          <bgColor theme="4" tint="0.39994506668294322"/>
        </patternFill>
      </fill>
    </dxf>
    <dxf>
      <fill>
        <patternFill>
          <bgColor theme="4" tint="0.7999816888943144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4" tint="0.39994506668294322"/>
        </patternFill>
      </fill>
    </dxf>
    <dxf>
      <fill>
        <patternFill>
          <bgColor theme="4" tint="0.7999816888943144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4" tint="0.39994506668294322"/>
        </patternFill>
      </fill>
    </dxf>
    <dxf>
      <fill>
        <patternFill>
          <bgColor theme="4" tint="0.7999816888943144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4" tint="0.39994506668294322"/>
        </patternFill>
      </fill>
    </dxf>
    <dxf>
      <fill>
        <patternFill>
          <bgColor theme="4" tint="0.7999816888943144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theme="8"/>
        </patternFill>
      </fill>
    </dxf>
    <dxf>
      <fill>
        <patternFill>
          <bgColor theme="5" tint="0.59996337778862885"/>
        </patternFill>
      </fill>
    </dxf>
    <dxf>
      <fill>
        <patternFill>
          <bgColor theme="4" tint="0.39994506668294322"/>
        </patternFill>
      </fill>
    </dxf>
    <dxf>
      <fill>
        <patternFill>
          <bgColor theme="4" tint="0.59996337778862885"/>
        </patternFill>
      </fill>
    </dxf>
    <dxf>
      <numFmt numFmtId="0" formatCode="General"/>
      <fill>
        <patternFill patternType="solid">
          <fgColor indexed="64"/>
          <bgColor theme="0" tint="-0.14999847407452621"/>
        </patternFill>
      </fill>
      <border diagonalUp="0" diagonalDown="0">
        <left/>
        <right style="thin">
          <color indexed="64"/>
        </right>
        <top/>
        <bottom/>
        <vertical/>
        <horizontal/>
      </border>
    </dxf>
    <dxf>
      <numFmt numFmtId="0" formatCode="General"/>
      <fill>
        <patternFill patternType="solid">
          <fgColor indexed="64"/>
          <bgColor theme="0" tint="-0.14999847407452621"/>
        </patternFill>
      </fill>
    </dxf>
    <dxf>
      <numFmt numFmtId="0" formatCode="General"/>
      <fill>
        <patternFill patternType="solid">
          <fgColor indexed="64"/>
          <bgColor theme="0" tint="-0.14999847407452621"/>
        </patternFill>
      </fill>
    </dxf>
    <dxf>
      <numFmt numFmtId="0" formatCode="General"/>
      <border diagonalUp="0" diagonalDown="0">
        <left/>
        <right style="thin">
          <color indexed="64"/>
        </right>
        <top/>
        <bottom/>
        <vertical/>
        <horizontal/>
      </border>
    </dxf>
    <dxf>
      <numFmt numFmtId="0" formatCode="General"/>
      <alignment horizontal="general" vertical="bottom" textRotation="0" wrapText="0" indent="0" justifyLastLine="0" shrinkToFit="0" readingOrder="0"/>
    </dxf>
    <dxf>
      <numFmt numFmtId="0" formatCode="Genera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ont>
        <b val="0"/>
        <i val="0"/>
        <strike val="0"/>
        <condense val="0"/>
        <extend val="0"/>
        <outline val="0"/>
        <shadow val="0"/>
        <u val="none"/>
        <vertAlign val="baseline"/>
        <sz val="11"/>
        <color auto="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1"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1" formatCode="0"/>
      <fill>
        <patternFill patternType="solid">
          <fgColor theme="4" tint="0.79998168889431442"/>
          <bgColor theme="4" tint="0.79998168889431442"/>
        </patternFill>
      </fill>
      <border diagonalUp="0" diagonalDown="0">
        <left style="thin">
          <color rgb="FF00AA94"/>
        </left>
        <right/>
        <top style="thin">
          <color theme="4" tint="0.39997558519241921"/>
        </top>
        <bottom/>
        <vertical/>
        <horizontal/>
      </bord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2"/>
        <color auto="1"/>
        <name val="Calibri"/>
        <family val="2"/>
        <scheme val="minor"/>
      </font>
      <numFmt numFmtId="30" formatCode="@"/>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30" formatCode="@"/>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2"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1"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1"/>
        <color theme="0"/>
        <name val="Arial"/>
        <family val="2"/>
        <scheme val="none"/>
      </font>
      <fill>
        <patternFill patternType="solid">
          <fgColor theme="4"/>
          <bgColor theme="4"/>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5" tint="0.59996337778862885"/>
        </patternFill>
      </fill>
    </dxf>
    <dxf>
      <fill>
        <patternFill>
          <bgColor theme="4" tint="0.39994506668294322"/>
        </patternFill>
      </fill>
    </dxf>
    <dxf>
      <fill>
        <patternFill>
          <bgColor theme="4"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9" tint="0.79998168889431442"/>
        </patternFill>
      </fill>
    </dxf>
    <dxf>
      <fill>
        <patternFill>
          <bgColor theme="4" tint="0.39994506668294322"/>
        </patternFill>
      </fill>
    </dxf>
    <dxf>
      <fill>
        <patternFill>
          <bgColor theme="4" tint="0.79998168889431442"/>
        </patternFill>
      </fill>
    </dxf>
    <dxf>
      <fill>
        <patternFill>
          <bgColor theme="9" tint="0.79998168889431442"/>
        </patternFill>
      </fill>
    </dxf>
    <dxf>
      <fill>
        <patternFill>
          <bgColor theme="4" tint="0.39994506668294322"/>
        </patternFill>
      </fill>
    </dxf>
    <dxf>
      <fill>
        <patternFill>
          <bgColor theme="4"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59996337778862885"/>
        </patternFill>
      </fill>
    </dxf>
    <dxf>
      <fill>
        <patternFill>
          <bgColor theme="8" tint="0.59996337778862885"/>
        </patternFill>
      </fill>
    </dxf>
    <dxf>
      <fill>
        <patternFill>
          <bgColor theme="8" tint="0.79998168889431442"/>
        </patternFill>
      </fill>
    </dxf>
    <dxf>
      <fill>
        <patternFill>
          <bgColor theme="4"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59996337778862885"/>
        </patternFill>
      </fill>
    </dxf>
    <dxf>
      <border>
        <left style="thin">
          <color rgb="FF00AA94"/>
        </left>
      </border>
    </dxf>
    <dxf>
      <border>
        <left style="thin">
          <color rgb="FF00AA94"/>
        </left>
      </border>
    </dxf>
    <dxf>
      <border>
        <top style="thin">
          <color rgb="FF00AA94"/>
        </top>
      </border>
    </dxf>
    <dxf>
      <border>
        <top style="thin">
          <color rgb="FF00AA94"/>
        </top>
      </border>
    </dxf>
    <dxf>
      <font>
        <b/>
        <color theme="1"/>
      </font>
    </dxf>
    <dxf>
      <font>
        <b/>
        <color theme="1"/>
      </font>
    </dxf>
    <dxf>
      <font>
        <b/>
        <color theme="1"/>
      </font>
      <border>
        <top style="double">
          <color theme="9"/>
        </top>
      </border>
    </dxf>
    <dxf>
      <font>
        <b/>
        <color theme="0"/>
      </font>
      <fill>
        <patternFill>
          <fgColor theme="3"/>
          <bgColor rgb="FF00AA94"/>
        </patternFill>
      </fill>
    </dxf>
    <dxf>
      <font>
        <color theme="1"/>
      </font>
      <border>
        <left style="thin">
          <color rgb="FF00AA94"/>
        </left>
        <right style="thin">
          <color rgb="FF00AA94"/>
        </right>
        <top style="thin">
          <color rgb="FF00AA94"/>
        </top>
        <bottom style="thin">
          <color rgb="FF00AA94"/>
        </bottom>
      </border>
    </dxf>
    <dxf>
      <font>
        <color theme="0"/>
      </font>
      <border diagonalUp="1">
        <bottom style="thin">
          <color rgb="FF00AA94"/>
        </bottom>
        <diagonal style="thin">
          <color theme="3"/>
        </diagonal>
        <vertical/>
        <horizontal/>
      </border>
    </dxf>
    <dxf>
      <font>
        <color theme="1"/>
      </font>
      <fill>
        <patternFill>
          <bgColor rgb="FF00AA94"/>
        </patternFill>
      </fill>
      <border>
        <left style="thin">
          <color rgb="FF00AA94"/>
        </left>
        <right style="thin">
          <color rgb="FF00AA94"/>
        </right>
        <top style="thin">
          <color rgb="FF00AA94"/>
        </top>
        <bottom style="thin">
          <color rgb="FF00AA94"/>
        </bottom>
        <vertical/>
        <horizontal/>
      </border>
    </dxf>
    <dxf>
      <font>
        <color theme="0"/>
      </font>
      <border diagonalUp="1">
        <bottom style="thin">
          <color rgb="FF00AA94"/>
        </bottom>
        <diagonal style="thin">
          <color theme="3"/>
        </diagonal>
        <vertical/>
        <horizontal/>
      </border>
    </dxf>
    <dxf>
      <font>
        <color theme="1"/>
      </font>
      <fill>
        <patternFill>
          <bgColor rgb="FF00AA94"/>
        </patternFill>
      </fill>
      <border>
        <left style="thin">
          <color rgb="FF00AA94"/>
        </left>
        <right style="thin">
          <color rgb="FF00AA94"/>
        </right>
        <top style="thin">
          <color rgb="FF00AA94"/>
        </top>
        <bottom style="thin">
          <color rgb="FF00AA94"/>
        </bottom>
        <vertical/>
        <horizontal/>
      </border>
    </dxf>
    <dxf>
      <font>
        <b/>
        <color theme="1"/>
      </font>
      <border>
        <bottom style="thin">
          <color rgb="FF00AA94"/>
        </bottom>
        <vertical/>
        <horizontal/>
      </border>
    </dxf>
    <dxf>
      <font>
        <color theme="1"/>
      </font>
      <border diagonalUp="1" diagonalDown="1">
        <left style="thin">
          <color rgb="FF00AA94"/>
        </left>
        <right style="thin">
          <color rgb="FF00AA94"/>
        </right>
        <top style="thin">
          <color rgb="FF00AA94"/>
        </top>
        <bottom style="thin">
          <color rgb="FF00AA94"/>
        </bottom>
        <diagonal style="thin">
          <color rgb="FF00AA94"/>
        </diagonal>
        <vertical/>
        <horizontal/>
      </border>
    </dxf>
  </dxfs>
  <tableStyles count="4" defaultTableStyle="TableQuality" defaultPivotStyle="PivotStyleLight16">
    <tableStyle name="QualitySlicer" pivot="0" table="0" count="10" xr9:uid="{A35B7AB5-2C16-4490-AB9A-39E3B9D6C443}">
      <tableStyleElement type="wholeTable" dxfId="508"/>
      <tableStyleElement type="headerRow" dxfId="507"/>
    </tableStyle>
    <tableStyle name="QualitySlicerTurq" pivot="0" table="0" count="10" xr9:uid="{57FC38C6-3BB5-44C9-93F4-094D247EE423}">
      <tableStyleElement type="wholeTable" dxfId="506"/>
      <tableStyleElement type="headerRow" dxfId="505"/>
    </tableStyle>
    <tableStyle name="QualitySlicerTurq 2" pivot="0" table="0" count="10" xr9:uid="{894AAD70-2734-4F45-94C9-37047C367A18}">
      <tableStyleElement type="wholeTable" dxfId="504"/>
      <tableStyleElement type="headerRow" dxfId="503"/>
    </tableStyle>
    <tableStyle name="TableQuality" pivot="0" count="9" xr9:uid="{E2195B2B-662B-453B-8CD6-FC8D7E271509}">
      <tableStyleElement type="wholeTable" dxfId="502"/>
      <tableStyleElement type="headerRow" dxfId="501"/>
      <tableStyleElement type="totalRow" dxfId="500"/>
      <tableStyleElement type="firstColumn" dxfId="499"/>
      <tableStyleElement type="lastColumn" dxfId="498"/>
      <tableStyleElement type="firstRowStripe" dxfId="497"/>
      <tableStyleElement type="secondRowStripe" dxfId="496"/>
      <tableStyleElement type="firstColumnStripe" dxfId="495"/>
      <tableStyleElement type="secondColumnStripe" dxfId="494"/>
    </tableStyle>
  </tableStyles>
  <colors>
    <mruColors>
      <color rgb="FF00AA94"/>
      <color rgb="FFD7EEEA"/>
      <color rgb="FFE9EDF7"/>
      <color rgb="FF2E3173"/>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9" tint="0.59999389629810485"/>
              <bgColor theme="3" tint="0.39994506668294322"/>
            </patternFill>
          </fill>
          <border>
            <left style="thin">
              <color auto="1"/>
            </left>
            <right style="thin">
              <color auto="1"/>
            </right>
            <top style="thin">
              <color auto="1"/>
            </top>
            <bottom style="thin">
              <color auto="1"/>
            </bottom>
            <vertical/>
            <horizontal/>
          </border>
        </dxf>
        <dxf>
          <font>
            <color theme="0"/>
          </font>
          <fill>
            <patternFill patternType="solid">
              <fgColor theme="9"/>
              <bgColor rgb="FF00AA94"/>
            </patternFill>
          </fill>
          <border diagonalDown="1">
            <left style="thin">
              <color auto="1"/>
            </left>
            <right style="thin">
              <color auto="1"/>
            </right>
            <top style="thin">
              <color auto="1"/>
            </top>
            <bottom style="thin">
              <color auto="1"/>
            </bottom>
            <diagonal style="thin">
              <color auto="1"/>
            </diagonal>
            <vertical/>
            <horizontal/>
          </border>
        </dxf>
        <dxf>
          <font>
            <color rgb="FF959595"/>
          </font>
          <fill>
            <patternFill patternType="solid">
              <fgColor rgb="FFDFDFDF"/>
              <bgColor rgb="FFDFDFDF"/>
            </patternFill>
          </fill>
          <border>
            <left style="thin">
              <color auto="1"/>
            </left>
            <right style="thin">
              <color auto="1"/>
            </right>
            <top style="thin">
              <color auto="1"/>
            </top>
            <bottom style="thin">
              <color auto="1"/>
            </bottom>
            <vertical/>
            <horizontal/>
          </border>
        </dxf>
        <dxf>
          <font>
            <color rgb="FF000000"/>
          </font>
          <fill>
            <patternFill patternType="solid">
              <fgColor rgb="FFC0C0C0"/>
              <bgColor rgb="FFC0C0C0"/>
            </patternFill>
          </fill>
          <border>
            <left style="thin">
              <color auto="1"/>
            </left>
            <right style="thin">
              <color auto="1"/>
            </right>
            <top style="thin">
              <color auto="1"/>
            </top>
            <bottom style="thin">
              <color auto="1"/>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AA94"/>
          </font>
          <fill>
            <patternFill patternType="solid">
              <fgColor theme="9" tint="0.59999389629810485"/>
              <bgColor theme="3" tint="0.39994506668294322"/>
            </patternFill>
          </fill>
          <border>
            <left style="thin">
              <color auto="1"/>
            </left>
            <right style="thin">
              <color auto="1"/>
            </right>
            <top style="thin">
              <color auto="1"/>
            </top>
            <bottom style="thin">
              <color auto="1"/>
            </bottom>
            <vertical/>
            <horizontal/>
          </border>
        </dxf>
        <dxf>
          <font>
            <color theme="0"/>
          </font>
          <fill>
            <patternFill patternType="solid">
              <fgColor theme="9"/>
              <bgColor rgb="FF00AA94"/>
            </patternFill>
          </fill>
          <border diagonalDown="1">
            <left style="thin">
              <color auto="1"/>
            </left>
            <right style="thin">
              <color auto="1"/>
            </right>
            <top style="thin">
              <color auto="1"/>
            </top>
            <bottom style="thin">
              <color auto="1"/>
            </bottom>
            <diagonal style="thin">
              <color auto="1"/>
            </diagonal>
            <vertical/>
            <horizontal/>
          </border>
        </dxf>
        <dxf>
          <font>
            <color rgb="FF959595"/>
          </font>
          <fill>
            <patternFill patternType="solid">
              <fgColor rgb="FFDFDFDF"/>
              <bgColor rgb="FFDFDFDF"/>
            </patternFill>
          </fill>
          <border>
            <left style="thin">
              <color auto="1"/>
            </left>
            <right style="thin">
              <color auto="1"/>
            </right>
            <top style="thin">
              <color auto="1"/>
            </top>
            <bottom style="thin">
              <color auto="1"/>
            </bottom>
            <vertical/>
            <horizontal/>
          </border>
        </dxf>
        <dxf>
          <font>
            <color rgb="FF000000"/>
          </font>
          <fill>
            <patternFill patternType="solid">
              <fgColor rgb="FFC0C0C0"/>
              <bgColor rgb="FFC0C0C0"/>
            </patternFill>
          </fill>
          <border>
            <left style="thin">
              <color auto="1"/>
            </left>
            <right style="thin">
              <color auto="1"/>
            </right>
            <top style="thin">
              <color auto="1"/>
            </top>
            <bottom style="thin">
              <color auto="1"/>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9" tint="0.59999389629810485"/>
              <bgColor rgb="FFD7EEEA"/>
            </patternFill>
          </fill>
          <border diagonalDown="1">
            <left style="thin">
              <color rgb="FF00AA94"/>
            </left>
            <right style="thin">
              <color rgb="FF00AA94"/>
            </right>
            <top style="thin">
              <color rgb="FF00AA94"/>
            </top>
            <bottom style="thin">
              <color rgb="FF00AA94"/>
            </bottom>
            <diagonal style="thin">
              <color rgb="FF00AA94"/>
            </diagonal>
            <vertical/>
            <horizontal/>
          </border>
        </dxf>
        <dxf>
          <font>
            <color theme="0"/>
          </font>
          <fill>
            <patternFill patternType="solid">
              <fgColor theme="9"/>
              <bgColor rgb="FF00AA94"/>
            </patternFill>
          </fill>
          <border>
            <left style="thin">
              <color rgb="FF00AA94"/>
            </left>
            <right style="thin">
              <color rgb="FF00AA94"/>
            </right>
            <top style="thin">
              <color rgb="FF00AA94"/>
            </top>
            <bottom style="thin">
              <color rgb="FF00AA9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QualitySlicer">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QualitySlicerTurq">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QualitySlicerTurq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7/relationships/slicerCache" Target="slicerCaches/slicerCache7.xml"/><Relationship Id="rId18" Type="http://schemas.openxmlformats.org/officeDocument/2006/relationships/sharedStrings" Target="sharedStrings.xml"/><Relationship Id="rId26" Type="http://schemas.openxmlformats.org/officeDocument/2006/relationships/customXml" Target="../customXml/item5.xml"/><Relationship Id="rId3" Type="http://schemas.openxmlformats.org/officeDocument/2006/relationships/worksheet" Target="worksheets/sheet3.xml"/><Relationship Id="rId21" Type="http://schemas.openxmlformats.org/officeDocument/2006/relationships/calcChain" Target="calcChain.xml"/><Relationship Id="rId7" Type="http://schemas.microsoft.com/office/2007/relationships/slicerCache" Target="slicerCaches/slicerCache1.xml"/><Relationship Id="rId12" Type="http://schemas.microsoft.com/office/2007/relationships/slicerCache" Target="slicerCaches/slicerCache6.xml"/><Relationship Id="rId17" Type="http://schemas.openxmlformats.org/officeDocument/2006/relationships/styles" Target="styles.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17/10/relationships/person" Target="persons/person.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5.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2.xml"/><Relationship Id="rId28" Type="http://schemas.openxmlformats.org/officeDocument/2006/relationships/customXml" Target="../customXml/item7.xml"/><Relationship Id="rId10" Type="http://schemas.microsoft.com/office/2007/relationships/slicerCache" Target="slicerCaches/slicerCache4.xml"/><Relationship Id="rId19" Type="http://schemas.openxmlformats.org/officeDocument/2006/relationships/sheetMetadata" Target="metadata.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7/relationships/slicerCache" Target="slicerCaches/slicerCache8.xml"/><Relationship Id="rId22" Type="http://schemas.openxmlformats.org/officeDocument/2006/relationships/customXml" Target="../customXml/item1.xml"/><Relationship Id="rId27" Type="http://schemas.openxmlformats.org/officeDocument/2006/relationships/customXml" Target="../customXml/item6.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0</xdr:colOff>
      <xdr:row>3</xdr:row>
      <xdr:rowOff>0</xdr:rowOff>
    </xdr:to>
    <mc:AlternateContent xmlns:mc="http://schemas.openxmlformats.org/markup-compatibility/2006" xmlns:sle15="http://schemas.microsoft.com/office/drawing/2012/slicer">
      <mc:Choice Requires="sle15">
        <xdr:graphicFrame macro="">
          <xdr:nvGraphicFramePr>
            <xdr:cNvPr id="6" name="Discipline">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Discipline"/>
            </a:graphicData>
          </a:graphic>
        </xdr:graphicFrame>
      </mc:Choice>
      <mc:Fallback xmlns="">
        <xdr:sp macro="" textlink="">
          <xdr:nvSpPr>
            <xdr:cNvPr id="0" name=""/>
            <xdr:cNvSpPr>
              <a:spLocks noTextEdit="1"/>
            </xdr:cNvSpPr>
          </xdr:nvSpPr>
          <xdr:spPr>
            <a:xfrm>
              <a:off x="0" y="0"/>
              <a:ext cx="4981575" cy="15430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fPrintsWithSheet="0"/>
  </xdr:twoCellAnchor>
  <xdr:twoCellAnchor>
    <xdr:from>
      <xdr:col>0</xdr:col>
      <xdr:colOff>0</xdr:colOff>
      <xdr:row>3</xdr:row>
      <xdr:rowOff>39781</xdr:rowOff>
    </xdr:from>
    <xdr:to>
      <xdr:col>2</xdr:col>
      <xdr:colOff>0</xdr:colOff>
      <xdr:row>4</xdr:row>
      <xdr:rowOff>39781</xdr:rowOff>
    </xdr:to>
    <mc:AlternateContent xmlns:mc="http://schemas.openxmlformats.org/markup-compatibility/2006" xmlns:sle15="http://schemas.microsoft.com/office/drawing/2012/slicer">
      <mc:Choice Requires="sle15">
        <xdr:graphicFrame macro="">
          <xdr:nvGraphicFramePr>
            <xdr:cNvPr id="2" name="User">
              <a:extLst>
                <a:ext uri="{FF2B5EF4-FFF2-40B4-BE49-F238E27FC236}">
                  <a16:creationId xmlns:a16="http://schemas.microsoft.com/office/drawing/2014/main" id="{00000000-0008-0000-0200-000003000000}"/>
                </a:ext>
                <a:ext uri="{147F2762-F138-4A5C-976F-8EAC2B608ADB}">
                  <a16:predDERef xmlns:a16="http://schemas.microsoft.com/office/drawing/2014/main" pred="{0F778F69-4DF8-497A-9409-9532E7CB5E13}"/>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User"/>
            </a:graphicData>
          </a:graphic>
        </xdr:graphicFrame>
      </mc:Choice>
      <mc:Fallback xmlns="">
        <xdr:sp macro="" textlink="">
          <xdr:nvSpPr>
            <xdr:cNvPr id="0" name=""/>
            <xdr:cNvSpPr>
              <a:spLocks noTextEdit="1"/>
            </xdr:cNvSpPr>
          </xdr:nvSpPr>
          <xdr:spPr>
            <a:xfrm>
              <a:off x="0" y="1574987"/>
              <a:ext cx="4986618" cy="151279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fPrintsWithSheet="0"/>
  </xdr:twoCellAnchor>
  <xdr:twoCellAnchor>
    <xdr:from>
      <xdr:col>0</xdr:col>
      <xdr:colOff>0</xdr:colOff>
      <xdr:row>4</xdr:row>
      <xdr:rowOff>0</xdr:rowOff>
    </xdr:from>
    <xdr:to>
      <xdr:col>2</xdr:col>
      <xdr:colOff>0</xdr:colOff>
      <xdr:row>15167</xdr:row>
      <xdr:rowOff>67353</xdr:rowOff>
    </xdr:to>
    <mc:AlternateContent xmlns:mc="http://schemas.openxmlformats.org/markup-compatibility/2006" xmlns:sle15="http://schemas.microsoft.com/office/drawing/2012/slicer">
      <mc:Choice Requires="sle15">
        <xdr:graphicFrame macro="">
          <xdr:nvGraphicFramePr>
            <xdr:cNvPr id="4" name="Checklist">
              <a:extLst>
                <a:ext uri="{FF2B5EF4-FFF2-40B4-BE49-F238E27FC236}">
                  <a16:creationId xmlns:a16="http://schemas.microsoft.com/office/drawing/2014/main" id="{00000000-0008-0000-0200-000004000000}"/>
                </a:ext>
                <a:ext uri="{147F2762-F138-4A5C-976F-8EAC2B608ADB}">
                  <a16:predDERef xmlns:a16="http://schemas.microsoft.com/office/drawing/2014/main" pred="{45D12F86-EAF5-4836-BAE3-F832E68A3C9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hecklist"/>
            </a:graphicData>
          </a:graphic>
        </xdr:graphicFrame>
      </mc:Choice>
      <mc:Fallback xmlns="">
        <xdr:sp macro="" textlink="">
          <xdr:nvSpPr>
            <xdr:cNvPr id="0" name=""/>
            <xdr:cNvSpPr>
              <a:spLocks noTextEdit="1"/>
            </xdr:cNvSpPr>
          </xdr:nvSpPr>
          <xdr:spPr>
            <a:xfrm>
              <a:off x="0" y="2657475"/>
              <a:ext cx="4981575" cy="231727125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fPrintsWithSheet="0"/>
  </xdr:twoCellAnchor>
  <xdr:twoCellAnchor>
    <xdr:from>
      <xdr:col>2</xdr:col>
      <xdr:colOff>0</xdr:colOff>
      <xdr:row>2</xdr:row>
      <xdr:rowOff>0</xdr:rowOff>
    </xdr:from>
    <xdr:to>
      <xdr:col>4</xdr:col>
      <xdr:colOff>9525</xdr:colOff>
      <xdr:row>3</xdr:row>
      <xdr:rowOff>1228725</xdr:rowOff>
    </xdr:to>
    <xdr:sp macro="" textlink="">
      <xdr:nvSpPr>
        <xdr:cNvPr id="198" name="TextBox 6">
          <a:extLst>
            <a:ext uri="{FF2B5EF4-FFF2-40B4-BE49-F238E27FC236}">
              <a16:creationId xmlns:a16="http://schemas.microsoft.com/office/drawing/2014/main" id="{63510C61-7032-4E64-A79B-EA2A2D4E3F24}"/>
            </a:ext>
            <a:ext uri="{147F2762-F138-4A5C-976F-8EAC2B608ADB}">
              <a16:predDERef xmlns:a16="http://schemas.microsoft.com/office/drawing/2014/main" pred="{39D22452-1B50-4D4A-9C96-974BFF355998}"/>
            </a:ext>
          </a:extLst>
        </xdr:cNvPr>
        <xdr:cNvSpPr txBox="1"/>
      </xdr:nvSpPr>
      <xdr:spPr>
        <a:xfrm>
          <a:off x="4981575" y="1362075"/>
          <a:ext cx="2019300" cy="1400175"/>
        </a:xfrm>
        <a:prstGeom prst="rect">
          <a:avLst/>
        </a:prstGeom>
        <a:solidFill>
          <a:srgbClr val="00AA9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200">
              <a:solidFill>
                <a:schemeClr val="bg1"/>
              </a:solidFill>
            </a:rPr>
            <a:t>If the check</a:t>
          </a:r>
          <a:r>
            <a:rPr lang="en-US" sz="1200" baseline="0">
              <a:solidFill>
                <a:schemeClr val="bg1"/>
              </a:solidFill>
            </a:rPr>
            <a:t> includes variations needed for a Combined ConQA project, it will be included in "Combined Project"</a:t>
          </a:r>
          <a:endParaRPr lang="en-US" sz="1200">
            <a:solidFill>
              <a:schemeClr val="bg1"/>
            </a:solidFill>
          </a:endParaRPr>
        </a:p>
      </xdr:txBody>
    </xdr:sp>
    <xdr:clientData/>
  </xdr:twoCellAnchor>
  <xdr:twoCellAnchor>
    <xdr:from>
      <xdr:col>4</xdr:col>
      <xdr:colOff>0</xdr:colOff>
      <xdr:row>1</xdr:row>
      <xdr:rowOff>0</xdr:rowOff>
    </xdr:from>
    <xdr:to>
      <xdr:col>5</xdr:col>
      <xdr:colOff>0</xdr:colOff>
      <xdr:row>4</xdr:row>
      <xdr:rowOff>0</xdr:rowOff>
    </xdr:to>
    <mc:AlternateContent xmlns:mc="http://schemas.openxmlformats.org/markup-compatibility/2006" xmlns:sle15="http://schemas.microsoft.com/office/drawing/2012/slicer">
      <mc:Choice Requires="sle15">
        <xdr:graphicFrame macro="">
          <xdr:nvGraphicFramePr>
            <xdr:cNvPr id="208" name="Sites">
              <a:extLst>
                <a:ext uri="{FF2B5EF4-FFF2-40B4-BE49-F238E27FC236}">
                  <a16:creationId xmlns:a16="http://schemas.microsoft.com/office/drawing/2014/main" id="{B8AF1AC2-4BCD-417A-BB27-BC4BB8D08F23}"/>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ites"/>
            </a:graphicData>
          </a:graphic>
        </xdr:graphicFrame>
      </mc:Choice>
      <mc:Fallback xmlns="">
        <xdr:sp macro="" textlink="">
          <xdr:nvSpPr>
            <xdr:cNvPr id="0" name=""/>
            <xdr:cNvSpPr>
              <a:spLocks noTextEdit="1"/>
            </xdr:cNvSpPr>
          </xdr:nvSpPr>
          <xdr:spPr>
            <a:xfrm>
              <a:off x="6467475" y="685800"/>
              <a:ext cx="6172200" cy="19716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1</xdr:rowOff>
    </xdr:from>
    <xdr:to>
      <xdr:col>1</xdr:col>
      <xdr:colOff>0</xdr:colOff>
      <xdr:row>1</xdr:row>
      <xdr:rowOff>1</xdr:rowOff>
    </xdr:to>
    <mc:AlternateContent xmlns:mc="http://schemas.openxmlformats.org/markup-compatibility/2006" xmlns:sle15="http://schemas.microsoft.com/office/drawing/2012/slicer">
      <mc:Choice Requires="sle15">
        <xdr:graphicFrame macro="">
          <xdr:nvGraphicFramePr>
            <xdr:cNvPr id="9" name="User 1">
              <a:extLst>
                <a:ext uri="{FF2B5EF4-FFF2-40B4-BE49-F238E27FC236}">
                  <a16:creationId xmlns:a16="http://schemas.microsoft.com/office/drawing/2014/main" id="{484F07A9-EB21-432A-988A-89E997A0F511}"/>
                </a:ext>
              </a:extLst>
            </xdr:cNvPr>
            <xdr:cNvGraphicFramePr/>
          </xdr:nvGraphicFramePr>
          <xdr:xfrm>
            <a:off x="0" y="0"/>
            <a:ext cx="0" cy="0"/>
          </xdr:xfrm>
          <a:graphic>
            <a:graphicData uri="http://schemas.microsoft.com/office/drawing/2010/slicer">
              <sle:slicer xmlns:sle="http://schemas.microsoft.com/office/drawing/2010/slicer" name="User 1"/>
            </a:graphicData>
          </a:graphic>
        </xdr:graphicFrame>
      </mc:Choice>
      <mc:Fallback xmlns="">
        <xdr:sp macro="" textlink="">
          <xdr:nvSpPr>
            <xdr:cNvPr id="0" name=""/>
            <xdr:cNvSpPr>
              <a:spLocks noTextEdit="1"/>
            </xdr:cNvSpPr>
          </xdr:nvSpPr>
          <xdr:spPr>
            <a:xfrm>
              <a:off x="0" y="1"/>
              <a:ext cx="3962400" cy="11334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37642</xdr:row>
      <xdr:rowOff>48183</xdr:rowOff>
    </xdr:from>
    <xdr:to>
      <xdr:col>1</xdr:col>
      <xdr:colOff>0</xdr:colOff>
      <xdr:row>37858</xdr:row>
      <xdr:rowOff>48189</xdr:rowOff>
    </xdr:to>
    <mc:AlternateContent xmlns:mc="http://schemas.openxmlformats.org/markup-compatibility/2006" xmlns:sle15="http://schemas.microsoft.com/office/drawing/2012/slicer">
      <mc:Choice Requires="sle15">
        <xdr:graphicFrame macro="">
          <xdr:nvGraphicFramePr>
            <xdr:cNvPr id="10" name="Checklist 1">
              <a:extLst>
                <a:ext uri="{FF2B5EF4-FFF2-40B4-BE49-F238E27FC236}">
                  <a16:creationId xmlns:a16="http://schemas.microsoft.com/office/drawing/2014/main" id="{B51230AD-3C82-4638-A347-35956E238639}"/>
                </a:ext>
              </a:extLst>
            </xdr:cNvPr>
            <xdr:cNvGraphicFramePr/>
          </xdr:nvGraphicFramePr>
          <xdr:xfrm>
            <a:off x="0" y="0"/>
            <a:ext cx="0" cy="0"/>
          </xdr:xfrm>
          <a:graphic>
            <a:graphicData uri="http://schemas.microsoft.com/office/drawing/2010/slicer">
              <sle:slicer xmlns:sle="http://schemas.microsoft.com/office/drawing/2010/slicer" name="Checklist 1"/>
            </a:graphicData>
          </a:graphic>
        </xdr:graphicFrame>
      </mc:Choice>
      <mc:Fallback xmlns="">
        <xdr:sp macro="" textlink="">
          <xdr:nvSpPr>
            <xdr:cNvPr id="0" name=""/>
            <xdr:cNvSpPr>
              <a:spLocks noTextEdit="1"/>
            </xdr:cNvSpPr>
          </xdr:nvSpPr>
          <xdr:spPr>
            <a:xfrm>
              <a:off x="0" y="2947893"/>
              <a:ext cx="3962400" cy="705335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xdr:col>
      <xdr:colOff>0</xdr:colOff>
      <xdr:row>0</xdr:row>
      <xdr:rowOff>1</xdr:rowOff>
    </xdr:from>
    <xdr:to>
      <xdr:col>13</xdr:col>
      <xdr:colOff>0</xdr:colOff>
      <xdr:row>1</xdr:row>
      <xdr:rowOff>1</xdr:rowOff>
    </xdr:to>
    <mc:AlternateContent xmlns:mc="http://schemas.openxmlformats.org/markup-compatibility/2006" xmlns:sle15="http://schemas.microsoft.com/office/drawing/2012/slicer">
      <mc:Choice Requires="sle15">
        <xdr:graphicFrame macro="">
          <xdr:nvGraphicFramePr>
            <xdr:cNvPr id="12" name="Site">
              <a:extLst>
                <a:ext uri="{FF2B5EF4-FFF2-40B4-BE49-F238E27FC236}">
                  <a16:creationId xmlns:a16="http://schemas.microsoft.com/office/drawing/2014/main" id="{0A4FACB4-BFC4-40A1-BEE3-B78D6CE00B3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ite"/>
            </a:graphicData>
          </a:graphic>
        </xdr:graphicFrame>
      </mc:Choice>
      <mc:Fallback xmlns="">
        <xdr:sp macro="" textlink="">
          <xdr:nvSpPr>
            <xdr:cNvPr id="0" name=""/>
            <xdr:cNvSpPr>
              <a:spLocks noTextEdit="1"/>
            </xdr:cNvSpPr>
          </xdr:nvSpPr>
          <xdr:spPr>
            <a:xfrm>
              <a:off x="3966882" y="1"/>
              <a:ext cx="9244853" cy="113179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1</xdr:row>
      <xdr:rowOff>0</xdr:rowOff>
    </xdr:from>
    <xdr:to>
      <xdr:col>1</xdr:col>
      <xdr:colOff>0</xdr:colOff>
      <xdr:row>2147</xdr:row>
      <xdr:rowOff>19050</xdr:rowOff>
    </xdr:to>
    <mc:AlternateContent xmlns:mc="http://schemas.openxmlformats.org/markup-compatibility/2006" xmlns:sle15="http://schemas.microsoft.com/office/drawing/2012/slicer">
      <mc:Choice Requires="sle15">
        <xdr:graphicFrame macro="">
          <xdr:nvGraphicFramePr>
            <xdr:cNvPr id="19" name="Discipline 1">
              <a:extLst>
                <a:ext uri="{FF2B5EF4-FFF2-40B4-BE49-F238E27FC236}">
                  <a16:creationId xmlns:a16="http://schemas.microsoft.com/office/drawing/2014/main" id="{CF70A935-C713-43C5-8470-3E9974DB4593}"/>
                </a:ext>
                <a:ext uri="{147F2762-F138-4A5C-976F-8EAC2B608ADB}">
                  <a16:predDERef xmlns:a16="http://schemas.microsoft.com/office/drawing/2014/main" pred="{0A4FACB4-BFC4-40A1-BEE3-B78D6CE00B3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iscipline 1"/>
            </a:graphicData>
          </a:graphic>
        </xdr:graphicFrame>
      </mc:Choice>
      <mc:Fallback xmlns="">
        <xdr:sp macro="" textlink="">
          <xdr:nvSpPr>
            <xdr:cNvPr id="0" name=""/>
            <xdr:cNvSpPr>
              <a:spLocks noTextEdit="1"/>
            </xdr:cNvSpPr>
          </xdr:nvSpPr>
          <xdr:spPr>
            <a:xfrm>
              <a:off x="0" y="1129393"/>
              <a:ext cx="3959679" cy="318407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33029</xdr:row>
      <xdr:rowOff>142597</xdr:rowOff>
    </xdr:from>
    <xdr:to>
      <xdr:col>1</xdr:col>
      <xdr:colOff>0</xdr:colOff>
      <xdr:row>33110</xdr:row>
      <xdr:rowOff>142592</xdr:rowOff>
    </xdr:to>
    <mc:AlternateContent xmlns:mc="http://schemas.openxmlformats.org/markup-compatibility/2006" xmlns:sle15="http://schemas.microsoft.com/office/drawing/2012/slicer">
      <mc:Choice Requires="sle15">
        <xdr:graphicFrame macro="">
          <xdr:nvGraphicFramePr>
            <xdr:cNvPr id="13" name="Checklist 2">
              <a:extLst>
                <a:ext uri="{FF2B5EF4-FFF2-40B4-BE49-F238E27FC236}">
                  <a16:creationId xmlns:a16="http://schemas.microsoft.com/office/drawing/2014/main" id="{6F17D4F1-CB47-4F7C-9629-246FC1094543}"/>
                </a:ext>
              </a:extLst>
            </xdr:cNvPr>
            <xdr:cNvGraphicFramePr/>
          </xdr:nvGraphicFramePr>
          <xdr:xfrm>
            <a:off x="0" y="0"/>
            <a:ext cx="0" cy="0"/>
          </xdr:xfrm>
          <a:graphic>
            <a:graphicData uri="http://schemas.microsoft.com/office/drawing/2010/slicer">
              <sle:slicer xmlns:sle="http://schemas.microsoft.com/office/drawing/2010/slicer" name="Checklist 2"/>
            </a:graphicData>
          </a:graphic>
        </xdr:graphicFrame>
      </mc:Choice>
      <mc:Fallback xmlns="">
        <xdr:sp macro="" textlink="">
          <xdr:nvSpPr>
            <xdr:cNvPr id="0" name=""/>
            <xdr:cNvSpPr>
              <a:spLocks noTextEdit="1"/>
            </xdr:cNvSpPr>
          </xdr:nvSpPr>
          <xdr:spPr>
            <a:xfrm>
              <a:off x="0" y="4538382"/>
              <a:ext cx="3966882" cy="1452282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2147</xdr:row>
      <xdr:rowOff>19050</xdr:rowOff>
    </xdr:from>
    <xdr:to>
      <xdr:col>1</xdr:col>
      <xdr:colOff>0</xdr:colOff>
      <xdr:row>3009</xdr:row>
      <xdr:rowOff>75478</xdr:rowOff>
    </xdr:to>
    <mc:AlternateContent xmlns:mc="http://schemas.openxmlformats.org/markup-compatibility/2006" xmlns:sle15="http://schemas.microsoft.com/office/drawing/2012/slicer">
      <mc:Choice Requires="sle15">
        <xdr:graphicFrame macro="">
          <xdr:nvGraphicFramePr>
            <xdr:cNvPr id="26" name="Checklist 3">
              <a:extLst>
                <a:ext uri="{FF2B5EF4-FFF2-40B4-BE49-F238E27FC236}">
                  <a16:creationId xmlns:a16="http://schemas.microsoft.com/office/drawing/2014/main" id="{082F21EA-B6BC-46C5-8CB7-5313ABE88421}"/>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hecklist 3"/>
            </a:graphicData>
          </a:graphic>
        </xdr:graphicFrame>
      </mc:Choice>
      <mc:Fallback xmlns="">
        <xdr:sp macro="" textlink="">
          <xdr:nvSpPr>
            <xdr:cNvPr id="0" name=""/>
            <xdr:cNvSpPr>
              <a:spLocks noTextEdit="1"/>
            </xdr:cNvSpPr>
          </xdr:nvSpPr>
          <xdr:spPr>
            <a:xfrm>
              <a:off x="0" y="4313464"/>
              <a:ext cx="3959679" cy="858538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Michael" id="{27C5889E-D84E-43B9-8872-FE8DC307F898}">
    <nsvFilter filterId="{A662A4F1-7A2C-445F-BD84-B05341573014}" ref="C5:J2812" tableId="2">
      <columnFilter colId="4" id="{B3E715D4-615E-4543-8991-E15BCF593A5F}">
        <filter colId="4">
          <x:filters>
            <x:filter val="Façade"/>
          </x:filters>
        </filter>
      </columnFilter>
      <columnFilter colId="5" id="{DE03D3CC-5E87-485D-91E1-39C6A2E3CA89}">
        <filter colId="5">
          <x:filters>
            <x:filter val="Ryman"/>
          </x:filters>
        </filter>
      </columnFilter>
    </nsvFilter>
  </namedSheetView>
</namedSheetViews>
</file>

<file path=xl/namedSheetViews/namedSheetView2.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Michael" id="{719C47FF-A1FD-46F1-9D5B-9A53C1887380}">
    <nsvFilter filterId="{5107892B-DFFB-4F08-B65D-6C564FF13530}" ref="A3:N2719" tableId="4">
      <sortRules>
        <sortRule colId="2" id="{7F09548F-F10A-4574-8FF0-F15823B6BD9E}">
          <sortCondition ref="C3:C2719"/>
        </sortRule>
      </sortRules>
    </nsvFilter>
  </namedSheetView>
  <namedSheetView name="Review" id="{B7CD09CD-5E88-41D0-9E4A-7E349DDE61C9}">
    <nsvFilter filterId="{5107892B-DFFB-4F08-B65D-6C564FF13530}" ref="A3:N2719" tableId="4">
      <columnFilter colId="0" id="{7A6EA507-0124-4D7C-8BF2-9294A0C01867}">
        <filter colId="0">
          <x:filters>
            <x:filter val="Approved"/>
            <x:filter val="Processing"/>
          </x:filters>
        </filter>
      </columnFilter>
      <sortRules>
        <sortRule colId="2" id="{7F09548F-F10A-4574-8FF0-F15823B6BD9E}">
          <sortCondition ref="C3:C2719"/>
        </sortRule>
      </sortRules>
    </nsvFilter>
  </namedSheetView>
</namedSheetViews>
</file>

<file path=xl/persons/person.xml><?xml version="1.0" encoding="utf-8"?>
<personList xmlns="http://schemas.microsoft.com/office/spreadsheetml/2018/threadedcomments" xmlns:x="http://schemas.openxmlformats.org/spreadsheetml/2006/main">
  <person displayName="Will Craine" id="{263D812E-924C-4F61-87E6-70B086C1F8B7}" userId="Will.Craine@rymanhealthcare.com" providerId="PeoplePicker"/>
  <person displayName="Heather Swan" id="{087CC717-D20E-47D7-8864-529CD1E44454}" userId="Heather.Swan@rymanhealthcare.com" providerId="PeoplePicker"/>
  <person displayName="Colin Alderson" id="{8418D7D3-AB16-42EF-BE4B-77F7C7B2313D}" userId="Colin.Alderson@rymanhealthcare.com" providerId="PeoplePicker"/>
  <person displayName="damian@conqahq.com" id="{5E2060EF-5726-4ED2-8A9B-BA3D94473208}" userId="S::urn:spo:guest#damian@conqahq.com::" providerId="AD"/>
  <person displayName="Michael Mitchelson" id="{F18318C6-F8ED-4149-B670-BA2AE5316AEB}" userId="Michael.Mitchelson@rymanhealthcare.com" providerId="PeoplePicker"/>
  <person displayName="Heather Swan" id="{1AAB8DC3-4B4B-4BB3-B675-500C480E2C84}" userId="S::heather.swan@rymanhealthcare.com::05c4acf3-7b27-4547-aff8-cf9f821a7cd3" providerId="AD"/>
  <person displayName="Colin Alderson" id="{6AFE597A-1303-47BA-9BCA-45E322102DF3}" userId="S::Colin.Alderson@rymanhealthcare.com::9b9d0470-cbd9-4a10-a907-e34c1b27d065" providerId="AD"/>
  <person displayName="Michael Mitchelson" id="{36FFED0A-50AF-4B47-9B1A-91660FDF4EAF}" userId="S::Michael.Mitchelson@rymanhealthcare.com::25345b30-19a4-4827-b86b-276c05f5407f"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00F8FE7E-10B6-4FBC-A4F7-DECDA87F06EB}" autoFormatId="16" applyNumberFormats="0" applyBorderFormats="0" applyFontFormats="0" applyPatternFormats="0" applyAlignmentFormats="0" applyWidthHeightFormats="0">
  <queryTableRefresh nextId="52">
    <queryTableFields count="8">
      <queryTableField id="28" name="Order" tableColumnId="16"/>
      <queryTableField id="5" name="Type" tableColumnId="5"/>
      <queryTableField id="6" name="Name" tableColumnId="6"/>
      <queryTableField id="7" name="Value" tableColumnId="7"/>
      <queryTableField id="2" name="Discipline" tableColumnId="2"/>
      <queryTableField id="3" name="User" tableColumnId="3"/>
      <queryTableField id="4" name="Checklist" tableColumnId="4"/>
      <queryTableField id="47" name="Sites"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DC591FE8-95B5-440B-845A-F5383B1B6BD0}" autoFormatId="16" applyNumberFormats="0" applyBorderFormats="0" applyFontFormats="0" applyPatternFormats="0" applyAlignmentFormats="0" applyWidthHeightFormats="0">
  <queryTableRefresh nextId="52">
    <queryTableFields count="7">
      <queryTableField id="20" name="Order" tableColumnId="6"/>
      <queryTableField id="22" name="Discipline" tableColumnId="8"/>
      <queryTableField id="23" name="User" tableColumnId="9"/>
      <queryTableField id="24" name="Checklist" tableColumnId="10"/>
      <queryTableField id="25" name="Type" tableColumnId="11"/>
      <queryTableField id="26" name="Name" tableColumnId="12"/>
      <queryTableField id="27" name="Value" tableColumnId="1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7C04A92-237E-49C2-8941-4337E2B0A81D}" autoFormatId="16" applyNumberFormats="0" applyBorderFormats="0" applyFontFormats="0" applyPatternFormats="0" applyAlignmentFormats="0" applyWidthHeightFormats="0">
  <queryTableRefresh nextId="25">
    <queryTableFields count="12">
      <queryTableField id="13" name="ID" tableColumnId="13"/>
      <queryTableField id="14" name="ChecklistID" tableColumnId="14"/>
      <queryTableField id="15" name="Order" tableColumnId="15"/>
      <queryTableField id="16" name="ChecklistOrder" tableColumnId="16"/>
      <queryTableField id="17" name="Version" tableColumnId="17"/>
      <queryTableField id="18" name="Discipline" tableColumnId="18"/>
      <queryTableField id="19" name="User" tableColumnId="19"/>
      <queryTableField id="20" name="Checklist" tableColumnId="20"/>
      <queryTableField id="21" name="Type" tableColumnId="21"/>
      <queryTableField id="22" name="Name" tableColumnId="22"/>
      <queryTableField id="23" name="Value" tableColumnId="23"/>
      <queryTableField id="24" name="Site" tableColumnId="2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cipline" xr10:uid="{FDA4DD66-DC08-449B-ACF0-8EE46BF1D645}" sourceName="Discipline">
  <extLst>
    <x:ext xmlns:x15="http://schemas.microsoft.com/office/spreadsheetml/2010/11/main" uri="{2F2917AC-EB37-4324-AD4E-5DD8C200BD13}">
      <x15:tableSlicerCache tableId="2"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ser" xr10:uid="{0F7FD32E-CA36-4E8D-B86F-722C08046124}" sourceName="User">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list" xr10:uid="{0BE0D9A8-A5A4-4BA2-8259-D6BF56A0480D}" sourceName="Checklist">
  <extLst>
    <x:ext xmlns:x15="http://schemas.microsoft.com/office/spreadsheetml/2010/11/main" uri="{2F2917AC-EB37-4324-AD4E-5DD8C200BD13}">
      <x15:tableSlicerCache tableId="2" column="4"/>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tes" xr10:uid="{2B98534F-C02C-4898-A1B0-998BC591DAFB}" sourceName="Sites">
  <extLst>
    <x:ext xmlns:x15="http://schemas.microsoft.com/office/spreadsheetml/2010/11/main" uri="{2F2917AC-EB37-4324-AD4E-5DD8C200BD13}">
      <x15:tableSlicerCache tableId="2" column="1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ser1" xr10:uid="{C0702332-BE5A-43C7-BC2D-C0E46996E61A}" sourceName="User">
  <extLst>
    <x:ext xmlns:x15="http://schemas.microsoft.com/office/spreadsheetml/2010/11/main" uri="{2F2917AC-EB37-4324-AD4E-5DD8C200BD13}">
      <x15:tableSlicerCache tableId="8" column="19"/>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list1" xr10:uid="{FEE8E8E0-96D8-4BC7-96C6-6649BC3A4896}" sourceName="Checklist">
  <extLst>
    <x:ext xmlns:x15="http://schemas.microsoft.com/office/spreadsheetml/2010/11/main" uri="{2F2917AC-EB37-4324-AD4E-5DD8C200BD13}">
      <x15:tableSlicerCache tableId="8" column="20"/>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te" xr10:uid="{394D57D8-D131-4905-84E4-2A306BFE85C0}" sourceName="Site">
  <extLst>
    <x:ext xmlns:x15="http://schemas.microsoft.com/office/spreadsheetml/2010/11/main" uri="{2F2917AC-EB37-4324-AD4E-5DD8C200BD13}">
      <x15:tableSlicerCache tableId="8" column="24"/>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cipline1" xr10:uid="{2128ADE2-44BA-4F88-BC79-AB44B355EDDD}" sourceName="Discipline">
  <extLst>
    <x:ext xmlns:x15="http://schemas.microsoft.com/office/spreadsheetml/2010/11/main" uri="{2F2917AC-EB37-4324-AD4E-5DD8C200BD13}">
      <x15:tableSlicerCache tableId="8" column="1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scipline" xr10:uid="{4543E7F1-A31F-4D3D-BC6B-5F099DE0CECB}" cache="Slicer_Discipline" caption="Discipline" columnCount="3" style="QualitySlicer" rowHeight="233363"/>
  <slicer name="User" xr10:uid="{9CDF0EEE-C767-411C-AE16-CCB9B1899B8A}" cache="Slicer_User" caption="User" style="QualitySlicer" rowHeight="233363"/>
  <slicer name="Checklist" xr10:uid="{A41A473D-EF16-464A-B53F-1E3C82CD01C2}" cache="Slicer_Checklist" caption="Checklist" style="QualitySlicer" lockedPosition="1" rowHeight="233363"/>
  <slicer name="Sites" xr10:uid="{014C7884-41C8-4535-8E3B-340744A60846}" cache="Slicer_Sites" caption="Sites" columnCount="2" style="QualitySlicerTurq 2" lockedPosition="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User 1" xr10:uid="{69196660-AFB0-4814-A9ED-2CB418E58D92}" cache="Slicer_User1" caption="User" columnCount="2" style="QualitySlicerTurq 2" rowHeight="241300"/>
  <slicer name="Checklist 1" xr10:uid="{FA3A8F0D-ADA7-44C1-91D1-C7E27656499D}" cache="Slicer_Checklist1" caption="Checklist" style="QualitySlicerTurq 2" rowHeight="241300"/>
  <slicer name="Checklist 2" xr10:uid="{3C219EB8-28AD-4678-A05E-2B7675A5C5F0}" cache="Slicer_Checklist1" caption="Checklist" startItem="78" style="QualitySlicerTurq 2" rowHeight="241300"/>
  <slicer name="Checklist 3" xr10:uid="{7901234C-703A-4015-88FE-BCA39EC9DE64}" cache="Slicer_Checklist1" caption="Checklist" style="QualitySlicerTurq 2" lockedPosition="1" rowHeight="241300"/>
  <slicer name="Site" xr10:uid="{401B5247-CDF6-4240-ADAC-10BEF14026D7}" cache="Slicer_Site" caption="Site" columnCount="3" style="QualitySlicerTurq 2" lockedPosition="1" rowHeight="241300"/>
  <slicer name="Discipline 1" xr10:uid="{C79287D5-5085-45D3-B315-ADF6CB0B687B}" cache="Slicer_Discipline1" caption="Discipline" startItem="1" style="QualitySlicerTurq 2" lockedPosition="1"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34BE7B-E1C9-433B-A30F-CF971F0667A7}" name="Master" displayName="Master" ref="A1:L2808" totalsRowShown="0" headerRowDxfId="335" tableBorderDxfId="334">
  <autoFilter ref="A1:L2808" xr:uid="{AA34BE7B-E1C9-433B-A30F-CF971F0667A7}"/>
  <tableColumns count="12">
    <tableColumn id="1" xr3:uid="{6B049E81-775F-4A1E-964F-715C6C037AC1}" name="ID" dataDxfId="333">
      <calculatedColumnFormula>IFERROR(A1+1,1)</calculatedColumnFormula>
    </tableColumn>
    <tableColumn id="2" xr3:uid="{4A8DA040-2793-4C73-A79C-A3FE91C1BD65}" name="Order" dataDxfId="332">
      <calculatedColumnFormula>'-'!$J2+'-'!$K2</calculatedColumnFormula>
    </tableColumn>
    <tableColumn id="3" xr3:uid="{C4975700-7B5A-473C-B150-B68C477A7BD0}" name="Version" dataDxfId="331"/>
    <tableColumn id="4" xr3:uid="{015742B2-1789-4E7E-AF0B-597EAC6ADB81}" name="Discipline" dataDxfId="330">
      <calculatedColumnFormula array="1">_xlfn.SWITCH(MID('-'!$F2,1,4),"C - ","Civil","F - ","Foundation","ST -","Structure","FC -","Façade","PRE ","Pre-Line","POST","Post-Line","H - ","Handover","S - ","Services","CST ","Completion Docs", "I - ", "Inspection")</calculatedColumnFormula>
    </tableColumn>
    <tableColumn id="5" xr3:uid="{29ED2FF5-6D44-42EF-A6DB-AB00DE806CC2}" name="User" dataDxfId="329">
      <calculatedColumnFormula>IF(NOT(ISERROR(SEARCH("- S -", '-'!$F2))), "Subcontractor",IF(NOT(ISERROR(SEARCH("- R -", '-'!$F2))), "Ryman",IF(NOT(ISERROR(SEARCH("- C -", '-'!$F2))), "Consultant",IF(NOT(ISERROR(SEARCH("- I -", '-'!$F2))),  "Inspection Test Plan", "Naming Error"))))</calculatedColumnFormula>
    </tableColumn>
    <tableColumn id="6" xr3:uid="{14E65AF4-D3A2-4156-8C58-FE19FEEC7D1C}" name="Checklist" dataDxfId="328">
      <calculatedColumnFormula>IF(OR('-'!$G2="checklist", '-'!$G2="checklist-flat"), '-'!$H2, F1)</calculatedColumnFormula>
    </tableColumn>
    <tableColumn id="7" xr3:uid="{D8567932-7DA9-48A7-8261-521D6EED73AD}" name="Type" dataDxfId="327"/>
    <tableColumn id="8" xr3:uid="{EB896814-E8B6-4C27-A73F-5B6B889F0ECF}" name="Name" dataDxfId="326"/>
    <tableColumn id="9" xr3:uid="{3DD28F51-AE3F-4D98-9EAD-192667CD7603}" name="Value" dataDxfId="325"/>
    <tableColumn id="10" xr3:uid="{9A9CEF6A-6FD0-4D27-95A5-38894C9FDB78}" name="ChecklistID" dataDxfId="324">
      <calculatedColumnFormula>_xlfn.XLOOKUP('-'!$F2,Ref!A:A,Ref!B:B)*1000</calculatedColumnFormula>
    </tableColumn>
    <tableColumn id="11" xr3:uid="{E4382DE8-F6A1-4E8D-A4EC-C33042E3C60C}" name="Checklist Order" dataDxfId="323">
      <calculatedColumnFormula>COUNTIF($J$2:'-'!$J2,'-'!$J2)-1</calculatedColumnFormula>
    </tableColumn>
    <tableColumn id="12" xr3:uid="{C8B22934-D6D7-4721-BB91-34D813B98C8F}" name="Sites" dataDxfId="322"/>
  </tableColumns>
  <tableStyleInfo name="TableQuality"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662A4F1-7A2C-445F-BD84-B05341573014}" name="Checklistview" displayName="Checklistview" ref="C5:J2812" tableType="queryTable" totalsRowShown="0">
  <autoFilter ref="C5:J2812" xr:uid="{A662A4F1-7A2C-445F-BD84-B05341573014}"/>
  <tableColumns count="8">
    <tableColumn id="16" xr3:uid="{C0132772-A0B8-4837-8653-22EBBF4C26EC}" uniqueName="16" name="Order" queryTableFieldId="28"/>
    <tableColumn id="5" xr3:uid="{361CA6BA-E0F5-4364-AE5E-BDF642E93CB7}" uniqueName="5" name="Type" queryTableFieldId="5" dataDxfId="312"/>
    <tableColumn id="6" xr3:uid="{237A636B-FC80-4AE8-A542-329726175C97}" uniqueName="6" name="Name" queryTableFieldId="6" dataDxfId="311"/>
    <tableColumn id="7" xr3:uid="{1A3EF21C-31F6-4202-BFA7-B1051AB3A3BA}" uniqueName="7" name="Value" queryTableFieldId="7" dataDxfId="310"/>
    <tableColumn id="2" xr3:uid="{B3E715D4-615E-4543-8991-E15BCF593A5F}" uniqueName="2" name="Discipline" queryTableFieldId="2" dataDxfId="309"/>
    <tableColumn id="3" xr3:uid="{DE03D3CC-5E87-485D-91E1-39C6A2E3CA89}" uniqueName="3" name="User" queryTableFieldId="3" dataDxfId="308"/>
    <tableColumn id="4" xr3:uid="{C405289E-716B-4A09-9B8C-839BA819DF6E}" uniqueName="4" name="Checklist" queryTableFieldId="4" dataDxfId="307"/>
    <tableColumn id="11" xr3:uid="{13BCA452-954C-4B69-8065-74E7ADEC344D}" uniqueName="11" name="Sites" queryTableFieldId="47"/>
  </tableColumns>
  <tableStyleInfo name="TableQuality"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9BD5B43-9ADD-4D87-93FF-9DF783C6D741}" name="ConQAview" displayName="ConQAview" ref="A1:G1720" tableType="queryTable" totalsRowShown="0">
  <autoFilter ref="A1:G1720" xr:uid="{09BD5B43-9ADD-4D87-93FF-9DF783C6D741}"/>
  <tableColumns count="7">
    <tableColumn id="6" xr3:uid="{033EC9E5-E0BC-4567-8D27-0D5D1562C937}" uniqueName="6" name="Order" queryTableFieldId="20"/>
    <tableColumn id="8" xr3:uid="{8997EBEE-5662-4BD1-BAB5-21502ECE517D}" uniqueName="8" name="Discipline" queryTableFieldId="22"/>
    <tableColumn id="9" xr3:uid="{693B21CF-30F3-4DF4-A435-BEA9C31DF4FB}" uniqueName="9" name="User" queryTableFieldId="23"/>
    <tableColumn id="10" xr3:uid="{4C966EE0-2A18-476D-9478-631902924AD0}" uniqueName="10" name="Checklist" queryTableFieldId="24"/>
    <tableColumn id="11" xr3:uid="{40FE79DA-7607-4148-A259-BAAF8EEDD080}" uniqueName="11" name="Type" queryTableFieldId="25"/>
    <tableColumn id="12" xr3:uid="{71D05000-F65C-4A03-93DF-B21963652A1A}" uniqueName="12" name="Name" queryTableFieldId="26"/>
    <tableColumn id="13" xr3:uid="{7420C132-1DD0-4AA4-A364-A7965CB2C617}" uniqueName="13" name="Value" queryTableFieldId="27"/>
  </tableColumns>
  <tableStyleInfo name="TableQuality"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7D36402-BFA9-4AE0-92D0-255C5764B586}" name="Table6" displayName="Table6" ref="D1:D16" totalsRowShown="0">
  <autoFilter ref="D1:D16" xr:uid="{38DC4956-180A-4F52-9BC9-BA0C9A1CB65F}"/>
  <tableColumns count="1">
    <tableColumn id="1" xr3:uid="{CE53192C-A175-4E19-BE09-6220D7616349}" name="Site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C9C7DDE-F37A-46B5-B5CF-B97380986EBA}" name="Table9" displayName="Table9" ref="F1:F10" totalsRowShown="0">
  <autoFilter ref="F1:F10" xr:uid="{FF85FB13-1DD7-4542-B8A6-24E1EBCCE45B}"/>
  <tableColumns count="1">
    <tableColumn id="1" xr3:uid="{DDD99486-C335-433D-9BEA-FA4A5DE72C41}" name="Disciplin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517436A-82AF-4C92-9AC7-C5BD873E2443}" name="Table5" displayName="Table5" ref="H1:H3" totalsRowShown="0">
  <autoFilter ref="H1:H3" xr:uid="{3EF4C5A3-93DD-48C4-BD78-8219221AB768}"/>
  <tableColumns count="1">
    <tableColumn id="1" xr3:uid="{1CE95A2A-F0D6-4B92-88A9-805D80998ED3}" name="Us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E27FF94-C9D6-411F-8851-B50E2BFD6636}" name="Table7" displayName="Table7" ref="J1:J6" totalsRowShown="0">
  <autoFilter ref="J1:J6" xr:uid="{C23C7112-1ABA-46C0-8A72-DC580891F975}"/>
  <tableColumns count="1">
    <tableColumn id="1" xr3:uid="{EBD37A7C-6B5C-4D8F-B61F-5F31467C5E3D}" name="Change Typ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ADFA8B3-B8D4-4E35-B4AE-F814CFFFDDE3}" name="Table10" displayName="Table10" ref="L1:L6" totalsRowShown="0">
  <autoFilter ref="L1:L6" xr:uid="{64DB3FF2-A21C-4A95-93F5-A5F7DF1D2D21}"/>
  <tableColumns count="1">
    <tableColumn id="1" xr3:uid="{3AB7879B-8D8D-4357-9321-159E3E5E8C53}" name="Statu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9466BAB-6DFC-44DD-B47E-995263BB7360}" name="Checklists" displayName="Checklists" ref="B2:M2965" tableType="queryTable" totalsRowShown="0">
  <autoFilter ref="B2:M2965" xr:uid="{A9466BAB-6DFC-44DD-B47E-995263BB7360}">
    <filterColumn colId="5">
      <filters>
        <filter val="Structure"/>
      </filters>
    </filterColumn>
    <filterColumn colId="6">
      <filters>
        <filter val="Ryman"/>
      </filters>
    </filterColumn>
    <filterColumn colId="7">
      <filters>
        <filter val="ST - R - Concrete Pour Planning"/>
      </filters>
    </filterColumn>
    <filterColumn colId="11">
      <filters>
        <filter val="Combined Project"/>
      </filters>
    </filterColumn>
  </autoFilter>
  <sortState xmlns:xlrd2="http://schemas.microsoft.com/office/spreadsheetml/2017/richdata2" ref="B3:M2965">
    <sortCondition ref="B2:B2965"/>
  </sortState>
  <tableColumns count="12">
    <tableColumn id="13" xr3:uid="{046C59FE-9EBA-4FEA-B087-BC470D8BA0D4}" uniqueName="13" name="ID" queryTableFieldId="13"/>
    <tableColumn id="14" xr3:uid="{093AE7B5-6292-4F64-AE41-3A24BF83B349}" uniqueName="14" name="ChecklistID" queryTableFieldId="14"/>
    <tableColumn id="15" xr3:uid="{6A5410E2-0565-4047-AFD3-CCD08F86319E}" uniqueName="15" name="Order" queryTableFieldId="15"/>
    <tableColumn id="16" xr3:uid="{2B85ABE5-9FA0-4D4E-957F-00F6B0E5D86B}" uniqueName="16" name="ChecklistOrder" queryTableFieldId="16"/>
    <tableColumn id="17" xr3:uid="{E49284B5-EC62-46A3-B7D2-50A1600F1335}" uniqueName="17" name="Version" queryTableFieldId="17"/>
    <tableColumn id="18" xr3:uid="{3B36343B-F55C-415F-9A4A-3A9B89988ACC}" uniqueName="18" name="Discipline" queryTableFieldId="18" dataDxfId="302"/>
    <tableColumn id="19" xr3:uid="{F1D86EFB-5862-4DB0-9DA0-5AFBE3CBACE6}" uniqueName="19" name="User" queryTableFieldId="19" dataDxfId="301"/>
    <tableColumn id="20" xr3:uid="{5B1FEAD7-99B9-4074-8645-16E362AA0816}" uniqueName="20" name="Checklist" queryTableFieldId="20" dataDxfId="300"/>
    <tableColumn id="21" xr3:uid="{D3536977-DF20-48C9-A300-5CF7551A4DF2}" uniqueName="21" name="Type" queryTableFieldId="21" dataDxfId="299"/>
    <tableColumn id="22" xr3:uid="{E598DE7D-6994-45FE-B839-B06C7BD8D137}" uniqueName="22" name="Name" queryTableFieldId="22" dataDxfId="298"/>
    <tableColumn id="23" xr3:uid="{5341F0C7-3084-4EDB-BE3E-B89C3ED6123C}" uniqueName="23" name="Value" queryTableFieldId="23"/>
    <tableColumn id="24" xr3:uid="{6518A8EA-BDF5-49BC-82FB-EC963F3830E5}" uniqueName="24" name="Site" queryTableFieldId="24" dataDxfId="297"/>
  </tableColumns>
  <tableStyleInfo name="TableQuality"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2FDE1A-3D89-4FCB-A39C-876B151751A1}" name="changes" displayName="changes" ref="A3:N2719" totalsRowShown="0">
  <autoFilter ref="A3:N2719" xr:uid="{5107892B-DFFB-4F08-B65D-6C564FF13530}"/>
  <sortState xmlns:xlrd2="http://schemas.microsoft.com/office/spreadsheetml/2017/richdata2" ref="A2325:N2719">
    <sortCondition ref="C3:C2719"/>
  </sortState>
  <tableColumns count="14">
    <tableColumn id="5" xr3:uid="{7A6EA507-0124-4D7C-8BF2-9294A0C01867}" name="Status"/>
    <tableColumn id="8" xr3:uid="{A06F51D6-C158-4F07-871B-DB6849DCF26D}" name="Version" dataDxfId="10">
      <calculatedColumnFormula>IF(OR(changes[[#This Row],[Type]]="Checklist",changes[[#This Row],[Type]]="checklist-flat"),1+IF(changes[[#This Row],[Type of change]] = "Edit",COUNTIFS($I$4:changes[[#This Row],[Name]],changes[[#This Row],[Name]], $E$4:changes[[#This Row],[Type of change]], "Edit")),B3)</calculatedColumnFormula>
    </tableColumn>
    <tableColumn id="10" xr3:uid="{7F09548F-F10A-4574-8FF0-F15823B6BD9E}" name="Date of Request" dataDxfId="9"/>
    <tableColumn id="1" xr3:uid="{E7D81716-5795-461C-94B8-2A890C961FF1}" name="Requested by" dataDxfId="8"/>
    <tableColumn id="14" xr3:uid="{C7C28D55-E951-4A46-8BDA-590ABA0FCA1F}" name="Type of change" dataDxfId="7"/>
    <tableColumn id="9" xr3:uid="{B2A75A5A-418A-4ABC-AA44-E2790F30915F}" name="User" dataDxfId="6"/>
    <tableColumn id="11" xr3:uid="{B661BA25-3C21-48CC-9875-68B7CD3E4D93}" name="checklist" dataDxfId="5"/>
    <tableColumn id="2" xr3:uid="{1C13723C-E2C3-4254-9D0E-F7422C8A7C17}" name="Type" dataDxfId="4"/>
    <tableColumn id="3" xr3:uid="{A6D1C91A-2F8C-4E4A-AA4E-EECF5FB22D9F}" name="Name" dataDxfId="3"/>
    <tableColumn id="4" xr3:uid="{03264C10-8747-4939-90F8-C533DF7974B0}" name="Value" dataDxfId="2"/>
    <tableColumn id="6" xr3:uid="{82FA7CEC-56CE-4A40-BAB9-5197737A52CA}" name="Project" dataDxfId="1"/>
    <tableColumn id="12" xr3:uid="{81818E84-AA6A-4A1A-AB9F-C0E9B7AC6D71}" name="Trade"/>
    <tableColumn id="7" xr3:uid="{A7E413E6-2B8A-4395-B885-B9CB9E603C71}" name="Edited Checklist Comments" dataDxfId="0"/>
    <tableColumn id="13" xr3:uid="{DD7A76CD-4FB6-4AD3-A76C-0ABB27DD37C1}" name="Rewiew Comments"/>
  </tableColumns>
  <tableStyleInfo name="TableQuality"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250" dT="2021-12-13T23:52:44.36" personId="{36FFED0A-50AF-4B47-9B1A-91660FDF4EAF}" id="{D1151370-83FA-4112-999E-95C953143BAE}">
    <text>Viola Approval?</text>
  </threadedComment>
</ThreadedComments>
</file>

<file path=xl/threadedComments/threadedComment2.xml><?xml version="1.0" encoding="utf-8"?>
<ThreadedComments xmlns="http://schemas.microsoft.com/office/spreadsheetml/2018/threadedcomments" xmlns:x="http://schemas.openxmlformats.org/spreadsheetml/2006/main">
  <threadedComment ref="E2664" dT="2022-09-29T00:05:02.64" personId="{5E2060EF-5726-4ED2-8A9B-BA3D94473208}" id="{619919BF-B704-4737-85C2-4E7406FDE3EC}">
    <text>There's something weird happening here: there's two rows / merged cell?</text>
  </threadedComment>
  <threadedComment ref="E2664" dT="2022-09-29T00:05:26.39" personId="{5E2060EF-5726-4ED2-8A9B-BA3D94473208}" id="{3594566C-A241-4B66-A66C-91C31841B108}" parentId="{619919BF-B704-4737-85C2-4E7406FDE3EC}">
    <text>When I copy it out into another sheet there is an extra checkpoint.</text>
  </threadedComment>
  <threadedComment ref="E2664" dT="2022-09-29T01:04:11.11" personId="{36FFED0A-50AF-4B47-9B1A-91660FDF4EAF}" id="{6041A3BF-ECB1-400E-8B95-A2C3970C8D66}" parentId="{619919BF-B704-4737-85C2-4E7406FDE3EC}">
    <text>Hey, this is fixed. I separated them into 2, this and the one below. the first one still has quite a bit of content so might have to break it up further, but I think it's ok as it is now</text>
  </threadedComment>
</ThreadedComments>
</file>

<file path=xl/threadedComments/threadedComment3.xml><?xml version="1.0" encoding="utf-8"?>
<ThreadedComments xmlns="http://schemas.microsoft.com/office/spreadsheetml/2018/threadedcomments" xmlns:x="http://schemas.openxmlformats.org/spreadsheetml/2006/main">
  <threadedComment ref="A1" dT="2022-04-07T22:34:48.78" personId="{36FFED0A-50AF-4B47-9B1A-91660FDF4EAF}" id="{36B4644B-152E-46AB-AAB2-EFFCB52E053B}">
    <text>This is a weak link. need to find a better way</text>
  </threadedComment>
</ThreadedComments>
</file>

<file path=xl/threadedComments/threadedComment4.xml><?xml version="1.0" encoding="utf-8"?>
<ThreadedComments xmlns="http://schemas.microsoft.com/office/spreadsheetml/2018/threadedcomments" xmlns:x="http://schemas.openxmlformats.org/spreadsheetml/2006/main">
  <threadedComment ref="M1325" dT="2022-04-07T20:58:04.01" personId="{36FFED0A-50AF-4B47-9B1A-91660FDF4EAF}" id="{4EDD4AE8-B802-4F1B-9A1A-7D681DAC1AA1}">
    <text>@Colin Alderson</text>
    <mentions>
      <mention mentionpersonId="{8418D7D3-AB16-42EF-BE4B-77F7C7B2313D}" mentionId="{EEAFD8C0-9A92-443A-882D-5EF08BF3C2E9}" startIndex="0" length="15"/>
    </mentions>
  </threadedComment>
  <threadedComment ref="M1325" dT="2022-12-01T01:10:25.83" personId="{6AFE597A-1303-47BA-9BCA-45E322102DF3}" id="{DA324CF7-905B-44BE-9631-65978FE7F577}" parentId="{4EDD4AE8-B802-4F1B-9A1A-7D681DAC1AA1}">
    <text>@Michael Mitchelson I entered this for Leshani so let's make it Kevin Hickman only</text>
    <mentions>
      <mention mentionpersonId="{F18318C6-F8ED-4149-B670-BA2AE5316AEB}" mentionId="{3C3FAA8B-6A62-44A1-8BD2-C7901DCF2A2F}" startIndex="0" length="19"/>
    </mentions>
  </threadedComment>
  <threadedComment ref="M1788" dT="2022-08-11T01:01:58.08" personId="{36FFED0A-50AF-4B47-9B1A-91660FDF4EAF}" id="{4035E6A3-85F7-43DD-BCEB-7493800B2510}">
    <text>Building B
1.	East elevation (grid K)
2.	South Elevation</text>
  </threadedComment>
  <threadedComment ref="M1788" dT="2022-08-11T01:02:14.02" personId="{36FFED0A-50AF-4B47-9B1A-91660FDF4EAF}" id="{951AC443-055F-4D6A-929C-B01C14B76ED8}" parentId="{4035E6A3-85F7-43DD-BCEB-7493800B2510}">
    <text>addition of new checklist for Ryman Project</text>
  </threadedComment>
  <threadedComment ref="L2217" dT="2022-10-11T19:03:51.40" personId="{36FFED0A-50AF-4B47-9B1A-91660FDF4EAF}" id="{926286FD-4CB8-4E5C-BD1F-E35777B3CB63}">
    <text>@Heather Swan this is for CLL, correct?</text>
    <mentions>
      <mention mentionpersonId="{087CC717-D20E-47D7-8864-529CD1E44454}" mentionId="{B674A82A-22F3-45A6-8B66-47D03D5E31A5}" startIndex="0" length="13"/>
    </mentions>
  </threadedComment>
  <threadedComment ref="L2217" dT="2022-10-11T19:11:03.12" personId="{1AAB8DC3-4B4B-4BB3-B675-500C480E2C84}" id="{D0675B19-E173-4978-8C50-C0CD0471028D}" parentId="{926286FD-4CB8-4E5C-BD1F-E35777B3CB63}">
    <text xml:space="preserve">No this is for Johnston Civil </text>
  </threadedComment>
  <threadedComment ref="N2318" dT="2022-12-01T01:04:35.28" personId="{36FFED0A-50AF-4B47-9B1A-91660FDF4EAF}" id="{31C0E7C7-2D67-4060-86DA-A578388D9D0F}">
    <text>@Colin Alderson is this still necessary?</text>
    <mentions>
      <mention mentionpersonId="{8418D7D3-AB16-42EF-BE4B-77F7C7B2313D}" mentionId="{018346C3-FD15-4E50-8F19-18887B69C4EC}" startIndex="0" length="15"/>
    </mentions>
  </threadedComment>
  <threadedComment ref="N2445" dT="2022-12-01T01:12:18.16" personId="{6AFE597A-1303-47BA-9BCA-45E322102DF3}" id="{5235AAD7-0B60-42D9-903D-FFBAF80A2431}">
    <text>@Michael Mitchelson @Will Craine Can you please issue this checklist, it needs implementing and any additional testing will mean further adjustments.  The Kevin Hickman queries can be accounted for under this checklist structure.  Happy to discuss further if required.</text>
    <mentions>
      <mention mentionpersonId="{F18318C6-F8ED-4149-B670-BA2AE5316AEB}" mentionId="{9B729077-1933-4265-9973-6B7FF5387165}" startIndex="0" length="19"/>
      <mention mentionpersonId="{263D812E-924C-4F61-87E6-70B086C1F8B7}" mentionId="{38531FDF-E279-4FD7-AC0D-506898AE9B9F}" startIndex="20" length="12"/>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drawing" Target="../drawings/drawing1.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https://ryman.sharepoint.com/sites/RCS/quality_assurance/Training_Skillsets/SS-007%20Use%20of%20Inspection%20Checklist%20Master%20List%20v1.0.docx?web=1" TargetMode="External"/><Relationship Id="rId6" Type="http://schemas.microsoft.com/office/2007/relationships/slicer" Target="../slicers/slicer1.xml"/><Relationship Id="rId5" Type="http://schemas.openxmlformats.org/officeDocument/2006/relationships/table" Target="../tables/table2.xml"/><Relationship Id="rId4" Type="http://schemas.openxmlformats.org/officeDocument/2006/relationships/vmlDrawing" Target="../drawings/vmlDrawing2.vml"/><Relationship Id="rId9" Type="http://schemas.microsoft.com/office/2019/04/relationships/namedSheetView" Target="../namedSheetViews/namedSheetView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table" Target="../tables/table5.xml"/><Relationship Id="rId7" Type="http://schemas.openxmlformats.org/officeDocument/2006/relationships/comments" Target="../comments3.xml"/><Relationship Id="rId2" Type="http://schemas.openxmlformats.org/officeDocument/2006/relationships/table" Target="../tables/table4.xml"/><Relationship Id="rId1" Type="http://schemas.openxmlformats.org/officeDocument/2006/relationships/vmlDrawing" Target="../drawings/vmlDrawing3.vm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6" Type="http://schemas.microsoft.com/office/2019/04/relationships/namedSheetView" Target="../namedSheetViews/namedSheetView2.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CEB21-C8D2-4F04-AAEE-130306D22289}">
  <sheetPr codeName="Sheet3"/>
  <dimension ref="A1:L2808"/>
  <sheetViews>
    <sheetView topLeftCell="E1" workbookViewId="0">
      <selection activeCell="K2" sqref="K2"/>
    </sheetView>
  </sheetViews>
  <sheetFormatPr defaultRowHeight="13.5"/>
  <cols>
    <col min="1" max="1" width="9" customWidth="1"/>
    <col min="2" max="2" width="14.875" customWidth="1"/>
    <col min="3" max="3" width="9.625" hidden="1" customWidth="1"/>
    <col min="4" max="4" width="18.5" customWidth="1"/>
    <col min="5" max="5" width="21.375" customWidth="1"/>
    <col min="6" max="6" width="38" style="2" customWidth="1"/>
    <col min="7" max="7" width="21.375" customWidth="1"/>
    <col min="8" max="8" width="72" style="2" customWidth="1"/>
    <col min="9" max="9" width="23.5" customWidth="1"/>
    <col min="10" max="10" width="13.875" customWidth="1"/>
    <col min="11" max="11" width="17" customWidth="1"/>
    <col min="12" max="12" width="15.625" bestFit="1" customWidth="1"/>
    <col min="14" max="14" width="29.625" customWidth="1"/>
  </cols>
  <sheetData>
    <row r="1" spans="1:12" ht="13.9">
      <c r="A1" s="135" t="s">
        <v>0</v>
      </c>
      <c r="B1" s="135" t="s">
        <v>1</v>
      </c>
      <c r="C1" s="135" t="s">
        <v>2</v>
      </c>
      <c r="D1" s="135" t="s">
        <v>3</v>
      </c>
      <c r="E1" s="135" t="s">
        <v>4</v>
      </c>
      <c r="F1" s="136" t="s">
        <v>5</v>
      </c>
      <c r="G1" s="135" t="s">
        <v>6</v>
      </c>
      <c r="H1" s="136" t="s">
        <v>7</v>
      </c>
      <c r="I1" s="135" t="s">
        <v>8</v>
      </c>
      <c r="J1" s="135" t="s">
        <v>9</v>
      </c>
      <c r="K1" s="135" t="s">
        <v>10</v>
      </c>
      <c r="L1" s="135" t="s">
        <v>11</v>
      </c>
    </row>
    <row r="2" spans="1:12" ht="15.75">
      <c r="A2" s="90">
        <f>IFERROR(A1+1,1)</f>
        <v>1</v>
      </c>
      <c r="B2" s="87">
        <f ca="1">'-'!$J2+'-'!$K2</f>
        <v>1000</v>
      </c>
      <c r="C2" s="88"/>
      <c r="D2" s="89" t="str" cm="1">
        <f t="array" ref="D2">_xlfn.SWITCH(MID('-'!$F2,1,4),"C - ","Civil","F - ","Foundation","ST -","Structure","FC -","Façade","PRE ","Pre-Line","POST","Post-Line","H - ","Handover","S - ","Services","CST ","Completion Docs", "I - ", "Inspection")</f>
        <v>Civil</v>
      </c>
      <c r="E2" s="90" t="str">
        <f>IF(NOT(ISERROR(SEARCH("- S -", '-'!$F2))), "Subcontractor",IF(NOT(ISERROR(SEARCH("- R -", '-'!$F2))), "Ryman",IF(NOT(ISERROR(SEARCH("- C -", '-'!$F2))), "Consultant",IF(NOT(ISERROR(SEARCH("- I -", '-'!$F2))),  "Inspection Test Plan", "Naming Error"))))</f>
        <v>Ryman</v>
      </c>
      <c r="F2" s="91" t="str">
        <f>IF(OR('-'!$G2="checklist", '-'!$G2="checklist-flat"), '-'!$H2, F1)</f>
        <v>C - R - Asbestos Removal</v>
      </c>
      <c r="G2" s="89" t="s">
        <v>12</v>
      </c>
      <c r="H2" s="92" t="s">
        <v>13</v>
      </c>
      <c r="I2" s="89"/>
      <c r="J2" s="87">
        <f>_xlfn.XLOOKUP('-'!$F2,Ref!A:A,Ref!B:B)*1000</f>
        <v>1000</v>
      </c>
      <c r="K2" s="87">
        <f ca="1">COUNTIF($J$2:'-'!$J2,'-'!$J2)-1</f>
        <v>0</v>
      </c>
      <c r="L2" s="90" t="s">
        <v>14</v>
      </c>
    </row>
    <row r="3" spans="1:12" ht="15.75">
      <c r="A3" s="96">
        <f t="shared" ref="A3:A65" si="0">IFERROR(A2+1,1)</f>
        <v>2</v>
      </c>
      <c r="B3" s="93">
        <f ca="1">'-'!$J3+'-'!$K3</f>
        <v>1001</v>
      </c>
      <c r="C3" s="94"/>
      <c r="D3" s="95" t="str" cm="1">
        <f t="array" ref="D3">_xlfn.SWITCH(MID('-'!$F3,1,4),"C - ","Civil","F - ","Foundation","ST -","Structure","FC -","Façade","PRE ","Pre-Line","POST","Post-Line","H - ","Handover","S - ","Services","CST ","Completion Docs", "I - ", "Inspection")</f>
        <v>Civil</v>
      </c>
      <c r="E3" s="96" t="str">
        <f>IF(NOT(ISERROR(SEARCH("- S -", '-'!$F3))), "Subcontractor",IF(NOT(ISERROR(SEARCH("- R -", '-'!$F3))), "Ryman",IF(NOT(ISERROR(SEARCH("- C -", '-'!$F3))), "Consultant",IF(NOT(ISERROR(SEARCH("- I -", '-'!$F3))),  "Inspection Test Plan", "Naming Error"))))</f>
        <v>Ryman</v>
      </c>
      <c r="F3" s="97" t="str">
        <f>IF(OR('-'!$G3="checklist", '-'!$G3="checklist-flat"), '-'!$H3, F2)</f>
        <v>C - R - Asbestos Removal</v>
      </c>
      <c r="G3" s="95" t="s">
        <v>15</v>
      </c>
      <c r="H3" s="98" t="s">
        <v>16</v>
      </c>
      <c r="I3" s="95"/>
      <c r="J3" s="93">
        <f>_xlfn.XLOOKUP('-'!$F3,Ref!A:A,Ref!B:B)*1000</f>
        <v>1000</v>
      </c>
      <c r="K3" s="93">
        <f ca="1">COUNTIF($J$2:'-'!$J3,'-'!$J3)-1</f>
        <v>1</v>
      </c>
      <c r="L3" s="96" t="s">
        <v>14</v>
      </c>
    </row>
    <row r="4" spans="1:12" ht="15.75">
      <c r="A4" s="90">
        <f t="shared" si="0"/>
        <v>3</v>
      </c>
      <c r="B4" s="87">
        <f ca="1">'-'!$J4+'-'!$K4</f>
        <v>1002</v>
      </c>
      <c r="C4" s="88"/>
      <c r="D4" s="89" t="str" cm="1">
        <f t="array" ref="D4">_xlfn.SWITCH(MID('-'!$F4,1,4),"C - ","Civil","F - ","Foundation","ST -","Structure","FC -","Façade","PRE ","Pre-Line","POST","Post-Line","H - ","Handover","S - ","Services","CST ","Completion Docs", "I - ", "Inspection")</f>
        <v>Civil</v>
      </c>
      <c r="E4" s="90" t="str">
        <f>IF(NOT(ISERROR(SEARCH("- S -", '-'!$F4))), "Subcontractor",IF(NOT(ISERROR(SEARCH("- R -", '-'!$F4))), "Ryman",IF(NOT(ISERROR(SEARCH("- C -", '-'!$F4))), "Consultant",IF(NOT(ISERROR(SEARCH("- I -", '-'!$F4))),  "Inspection Test Plan", "Naming Error"))))</f>
        <v>Ryman</v>
      </c>
      <c r="F4" s="91" t="str">
        <f>IF(OR('-'!$G4="checklist", '-'!$G4="checklist-flat"), '-'!$H4, F3)</f>
        <v>C - R - Asbestos Removal</v>
      </c>
      <c r="G4" s="89" t="s">
        <v>15</v>
      </c>
      <c r="H4" s="92" t="s">
        <v>17</v>
      </c>
      <c r="I4" s="89"/>
      <c r="J4" s="87">
        <f>_xlfn.XLOOKUP('-'!$F4,Ref!A:A,Ref!B:B)*1000</f>
        <v>1000</v>
      </c>
      <c r="K4" s="87">
        <f ca="1">COUNTIF($J$2:'-'!$J4,'-'!$J4)-1</f>
        <v>2</v>
      </c>
      <c r="L4" s="90" t="s">
        <v>14</v>
      </c>
    </row>
    <row r="5" spans="1:12" ht="15.75">
      <c r="A5" s="96">
        <f t="shared" si="0"/>
        <v>4</v>
      </c>
      <c r="B5" s="93">
        <f ca="1">'-'!$J5+'-'!$K5</f>
        <v>1003</v>
      </c>
      <c r="C5" s="94"/>
      <c r="D5" s="95" t="str" cm="1">
        <f t="array" ref="D5">_xlfn.SWITCH(MID('-'!$F5,1,4),"C - ","Civil","F - ","Foundation","ST -","Structure","FC -","Façade","PRE ","Pre-Line","POST","Post-Line","H - ","Handover","S - ","Services","CST ","Completion Docs", "I - ", "Inspection")</f>
        <v>Civil</v>
      </c>
      <c r="E5" s="96" t="str">
        <f>IF(NOT(ISERROR(SEARCH("- S -", '-'!$F5))), "Subcontractor",IF(NOT(ISERROR(SEARCH("- R -", '-'!$F5))), "Ryman",IF(NOT(ISERROR(SEARCH("- C -", '-'!$F5))), "Consultant",IF(NOT(ISERROR(SEARCH("- I -", '-'!$F5))),  "Inspection Test Plan", "Naming Error"))))</f>
        <v>Ryman</v>
      </c>
      <c r="F5" s="97" t="str">
        <f>IF(OR('-'!$G5="checklist", '-'!$G5="checklist-flat"), '-'!$H5, F4)</f>
        <v>C - R - Asbestos Removal</v>
      </c>
      <c r="G5" s="95" t="s">
        <v>15</v>
      </c>
      <c r="H5" s="98" t="s">
        <v>18</v>
      </c>
      <c r="I5" s="95"/>
      <c r="J5" s="93">
        <f>_xlfn.XLOOKUP('-'!$F5,Ref!A:A,Ref!B:B)*1000</f>
        <v>1000</v>
      </c>
      <c r="K5" s="93">
        <f ca="1">COUNTIF($J$2:'-'!$J5,'-'!$J5)-1</f>
        <v>3</v>
      </c>
      <c r="L5" s="96" t="s">
        <v>14</v>
      </c>
    </row>
    <row r="6" spans="1:12" ht="15.75">
      <c r="A6" s="90">
        <f t="shared" si="0"/>
        <v>5</v>
      </c>
      <c r="B6" s="87">
        <f ca="1">'-'!$J6+'-'!$K6</f>
        <v>1004</v>
      </c>
      <c r="C6" s="88"/>
      <c r="D6" s="89" t="str" cm="1">
        <f t="array" ref="D6">_xlfn.SWITCH(MID('-'!$F6,1,4),"C - ","Civil","F - ","Foundation","ST -","Structure","FC -","Façade","PRE ","Pre-Line","POST","Post-Line","H - ","Handover","S - ","Services","CST ","Completion Docs", "I - ", "Inspection")</f>
        <v>Civil</v>
      </c>
      <c r="E6" s="90" t="str">
        <f>IF(NOT(ISERROR(SEARCH("- S -", '-'!$F6))), "Subcontractor",IF(NOT(ISERROR(SEARCH("- R -", '-'!$F6))), "Ryman",IF(NOT(ISERROR(SEARCH("- C -", '-'!$F6))), "Consultant",IF(NOT(ISERROR(SEARCH("- I -", '-'!$F6))),  "Inspection Test Plan", "Naming Error"))))</f>
        <v>Ryman</v>
      </c>
      <c r="F6" s="91" t="str">
        <f>IF(OR('-'!$G6="checklist", '-'!$G6="checklist-flat"), '-'!$H6, F5)</f>
        <v>C - R - Asbestos Removal</v>
      </c>
      <c r="G6" s="89" t="s">
        <v>15</v>
      </c>
      <c r="H6" s="92" t="s">
        <v>19</v>
      </c>
      <c r="I6" s="89"/>
      <c r="J6" s="87">
        <f>_xlfn.XLOOKUP('-'!$F6,Ref!A:A,Ref!B:B)*1000</f>
        <v>1000</v>
      </c>
      <c r="K6" s="87">
        <f ca="1">COUNTIF($J$2:'-'!$J6,'-'!$J6)-1</f>
        <v>4</v>
      </c>
      <c r="L6" s="90" t="s">
        <v>14</v>
      </c>
    </row>
    <row r="7" spans="1:12" ht="15.75">
      <c r="A7" s="96">
        <f t="shared" si="0"/>
        <v>6</v>
      </c>
      <c r="B7" s="93">
        <f ca="1">'-'!$J7+'-'!$K7</f>
        <v>1005</v>
      </c>
      <c r="C7" s="94"/>
      <c r="D7" s="95" t="str" cm="1">
        <f t="array" ref="D7">_xlfn.SWITCH(MID('-'!$F7,1,4),"C - ","Civil","F - ","Foundation","ST -","Structure","FC -","Façade","PRE ","Pre-Line","POST","Post-Line","H - ","Handover","S - ","Services","CST ","Completion Docs", "I - ", "Inspection")</f>
        <v>Civil</v>
      </c>
      <c r="E7" s="96" t="str">
        <f>IF(NOT(ISERROR(SEARCH("- S -", '-'!$F7))), "Subcontractor",IF(NOT(ISERROR(SEARCH("- R -", '-'!$F7))), "Ryman",IF(NOT(ISERROR(SEARCH("- C -", '-'!$F7))), "Consultant",IF(NOT(ISERROR(SEARCH("- I -", '-'!$F7))),  "Inspection Test Plan", "Naming Error"))))</f>
        <v>Ryman</v>
      </c>
      <c r="F7" s="97" t="str">
        <f>IF(OR('-'!$G7="checklist", '-'!$G7="checklist-flat"), '-'!$H7, F6)</f>
        <v>C - R - Asbestos Removal</v>
      </c>
      <c r="G7" s="95" t="s">
        <v>15</v>
      </c>
      <c r="H7" s="98" t="s">
        <v>20</v>
      </c>
      <c r="I7" s="95"/>
      <c r="J7" s="93">
        <f>_xlfn.XLOOKUP('-'!$F7,Ref!A:A,Ref!B:B)*1000</f>
        <v>1000</v>
      </c>
      <c r="K7" s="93">
        <f ca="1">COUNTIF($J$2:'-'!$J7,'-'!$J7)-1</f>
        <v>5</v>
      </c>
      <c r="L7" s="96" t="s">
        <v>14</v>
      </c>
    </row>
    <row r="8" spans="1:12" ht="15.75">
      <c r="A8" s="90">
        <f t="shared" si="0"/>
        <v>7</v>
      </c>
      <c r="B8" s="87">
        <f ca="1">'-'!$J8+'-'!$K8</f>
        <v>2000</v>
      </c>
      <c r="C8" s="88"/>
      <c r="D8" s="99" t="str" cm="1">
        <f t="array" ref="D8">_xlfn.SWITCH(MID('-'!$F8,1,4),"C - ","Civil","F - ","Foundation","ST -","Structure","FC -","Façade","PRE ","Pre-Line","POST","Post-Line","H - ","Handover","S - ","Services","CST ","Completion Docs", "I - ", "Inspection")</f>
        <v>Civil</v>
      </c>
      <c r="E8" s="90" t="str">
        <f>IF(NOT(ISERROR(SEARCH("- S -", '-'!$F8))), "Subcontractor",IF(NOT(ISERROR(SEARCH("- R -", '-'!$F8))), "Ryman",IF(NOT(ISERROR(SEARCH("- C -", '-'!$F8))), "Consultant",IF(NOT(ISERROR(SEARCH("- I -", '-'!$F8))),  "Inspection Test Plan", "Naming Error"))))</f>
        <v>Ryman</v>
      </c>
      <c r="F8" s="91" t="str">
        <f>IF(OR('-'!$G8="checklist", '-'!$G8="checklist-flat"), '-'!$H8, F7)</f>
        <v>C - R - Bulk Excavation</v>
      </c>
      <c r="G8" s="89" t="s">
        <v>12</v>
      </c>
      <c r="H8" s="91" t="s">
        <v>21</v>
      </c>
      <c r="I8" s="89"/>
      <c r="J8" s="87">
        <f>_xlfn.XLOOKUP('-'!$F8,Ref!A:A,Ref!B:B)*1000</f>
        <v>2000</v>
      </c>
      <c r="K8" s="87">
        <f ca="1">COUNTIF($J$2:'-'!$J8,'-'!$J8)-1</f>
        <v>0</v>
      </c>
      <c r="L8" s="90" t="s">
        <v>14</v>
      </c>
    </row>
    <row r="9" spans="1:12" ht="15.75">
      <c r="A9" s="96">
        <f t="shared" si="0"/>
        <v>8</v>
      </c>
      <c r="B9" s="93">
        <f ca="1">'-'!$J9+'-'!$K9</f>
        <v>2001</v>
      </c>
      <c r="C9" s="94"/>
      <c r="D9" s="95" t="str" cm="1">
        <f t="array" ref="D9">_xlfn.SWITCH(MID('-'!$F9,1,4),"C - ","Civil","F - ","Foundation","ST -","Structure","FC -","Façade","PRE ","Pre-Line","POST","Post-Line","H - ","Handover","S - ","Services","CST ","Completion Docs", "I - ", "Inspection")</f>
        <v>Civil</v>
      </c>
      <c r="E9" s="96" t="str">
        <f>IF(NOT(ISERROR(SEARCH("- S -", '-'!$F9))), "Subcontractor",IF(NOT(ISERROR(SEARCH("- R -", '-'!$F9))), "Ryman",IF(NOT(ISERROR(SEARCH("- C -", '-'!$F9))), "Consultant",IF(NOT(ISERROR(SEARCH("- I -", '-'!$F9))),  "Inspection Test Plan", "Naming Error"))))</f>
        <v>Ryman</v>
      </c>
      <c r="F9" s="100" t="str">
        <f>IF(OR('-'!$G9="checklist", '-'!$G9="checklist-flat"), '-'!$H9, F8)</f>
        <v>C - R - Bulk Excavation</v>
      </c>
      <c r="G9" s="95" t="s">
        <v>15</v>
      </c>
      <c r="H9" s="97" t="s">
        <v>22</v>
      </c>
      <c r="I9" s="95"/>
      <c r="J9" s="93">
        <f>_xlfn.XLOOKUP('-'!$F9,Ref!A:A,Ref!B:B)*1000</f>
        <v>2000</v>
      </c>
      <c r="K9" s="93">
        <f ca="1">COUNTIF($J$2:'-'!$J9,'-'!$J9)-1</f>
        <v>1</v>
      </c>
      <c r="L9" s="96" t="s">
        <v>14</v>
      </c>
    </row>
    <row r="10" spans="1:12" ht="15.75">
      <c r="A10" s="90">
        <f t="shared" si="0"/>
        <v>9</v>
      </c>
      <c r="B10" s="87">
        <f ca="1">'-'!$J10+'-'!$K10</f>
        <v>2002</v>
      </c>
      <c r="C10" s="88"/>
      <c r="D10" s="89" t="str" cm="1">
        <f t="array" ref="D10">_xlfn.SWITCH(MID('-'!$F10,1,4),"C - ","Civil","F - ","Foundation","ST -","Structure","FC -","Façade","PRE ","Pre-Line","POST","Post-Line","H - ","Handover","S - ","Services","CST ","Completion Docs", "I - ", "Inspection")</f>
        <v>Civil</v>
      </c>
      <c r="E10" s="90" t="str">
        <f>IF(NOT(ISERROR(SEARCH("- S -", '-'!$F10))), "Subcontractor",IF(NOT(ISERROR(SEARCH("- R -", '-'!$F10))), "Ryman",IF(NOT(ISERROR(SEARCH("- C -", '-'!$F10))), "Consultant",IF(NOT(ISERROR(SEARCH("- I -", '-'!$F10))),  "Inspection Test Plan", "Naming Error"))))</f>
        <v>Ryman</v>
      </c>
      <c r="F10" s="101" t="str">
        <f>IF(OR('-'!$G10="checklist", '-'!$G10="checklist-flat"), '-'!$H10, F9)</f>
        <v>C - R - Bulk Excavation</v>
      </c>
      <c r="G10" s="89" t="s">
        <v>15</v>
      </c>
      <c r="H10" s="91" t="s">
        <v>23</v>
      </c>
      <c r="I10" s="89"/>
      <c r="J10" s="87">
        <f>_xlfn.XLOOKUP('-'!$F10,Ref!A:A,Ref!B:B)*1000</f>
        <v>2000</v>
      </c>
      <c r="K10" s="87">
        <f ca="1">COUNTIF($J$2:'-'!$J10,'-'!$J10)-1</f>
        <v>2</v>
      </c>
      <c r="L10" s="90" t="s">
        <v>14</v>
      </c>
    </row>
    <row r="11" spans="1:12" ht="15.75">
      <c r="A11" s="96">
        <f t="shared" si="0"/>
        <v>10</v>
      </c>
      <c r="B11" s="93">
        <f ca="1">'-'!$J11+'-'!$K11</f>
        <v>2003</v>
      </c>
      <c r="C11" s="94"/>
      <c r="D11" s="95" t="str" cm="1">
        <f t="array" ref="D11">_xlfn.SWITCH(MID('-'!$F11,1,4),"C - ","Civil","F - ","Foundation","ST -","Structure","FC -","Façade","PRE ","Pre-Line","POST","Post-Line","H - ","Handover","S - ","Services","CST ","Completion Docs", "I - ", "Inspection")</f>
        <v>Civil</v>
      </c>
      <c r="E11" s="96" t="str">
        <f>IF(NOT(ISERROR(SEARCH("- S -", '-'!$F11))), "Subcontractor",IF(NOT(ISERROR(SEARCH("- R -", '-'!$F11))), "Ryman",IF(NOT(ISERROR(SEARCH("- C -", '-'!$F11))), "Consultant",IF(NOT(ISERROR(SEARCH("- I -", '-'!$F11))),  "Inspection Test Plan", "Naming Error"))))</f>
        <v>Ryman</v>
      </c>
      <c r="F11" s="100" t="str">
        <f>IF(OR('-'!$G11="checklist", '-'!$G11="checklist-flat"), '-'!$H11, F10)</f>
        <v>C - R - Bulk Excavation</v>
      </c>
      <c r="G11" s="95" t="s">
        <v>24</v>
      </c>
      <c r="H11" s="97" t="s">
        <v>25</v>
      </c>
      <c r="I11" s="95"/>
      <c r="J11" s="93">
        <f>_xlfn.XLOOKUP('-'!$F11,Ref!A:A,Ref!B:B)*1000</f>
        <v>2000</v>
      </c>
      <c r="K11" s="93">
        <f ca="1">COUNTIF($J$2:'-'!$J11,'-'!$J11)-1</f>
        <v>3</v>
      </c>
      <c r="L11" s="96" t="s">
        <v>14</v>
      </c>
    </row>
    <row r="12" spans="1:12" ht="15.75">
      <c r="A12" s="90">
        <f t="shared" si="0"/>
        <v>11</v>
      </c>
      <c r="B12" s="87">
        <f ca="1">'-'!$J12+'-'!$K12</f>
        <v>2004</v>
      </c>
      <c r="C12" s="88"/>
      <c r="D12" s="89" t="str" cm="1">
        <f t="array" ref="D12">_xlfn.SWITCH(MID('-'!$F12,1,4),"C - ","Civil","F - ","Foundation","ST -","Structure","FC -","Façade","PRE ","Pre-Line","POST","Post-Line","H - ","Handover","S - ","Services","CST ","Completion Docs", "I - ", "Inspection")</f>
        <v>Civil</v>
      </c>
      <c r="E12" s="90" t="str">
        <f>IF(NOT(ISERROR(SEARCH("- S -", '-'!$F12))), "Subcontractor",IF(NOT(ISERROR(SEARCH("- R -", '-'!$F12))), "Ryman",IF(NOT(ISERROR(SEARCH("- C -", '-'!$F12))), "Consultant",IF(NOT(ISERROR(SEARCH("- I -", '-'!$F12))),  "Inspection Test Plan", "Naming Error"))))</f>
        <v>Ryman</v>
      </c>
      <c r="F12" s="101" t="str">
        <f>IF(OR('-'!$G12="checklist", '-'!$G12="checklist-flat"), '-'!$H12, F11)</f>
        <v>C - R - Bulk Excavation</v>
      </c>
      <c r="G12" s="89" t="s">
        <v>15</v>
      </c>
      <c r="H12" s="91" t="s">
        <v>26</v>
      </c>
      <c r="I12" s="89"/>
      <c r="J12" s="87">
        <f>_xlfn.XLOOKUP('-'!$F12,Ref!A:A,Ref!B:B)*1000</f>
        <v>2000</v>
      </c>
      <c r="K12" s="87">
        <f ca="1">COUNTIF($J$2:'-'!$J12,'-'!$J12)-1</f>
        <v>4</v>
      </c>
      <c r="L12" s="90" t="s">
        <v>14</v>
      </c>
    </row>
    <row r="13" spans="1:12" ht="15.75">
      <c r="A13" s="96">
        <f t="shared" si="0"/>
        <v>12</v>
      </c>
      <c r="B13" s="93">
        <f ca="1">'-'!$J13+'-'!$K13</f>
        <v>3000</v>
      </c>
      <c r="C13" s="94"/>
      <c r="D13" s="95" t="str" cm="1">
        <f t="array" ref="D13">_xlfn.SWITCH(MID('-'!$F13,1,4),"C - ","Civil","F - ","Foundation","ST -","Structure","FC -","Façade","PRE ","Pre-Line","POST","Post-Line","H - ","Handover","S - ","Services","CST ","Completion Docs", "I - ", "Inspection")</f>
        <v>Civil</v>
      </c>
      <c r="E13" s="96" t="str">
        <f>IF(NOT(ISERROR(SEARCH("- S -", '-'!$F13))), "Subcontractor",IF(NOT(ISERROR(SEARCH("- R -", '-'!$F13))), "Ryman",IF(NOT(ISERROR(SEARCH("- C -", '-'!$F13))), "Consultant",IF(NOT(ISERROR(SEARCH("- I -", '-'!$F13))),  "Inspection Test Plan", "Naming Error"))))</f>
        <v>Ryman</v>
      </c>
      <c r="F13" s="97" t="str">
        <f>IF(OR('-'!$G13="checklist", '-'!$G13="checklist-flat"), '-'!$H13, F12)</f>
        <v>C - R - Connection to public systems</v>
      </c>
      <c r="G13" s="95" t="s">
        <v>12</v>
      </c>
      <c r="H13" s="97" t="s">
        <v>27</v>
      </c>
      <c r="I13" s="95"/>
      <c r="J13" s="93">
        <f>_xlfn.XLOOKUP('-'!$F13,Ref!A:A,Ref!B:B)*1000</f>
        <v>3000</v>
      </c>
      <c r="K13" s="93">
        <f ca="1">COUNTIF($J$2:'-'!$J13,'-'!$J13)-1</f>
        <v>0</v>
      </c>
      <c r="L13" s="96" t="s">
        <v>14</v>
      </c>
    </row>
    <row r="14" spans="1:12" ht="15.75">
      <c r="A14" s="90">
        <f t="shared" si="0"/>
        <v>13</v>
      </c>
      <c r="B14" s="87">
        <f ca="1">'-'!$J14+'-'!$K14</f>
        <v>3001</v>
      </c>
      <c r="C14" s="88"/>
      <c r="D14" s="89" t="str" cm="1">
        <f t="array" ref="D14">_xlfn.SWITCH(MID('-'!$F14,1,4),"C - ","Civil","F - ","Foundation","ST -","Structure","FC -","Façade","PRE ","Pre-Line","POST","Post-Line","H - ","Handover","S - ","Services","CST ","Completion Docs", "I - ", "Inspection")</f>
        <v>Civil</v>
      </c>
      <c r="E14" s="90" t="str">
        <f>IF(NOT(ISERROR(SEARCH("- S -", '-'!$F14))), "Subcontractor",IF(NOT(ISERROR(SEARCH("- R -", '-'!$F14))), "Ryman",IF(NOT(ISERROR(SEARCH("- C -", '-'!$F14))), "Consultant",IF(NOT(ISERROR(SEARCH("- I -", '-'!$F14))),  "Inspection Test Plan", "Naming Error"))))</f>
        <v>Ryman</v>
      </c>
      <c r="F14" s="91" t="str">
        <f>IF(OR('-'!$G14="checklist", '-'!$G14="checklist-flat"), '-'!$H14, F13)</f>
        <v>C - R - Connection to public systems</v>
      </c>
      <c r="G14" s="89" t="s">
        <v>15</v>
      </c>
      <c r="H14" s="91" t="s">
        <v>28</v>
      </c>
      <c r="I14" s="89"/>
      <c r="J14" s="87">
        <f>_xlfn.XLOOKUP('-'!$F14,Ref!A:A,Ref!B:B)*1000</f>
        <v>3000</v>
      </c>
      <c r="K14" s="87">
        <f ca="1">COUNTIF($J$2:'-'!$J14,'-'!$J14)-1</f>
        <v>1</v>
      </c>
      <c r="L14" s="90" t="s">
        <v>14</v>
      </c>
    </row>
    <row r="15" spans="1:12" ht="15.75">
      <c r="A15" s="96">
        <f t="shared" si="0"/>
        <v>14</v>
      </c>
      <c r="B15" s="93">
        <f ca="1">'-'!$J15+'-'!$K15</f>
        <v>3002</v>
      </c>
      <c r="C15" s="94"/>
      <c r="D15" s="95" t="str" cm="1">
        <f t="array" ref="D15">_xlfn.SWITCH(MID('-'!$F15,1,4),"C - ","Civil","F - ","Foundation","ST -","Structure","FC -","Façade","PRE ","Pre-Line","POST","Post-Line","H - ","Handover","S - ","Services","CST ","Completion Docs", "I - ", "Inspection")</f>
        <v>Civil</v>
      </c>
      <c r="E15" s="96" t="str">
        <f>IF(NOT(ISERROR(SEARCH("- S -", '-'!$F15))), "Subcontractor",IF(NOT(ISERROR(SEARCH("- R -", '-'!$F15))), "Ryman",IF(NOT(ISERROR(SEARCH("- C -", '-'!$F15))), "Consultant",IF(NOT(ISERROR(SEARCH("- I -", '-'!$F15))),  "Inspection Test Plan", "Naming Error"))))</f>
        <v>Ryman</v>
      </c>
      <c r="F15" s="97" t="str">
        <f>IF(OR('-'!$G15="checklist", '-'!$G15="checklist-flat"), '-'!$H15, F14)</f>
        <v>C - R - Connection to public systems</v>
      </c>
      <c r="G15" s="95" t="s">
        <v>15</v>
      </c>
      <c r="H15" s="97" t="s">
        <v>29</v>
      </c>
      <c r="I15" s="95"/>
      <c r="J15" s="93">
        <f>_xlfn.XLOOKUP('-'!$F15,Ref!A:A,Ref!B:B)*1000</f>
        <v>3000</v>
      </c>
      <c r="K15" s="93">
        <f ca="1">COUNTIF($J$2:'-'!$J15,'-'!$J15)-1</f>
        <v>2</v>
      </c>
      <c r="L15" s="96" t="s">
        <v>14</v>
      </c>
    </row>
    <row r="16" spans="1:12" ht="15.75">
      <c r="A16" s="90">
        <f t="shared" si="0"/>
        <v>15</v>
      </c>
      <c r="B16" s="87">
        <f ca="1">'-'!$J16+'-'!$K16</f>
        <v>3003</v>
      </c>
      <c r="C16" s="88"/>
      <c r="D16" s="89" t="str" cm="1">
        <f t="array" ref="D16">_xlfn.SWITCH(MID('-'!$F16,1,4),"C - ","Civil","F - ","Foundation","ST -","Structure","FC -","Façade","PRE ","Pre-Line","POST","Post-Line","H - ","Handover","S - ","Services","CST ","Completion Docs", "I - ", "Inspection")</f>
        <v>Civil</v>
      </c>
      <c r="E16" s="90" t="str">
        <f>IF(NOT(ISERROR(SEARCH("- S -", '-'!$F16))), "Subcontractor",IF(NOT(ISERROR(SEARCH("- R -", '-'!$F16))), "Ryman",IF(NOT(ISERROR(SEARCH("- C -", '-'!$F16))), "Consultant",IF(NOT(ISERROR(SEARCH("- I -", '-'!$F16))),  "Inspection Test Plan", "Naming Error"))))</f>
        <v>Ryman</v>
      </c>
      <c r="F16" s="91" t="str">
        <f>IF(OR('-'!$G16="checklist", '-'!$G16="checklist-flat"), '-'!$H16, F15)</f>
        <v>C - R - Connection to public systems</v>
      </c>
      <c r="G16" s="89" t="s">
        <v>15</v>
      </c>
      <c r="H16" s="91" t="s">
        <v>30</v>
      </c>
      <c r="I16" s="89"/>
      <c r="J16" s="87">
        <f>_xlfn.XLOOKUP('-'!$F16,Ref!A:A,Ref!B:B)*1000</f>
        <v>3000</v>
      </c>
      <c r="K16" s="87">
        <f ca="1">COUNTIF($J$2:'-'!$J16,'-'!$J16)-1</f>
        <v>3</v>
      </c>
      <c r="L16" s="90" t="s">
        <v>14</v>
      </c>
    </row>
    <row r="17" spans="1:12" ht="15.75">
      <c r="A17" s="96">
        <f t="shared" si="0"/>
        <v>16</v>
      </c>
      <c r="B17" s="93">
        <f ca="1">'-'!$J17+'-'!$K17</f>
        <v>4000</v>
      </c>
      <c r="C17" s="94"/>
      <c r="D17" s="95" t="str" cm="1">
        <f t="array" ref="D17">_xlfn.SWITCH(MID('-'!$F17,1,4),"C - ","Civil","F - ","Foundation","ST -","Structure","FC -","Façade","PRE ","Pre-Line","POST","Post-Line","H - ","Handover","S - ","Services","CST ","Completion Docs", "I - ", "Inspection")</f>
        <v>Civil</v>
      </c>
      <c r="E17" s="96" t="str">
        <f>IF(NOT(ISERROR(SEARCH("- S -", '-'!$F17))), "Subcontractor",IF(NOT(ISERROR(SEARCH("- R -", '-'!$F17))), "Ryman",IF(NOT(ISERROR(SEARCH("- C -", '-'!$F17))), "Consultant",IF(NOT(ISERROR(SEARCH("- I -", '-'!$F17))),  "Inspection Test Plan", "Naming Error"))))</f>
        <v>Ryman</v>
      </c>
      <c r="F17" s="97" t="str">
        <f>IF(OR('-'!$G17="checklist", '-'!$G17="checklist-flat"), '-'!$H17, F16)</f>
        <v>C - R - Demolition</v>
      </c>
      <c r="G17" s="95" t="s">
        <v>12</v>
      </c>
      <c r="H17" s="97" t="s">
        <v>31</v>
      </c>
      <c r="I17" s="95"/>
      <c r="J17" s="93">
        <f>_xlfn.XLOOKUP('-'!$F17,Ref!A:A,Ref!B:B)*1000</f>
        <v>4000</v>
      </c>
      <c r="K17" s="93">
        <f ca="1">COUNTIF($J$2:'-'!$J17,'-'!$J17)-1</f>
        <v>0</v>
      </c>
      <c r="L17" s="96" t="s">
        <v>14</v>
      </c>
    </row>
    <row r="18" spans="1:12" ht="15.75">
      <c r="A18" s="90">
        <f t="shared" si="0"/>
        <v>17</v>
      </c>
      <c r="B18" s="87">
        <f ca="1">'-'!$J18+'-'!$K18</f>
        <v>4001</v>
      </c>
      <c r="C18" s="88"/>
      <c r="D18" s="89" t="str" cm="1">
        <f t="array" ref="D18">_xlfn.SWITCH(MID('-'!$F18,1,4),"C - ","Civil","F - ","Foundation","ST -","Structure","FC -","Façade","PRE ","Pre-Line","POST","Post-Line","H - ","Handover","S - ","Services","CST ","Completion Docs", "I - ", "Inspection")</f>
        <v>Civil</v>
      </c>
      <c r="E18" s="90" t="str">
        <f>IF(NOT(ISERROR(SEARCH("- S -", '-'!$F18))), "Subcontractor",IF(NOT(ISERROR(SEARCH("- R -", '-'!$F18))), "Ryman",IF(NOT(ISERROR(SEARCH("- C -", '-'!$F18))), "Consultant",IF(NOT(ISERROR(SEARCH("- I -", '-'!$F18))),  "Inspection Test Plan", "Naming Error"))))</f>
        <v>Ryman</v>
      </c>
      <c r="F18" s="91" t="str">
        <f>IF(OR('-'!$G18="checklist", '-'!$G18="checklist-flat"), '-'!$H18, F17)</f>
        <v>C - R - Demolition</v>
      </c>
      <c r="G18" s="89" t="s">
        <v>15</v>
      </c>
      <c r="H18" s="91" t="s">
        <v>22</v>
      </c>
      <c r="I18" s="89"/>
      <c r="J18" s="87">
        <f>_xlfn.XLOOKUP('-'!$F18,Ref!A:A,Ref!B:B)*1000</f>
        <v>4000</v>
      </c>
      <c r="K18" s="87">
        <f ca="1">COUNTIF($J$2:'-'!$J18,'-'!$J18)-1</f>
        <v>1</v>
      </c>
      <c r="L18" s="90" t="s">
        <v>14</v>
      </c>
    </row>
    <row r="19" spans="1:12" ht="15.75">
      <c r="A19" s="96">
        <f t="shared" si="0"/>
        <v>18</v>
      </c>
      <c r="B19" s="93">
        <f ca="1">'-'!$J19+'-'!$K19</f>
        <v>4002</v>
      </c>
      <c r="C19" s="94"/>
      <c r="D19" s="95" t="str" cm="1">
        <f t="array" ref="D19">_xlfn.SWITCH(MID('-'!$F19,1,4),"C - ","Civil","F - ","Foundation","ST -","Structure","FC -","Façade","PRE ","Pre-Line","POST","Post-Line","H - ","Handover","S - ","Services","CST ","Completion Docs", "I - ", "Inspection")</f>
        <v>Civil</v>
      </c>
      <c r="E19" s="96" t="str">
        <f>IF(NOT(ISERROR(SEARCH("- S -", '-'!$F19))), "Subcontractor",IF(NOT(ISERROR(SEARCH("- R -", '-'!$F19))), "Ryman",IF(NOT(ISERROR(SEARCH("- C -", '-'!$F19))), "Consultant",IF(NOT(ISERROR(SEARCH("- I -", '-'!$F19))),  "Inspection Test Plan", "Naming Error"))))</f>
        <v>Ryman</v>
      </c>
      <c r="F19" s="97" t="str">
        <f>IF(OR('-'!$G19="checklist", '-'!$G19="checklist-flat"), '-'!$H19, F18)</f>
        <v>C - R - Demolition</v>
      </c>
      <c r="G19" s="95" t="s">
        <v>15</v>
      </c>
      <c r="H19" s="97" t="s">
        <v>23</v>
      </c>
      <c r="I19" s="95"/>
      <c r="J19" s="93">
        <f>_xlfn.XLOOKUP('-'!$F19,Ref!A:A,Ref!B:B)*1000</f>
        <v>4000</v>
      </c>
      <c r="K19" s="93">
        <f ca="1">COUNTIF($J$2:'-'!$J19,'-'!$J19)-1</f>
        <v>2</v>
      </c>
      <c r="L19" s="96" t="s">
        <v>14</v>
      </c>
    </row>
    <row r="20" spans="1:12" ht="15.75">
      <c r="A20" s="90">
        <f t="shared" si="0"/>
        <v>19</v>
      </c>
      <c r="B20" s="87">
        <f ca="1">'-'!$J20+'-'!$K20</f>
        <v>4003</v>
      </c>
      <c r="C20" s="88"/>
      <c r="D20" s="89" t="str" cm="1">
        <f t="array" ref="D20">_xlfn.SWITCH(MID('-'!$F20,1,4),"C - ","Civil","F - ","Foundation","ST -","Structure","FC -","Façade","PRE ","Pre-Line","POST","Post-Line","H - ","Handover","S - ","Services","CST ","Completion Docs", "I - ", "Inspection")</f>
        <v>Civil</v>
      </c>
      <c r="E20" s="90" t="str">
        <f>IF(NOT(ISERROR(SEARCH("- S -", '-'!$F20))), "Subcontractor",IF(NOT(ISERROR(SEARCH("- R -", '-'!$F20))), "Ryman",IF(NOT(ISERROR(SEARCH("- C -", '-'!$F20))), "Consultant",IF(NOT(ISERROR(SEARCH("- I -", '-'!$F20))),  "Inspection Test Plan", "Naming Error"))))</f>
        <v>Ryman</v>
      </c>
      <c r="F20" s="91" t="str">
        <f>IF(OR('-'!$G20="checklist", '-'!$G20="checklist-flat"), '-'!$H20, F19)</f>
        <v>C - R - Demolition</v>
      </c>
      <c r="G20" s="89" t="s">
        <v>24</v>
      </c>
      <c r="H20" s="91" t="s">
        <v>25</v>
      </c>
      <c r="I20" s="89"/>
      <c r="J20" s="87">
        <f>_xlfn.XLOOKUP('-'!$F20,Ref!A:A,Ref!B:B)*1000</f>
        <v>4000</v>
      </c>
      <c r="K20" s="87">
        <f ca="1">COUNTIF($J$2:'-'!$J20,'-'!$J20)-1</f>
        <v>3</v>
      </c>
      <c r="L20" s="90" t="s">
        <v>14</v>
      </c>
    </row>
    <row r="21" spans="1:12" ht="15.75">
      <c r="A21" s="96">
        <f t="shared" si="0"/>
        <v>20</v>
      </c>
      <c r="B21" s="93">
        <f ca="1">'-'!$J21+'-'!$K21</f>
        <v>4004</v>
      </c>
      <c r="C21" s="94"/>
      <c r="D21" s="95" t="str" cm="1">
        <f t="array" ref="D21">_xlfn.SWITCH(MID('-'!$F21,1,4),"C - ","Civil","F - ","Foundation","ST -","Structure","FC -","Façade","PRE ","Pre-Line","POST","Post-Line","H - ","Handover","S - ","Services","CST ","Completion Docs", "I - ", "Inspection")</f>
        <v>Civil</v>
      </c>
      <c r="E21" s="96" t="str">
        <f>IF(NOT(ISERROR(SEARCH("- S -", '-'!$F21))), "Subcontractor",IF(NOT(ISERROR(SEARCH("- R -", '-'!$F21))), "Ryman",IF(NOT(ISERROR(SEARCH("- C -", '-'!$F21))), "Consultant",IF(NOT(ISERROR(SEARCH("- I -", '-'!$F21))),  "Inspection Test Plan", "Naming Error"))))</f>
        <v>Ryman</v>
      </c>
      <c r="F21" s="97" t="str">
        <f>IF(OR('-'!$G21="checklist", '-'!$G21="checklist-flat"), '-'!$H21, F20)</f>
        <v>C - R - Demolition</v>
      </c>
      <c r="G21" s="95" t="s">
        <v>15</v>
      </c>
      <c r="H21" s="97" t="s">
        <v>32</v>
      </c>
      <c r="I21" s="95"/>
      <c r="J21" s="93">
        <f>_xlfn.XLOOKUP('-'!$F21,Ref!A:A,Ref!B:B)*1000</f>
        <v>4000</v>
      </c>
      <c r="K21" s="93">
        <f ca="1">COUNTIF($J$2:'-'!$J21,'-'!$J21)-1</f>
        <v>4</v>
      </c>
      <c r="L21" s="96" t="s">
        <v>14</v>
      </c>
    </row>
    <row r="22" spans="1:12" ht="15.75">
      <c r="A22" s="90">
        <f t="shared" si="0"/>
        <v>21</v>
      </c>
      <c r="B22" s="87">
        <f ca="1">'-'!$J22+'-'!$K22</f>
        <v>5000</v>
      </c>
      <c r="C22" s="88"/>
      <c r="D22" s="89" t="str" cm="1">
        <f t="array" ref="D22">_xlfn.SWITCH(MID('-'!$F22,1,4),"C - ","Civil","F - ","Foundation","ST -","Structure","FC -","Façade","PRE ","Pre-Line","POST","Post-Line","H - ","Handover","S - ","Services","CST ","Completion Docs", "I - ", "Inspection")</f>
        <v>Civil</v>
      </c>
      <c r="E22" s="90" t="str">
        <f>IF(NOT(ISERROR(SEARCH("- S -", '-'!$F22))), "Subcontractor",IF(NOT(ISERROR(SEARCH("- R -", '-'!$F22))), "Ryman",IF(NOT(ISERROR(SEARCH("- C -", '-'!$F22))), "Consultant",IF(NOT(ISERROR(SEARCH("- I -", '-'!$F22))),  "Inspection Test Plan", "Naming Error"))))</f>
        <v>Ryman</v>
      </c>
      <c r="F22" s="101" t="str">
        <f>IF(OR('-'!$G22="checklist", '-'!$G22="checklist-flat"), '-'!$H22, F21)</f>
        <v>C - R - Detailed Excavation</v>
      </c>
      <c r="G22" s="89" t="s">
        <v>12</v>
      </c>
      <c r="H22" s="91" t="s">
        <v>33</v>
      </c>
      <c r="I22" s="89"/>
      <c r="J22" s="87">
        <f>_xlfn.XLOOKUP('-'!$F22,Ref!A:A,Ref!B:B)*1000</f>
        <v>5000</v>
      </c>
      <c r="K22" s="87">
        <f ca="1">COUNTIF($J$2:'-'!$J22,'-'!$J22)-1</f>
        <v>0</v>
      </c>
      <c r="L22" s="90" t="s">
        <v>14</v>
      </c>
    </row>
    <row r="23" spans="1:12" ht="15.75">
      <c r="A23" s="96">
        <f t="shared" si="0"/>
        <v>22</v>
      </c>
      <c r="B23" s="93">
        <f ca="1">'-'!$J23+'-'!$K23</f>
        <v>5001</v>
      </c>
      <c r="C23" s="94"/>
      <c r="D23" s="95" t="str" cm="1">
        <f t="array" ref="D23">_xlfn.SWITCH(MID('-'!$F23,1,4),"C - ","Civil","F - ","Foundation","ST -","Structure","FC -","Façade","PRE ","Pre-Line","POST","Post-Line","H - ","Handover","S - ","Services","CST ","Completion Docs", "I - ", "Inspection")</f>
        <v>Civil</v>
      </c>
      <c r="E23" s="96" t="str">
        <f>IF(NOT(ISERROR(SEARCH("- S -", '-'!$F23))), "Subcontractor",IF(NOT(ISERROR(SEARCH("- R -", '-'!$F23))), "Ryman",IF(NOT(ISERROR(SEARCH("- C -", '-'!$F23))), "Consultant",IF(NOT(ISERROR(SEARCH("- I -", '-'!$F23))),  "Inspection Test Plan", "Naming Error"))))</f>
        <v>Ryman</v>
      </c>
      <c r="F23" s="100" t="str">
        <f>IF(OR('-'!$G23="checklist", '-'!$G23="checklist-flat"), '-'!$H23, F22)</f>
        <v>C - R - Detailed Excavation</v>
      </c>
      <c r="G23" s="95" t="s">
        <v>15</v>
      </c>
      <c r="H23" s="97" t="s">
        <v>22</v>
      </c>
      <c r="I23" s="95"/>
      <c r="J23" s="93">
        <f>_xlfn.XLOOKUP('-'!$F23,Ref!A:A,Ref!B:B)*1000</f>
        <v>5000</v>
      </c>
      <c r="K23" s="93">
        <f ca="1">COUNTIF($J$2:'-'!$J23,'-'!$J23)-1</f>
        <v>1</v>
      </c>
      <c r="L23" s="96" t="s">
        <v>14</v>
      </c>
    </row>
    <row r="24" spans="1:12" ht="15.75">
      <c r="A24" s="90">
        <f t="shared" si="0"/>
        <v>23</v>
      </c>
      <c r="B24" s="87">
        <f ca="1">'-'!$J24+'-'!$K24</f>
        <v>5002</v>
      </c>
      <c r="C24" s="88"/>
      <c r="D24" s="89" t="str" cm="1">
        <f t="array" ref="D24">_xlfn.SWITCH(MID('-'!$F24,1,4),"C - ","Civil","F - ","Foundation","ST -","Structure","FC -","Façade","PRE ","Pre-Line","POST","Post-Line","H - ","Handover","S - ","Services","CST ","Completion Docs", "I - ", "Inspection")</f>
        <v>Civil</v>
      </c>
      <c r="E24" s="90" t="str">
        <f>IF(NOT(ISERROR(SEARCH("- S -", '-'!$F24))), "Subcontractor",IF(NOT(ISERROR(SEARCH("- R -", '-'!$F24))), "Ryman",IF(NOT(ISERROR(SEARCH("- C -", '-'!$F24))), "Consultant",IF(NOT(ISERROR(SEARCH("- I -", '-'!$F24))),  "Inspection Test Plan", "Naming Error"))))</f>
        <v>Ryman</v>
      </c>
      <c r="F24" s="101" t="str">
        <f>IF(OR('-'!$G24="checklist", '-'!$G24="checklist-flat"), '-'!$H24, F23)</f>
        <v>C - R - Detailed Excavation</v>
      </c>
      <c r="G24" s="89" t="s">
        <v>15</v>
      </c>
      <c r="H24" s="91" t="s">
        <v>23</v>
      </c>
      <c r="I24" s="89"/>
      <c r="J24" s="87">
        <f>_xlfn.XLOOKUP('-'!$F24,Ref!A:A,Ref!B:B)*1000</f>
        <v>5000</v>
      </c>
      <c r="K24" s="87">
        <f ca="1">COUNTIF($J$2:'-'!$J24,'-'!$J24)-1</f>
        <v>2</v>
      </c>
      <c r="L24" s="90" t="s">
        <v>14</v>
      </c>
    </row>
    <row r="25" spans="1:12" ht="15.75">
      <c r="A25" s="96">
        <f t="shared" si="0"/>
        <v>24</v>
      </c>
      <c r="B25" s="93">
        <f ca="1">'-'!$J25+'-'!$K25</f>
        <v>5003</v>
      </c>
      <c r="C25" s="94"/>
      <c r="D25" s="95" t="str" cm="1">
        <f t="array" ref="D25">_xlfn.SWITCH(MID('-'!$F25,1,4),"C - ","Civil","F - ","Foundation","ST -","Structure","FC -","Façade","PRE ","Pre-Line","POST","Post-Line","H - ","Handover","S - ","Services","CST ","Completion Docs", "I - ", "Inspection")</f>
        <v>Civil</v>
      </c>
      <c r="E25" s="96" t="str">
        <f>IF(NOT(ISERROR(SEARCH("- S -", '-'!$F25))), "Subcontractor",IF(NOT(ISERROR(SEARCH("- R -", '-'!$F25))), "Ryman",IF(NOT(ISERROR(SEARCH("- C -", '-'!$F25))), "Consultant",IF(NOT(ISERROR(SEARCH("- I -", '-'!$F25))),  "Inspection Test Plan", "Naming Error"))))</f>
        <v>Ryman</v>
      </c>
      <c r="F25" s="97" t="str">
        <f>IF(OR('-'!$G25="checklist", '-'!$G25="checklist-flat"), '-'!$H25, F24)</f>
        <v>C - R - Detailed Excavation</v>
      </c>
      <c r="G25" s="95" t="s">
        <v>24</v>
      </c>
      <c r="H25" s="97" t="s">
        <v>25</v>
      </c>
      <c r="I25" s="95"/>
      <c r="J25" s="93">
        <f>_xlfn.XLOOKUP('-'!$F25,Ref!A:A,Ref!B:B)*1000</f>
        <v>5000</v>
      </c>
      <c r="K25" s="93">
        <f ca="1">COUNTIF($J$2:'-'!$J25,'-'!$J25)-1</f>
        <v>3</v>
      </c>
      <c r="L25" s="96" t="s">
        <v>14</v>
      </c>
    </row>
    <row r="26" spans="1:12" ht="15.75">
      <c r="A26" s="90">
        <f t="shared" si="0"/>
        <v>25</v>
      </c>
      <c r="B26" s="87">
        <f ca="1">'-'!$J26+'-'!$K26</f>
        <v>5004</v>
      </c>
      <c r="C26" s="88"/>
      <c r="D26" s="89" t="str" cm="1">
        <f t="array" ref="D26">_xlfn.SWITCH(MID('-'!$F26,1,4),"C - ","Civil","F - ","Foundation","ST -","Structure","FC -","Façade","PRE ","Pre-Line","POST","Post-Line","H - ","Handover","S - ","Services","CST ","Completion Docs", "I - ", "Inspection")</f>
        <v>Civil</v>
      </c>
      <c r="E26" s="90" t="str">
        <f>IF(NOT(ISERROR(SEARCH("- S -", '-'!$F26))), "Subcontractor",IF(NOT(ISERROR(SEARCH("- R -", '-'!$F26))), "Ryman",IF(NOT(ISERROR(SEARCH("- C -", '-'!$F26))), "Consultant",IF(NOT(ISERROR(SEARCH("- I -", '-'!$F26))),  "Inspection Test Plan", "Naming Error"))))</f>
        <v>Ryman</v>
      </c>
      <c r="F26" s="91" t="str">
        <f>IF(OR('-'!$G26="checklist", '-'!$G26="checklist-flat"), '-'!$H26, F25)</f>
        <v>C - R - Detailed Excavation</v>
      </c>
      <c r="G26" s="89" t="s">
        <v>15</v>
      </c>
      <c r="H26" s="91" t="s">
        <v>26</v>
      </c>
      <c r="I26" s="89"/>
      <c r="J26" s="87">
        <f>_xlfn.XLOOKUP('-'!$F26,Ref!A:A,Ref!B:B)*1000</f>
        <v>5000</v>
      </c>
      <c r="K26" s="87">
        <f ca="1">COUNTIF($J$2:'-'!$J26,'-'!$J26)-1</f>
        <v>4</v>
      </c>
      <c r="L26" s="90" t="s">
        <v>14</v>
      </c>
    </row>
    <row r="27" spans="1:12" ht="15.75">
      <c r="A27" s="96">
        <f t="shared" si="0"/>
        <v>26</v>
      </c>
      <c r="B27" s="93">
        <f ca="1">'-'!$J27+'-'!$K27</f>
        <v>6000</v>
      </c>
      <c r="C27" s="94"/>
      <c r="D27" s="96" t="str" cm="1">
        <f t="array" ref="D27">_xlfn.SWITCH(MID('-'!$F27,1,4),"C - ","Civil","F - ","Foundation","ST -","Structure","FC -","Façade","PRE ","Pre-Line","POST","Post-Line","H - ","Handover","S - ","Services","CST ","Completion Docs", "I - ", "Inspection")</f>
        <v>Civil</v>
      </c>
      <c r="E27" s="96" t="str">
        <f>IF(NOT(ISERROR(SEARCH("- S -", '-'!$F27))), "Subcontractor",IF(NOT(ISERROR(SEARCH("- R -", '-'!$F27))), "Ryman",IF(NOT(ISERROR(SEARCH("- C -", '-'!$F27))), "Consultant",IF(NOT(ISERROR(SEARCH("- I -", '-'!$F27))),  "Inspection Test Plan", "Naming Error"))))</f>
        <v>Ryman</v>
      </c>
      <c r="F27" s="97" t="str">
        <f>IF(OR('-'!$G27="checklist", '-'!$G27="checklist-flat"), '-'!$H27, F26)</f>
        <v>C - R - Lift Pit Installation</v>
      </c>
      <c r="G27" s="95" t="s">
        <v>12</v>
      </c>
      <c r="H27" s="97" t="s">
        <v>34</v>
      </c>
      <c r="I27" s="95"/>
      <c r="J27" s="93">
        <f>_xlfn.XLOOKUP('-'!$F27,Ref!A:A,Ref!B:B)*1000</f>
        <v>6000</v>
      </c>
      <c r="K27" s="93">
        <f ca="1">COUNTIF($J$2:'-'!$J27,'-'!$J27)-1</f>
        <v>0</v>
      </c>
      <c r="L27" s="96" t="s">
        <v>14</v>
      </c>
    </row>
    <row r="28" spans="1:12" ht="15.75">
      <c r="A28" s="90">
        <f t="shared" si="0"/>
        <v>27</v>
      </c>
      <c r="B28" s="87">
        <f ca="1">'-'!$J28+'-'!$K28</f>
        <v>6001</v>
      </c>
      <c r="C28" s="88"/>
      <c r="D28" s="90" t="str" cm="1">
        <f t="array" ref="D28">_xlfn.SWITCH(MID('-'!$F28,1,4),"C - ","Civil","F - ","Foundation","ST -","Structure","FC -","Façade","PRE ","Pre-Line","POST","Post-Line","H - ","Handover","S - ","Services","CST ","Completion Docs", "I - ", "Inspection")</f>
        <v>Civil</v>
      </c>
      <c r="E28" s="90" t="str">
        <f>IF(NOT(ISERROR(SEARCH("- S -", '-'!$F28))), "Subcontractor",IF(NOT(ISERROR(SEARCH("- R -", '-'!$F28))), "Ryman",IF(NOT(ISERROR(SEARCH("- C -", '-'!$F28))), "Consultant",IF(NOT(ISERROR(SEARCH("- I -", '-'!$F28))),  "Inspection Test Plan", "Naming Error"))))</f>
        <v>Ryman</v>
      </c>
      <c r="F28" s="91" t="str">
        <f>IF(OR('-'!$G28="checklist", '-'!$G28="checklist-flat"), '-'!$H28, F27)</f>
        <v>C - R - Lift Pit Installation</v>
      </c>
      <c r="G28" s="89" t="s">
        <v>15</v>
      </c>
      <c r="H28" s="91" t="s">
        <v>22</v>
      </c>
      <c r="I28" s="89"/>
      <c r="J28" s="87">
        <f>_xlfn.XLOOKUP('-'!$F28,Ref!A:A,Ref!B:B)*1000</f>
        <v>6000</v>
      </c>
      <c r="K28" s="87">
        <f ca="1">COUNTIF($J$2:'-'!$J28,'-'!$J28)-1</f>
        <v>1</v>
      </c>
      <c r="L28" s="90" t="s">
        <v>35</v>
      </c>
    </row>
    <row r="29" spans="1:12" ht="15.75">
      <c r="A29" s="96">
        <f t="shared" si="0"/>
        <v>28</v>
      </c>
      <c r="B29" s="93">
        <f ca="1">'-'!$J29+'-'!$K29</f>
        <v>6002</v>
      </c>
      <c r="C29" s="94"/>
      <c r="D29" s="96" t="str" cm="1">
        <f t="array" ref="D29">_xlfn.SWITCH(MID('-'!$F29,1,4),"C - ","Civil","F - ","Foundation","ST -","Structure","FC -","Façade","PRE ","Pre-Line","POST","Post-Line","H - ","Handover","S - ","Services","CST ","Completion Docs", "I - ", "Inspection")</f>
        <v>Civil</v>
      </c>
      <c r="E29" s="96" t="str">
        <f>IF(NOT(ISERROR(SEARCH("- S -", '-'!$F29))), "Subcontractor",IF(NOT(ISERROR(SEARCH("- R -", '-'!$F29))), "Ryman",IF(NOT(ISERROR(SEARCH("- C -", '-'!$F29))), "Consultant",IF(NOT(ISERROR(SEARCH("- I -", '-'!$F29))),  "Inspection Test Plan", "Naming Error"))))</f>
        <v>Ryman</v>
      </c>
      <c r="F29" s="97" t="str">
        <f>IF(OR('-'!$G29="checklist", '-'!$G29="checklist-flat"), '-'!$H29, F28)</f>
        <v>C - R - Lift Pit Installation</v>
      </c>
      <c r="G29" s="95" t="s">
        <v>15</v>
      </c>
      <c r="H29" s="97" t="s">
        <v>23</v>
      </c>
      <c r="I29" s="95"/>
      <c r="J29" s="93">
        <f>_xlfn.XLOOKUP('-'!$F29,Ref!A:A,Ref!B:B)*1000</f>
        <v>6000</v>
      </c>
      <c r="K29" s="93">
        <f ca="1">COUNTIF($J$2:'-'!$J29,'-'!$J29)-1</f>
        <v>2</v>
      </c>
      <c r="L29" s="96" t="s">
        <v>14</v>
      </c>
    </row>
    <row r="30" spans="1:12" ht="15.75">
      <c r="A30" s="90">
        <f t="shared" si="0"/>
        <v>29</v>
      </c>
      <c r="B30" s="87">
        <f ca="1">'-'!$J30+'-'!$K30</f>
        <v>6003</v>
      </c>
      <c r="C30" s="88"/>
      <c r="D30" s="90" t="str" cm="1">
        <f t="array" ref="D30">_xlfn.SWITCH(MID('-'!$F30,1,4),"C - ","Civil","F - ","Foundation","ST -","Structure","FC -","Façade","PRE ","Pre-Line","POST","Post-Line","H - ","Handover","S - ","Services","CST ","Completion Docs", "I - ", "Inspection")</f>
        <v>Civil</v>
      </c>
      <c r="E30" s="90" t="str">
        <f>IF(NOT(ISERROR(SEARCH("- S -", '-'!$F30))), "Subcontractor",IF(NOT(ISERROR(SEARCH("- R -", '-'!$F30))), "Ryman",IF(NOT(ISERROR(SEARCH("- C -", '-'!$F30))), "Consultant",IF(NOT(ISERROR(SEARCH("- I -", '-'!$F30))),  "Inspection Test Plan", "Naming Error"))))</f>
        <v>Ryman</v>
      </c>
      <c r="F30" s="91" t="str">
        <f>IF(OR('-'!$G30="checklist", '-'!$G30="checklist-flat"), '-'!$H30, F29)</f>
        <v>C - R - Lift Pit Installation</v>
      </c>
      <c r="G30" s="89" t="s">
        <v>24</v>
      </c>
      <c r="H30" s="91" t="s">
        <v>25</v>
      </c>
      <c r="I30" s="89"/>
      <c r="J30" s="87">
        <f>_xlfn.XLOOKUP('-'!$F30,Ref!A:A,Ref!B:B)*1000</f>
        <v>6000</v>
      </c>
      <c r="K30" s="87">
        <f ca="1">COUNTIF($J$2:'-'!$J30,'-'!$J30)-1</f>
        <v>3</v>
      </c>
      <c r="L30" s="90" t="s">
        <v>14</v>
      </c>
    </row>
    <row r="31" spans="1:12" ht="15.75">
      <c r="A31" s="96">
        <f t="shared" si="0"/>
        <v>30</v>
      </c>
      <c r="B31" s="93">
        <f ca="1">'-'!$J31+'-'!$K31</f>
        <v>6004</v>
      </c>
      <c r="C31" s="94"/>
      <c r="D31" s="96" t="str" cm="1">
        <f t="array" ref="D31">_xlfn.SWITCH(MID('-'!$F31,1,4),"C - ","Civil","F - ","Foundation","ST -","Structure","FC -","Façade","PRE ","Pre-Line","POST","Post-Line","H - ","Handover","S - ","Services","CST ","Completion Docs", "I - ", "Inspection")</f>
        <v>Civil</v>
      </c>
      <c r="E31" s="96" t="str">
        <f>IF(NOT(ISERROR(SEARCH("- S -", '-'!$F31))), "Subcontractor",IF(NOT(ISERROR(SEARCH("- R -", '-'!$F31))), "Ryman",IF(NOT(ISERROR(SEARCH("- C -", '-'!$F31))), "Consultant",IF(NOT(ISERROR(SEARCH("- I -", '-'!$F31))),  "Inspection Test Plan", "Naming Error"))))</f>
        <v>Ryman</v>
      </c>
      <c r="F31" s="97" t="str">
        <f>IF(OR('-'!$G31="checklist", '-'!$G31="checklist-flat"), '-'!$H31, F30)</f>
        <v>C - R - Lift Pit Installation</v>
      </c>
      <c r="G31" s="95" t="s">
        <v>15</v>
      </c>
      <c r="H31" s="97" t="s">
        <v>36</v>
      </c>
      <c r="I31" s="95"/>
      <c r="J31" s="93">
        <f>_xlfn.XLOOKUP('-'!$F31,Ref!A:A,Ref!B:B)*1000</f>
        <v>6000</v>
      </c>
      <c r="K31" s="93">
        <f ca="1">COUNTIF($J$2:'-'!$J31,'-'!$J31)-1</f>
        <v>4</v>
      </c>
      <c r="L31" s="96" t="s">
        <v>14</v>
      </c>
    </row>
    <row r="32" spans="1:12" ht="15.75">
      <c r="A32" s="90">
        <f t="shared" si="0"/>
        <v>31</v>
      </c>
      <c r="B32" s="87">
        <f ca="1">'-'!$J32+'-'!$K32</f>
        <v>7000</v>
      </c>
      <c r="C32" s="88"/>
      <c r="D32" s="89" t="str" cm="1">
        <f t="array" ref="D32">_xlfn.SWITCH(MID('-'!$F32,1,4),"C - ","Civil","F - ","Foundation","ST -","Structure","FC -","Façade","PRE ","Pre-Line","POST","Post-Line","H - ","Handover","S - ","Services","CST ","Completion Docs", "I - ", "Inspection")</f>
        <v>Civil</v>
      </c>
      <c r="E32" s="90" t="str">
        <f>IF(NOT(ISERROR(SEARCH("- S -", '-'!$F32))), "Subcontractor",IF(NOT(ISERROR(SEARCH("- R -", '-'!$F32))), "Ryman",IF(NOT(ISERROR(SEARCH("- C -", '-'!$F32))), "Consultant",IF(NOT(ISERROR(SEARCH("- I -", '-'!$F32))),  "Inspection Test Plan", "Naming Error"))))</f>
        <v>Ryman</v>
      </c>
      <c r="F32" s="91" t="str">
        <f>IF(OR('-'!$G32="checklist", '-'!$G32="checklist-flat"), '-'!$H32, F31)</f>
        <v>C - R - Manhole Installation</v>
      </c>
      <c r="G32" s="89" t="s">
        <v>12</v>
      </c>
      <c r="H32" s="91" t="s">
        <v>37</v>
      </c>
      <c r="I32" s="89"/>
      <c r="J32" s="87">
        <f>_xlfn.XLOOKUP('-'!$F32,Ref!A:A,Ref!B:B)*1000</f>
        <v>7000</v>
      </c>
      <c r="K32" s="87">
        <f ca="1">COUNTIF($J$2:'-'!$J32,'-'!$J32)-1</f>
        <v>0</v>
      </c>
      <c r="L32" s="90" t="s">
        <v>14</v>
      </c>
    </row>
    <row r="33" spans="1:12" ht="15.75">
      <c r="A33" s="96">
        <f t="shared" si="0"/>
        <v>32</v>
      </c>
      <c r="B33" s="93">
        <f ca="1">'-'!$J33+'-'!$K33</f>
        <v>7001</v>
      </c>
      <c r="C33" s="94"/>
      <c r="D33" s="95" t="str" cm="1">
        <f t="array" ref="D33">_xlfn.SWITCH(MID('-'!$F33,1,4),"C - ","Civil","F - ","Foundation","ST -","Structure","FC -","Façade","PRE ","Pre-Line","POST","Post-Line","H - ","Handover","S - ","Services","CST ","Completion Docs", "I - ", "Inspection")</f>
        <v>Civil</v>
      </c>
      <c r="E33" s="96" t="str">
        <f>IF(NOT(ISERROR(SEARCH("- S -", '-'!$F33))), "Subcontractor",IF(NOT(ISERROR(SEARCH("- R -", '-'!$F33))), "Ryman",IF(NOT(ISERROR(SEARCH("- C -", '-'!$F33))), "Consultant",IF(NOT(ISERROR(SEARCH("- I -", '-'!$F33))),  "Inspection Test Plan", "Naming Error"))))</f>
        <v>Ryman</v>
      </c>
      <c r="F33" s="97" t="str">
        <f>IF(OR('-'!$G33="checklist", '-'!$G33="checklist-flat"), '-'!$H33, F32)</f>
        <v>C - R - Manhole Installation</v>
      </c>
      <c r="G33" s="95" t="s">
        <v>15</v>
      </c>
      <c r="H33" s="97" t="s">
        <v>22</v>
      </c>
      <c r="I33" s="95"/>
      <c r="J33" s="93">
        <f>_xlfn.XLOOKUP('-'!$F33,Ref!A:A,Ref!B:B)*1000</f>
        <v>7000</v>
      </c>
      <c r="K33" s="93">
        <f ca="1">COUNTIF($J$2:'-'!$J33,'-'!$J33)-1</f>
        <v>1</v>
      </c>
      <c r="L33" s="96" t="s">
        <v>14</v>
      </c>
    </row>
    <row r="34" spans="1:12" ht="15.75">
      <c r="A34" s="90">
        <f t="shared" si="0"/>
        <v>33</v>
      </c>
      <c r="B34" s="87">
        <f ca="1">'-'!$J34+'-'!$K34</f>
        <v>7002</v>
      </c>
      <c r="C34" s="88"/>
      <c r="D34" s="89" t="str" cm="1">
        <f t="array" ref="D34">_xlfn.SWITCH(MID('-'!$F34,1,4),"C - ","Civil","F - ","Foundation","ST -","Structure","FC -","Façade","PRE ","Pre-Line","POST","Post-Line","H - ","Handover","S - ","Services","CST ","Completion Docs", "I - ", "Inspection")</f>
        <v>Civil</v>
      </c>
      <c r="E34" s="90" t="str">
        <f>IF(NOT(ISERROR(SEARCH("- S -", '-'!$F34))), "Subcontractor",IF(NOT(ISERROR(SEARCH("- R -", '-'!$F34))), "Ryman",IF(NOT(ISERROR(SEARCH("- C -", '-'!$F34))), "Consultant",IF(NOT(ISERROR(SEARCH("- I -", '-'!$F34))),  "Inspection Test Plan", "Naming Error"))))</f>
        <v>Ryman</v>
      </c>
      <c r="F34" s="91" t="str">
        <f>IF(OR('-'!$G34="checklist", '-'!$G34="checklist-flat"), '-'!$H34, F33)</f>
        <v>C - R - Manhole Installation</v>
      </c>
      <c r="G34" s="89" t="s">
        <v>15</v>
      </c>
      <c r="H34" s="91" t="s">
        <v>23</v>
      </c>
      <c r="I34" s="89"/>
      <c r="J34" s="87">
        <f>_xlfn.XLOOKUP('-'!$F34,Ref!A:A,Ref!B:B)*1000</f>
        <v>7000</v>
      </c>
      <c r="K34" s="87">
        <f ca="1">COUNTIF($J$2:'-'!$J34,'-'!$J34)-1</f>
        <v>2</v>
      </c>
      <c r="L34" s="90" t="s">
        <v>14</v>
      </c>
    </row>
    <row r="35" spans="1:12" ht="15.75">
      <c r="A35" s="96">
        <f t="shared" si="0"/>
        <v>34</v>
      </c>
      <c r="B35" s="93">
        <f ca="1">'-'!$J35+'-'!$K35</f>
        <v>7003</v>
      </c>
      <c r="C35" s="94"/>
      <c r="D35" s="95" t="str" cm="1">
        <f t="array" ref="D35">_xlfn.SWITCH(MID('-'!$F35,1,4),"C - ","Civil","F - ","Foundation","ST -","Structure","FC -","Façade","PRE ","Pre-Line","POST","Post-Line","H - ","Handover","S - ","Services","CST ","Completion Docs", "I - ", "Inspection")</f>
        <v>Civil</v>
      </c>
      <c r="E35" s="96" t="str">
        <f>IF(NOT(ISERROR(SEARCH("- S -", '-'!$F35))), "Subcontractor",IF(NOT(ISERROR(SEARCH("- R -", '-'!$F35))), "Ryman",IF(NOT(ISERROR(SEARCH("- C -", '-'!$F35))), "Consultant",IF(NOT(ISERROR(SEARCH("- I -", '-'!$F35))),  "Inspection Test Plan", "Naming Error"))))</f>
        <v>Ryman</v>
      </c>
      <c r="F35" s="97" t="str">
        <f>IF(OR('-'!$G35="checklist", '-'!$G35="checklist-flat"), '-'!$H35, F34)</f>
        <v>C - R - Manhole Installation</v>
      </c>
      <c r="G35" s="95" t="s">
        <v>24</v>
      </c>
      <c r="H35" s="97" t="s">
        <v>25</v>
      </c>
      <c r="I35" s="95"/>
      <c r="J35" s="93">
        <f>_xlfn.XLOOKUP('-'!$F35,Ref!A:A,Ref!B:B)*1000</f>
        <v>7000</v>
      </c>
      <c r="K35" s="93">
        <f ca="1">COUNTIF($J$2:'-'!$J35,'-'!$J35)-1</f>
        <v>3</v>
      </c>
      <c r="L35" s="96" t="s">
        <v>14</v>
      </c>
    </row>
    <row r="36" spans="1:12" ht="15.75">
      <c r="A36" s="90">
        <f t="shared" si="0"/>
        <v>35</v>
      </c>
      <c r="B36" s="87">
        <f ca="1">'-'!$J36+'-'!$K36</f>
        <v>7004</v>
      </c>
      <c r="C36" s="88"/>
      <c r="D36" s="89" t="str" cm="1">
        <f t="array" ref="D36">_xlfn.SWITCH(MID('-'!$F36,1,4),"C - ","Civil","F - ","Foundation","ST -","Structure","FC -","Façade","PRE ","Pre-Line","POST","Post-Line","H - ","Handover","S - ","Services","CST ","Completion Docs", "I - ", "Inspection")</f>
        <v>Civil</v>
      </c>
      <c r="E36" s="90" t="str">
        <f>IF(NOT(ISERROR(SEARCH("- S -", '-'!$F36))), "Subcontractor",IF(NOT(ISERROR(SEARCH("- R -", '-'!$F36))), "Ryman",IF(NOT(ISERROR(SEARCH("- C -", '-'!$F36))), "Consultant",IF(NOT(ISERROR(SEARCH("- I -", '-'!$F36))),  "Inspection Test Plan", "Naming Error"))))</f>
        <v>Ryman</v>
      </c>
      <c r="F36" s="91" t="str">
        <f>IF(OR('-'!$G36="checklist", '-'!$G36="checklist-flat"), '-'!$H36, F35)</f>
        <v>C - R - Manhole Installation</v>
      </c>
      <c r="G36" s="89" t="s">
        <v>15</v>
      </c>
      <c r="H36" s="91" t="s">
        <v>38</v>
      </c>
      <c r="I36" s="89"/>
      <c r="J36" s="87">
        <f>_xlfn.XLOOKUP('-'!$F36,Ref!A:A,Ref!B:B)*1000</f>
        <v>7000</v>
      </c>
      <c r="K36" s="87">
        <f ca="1">COUNTIF($J$2:'-'!$J36,'-'!$J36)-1</f>
        <v>4</v>
      </c>
      <c r="L36" s="90" t="s">
        <v>14</v>
      </c>
    </row>
    <row r="37" spans="1:12" ht="15.75">
      <c r="A37" s="96">
        <f t="shared" si="0"/>
        <v>36</v>
      </c>
      <c r="B37" s="93">
        <f ca="1">'-'!$J37+'-'!$K37</f>
        <v>8000</v>
      </c>
      <c r="C37" s="94"/>
      <c r="D37" s="95" t="str" cm="1">
        <f t="array" ref="D37">_xlfn.SWITCH(MID('-'!$F37,1,4),"C - ","Civil","F - ","Foundation","ST -","Structure","FC -","Façade","PRE ","Pre-Line","POST","Post-Line","H - ","Handover","S - ","Services","CST ","Completion Docs", "I - ", "Inspection")</f>
        <v>Civil</v>
      </c>
      <c r="E37" s="96" t="str">
        <f>IF(NOT(ISERROR(SEARCH("- S -", '-'!$F37))), "Subcontractor",IF(NOT(ISERROR(SEARCH("- R -", '-'!$F37))), "Ryman",IF(NOT(ISERROR(SEARCH("- C -", '-'!$F37))), "Consultant",IF(NOT(ISERROR(SEARCH("- I -", '-'!$F37))),  "Inspection Test Plan", "Naming Error"))))</f>
        <v>Ryman</v>
      </c>
      <c r="F37" s="97" t="str">
        <f>IF(OR('-'!$G37="checklist", '-'!$G37="checklist-flat"), '-'!$H37, F36)</f>
        <v>C - R - Pipe Laying - Stormwater</v>
      </c>
      <c r="G37" s="95" t="s">
        <v>12</v>
      </c>
      <c r="H37" s="97" t="s">
        <v>39</v>
      </c>
      <c r="I37" s="95"/>
      <c r="J37" s="93">
        <f>_xlfn.XLOOKUP('-'!$F37,Ref!A:A,Ref!B:B)*1000</f>
        <v>8000</v>
      </c>
      <c r="K37" s="93">
        <f ca="1">COUNTIF($J$2:'-'!$J37,'-'!$J37)-1</f>
        <v>0</v>
      </c>
      <c r="L37" s="96" t="s">
        <v>14</v>
      </c>
    </row>
    <row r="38" spans="1:12" ht="15.75">
      <c r="A38" s="90">
        <f t="shared" si="0"/>
        <v>37</v>
      </c>
      <c r="B38" s="87">
        <f ca="1">'-'!$J38+'-'!$K38</f>
        <v>8001</v>
      </c>
      <c r="C38" s="88"/>
      <c r="D38" s="89" t="str" cm="1">
        <f t="array" ref="D38">_xlfn.SWITCH(MID('-'!$F38,1,4),"C - ","Civil","F - ","Foundation","ST -","Structure","FC -","Façade","PRE ","Pre-Line","POST","Post-Line","H - ","Handover","S - ","Services","CST ","Completion Docs", "I - ", "Inspection")</f>
        <v>Civil</v>
      </c>
      <c r="E38" s="90" t="str">
        <f>IF(NOT(ISERROR(SEARCH("- S -", '-'!$F38))), "Subcontractor",IF(NOT(ISERROR(SEARCH("- R -", '-'!$F38))), "Ryman",IF(NOT(ISERROR(SEARCH("- C -", '-'!$F38))), "Consultant",IF(NOT(ISERROR(SEARCH("- I -", '-'!$F38))),  "Inspection Test Plan", "Naming Error"))))</f>
        <v>Ryman</v>
      </c>
      <c r="F38" s="91" t="str">
        <f>IF(OR('-'!$G38="checklist", '-'!$G38="checklist-flat"), '-'!$H38, F37)</f>
        <v>C - R - Pipe Laying - Stormwater</v>
      </c>
      <c r="G38" s="89" t="s">
        <v>15</v>
      </c>
      <c r="H38" s="91" t="s">
        <v>22</v>
      </c>
      <c r="I38" s="89"/>
      <c r="J38" s="87">
        <f>_xlfn.XLOOKUP('-'!$F38,Ref!A:A,Ref!B:B)*1000</f>
        <v>8000</v>
      </c>
      <c r="K38" s="87">
        <f ca="1">COUNTIF($J$2:'-'!$J38,'-'!$J38)-1</f>
        <v>1</v>
      </c>
      <c r="L38" s="90" t="s">
        <v>14</v>
      </c>
    </row>
    <row r="39" spans="1:12" ht="15.75">
      <c r="A39" s="96">
        <f t="shared" si="0"/>
        <v>38</v>
      </c>
      <c r="B39" s="93">
        <f ca="1">'-'!$J39+'-'!$K39</f>
        <v>8002</v>
      </c>
      <c r="C39" s="94"/>
      <c r="D39" s="95" t="str" cm="1">
        <f t="array" ref="D39">_xlfn.SWITCH(MID('-'!$F39,1,4),"C - ","Civil","F - ","Foundation","ST -","Structure","FC -","Façade","PRE ","Pre-Line","POST","Post-Line","H - ","Handover","S - ","Services","CST ","Completion Docs", "I - ", "Inspection")</f>
        <v>Civil</v>
      </c>
      <c r="E39" s="96" t="str">
        <f>IF(NOT(ISERROR(SEARCH("- S -", '-'!$F39))), "Subcontractor",IF(NOT(ISERROR(SEARCH("- R -", '-'!$F39))), "Ryman",IF(NOT(ISERROR(SEARCH("- C -", '-'!$F39))), "Consultant",IF(NOT(ISERROR(SEARCH("- I -", '-'!$F39))),  "Inspection Test Plan", "Naming Error"))))</f>
        <v>Ryman</v>
      </c>
      <c r="F39" s="97" t="str">
        <f>IF(OR('-'!$G39="checklist", '-'!$G39="checklist-flat"), '-'!$H39, F38)</f>
        <v>C - R - Pipe Laying - Stormwater</v>
      </c>
      <c r="G39" s="95" t="s">
        <v>15</v>
      </c>
      <c r="H39" s="97" t="s">
        <v>23</v>
      </c>
      <c r="I39" s="95"/>
      <c r="J39" s="93">
        <f>_xlfn.XLOOKUP('-'!$F39,Ref!A:A,Ref!B:B)*1000</f>
        <v>8000</v>
      </c>
      <c r="K39" s="93">
        <f ca="1">COUNTIF($J$2:'-'!$J39,'-'!$J39)-1</f>
        <v>2</v>
      </c>
      <c r="L39" s="96" t="s">
        <v>14</v>
      </c>
    </row>
    <row r="40" spans="1:12" ht="15.75">
      <c r="A40" s="90">
        <f t="shared" si="0"/>
        <v>39</v>
      </c>
      <c r="B40" s="87">
        <f ca="1">'-'!$J40+'-'!$K40</f>
        <v>8003</v>
      </c>
      <c r="C40" s="88"/>
      <c r="D40" s="89" t="str" cm="1">
        <f t="array" ref="D40">_xlfn.SWITCH(MID('-'!$F40,1,4),"C - ","Civil","F - ","Foundation","ST -","Structure","FC -","Façade","PRE ","Pre-Line","POST","Post-Line","H - ","Handover","S - ","Services","CST ","Completion Docs", "I - ", "Inspection")</f>
        <v>Civil</v>
      </c>
      <c r="E40" s="90" t="str">
        <f>IF(NOT(ISERROR(SEARCH("- S -", '-'!$F40))), "Subcontractor",IF(NOT(ISERROR(SEARCH("- R -", '-'!$F40))), "Ryman",IF(NOT(ISERROR(SEARCH("- C -", '-'!$F40))), "Consultant",IF(NOT(ISERROR(SEARCH("- I -", '-'!$F40))),  "Inspection Test Plan", "Naming Error"))))</f>
        <v>Ryman</v>
      </c>
      <c r="F40" s="91" t="str">
        <f>IF(OR('-'!$G40="checklist", '-'!$G40="checklist-flat"), '-'!$H40, F39)</f>
        <v>C - R - Pipe Laying - Stormwater</v>
      </c>
      <c r="G40" s="89" t="s">
        <v>24</v>
      </c>
      <c r="H40" s="91" t="s">
        <v>25</v>
      </c>
      <c r="I40" s="89"/>
      <c r="J40" s="87">
        <f>_xlfn.XLOOKUP('-'!$F40,Ref!A:A,Ref!B:B)*1000</f>
        <v>8000</v>
      </c>
      <c r="K40" s="87">
        <f ca="1">COUNTIF($J$2:'-'!$J40,'-'!$J40)-1</f>
        <v>3</v>
      </c>
      <c r="L40" s="90" t="s">
        <v>14</v>
      </c>
    </row>
    <row r="41" spans="1:12" ht="15.75">
      <c r="A41" s="96">
        <f t="shared" si="0"/>
        <v>40</v>
      </c>
      <c r="B41" s="93">
        <f ca="1">'-'!$J41+'-'!$K41</f>
        <v>8004</v>
      </c>
      <c r="C41" s="94"/>
      <c r="D41" s="95" t="str" cm="1">
        <f t="array" ref="D41">_xlfn.SWITCH(MID('-'!$F41,1,4),"C - ","Civil","F - ","Foundation","ST -","Structure","FC -","Façade","PRE ","Pre-Line","POST","Post-Line","H - ","Handover","S - ","Services","CST ","Completion Docs", "I - ", "Inspection")</f>
        <v>Civil</v>
      </c>
      <c r="E41" s="96" t="str">
        <f>IF(NOT(ISERROR(SEARCH("- S -", '-'!$F41))), "Subcontractor",IF(NOT(ISERROR(SEARCH("- R -", '-'!$F41))), "Ryman",IF(NOT(ISERROR(SEARCH("- C -", '-'!$F41))), "Consultant",IF(NOT(ISERROR(SEARCH("- I -", '-'!$F41))),  "Inspection Test Plan", "Naming Error"))))</f>
        <v>Ryman</v>
      </c>
      <c r="F41" s="97" t="str">
        <f>IF(OR('-'!$G41="checklist", '-'!$G41="checklist-flat"), '-'!$H41, F40)</f>
        <v>C - R - Pipe Laying - Stormwater</v>
      </c>
      <c r="G41" s="95" t="s">
        <v>15</v>
      </c>
      <c r="H41" s="97" t="s">
        <v>40</v>
      </c>
      <c r="I41" s="95"/>
      <c r="J41" s="93">
        <f>_xlfn.XLOOKUP('-'!$F41,Ref!A:A,Ref!B:B)*1000</f>
        <v>8000</v>
      </c>
      <c r="K41" s="93">
        <f ca="1">COUNTIF($J$2:'-'!$J41,'-'!$J41)-1</f>
        <v>4</v>
      </c>
      <c r="L41" s="96" t="s">
        <v>14</v>
      </c>
    </row>
    <row r="42" spans="1:12" ht="15.75">
      <c r="A42" s="90">
        <f t="shared" si="0"/>
        <v>41</v>
      </c>
      <c r="B42" s="87">
        <f ca="1">'-'!$J42+'-'!$K42</f>
        <v>9000</v>
      </c>
      <c r="C42" s="88"/>
      <c r="D42" s="89" t="str" cm="1">
        <f t="array" ref="D42">_xlfn.SWITCH(MID('-'!$F42,1,4),"C - ","Civil","F - ","Foundation","ST -","Structure","FC -","Façade","PRE ","Pre-Line","POST","Post-Line","H - ","Handover","S - ","Services","CST ","Completion Docs", "I - ", "Inspection")</f>
        <v>Civil</v>
      </c>
      <c r="E42" s="90" t="str">
        <f>IF(NOT(ISERROR(SEARCH("- S -", '-'!$F42))), "Subcontractor",IF(NOT(ISERROR(SEARCH("- R -", '-'!$F42))), "Ryman",IF(NOT(ISERROR(SEARCH("- C -", '-'!$F42))), "Consultant",IF(NOT(ISERROR(SEARCH("- I -", '-'!$F42))),  "Inspection Test Plan", "Naming Error"))))</f>
        <v>Ryman</v>
      </c>
      <c r="F42" s="91" t="str">
        <f>IF(OR('-'!$G42="checklist", '-'!$G42="checklist-flat"), '-'!$H42, F41)</f>
        <v>C - R - Pipe Laying - Wastewater</v>
      </c>
      <c r="G42" s="89" t="s">
        <v>12</v>
      </c>
      <c r="H42" s="91" t="s">
        <v>41</v>
      </c>
      <c r="I42" s="89"/>
      <c r="J42" s="87">
        <f>_xlfn.XLOOKUP('-'!$F42,Ref!A:A,Ref!B:B)*1000</f>
        <v>9000</v>
      </c>
      <c r="K42" s="87">
        <f ca="1">COUNTIF($J$2:'-'!$J42,'-'!$J42)-1</f>
        <v>0</v>
      </c>
      <c r="L42" s="90" t="s">
        <v>14</v>
      </c>
    </row>
    <row r="43" spans="1:12" ht="15.75">
      <c r="A43" s="96">
        <f t="shared" si="0"/>
        <v>42</v>
      </c>
      <c r="B43" s="93">
        <f ca="1">'-'!$J43+'-'!$K43</f>
        <v>9001</v>
      </c>
      <c r="C43" s="94"/>
      <c r="D43" s="95" t="str" cm="1">
        <f t="array" ref="D43">_xlfn.SWITCH(MID('-'!$F43,1,4),"C - ","Civil","F - ","Foundation","ST -","Structure","FC -","Façade","PRE ","Pre-Line","POST","Post-Line","H - ","Handover","S - ","Services","CST ","Completion Docs", "I - ", "Inspection")</f>
        <v>Civil</v>
      </c>
      <c r="E43" s="96" t="str">
        <f>IF(NOT(ISERROR(SEARCH("- S -", '-'!$F43))), "Subcontractor",IF(NOT(ISERROR(SEARCH("- R -", '-'!$F43))), "Ryman",IF(NOT(ISERROR(SEARCH("- C -", '-'!$F43))), "Consultant",IF(NOT(ISERROR(SEARCH("- I -", '-'!$F43))),  "Inspection Test Plan", "Naming Error"))))</f>
        <v>Ryman</v>
      </c>
      <c r="F43" s="97" t="str">
        <f>IF(OR('-'!$G43="checklist", '-'!$G43="checklist-flat"), '-'!$H43, F42)</f>
        <v>C - R - Pipe Laying - Wastewater</v>
      </c>
      <c r="G43" s="95" t="s">
        <v>15</v>
      </c>
      <c r="H43" s="97" t="s">
        <v>22</v>
      </c>
      <c r="I43" s="95"/>
      <c r="J43" s="93">
        <f>_xlfn.XLOOKUP('-'!$F43,Ref!A:A,Ref!B:B)*1000</f>
        <v>9000</v>
      </c>
      <c r="K43" s="93">
        <f ca="1">COUNTIF($J$2:'-'!$J43,'-'!$J43)-1</f>
        <v>1</v>
      </c>
      <c r="L43" s="96" t="s">
        <v>14</v>
      </c>
    </row>
    <row r="44" spans="1:12" ht="15.75">
      <c r="A44" s="90">
        <f t="shared" si="0"/>
        <v>43</v>
      </c>
      <c r="B44" s="87">
        <f ca="1">'-'!$J44+'-'!$K44</f>
        <v>9002</v>
      </c>
      <c r="C44" s="88"/>
      <c r="D44" s="89" t="str" cm="1">
        <f t="array" ref="D44">_xlfn.SWITCH(MID('-'!$F44,1,4),"C - ","Civil","F - ","Foundation","ST -","Structure","FC -","Façade","PRE ","Pre-Line","POST","Post-Line","H - ","Handover","S - ","Services","CST ","Completion Docs", "I - ", "Inspection")</f>
        <v>Civil</v>
      </c>
      <c r="E44" s="90" t="str">
        <f>IF(NOT(ISERROR(SEARCH("- S -", '-'!$F44))), "Subcontractor",IF(NOT(ISERROR(SEARCH("- R -", '-'!$F44))), "Ryman",IF(NOT(ISERROR(SEARCH("- C -", '-'!$F44))), "Consultant",IF(NOT(ISERROR(SEARCH("- I -", '-'!$F44))),  "Inspection Test Plan", "Naming Error"))))</f>
        <v>Ryman</v>
      </c>
      <c r="F44" s="91" t="str">
        <f>IF(OR('-'!$G44="checklist", '-'!$G44="checklist-flat"), '-'!$H44, F43)</f>
        <v>C - R - Pipe Laying - Wastewater</v>
      </c>
      <c r="G44" s="89" t="s">
        <v>15</v>
      </c>
      <c r="H44" s="91" t="s">
        <v>23</v>
      </c>
      <c r="I44" s="89"/>
      <c r="J44" s="87">
        <f>_xlfn.XLOOKUP('-'!$F44,Ref!A:A,Ref!B:B)*1000</f>
        <v>9000</v>
      </c>
      <c r="K44" s="87">
        <f ca="1">COUNTIF($J$2:'-'!$J44,'-'!$J44)-1</f>
        <v>2</v>
      </c>
      <c r="L44" s="90" t="s">
        <v>14</v>
      </c>
    </row>
    <row r="45" spans="1:12" ht="15.75">
      <c r="A45" s="96">
        <f t="shared" si="0"/>
        <v>44</v>
      </c>
      <c r="B45" s="93">
        <f ca="1">'-'!$J45+'-'!$K45</f>
        <v>9003</v>
      </c>
      <c r="C45" s="94"/>
      <c r="D45" s="95" t="str" cm="1">
        <f t="array" ref="D45">_xlfn.SWITCH(MID('-'!$F45,1,4),"C - ","Civil","F - ","Foundation","ST -","Structure","FC -","Façade","PRE ","Pre-Line","POST","Post-Line","H - ","Handover","S - ","Services","CST ","Completion Docs", "I - ", "Inspection")</f>
        <v>Civil</v>
      </c>
      <c r="E45" s="96" t="str">
        <f>IF(NOT(ISERROR(SEARCH("- S -", '-'!$F45))), "Subcontractor",IF(NOT(ISERROR(SEARCH("- R -", '-'!$F45))), "Ryman",IF(NOT(ISERROR(SEARCH("- C -", '-'!$F45))), "Consultant",IF(NOT(ISERROR(SEARCH("- I -", '-'!$F45))),  "Inspection Test Plan", "Naming Error"))))</f>
        <v>Ryman</v>
      </c>
      <c r="F45" s="97" t="str">
        <f>IF(OR('-'!$G45="checklist", '-'!$G45="checklist-flat"), '-'!$H45, F44)</f>
        <v>C - R - Pipe Laying - Wastewater</v>
      </c>
      <c r="G45" s="95" t="s">
        <v>24</v>
      </c>
      <c r="H45" s="97" t="s">
        <v>25</v>
      </c>
      <c r="I45" s="95"/>
      <c r="J45" s="93">
        <f>_xlfn.XLOOKUP('-'!$F45,Ref!A:A,Ref!B:B)*1000</f>
        <v>9000</v>
      </c>
      <c r="K45" s="93">
        <f ca="1">COUNTIF($J$2:'-'!$J45,'-'!$J45)-1</f>
        <v>3</v>
      </c>
      <c r="L45" s="96" t="s">
        <v>14</v>
      </c>
    </row>
    <row r="46" spans="1:12" ht="15.75">
      <c r="A46" s="90">
        <f t="shared" si="0"/>
        <v>45</v>
      </c>
      <c r="B46" s="87">
        <f ca="1">'-'!$J46+'-'!$K46</f>
        <v>9004</v>
      </c>
      <c r="C46" s="88"/>
      <c r="D46" s="89" t="str" cm="1">
        <f t="array" ref="D46">_xlfn.SWITCH(MID('-'!$F46,1,4),"C - ","Civil","F - ","Foundation","ST -","Structure","FC -","Façade","PRE ","Pre-Line","POST","Post-Line","H - ","Handover","S - ","Services","CST ","Completion Docs", "I - ", "Inspection")</f>
        <v>Civil</v>
      </c>
      <c r="E46" s="90" t="str">
        <f>IF(NOT(ISERROR(SEARCH("- S -", '-'!$F46))), "Subcontractor",IF(NOT(ISERROR(SEARCH("- R -", '-'!$F46))), "Ryman",IF(NOT(ISERROR(SEARCH("- C -", '-'!$F46))), "Consultant",IF(NOT(ISERROR(SEARCH("- I -", '-'!$F46))),  "Inspection Test Plan", "Naming Error"))))</f>
        <v>Ryman</v>
      </c>
      <c r="F46" s="91" t="str">
        <f>IF(OR('-'!$G46="checklist", '-'!$G46="checklist-flat"), '-'!$H46, F45)</f>
        <v>C - R - Pipe Laying - Wastewater</v>
      </c>
      <c r="G46" s="89" t="s">
        <v>15</v>
      </c>
      <c r="H46" s="91" t="s">
        <v>42</v>
      </c>
      <c r="I46" s="89"/>
      <c r="J46" s="87">
        <f>_xlfn.XLOOKUP('-'!$F46,Ref!A:A,Ref!B:B)*1000</f>
        <v>9000</v>
      </c>
      <c r="K46" s="87">
        <f ca="1">COUNTIF($J$2:'-'!$J46,'-'!$J46)-1</f>
        <v>4</v>
      </c>
      <c r="L46" s="90" t="s">
        <v>14</v>
      </c>
    </row>
    <row r="47" spans="1:12" ht="15.75">
      <c r="A47" s="96">
        <f t="shared" si="0"/>
        <v>46</v>
      </c>
      <c r="B47" s="93">
        <f ca="1">'-'!$J47+'-'!$K47</f>
        <v>10000</v>
      </c>
      <c r="C47" s="94"/>
      <c r="D47" s="95" t="str" cm="1">
        <f t="array" ref="D47">_xlfn.SWITCH(MID('-'!$F47,1,4),"C - ","Civil","F - ","Foundation","ST -","Structure","FC -","Façade","PRE ","Pre-Line","POST","Post-Line","H - ","Handover","S - ","Services","CST ","Completion Docs", "I - ", "Inspection")</f>
        <v>Civil</v>
      </c>
      <c r="E47" s="96" t="str">
        <f>IF(NOT(ISERROR(SEARCH("- S -", '-'!$F47))), "Subcontractor",IF(NOT(ISERROR(SEARCH("- R -", '-'!$F47))), "Ryman",IF(NOT(ISERROR(SEARCH("- C -", '-'!$F47))), "Consultant",IF(NOT(ISERROR(SEARCH("- I -", '-'!$F47))),  "Inspection Test Plan", "Naming Error"))))</f>
        <v>Ryman</v>
      </c>
      <c r="F47" s="97" t="str">
        <f>IF(OR('-'!$G47="checklist", '-'!$G47="checklist-flat"), '-'!$H47, F46)</f>
        <v>C - R - Service Trenches - Common Service Trenches</v>
      </c>
      <c r="G47" s="95" t="s">
        <v>12</v>
      </c>
      <c r="H47" s="25" t="s">
        <v>43</v>
      </c>
      <c r="I47" s="95"/>
      <c r="J47" s="93">
        <f>_xlfn.XLOOKUP('-'!$F47,Ref!A:A,Ref!B:B)*1000</f>
        <v>10000</v>
      </c>
      <c r="K47" s="93">
        <f ca="1">COUNTIF($J$2:'-'!$J47,'-'!$J47)-1</f>
        <v>0</v>
      </c>
      <c r="L47" s="96" t="s">
        <v>14</v>
      </c>
    </row>
    <row r="48" spans="1:12" ht="15.75">
      <c r="A48" s="90">
        <f t="shared" si="0"/>
        <v>47</v>
      </c>
      <c r="B48" s="87">
        <f ca="1">'-'!$J48+'-'!$K48</f>
        <v>10001</v>
      </c>
      <c r="C48" s="88"/>
      <c r="D48" s="89" t="str" cm="1">
        <f t="array" ref="D48">_xlfn.SWITCH(MID('-'!$F48,1,4),"C - ","Civil","F - ","Foundation","ST -","Structure","FC -","Façade","PRE ","Pre-Line","POST","Post-Line","H - ","Handover","S - ","Services","CST ","Completion Docs", "I - ", "Inspection")</f>
        <v>Civil</v>
      </c>
      <c r="E48" s="90" t="str">
        <f>IF(NOT(ISERROR(SEARCH("- S -", '-'!$F48))), "Subcontractor",IF(NOT(ISERROR(SEARCH("- R -", '-'!$F48))), "Ryman",IF(NOT(ISERROR(SEARCH("- C -", '-'!$F48))), "Consultant",IF(NOT(ISERROR(SEARCH("- I -", '-'!$F48))),  "Inspection Test Plan", "Naming Error"))))</f>
        <v>Ryman</v>
      </c>
      <c r="F48" s="91" t="str">
        <f>IF(OR('-'!$G48="checklist", '-'!$G48="checklist-flat"), '-'!$H48, F47)</f>
        <v>C - R - Service Trenches - Common Service Trenches</v>
      </c>
      <c r="G48" s="89" t="s">
        <v>15</v>
      </c>
      <c r="H48" s="91" t="s">
        <v>22</v>
      </c>
      <c r="I48" s="89"/>
      <c r="J48" s="87">
        <f>_xlfn.XLOOKUP('-'!$F48,Ref!A:A,Ref!B:B)*1000</f>
        <v>10000</v>
      </c>
      <c r="K48" s="87">
        <f ca="1">COUNTIF($J$2:'-'!$J48,'-'!$J48)-1</f>
        <v>1</v>
      </c>
      <c r="L48" s="90" t="s">
        <v>14</v>
      </c>
    </row>
    <row r="49" spans="1:12" ht="15.75">
      <c r="A49" s="96">
        <f t="shared" si="0"/>
        <v>48</v>
      </c>
      <c r="B49" s="93">
        <f ca="1">'-'!$J49+'-'!$K49</f>
        <v>10002</v>
      </c>
      <c r="C49" s="94"/>
      <c r="D49" s="95" t="str" cm="1">
        <f t="array" ref="D49">_xlfn.SWITCH(MID('-'!$F49,1,4),"C - ","Civil","F - ","Foundation","ST -","Structure","FC -","Façade","PRE ","Pre-Line","POST","Post-Line","H - ","Handover","S - ","Services","CST ","Completion Docs", "I - ", "Inspection")</f>
        <v>Civil</v>
      </c>
      <c r="E49" s="96" t="str">
        <f>IF(NOT(ISERROR(SEARCH("- S -", '-'!$F49))), "Subcontractor",IF(NOT(ISERROR(SEARCH("- R -", '-'!$F49))), "Ryman",IF(NOT(ISERROR(SEARCH("- C -", '-'!$F49))), "Consultant",IF(NOT(ISERROR(SEARCH("- I -", '-'!$F49))),  "Inspection Test Plan", "Naming Error"))))</f>
        <v>Ryman</v>
      </c>
      <c r="F49" s="97" t="str">
        <f>IF(OR('-'!$G49="checklist", '-'!$G49="checklist-flat"), '-'!$H49, F48)</f>
        <v>C - R - Service Trenches - Common Service Trenches</v>
      </c>
      <c r="G49" s="95" t="s">
        <v>15</v>
      </c>
      <c r="H49" s="97" t="s">
        <v>23</v>
      </c>
      <c r="I49" s="95"/>
      <c r="J49" s="93">
        <f>_xlfn.XLOOKUP('-'!$F49,Ref!A:A,Ref!B:B)*1000</f>
        <v>10000</v>
      </c>
      <c r="K49" s="93">
        <f ca="1">COUNTIF($J$2:'-'!$J49,'-'!$J49)-1</f>
        <v>2</v>
      </c>
      <c r="L49" s="96" t="s">
        <v>14</v>
      </c>
    </row>
    <row r="50" spans="1:12" ht="15.75">
      <c r="A50" s="90">
        <f t="shared" si="0"/>
        <v>49</v>
      </c>
      <c r="B50" s="87">
        <f ca="1">'-'!$J50+'-'!$K50</f>
        <v>10003</v>
      </c>
      <c r="C50" s="88"/>
      <c r="D50" s="89" t="str" cm="1">
        <f t="array" ref="D50">_xlfn.SWITCH(MID('-'!$F50,1,4),"C - ","Civil","F - ","Foundation","ST -","Structure","FC -","Façade","PRE ","Pre-Line","POST","Post-Line","H - ","Handover","S - ","Services","CST ","Completion Docs", "I - ", "Inspection")</f>
        <v>Civil</v>
      </c>
      <c r="E50" s="90" t="str">
        <f>IF(NOT(ISERROR(SEARCH("- S -", '-'!$F50))), "Subcontractor",IF(NOT(ISERROR(SEARCH("- R -", '-'!$F50))), "Ryman",IF(NOT(ISERROR(SEARCH("- C -", '-'!$F50))), "Consultant",IF(NOT(ISERROR(SEARCH("- I -", '-'!$F50))),  "Inspection Test Plan", "Naming Error"))))</f>
        <v>Ryman</v>
      </c>
      <c r="F50" s="91" t="str">
        <f>IF(OR('-'!$G50="checklist", '-'!$G50="checklist-flat"), '-'!$H50, F49)</f>
        <v>C - R - Service Trenches - Common Service Trenches</v>
      </c>
      <c r="G50" s="89" t="s">
        <v>24</v>
      </c>
      <c r="H50" s="91" t="s">
        <v>25</v>
      </c>
      <c r="I50" s="89"/>
      <c r="J50" s="87">
        <f>_xlfn.XLOOKUP('-'!$F50,Ref!A:A,Ref!B:B)*1000</f>
        <v>10000</v>
      </c>
      <c r="K50" s="87">
        <f ca="1">COUNTIF($J$2:'-'!$J50,'-'!$J50)-1</f>
        <v>3</v>
      </c>
      <c r="L50" s="90" t="s">
        <v>14</v>
      </c>
    </row>
    <row r="51" spans="1:12" ht="15.75">
      <c r="A51" s="96">
        <f t="shared" si="0"/>
        <v>50</v>
      </c>
      <c r="B51" s="93">
        <f ca="1">'-'!$J51+'-'!$K51</f>
        <v>10004</v>
      </c>
      <c r="C51" s="94"/>
      <c r="D51" s="95" t="str" cm="1">
        <f t="array" ref="D51">_xlfn.SWITCH(MID('-'!$F51,1,4),"C - ","Civil","F - ","Foundation","ST -","Structure","FC -","Façade","PRE ","Pre-Line","POST","Post-Line","H - ","Handover","S - ","Services","CST ","Completion Docs", "I - ", "Inspection")</f>
        <v>Civil</v>
      </c>
      <c r="E51" s="96" t="str">
        <f>IF(NOT(ISERROR(SEARCH("- S -", '-'!$F51))), "Subcontractor",IF(NOT(ISERROR(SEARCH("- R -", '-'!$F51))), "Ryman",IF(NOT(ISERROR(SEARCH("- C -", '-'!$F51))), "Consultant",IF(NOT(ISERROR(SEARCH("- I -", '-'!$F51))),  "Inspection Test Plan", "Naming Error"))))</f>
        <v>Ryman</v>
      </c>
      <c r="F51" s="97" t="str">
        <f>IF(OR('-'!$G51="checklist", '-'!$G51="checklist-flat"), '-'!$H51, F50)</f>
        <v>C - R - Service Trenches - Common Service Trenches</v>
      </c>
      <c r="G51" s="95" t="s">
        <v>15</v>
      </c>
      <c r="H51" s="97" t="s">
        <v>44</v>
      </c>
      <c r="I51" s="95"/>
      <c r="J51" s="93">
        <f>_xlfn.XLOOKUP('-'!$F51,Ref!A:A,Ref!B:B)*1000</f>
        <v>10000</v>
      </c>
      <c r="K51" s="93">
        <f ca="1">COUNTIF($J$2:'-'!$J51,'-'!$J51)-1</f>
        <v>4</v>
      </c>
      <c r="L51" s="96" t="s">
        <v>14</v>
      </c>
    </row>
    <row r="52" spans="1:12" ht="15.75">
      <c r="A52" s="90">
        <f t="shared" si="0"/>
        <v>51</v>
      </c>
      <c r="B52" s="87">
        <f ca="1">'-'!$J52+'-'!$K52</f>
        <v>11000</v>
      </c>
      <c r="C52" s="88"/>
      <c r="D52" s="89" t="str" cm="1">
        <f t="array" ref="D52">_xlfn.SWITCH(MID('-'!$F52,1,4),"C - ","Civil","F - ","Foundation","ST -","Structure","FC -","Façade","PRE ","Pre-Line","POST","Post-Line","H - ","Handover","S - ","Services","CST ","Completion Docs", "I - ", "Inspection")</f>
        <v>Civil</v>
      </c>
      <c r="E52" s="90" t="str">
        <f>IF(NOT(ISERROR(SEARCH("- S -", '-'!$F52))), "Subcontractor",IF(NOT(ISERROR(SEARCH("- R -", '-'!$F52))), "Ryman",IF(NOT(ISERROR(SEARCH("- C -", '-'!$F52))), "Consultant",IF(NOT(ISERROR(SEARCH("- I -", '-'!$F52))),  "Inspection Test Plan", "Naming Error"))))</f>
        <v>Ryman</v>
      </c>
      <c r="F52" s="91" t="str">
        <f>IF(OR('-'!$G52="checklist", '-'!$G52="checklist-flat"), '-'!$H52, F51)</f>
        <v>C - R - Service Trenches - Pulling Pits</v>
      </c>
      <c r="G52" s="89" t="s">
        <v>12</v>
      </c>
      <c r="H52" s="91" t="s">
        <v>45</v>
      </c>
      <c r="I52" s="89"/>
      <c r="J52" s="87">
        <f>_xlfn.XLOOKUP('-'!$F52,Ref!A:A,Ref!B:B)*1000</f>
        <v>11000</v>
      </c>
      <c r="K52" s="87">
        <f ca="1">COUNTIF($J$2:'-'!$J52,'-'!$J52)-1</f>
        <v>0</v>
      </c>
      <c r="L52" s="90" t="s">
        <v>14</v>
      </c>
    </row>
    <row r="53" spans="1:12" ht="15.75">
      <c r="A53" s="96">
        <f t="shared" si="0"/>
        <v>52</v>
      </c>
      <c r="B53" s="93">
        <f ca="1">'-'!$J53+'-'!$K53</f>
        <v>11001</v>
      </c>
      <c r="C53" s="94"/>
      <c r="D53" s="95" t="str" cm="1">
        <f t="array" ref="D53">_xlfn.SWITCH(MID('-'!$F53,1,4),"C - ","Civil","F - ","Foundation","ST -","Structure","FC -","Façade","PRE ","Pre-Line","POST","Post-Line","H - ","Handover","S - ","Services","CST ","Completion Docs", "I - ", "Inspection")</f>
        <v>Civil</v>
      </c>
      <c r="E53" s="96" t="str">
        <f>IF(NOT(ISERROR(SEARCH("- S -", '-'!$F53))), "Subcontractor",IF(NOT(ISERROR(SEARCH("- R -", '-'!$F53))), "Ryman",IF(NOT(ISERROR(SEARCH("- C -", '-'!$F53))), "Consultant",IF(NOT(ISERROR(SEARCH("- I -", '-'!$F53))),  "Inspection Test Plan", "Naming Error"))))</f>
        <v>Ryman</v>
      </c>
      <c r="F53" s="97" t="str">
        <f>IF(OR('-'!$G53="checklist", '-'!$G53="checklist-flat"), '-'!$H53, F52)</f>
        <v>C - R - Service Trenches - Pulling Pits</v>
      </c>
      <c r="G53" s="95" t="s">
        <v>15</v>
      </c>
      <c r="H53" s="97" t="s">
        <v>22</v>
      </c>
      <c r="I53" s="95"/>
      <c r="J53" s="93">
        <f>_xlfn.XLOOKUP('-'!$F53,Ref!A:A,Ref!B:B)*1000</f>
        <v>11000</v>
      </c>
      <c r="K53" s="93">
        <f ca="1">COUNTIF($J$2:'-'!$J53,'-'!$J53)-1</f>
        <v>1</v>
      </c>
      <c r="L53" s="96" t="s">
        <v>14</v>
      </c>
    </row>
    <row r="54" spans="1:12" ht="15.75">
      <c r="A54" s="90">
        <f t="shared" si="0"/>
        <v>53</v>
      </c>
      <c r="B54" s="87">
        <f ca="1">'-'!$J54+'-'!$K54</f>
        <v>11002</v>
      </c>
      <c r="C54" s="88"/>
      <c r="D54" s="89" t="str" cm="1">
        <f t="array" ref="D54">_xlfn.SWITCH(MID('-'!$F54,1,4),"C - ","Civil","F - ","Foundation","ST -","Structure","FC -","Façade","PRE ","Pre-Line","POST","Post-Line","H - ","Handover","S - ","Services","CST ","Completion Docs", "I - ", "Inspection")</f>
        <v>Civil</v>
      </c>
      <c r="E54" s="90" t="str">
        <f>IF(NOT(ISERROR(SEARCH("- S -", '-'!$F54))), "Subcontractor",IF(NOT(ISERROR(SEARCH("- R -", '-'!$F54))), "Ryman",IF(NOT(ISERROR(SEARCH("- C -", '-'!$F54))), "Consultant",IF(NOT(ISERROR(SEARCH("- I -", '-'!$F54))),  "Inspection Test Plan", "Naming Error"))))</f>
        <v>Ryman</v>
      </c>
      <c r="F54" s="91" t="str">
        <f>IF(OR('-'!$G54="checklist", '-'!$G54="checklist-flat"), '-'!$H54, F53)</f>
        <v>C - R - Service Trenches - Pulling Pits</v>
      </c>
      <c r="G54" s="89" t="s">
        <v>15</v>
      </c>
      <c r="H54" s="91" t="s">
        <v>23</v>
      </c>
      <c r="I54" s="89"/>
      <c r="J54" s="87">
        <f>_xlfn.XLOOKUP('-'!$F54,Ref!A:A,Ref!B:B)*1000</f>
        <v>11000</v>
      </c>
      <c r="K54" s="87">
        <f ca="1">COUNTIF($J$2:'-'!$J54,'-'!$J54)-1</f>
        <v>2</v>
      </c>
      <c r="L54" s="90" t="s">
        <v>14</v>
      </c>
    </row>
    <row r="55" spans="1:12" ht="15.75">
      <c r="A55" s="96">
        <f t="shared" si="0"/>
        <v>54</v>
      </c>
      <c r="B55" s="93">
        <f ca="1">'-'!$J55+'-'!$K55</f>
        <v>11003</v>
      </c>
      <c r="C55" s="94"/>
      <c r="D55" s="95" t="str" cm="1">
        <f t="array" ref="D55">_xlfn.SWITCH(MID('-'!$F55,1,4),"C - ","Civil","F - ","Foundation","ST -","Structure","FC -","Façade","PRE ","Pre-Line","POST","Post-Line","H - ","Handover","S - ","Services","CST ","Completion Docs", "I - ", "Inspection")</f>
        <v>Civil</v>
      </c>
      <c r="E55" s="96" t="str">
        <f>IF(NOT(ISERROR(SEARCH("- S -", '-'!$F55))), "Subcontractor",IF(NOT(ISERROR(SEARCH("- R -", '-'!$F55))), "Ryman",IF(NOT(ISERROR(SEARCH("- C -", '-'!$F55))), "Consultant",IF(NOT(ISERROR(SEARCH("- I -", '-'!$F55))),  "Inspection Test Plan", "Naming Error"))))</f>
        <v>Ryman</v>
      </c>
      <c r="F55" s="97" t="str">
        <f>IF(OR('-'!$G55="checklist", '-'!$G55="checklist-flat"), '-'!$H55, F54)</f>
        <v>C - R - Service Trenches - Pulling Pits</v>
      </c>
      <c r="G55" s="95" t="s">
        <v>24</v>
      </c>
      <c r="H55" s="97" t="s">
        <v>25</v>
      </c>
      <c r="I55" s="95"/>
      <c r="J55" s="93">
        <f>_xlfn.XLOOKUP('-'!$F55,Ref!A:A,Ref!B:B)*1000</f>
        <v>11000</v>
      </c>
      <c r="K55" s="93">
        <f ca="1">COUNTIF($J$2:'-'!$J55,'-'!$J55)-1</f>
        <v>3</v>
      </c>
      <c r="L55" s="96" t="s">
        <v>14</v>
      </c>
    </row>
    <row r="56" spans="1:12" ht="15.75">
      <c r="A56" s="90">
        <f t="shared" si="0"/>
        <v>55</v>
      </c>
      <c r="B56" s="87">
        <f ca="1">'-'!$J56+'-'!$K56</f>
        <v>11004</v>
      </c>
      <c r="C56" s="88"/>
      <c r="D56" s="89" t="str" cm="1">
        <f t="array" ref="D56">_xlfn.SWITCH(MID('-'!$F56,1,4),"C - ","Civil","F - ","Foundation","ST -","Structure","FC -","Façade","PRE ","Pre-Line","POST","Post-Line","H - ","Handover","S - ","Services","CST ","Completion Docs", "I - ", "Inspection")</f>
        <v>Civil</v>
      </c>
      <c r="E56" s="90" t="str">
        <f>IF(NOT(ISERROR(SEARCH("- S -", '-'!$F56))), "Subcontractor",IF(NOT(ISERROR(SEARCH("- R -", '-'!$F56))), "Ryman",IF(NOT(ISERROR(SEARCH("- C -", '-'!$F56))), "Consultant",IF(NOT(ISERROR(SEARCH("- I -", '-'!$F56))),  "Inspection Test Plan", "Naming Error"))))</f>
        <v>Ryman</v>
      </c>
      <c r="F56" s="91" t="str">
        <f>IF(OR('-'!$G56="checklist", '-'!$G56="checklist-flat"), '-'!$H56, F55)</f>
        <v>C - R - Service Trenches - Pulling Pits</v>
      </c>
      <c r="G56" s="89" t="s">
        <v>15</v>
      </c>
      <c r="H56" s="91" t="s">
        <v>46</v>
      </c>
      <c r="I56" s="89"/>
      <c r="J56" s="87">
        <f>_xlfn.XLOOKUP('-'!$F56,Ref!A:A,Ref!B:B)*1000</f>
        <v>11000</v>
      </c>
      <c r="K56" s="87">
        <f ca="1">COUNTIF($J$2:'-'!$J56,'-'!$J56)-1</f>
        <v>4</v>
      </c>
      <c r="L56" s="90" t="s">
        <v>14</v>
      </c>
    </row>
    <row r="57" spans="1:12" ht="15.75">
      <c r="A57" s="96">
        <f t="shared" si="0"/>
        <v>56</v>
      </c>
      <c r="B57" s="93">
        <f ca="1">'-'!$J57+'-'!$K57</f>
        <v>12000</v>
      </c>
      <c r="C57" s="94"/>
      <c r="D57" s="96" t="str" cm="1">
        <f t="array" ref="D57">_xlfn.SWITCH(MID('-'!$F57,1,4),"C - ","Civil","F - ","Foundation","ST -","Structure","FC -","Façade","PRE ","Pre-Line","POST","Post-Line","H - ","Handover","S - ","Services","CST ","Completion Docs", "I - ", "Inspection")</f>
        <v>Civil</v>
      </c>
      <c r="E57" s="96" t="str">
        <f>IF(NOT(ISERROR(SEARCH("- S -", '-'!$F57))), "Subcontractor",IF(NOT(ISERROR(SEARCH("- R -", '-'!$F57))), "Ryman",IF(NOT(ISERROR(SEARCH("- C -", '-'!$F57))), "Consultant",IF(NOT(ISERROR(SEARCH("- I -", '-'!$F57))),  "Inspection Test Plan", "Naming Error"))))</f>
        <v>Subcontractor</v>
      </c>
      <c r="F57" s="97" t="str">
        <f>IF(OR('-'!$G57="checklist", '-'!$G57="checklist-flat"), '-'!$H57, F56)</f>
        <v>C - S - Bulk Excavation</v>
      </c>
      <c r="G57" s="95" t="s">
        <v>12</v>
      </c>
      <c r="H57" s="97" t="s">
        <v>47</v>
      </c>
      <c r="I57" s="95"/>
      <c r="J57" s="93">
        <f>_xlfn.XLOOKUP('-'!$F57,Ref!A:A,Ref!B:B)*1000</f>
        <v>12000</v>
      </c>
      <c r="K57" s="93">
        <f ca="1">COUNTIF($J$2:'-'!$J57,'-'!$J57)-1</f>
        <v>0</v>
      </c>
      <c r="L57" s="96" t="s">
        <v>14</v>
      </c>
    </row>
    <row r="58" spans="1:12" ht="15.75">
      <c r="A58" s="90">
        <f t="shared" si="0"/>
        <v>57</v>
      </c>
      <c r="B58" s="87">
        <f ca="1">'-'!$J58+'-'!$K58</f>
        <v>12001</v>
      </c>
      <c r="C58" s="88"/>
      <c r="D58" s="90" t="str" cm="1">
        <f t="array" ref="D58">_xlfn.SWITCH(MID('-'!$F58,1,4),"C - ","Civil","F - ","Foundation","ST -","Structure","FC -","Façade","PRE ","Pre-Line","POST","Post-Line","H - ","Handover","S - ","Services","CST ","Completion Docs", "I - ", "Inspection")</f>
        <v>Civil</v>
      </c>
      <c r="E58" s="90" t="str">
        <f>IF(NOT(ISERROR(SEARCH("- S -", '-'!$F58))), "Subcontractor",IF(NOT(ISERROR(SEARCH("- R -", '-'!$F58))), "Ryman",IF(NOT(ISERROR(SEARCH("- C -", '-'!$F58))), "Consultant",IF(NOT(ISERROR(SEARCH("- I -", '-'!$F58))),  "Inspection Test Plan", "Naming Error"))))</f>
        <v>Subcontractor</v>
      </c>
      <c r="F58" s="91" t="str">
        <f>IF(OR('-'!$G58="checklist", '-'!$G58="checklist-flat"), '-'!$H58, F57)</f>
        <v>C - S - Bulk Excavation</v>
      </c>
      <c r="G58" s="89" t="s">
        <v>15</v>
      </c>
      <c r="H58" s="91" t="s">
        <v>48</v>
      </c>
      <c r="I58" s="89"/>
      <c r="J58" s="87">
        <f>_xlfn.XLOOKUP('-'!$F58,Ref!A:A,Ref!B:B)*1000</f>
        <v>12000</v>
      </c>
      <c r="K58" s="87">
        <f ca="1">COUNTIF($J$2:'-'!$J58,'-'!$J58)-1</f>
        <v>1</v>
      </c>
      <c r="L58" s="90" t="s">
        <v>14</v>
      </c>
    </row>
    <row r="59" spans="1:12" ht="15.75">
      <c r="A59" s="96">
        <f t="shared" si="0"/>
        <v>58</v>
      </c>
      <c r="B59" s="93">
        <f ca="1">'-'!$J59+'-'!$K59</f>
        <v>12002</v>
      </c>
      <c r="C59" s="94"/>
      <c r="D59" s="96" t="str" cm="1">
        <f t="array" ref="D59">_xlfn.SWITCH(MID('-'!$F59,1,4),"C - ","Civil","F - ","Foundation","ST -","Structure","FC -","Façade","PRE ","Pre-Line","POST","Post-Line","H - ","Handover","S - ","Services","CST ","Completion Docs", "I - ", "Inspection")</f>
        <v>Civil</v>
      </c>
      <c r="E59" s="96" t="str">
        <f>IF(NOT(ISERROR(SEARCH("- S -", '-'!$F59))), "Subcontractor",IF(NOT(ISERROR(SEARCH("- R -", '-'!$F59))), "Ryman",IF(NOT(ISERROR(SEARCH("- C -", '-'!$F59))), "Consultant",IF(NOT(ISERROR(SEARCH("- I -", '-'!$F59))),  "Inspection Test Plan", "Naming Error"))))</f>
        <v>Subcontractor</v>
      </c>
      <c r="F59" s="97" t="str">
        <f>IF(OR('-'!$G59="checklist", '-'!$G59="checklist-flat"), '-'!$H59, F58)</f>
        <v>C - S - Bulk Excavation</v>
      </c>
      <c r="G59" s="95" t="s">
        <v>15</v>
      </c>
      <c r="H59" s="97" t="s">
        <v>49</v>
      </c>
      <c r="I59" s="95"/>
      <c r="J59" s="93">
        <f>_xlfn.XLOOKUP('-'!$F59,Ref!A:A,Ref!B:B)*1000</f>
        <v>12000</v>
      </c>
      <c r="K59" s="93">
        <f ca="1">COUNTIF($J$2:'-'!$J59,'-'!$J59)-1</f>
        <v>2</v>
      </c>
      <c r="L59" s="96" t="s">
        <v>14</v>
      </c>
    </row>
    <row r="60" spans="1:12" ht="15.75">
      <c r="A60" s="90">
        <f t="shared" si="0"/>
        <v>59</v>
      </c>
      <c r="B60" s="87">
        <f ca="1">'-'!$J60+'-'!$K60</f>
        <v>12003</v>
      </c>
      <c r="C60" s="88"/>
      <c r="D60" s="90" t="str" cm="1">
        <f t="array" ref="D60">_xlfn.SWITCH(MID('-'!$F60,1,4),"C - ","Civil","F - ","Foundation","ST -","Structure","FC -","Façade","PRE ","Pre-Line","POST","Post-Line","H - ","Handover","S - ","Services","CST ","Completion Docs", "I - ", "Inspection")</f>
        <v>Civil</v>
      </c>
      <c r="E60" s="90" t="str">
        <f>IF(NOT(ISERROR(SEARCH("- S -", '-'!$F60))), "Subcontractor",IF(NOT(ISERROR(SEARCH("- R -", '-'!$F60))), "Ryman",IF(NOT(ISERROR(SEARCH("- C -", '-'!$F60))), "Consultant",IF(NOT(ISERROR(SEARCH("- I -", '-'!$F60))),  "Inspection Test Plan", "Naming Error"))))</f>
        <v>Subcontractor</v>
      </c>
      <c r="F60" s="91" t="str">
        <f>IF(OR('-'!$G60="checklist", '-'!$G60="checklist-flat"), '-'!$H60, F59)</f>
        <v>C - S - Bulk Excavation</v>
      </c>
      <c r="G60" s="89" t="s">
        <v>15</v>
      </c>
      <c r="H60" s="91" t="s">
        <v>50</v>
      </c>
      <c r="I60" s="89"/>
      <c r="J60" s="87">
        <f>_xlfn.XLOOKUP('-'!$F60,Ref!A:A,Ref!B:B)*1000</f>
        <v>12000</v>
      </c>
      <c r="K60" s="87">
        <f ca="1">COUNTIF($J$2:'-'!$J60,'-'!$J60)-1</f>
        <v>3</v>
      </c>
      <c r="L60" s="90" t="s">
        <v>14</v>
      </c>
    </row>
    <row r="61" spans="1:12" ht="15.75">
      <c r="A61" s="96">
        <f t="shared" si="0"/>
        <v>60</v>
      </c>
      <c r="B61" s="93">
        <f ca="1">'-'!$J61+'-'!$K61</f>
        <v>12004</v>
      </c>
      <c r="C61" s="94"/>
      <c r="D61" s="96" t="str" cm="1">
        <f t="array" ref="D61">_xlfn.SWITCH(MID('-'!$F61,1,4),"C - ","Civil","F - ","Foundation","ST -","Structure","FC -","Façade","PRE ","Pre-Line","POST","Post-Line","H - ","Handover","S - ","Services","CST ","Completion Docs", "I - ", "Inspection")</f>
        <v>Civil</v>
      </c>
      <c r="E61" s="96" t="str">
        <f>IF(NOT(ISERROR(SEARCH("- S -", '-'!$F61))), "Subcontractor",IF(NOT(ISERROR(SEARCH("- R -", '-'!$F61))), "Ryman",IF(NOT(ISERROR(SEARCH("- C -", '-'!$F61))), "Consultant",IF(NOT(ISERROR(SEARCH("- I -", '-'!$F61))),  "Inspection Test Plan", "Naming Error"))))</f>
        <v>Subcontractor</v>
      </c>
      <c r="F61" s="97" t="str">
        <f>IF(OR('-'!$G61="checklist", '-'!$G61="checklist-flat"), '-'!$H61, F60)</f>
        <v>C - S - Bulk Excavation</v>
      </c>
      <c r="G61" s="95" t="s">
        <v>15</v>
      </c>
      <c r="H61" s="97" t="s">
        <v>51</v>
      </c>
      <c r="I61" s="95"/>
      <c r="J61" s="93">
        <f>_xlfn.XLOOKUP('-'!$F61,Ref!A:A,Ref!B:B)*1000</f>
        <v>12000</v>
      </c>
      <c r="K61" s="93">
        <f ca="1">COUNTIF($J$2:'-'!$J61,'-'!$J61)-1</f>
        <v>4</v>
      </c>
      <c r="L61" s="96" t="s">
        <v>14</v>
      </c>
    </row>
    <row r="62" spans="1:12" ht="15.75">
      <c r="A62" s="90">
        <f t="shared" si="0"/>
        <v>61</v>
      </c>
      <c r="B62" s="87">
        <f ca="1">'-'!$J62+'-'!$K62</f>
        <v>12005</v>
      </c>
      <c r="C62" s="88"/>
      <c r="D62" s="90" t="str" cm="1">
        <f t="array" ref="D62">_xlfn.SWITCH(MID('-'!$F62,1,4),"C - ","Civil","F - ","Foundation","ST -","Structure","FC -","Façade","PRE ","Pre-Line","POST","Post-Line","H - ","Handover","S - ","Services","CST ","Completion Docs", "I - ", "Inspection")</f>
        <v>Civil</v>
      </c>
      <c r="E62" s="90" t="str">
        <f>IF(NOT(ISERROR(SEARCH("- S -", '-'!$F62))), "Subcontractor",IF(NOT(ISERROR(SEARCH("- R -", '-'!$F62))), "Ryman",IF(NOT(ISERROR(SEARCH("- C -", '-'!$F62))), "Consultant",IF(NOT(ISERROR(SEARCH("- I -", '-'!$F62))),  "Inspection Test Plan", "Naming Error"))))</f>
        <v>Subcontractor</v>
      </c>
      <c r="F62" s="91" t="str">
        <f>IF(OR('-'!$G62="checklist", '-'!$G62="checklist-flat"), '-'!$H62, F61)</f>
        <v>C - S - Bulk Excavation</v>
      </c>
      <c r="G62" s="89" t="s">
        <v>15</v>
      </c>
      <c r="H62" s="91" t="s">
        <v>52</v>
      </c>
      <c r="I62" s="89"/>
      <c r="J62" s="87">
        <f>_xlfn.XLOOKUP('-'!$F62,Ref!A:A,Ref!B:B)*1000</f>
        <v>12000</v>
      </c>
      <c r="K62" s="87">
        <f ca="1">COUNTIF($J$2:'-'!$J62,'-'!$J62)-1</f>
        <v>5</v>
      </c>
      <c r="L62" s="90" t="s">
        <v>14</v>
      </c>
    </row>
    <row r="63" spans="1:12" ht="15.75">
      <c r="A63" s="96">
        <f t="shared" si="0"/>
        <v>62</v>
      </c>
      <c r="B63" s="93">
        <f ca="1">'-'!$J63+'-'!$K63</f>
        <v>12006</v>
      </c>
      <c r="C63" s="94"/>
      <c r="D63" s="96" t="str" cm="1">
        <f t="array" ref="D63">_xlfn.SWITCH(MID('-'!$F63,1,4),"C - ","Civil","F - ","Foundation","ST -","Structure","FC -","Façade","PRE ","Pre-Line","POST","Post-Line","H - ","Handover","S - ","Services","CST ","Completion Docs", "I - ", "Inspection")</f>
        <v>Civil</v>
      </c>
      <c r="E63" s="96" t="str">
        <f>IF(NOT(ISERROR(SEARCH("- S -", '-'!$F63))), "Subcontractor",IF(NOT(ISERROR(SEARCH("- R -", '-'!$F63))), "Ryman",IF(NOT(ISERROR(SEARCH("- C -", '-'!$F63))), "Consultant",IF(NOT(ISERROR(SEARCH("- I -", '-'!$F63))),  "Inspection Test Plan", "Naming Error"))))</f>
        <v>Subcontractor</v>
      </c>
      <c r="F63" s="97" t="str">
        <f>IF(OR('-'!$G63="checklist", '-'!$G63="checklist-flat"), '-'!$H63, F62)</f>
        <v>C - S - Bulk Excavation</v>
      </c>
      <c r="G63" s="95" t="s">
        <v>15</v>
      </c>
      <c r="H63" s="97" t="s">
        <v>53</v>
      </c>
      <c r="I63" s="95"/>
      <c r="J63" s="93">
        <f>_xlfn.XLOOKUP('-'!$F63,Ref!A:A,Ref!B:B)*1000</f>
        <v>12000</v>
      </c>
      <c r="K63" s="93">
        <f ca="1">COUNTIF($J$2:'-'!$J63,'-'!$J63)-1</f>
        <v>6</v>
      </c>
      <c r="L63" s="96" t="s">
        <v>14</v>
      </c>
    </row>
    <row r="64" spans="1:12" ht="15.75">
      <c r="A64" s="90">
        <f t="shared" si="0"/>
        <v>63</v>
      </c>
      <c r="B64" s="87">
        <f ca="1">'-'!$J64+'-'!$K64</f>
        <v>12007</v>
      </c>
      <c r="C64" s="88"/>
      <c r="D64" s="90" t="str" cm="1">
        <f t="array" ref="D64">_xlfn.SWITCH(MID('-'!$F64,1,4),"C - ","Civil","F - ","Foundation","ST -","Structure","FC -","Façade","PRE ","Pre-Line","POST","Post-Line","H - ","Handover","S - ","Services","CST ","Completion Docs", "I - ", "Inspection")</f>
        <v>Civil</v>
      </c>
      <c r="E64" s="90" t="str">
        <f>IF(NOT(ISERROR(SEARCH("- S -", '-'!$F64))), "Subcontractor",IF(NOT(ISERROR(SEARCH("- R -", '-'!$F64))), "Ryman",IF(NOT(ISERROR(SEARCH("- C -", '-'!$F64))), "Consultant",IF(NOT(ISERROR(SEARCH("- I -", '-'!$F64))),  "Inspection Test Plan", "Naming Error"))))</f>
        <v>Subcontractor</v>
      </c>
      <c r="F64" s="91" t="str">
        <f>IF(OR('-'!$G64="checklist", '-'!$G64="checklist-flat"), '-'!$H64, F63)</f>
        <v>C - S - Bulk Excavation</v>
      </c>
      <c r="G64" s="89" t="s">
        <v>15</v>
      </c>
      <c r="H64" s="91" t="s">
        <v>54</v>
      </c>
      <c r="I64" s="89"/>
      <c r="J64" s="87">
        <f>_xlfn.XLOOKUP('-'!$F64,Ref!A:A,Ref!B:B)*1000</f>
        <v>12000</v>
      </c>
      <c r="K64" s="87">
        <f ca="1">COUNTIF($J$2:'-'!$J64,'-'!$J64)-1</f>
        <v>7</v>
      </c>
      <c r="L64" s="90" t="s">
        <v>14</v>
      </c>
    </row>
    <row r="65" spans="1:12" ht="15.75">
      <c r="A65" s="96">
        <f t="shared" si="0"/>
        <v>64</v>
      </c>
      <c r="B65" s="93">
        <f ca="1">'-'!$J65+'-'!$K65</f>
        <v>12008</v>
      </c>
      <c r="C65" s="94"/>
      <c r="D65" s="96" t="str" cm="1">
        <f t="array" ref="D65">_xlfn.SWITCH(MID('-'!$F65,1,4),"C - ","Civil","F - ","Foundation","ST -","Structure","FC -","Façade","PRE ","Pre-Line","POST","Post-Line","H - ","Handover","S - ","Services","CST ","Completion Docs", "I - ", "Inspection")</f>
        <v>Civil</v>
      </c>
      <c r="E65" s="96" t="str">
        <f>IF(NOT(ISERROR(SEARCH("- S -", '-'!$F65))), "Subcontractor",IF(NOT(ISERROR(SEARCH("- R -", '-'!$F65))), "Ryman",IF(NOT(ISERROR(SEARCH("- C -", '-'!$F65))), "Consultant",IF(NOT(ISERROR(SEARCH("- I -", '-'!$F65))),  "Inspection Test Plan", "Naming Error"))))</f>
        <v>Subcontractor</v>
      </c>
      <c r="F65" s="97" t="str">
        <f>IF(OR('-'!$G65="checklist", '-'!$G65="checklist-flat"), '-'!$H65, F64)</f>
        <v>C - S - Bulk Excavation</v>
      </c>
      <c r="G65" s="95" t="s">
        <v>15</v>
      </c>
      <c r="H65" s="97" t="s">
        <v>55</v>
      </c>
      <c r="I65" s="95"/>
      <c r="J65" s="93">
        <f>_xlfn.XLOOKUP('-'!$F65,Ref!A:A,Ref!B:B)*1000</f>
        <v>12000</v>
      </c>
      <c r="K65" s="93">
        <f ca="1">COUNTIF($J$2:'-'!$J65,'-'!$J65)-1</f>
        <v>8</v>
      </c>
      <c r="L65" s="96" t="s">
        <v>14</v>
      </c>
    </row>
    <row r="66" spans="1:12" ht="15.75">
      <c r="A66" s="90">
        <f t="shared" ref="A66:A129" si="1">IFERROR(A65+1,1)</f>
        <v>65</v>
      </c>
      <c r="B66" s="87">
        <f ca="1">'-'!$J66+'-'!$K66</f>
        <v>12009</v>
      </c>
      <c r="C66" s="88"/>
      <c r="D66" s="90" t="str" cm="1">
        <f t="array" ref="D66">_xlfn.SWITCH(MID('-'!$F66,1,4),"C - ","Civil","F - ","Foundation","ST -","Structure","FC -","Façade","PRE ","Pre-Line","POST","Post-Line","H - ","Handover","S - ","Services","CST ","Completion Docs", "I - ", "Inspection")</f>
        <v>Civil</v>
      </c>
      <c r="E66" s="90" t="str">
        <f>IF(NOT(ISERROR(SEARCH("- S -", '-'!$F66))), "Subcontractor",IF(NOT(ISERROR(SEARCH("- R -", '-'!$F66))), "Ryman",IF(NOT(ISERROR(SEARCH("- C -", '-'!$F66))), "Consultant",IF(NOT(ISERROR(SEARCH("- I -", '-'!$F66))),  "Inspection Test Plan", "Naming Error"))))</f>
        <v>Subcontractor</v>
      </c>
      <c r="F66" s="91" t="str">
        <f>IF(OR('-'!$G66="checklist", '-'!$G66="checklist-flat"), '-'!$H66, F65)</f>
        <v>C - S - Bulk Excavation</v>
      </c>
      <c r="G66" s="89" t="s">
        <v>15</v>
      </c>
      <c r="H66" s="91" t="s">
        <v>26</v>
      </c>
      <c r="I66" s="89"/>
      <c r="J66" s="87">
        <f>_xlfn.XLOOKUP('-'!$F66,Ref!A:A,Ref!B:B)*1000</f>
        <v>12000</v>
      </c>
      <c r="K66" s="87">
        <f ca="1">COUNTIF($J$2:'-'!$J66,'-'!$J66)-1</f>
        <v>9</v>
      </c>
      <c r="L66" s="90" t="s">
        <v>14</v>
      </c>
    </row>
    <row r="67" spans="1:12" ht="15.75">
      <c r="A67" s="96">
        <f t="shared" si="1"/>
        <v>66</v>
      </c>
      <c r="B67" s="93">
        <f ca="1">'-'!$J67+'-'!$K67</f>
        <v>12010</v>
      </c>
      <c r="C67" s="94"/>
      <c r="D67" s="96" t="str" cm="1">
        <f t="array" ref="D67">_xlfn.SWITCH(MID('-'!$F67,1,4),"C - ","Civil","F - ","Foundation","ST -","Structure","FC -","Façade","PRE ","Pre-Line","POST","Post-Line","H - ","Handover","S - ","Services","CST ","Completion Docs", "I - ", "Inspection")</f>
        <v>Civil</v>
      </c>
      <c r="E67" s="96" t="str">
        <f>IF(NOT(ISERROR(SEARCH("- S -", '-'!$F67))), "Subcontractor",IF(NOT(ISERROR(SEARCH("- R -", '-'!$F67))), "Ryman",IF(NOT(ISERROR(SEARCH("- C -", '-'!$F67))), "Consultant",IF(NOT(ISERROR(SEARCH("- I -", '-'!$F67))),  "Inspection Test Plan", "Naming Error"))))</f>
        <v>Subcontractor</v>
      </c>
      <c r="F67" s="97" t="str">
        <f>IF(OR('-'!$G67="checklist", '-'!$G67="checklist-flat"), '-'!$H67, F66)</f>
        <v>C - S - Bulk Excavation</v>
      </c>
      <c r="G67" s="95" t="s">
        <v>15</v>
      </c>
      <c r="H67" s="97" t="s">
        <v>56</v>
      </c>
      <c r="I67" s="95"/>
      <c r="J67" s="93">
        <f>_xlfn.XLOOKUP('-'!$F67,Ref!A:A,Ref!B:B)*1000</f>
        <v>12000</v>
      </c>
      <c r="K67" s="93">
        <f ca="1">COUNTIF($J$2:'-'!$J67,'-'!$J67)-1</f>
        <v>10</v>
      </c>
      <c r="L67" s="96" t="s">
        <v>14</v>
      </c>
    </row>
    <row r="68" spans="1:12" ht="15.75">
      <c r="A68" s="90">
        <f t="shared" si="1"/>
        <v>67</v>
      </c>
      <c r="B68" s="87">
        <f ca="1">'-'!$J68+'-'!$K68</f>
        <v>12011</v>
      </c>
      <c r="C68" s="88"/>
      <c r="D68" s="90" t="str" cm="1">
        <f t="array" ref="D68">_xlfn.SWITCH(MID('-'!$F68,1,4),"C - ","Civil","F - ","Foundation","ST -","Structure","FC -","Façade","PRE ","Pre-Line","POST","Post-Line","H - ","Handover","S - ","Services","CST ","Completion Docs", "I - ", "Inspection")</f>
        <v>Civil</v>
      </c>
      <c r="E68" s="90" t="str">
        <f>IF(NOT(ISERROR(SEARCH("- S -", '-'!$F68))), "Subcontractor",IF(NOT(ISERROR(SEARCH("- R -", '-'!$F68))), "Ryman",IF(NOT(ISERROR(SEARCH("- C -", '-'!$F68))), "Consultant",IF(NOT(ISERROR(SEARCH("- I -", '-'!$F68))),  "Inspection Test Plan", "Naming Error"))))</f>
        <v>Subcontractor</v>
      </c>
      <c r="F68" s="91" t="str">
        <f>IF(OR('-'!$G68="checklist", '-'!$G68="checklist-flat"), '-'!$H68, F67)</f>
        <v>C - S - Bulk Excavation</v>
      </c>
      <c r="G68" s="89" t="s">
        <v>24</v>
      </c>
      <c r="H68" s="91" t="s">
        <v>57</v>
      </c>
      <c r="I68" s="89"/>
      <c r="J68" s="87">
        <f>_xlfn.XLOOKUP('-'!$F68,Ref!A:A,Ref!B:B)*1000</f>
        <v>12000</v>
      </c>
      <c r="K68" s="87">
        <f ca="1">COUNTIF($J$2:'-'!$J68,'-'!$J68)-1</f>
        <v>11</v>
      </c>
      <c r="L68" s="90" t="s">
        <v>14</v>
      </c>
    </row>
    <row r="69" spans="1:12" ht="15.75">
      <c r="A69" s="96">
        <f t="shared" si="1"/>
        <v>68</v>
      </c>
      <c r="B69" s="93">
        <f ca="1">'-'!$J69+'-'!$K69</f>
        <v>13000</v>
      </c>
      <c r="C69" s="94"/>
      <c r="D69" s="95" t="str" cm="1">
        <f t="array" ref="D69">_xlfn.SWITCH(MID('-'!$F69,1,4),"C - ","Civil","F - ","Foundation","ST -","Structure","FC -","Façade","PRE ","Pre-Line","POST","Post-Line","H - ","Handover","S - ","Services","CST ","Completion Docs", "I - ", "Inspection")</f>
        <v>Civil</v>
      </c>
      <c r="E69" s="96" t="str">
        <f>IF(NOT(ISERROR(SEARCH("- S -", '-'!$F69))), "Subcontractor",IF(NOT(ISERROR(SEARCH("- R -", '-'!$F69))), "Ryman",IF(NOT(ISERROR(SEARCH("- C -", '-'!$F69))), "Consultant",IF(NOT(ISERROR(SEARCH("- I -", '-'!$F69))),  "Inspection Test Plan", "Naming Error"))))</f>
        <v>Subcontractor</v>
      </c>
      <c r="F69" s="97" t="str">
        <f>IF(OR('-'!$G69="checklist", '-'!$G69="checklist-flat"), '-'!$H69, F68)</f>
        <v>C - S - Demolition</v>
      </c>
      <c r="G69" s="98" t="s">
        <v>12</v>
      </c>
      <c r="H69" s="98" t="s">
        <v>58</v>
      </c>
      <c r="I69" s="98"/>
      <c r="J69" s="93">
        <f>_xlfn.XLOOKUP('-'!$F69,Ref!A:A,Ref!B:B)*1000</f>
        <v>13000</v>
      </c>
      <c r="K69" s="93">
        <f ca="1">COUNTIF($J$2:'-'!$J69,'-'!$J69)-1</f>
        <v>0</v>
      </c>
      <c r="L69" s="96" t="s">
        <v>14</v>
      </c>
    </row>
    <row r="70" spans="1:12" ht="15.75">
      <c r="A70" s="90">
        <f t="shared" si="1"/>
        <v>69</v>
      </c>
      <c r="B70" s="87">
        <f ca="1">'-'!$J70+'-'!$K70</f>
        <v>13001</v>
      </c>
      <c r="C70" s="88"/>
      <c r="D70" s="89" t="str" cm="1">
        <f t="array" ref="D70">_xlfn.SWITCH(MID('-'!$F70,1,4),"C - ","Civil","F - ","Foundation","ST -","Structure","FC -","Façade","PRE ","Pre-Line","POST","Post-Line","H - ","Handover","S - ","Services","CST ","Completion Docs", "I - ", "Inspection")</f>
        <v>Civil</v>
      </c>
      <c r="E70" s="90" t="str">
        <f>IF(NOT(ISERROR(SEARCH("- S -", '-'!$F70))), "Subcontractor",IF(NOT(ISERROR(SEARCH("- R -", '-'!$F70))), "Ryman",IF(NOT(ISERROR(SEARCH("- C -", '-'!$F70))), "Consultant",IF(NOT(ISERROR(SEARCH("- I -", '-'!$F70))),  "Inspection Test Plan", "Naming Error"))))</f>
        <v>Subcontractor</v>
      </c>
      <c r="F70" s="91" t="str">
        <f>IF(OR('-'!$G70="checklist", '-'!$G70="checklist-flat"), '-'!$H70, F69)</f>
        <v>C - S - Demolition</v>
      </c>
      <c r="G70" s="92" t="s">
        <v>15</v>
      </c>
      <c r="H70" s="92" t="s">
        <v>59</v>
      </c>
      <c r="I70" s="92"/>
      <c r="J70" s="87">
        <f>_xlfn.XLOOKUP('-'!$F70,Ref!A:A,Ref!B:B)*1000</f>
        <v>13000</v>
      </c>
      <c r="K70" s="87">
        <f ca="1">COUNTIF($J$2:'-'!$J70,'-'!$J70)-1</f>
        <v>1</v>
      </c>
      <c r="L70" s="90" t="s">
        <v>14</v>
      </c>
    </row>
    <row r="71" spans="1:12" ht="15.75">
      <c r="A71" s="96">
        <f t="shared" si="1"/>
        <v>70</v>
      </c>
      <c r="B71" s="93">
        <f ca="1">'-'!$J71+'-'!$K71</f>
        <v>13002</v>
      </c>
      <c r="C71" s="94"/>
      <c r="D71" s="95" t="str" cm="1">
        <f t="array" ref="D71">_xlfn.SWITCH(MID('-'!$F71,1,4),"C - ","Civil","F - ","Foundation","ST -","Structure","FC -","Façade","PRE ","Pre-Line","POST","Post-Line","H - ","Handover","S - ","Services","CST ","Completion Docs", "I - ", "Inspection")</f>
        <v>Civil</v>
      </c>
      <c r="E71" s="96" t="str">
        <f>IF(NOT(ISERROR(SEARCH("- S -", '-'!$F71))), "Subcontractor",IF(NOT(ISERROR(SEARCH("- R -", '-'!$F71))), "Ryman",IF(NOT(ISERROR(SEARCH("- C -", '-'!$F71))), "Consultant",IF(NOT(ISERROR(SEARCH("- I -", '-'!$F71))),  "Inspection Test Plan", "Naming Error"))))</f>
        <v>Subcontractor</v>
      </c>
      <c r="F71" s="97" t="str">
        <f>IF(OR('-'!$G71="checklist", '-'!$G71="checklist-flat"), '-'!$H71, F70)</f>
        <v>C - S - Demolition</v>
      </c>
      <c r="G71" s="98" t="s">
        <v>15</v>
      </c>
      <c r="H71" s="98" t="s">
        <v>60</v>
      </c>
      <c r="I71" s="98"/>
      <c r="J71" s="93">
        <f>_xlfn.XLOOKUP('-'!$F71,Ref!A:A,Ref!B:B)*1000</f>
        <v>13000</v>
      </c>
      <c r="K71" s="93">
        <f ca="1">COUNTIF($J$2:'-'!$J71,'-'!$J71)-1</f>
        <v>2</v>
      </c>
      <c r="L71" s="96" t="s">
        <v>14</v>
      </c>
    </row>
    <row r="72" spans="1:12" ht="15.75">
      <c r="A72" s="90">
        <f t="shared" si="1"/>
        <v>71</v>
      </c>
      <c r="B72" s="87">
        <f ca="1">'-'!$J72+'-'!$K72</f>
        <v>13003</v>
      </c>
      <c r="C72" s="88"/>
      <c r="D72" s="89" t="str" cm="1">
        <f t="array" ref="D72">_xlfn.SWITCH(MID('-'!$F72,1,4),"C - ","Civil","F - ","Foundation","ST -","Structure","FC -","Façade","PRE ","Pre-Line","POST","Post-Line","H - ","Handover","S - ","Services","CST ","Completion Docs", "I - ", "Inspection")</f>
        <v>Civil</v>
      </c>
      <c r="E72" s="90" t="str">
        <f>IF(NOT(ISERROR(SEARCH("- S -", '-'!$F72))), "Subcontractor",IF(NOT(ISERROR(SEARCH("- R -", '-'!$F72))), "Ryman",IF(NOT(ISERROR(SEARCH("- C -", '-'!$F72))), "Consultant",IF(NOT(ISERROR(SEARCH("- I -", '-'!$F72))),  "Inspection Test Plan", "Naming Error"))))</f>
        <v>Subcontractor</v>
      </c>
      <c r="F72" s="91" t="str">
        <f>IF(OR('-'!$G72="checklist", '-'!$G72="checklist-flat"), '-'!$H72, F71)</f>
        <v>C - S - Demolition</v>
      </c>
      <c r="G72" s="92" t="s">
        <v>15</v>
      </c>
      <c r="H72" s="92" t="s">
        <v>61</v>
      </c>
      <c r="I72" s="92"/>
      <c r="J72" s="87">
        <f>_xlfn.XLOOKUP('-'!$F72,Ref!A:A,Ref!B:B)*1000</f>
        <v>13000</v>
      </c>
      <c r="K72" s="87">
        <f ca="1">COUNTIF($J$2:'-'!$J72,'-'!$J72)-1</f>
        <v>3</v>
      </c>
      <c r="L72" s="90" t="s">
        <v>14</v>
      </c>
    </row>
    <row r="73" spans="1:12" ht="15.75">
      <c r="A73" s="96">
        <f t="shared" si="1"/>
        <v>72</v>
      </c>
      <c r="B73" s="93">
        <f ca="1">'-'!$J73+'-'!$K73</f>
        <v>13004</v>
      </c>
      <c r="C73" s="94"/>
      <c r="D73" s="95" t="str" cm="1">
        <f t="array" ref="D73">_xlfn.SWITCH(MID('-'!$F73,1,4),"C - ","Civil","F - ","Foundation","ST -","Structure","FC -","Façade","PRE ","Pre-Line","POST","Post-Line","H - ","Handover","S - ","Services","CST ","Completion Docs", "I - ", "Inspection")</f>
        <v>Civil</v>
      </c>
      <c r="E73" s="96" t="str">
        <f>IF(NOT(ISERROR(SEARCH("- S -", '-'!$F73))), "Subcontractor",IF(NOT(ISERROR(SEARCH("- R -", '-'!$F73))), "Ryman",IF(NOT(ISERROR(SEARCH("- C -", '-'!$F73))), "Consultant",IF(NOT(ISERROR(SEARCH("- I -", '-'!$F73))),  "Inspection Test Plan", "Naming Error"))))</f>
        <v>Subcontractor</v>
      </c>
      <c r="F73" s="97" t="str">
        <f>IF(OR('-'!$G73="checklist", '-'!$G73="checklist-flat"), '-'!$H73, F72)</f>
        <v>C - S - Demolition</v>
      </c>
      <c r="G73" s="98" t="s">
        <v>62</v>
      </c>
      <c r="H73" s="98" t="s">
        <v>63</v>
      </c>
      <c r="I73" s="98"/>
      <c r="J73" s="93">
        <f>_xlfn.XLOOKUP('-'!$F73,Ref!A:A,Ref!B:B)*1000</f>
        <v>13000</v>
      </c>
      <c r="K73" s="93">
        <f ca="1">COUNTIF($J$2:'-'!$J73,'-'!$J73)-1</f>
        <v>4</v>
      </c>
      <c r="L73" s="96" t="s">
        <v>14</v>
      </c>
    </row>
    <row r="74" spans="1:12" ht="15.75">
      <c r="A74" s="90">
        <f t="shared" si="1"/>
        <v>73</v>
      </c>
      <c r="B74" s="87">
        <f ca="1">'-'!$J74+'-'!$K74</f>
        <v>13005</v>
      </c>
      <c r="C74" s="88"/>
      <c r="D74" s="89" t="str" cm="1">
        <f t="array" ref="D74">_xlfn.SWITCH(MID('-'!$F74,1,4),"C - ","Civil","F - ","Foundation","ST -","Structure","FC -","Façade","PRE ","Pre-Line","POST","Post-Line","H - ","Handover","S - ","Services","CST ","Completion Docs", "I - ", "Inspection")</f>
        <v>Civil</v>
      </c>
      <c r="E74" s="90" t="str">
        <f>IF(NOT(ISERROR(SEARCH("- S -", '-'!$F74))), "Subcontractor",IF(NOT(ISERROR(SEARCH("- R -", '-'!$F74))), "Ryman",IF(NOT(ISERROR(SEARCH("- C -", '-'!$F74))), "Consultant",IF(NOT(ISERROR(SEARCH("- I -", '-'!$F74))),  "Inspection Test Plan", "Naming Error"))))</f>
        <v>Subcontractor</v>
      </c>
      <c r="F74" s="91" t="str">
        <f>IF(OR('-'!$G74="checklist", '-'!$G74="checklist-flat"), '-'!$H74, F73)</f>
        <v>C - S - Demolition</v>
      </c>
      <c r="G74" s="92" t="s">
        <v>62</v>
      </c>
      <c r="H74" s="92" t="s">
        <v>64</v>
      </c>
      <c r="I74" s="92"/>
      <c r="J74" s="87">
        <f>_xlfn.XLOOKUP('-'!$F74,Ref!A:A,Ref!B:B)*1000</f>
        <v>13000</v>
      </c>
      <c r="K74" s="87">
        <f ca="1">COUNTIF($J$2:'-'!$J74,'-'!$J74)-1</f>
        <v>5</v>
      </c>
      <c r="L74" s="90" t="s">
        <v>14</v>
      </c>
    </row>
    <row r="75" spans="1:12" ht="15.75">
      <c r="A75" s="96">
        <f t="shared" si="1"/>
        <v>74</v>
      </c>
      <c r="B75" s="93">
        <f ca="1">'-'!$J75+'-'!$K75</f>
        <v>13006</v>
      </c>
      <c r="C75" s="94"/>
      <c r="D75" s="95" t="str" cm="1">
        <f t="array" ref="D75">_xlfn.SWITCH(MID('-'!$F75,1,4),"C - ","Civil","F - ","Foundation","ST -","Structure","FC -","Façade","PRE ","Pre-Line","POST","Post-Line","H - ","Handover","S - ","Services","CST ","Completion Docs", "I - ", "Inspection")</f>
        <v>Civil</v>
      </c>
      <c r="E75" s="96" t="str">
        <f>IF(NOT(ISERROR(SEARCH("- S -", '-'!$F75))), "Subcontractor",IF(NOT(ISERROR(SEARCH("- R -", '-'!$F75))), "Ryman",IF(NOT(ISERROR(SEARCH("- C -", '-'!$F75))), "Consultant",IF(NOT(ISERROR(SEARCH("- I -", '-'!$F75))),  "Inspection Test Plan", "Naming Error"))))</f>
        <v>Subcontractor</v>
      </c>
      <c r="F75" s="97" t="str">
        <f>IF(OR('-'!$G75="checklist", '-'!$G75="checklist-flat"), '-'!$H75, F74)</f>
        <v>C - S - Demolition</v>
      </c>
      <c r="G75" s="98" t="s">
        <v>62</v>
      </c>
      <c r="H75" s="98" t="s">
        <v>65</v>
      </c>
      <c r="I75" s="98"/>
      <c r="J75" s="93">
        <f>_xlfn.XLOOKUP('-'!$F75,Ref!A:A,Ref!B:B)*1000</f>
        <v>13000</v>
      </c>
      <c r="K75" s="93">
        <f ca="1">COUNTIF($J$2:'-'!$J75,'-'!$J75)-1</f>
        <v>6</v>
      </c>
      <c r="L75" s="96" t="s">
        <v>14</v>
      </c>
    </row>
    <row r="76" spans="1:12" ht="15.75">
      <c r="A76" s="90">
        <f t="shared" si="1"/>
        <v>75</v>
      </c>
      <c r="B76" s="87">
        <f ca="1">'-'!$J76+'-'!$K76</f>
        <v>13007</v>
      </c>
      <c r="C76" s="88"/>
      <c r="D76" s="89" t="str" cm="1">
        <f t="array" ref="D76">_xlfn.SWITCH(MID('-'!$F76,1,4),"C - ","Civil","F - ","Foundation","ST -","Structure","FC -","Façade","PRE ","Pre-Line","POST","Post-Line","H - ","Handover","S - ","Services","CST ","Completion Docs", "I - ", "Inspection")</f>
        <v>Civil</v>
      </c>
      <c r="E76" s="90" t="str">
        <f>IF(NOT(ISERROR(SEARCH("- S -", '-'!$F76))), "Subcontractor",IF(NOT(ISERROR(SEARCH("- R -", '-'!$F76))), "Ryman",IF(NOT(ISERROR(SEARCH("- C -", '-'!$F76))), "Consultant",IF(NOT(ISERROR(SEARCH("- I -", '-'!$F76))),  "Inspection Test Plan", "Naming Error"))))</f>
        <v>Subcontractor</v>
      </c>
      <c r="F76" s="91" t="str">
        <f>IF(OR('-'!$G76="checklist", '-'!$G76="checklist-flat"), '-'!$H76, F75)</f>
        <v>C - S - Demolition</v>
      </c>
      <c r="G76" s="92" t="s">
        <v>62</v>
      </c>
      <c r="H76" s="92" t="s">
        <v>66</v>
      </c>
      <c r="I76" s="92"/>
      <c r="J76" s="87">
        <f>_xlfn.XLOOKUP('-'!$F76,Ref!A:A,Ref!B:B)*1000</f>
        <v>13000</v>
      </c>
      <c r="K76" s="87">
        <f ca="1">COUNTIF($J$2:'-'!$J76,'-'!$J76)-1</f>
        <v>7</v>
      </c>
      <c r="L76" s="90" t="s">
        <v>14</v>
      </c>
    </row>
    <row r="77" spans="1:12" ht="15.75">
      <c r="A77" s="96">
        <f t="shared" si="1"/>
        <v>76</v>
      </c>
      <c r="B77" s="93">
        <f ca="1">'-'!$J77+'-'!$K77</f>
        <v>13008</v>
      </c>
      <c r="C77" s="94"/>
      <c r="D77" s="95" t="str" cm="1">
        <f t="array" ref="D77">_xlfn.SWITCH(MID('-'!$F77,1,4),"C - ","Civil","F - ","Foundation","ST -","Structure","FC -","Façade","PRE ","Pre-Line","POST","Post-Line","H - ","Handover","S - ","Services","CST ","Completion Docs", "I - ", "Inspection")</f>
        <v>Civil</v>
      </c>
      <c r="E77" s="96" t="str">
        <f>IF(NOT(ISERROR(SEARCH("- S -", '-'!$F77))), "Subcontractor",IF(NOT(ISERROR(SEARCH("- R -", '-'!$F77))), "Ryman",IF(NOT(ISERROR(SEARCH("- C -", '-'!$F77))), "Consultant",IF(NOT(ISERROR(SEARCH("- I -", '-'!$F77))),  "Inspection Test Plan", "Naming Error"))))</f>
        <v>Subcontractor</v>
      </c>
      <c r="F77" s="97" t="str">
        <f>IF(OR('-'!$G77="checklist", '-'!$G77="checklist-flat"), '-'!$H77, F76)</f>
        <v>C - S - Demolition</v>
      </c>
      <c r="G77" s="98" t="s">
        <v>15</v>
      </c>
      <c r="H77" s="98" t="s">
        <v>67</v>
      </c>
      <c r="I77" s="98"/>
      <c r="J77" s="93">
        <f>_xlfn.XLOOKUP('-'!$F77,Ref!A:A,Ref!B:B)*1000</f>
        <v>13000</v>
      </c>
      <c r="K77" s="93">
        <f ca="1">COUNTIF($J$2:'-'!$J77,'-'!$J77)-1</f>
        <v>8</v>
      </c>
      <c r="L77" s="96" t="s">
        <v>14</v>
      </c>
    </row>
    <row r="78" spans="1:12" ht="15.75">
      <c r="A78" s="90">
        <f t="shared" si="1"/>
        <v>77</v>
      </c>
      <c r="B78" s="87">
        <f ca="1">'-'!$J78+'-'!$K78</f>
        <v>13009</v>
      </c>
      <c r="C78" s="88"/>
      <c r="D78" s="89" t="str" cm="1">
        <f t="array" ref="D78">_xlfn.SWITCH(MID('-'!$F78,1,4),"C - ","Civil","F - ","Foundation","ST -","Structure","FC -","Façade","PRE ","Pre-Line","POST","Post-Line","H - ","Handover","S - ","Services","CST ","Completion Docs", "I - ", "Inspection")</f>
        <v>Civil</v>
      </c>
      <c r="E78" s="90" t="str">
        <f>IF(NOT(ISERROR(SEARCH("- S -", '-'!$F78))), "Subcontractor",IF(NOT(ISERROR(SEARCH("- R -", '-'!$F78))), "Ryman",IF(NOT(ISERROR(SEARCH("- C -", '-'!$F78))), "Consultant",IF(NOT(ISERROR(SEARCH("- I -", '-'!$F78))),  "Inspection Test Plan", "Naming Error"))))</f>
        <v>Subcontractor</v>
      </c>
      <c r="F78" s="91" t="str">
        <f>IF(OR('-'!$G78="checklist", '-'!$G78="checklist-flat"), '-'!$H78, F77)</f>
        <v>C - S - Demolition</v>
      </c>
      <c r="G78" s="92" t="s">
        <v>15</v>
      </c>
      <c r="H78" s="92" t="s">
        <v>68</v>
      </c>
      <c r="I78" s="92"/>
      <c r="J78" s="87">
        <f>_xlfn.XLOOKUP('-'!$F78,Ref!A:A,Ref!B:B)*1000</f>
        <v>13000</v>
      </c>
      <c r="K78" s="87">
        <f ca="1">COUNTIF($J$2:'-'!$J78,'-'!$J78)-1</f>
        <v>9</v>
      </c>
      <c r="L78" s="90" t="s">
        <v>14</v>
      </c>
    </row>
    <row r="79" spans="1:12" ht="15.75">
      <c r="A79" s="96">
        <f t="shared" si="1"/>
        <v>78</v>
      </c>
      <c r="B79" s="93">
        <f ca="1">'-'!$J79+'-'!$K79</f>
        <v>13010</v>
      </c>
      <c r="C79" s="94"/>
      <c r="D79" s="95" t="str" cm="1">
        <f t="array" ref="D79">_xlfn.SWITCH(MID('-'!$F79,1,4),"C - ","Civil","F - ","Foundation","ST -","Structure","FC -","Façade","PRE ","Pre-Line","POST","Post-Line","H - ","Handover","S - ","Services","CST ","Completion Docs", "I - ", "Inspection")</f>
        <v>Civil</v>
      </c>
      <c r="E79" s="96" t="str">
        <f>IF(NOT(ISERROR(SEARCH("- S -", '-'!$F79))), "Subcontractor",IF(NOT(ISERROR(SEARCH("- R -", '-'!$F79))), "Ryman",IF(NOT(ISERROR(SEARCH("- C -", '-'!$F79))), "Consultant",IF(NOT(ISERROR(SEARCH("- I -", '-'!$F79))),  "Inspection Test Plan", "Naming Error"))))</f>
        <v>Subcontractor</v>
      </c>
      <c r="F79" s="97" t="str">
        <f>IF(OR('-'!$G79="checklist", '-'!$G79="checklist-flat"), '-'!$H79, F78)</f>
        <v>C - S - Demolition</v>
      </c>
      <c r="G79" s="98" t="s">
        <v>15</v>
      </c>
      <c r="H79" s="98" t="s">
        <v>56</v>
      </c>
      <c r="I79" s="98"/>
      <c r="J79" s="93">
        <f>_xlfn.XLOOKUP('-'!$F79,Ref!A:A,Ref!B:B)*1000</f>
        <v>13000</v>
      </c>
      <c r="K79" s="93">
        <f ca="1">COUNTIF($J$2:'-'!$J79,'-'!$J79)-1</f>
        <v>10</v>
      </c>
      <c r="L79" s="96" t="s">
        <v>14</v>
      </c>
    </row>
    <row r="80" spans="1:12" ht="15.75">
      <c r="A80" s="90">
        <f t="shared" si="1"/>
        <v>79</v>
      </c>
      <c r="B80" s="87">
        <f ca="1">'-'!$J80+'-'!$K80</f>
        <v>13011</v>
      </c>
      <c r="C80" s="88"/>
      <c r="D80" s="89" t="str" cm="1">
        <f t="array" ref="D80">_xlfn.SWITCH(MID('-'!$F80,1,4),"C - ","Civil","F - ","Foundation","ST -","Structure","FC -","Façade","PRE ","Pre-Line","POST","Post-Line","H - ","Handover","S - ","Services","CST ","Completion Docs", "I - ", "Inspection")</f>
        <v>Civil</v>
      </c>
      <c r="E80" s="90" t="str">
        <f>IF(NOT(ISERROR(SEARCH("- S -", '-'!$F80))), "Subcontractor",IF(NOT(ISERROR(SEARCH("- R -", '-'!$F80))), "Ryman",IF(NOT(ISERROR(SEARCH("- C -", '-'!$F80))), "Consultant",IF(NOT(ISERROR(SEARCH("- I -", '-'!$F80))),  "Inspection Test Plan", "Naming Error"))))</f>
        <v>Subcontractor</v>
      </c>
      <c r="F80" s="91" t="str">
        <f>IF(OR('-'!$G80="checklist", '-'!$G80="checklist-flat"), '-'!$H80, F79)</f>
        <v>C - S - Demolition</v>
      </c>
      <c r="G80" s="92" t="s">
        <v>24</v>
      </c>
      <c r="H80" s="92" t="s">
        <v>57</v>
      </c>
      <c r="I80" s="92"/>
      <c r="J80" s="87">
        <f>_xlfn.XLOOKUP('-'!$F80,Ref!A:A,Ref!B:B)*1000</f>
        <v>13000</v>
      </c>
      <c r="K80" s="87">
        <f ca="1">COUNTIF($J$2:'-'!$J80,'-'!$J80)-1</f>
        <v>11</v>
      </c>
      <c r="L80" s="90" t="s">
        <v>14</v>
      </c>
    </row>
    <row r="81" spans="1:12" ht="15.75">
      <c r="A81" s="96">
        <f t="shared" si="1"/>
        <v>80</v>
      </c>
      <c r="B81" s="93">
        <f ca="1">'-'!$J81+'-'!$K81</f>
        <v>14000</v>
      </c>
      <c r="C81" s="94"/>
      <c r="D81" s="96" t="str" cm="1">
        <f t="array" ref="D81">_xlfn.SWITCH(MID('-'!$F81,1,4),"C - ","Civil","F - ","Foundation","ST -","Structure","FC -","Façade","PRE ","Pre-Line","POST","Post-Line","H - ","Handover","S - ","Services","CST ","Completion Docs", "I - ", "Inspection")</f>
        <v>Civil</v>
      </c>
      <c r="E81" s="96" t="str">
        <f>IF(NOT(ISERROR(SEARCH("- S -", '-'!$F81))), "Subcontractor",IF(NOT(ISERROR(SEARCH("- R -", '-'!$F81))), "Ryman",IF(NOT(ISERROR(SEARCH("- C -", '-'!$F81))), "Consultant",IF(NOT(ISERROR(SEARCH("- I -", '-'!$F81))),  "Inspection Test Plan", "Naming Error"))))</f>
        <v>Subcontractor</v>
      </c>
      <c r="F81" s="97" t="str">
        <f>IF(OR('-'!$G81="checklist", '-'!$G81="checklist-flat"), '-'!$H81, F80)</f>
        <v>C - S - Detailed Excavation</v>
      </c>
      <c r="G81" s="95" t="s">
        <v>12</v>
      </c>
      <c r="H81" s="97" t="s">
        <v>69</v>
      </c>
      <c r="I81" s="95"/>
      <c r="J81" s="93">
        <f>_xlfn.XLOOKUP('-'!$F81,Ref!A:A,Ref!B:B)*1000</f>
        <v>14000</v>
      </c>
      <c r="K81" s="93">
        <f ca="1">COUNTIF($J$2:'-'!$J81,'-'!$J81)-1</f>
        <v>0</v>
      </c>
      <c r="L81" s="96" t="s">
        <v>14</v>
      </c>
    </row>
    <row r="82" spans="1:12" ht="15.75">
      <c r="A82" s="90">
        <f t="shared" si="1"/>
        <v>81</v>
      </c>
      <c r="B82" s="87">
        <f ca="1">'-'!$J82+'-'!$K82</f>
        <v>14001</v>
      </c>
      <c r="C82" s="88"/>
      <c r="D82" s="90" t="str" cm="1">
        <f t="array" ref="D82">_xlfn.SWITCH(MID('-'!$F82,1,4),"C - ","Civil","F - ","Foundation","ST -","Structure","FC -","Façade","PRE ","Pre-Line","POST","Post-Line","H - ","Handover","S - ","Services","CST ","Completion Docs", "I - ", "Inspection")</f>
        <v>Civil</v>
      </c>
      <c r="E82" s="90" t="str">
        <f>IF(NOT(ISERROR(SEARCH("- S -", '-'!$F82))), "Subcontractor",IF(NOT(ISERROR(SEARCH("- R -", '-'!$F82))), "Ryman",IF(NOT(ISERROR(SEARCH("- C -", '-'!$F82))), "Consultant",IF(NOT(ISERROR(SEARCH("- I -", '-'!$F82))),  "Inspection Test Plan", "Naming Error"))))</f>
        <v>Subcontractor</v>
      </c>
      <c r="F82" s="91" t="str">
        <f>IF(OR('-'!$G82="checklist", '-'!$G82="checklist-flat"), '-'!$H82, F81)</f>
        <v>C - S - Detailed Excavation</v>
      </c>
      <c r="G82" s="89" t="s">
        <v>15</v>
      </c>
      <c r="H82" s="91" t="s">
        <v>70</v>
      </c>
      <c r="I82" s="89"/>
      <c r="J82" s="87">
        <f>_xlfn.XLOOKUP('-'!$F82,Ref!A:A,Ref!B:B)*1000</f>
        <v>14000</v>
      </c>
      <c r="K82" s="87">
        <f ca="1">COUNTIF($J$2:'-'!$J82,'-'!$J82)-1</f>
        <v>1</v>
      </c>
      <c r="L82" s="90" t="s">
        <v>14</v>
      </c>
    </row>
    <row r="83" spans="1:12" ht="15.75">
      <c r="A83" s="96">
        <f t="shared" si="1"/>
        <v>82</v>
      </c>
      <c r="B83" s="93">
        <f ca="1">'-'!$J83+'-'!$K83</f>
        <v>14002</v>
      </c>
      <c r="C83" s="94"/>
      <c r="D83" s="96" t="str" cm="1">
        <f t="array" ref="D83">_xlfn.SWITCH(MID('-'!$F83,1,4),"C - ","Civil","F - ","Foundation","ST -","Structure","FC -","Façade","PRE ","Pre-Line","POST","Post-Line","H - ","Handover","S - ","Services","CST ","Completion Docs", "I - ", "Inspection")</f>
        <v>Civil</v>
      </c>
      <c r="E83" s="96" t="str">
        <f>IF(NOT(ISERROR(SEARCH("- S -", '-'!$F83))), "Subcontractor",IF(NOT(ISERROR(SEARCH("- R -", '-'!$F83))), "Ryman",IF(NOT(ISERROR(SEARCH("- C -", '-'!$F83))), "Consultant",IF(NOT(ISERROR(SEARCH("- I -", '-'!$F83))),  "Inspection Test Plan", "Naming Error"))))</f>
        <v>Subcontractor</v>
      </c>
      <c r="F83" s="97" t="str">
        <f>IF(OR('-'!$G83="checklist", '-'!$G83="checklist-flat"), '-'!$H83, F82)</f>
        <v>C - S - Detailed Excavation</v>
      </c>
      <c r="G83" s="95" t="s">
        <v>15</v>
      </c>
      <c r="H83" s="97" t="s">
        <v>71</v>
      </c>
      <c r="I83" s="95"/>
      <c r="J83" s="93">
        <f>_xlfn.XLOOKUP('-'!$F83,Ref!A:A,Ref!B:B)*1000</f>
        <v>14000</v>
      </c>
      <c r="K83" s="93">
        <f ca="1">COUNTIF($J$2:'-'!$J83,'-'!$J83)-1</f>
        <v>2</v>
      </c>
      <c r="L83" s="96" t="s">
        <v>14</v>
      </c>
    </row>
    <row r="84" spans="1:12" ht="15.75">
      <c r="A84" s="90">
        <f t="shared" si="1"/>
        <v>83</v>
      </c>
      <c r="B84" s="87">
        <f ca="1">'-'!$J84+'-'!$K84</f>
        <v>14003</v>
      </c>
      <c r="C84" s="88"/>
      <c r="D84" s="90" t="str" cm="1">
        <f t="array" ref="D84">_xlfn.SWITCH(MID('-'!$F84,1,4),"C - ","Civil","F - ","Foundation","ST -","Structure","FC -","Façade","PRE ","Pre-Line","POST","Post-Line","H - ","Handover","S - ","Services","CST ","Completion Docs", "I - ", "Inspection")</f>
        <v>Civil</v>
      </c>
      <c r="E84" s="90" t="str">
        <f>IF(NOT(ISERROR(SEARCH("- S -", '-'!$F84))), "Subcontractor",IF(NOT(ISERROR(SEARCH("- R -", '-'!$F84))), "Ryman",IF(NOT(ISERROR(SEARCH("- C -", '-'!$F84))), "Consultant",IF(NOT(ISERROR(SEARCH("- I -", '-'!$F84))),  "Inspection Test Plan", "Naming Error"))))</f>
        <v>Subcontractor</v>
      </c>
      <c r="F84" s="91" t="str">
        <f>IF(OR('-'!$G84="checklist", '-'!$G84="checklist-flat"), '-'!$H84, F83)</f>
        <v>C - S - Detailed Excavation</v>
      </c>
      <c r="G84" s="89" t="s">
        <v>15</v>
      </c>
      <c r="H84" s="91" t="s">
        <v>72</v>
      </c>
      <c r="I84" s="89"/>
      <c r="J84" s="87">
        <f>_xlfn.XLOOKUP('-'!$F84,Ref!A:A,Ref!B:B)*1000</f>
        <v>14000</v>
      </c>
      <c r="K84" s="87">
        <f ca="1">COUNTIF($J$2:'-'!$J84,'-'!$J84)-1</f>
        <v>3</v>
      </c>
      <c r="L84" s="90" t="s">
        <v>14</v>
      </c>
    </row>
    <row r="85" spans="1:12" ht="15.75">
      <c r="A85" s="96">
        <f t="shared" si="1"/>
        <v>84</v>
      </c>
      <c r="B85" s="93">
        <f ca="1">'-'!$J85+'-'!$K85</f>
        <v>14004</v>
      </c>
      <c r="C85" s="94"/>
      <c r="D85" s="96" t="str" cm="1">
        <f t="array" ref="D85">_xlfn.SWITCH(MID('-'!$F85,1,4),"C - ","Civil","F - ","Foundation","ST -","Structure","FC -","Façade","PRE ","Pre-Line","POST","Post-Line","H - ","Handover","S - ","Services","CST ","Completion Docs", "I - ", "Inspection")</f>
        <v>Civil</v>
      </c>
      <c r="E85" s="96" t="str">
        <f>IF(NOT(ISERROR(SEARCH("- S -", '-'!$F85))), "Subcontractor",IF(NOT(ISERROR(SEARCH("- R -", '-'!$F85))), "Ryman",IF(NOT(ISERROR(SEARCH("- C -", '-'!$F85))), "Consultant",IF(NOT(ISERROR(SEARCH("- I -", '-'!$F85))),  "Inspection Test Plan", "Naming Error"))))</f>
        <v>Subcontractor</v>
      </c>
      <c r="F85" s="97" t="str">
        <f>IF(OR('-'!$G85="checklist", '-'!$G85="checklist-flat"), '-'!$H85, F84)</f>
        <v>C - S - Detailed Excavation</v>
      </c>
      <c r="G85" s="95" t="s">
        <v>15</v>
      </c>
      <c r="H85" s="97" t="s">
        <v>73</v>
      </c>
      <c r="I85" s="95"/>
      <c r="J85" s="93">
        <f>_xlfn.XLOOKUP('-'!$F85,Ref!A:A,Ref!B:B)*1000</f>
        <v>14000</v>
      </c>
      <c r="K85" s="93">
        <f ca="1">COUNTIF($J$2:'-'!$J85,'-'!$J85)-1</f>
        <v>4</v>
      </c>
      <c r="L85" s="96" t="s">
        <v>14</v>
      </c>
    </row>
    <row r="86" spans="1:12" ht="15.75">
      <c r="A86" s="90">
        <f t="shared" si="1"/>
        <v>85</v>
      </c>
      <c r="B86" s="87">
        <f ca="1">'-'!$J86+'-'!$K86</f>
        <v>14005</v>
      </c>
      <c r="C86" s="88"/>
      <c r="D86" s="90" t="str" cm="1">
        <f t="array" ref="D86">_xlfn.SWITCH(MID('-'!$F86,1,4),"C - ","Civil","F - ","Foundation","ST -","Structure","FC -","Façade","PRE ","Pre-Line","POST","Post-Line","H - ","Handover","S - ","Services","CST ","Completion Docs", "I - ", "Inspection")</f>
        <v>Civil</v>
      </c>
      <c r="E86" s="90" t="str">
        <f>IF(NOT(ISERROR(SEARCH("- S -", '-'!$F86))), "Subcontractor",IF(NOT(ISERROR(SEARCH("- R -", '-'!$F86))), "Ryman",IF(NOT(ISERROR(SEARCH("- C -", '-'!$F86))), "Consultant",IF(NOT(ISERROR(SEARCH("- I -", '-'!$F86))),  "Inspection Test Plan", "Naming Error"))))</f>
        <v>Subcontractor</v>
      </c>
      <c r="F86" s="91" t="str">
        <f>IF(OR('-'!$G86="checklist", '-'!$G86="checklist-flat"), '-'!$H86, F85)</f>
        <v>C - S - Detailed Excavation</v>
      </c>
      <c r="G86" s="89" t="s">
        <v>15</v>
      </c>
      <c r="H86" s="91" t="s">
        <v>74</v>
      </c>
      <c r="I86" s="89"/>
      <c r="J86" s="87">
        <f>_xlfn.XLOOKUP('-'!$F86,Ref!A:A,Ref!B:B)*1000</f>
        <v>14000</v>
      </c>
      <c r="K86" s="87">
        <f ca="1">COUNTIF($J$2:'-'!$J86,'-'!$J86)-1</f>
        <v>5</v>
      </c>
      <c r="L86" s="90" t="s">
        <v>14</v>
      </c>
    </row>
    <row r="87" spans="1:12" ht="15.75">
      <c r="A87" s="96">
        <f t="shared" si="1"/>
        <v>86</v>
      </c>
      <c r="B87" s="93">
        <f ca="1">'-'!$J87+'-'!$K87</f>
        <v>14006</v>
      </c>
      <c r="C87" s="94"/>
      <c r="D87" s="96" t="str" cm="1">
        <f t="array" ref="D87">_xlfn.SWITCH(MID('-'!$F87,1,4),"C - ","Civil","F - ","Foundation","ST -","Structure","FC -","Façade","PRE ","Pre-Line","POST","Post-Line","H - ","Handover","S - ","Services","CST ","Completion Docs", "I - ", "Inspection")</f>
        <v>Civil</v>
      </c>
      <c r="E87" s="96" t="str">
        <f>IF(NOT(ISERROR(SEARCH("- S -", '-'!$F87))), "Subcontractor",IF(NOT(ISERROR(SEARCH("- R -", '-'!$F87))), "Ryman",IF(NOT(ISERROR(SEARCH("- C -", '-'!$F87))), "Consultant",IF(NOT(ISERROR(SEARCH("- I -", '-'!$F87))),  "Inspection Test Plan", "Naming Error"))))</f>
        <v>Subcontractor</v>
      </c>
      <c r="F87" s="97" t="str">
        <f>IF(OR('-'!$G87="checklist", '-'!$G87="checklist-flat"), '-'!$H87, F86)</f>
        <v>C - S - Detailed Excavation</v>
      </c>
      <c r="G87" s="95" t="s">
        <v>62</v>
      </c>
      <c r="H87" s="97" t="s">
        <v>75</v>
      </c>
      <c r="I87" s="95"/>
      <c r="J87" s="93">
        <f>_xlfn.XLOOKUP('-'!$F87,Ref!A:A,Ref!B:B)*1000</f>
        <v>14000</v>
      </c>
      <c r="K87" s="93">
        <f ca="1">COUNTIF($J$2:'-'!$J87,'-'!$J87)-1</f>
        <v>6</v>
      </c>
      <c r="L87" s="96" t="s">
        <v>14</v>
      </c>
    </row>
    <row r="88" spans="1:12" ht="15.75">
      <c r="A88" s="90">
        <f t="shared" si="1"/>
        <v>87</v>
      </c>
      <c r="B88" s="87">
        <f ca="1">'-'!$J88+'-'!$K88</f>
        <v>14007</v>
      </c>
      <c r="C88" s="88"/>
      <c r="D88" s="90" t="str" cm="1">
        <f t="array" ref="D88">_xlfn.SWITCH(MID('-'!$F88,1,4),"C - ","Civil","F - ","Foundation","ST -","Structure","FC -","Façade","PRE ","Pre-Line","POST","Post-Line","H - ","Handover","S - ","Services","CST ","Completion Docs", "I - ", "Inspection")</f>
        <v>Civil</v>
      </c>
      <c r="E88" s="90" t="str">
        <f>IF(NOT(ISERROR(SEARCH("- S -", '-'!$F88))), "Subcontractor",IF(NOT(ISERROR(SEARCH("- R -", '-'!$F88))), "Ryman",IF(NOT(ISERROR(SEARCH("- C -", '-'!$F88))), "Consultant",IF(NOT(ISERROR(SEARCH("- I -", '-'!$F88))),  "Inspection Test Plan", "Naming Error"))))</f>
        <v>Subcontractor</v>
      </c>
      <c r="F88" s="91" t="str">
        <f>IF(OR('-'!$G88="checklist", '-'!$G88="checklist-flat"), '-'!$H88, F87)</f>
        <v>C - S - Detailed Excavation</v>
      </c>
      <c r="G88" s="89" t="s">
        <v>62</v>
      </c>
      <c r="H88" s="91" t="s">
        <v>76</v>
      </c>
      <c r="I88" s="89"/>
      <c r="J88" s="87">
        <f>_xlfn.XLOOKUP('-'!$F88,Ref!A:A,Ref!B:B)*1000</f>
        <v>14000</v>
      </c>
      <c r="K88" s="87">
        <f ca="1">COUNTIF($J$2:'-'!$J88,'-'!$J88)-1</f>
        <v>7</v>
      </c>
      <c r="L88" s="90" t="s">
        <v>14</v>
      </c>
    </row>
    <row r="89" spans="1:12" ht="15.75">
      <c r="A89" s="96">
        <f t="shared" si="1"/>
        <v>88</v>
      </c>
      <c r="B89" s="93">
        <f ca="1">'-'!$J89+'-'!$K89</f>
        <v>14008</v>
      </c>
      <c r="C89" s="94"/>
      <c r="D89" s="96" t="str" cm="1">
        <f t="array" ref="D89">_xlfn.SWITCH(MID('-'!$F89,1,4),"C - ","Civil","F - ","Foundation","ST -","Structure","FC -","Façade","PRE ","Pre-Line","POST","Post-Line","H - ","Handover","S - ","Services","CST ","Completion Docs", "I - ", "Inspection")</f>
        <v>Civil</v>
      </c>
      <c r="E89" s="96" t="str">
        <f>IF(NOT(ISERROR(SEARCH("- S -", '-'!$F89))), "Subcontractor",IF(NOT(ISERROR(SEARCH("- R -", '-'!$F89))), "Ryman",IF(NOT(ISERROR(SEARCH("- C -", '-'!$F89))), "Consultant",IF(NOT(ISERROR(SEARCH("- I -", '-'!$F89))),  "Inspection Test Plan", "Naming Error"))))</f>
        <v>Subcontractor</v>
      </c>
      <c r="F89" s="97" t="str">
        <f>IF(OR('-'!$G89="checklist", '-'!$G89="checklist-flat"), '-'!$H89, F88)</f>
        <v>C - S - Detailed Excavation</v>
      </c>
      <c r="G89" s="95" t="s">
        <v>62</v>
      </c>
      <c r="H89" s="97" t="s">
        <v>77</v>
      </c>
      <c r="I89" s="95"/>
      <c r="J89" s="93">
        <f>_xlfn.XLOOKUP('-'!$F89,Ref!A:A,Ref!B:B)*1000</f>
        <v>14000</v>
      </c>
      <c r="K89" s="93">
        <f ca="1">COUNTIF($J$2:'-'!$J89,'-'!$J89)-1</f>
        <v>8</v>
      </c>
      <c r="L89" s="96" t="s">
        <v>14</v>
      </c>
    </row>
    <row r="90" spans="1:12" ht="15.75">
      <c r="A90" s="90">
        <f t="shared" si="1"/>
        <v>89</v>
      </c>
      <c r="B90" s="87">
        <f ca="1">'-'!$J90+'-'!$K90</f>
        <v>14009</v>
      </c>
      <c r="C90" s="88"/>
      <c r="D90" s="90" t="str" cm="1">
        <f t="array" ref="D90">_xlfn.SWITCH(MID('-'!$F90,1,4),"C - ","Civil","F - ","Foundation","ST -","Structure","FC -","Façade","PRE ","Pre-Line","POST","Post-Line","H - ","Handover","S - ","Services","CST ","Completion Docs", "I - ", "Inspection")</f>
        <v>Civil</v>
      </c>
      <c r="E90" s="90" t="str">
        <f>IF(NOT(ISERROR(SEARCH("- S -", '-'!$F90))), "Subcontractor",IF(NOT(ISERROR(SEARCH("- R -", '-'!$F90))), "Ryman",IF(NOT(ISERROR(SEARCH("- C -", '-'!$F90))), "Consultant",IF(NOT(ISERROR(SEARCH("- I -", '-'!$F90))),  "Inspection Test Plan", "Naming Error"))))</f>
        <v>Subcontractor</v>
      </c>
      <c r="F90" s="91" t="str">
        <f>IF(OR('-'!$G90="checklist", '-'!$G90="checklist-flat"), '-'!$H90, F89)</f>
        <v>C - S - Detailed Excavation</v>
      </c>
      <c r="G90" s="89" t="s">
        <v>15</v>
      </c>
      <c r="H90" s="91" t="s">
        <v>78</v>
      </c>
      <c r="I90" s="89"/>
      <c r="J90" s="87">
        <f>_xlfn.XLOOKUP('-'!$F90,Ref!A:A,Ref!B:B)*1000</f>
        <v>14000</v>
      </c>
      <c r="K90" s="87">
        <f ca="1">COUNTIF($J$2:'-'!$J90,'-'!$J90)-1</f>
        <v>9</v>
      </c>
      <c r="L90" s="90" t="s">
        <v>14</v>
      </c>
    </row>
    <row r="91" spans="1:12" ht="15.75">
      <c r="A91" s="96">
        <f t="shared" si="1"/>
        <v>90</v>
      </c>
      <c r="B91" s="93">
        <f ca="1">'-'!$J91+'-'!$K91</f>
        <v>14010</v>
      </c>
      <c r="C91" s="94"/>
      <c r="D91" s="96" t="str" cm="1">
        <f t="array" ref="D91">_xlfn.SWITCH(MID('-'!$F91,1,4),"C - ","Civil","F - ","Foundation","ST -","Structure","FC -","Façade","PRE ","Pre-Line","POST","Post-Line","H - ","Handover","S - ","Services","CST ","Completion Docs", "I - ", "Inspection")</f>
        <v>Civil</v>
      </c>
      <c r="E91" s="96" t="str">
        <f>IF(NOT(ISERROR(SEARCH("- S -", '-'!$F91))), "Subcontractor",IF(NOT(ISERROR(SEARCH("- R -", '-'!$F91))), "Ryman",IF(NOT(ISERROR(SEARCH("- C -", '-'!$F91))), "Consultant",IF(NOT(ISERROR(SEARCH("- I -", '-'!$F91))),  "Inspection Test Plan", "Naming Error"))))</f>
        <v>Subcontractor</v>
      </c>
      <c r="F91" s="97" t="str">
        <f>IF(OR('-'!$G91="checklist", '-'!$G91="checklist-flat"), '-'!$H91, F90)</f>
        <v>C - S - Detailed Excavation</v>
      </c>
      <c r="G91" s="95" t="s">
        <v>15</v>
      </c>
      <c r="H91" s="97" t="s">
        <v>79</v>
      </c>
      <c r="I91" s="95"/>
      <c r="J91" s="93">
        <f>_xlfn.XLOOKUP('-'!$F91,Ref!A:A,Ref!B:B)*1000</f>
        <v>14000</v>
      </c>
      <c r="K91" s="93">
        <f ca="1">COUNTIF($J$2:'-'!$J91,'-'!$J91)-1</f>
        <v>10</v>
      </c>
      <c r="L91" s="96" t="s">
        <v>14</v>
      </c>
    </row>
    <row r="92" spans="1:12" ht="15.75">
      <c r="A92" s="90">
        <f t="shared" si="1"/>
        <v>91</v>
      </c>
      <c r="B92" s="87">
        <f ca="1">'-'!$J92+'-'!$K92</f>
        <v>14011</v>
      </c>
      <c r="C92" s="88"/>
      <c r="D92" s="90" t="str" cm="1">
        <f t="array" ref="D92">_xlfn.SWITCH(MID('-'!$F92,1,4),"C - ","Civil","F - ","Foundation","ST -","Structure","FC -","Façade","PRE ","Pre-Line","POST","Post-Line","H - ","Handover","S - ","Services","CST ","Completion Docs", "I - ", "Inspection")</f>
        <v>Civil</v>
      </c>
      <c r="E92" s="90" t="str">
        <f>IF(NOT(ISERROR(SEARCH("- S -", '-'!$F92))), "Subcontractor",IF(NOT(ISERROR(SEARCH("- R -", '-'!$F92))), "Ryman",IF(NOT(ISERROR(SEARCH("- C -", '-'!$F92))), "Consultant",IF(NOT(ISERROR(SEARCH("- I -", '-'!$F92))),  "Inspection Test Plan", "Naming Error"))))</f>
        <v>Subcontractor</v>
      </c>
      <c r="F92" s="91" t="str">
        <f>IF(OR('-'!$G92="checklist", '-'!$G92="checklist-flat"), '-'!$H92, F91)</f>
        <v>C - S - Detailed Excavation</v>
      </c>
      <c r="G92" s="89" t="s">
        <v>15</v>
      </c>
      <c r="H92" s="91" t="s">
        <v>80</v>
      </c>
      <c r="I92" s="89"/>
      <c r="J92" s="87">
        <f>_xlfn.XLOOKUP('-'!$F92,Ref!A:A,Ref!B:B)*1000</f>
        <v>14000</v>
      </c>
      <c r="K92" s="87">
        <f ca="1">COUNTIF($J$2:'-'!$J92,'-'!$J92)-1</f>
        <v>11</v>
      </c>
      <c r="L92" s="90" t="s">
        <v>14</v>
      </c>
    </row>
    <row r="93" spans="1:12" ht="15.75">
      <c r="A93" s="96">
        <f t="shared" si="1"/>
        <v>92</v>
      </c>
      <c r="B93" s="93">
        <f ca="1">'-'!$J93+'-'!$K93</f>
        <v>14012</v>
      </c>
      <c r="C93" s="94"/>
      <c r="D93" s="96" t="str" cm="1">
        <f t="array" ref="D93">_xlfn.SWITCH(MID('-'!$F93,1,4),"C - ","Civil","F - ","Foundation","ST -","Structure","FC -","Façade","PRE ","Pre-Line","POST","Post-Line","H - ","Handover","S - ","Services","CST ","Completion Docs", "I - ", "Inspection")</f>
        <v>Civil</v>
      </c>
      <c r="E93" s="96" t="str">
        <f>IF(NOT(ISERROR(SEARCH("- S -", '-'!$F93))), "Subcontractor",IF(NOT(ISERROR(SEARCH("- R -", '-'!$F93))), "Ryman",IF(NOT(ISERROR(SEARCH("- C -", '-'!$F93))), "Consultant",IF(NOT(ISERROR(SEARCH("- I -", '-'!$F93))),  "Inspection Test Plan", "Naming Error"))))</f>
        <v>Subcontractor</v>
      </c>
      <c r="F93" s="97" t="str">
        <f>IF(OR('-'!$G93="checklist", '-'!$G93="checklist-flat"), '-'!$H93, F92)</f>
        <v>C - S - Detailed Excavation</v>
      </c>
      <c r="G93" s="95" t="s">
        <v>15</v>
      </c>
      <c r="H93" s="97" t="s">
        <v>81</v>
      </c>
      <c r="I93" s="95"/>
      <c r="J93" s="93">
        <f>_xlfn.XLOOKUP('-'!$F93,Ref!A:A,Ref!B:B)*1000</f>
        <v>14000</v>
      </c>
      <c r="K93" s="93">
        <f ca="1">COUNTIF($J$2:'-'!$J93,'-'!$J93)-1</f>
        <v>12</v>
      </c>
      <c r="L93" s="96" t="s">
        <v>14</v>
      </c>
    </row>
    <row r="94" spans="1:12" ht="15.75">
      <c r="A94" s="90">
        <f t="shared" si="1"/>
        <v>93</v>
      </c>
      <c r="B94" s="87">
        <f ca="1">'-'!$J94+'-'!$K94</f>
        <v>14013</v>
      </c>
      <c r="C94" s="88"/>
      <c r="D94" s="90" t="str" cm="1">
        <f t="array" ref="D94">_xlfn.SWITCH(MID('-'!$F94,1,4),"C - ","Civil","F - ","Foundation","ST -","Structure","FC -","Façade","PRE ","Pre-Line","POST","Post-Line","H - ","Handover","S - ","Services","CST ","Completion Docs", "I - ", "Inspection")</f>
        <v>Civil</v>
      </c>
      <c r="E94" s="90" t="str">
        <f>IF(NOT(ISERROR(SEARCH("- S -", '-'!$F94))), "Subcontractor",IF(NOT(ISERROR(SEARCH("- R -", '-'!$F94))), "Ryman",IF(NOT(ISERROR(SEARCH("- C -", '-'!$F94))), "Consultant",IF(NOT(ISERROR(SEARCH("- I -", '-'!$F94))),  "Inspection Test Plan", "Naming Error"))))</f>
        <v>Subcontractor</v>
      </c>
      <c r="F94" s="91" t="str">
        <f>IF(OR('-'!$G94="checklist", '-'!$G94="checklist-flat"), '-'!$H94, F93)</f>
        <v>C - S - Detailed Excavation</v>
      </c>
      <c r="G94" s="89" t="s">
        <v>15</v>
      </c>
      <c r="H94" s="91" t="s">
        <v>82</v>
      </c>
      <c r="I94" s="89"/>
      <c r="J94" s="87">
        <f>_xlfn.XLOOKUP('-'!$F94,Ref!A:A,Ref!B:B)*1000</f>
        <v>14000</v>
      </c>
      <c r="K94" s="87">
        <f ca="1">COUNTIF($J$2:'-'!$J94,'-'!$J94)-1</f>
        <v>13</v>
      </c>
      <c r="L94" s="90" t="s">
        <v>14</v>
      </c>
    </row>
    <row r="95" spans="1:12" ht="15.75">
      <c r="A95" s="96">
        <f t="shared" si="1"/>
        <v>94</v>
      </c>
      <c r="B95" s="93">
        <f ca="1">'-'!$J95+'-'!$K95</f>
        <v>14014</v>
      </c>
      <c r="C95" s="94"/>
      <c r="D95" s="96" t="str" cm="1">
        <f t="array" ref="D95">_xlfn.SWITCH(MID('-'!$F95,1,4),"C - ","Civil","F - ","Foundation","ST -","Structure","FC -","Façade","PRE ","Pre-Line","POST","Post-Line","H - ","Handover","S - ","Services","CST ","Completion Docs", "I - ", "Inspection")</f>
        <v>Civil</v>
      </c>
      <c r="E95" s="96" t="str">
        <f>IF(NOT(ISERROR(SEARCH("- S -", '-'!$F95))), "Subcontractor",IF(NOT(ISERROR(SEARCH("- R -", '-'!$F95))), "Ryman",IF(NOT(ISERROR(SEARCH("- C -", '-'!$F95))), "Consultant",IF(NOT(ISERROR(SEARCH("- I -", '-'!$F95))),  "Inspection Test Plan", "Naming Error"))))</f>
        <v>Subcontractor</v>
      </c>
      <c r="F95" s="97" t="str">
        <f>IF(OR('-'!$G95="checklist", '-'!$G95="checklist-flat"), '-'!$H95, F94)</f>
        <v>C - S - Detailed Excavation</v>
      </c>
      <c r="G95" s="95" t="s">
        <v>15</v>
      </c>
      <c r="H95" s="97" t="s">
        <v>83</v>
      </c>
      <c r="I95" s="95"/>
      <c r="J95" s="93">
        <f>_xlfn.XLOOKUP('-'!$F95,Ref!A:A,Ref!B:B)*1000</f>
        <v>14000</v>
      </c>
      <c r="K95" s="93">
        <f ca="1">COUNTIF($J$2:'-'!$J95,'-'!$J95)-1</f>
        <v>14</v>
      </c>
      <c r="L95" s="96" t="s">
        <v>14</v>
      </c>
    </row>
    <row r="96" spans="1:12" ht="15.75">
      <c r="A96" s="90">
        <f t="shared" si="1"/>
        <v>95</v>
      </c>
      <c r="B96" s="87">
        <f ca="1">'-'!$J96+'-'!$K96</f>
        <v>14015</v>
      </c>
      <c r="C96" s="88"/>
      <c r="D96" s="90" t="str" cm="1">
        <f t="array" ref="D96">_xlfn.SWITCH(MID('-'!$F96,1,4),"C - ","Civil","F - ","Foundation","ST -","Structure","FC -","Façade","PRE ","Pre-Line","POST","Post-Line","H - ","Handover","S - ","Services","CST ","Completion Docs", "I - ", "Inspection")</f>
        <v>Civil</v>
      </c>
      <c r="E96" s="90" t="str">
        <f>IF(NOT(ISERROR(SEARCH("- S -", '-'!$F96))), "Subcontractor",IF(NOT(ISERROR(SEARCH("- R -", '-'!$F96))), "Ryman",IF(NOT(ISERROR(SEARCH("- C -", '-'!$F96))), "Consultant",IF(NOT(ISERROR(SEARCH("- I -", '-'!$F96))),  "Inspection Test Plan", "Naming Error"))))</f>
        <v>Subcontractor</v>
      </c>
      <c r="F96" s="91" t="str">
        <f>IF(OR('-'!$G96="checklist", '-'!$G96="checklist-flat"), '-'!$H96, F95)</f>
        <v>C - S - Detailed Excavation</v>
      </c>
      <c r="G96" s="89" t="s">
        <v>84</v>
      </c>
      <c r="H96" s="91" t="s">
        <v>85</v>
      </c>
      <c r="I96" s="89"/>
      <c r="J96" s="87">
        <f>_xlfn.XLOOKUP('-'!$F96,Ref!A:A,Ref!B:B)*1000</f>
        <v>14000</v>
      </c>
      <c r="K96" s="87">
        <f ca="1">COUNTIF($J$2:'-'!$J96,'-'!$J96)-1</f>
        <v>15</v>
      </c>
      <c r="L96" s="90" t="s">
        <v>14</v>
      </c>
    </row>
    <row r="97" spans="1:12" ht="15.75">
      <c r="A97" s="96">
        <f t="shared" si="1"/>
        <v>96</v>
      </c>
      <c r="B97" s="93">
        <f ca="1">'-'!$J97+'-'!$K97</f>
        <v>14016</v>
      </c>
      <c r="C97" s="94"/>
      <c r="D97" s="96" t="str" cm="1">
        <f t="array" ref="D97">_xlfn.SWITCH(MID('-'!$F97,1,4),"C - ","Civil","F - ","Foundation","ST -","Structure","FC -","Façade","PRE ","Pre-Line","POST","Post-Line","H - ","Handover","S - ","Services","CST ","Completion Docs", "I - ", "Inspection")</f>
        <v>Civil</v>
      </c>
      <c r="E97" s="96" t="str">
        <f>IF(NOT(ISERROR(SEARCH("- S -", '-'!$F97))), "Subcontractor",IF(NOT(ISERROR(SEARCH("- R -", '-'!$F97))), "Ryman",IF(NOT(ISERROR(SEARCH("- C -", '-'!$F97))), "Consultant",IF(NOT(ISERROR(SEARCH("- I -", '-'!$F97))),  "Inspection Test Plan", "Naming Error"))))</f>
        <v>Subcontractor</v>
      </c>
      <c r="F97" s="97" t="str">
        <f>IF(OR('-'!$G97="checklist", '-'!$G97="checklist-flat"), '-'!$H97, F96)</f>
        <v>C - S - Detailed Excavation</v>
      </c>
      <c r="G97" s="95" t="s">
        <v>15</v>
      </c>
      <c r="H97" s="97" t="s">
        <v>86</v>
      </c>
      <c r="I97" s="95"/>
      <c r="J97" s="93">
        <f>_xlfn.XLOOKUP('-'!$F97,Ref!A:A,Ref!B:B)*1000</f>
        <v>14000</v>
      </c>
      <c r="K97" s="93">
        <f ca="1">COUNTIF($J$2:'-'!$J97,'-'!$J97)-1</f>
        <v>16</v>
      </c>
      <c r="L97" s="96" t="s">
        <v>14</v>
      </c>
    </row>
    <row r="98" spans="1:12" ht="15.75">
      <c r="A98" s="90">
        <f t="shared" si="1"/>
        <v>97</v>
      </c>
      <c r="B98" s="87">
        <f ca="1">'-'!$J98+'-'!$K98</f>
        <v>14017</v>
      </c>
      <c r="C98" s="88"/>
      <c r="D98" s="90" t="str" cm="1">
        <f t="array" ref="D98">_xlfn.SWITCH(MID('-'!$F98,1,4),"C - ","Civil","F - ","Foundation","ST -","Structure","FC -","Façade","PRE ","Pre-Line","POST","Post-Line","H - ","Handover","S - ","Services","CST ","Completion Docs", "I - ", "Inspection")</f>
        <v>Civil</v>
      </c>
      <c r="E98" s="90" t="str">
        <f>IF(NOT(ISERROR(SEARCH("- S -", '-'!$F98))), "Subcontractor",IF(NOT(ISERROR(SEARCH("- R -", '-'!$F98))), "Ryman",IF(NOT(ISERROR(SEARCH("- C -", '-'!$F98))), "Consultant",IF(NOT(ISERROR(SEARCH("- I -", '-'!$F98))),  "Inspection Test Plan", "Naming Error"))))</f>
        <v>Subcontractor</v>
      </c>
      <c r="F98" s="91" t="str">
        <f>IF(OR('-'!$G98="checklist", '-'!$G98="checklist-flat"), '-'!$H98, F97)</f>
        <v>C - S - Detailed Excavation</v>
      </c>
      <c r="G98" s="89" t="s">
        <v>15</v>
      </c>
      <c r="H98" s="91" t="s">
        <v>87</v>
      </c>
      <c r="I98" s="89"/>
      <c r="J98" s="87">
        <f>_xlfn.XLOOKUP('-'!$F98,Ref!A:A,Ref!B:B)*1000</f>
        <v>14000</v>
      </c>
      <c r="K98" s="87">
        <f ca="1">COUNTIF($J$2:'-'!$J98,'-'!$J98)-1</f>
        <v>17</v>
      </c>
      <c r="L98" s="90" t="s">
        <v>14</v>
      </c>
    </row>
    <row r="99" spans="1:12" ht="15.75">
      <c r="A99" s="96">
        <f t="shared" si="1"/>
        <v>98</v>
      </c>
      <c r="B99" s="93">
        <f ca="1">'-'!$J99+'-'!$K99</f>
        <v>14018</v>
      </c>
      <c r="C99" s="94"/>
      <c r="D99" s="96" t="str" cm="1">
        <f t="array" ref="D99">_xlfn.SWITCH(MID('-'!$F99,1,4),"C - ","Civil","F - ","Foundation","ST -","Structure","FC -","Façade","PRE ","Pre-Line","POST","Post-Line","H - ","Handover","S - ","Services","CST ","Completion Docs", "I - ", "Inspection")</f>
        <v>Civil</v>
      </c>
      <c r="E99" s="96" t="str">
        <f>IF(NOT(ISERROR(SEARCH("- S -", '-'!$F99))), "Subcontractor",IF(NOT(ISERROR(SEARCH("- R -", '-'!$F99))), "Ryman",IF(NOT(ISERROR(SEARCH("- C -", '-'!$F99))), "Consultant",IF(NOT(ISERROR(SEARCH("- I -", '-'!$F99))),  "Inspection Test Plan", "Naming Error"))))</f>
        <v>Subcontractor</v>
      </c>
      <c r="F99" s="97" t="str">
        <f>IF(OR('-'!$G99="checklist", '-'!$G99="checklist-flat"), '-'!$H99, F98)</f>
        <v>C - S - Detailed Excavation</v>
      </c>
      <c r="G99" s="95" t="s">
        <v>15</v>
      </c>
      <c r="H99" s="97" t="s">
        <v>88</v>
      </c>
      <c r="I99" s="95"/>
      <c r="J99" s="93">
        <f>_xlfn.XLOOKUP('-'!$F99,Ref!A:A,Ref!B:B)*1000</f>
        <v>14000</v>
      </c>
      <c r="K99" s="93">
        <f ca="1">COUNTIF($J$2:'-'!$J99,'-'!$J99)-1</f>
        <v>18</v>
      </c>
      <c r="L99" s="96" t="s">
        <v>14</v>
      </c>
    </row>
    <row r="100" spans="1:12" ht="15.75">
      <c r="A100" s="90">
        <f t="shared" si="1"/>
        <v>99</v>
      </c>
      <c r="B100" s="87">
        <f ca="1">'-'!$J100+'-'!$K100</f>
        <v>14019</v>
      </c>
      <c r="C100" s="88"/>
      <c r="D100" s="90" t="str" cm="1">
        <f t="array" ref="D100">_xlfn.SWITCH(MID('-'!$F100,1,4),"C - ","Civil","F - ","Foundation","ST -","Structure","FC -","Façade","PRE ","Pre-Line","POST","Post-Line","H - ","Handover","S - ","Services","CST ","Completion Docs", "I - ", "Inspection")</f>
        <v>Civil</v>
      </c>
      <c r="E100" s="90" t="str">
        <f>IF(NOT(ISERROR(SEARCH("- S -", '-'!$F100))), "Subcontractor",IF(NOT(ISERROR(SEARCH("- R -", '-'!$F100))), "Ryman",IF(NOT(ISERROR(SEARCH("- C -", '-'!$F100))), "Consultant",IF(NOT(ISERROR(SEARCH("- I -", '-'!$F100))),  "Inspection Test Plan", "Naming Error"))))</f>
        <v>Subcontractor</v>
      </c>
      <c r="F100" s="91" t="str">
        <f>IF(OR('-'!$G100="checklist", '-'!$G100="checklist-flat"), '-'!$H100, F99)</f>
        <v>C - S - Detailed Excavation</v>
      </c>
      <c r="G100" s="89" t="s">
        <v>15</v>
      </c>
      <c r="H100" s="91" t="s">
        <v>56</v>
      </c>
      <c r="I100" s="89"/>
      <c r="J100" s="87">
        <f>_xlfn.XLOOKUP('-'!$F100,Ref!A:A,Ref!B:B)*1000</f>
        <v>14000</v>
      </c>
      <c r="K100" s="87">
        <f ca="1">COUNTIF($J$2:'-'!$J100,'-'!$J100)-1</f>
        <v>19</v>
      </c>
      <c r="L100" s="90" t="s">
        <v>14</v>
      </c>
    </row>
    <row r="101" spans="1:12" ht="15.75">
      <c r="A101" s="96">
        <f t="shared" si="1"/>
        <v>100</v>
      </c>
      <c r="B101" s="93">
        <f ca="1">'-'!$J101+'-'!$K101</f>
        <v>14020</v>
      </c>
      <c r="C101" s="94"/>
      <c r="D101" s="96" t="str" cm="1">
        <f t="array" ref="D101">_xlfn.SWITCH(MID('-'!$F101,1,4),"C - ","Civil","F - ","Foundation","ST -","Structure","FC -","Façade","PRE ","Pre-Line","POST","Post-Line","H - ","Handover","S - ","Services","CST ","Completion Docs", "I - ", "Inspection")</f>
        <v>Civil</v>
      </c>
      <c r="E101" s="96" t="str">
        <f>IF(NOT(ISERROR(SEARCH("- S -", '-'!$F101))), "Subcontractor",IF(NOT(ISERROR(SEARCH("- R -", '-'!$F101))), "Ryman",IF(NOT(ISERROR(SEARCH("- C -", '-'!$F101))), "Consultant",IF(NOT(ISERROR(SEARCH("- I -", '-'!$F101))),  "Inspection Test Plan", "Naming Error"))))</f>
        <v>Subcontractor</v>
      </c>
      <c r="F101" s="97" t="str">
        <f>IF(OR('-'!$G101="checklist", '-'!$G101="checklist-flat"), '-'!$H101, F100)</f>
        <v>C - S - Detailed Excavation</v>
      </c>
      <c r="G101" s="95" t="s">
        <v>24</v>
      </c>
      <c r="H101" s="97" t="s">
        <v>57</v>
      </c>
      <c r="I101" s="95"/>
      <c r="J101" s="93">
        <f>_xlfn.XLOOKUP('-'!$F101,Ref!A:A,Ref!B:B)*1000</f>
        <v>14000</v>
      </c>
      <c r="K101" s="93">
        <f ca="1">COUNTIF($J$2:'-'!$J101,'-'!$J101)-1</f>
        <v>20</v>
      </c>
      <c r="L101" s="96" t="s">
        <v>14</v>
      </c>
    </row>
    <row r="102" spans="1:12" ht="15.75">
      <c r="A102" s="90">
        <f t="shared" si="1"/>
        <v>101</v>
      </c>
      <c r="B102" s="87">
        <f ca="1">'-'!$J102+'-'!$K102</f>
        <v>15000</v>
      </c>
      <c r="C102" s="88"/>
      <c r="D102" s="90" t="str" cm="1">
        <f t="array" ref="D102">_xlfn.SWITCH(MID('-'!$F102,1,4),"C - ","Civil","F - ","Foundation","ST -","Structure","FC -","Façade","PRE ","Pre-Line","POST","Post-Line","H - ","Handover","S - ","Services","CST ","Completion Docs", "I - ", "Inspection")</f>
        <v>Civil</v>
      </c>
      <c r="E102" s="90" t="str">
        <f>IF(NOT(ISERROR(SEARCH("- S -", '-'!$F102))), "Subcontractor",IF(NOT(ISERROR(SEARCH("- R -", '-'!$F102))), "Ryman",IF(NOT(ISERROR(SEARCH("- C -", '-'!$F102))), "Consultant",IF(NOT(ISERROR(SEARCH("- I -", '-'!$F102))),  "Inspection Test Plan", "Naming Error"))))</f>
        <v>Subcontractor</v>
      </c>
      <c r="F102" s="91" t="str">
        <f>IF(OR('-'!$G102="checklist", '-'!$G102="checklist-flat"), '-'!$H102, F101)</f>
        <v>C - S - Lift Pit Installation</v>
      </c>
      <c r="G102" s="92" t="s">
        <v>12</v>
      </c>
      <c r="H102" s="92" t="s">
        <v>89</v>
      </c>
      <c r="I102" s="92"/>
      <c r="J102" s="87">
        <f>_xlfn.XLOOKUP('-'!$F102,Ref!A:A,Ref!B:B)*1000</f>
        <v>15000</v>
      </c>
      <c r="K102" s="87">
        <f ca="1">COUNTIF($J$2:'-'!$J102,'-'!$J102)-1</f>
        <v>0</v>
      </c>
      <c r="L102" s="90" t="s">
        <v>14</v>
      </c>
    </row>
    <row r="103" spans="1:12" ht="15.75">
      <c r="A103" s="96">
        <f t="shared" si="1"/>
        <v>102</v>
      </c>
      <c r="B103" s="93">
        <f ca="1">'-'!$J103+'-'!$K103</f>
        <v>15001</v>
      </c>
      <c r="C103" s="94"/>
      <c r="D103" s="96" t="str" cm="1">
        <f t="array" ref="D103">_xlfn.SWITCH(MID('-'!$F103,1,4),"C - ","Civil","F - ","Foundation","ST -","Structure","FC -","Façade","PRE ","Pre-Line","POST","Post-Line","H - ","Handover","S - ","Services","CST ","Completion Docs", "I - ", "Inspection")</f>
        <v>Civil</v>
      </c>
      <c r="E103" s="96" t="str">
        <f>IF(NOT(ISERROR(SEARCH("- S -", '-'!$F103))), "Subcontractor",IF(NOT(ISERROR(SEARCH("- R -", '-'!$F103))), "Ryman",IF(NOT(ISERROR(SEARCH("- C -", '-'!$F103))), "Consultant",IF(NOT(ISERROR(SEARCH("- I -", '-'!$F103))),  "Inspection Test Plan", "Naming Error"))))</f>
        <v>Subcontractor</v>
      </c>
      <c r="F103" s="97" t="str">
        <f>IF(OR('-'!$G103="checklist", '-'!$G103="checklist-flat"), '-'!$H103, F102)</f>
        <v>C - S - Lift Pit Installation</v>
      </c>
      <c r="G103" s="98" t="s">
        <v>15</v>
      </c>
      <c r="H103" s="98" t="s">
        <v>90</v>
      </c>
      <c r="I103" s="98"/>
      <c r="J103" s="93">
        <f>_xlfn.XLOOKUP('-'!$F103,Ref!A:A,Ref!B:B)*1000</f>
        <v>15000</v>
      </c>
      <c r="K103" s="93">
        <f ca="1">COUNTIF($J$2:'-'!$J103,'-'!$J103)-1</f>
        <v>1</v>
      </c>
      <c r="L103" s="96" t="s">
        <v>14</v>
      </c>
    </row>
    <row r="104" spans="1:12" ht="15.75">
      <c r="A104" s="90">
        <f t="shared" si="1"/>
        <v>103</v>
      </c>
      <c r="B104" s="87">
        <f ca="1">'-'!$J104+'-'!$K104</f>
        <v>15002</v>
      </c>
      <c r="C104" s="88"/>
      <c r="D104" s="90" t="str" cm="1">
        <f t="array" ref="D104">_xlfn.SWITCH(MID('-'!$F104,1,4),"C - ","Civil","F - ","Foundation","ST -","Structure","FC -","Façade","PRE ","Pre-Line","POST","Post-Line","H - ","Handover","S - ","Services","CST ","Completion Docs", "I - ", "Inspection")</f>
        <v>Civil</v>
      </c>
      <c r="E104" s="90" t="str">
        <f>IF(NOT(ISERROR(SEARCH("- S -", '-'!$F104))), "Subcontractor",IF(NOT(ISERROR(SEARCH("- R -", '-'!$F104))), "Ryman",IF(NOT(ISERROR(SEARCH("- C -", '-'!$F104))), "Consultant",IF(NOT(ISERROR(SEARCH("- I -", '-'!$F104))),  "Inspection Test Plan", "Naming Error"))))</f>
        <v>Subcontractor</v>
      </c>
      <c r="F104" s="91" t="str">
        <f>IF(OR('-'!$G104="checklist", '-'!$G104="checklist-flat"), '-'!$H104, F103)</f>
        <v>C - S - Lift Pit Installation</v>
      </c>
      <c r="G104" s="92" t="s">
        <v>15</v>
      </c>
      <c r="H104" s="92" t="s">
        <v>91</v>
      </c>
      <c r="I104" s="92"/>
      <c r="J104" s="87">
        <f>_xlfn.XLOOKUP('-'!$F104,Ref!A:A,Ref!B:B)*1000</f>
        <v>15000</v>
      </c>
      <c r="K104" s="87">
        <f ca="1">COUNTIF($J$2:'-'!$J104,'-'!$J104)-1</f>
        <v>2</v>
      </c>
      <c r="L104" s="90" t="s">
        <v>14</v>
      </c>
    </row>
    <row r="105" spans="1:12" ht="15.75">
      <c r="A105" s="96">
        <f t="shared" si="1"/>
        <v>104</v>
      </c>
      <c r="B105" s="93">
        <f ca="1">'-'!$J105+'-'!$K105</f>
        <v>15003</v>
      </c>
      <c r="C105" s="94"/>
      <c r="D105" s="96" t="str" cm="1">
        <f t="array" ref="D105">_xlfn.SWITCH(MID('-'!$F105,1,4),"C - ","Civil","F - ","Foundation","ST -","Structure","FC -","Façade","PRE ","Pre-Line","POST","Post-Line","H - ","Handover","S - ","Services","CST ","Completion Docs", "I - ", "Inspection")</f>
        <v>Civil</v>
      </c>
      <c r="E105" s="96" t="str">
        <f>IF(NOT(ISERROR(SEARCH("- S -", '-'!$F105))), "Subcontractor",IF(NOT(ISERROR(SEARCH("- R -", '-'!$F105))), "Ryman",IF(NOT(ISERROR(SEARCH("- C -", '-'!$F105))), "Consultant",IF(NOT(ISERROR(SEARCH("- I -", '-'!$F105))),  "Inspection Test Plan", "Naming Error"))))</f>
        <v>Subcontractor</v>
      </c>
      <c r="F105" s="97" t="str">
        <f>IF(OR('-'!$G105="checklist", '-'!$G105="checklist-flat"), '-'!$H105, F104)</f>
        <v>C - S - Lift Pit Installation</v>
      </c>
      <c r="G105" s="98" t="s">
        <v>15</v>
      </c>
      <c r="H105" s="98" t="s">
        <v>92</v>
      </c>
      <c r="I105" s="98"/>
      <c r="J105" s="93">
        <f>_xlfn.XLOOKUP('-'!$F105,Ref!A:A,Ref!B:B)*1000</f>
        <v>15000</v>
      </c>
      <c r="K105" s="93">
        <f ca="1">COUNTIF($J$2:'-'!$J105,'-'!$J105)-1</f>
        <v>3</v>
      </c>
      <c r="L105" s="96" t="s">
        <v>14</v>
      </c>
    </row>
    <row r="106" spans="1:12" ht="15.75">
      <c r="A106" s="90">
        <f t="shared" si="1"/>
        <v>105</v>
      </c>
      <c r="B106" s="87">
        <f ca="1">'-'!$J106+'-'!$K106</f>
        <v>15004</v>
      </c>
      <c r="C106" s="88"/>
      <c r="D106" s="90" t="str" cm="1">
        <f t="array" ref="D106">_xlfn.SWITCH(MID('-'!$F106,1,4),"C - ","Civil","F - ","Foundation","ST -","Structure","FC -","Façade","PRE ","Pre-Line","POST","Post-Line","H - ","Handover","S - ","Services","CST ","Completion Docs", "I - ", "Inspection")</f>
        <v>Civil</v>
      </c>
      <c r="E106" s="90" t="str">
        <f>IF(NOT(ISERROR(SEARCH("- S -", '-'!$F106))), "Subcontractor",IF(NOT(ISERROR(SEARCH("- R -", '-'!$F106))), "Ryman",IF(NOT(ISERROR(SEARCH("- C -", '-'!$F106))), "Consultant",IF(NOT(ISERROR(SEARCH("- I -", '-'!$F106))),  "Inspection Test Plan", "Naming Error"))))</f>
        <v>Subcontractor</v>
      </c>
      <c r="F106" s="91" t="str">
        <f>IF(OR('-'!$G106="checklist", '-'!$G106="checklist-flat"), '-'!$H106, F105)</f>
        <v>C - S - Lift Pit Installation</v>
      </c>
      <c r="G106" s="92" t="s">
        <v>15</v>
      </c>
      <c r="H106" s="92" t="s">
        <v>93</v>
      </c>
      <c r="I106" s="92"/>
      <c r="J106" s="87">
        <f>_xlfn.XLOOKUP('-'!$F106,Ref!A:A,Ref!B:B)*1000</f>
        <v>15000</v>
      </c>
      <c r="K106" s="87">
        <f ca="1">COUNTIF($J$2:'-'!$J106,'-'!$J106)-1</f>
        <v>4</v>
      </c>
      <c r="L106" s="90" t="s">
        <v>14</v>
      </c>
    </row>
    <row r="107" spans="1:12" ht="15.75">
      <c r="A107" s="96">
        <f t="shared" si="1"/>
        <v>106</v>
      </c>
      <c r="B107" s="93">
        <f ca="1">'-'!$J107+'-'!$K107</f>
        <v>15005</v>
      </c>
      <c r="C107" s="94"/>
      <c r="D107" s="96" t="str" cm="1">
        <f t="array" ref="D107">_xlfn.SWITCH(MID('-'!$F107,1,4),"C - ","Civil","F - ","Foundation","ST -","Structure","FC -","Façade","PRE ","Pre-Line","POST","Post-Line","H - ","Handover","S - ","Services","CST ","Completion Docs", "I - ", "Inspection")</f>
        <v>Civil</v>
      </c>
      <c r="E107" s="96" t="str">
        <f>IF(NOT(ISERROR(SEARCH("- S -", '-'!$F107))), "Subcontractor",IF(NOT(ISERROR(SEARCH("- R -", '-'!$F107))), "Ryman",IF(NOT(ISERROR(SEARCH("- C -", '-'!$F107))), "Consultant",IF(NOT(ISERROR(SEARCH("- I -", '-'!$F107))),  "Inspection Test Plan", "Naming Error"))))</f>
        <v>Subcontractor</v>
      </c>
      <c r="F107" s="97" t="str">
        <f>IF(OR('-'!$G107="checklist", '-'!$G107="checklist-flat"), '-'!$H107, F106)</f>
        <v>C - S - Lift Pit Installation</v>
      </c>
      <c r="G107" s="98" t="s">
        <v>15</v>
      </c>
      <c r="H107" s="98" t="s">
        <v>94</v>
      </c>
      <c r="I107" s="98"/>
      <c r="J107" s="93">
        <f>_xlfn.XLOOKUP('-'!$F107,Ref!A:A,Ref!B:B)*1000</f>
        <v>15000</v>
      </c>
      <c r="K107" s="93">
        <f ca="1">COUNTIF($J$2:'-'!$J107,'-'!$J107)-1</f>
        <v>5</v>
      </c>
      <c r="L107" s="96" t="s">
        <v>14</v>
      </c>
    </row>
    <row r="108" spans="1:12" ht="15.75">
      <c r="A108" s="90">
        <f t="shared" si="1"/>
        <v>107</v>
      </c>
      <c r="B108" s="87">
        <f ca="1">'-'!$J108+'-'!$K108</f>
        <v>15006</v>
      </c>
      <c r="C108" s="88"/>
      <c r="D108" s="90" t="str" cm="1">
        <f t="array" ref="D108">_xlfn.SWITCH(MID('-'!$F108,1,4),"C - ","Civil","F - ","Foundation","ST -","Structure","FC -","Façade","PRE ","Pre-Line","POST","Post-Line","H - ","Handover","S - ","Services","CST ","Completion Docs", "I - ", "Inspection")</f>
        <v>Civil</v>
      </c>
      <c r="E108" s="90" t="str">
        <f>IF(NOT(ISERROR(SEARCH("- S -", '-'!$F108))), "Subcontractor",IF(NOT(ISERROR(SEARCH("- R -", '-'!$F108))), "Ryman",IF(NOT(ISERROR(SEARCH("- C -", '-'!$F108))), "Consultant",IF(NOT(ISERROR(SEARCH("- I -", '-'!$F108))),  "Inspection Test Plan", "Naming Error"))))</f>
        <v>Subcontractor</v>
      </c>
      <c r="F108" s="91" t="str">
        <f>IF(OR('-'!$G108="checklist", '-'!$G108="checklist-flat"), '-'!$H108, F107)</f>
        <v>C - S - Lift Pit Installation</v>
      </c>
      <c r="G108" s="92" t="s">
        <v>15</v>
      </c>
      <c r="H108" s="92" t="s">
        <v>56</v>
      </c>
      <c r="I108" s="92"/>
      <c r="J108" s="87">
        <f>_xlfn.XLOOKUP('-'!$F108,Ref!A:A,Ref!B:B)*1000</f>
        <v>15000</v>
      </c>
      <c r="K108" s="87">
        <f ca="1">COUNTIF($J$2:'-'!$J108,'-'!$J108)-1</f>
        <v>6</v>
      </c>
      <c r="L108" s="90" t="s">
        <v>14</v>
      </c>
    </row>
    <row r="109" spans="1:12" ht="15.75">
      <c r="A109" s="96">
        <f t="shared" si="1"/>
        <v>108</v>
      </c>
      <c r="B109" s="93">
        <f ca="1">'-'!$J109+'-'!$K109</f>
        <v>15007</v>
      </c>
      <c r="C109" s="94"/>
      <c r="D109" s="96" t="str" cm="1">
        <f t="array" ref="D109">_xlfn.SWITCH(MID('-'!$F109,1,4),"C - ","Civil","F - ","Foundation","ST -","Structure","FC -","Façade","PRE ","Pre-Line","POST","Post-Line","H - ","Handover","S - ","Services","CST ","Completion Docs", "I - ", "Inspection")</f>
        <v>Civil</v>
      </c>
      <c r="E109" s="96" t="str">
        <f>IF(NOT(ISERROR(SEARCH("- S -", '-'!$F109))), "Subcontractor",IF(NOT(ISERROR(SEARCH("- R -", '-'!$F109))), "Ryman",IF(NOT(ISERROR(SEARCH("- C -", '-'!$F109))), "Consultant",IF(NOT(ISERROR(SEARCH("- I -", '-'!$F109))),  "Inspection Test Plan", "Naming Error"))))</f>
        <v>Subcontractor</v>
      </c>
      <c r="F109" s="97" t="str">
        <f>IF(OR('-'!$G109="checklist", '-'!$G109="checklist-flat"), '-'!$H109, F108)</f>
        <v>C - S - Lift Pit Installation</v>
      </c>
      <c r="G109" s="98" t="s">
        <v>24</v>
      </c>
      <c r="H109" s="98" t="s">
        <v>57</v>
      </c>
      <c r="I109" s="98"/>
      <c r="J109" s="93">
        <f>_xlfn.XLOOKUP('-'!$F109,Ref!A:A,Ref!B:B)*1000</f>
        <v>15000</v>
      </c>
      <c r="K109" s="93">
        <f ca="1">COUNTIF($J$2:'-'!$J109,'-'!$J109)-1</f>
        <v>7</v>
      </c>
      <c r="L109" s="96" t="s">
        <v>14</v>
      </c>
    </row>
    <row r="110" spans="1:12" ht="15.75">
      <c r="A110" s="90">
        <f t="shared" si="1"/>
        <v>109</v>
      </c>
      <c r="B110" s="87">
        <f ca="1">'-'!$J110+'-'!$K110</f>
        <v>16000</v>
      </c>
      <c r="C110" s="88"/>
      <c r="D110" s="90" t="str" cm="1">
        <f t="array" ref="D110">_xlfn.SWITCH(MID('-'!$F110,1,4),"C - ","Civil","F - ","Foundation","ST -","Structure","FC -","Façade","PRE ","Pre-Line","POST","Post-Line","H - ","Handover","S - ","Services","CST ","Completion Docs", "I - ", "Inspection")</f>
        <v>Civil</v>
      </c>
      <c r="E110" s="90" t="str">
        <f>IF(NOT(ISERROR(SEARCH("- S -", '-'!$F110))), "Subcontractor",IF(NOT(ISERROR(SEARCH("- R -", '-'!$F110))), "Ryman",IF(NOT(ISERROR(SEARCH("- C -", '-'!$F110))), "Consultant",IF(NOT(ISERROR(SEARCH("- I -", '-'!$F110))),  "Inspection Test Plan", "Naming Error"))))</f>
        <v>Subcontractor</v>
      </c>
      <c r="F110" s="91" t="str">
        <f>IF(OR('-'!$G110="checklist", '-'!$G110="checklist-flat"), '-'!$H110, F109)</f>
        <v>C - S - Manhole Installation</v>
      </c>
      <c r="G110" s="92" t="s">
        <v>12</v>
      </c>
      <c r="H110" s="92" t="s">
        <v>95</v>
      </c>
      <c r="I110" s="92"/>
      <c r="J110" s="87">
        <f>_xlfn.XLOOKUP('-'!$F110,Ref!A:A,Ref!B:B)*1000</f>
        <v>16000</v>
      </c>
      <c r="K110" s="87">
        <f ca="1">COUNTIF($J$2:'-'!$J110,'-'!$J110)-1</f>
        <v>0</v>
      </c>
      <c r="L110" s="90" t="s">
        <v>14</v>
      </c>
    </row>
    <row r="111" spans="1:12" ht="15.75">
      <c r="A111" s="96">
        <f t="shared" si="1"/>
        <v>110</v>
      </c>
      <c r="B111" s="93">
        <f ca="1">'-'!$J111+'-'!$K111</f>
        <v>16001</v>
      </c>
      <c r="C111" s="94"/>
      <c r="D111" s="96" t="str" cm="1">
        <f t="array" ref="D111">_xlfn.SWITCH(MID('-'!$F111,1,4),"C - ","Civil","F - ","Foundation","ST -","Structure","FC -","Façade","PRE ","Pre-Line","POST","Post-Line","H - ","Handover","S - ","Services","CST ","Completion Docs", "I - ", "Inspection")</f>
        <v>Civil</v>
      </c>
      <c r="E111" s="96" t="str">
        <f>IF(NOT(ISERROR(SEARCH("- S -", '-'!$F111))), "Subcontractor",IF(NOT(ISERROR(SEARCH("- R -", '-'!$F111))), "Ryman",IF(NOT(ISERROR(SEARCH("- C -", '-'!$F111))), "Consultant",IF(NOT(ISERROR(SEARCH("- I -", '-'!$F111))),  "Inspection Test Plan", "Naming Error"))))</f>
        <v>Subcontractor</v>
      </c>
      <c r="F111" s="97" t="str">
        <f>IF(OR('-'!$G111="checklist", '-'!$G111="checklist-flat"), '-'!$H111, F110)</f>
        <v>C - S - Manhole Installation</v>
      </c>
      <c r="G111" s="98" t="s">
        <v>15</v>
      </c>
      <c r="H111" s="98" t="s">
        <v>90</v>
      </c>
      <c r="I111" s="98"/>
      <c r="J111" s="93">
        <f>_xlfn.XLOOKUP('-'!$F111,Ref!A:A,Ref!B:B)*1000</f>
        <v>16000</v>
      </c>
      <c r="K111" s="93">
        <f ca="1">COUNTIF($J$2:'-'!$J111,'-'!$J111)-1</f>
        <v>1</v>
      </c>
      <c r="L111" s="96" t="s">
        <v>14</v>
      </c>
    </row>
    <row r="112" spans="1:12" ht="15.75">
      <c r="A112" s="90">
        <f t="shared" si="1"/>
        <v>111</v>
      </c>
      <c r="B112" s="87">
        <f ca="1">'-'!$J112+'-'!$K112</f>
        <v>16002</v>
      </c>
      <c r="C112" s="88"/>
      <c r="D112" s="90" t="str" cm="1">
        <f t="array" ref="D112">_xlfn.SWITCH(MID('-'!$F112,1,4),"C - ","Civil","F - ","Foundation","ST -","Structure","FC -","Façade","PRE ","Pre-Line","POST","Post-Line","H - ","Handover","S - ","Services","CST ","Completion Docs", "I - ", "Inspection")</f>
        <v>Civil</v>
      </c>
      <c r="E112" s="90" t="str">
        <f>IF(NOT(ISERROR(SEARCH("- S -", '-'!$F112))), "Subcontractor",IF(NOT(ISERROR(SEARCH("- R -", '-'!$F112))), "Ryman",IF(NOT(ISERROR(SEARCH("- C -", '-'!$F112))), "Consultant",IF(NOT(ISERROR(SEARCH("- I -", '-'!$F112))),  "Inspection Test Plan", "Naming Error"))))</f>
        <v>Subcontractor</v>
      </c>
      <c r="F112" s="91" t="str">
        <f>IF(OR('-'!$G112="checklist", '-'!$G112="checklist-flat"), '-'!$H112, F111)</f>
        <v>C - S - Manhole Installation</v>
      </c>
      <c r="G112" s="92" t="s">
        <v>15</v>
      </c>
      <c r="H112" s="92" t="s">
        <v>91</v>
      </c>
      <c r="I112" s="92"/>
      <c r="J112" s="87">
        <f>_xlfn.XLOOKUP('-'!$F112,Ref!A:A,Ref!B:B)*1000</f>
        <v>16000</v>
      </c>
      <c r="K112" s="87">
        <f ca="1">COUNTIF($J$2:'-'!$J112,'-'!$J112)-1</f>
        <v>2</v>
      </c>
      <c r="L112" s="90" t="s">
        <v>14</v>
      </c>
    </row>
    <row r="113" spans="1:12" ht="15.75">
      <c r="A113" s="96">
        <f t="shared" si="1"/>
        <v>112</v>
      </c>
      <c r="B113" s="93">
        <f ca="1">'-'!$J113+'-'!$K113</f>
        <v>16003</v>
      </c>
      <c r="C113" s="94"/>
      <c r="D113" s="96" t="str" cm="1">
        <f t="array" ref="D113">_xlfn.SWITCH(MID('-'!$F113,1,4),"C - ","Civil","F - ","Foundation","ST -","Structure","FC -","Façade","PRE ","Pre-Line","POST","Post-Line","H - ","Handover","S - ","Services","CST ","Completion Docs", "I - ", "Inspection")</f>
        <v>Civil</v>
      </c>
      <c r="E113" s="96" t="str">
        <f>IF(NOT(ISERROR(SEARCH("- S -", '-'!$F113))), "Subcontractor",IF(NOT(ISERROR(SEARCH("- R -", '-'!$F113))), "Ryman",IF(NOT(ISERROR(SEARCH("- C -", '-'!$F113))), "Consultant",IF(NOT(ISERROR(SEARCH("- I -", '-'!$F113))),  "Inspection Test Plan", "Naming Error"))))</f>
        <v>Subcontractor</v>
      </c>
      <c r="F113" s="97" t="str">
        <f>IF(OR('-'!$G113="checklist", '-'!$G113="checklist-flat"), '-'!$H113, F112)</f>
        <v>C - S - Manhole Installation</v>
      </c>
      <c r="G113" s="98" t="s">
        <v>15</v>
      </c>
      <c r="H113" s="98" t="s">
        <v>92</v>
      </c>
      <c r="I113" s="98"/>
      <c r="J113" s="93">
        <f>_xlfn.XLOOKUP('-'!$F113,Ref!A:A,Ref!B:B)*1000</f>
        <v>16000</v>
      </c>
      <c r="K113" s="93">
        <f ca="1">COUNTIF($J$2:'-'!$J113,'-'!$J113)-1</f>
        <v>3</v>
      </c>
      <c r="L113" s="96" t="s">
        <v>14</v>
      </c>
    </row>
    <row r="114" spans="1:12" ht="15.75">
      <c r="A114" s="90">
        <f t="shared" si="1"/>
        <v>113</v>
      </c>
      <c r="B114" s="87">
        <f ca="1">'-'!$J114+'-'!$K114</f>
        <v>16004</v>
      </c>
      <c r="C114" s="88"/>
      <c r="D114" s="90" t="str" cm="1">
        <f t="array" ref="D114">_xlfn.SWITCH(MID('-'!$F114,1,4),"C - ","Civil","F - ","Foundation","ST -","Structure","FC -","Façade","PRE ","Pre-Line","POST","Post-Line","H - ","Handover","S - ","Services","CST ","Completion Docs", "I - ", "Inspection")</f>
        <v>Civil</v>
      </c>
      <c r="E114" s="90" t="str">
        <f>IF(NOT(ISERROR(SEARCH("- S -", '-'!$F114))), "Subcontractor",IF(NOT(ISERROR(SEARCH("- R -", '-'!$F114))), "Ryman",IF(NOT(ISERROR(SEARCH("- C -", '-'!$F114))), "Consultant",IF(NOT(ISERROR(SEARCH("- I -", '-'!$F114))),  "Inspection Test Plan", "Naming Error"))))</f>
        <v>Subcontractor</v>
      </c>
      <c r="F114" s="91" t="str">
        <f>IF(OR('-'!$G114="checklist", '-'!$G114="checklist-flat"), '-'!$H114, F113)</f>
        <v>C - S - Manhole Installation</v>
      </c>
      <c r="G114" s="92" t="s">
        <v>15</v>
      </c>
      <c r="H114" s="92" t="s">
        <v>96</v>
      </c>
      <c r="I114" s="92"/>
      <c r="J114" s="87">
        <f>_xlfn.XLOOKUP('-'!$F114,Ref!A:A,Ref!B:B)*1000</f>
        <v>16000</v>
      </c>
      <c r="K114" s="87">
        <f ca="1">COUNTIF($J$2:'-'!$J114,'-'!$J114)-1</f>
        <v>4</v>
      </c>
      <c r="L114" s="90" t="s">
        <v>14</v>
      </c>
    </row>
    <row r="115" spans="1:12" ht="15.75">
      <c r="A115" s="96">
        <f t="shared" si="1"/>
        <v>114</v>
      </c>
      <c r="B115" s="93">
        <f ca="1">'-'!$J115+'-'!$K115</f>
        <v>16005</v>
      </c>
      <c r="C115" s="94"/>
      <c r="D115" s="96" t="str" cm="1">
        <f t="array" ref="D115">_xlfn.SWITCH(MID('-'!$F115,1,4),"C - ","Civil","F - ","Foundation","ST -","Structure","FC -","Façade","PRE ","Pre-Line","POST","Post-Line","H - ","Handover","S - ","Services","CST ","Completion Docs", "I - ", "Inspection")</f>
        <v>Civil</v>
      </c>
      <c r="E115" s="96" t="str">
        <f>IF(NOT(ISERROR(SEARCH("- S -", '-'!$F115))), "Subcontractor",IF(NOT(ISERROR(SEARCH("- R -", '-'!$F115))), "Ryman",IF(NOT(ISERROR(SEARCH("- C -", '-'!$F115))), "Consultant",IF(NOT(ISERROR(SEARCH("- I -", '-'!$F115))),  "Inspection Test Plan", "Naming Error"))))</f>
        <v>Subcontractor</v>
      </c>
      <c r="F115" s="97" t="str">
        <f>IF(OR('-'!$G115="checklist", '-'!$G115="checklist-flat"), '-'!$H115, F114)</f>
        <v>C - S - Manhole Installation</v>
      </c>
      <c r="G115" s="98" t="s">
        <v>15</v>
      </c>
      <c r="H115" s="98" t="s">
        <v>97</v>
      </c>
      <c r="I115" s="98"/>
      <c r="J115" s="93">
        <f>_xlfn.XLOOKUP('-'!$F115,Ref!A:A,Ref!B:B)*1000</f>
        <v>16000</v>
      </c>
      <c r="K115" s="93">
        <f ca="1">COUNTIF($J$2:'-'!$J115,'-'!$J115)-1</f>
        <v>5</v>
      </c>
      <c r="L115" s="96" t="s">
        <v>14</v>
      </c>
    </row>
    <row r="116" spans="1:12" ht="15.75">
      <c r="A116" s="90">
        <f t="shared" si="1"/>
        <v>115</v>
      </c>
      <c r="B116" s="87">
        <f ca="1">'-'!$J116+'-'!$K116</f>
        <v>16006</v>
      </c>
      <c r="C116" s="88"/>
      <c r="D116" s="90" t="str" cm="1">
        <f t="array" ref="D116">_xlfn.SWITCH(MID('-'!$F116,1,4),"C - ","Civil","F - ","Foundation","ST -","Structure","FC -","Façade","PRE ","Pre-Line","POST","Post-Line","H - ","Handover","S - ","Services","CST ","Completion Docs", "I - ", "Inspection")</f>
        <v>Civil</v>
      </c>
      <c r="E116" s="90" t="str">
        <f>IF(NOT(ISERROR(SEARCH("- S -", '-'!$F116))), "Subcontractor",IF(NOT(ISERROR(SEARCH("- R -", '-'!$F116))), "Ryman",IF(NOT(ISERROR(SEARCH("- C -", '-'!$F116))), "Consultant",IF(NOT(ISERROR(SEARCH("- I -", '-'!$F116))),  "Inspection Test Plan", "Naming Error"))))</f>
        <v>Subcontractor</v>
      </c>
      <c r="F116" s="91" t="str">
        <f>IF(OR('-'!$G116="checklist", '-'!$G116="checklist-flat"), '-'!$H116, F115)</f>
        <v>C - S - Manhole Installation</v>
      </c>
      <c r="G116" s="92" t="s">
        <v>15</v>
      </c>
      <c r="H116" s="92" t="s">
        <v>98</v>
      </c>
      <c r="I116" s="92"/>
      <c r="J116" s="87">
        <f>_xlfn.XLOOKUP('-'!$F116,Ref!A:A,Ref!B:B)*1000</f>
        <v>16000</v>
      </c>
      <c r="K116" s="87">
        <f ca="1">COUNTIF($J$2:'-'!$J116,'-'!$J116)-1</f>
        <v>6</v>
      </c>
      <c r="L116" s="90" t="s">
        <v>14</v>
      </c>
    </row>
    <row r="117" spans="1:12" ht="15.75">
      <c r="A117" s="96">
        <f t="shared" si="1"/>
        <v>116</v>
      </c>
      <c r="B117" s="93">
        <f ca="1">'-'!$J117+'-'!$K117</f>
        <v>16007</v>
      </c>
      <c r="C117" s="94"/>
      <c r="D117" s="96" t="str" cm="1">
        <f t="array" ref="D117">_xlfn.SWITCH(MID('-'!$F117,1,4),"C - ","Civil","F - ","Foundation","ST -","Structure","FC -","Façade","PRE ","Pre-Line","POST","Post-Line","H - ","Handover","S - ","Services","CST ","Completion Docs", "I - ", "Inspection")</f>
        <v>Civil</v>
      </c>
      <c r="E117" s="96" t="str">
        <f>IF(NOT(ISERROR(SEARCH("- S -", '-'!$F117))), "Subcontractor",IF(NOT(ISERROR(SEARCH("- R -", '-'!$F117))), "Ryman",IF(NOT(ISERROR(SEARCH("- C -", '-'!$F117))), "Consultant",IF(NOT(ISERROR(SEARCH("- I -", '-'!$F117))),  "Inspection Test Plan", "Naming Error"))))</f>
        <v>Subcontractor</v>
      </c>
      <c r="F117" s="97" t="str">
        <f>IF(OR('-'!$G117="checklist", '-'!$G117="checklist-flat"), '-'!$H117, F116)</f>
        <v>C - S - Manhole Installation</v>
      </c>
      <c r="G117" s="98" t="s">
        <v>15</v>
      </c>
      <c r="H117" s="98" t="s">
        <v>99</v>
      </c>
      <c r="I117" s="98"/>
      <c r="J117" s="93">
        <f>_xlfn.XLOOKUP('-'!$F117,Ref!A:A,Ref!B:B)*1000</f>
        <v>16000</v>
      </c>
      <c r="K117" s="93">
        <f ca="1">COUNTIF($J$2:'-'!$J117,'-'!$J117)-1</f>
        <v>7</v>
      </c>
      <c r="L117" s="96" t="s">
        <v>14</v>
      </c>
    </row>
    <row r="118" spans="1:12" ht="15.75">
      <c r="A118" s="90">
        <f t="shared" si="1"/>
        <v>117</v>
      </c>
      <c r="B118" s="87">
        <f ca="1">'-'!$J118+'-'!$K118</f>
        <v>16008</v>
      </c>
      <c r="C118" s="88"/>
      <c r="D118" s="90" t="str" cm="1">
        <f t="array" ref="D118">_xlfn.SWITCH(MID('-'!$F118,1,4),"C - ","Civil","F - ","Foundation","ST -","Structure","FC -","Façade","PRE ","Pre-Line","POST","Post-Line","H - ","Handover","S - ","Services","CST ","Completion Docs", "I - ", "Inspection")</f>
        <v>Civil</v>
      </c>
      <c r="E118" s="90" t="str">
        <f>IF(NOT(ISERROR(SEARCH("- S -", '-'!$F118))), "Subcontractor",IF(NOT(ISERROR(SEARCH("- R -", '-'!$F118))), "Ryman",IF(NOT(ISERROR(SEARCH("- C -", '-'!$F118))), "Consultant",IF(NOT(ISERROR(SEARCH("- I -", '-'!$F118))),  "Inspection Test Plan", "Naming Error"))))</f>
        <v>Subcontractor</v>
      </c>
      <c r="F118" s="91" t="str">
        <f>IF(OR('-'!$G118="checklist", '-'!$G118="checklist-flat"), '-'!$H118, F117)</f>
        <v>C - S - Manhole Installation</v>
      </c>
      <c r="G118" s="92" t="s">
        <v>15</v>
      </c>
      <c r="H118" s="92" t="s">
        <v>100</v>
      </c>
      <c r="I118" s="92"/>
      <c r="J118" s="87">
        <f>_xlfn.XLOOKUP('-'!$F118,Ref!A:A,Ref!B:B)*1000</f>
        <v>16000</v>
      </c>
      <c r="K118" s="87">
        <f ca="1">COUNTIF($J$2:'-'!$J118,'-'!$J118)-1</f>
        <v>8</v>
      </c>
      <c r="L118" s="90" t="s">
        <v>14</v>
      </c>
    </row>
    <row r="119" spans="1:12" ht="15.75">
      <c r="A119" s="96">
        <f t="shared" si="1"/>
        <v>118</v>
      </c>
      <c r="B119" s="93">
        <f ca="1">'-'!$J119+'-'!$K119</f>
        <v>16009</v>
      </c>
      <c r="C119" s="94"/>
      <c r="D119" s="96" t="str" cm="1">
        <f t="array" ref="D119">_xlfn.SWITCH(MID('-'!$F119,1,4),"C - ","Civil","F - ","Foundation","ST -","Structure","FC -","Façade","PRE ","Pre-Line","POST","Post-Line","H - ","Handover","S - ","Services","CST ","Completion Docs", "I - ", "Inspection")</f>
        <v>Civil</v>
      </c>
      <c r="E119" s="96" t="str">
        <f>IF(NOT(ISERROR(SEARCH("- S -", '-'!$F119))), "Subcontractor",IF(NOT(ISERROR(SEARCH("- R -", '-'!$F119))), "Ryman",IF(NOT(ISERROR(SEARCH("- C -", '-'!$F119))), "Consultant",IF(NOT(ISERROR(SEARCH("- I -", '-'!$F119))),  "Inspection Test Plan", "Naming Error"))))</f>
        <v>Subcontractor</v>
      </c>
      <c r="F119" s="97" t="str">
        <f>IF(OR('-'!$G119="checklist", '-'!$G119="checklist-flat"), '-'!$H119, F118)</f>
        <v>C - S - Manhole Installation</v>
      </c>
      <c r="G119" s="98" t="s">
        <v>15</v>
      </c>
      <c r="H119" s="98" t="s">
        <v>101</v>
      </c>
      <c r="I119" s="98"/>
      <c r="J119" s="93">
        <f>_xlfn.XLOOKUP('-'!$F119,Ref!A:A,Ref!B:B)*1000</f>
        <v>16000</v>
      </c>
      <c r="K119" s="93">
        <f ca="1">COUNTIF($J$2:'-'!$J119,'-'!$J119)-1</f>
        <v>9</v>
      </c>
      <c r="L119" s="96" t="s">
        <v>14</v>
      </c>
    </row>
    <row r="120" spans="1:12" ht="15.75">
      <c r="A120" s="90">
        <f t="shared" si="1"/>
        <v>119</v>
      </c>
      <c r="B120" s="87">
        <f ca="1">'-'!$J120+'-'!$K120</f>
        <v>16010</v>
      </c>
      <c r="C120" s="88"/>
      <c r="D120" s="90" t="str" cm="1">
        <f t="array" ref="D120">_xlfn.SWITCH(MID('-'!$F120,1,4),"C - ","Civil","F - ","Foundation","ST -","Structure","FC -","Façade","PRE ","Pre-Line","POST","Post-Line","H - ","Handover","S - ","Services","CST ","Completion Docs", "I - ", "Inspection")</f>
        <v>Civil</v>
      </c>
      <c r="E120" s="90" t="str">
        <f>IF(NOT(ISERROR(SEARCH("- S -", '-'!$F120))), "Subcontractor",IF(NOT(ISERROR(SEARCH("- R -", '-'!$F120))), "Ryman",IF(NOT(ISERROR(SEARCH("- C -", '-'!$F120))), "Consultant",IF(NOT(ISERROR(SEARCH("- I -", '-'!$F120))),  "Inspection Test Plan", "Naming Error"))))</f>
        <v>Subcontractor</v>
      </c>
      <c r="F120" s="91" t="str">
        <f>IF(OR('-'!$G120="checklist", '-'!$G120="checklist-flat"), '-'!$H120, F119)</f>
        <v>C - S - Manhole Installation</v>
      </c>
      <c r="G120" s="92" t="s">
        <v>15</v>
      </c>
      <c r="H120" s="92" t="s">
        <v>102</v>
      </c>
      <c r="I120" s="92"/>
      <c r="J120" s="87">
        <f>_xlfn.XLOOKUP('-'!$F120,Ref!A:A,Ref!B:B)*1000</f>
        <v>16000</v>
      </c>
      <c r="K120" s="87">
        <f ca="1">COUNTIF($J$2:'-'!$J120,'-'!$J120)-1</f>
        <v>10</v>
      </c>
      <c r="L120" s="90" t="s">
        <v>14</v>
      </c>
    </row>
    <row r="121" spans="1:12" ht="15.75">
      <c r="A121" s="96">
        <f t="shared" si="1"/>
        <v>120</v>
      </c>
      <c r="B121" s="93">
        <f ca="1">'-'!$J121+'-'!$K121</f>
        <v>16011</v>
      </c>
      <c r="C121" s="94"/>
      <c r="D121" s="96" t="str" cm="1">
        <f t="array" ref="D121">_xlfn.SWITCH(MID('-'!$F121,1,4),"C - ","Civil","F - ","Foundation","ST -","Structure","FC -","Façade","PRE ","Pre-Line","POST","Post-Line","H - ","Handover","S - ","Services","CST ","Completion Docs", "I - ", "Inspection")</f>
        <v>Civil</v>
      </c>
      <c r="E121" s="96" t="str">
        <f>IF(NOT(ISERROR(SEARCH("- S -", '-'!$F121))), "Subcontractor",IF(NOT(ISERROR(SEARCH("- R -", '-'!$F121))), "Ryman",IF(NOT(ISERROR(SEARCH("- C -", '-'!$F121))), "Consultant",IF(NOT(ISERROR(SEARCH("- I -", '-'!$F121))),  "Inspection Test Plan", "Naming Error"))))</f>
        <v>Subcontractor</v>
      </c>
      <c r="F121" s="97" t="str">
        <f>IF(OR('-'!$G121="checklist", '-'!$G121="checklist-flat"), '-'!$H121, F120)</f>
        <v>C - S - Manhole Installation</v>
      </c>
      <c r="G121" s="98" t="s">
        <v>15</v>
      </c>
      <c r="H121" s="98" t="s">
        <v>56</v>
      </c>
      <c r="I121" s="98"/>
      <c r="J121" s="93">
        <f>_xlfn.XLOOKUP('-'!$F121,Ref!A:A,Ref!B:B)*1000</f>
        <v>16000</v>
      </c>
      <c r="K121" s="93">
        <f ca="1">COUNTIF($J$2:'-'!$J121,'-'!$J121)-1</f>
        <v>11</v>
      </c>
      <c r="L121" s="96" t="s">
        <v>14</v>
      </c>
    </row>
    <row r="122" spans="1:12" ht="15.75">
      <c r="A122" s="90">
        <f t="shared" si="1"/>
        <v>121</v>
      </c>
      <c r="B122" s="87">
        <f ca="1">'-'!$J122+'-'!$K122</f>
        <v>16012</v>
      </c>
      <c r="C122" s="88"/>
      <c r="D122" s="90" t="str" cm="1">
        <f t="array" ref="D122">_xlfn.SWITCH(MID('-'!$F122,1,4),"C - ","Civil","F - ","Foundation","ST -","Structure","FC -","Façade","PRE ","Pre-Line","POST","Post-Line","H - ","Handover","S - ","Services","CST ","Completion Docs", "I - ", "Inspection")</f>
        <v>Civil</v>
      </c>
      <c r="E122" s="90" t="str">
        <f>IF(NOT(ISERROR(SEARCH("- S -", '-'!$F122))), "Subcontractor",IF(NOT(ISERROR(SEARCH("- R -", '-'!$F122))), "Ryman",IF(NOT(ISERROR(SEARCH("- C -", '-'!$F122))), "Consultant",IF(NOT(ISERROR(SEARCH("- I -", '-'!$F122))),  "Inspection Test Plan", "Naming Error"))))</f>
        <v>Subcontractor</v>
      </c>
      <c r="F122" s="91" t="str">
        <f>IF(OR('-'!$G122="checklist", '-'!$G122="checklist-flat"), '-'!$H122, F121)</f>
        <v>C - S - Manhole Installation</v>
      </c>
      <c r="G122" s="92" t="s">
        <v>24</v>
      </c>
      <c r="H122" s="92" t="s">
        <v>57</v>
      </c>
      <c r="I122" s="92"/>
      <c r="J122" s="87">
        <f>_xlfn.XLOOKUP('-'!$F122,Ref!A:A,Ref!B:B)*1000</f>
        <v>16000</v>
      </c>
      <c r="K122" s="87">
        <f ca="1">COUNTIF($J$2:'-'!$J122,'-'!$J122)-1</f>
        <v>12</v>
      </c>
      <c r="L122" s="90" t="s">
        <v>14</v>
      </c>
    </row>
    <row r="123" spans="1:12" ht="15.75" customHeight="1">
      <c r="A123" s="96">
        <f t="shared" si="1"/>
        <v>122</v>
      </c>
      <c r="B123" s="93">
        <f ca="1">'-'!$J123+'-'!$K123</f>
        <v>17000</v>
      </c>
      <c r="C123" s="98"/>
      <c r="D123" s="95" t="str" cm="1">
        <f t="array" ref="D123">_xlfn.SWITCH(MID('-'!$F123,1,4),"C - ","Civil","F - ","Foundation","ST -","Structure","FC -","Façade","PRE ","Pre-Line","POST","Post-Line","H - ","Handover","S - ","Services","CST ","Completion Docs", "I - ", "Inspection")</f>
        <v>Civil</v>
      </c>
      <c r="E123" s="96" t="str">
        <f>IF(NOT(ISERROR(SEARCH("- S -", '-'!$F123))), "Subcontractor",IF(NOT(ISERROR(SEARCH("- R -", '-'!$F123))), "Ryman",IF(NOT(ISERROR(SEARCH("- C -", '-'!$F123))), "Consultant",IF(NOT(ISERROR(SEARCH("- I -", '-'!$F123))),  "Inspection Test Plan", "Naming Error"))))</f>
        <v>Subcontractor</v>
      </c>
      <c r="F123" s="102" t="str">
        <f xml:space="preserve"> IF(OR('-'!$G123="checklist", '-'!$G123="checklist-flat"), '-'!$H123,#REF!)</f>
        <v>C - S - Pipe Laying - Stormwater</v>
      </c>
      <c r="G123" s="98" t="s">
        <v>12</v>
      </c>
      <c r="H123" s="98" t="s">
        <v>103</v>
      </c>
      <c r="I123" s="98"/>
      <c r="J123" s="93">
        <f>_xlfn.XLOOKUP('-'!$F123,Ref!A:A,Ref!B:B)*1000</f>
        <v>17000</v>
      </c>
      <c r="K123" s="93">
        <f ca="1">COUNTIF($J$2:'-'!$J123,'-'!$J123)-1</f>
        <v>0</v>
      </c>
      <c r="L123" s="96" t="s">
        <v>14</v>
      </c>
    </row>
    <row r="124" spans="1:12" ht="15.75" customHeight="1">
      <c r="A124" s="90">
        <f t="shared" si="1"/>
        <v>123</v>
      </c>
      <c r="B124" s="87">
        <f ca="1">'-'!$J124+'-'!$K124</f>
        <v>17001</v>
      </c>
      <c r="C124" s="92"/>
      <c r="D124" s="89" t="str" cm="1">
        <f t="array" ref="D124">_xlfn.SWITCH(MID('-'!$F124,1,4),"C - ","Civil","F - ","Foundation","ST -","Structure","FC -","Façade","PRE ","Pre-Line","POST","Post-Line","H - ","Handover","S - ","Services","CST ","Completion Docs", "I - ", "Inspection")</f>
        <v>Civil</v>
      </c>
      <c r="E124" s="90" t="str">
        <f>IF(NOT(ISERROR(SEARCH("- S -", '-'!$F124))), "Subcontractor",IF(NOT(ISERROR(SEARCH("- R -", '-'!$F124))), "Ryman",IF(NOT(ISERROR(SEARCH("- C -", '-'!$F124))), "Consultant",IF(NOT(ISERROR(SEARCH("- I -", '-'!$F124))),  "Inspection Test Plan", "Naming Error"))))</f>
        <v>Subcontractor</v>
      </c>
      <c r="F124" s="103" t="str">
        <f>IF(OR('-'!$G124="checklist", '-'!$G124="checklist-flat"), '-'!$H124, F123)</f>
        <v>C - S - Pipe Laying - Stormwater</v>
      </c>
      <c r="G124" s="92" t="s">
        <v>15</v>
      </c>
      <c r="H124" s="92" t="s">
        <v>90</v>
      </c>
      <c r="I124" s="92"/>
      <c r="J124" s="87">
        <f>_xlfn.XLOOKUP('-'!$F124,Ref!A:A,Ref!B:B)*1000</f>
        <v>17000</v>
      </c>
      <c r="K124" s="87">
        <f ca="1">COUNTIF($J$2:'-'!$J124,'-'!$J124)-1</f>
        <v>1</v>
      </c>
      <c r="L124" s="90" t="s">
        <v>14</v>
      </c>
    </row>
    <row r="125" spans="1:12" ht="15.75" customHeight="1">
      <c r="A125" s="96">
        <f t="shared" si="1"/>
        <v>124</v>
      </c>
      <c r="B125" s="93">
        <f ca="1">'-'!$J125+'-'!$K125</f>
        <v>17002</v>
      </c>
      <c r="C125" s="98"/>
      <c r="D125" s="95" t="str" cm="1">
        <f t="array" ref="D125">_xlfn.SWITCH(MID('-'!$F125,1,4),"C - ","Civil","F - ","Foundation","ST -","Structure","FC -","Façade","PRE ","Pre-Line","POST","Post-Line","H - ","Handover","S - ","Services","CST ","Completion Docs", "I - ", "Inspection")</f>
        <v>Civil</v>
      </c>
      <c r="E125" s="96" t="str">
        <f>IF(NOT(ISERROR(SEARCH("- S -", '-'!$F125))), "Subcontractor",IF(NOT(ISERROR(SEARCH("- R -", '-'!$F125))), "Ryman",IF(NOT(ISERROR(SEARCH("- C -", '-'!$F125))), "Consultant",IF(NOT(ISERROR(SEARCH("- I -", '-'!$F125))),  "Inspection Test Plan", "Naming Error"))))</f>
        <v>Subcontractor</v>
      </c>
      <c r="F125" s="102" t="str">
        <f>IF(OR('-'!$G125="checklist", '-'!$G125="checklist-flat"), '-'!$H125, F124)</f>
        <v>C - S - Pipe Laying - Stormwater</v>
      </c>
      <c r="G125" s="98" t="s">
        <v>15</v>
      </c>
      <c r="H125" s="98" t="s">
        <v>91</v>
      </c>
      <c r="I125" s="98"/>
      <c r="J125" s="93">
        <f>_xlfn.XLOOKUP('-'!$F125,Ref!A:A,Ref!B:B)*1000</f>
        <v>17000</v>
      </c>
      <c r="K125" s="93">
        <f ca="1">COUNTIF($J$2:'-'!$J125,'-'!$J125)-1</f>
        <v>2</v>
      </c>
      <c r="L125" s="96" t="s">
        <v>14</v>
      </c>
    </row>
    <row r="126" spans="1:12" ht="15.75" customHeight="1">
      <c r="A126" s="90">
        <f t="shared" si="1"/>
        <v>125</v>
      </c>
      <c r="B126" s="87">
        <f ca="1">'-'!$J126+'-'!$K126</f>
        <v>17003</v>
      </c>
      <c r="C126" s="92"/>
      <c r="D126" s="89" t="str" cm="1">
        <f t="array" ref="D126">_xlfn.SWITCH(MID('-'!$F126,1,4),"C - ","Civil","F - ","Foundation","ST -","Structure","FC -","Façade","PRE ","Pre-Line","POST","Post-Line","H - ","Handover","S - ","Services","CST ","Completion Docs", "I - ", "Inspection")</f>
        <v>Civil</v>
      </c>
      <c r="E126" s="90" t="str">
        <f>IF(NOT(ISERROR(SEARCH("- S -", '-'!$F126))), "Subcontractor",IF(NOT(ISERROR(SEARCH("- R -", '-'!$F126))), "Ryman",IF(NOT(ISERROR(SEARCH("- C -", '-'!$F126))), "Consultant",IF(NOT(ISERROR(SEARCH("- I -", '-'!$F126))),  "Inspection Test Plan", "Naming Error"))))</f>
        <v>Subcontractor</v>
      </c>
      <c r="F126" s="103" t="str">
        <f>IF(OR('-'!$G126="checklist", '-'!$G126="checklist-flat"), '-'!$H126, F125)</f>
        <v>C - S - Pipe Laying - Stormwater</v>
      </c>
      <c r="G126" s="92" t="s">
        <v>15</v>
      </c>
      <c r="H126" s="92" t="s">
        <v>104</v>
      </c>
      <c r="I126" s="92"/>
      <c r="J126" s="87">
        <f>_xlfn.XLOOKUP('-'!$F126,Ref!A:A,Ref!B:B)*1000</f>
        <v>17000</v>
      </c>
      <c r="K126" s="87">
        <f ca="1">COUNTIF($J$2:'-'!$J126,'-'!$J126)-1</f>
        <v>3</v>
      </c>
      <c r="L126" s="90" t="s">
        <v>14</v>
      </c>
    </row>
    <row r="127" spans="1:12" ht="15.75" customHeight="1">
      <c r="A127" s="96">
        <f t="shared" si="1"/>
        <v>126</v>
      </c>
      <c r="B127" s="93">
        <f ca="1">'-'!$J127+'-'!$K127</f>
        <v>17004</v>
      </c>
      <c r="C127" s="98"/>
      <c r="D127" s="95" t="str" cm="1">
        <f t="array" ref="D127">_xlfn.SWITCH(MID('-'!$F127,1,4),"C - ","Civil","F - ","Foundation","ST -","Structure","FC -","Façade","PRE ","Pre-Line","POST","Post-Line","H - ","Handover","S - ","Services","CST ","Completion Docs", "I - ", "Inspection")</f>
        <v>Civil</v>
      </c>
      <c r="E127" s="96" t="str">
        <f>IF(NOT(ISERROR(SEARCH("- S -", '-'!$F127))), "Subcontractor",IF(NOT(ISERROR(SEARCH("- R -", '-'!$F127))), "Ryman",IF(NOT(ISERROR(SEARCH("- C -", '-'!$F127))), "Consultant",IF(NOT(ISERROR(SEARCH("- I -", '-'!$F127))),  "Inspection Test Plan", "Naming Error"))))</f>
        <v>Subcontractor</v>
      </c>
      <c r="F127" s="102" t="str">
        <f>IF(OR('-'!$G127="checklist", '-'!$G127="checklist-flat"), '-'!$H127, F126)</f>
        <v>C - S - Pipe Laying - Stormwater</v>
      </c>
      <c r="G127" s="98" t="s">
        <v>15</v>
      </c>
      <c r="H127" s="98" t="s">
        <v>92</v>
      </c>
      <c r="I127" s="98"/>
      <c r="J127" s="93">
        <f>_xlfn.XLOOKUP('-'!$F127,Ref!A:A,Ref!B:B)*1000</f>
        <v>17000</v>
      </c>
      <c r="K127" s="93">
        <f ca="1">COUNTIF($J$2:'-'!$J127,'-'!$J127)-1</f>
        <v>4</v>
      </c>
      <c r="L127" s="96" t="s">
        <v>14</v>
      </c>
    </row>
    <row r="128" spans="1:12" ht="15.75" customHeight="1">
      <c r="A128" s="90">
        <f t="shared" si="1"/>
        <v>127</v>
      </c>
      <c r="B128" s="87">
        <f ca="1">'-'!$J128+'-'!$K128</f>
        <v>17005</v>
      </c>
      <c r="C128" s="92"/>
      <c r="D128" s="89" t="str" cm="1">
        <f t="array" ref="D128">_xlfn.SWITCH(MID('-'!$F128,1,4),"C - ","Civil","F - ","Foundation","ST -","Structure","FC -","Façade","PRE ","Pre-Line","POST","Post-Line","H - ","Handover","S - ","Services","CST ","Completion Docs", "I - ", "Inspection")</f>
        <v>Civil</v>
      </c>
      <c r="E128" s="90" t="str">
        <f>IF(NOT(ISERROR(SEARCH("- S -", '-'!$F128))), "Subcontractor",IF(NOT(ISERROR(SEARCH("- R -", '-'!$F128))), "Ryman",IF(NOT(ISERROR(SEARCH("- C -", '-'!$F128))), "Consultant",IF(NOT(ISERROR(SEARCH("- I -", '-'!$F128))),  "Inspection Test Plan", "Naming Error"))))</f>
        <v>Subcontractor</v>
      </c>
      <c r="F128" s="103" t="str">
        <f>IF(OR('-'!$G128="checklist", '-'!$G128="checklist-flat"), '-'!$H128, F127)</f>
        <v>C - S - Pipe Laying - Stormwater</v>
      </c>
      <c r="G128" s="92" t="s">
        <v>15</v>
      </c>
      <c r="H128" s="92" t="s">
        <v>105</v>
      </c>
      <c r="I128" s="92"/>
      <c r="J128" s="87">
        <f>_xlfn.XLOOKUP('-'!$F128,Ref!A:A,Ref!B:B)*1000</f>
        <v>17000</v>
      </c>
      <c r="K128" s="87">
        <f ca="1">COUNTIF($J$2:'-'!$J128,'-'!$J128)-1</f>
        <v>5</v>
      </c>
      <c r="L128" s="90" t="s">
        <v>14</v>
      </c>
    </row>
    <row r="129" spans="1:12" ht="15.75" customHeight="1">
      <c r="A129" s="96">
        <f t="shared" si="1"/>
        <v>128</v>
      </c>
      <c r="B129" s="93">
        <f ca="1">'-'!$J129+'-'!$K129</f>
        <v>17006</v>
      </c>
      <c r="C129" s="98"/>
      <c r="D129" s="95" t="str" cm="1">
        <f t="array" ref="D129">_xlfn.SWITCH(MID('-'!$F129,1,4),"C - ","Civil","F - ","Foundation","ST -","Structure","FC -","Façade","PRE ","Pre-Line","POST","Post-Line","H - ","Handover","S - ","Services","CST ","Completion Docs", "I - ", "Inspection")</f>
        <v>Civil</v>
      </c>
      <c r="E129" s="96" t="str">
        <f>IF(NOT(ISERROR(SEARCH("- S -", '-'!$F129))), "Subcontractor",IF(NOT(ISERROR(SEARCH("- R -", '-'!$F129))), "Ryman",IF(NOT(ISERROR(SEARCH("- C -", '-'!$F129))), "Consultant",IF(NOT(ISERROR(SEARCH("- I -", '-'!$F129))),  "Inspection Test Plan", "Naming Error"))))</f>
        <v>Subcontractor</v>
      </c>
      <c r="F129" s="102" t="str">
        <f>IF(OR('-'!$G129="checklist", '-'!$G129="checklist-flat"), '-'!$H129, F128)</f>
        <v>C - S - Pipe Laying - Stormwater</v>
      </c>
      <c r="G129" s="98" t="s">
        <v>15</v>
      </c>
      <c r="H129" s="98" t="s">
        <v>106</v>
      </c>
      <c r="I129" s="98"/>
      <c r="J129" s="93">
        <f>_xlfn.XLOOKUP('-'!$F129,Ref!A:A,Ref!B:B)*1000</f>
        <v>17000</v>
      </c>
      <c r="K129" s="93">
        <f ca="1">COUNTIF($J$2:'-'!$J129,'-'!$J129)-1</f>
        <v>6</v>
      </c>
      <c r="L129" s="96" t="s">
        <v>14</v>
      </c>
    </row>
    <row r="130" spans="1:12" ht="15.75" customHeight="1">
      <c r="A130" s="90">
        <f t="shared" ref="A130:A193" si="2">IFERROR(A129+1,1)</f>
        <v>129</v>
      </c>
      <c r="B130" s="87">
        <f ca="1">'-'!$J130+'-'!$K130</f>
        <v>17007</v>
      </c>
      <c r="C130" s="92"/>
      <c r="D130" s="89" t="str" cm="1">
        <f t="array" ref="D130">_xlfn.SWITCH(MID('-'!$F130,1,4),"C - ","Civil","F - ","Foundation","ST -","Structure","FC -","Façade","PRE ","Pre-Line","POST","Post-Line","H - ","Handover","S - ","Services","CST ","Completion Docs", "I - ", "Inspection")</f>
        <v>Civil</v>
      </c>
      <c r="E130" s="90" t="str">
        <f>IF(NOT(ISERROR(SEARCH("- S -", '-'!$F130))), "Subcontractor",IF(NOT(ISERROR(SEARCH("- R -", '-'!$F130))), "Ryman",IF(NOT(ISERROR(SEARCH("- C -", '-'!$F130))), "Consultant",IF(NOT(ISERROR(SEARCH("- I -", '-'!$F130))),  "Inspection Test Plan", "Naming Error"))))</f>
        <v>Subcontractor</v>
      </c>
      <c r="F130" s="103" t="str">
        <f>IF(OR('-'!$G130="checklist", '-'!$G130="checklist-flat"), '-'!$H130, F129)</f>
        <v>C - S - Pipe Laying - Stormwater</v>
      </c>
      <c r="G130" s="92" t="s">
        <v>15</v>
      </c>
      <c r="H130" s="92" t="s">
        <v>107</v>
      </c>
      <c r="I130" s="92"/>
      <c r="J130" s="87">
        <f>_xlfn.XLOOKUP('-'!$F130,Ref!A:A,Ref!B:B)*1000</f>
        <v>17000</v>
      </c>
      <c r="K130" s="87">
        <f ca="1">COUNTIF($J$2:'-'!$J130,'-'!$J130)-1</f>
        <v>7</v>
      </c>
      <c r="L130" s="90" t="s">
        <v>14</v>
      </c>
    </row>
    <row r="131" spans="1:12" ht="15.75" customHeight="1">
      <c r="A131" s="96">
        <f t="shared" si="2"/>
        <v>130</v>
      </c>
      <c r="B131" s="93">
        <f ca="1">'-'!$J131+'-'!$K131</f>
        <v>17008</v>
      </c>
      <c r="C131" s="98"/>
      <c r="D131" s="95" t="str" cm="1">
        <f t="array" ref="D131">_xlfn.SWITCH(MID('-'!$F131,1,4),"C - ","Civil","F - ","Foundation","ST -","Structure","FC -","Façade","PRE ","Pre-Line","POST","Post-Line","H - ","Handover","S - ","Services","CST ","Completion Docs", "I - ", "Inspection")</f>
        <v>Civil</v>
      </c>
      <c r="E131" s="96" t="str">
        <f>IF(NOT(ISERROR(SEARCH("- S -", '-'!$F131))), "Subcontractor",IF(NOT(ISERROR(SEARCH("- R -", '-'!$F131))), "Ryman",IF(NOT(ISERROR(SEARCH("- C -", '-'!$F131))), "Consultant",IF(NOT(ISERROR(SEARCH("- I -", '-'!$F131))),  "Inspection Test Plan", "Naming Error"))))</f>
        <v>Subcontractor</v>
      </c>
      <c r="F131" s="102" t="str">
        <f>IF(OR('-'!$G131="checklist", '-'!$G131="checklist-flat"), '-'!$H131, F130)</f>
        <v>C - S - Pipe Laying - Stormwater</v>
      </c>
      <c r="G131" s="98" t="s">
        <v>15</v>
      </c>
      <c r="H131" s="98" t="s">
        <v>108</v>
      </c>
      <c r="I131" s="98"/>
      <c r="J131" s="93">
        <f>_xlfn.XLOOKUP('-'!$F131,Ref!A:A,Ref!B:B)*1000</f>
        <v>17000</v>
      </c>
      <c r="K131" s="93">
        <f ca="1">COUNTIF($J$2:'-'!$J131,'-'!$J131)-1</f>
        <v>8</v>
      </c>
      <c r="L131" s="96" t="s">
        <v>14</v>
      </c>
    </row>
    <row r="132" spans="1:12" ht="15.75" customHeight="1">
      <c r="A132" s="90">
        <f t="shared" si="2"/>
        <v>131</v>
      </c>
      <c r="B132" s="87">
        <f ca="1">'-'!$J132+'-'!$K132</f>
        <v>17009</v>
      </c>
      <c r="C132" s="92"/>
      <c r="D132" s="89" t="str" cm="1">
        <f t="array" ref="D132">_xlfn.SWITCH(MID('-'!$F132,1,4),"C - ","Civil","F - ","Foundation","ST -","Structure","FC -","Façade","PRE ","Pre-Line","POST","Post-Line","H - ","Handover","S - ","Services","CST ","Completion Docs", "I - ", "Inspection")</f>
        <v>Civil</v>
      </c>
      <c r="E132" s="90" t="str">
        <f>IF(NOT(ISERROR(SEARCH("- S -", '-'!$F132))), "Subcontractor",IF(NOT(ISERROR(SEARCH("- R -", '-'!$F132))), "Ryman",IF(NOT(ISERROR(SEARCH("- C -", '-'!$F132))), "Consultant",IF(NOT(ISERROR(SEARCH("- I -", '-'!$F132))),  "Inspection Test Plan", "Naming Error"))))</f>
        <v>Subcontractor</v>
      </c>
      <c r="F132" s="103" t="str">
        <f>IF(OR('-'!$G132="checklist", '-'!$G132="checklist-flat"), '-'!$H132, F131)</f>
        <v>C - S - Pipe Laying - Stormwater</v>
      </c>
      <c r="G132" s="92" t="s">
        <v>15</v>
      </c>
      <c r="H132" s="92" t="s">
        <v>102</v>
      </c>
      <c r="I132" s="92"/>
      <c r="J132" s="87">
        <f>_xlfn.XLOOKUP('-'!$F132,Ref!A:A,Ref!B:B)*1000</f>
        <v>17000</v>
      </c>
      <c r="K132" s="87">
        <f ca="1">COUNTIF($J$2:'-'!$J132,'-'!$J132)-1</f>
        <v>9</v>
      </c>
      <c r="L132" s="90" t="s">
        <v>14</v>
      </c>
    </row>
    <row r="133" spans="1:12" ht="15.75" customHeight="1">
      <c r="A133" s="96">
        <f t="shared" si="2"/>
        <v>132</v>
      </c>
      <c r="B133" s="93">
        <f ca="1">'-'!$J133+'-'!$K133</f>
        <v>17010</v>
      </c>
      <c r="C133" s="98"/>
      <c r="D133" s="95" t="str" cm="1">
        <f t="array" ref="D133">_xlfn.SWITCH(MID('-'!$F133,1,4),"C - ","Civil","F - ","Foundation","ST -","Structure","FC -","Façade","PRE ","Pre-Line","POST","Post-Line","H - ","Handover","S - ","Services","CST ","Completion Docs", "I - ", "Inspection")</f>
        <v>Civil</v>
      </c>
      <c r="E133" s="96" t="str">
        <f>IF(NOT(ISERROR(SEARCH("- S -", '-'!$F133))), "Subcontractor",IF(NOT(ISERROR(SEARCH("- R -", '-'!$F133))), "Ryman",IF(NOT(ISERROR(SEARCH("- C -", '-'!$F133))), "Consultant",IF(NOT(ISERROR(SEARCH("- I -", '-'!$F133))),  "Inspection Test Plan", "Naming Error"))))</f>
        <v>Subcontractor</v>
      </c>
      <c r="F133" s="102" t="str">
        <f>IF(OR('-'!$G133="checklist", '-'!$G133="checklist-flat"), '-'!$H133, F132)</f>
        <v>C - S - Pipe Laying - Stormwater</v>
      </c>
      <c r="G133" s="98" t="s">
        <v>15</v>
      </c>
      <c r="H133" s="98" t="s">
        <v>56</v>
      </c>
      <c r="I133" s="98"/>
      <c r="J133" s="93">
        <f>_xlfn.XLOOKUP('-'!$F133,Ref!A:A,Ref!B:B)*1000</f>
        <v>17000</v>
      </c>
      <c r="K133" s="93">
        <f ca="1">COUNTIF($J$2:'-'!$J133,'-'!$J133)-1</f>
        <v>10</v>
      </c>
      <c r="L133" s="96" t="s">
        <v>14</v>
      </c>
    </row>
    <row r="134" spans="1:12" ht="15.75" customHeight="1">
      <c r="A134" s="90">
        <f t="shared" si="2"/>
        <v>133</v>
      </c>
      <c r="B134" s="87">
        <f ca="1">'-'!$J134+'-'!$K134</f>
        <v>17011</v>
      </c>
      <c r="C134" s="92"/>
      <c r="D134" s="89" t="str" cm="1">
        <f t="array" ref="D134">_xlfn.SWITCH(MID('-'!$F134,1,4),"C - ","Civil","F - ","Foundation","ST -","Structure","FC -","Façade","PRE ","Pre-Line","POST","Post-Line","H - ","Handover","S - ","Services","CST ","Completion Docs", "I - ", "Inspection")</f>
        <v>Civil</v>
      </c>
      <c r="E134" s="90" t="str">
        <f>IF(NOT(ISERROR(SEARCH("- S -", '-'!$F134))), "Subcontractor",IF(NOT(ISERROR(SEARCH("- R -", '-'!$F134))), "Ryman",IF(NOT(ISERROR(SEARCH("- C -", '-'!$F134))), "Consultant",IF(NOT(ISERROR(SEARCH("- I -", '-'!$F134))),  "Inspection Test Plan", "Naming Error"))))</f>
        <v>Subcontractor</v>
      </c>
      <c r="F134" s="103" t="str">
        <f>IF(OR('-'!$G134="checklist", '-'!$G134="checklist-flat"), '-'!$H134, F133)</f>
        <v>C - S - Pipe Laying - Stormwater</v>
      </c>
      <c r="G134" s="92" t="s">
        <v>24</v>
      </c>
      <c r="H134" s="92" t="s">
        <v>57</v>
      </c>
      <c r="I134" s="92"/>
      <c r="J134" s="87">
        <f>_xlfn.XLOOKUP('-'!$F134,Ref!A:A,Ref!B:B)*1000</f>
        <v>17000</v>
      </c>
      <c r="K134" s="87">
        <f ca="1">COUNTIF($J$2:'-'!$J134,'-'!$J134)-1</f>
        <v>11</v>
      </c>
      <c r="L134" s="90" t="s">
        <v>14</v>
      </c>
    </row>
    <row r="135" spans="1:12" ht="15.75" customHeight="1">
      <c r="A135" s="96">
        <f t="shared" si="2"/>
        <v>134</v>
      </c>
      <c r="B135" s="93">
        <f ca="1">'-'!$J135+'-'!$K135</f>
        <v>18000</v>
      </c>
      <c r="C135" s="98"/>
      <c r="D135" s="95" t="str" cm="1">
        <f t="array" ref="D135">_xlfn.SWITCH(MID('-'!$F135,1,4),"C - ","Civil","F - ","Foundation","ST -","Structure","FC -","Façade","PRE ","Pre-Line","POST","Post-Line","H - ","Handover","S - ","Services","CST ","Completion Docs", "I - ", "Inspection")</f>
        <v>Civil</v>
      </c>
      <c r="E135" s="96" t="str">
        <f>IF(NOT(ISERROR(SEARCH("- S -", '-'!$F135))), "Subcontractor",IF(NOT(ISERROR(SEARCH("- R -", '-'!$F135))), "Ryman",IF(NOT(ISERROR(SEARCH("- C -", '-'!$F135))), "Consultant",IF(NOT(ISERROR(SEARCH("- I -", '-'!$F135))),  "Inspection Test Plan", "Naming Error"))))</f>
        <v>Subcontractor</v>
      </c>
      <c r="F135" s="102" t="str">
        <f>IF(OR('-'!$G135="checklist", '-'!$G135="checklist-flat"), '-'!$H135, F134)</f>
        <v>C - S - Pipe Laying - Wastewater</v>
      </c>
      <c r="G135" s="98" t="s">
        <v>12</v>
      </c>
      <c r="H135" s="98" t="s">
        <v>109</v>
      </c>
      <c r="I135" s="98"/>
      <c r="J135" s="93">
        <f>_xlfn.XLOOKUP('-'!$F135,Ref!A:A,Ref!B:B)*1000</f>
        <v>18000</v>
      </c>
      <c r="K135" s="93">
        <f ca="1">COUNTIF($J$2:'-'!$J135,'-'!$J135)-1</f>
        <v>0</v>
      </c>
      <c r="L135" s="96" t="s">
        <v>14</v>
      </c>
    </row>
    <row r="136" spans="1:12" ht="15.75" customHeight="1">
      <c r="A136" s="90">
        <f t="shared" si="2"/>
        <v>135</v>
      </c>
      <c r="B136" s="87">
        <f ca="1">'-'!$J136+'-'!$K136</f>
        <v>18001</v>
      </c>
      <c r="C136" s="92"/>
      <c r="D136" s="89" t="str" cm="1">
        <f t="array" ref="D136">_xlfn.SWITCH(MID('-'!$F136,1,4),"C - ","Civil","F - ","Foundation","ST -","Structure","FC -","Façade","PRE ","Pre-Line","POST","Post-Line","H - ","Handover","S - ","Services","CST ","Completion Docs", "I - ", "Inspection")</f>
        <v>Civil</v>
      </c>
      <c r="E136" s="90" t="str">
        <f>IF(NOT(ISERROR(SEARCH("- S -", '-'!$F136))), "Subcontractor",IF(NOT(ISERROR(SEARCH("- R -", '-'!$F136))), "Ryman",IF(NOT(ISERROR(SEARCH("- C -", '-'!$F136))), "Consultant",IF(NOT(ISERROR(SEARCH("- I -", '-'!$F136))),  "Inspection Test Plan", "Naming Error"))))</f>
        <v>Subcontractor</v>
      </c>
      <c r="F136" s="103" t="str">
        <f>IF(OR('-'!$G136="checklist", '-'!$G136="checklist-flat"), '-'!$H136, F135)</f>
        <v>C - S - Pipe Laying - Wastewater</v>
      </c>
      <c r="G136" s="92" t="s">
        <v>15</v>
      </c>
      <c r="H136" s="92" t="s">
        <v>90</v>
      </c>
      <c r="I136" s="92"/>
      <c r="J136" s="87">
        <f>_xlfn.XLOOKUP('-'!$F136,Ref!A:A,Ref!B:B)*1000</f>
        <v>18000</v>
      </c>
      <c r="K136" s="87">
        <f ca="1">COUNTIF($J$2:'-'!$J136,'-'!$J136)-1</f>
        <v>1</v>
      </c>
      <c r="L136" s="90" t="s">
        <v>14</v>
      </c>
    </row>
    <row r="137" spans="1:12" ht="15.75" customHeight="1">
      <c r="A137" s="96">
        <f t="shared" si="2"/>
        <v>136</v>
      </c>
      <c r="B137" s="93">
        <f ca="1">'-'!$J137+'-'!$K137</f>
        <v>18002</v>
      </c>
      <c r="C137" s="98"/>
      <c r="D137" s="95" t="str" cm="1">
        <f t="array" ref="D137">_xlfn.SWITCH(MID('-'!$F137,1,4),"C - ","Civil","F - ","Foundation","ST -","Structure","FC -","Façade","PRE ","Pre-Line","POST","Post-Line","H - ","Handover","S - ","Services","CST ","Completion Docs", "I - ", "Inspection")</f>
        <v>Civil</v>
      </c>
      <c r="E137" s="96" t="str">
        <f>IF(NOT(ISERROR(SEARCH("- S -", '-'!$F137))), "Subcontractor",IF(NOT(ISERROR(SEARCH("- R -", '-'!$F137))), "Ryman",IF(NOT(ISERROR(SEARCH("- C -", '-'!$F137))), "Consultant",IF(NOT(ISERROR(SEARCH("- I -", '-'!$F137))),  "Inspection Test Plan", "Naming Error"))))</f>
        <v>Subcontractor</v>
      </c>
      <c r="F137" s="102" t="str">
        <f>IF(OR('-'!$G137="checklist", '-'!$G137="checklist-flat"), '-'!$H137, F136)</f>
        <v>C - S - Pipe Laying - Wastewater</v>
      </c>
      <c r="G137" s="98" t="s">
        <v>15</v>
      </c>
      <c r="H137" s="98" t="s">
        <v>91</v>
      </c>
      <c r="I137" s="98"/>
      <c r="J137" s="93">
        <f>_xlfn.XLOOKUP('-'!$F137,Ref!A:A,Ref!B:B)*1000</f>
        <v>18000</v>
      </c>
      <c r="K137" s="93">
        <f ca="1">COUNTIF($J$2:'-'!$J137,'-'!$J137)-1</f>
        <v>2</v>
      </c>
      <c r="L137" s="96" t="s">
        <v>14</v>
      </c>
    </row>
    <row r="138" spans="1:12" ht="15.75" customHeight="1">
      <c r="A138" s="90">
        <f t="shared" si="2"/>
        <v>137</v>
      </c>
      <c r="B138" s="87">
        <f ca="1">'-'!$J138+'-'!$K138</f>
        <v>18003</v>
      </c>
      <c r="C138" s="88"/>
      <c r="D138" s="89" t="str" cm="1">
        <f t="array" ref="D138">_xlfn.SWITCH(MID('-'!$F138,1,4),"C - ","Civil","F - ","Foundation","ST -","Structure","FC -","Façade","PRE ","Pre-Line","POST","Post-Line","H - ","Handover","S - ","Services","CST ","Completion Docs", "I - ", "Inspection")</f>
        <v>Civil</v>
      </c>
      <c r="E138" s="90" t="str">
        <f>IF(NOT(ISERROR(SEARCH("- S -", '-'!$F138))), "Subcontractor",IF(NOT(ISERROR(SEARCH("- R -", '-'!$F138))), "Ryman",IF(NOT(ISERROR(SEARCH("- C -", '-'!$F138))), "Consultant",IF(NOT(ISERROR(SEARCH("- I -", '-'!$F138))),  "Inspection Test Plan", "Naming Error"))))</f>
        <v>Subcontractor</v>
      </c>
      <c r="F138" s="103" t="str">
        <f>IF(OR('-'!$G138="checklist", '-'!$G138="checklist-flat"), '-'!$H138, F137)</f>
        <v>C - S - Pipe Laying - Wastewater</v>
      </c>
      <c r="G138" s="92" t="s">
        <v>15</v>
      </c>
      <c r="H138" s="92" t="s">
        <v>104</v>
      </c>
      <c r="I138" s="92"/>
      <c r="J138" s="87">
        <f>_xlfn.XLOOKUP('-'!$F138,Ref!A:A,Ref!B:B)*1000</f>
        <v>18000</v>
      </c>
      <c r="K138" s="87">
        <f ca="1">COUNTIF($J$2:'-'!$J138,'-'!$J138)-1</f>
        <v>3</v>
      </c>
      <c r="L138" s="90" t="s">
        <v>14</v>
      </c>
    </row>
    <row r="139" spans="1:12" ht="15.75">
      <c r="A139" s="96">
        <f t="shared" si="2"/>
        <v>138</v>
      </c>
      <c r="B139" s="93">
        <f ca="1">'-'!$J139+'-'!$K139</f>
        <v>18004</v>
      </c>
      <c r="C139" s="94"/>
      <c r="D139" s="95" t="str" cm="1">
        <f t="array" ref="D139">_xlfn.SWITCH(MID('-'!$F139,1,4),"C - ","Civil","F - ","Foundation","ST -","Structure","FC -","Façade","PRE ","Pre-Line","POST","Post-Line","H - ","Handover","S - ","Services","CST ","Completion Docs", "I - ", "Inspection")</f>
        <v>Civil</v>
      </c>
      <c r="E139" s="96" t="str">
        <f>IF(NOT(ISERROR(SEARCH("- S -", '-'!$F139))), "Subcontractor",IF(NOT(ISERROR(SEARCH("- R -", '-'!$F139))), "Ryman",IF(NOT(ISERROR(SEARCH("- C -", '-'!$F139))), "Consultant",IF(NOT(ISERROR(SEARCH("- I -", '-'!$F139))),  "Inspection Test Plan", "Naming Error"))))</f>
        <v>Subcontractor</v>
      </c>
      <c r="F139" s="97" t="str">
        <f>IF(OR('-'!$G139="checklist", '-'!$G139="checklist-flat"), '-'!$H139, F138)</f>
        <v>C - S - Pipe Laying - Wastewater</v>
      </c>
      <c r="G139" s="98" t="s">
        <v>15</v>
      </c>
      <c r="H139" s="98" t="s">
        <v>92</v>
      </c>
      <c r="I139" s="98"/>
      <c r="J139" s="93">
        <f>_xlfn.XLOOKUP('-'!$F139,Ref!A:A,Ref!B:B)*1000</f>
        <v>18000</v>
      </c>
      <c r="K139" s="93">
        <f ca="1">COUNTIF($J$2:'-'!$J139,'-'!$J139)-1</f>
        <v>4</v>
      </c>
      <c r="L139" s="96" t="s">
        <v>14</v>
      </c>
    </row>
    <row r="140" spans="1:12" ht="15.75">
      <c r="A140" s="90">
        <f t="shared" si="2"/>
        <v>139</v>
      </c>
      <c r="B140" s="87">
        <f ca="1">'-'!$J140+'-'!$K140</f>
        <v>18005</v>
      </c>
      <c r="C140" s="88"/>
      <c r="D140" s="89" t="str" cm="1">
        <f t="array" ref="D140">_xlfn.SWITCH(MID('-'!$F140,1,4),"C - ","Civil","F - ","Foundation","ST -","Structure","FC -","Façade","PRE ","Pre-Line","POST","Post-Line","H - ","Handover","S - ","Services","CST ","Completion Docs", "I - ", "Inspection")</f>
        <v>Civil</v>
      </c>
      <c r="E140" s="90" t="str">
        <f>IF(NOT(ISERROR(SEARCH("- S -", '-'!$F140))), "Subcontractor",IF(NOT(ISERROR(SEARCH("- R -", '-'!$F140))), "Ryman",IF(NOT(ISERROR(SEARCH("- C -", '-'!$F140))), "Consultant",IF(NOT(ISERROR(SEARCH("- I -", '-'!$F140))),  "Inspection Test Plan", "Naming Error"))))</f>
        <v>Subcontractor</v>
      </c>
      <c r="F140" s="91" t="str">
        <f>IF(OR('-'!$G140="checklist", '-'!$G140="checklist-flat"), '-'!$H140, F139)</f>
        <v>C - S - Pipe Laying - Wastewater</v>
      </c>
      <c r="G140" s="92" t="s">
        <v>15</v>
      </c>
      <c r="H140" s="92" t="s">
        <v>105</v>
      </c>
      <c r="I140" s="92"/>
      <c r="J140" s="87">
        <f>_xlfn.XLOOKUP('-'!$F140,Ref!A:A,Ref!B:B)*1000</f>
        <v>18000</v>
      </c>
      <c r="K140" s="87">
        <f ca="1">COUNTIF($J$2:'-'!$J140,'-'!$J140)-1</f>
        <v>5</v>
      </c>
      <c r="L140" s="90" t="s">
        <v>14</v>
      </c>
    </row>
    <row r="141" spans="1:12" ht="15.75">
      <c r="A141" s="96">
        <f t="shared" si="2"/>
        <v>140</v>
      </c>
      <c r="B141" s="93">
        <f ca="1">'-'!$J141+'-'!$K141</f>
        <v>18006</v>
      </c>
      <c r="C141" s="94"/>
      <c r="D141" s="95" t="str" cm="1">
        <f t="array" ref="D141">_xlfn.SWITCH(MID('-'!$F141,1,4),"C - ","Civil","F - ","Foundation","ST -","Structure","FC -","Façade","PRE ","Pre-Line","POST","Post-Line","H - ","Handover","S - ","Services","CST ","Completion Docs", "I - ", "Inspection")</f>
        <v>Civil</v>
      </c>
      <c r="E141" s="96" t="str">
        <f>IF(NOT(ISERROR(SEARCH("- S -", '-'!$F141))), "Subcontractor",IF(NOT(ISERROR(SEARCH("- R -", '-'!$F141))), "Ryman",IF(NOT(ISERROR(SEARCH("- C -", '-'!$F141))), "Consultant",IF(NOT(ISERROR(SEARCH("- I -", '-'!$F141))),  "Inspection Test Plan", "Naming Error"))))</f>
        <v>Subcontractor</v>
      </c>
      <c r="F141" s="97" t="str">
        <f>IF(OR('-'!$G141="checklist", '-'!$G141="checklist-flat"), '-'!$H141, F140)</f>
        <v>C - S - Pipe Laying - Wastewater</v>
      </c>
      <c r="G141" s="98" t="s">
        <v>15</v>
      </c>
      <c r="H141" s="98" t="s">
        <v>106</v>
      </c>
      <c r="I141" s="98"/>
      <c r="J141" s="93">
        <f>_xlfn.XLOOKUP('-'!$F141,Ref!A:A,Ref!B:B)*1000</f>
        <v>18000</v>
      </c>
      <c r="K141" s="93">
        <f ca="1">COUNTIF($J$2:'-'!$J141,'-'!$J141)-1</f>
        <v>6</v>
      </c>
      <c r="L141" s="96" t="s">
        <v>14</v>
      </c>
    </row>
    <row r="142" spans="1:12" ht="15.75">
      <c r="A142" s="90">
        <f t="shared" si="2"/>
        <v>141</v>
      </c>
      <c r="B142" s="87">
        <f ca="1">'-'!$J142+'-'!$K142</f>
        <v>18007</v>
      </c>
      <c r="C142" s="88"/>
      <c r="D142" s="89" t="str" cm="1">
        <f t="array" ref="D142">_xlfn.SWITCH(MID('-'!$F142,1,4),"C - ","Civil","F - ","Foundation","ST -","Structure","FC -","Façade","PRE ","Pre-Line","POST","Post-Line","H - ","Handover","S - ","Services","CST ","Completion Docs", "I - ", "Inspection")</f>
        <v>Civil</v>
      </c>
      <c r="E142" s="90" t="str">
        <f>IF(NOT(ISERROR(SEARCH("- S -", '-'!$F142))), "Subcontractor",IF(NOT(ISERROR(SEARCH("- R -", '-'!$F142))), "Ryman",IF(NOT(ISERROR(SEARCH("- C -", '-'!$F142))), "Consultant",IF(NOT(ISERROR(SEARCH("- I -", '-'!$F142))),  "Inspection Test Plan", "Naming Error"))))</f>
        <v>Subcontractor</v>
      </c>
      <c r="F142" s="91" t="str">
        <f>IF(OR('-'!$G142="checklist", '-'!$G142="checklist-flat"), '-'!$H142, F141)</f>
        <v>C - S - Pipe Laying - Wastewater</v>
      </c>
      <c r="G142" s="104" t="s">
        <v>15</v>
      </c>
      <c r="H142" s="104" t="s">
        <v>107</v>
      </c>
      <c r="I142" s="92"/>
      <c r="J142" s="87">
        <f>_xlfn.XLOOKUP('-'!$F142,Ref!A:A,Ref!B:B)*1000</f>
        <v>18000</v>
      </c>
      <c r="K142" s="87">
        <f ca="1">COUNTIF($J$2:'-'!$J142,'-'!$J142)-1</f>
        <v>7</v>
      </c>
      <c r="L142" s="90" t="s">
        <v>14</v>
      </c>
    </row>
    <row r="143" spans="1:12" ht="15.75">
      <c r="A143" s="96">
        <f t="shared" si="2"/>
        <v>142</v>
      </c>
      <c r="B143" s="93">
        <f ca="1">'-'!$J143+'-'!$K143</f>
        <v>18008</v>
      </c>
      <c r="C143" s="94"/>
      <c r="D143" s="95" t="str" cm="1">
        <f t="array" ref="D143">_xlfn.SWITCH(MID('-'!$F143,1,4),"C - ","Civil","F - ","Foundation","ST -","Structure","FC -","Façade","PRE ","Pre-Line","POST","Post-Line","H - ","Handover","S - ","Services","CST ","Completion Docs", "I - ", "Inspection")</f>
        <v>Civil</v>
      </c>
      <c r="E143" s="96" t="str">
        <f>IF(NOT(ISERROR(SEARCH("- S -", '-'!$F143))), "Subcontractor",IF(NOT(ISERROR(SEARCH("- R -", '-'!$F143))), "Ryman",IF(NOT(ISERROR(SEARCH("- C -", '-'!$F143))), "Consultant",IF(NOT(ISERROR(SEARCH("- I -", '-'!$F143))),  "Inspection Test Plan", "Naming Error"))))</f>
        <v>Subcontractor</v>
      </c>
      <c r="F143" s="97" t="str">
        <f>IF(OR('-'!$G143="checklist", '-'!$G143="checklist-flat"), '-'!$H143, F142)</f>
        <v>C - S - Pipe Laying - Wastewater</v>
      </c>
      <c r="G143" s="98" t="s">
        <v>15</v>
      </c>
      <c r="H143" s="98" t="s">
        <v>110</v>
      </c>
      <c r="I143" s="98"/>
      <c r="J143" s="93">
        <f>_xlfn.XLOOKUP('-'!$F143,Ref!A:A,Ref!B:B)*1000</f>
        <v>18000</v>
      </c>
      <c r="K143" s="93">
        <f ca="1">COUNTIF($J$2:'-'!$J143,'-'!$J143)-1</f>
        <v>8</v>
      </c>
      <c r="L143" s="96" t="s">
        <v>14</v>
      </c>
    </row>
    <row r="144" spans="1:12" ht="15.75">
      <c r="A144" s="90">
        <f t="shared" si="2"/>
        <v>143</v>
      </c>
      <c r="B144" s="87">
        <f ca="1">'-'!$J144+'-'!$K144</f>
        <v>18009</v>
      </c>
      <c r="C144" s="88"/>
      <c r="D144" s="89" t="str" cm="1">
        <f t="array" ref="D144">_xlfn.SWITCH(MID('-'!$F144,1,4),"C - ","Civil","F - ","Foundation","ST -","Structure","FC -","Façade","PRE ","Pre-Line","POST","Post-Line","H - ","Handover","S - ","Services","CST ","Completion Docs", "I - ", "Inspection")</f>
        <v>Civil</v>
      </c>
      <c r="E144" s="90" t="str">
        <f>IF(NOT(ISERROR(SEARCH("- S -", '-'!$F144))), "Subcontractor",IF(NOT(ISERROR(SEARCH("- R -", '-'!$F144))), "Ryman",IF(NOT(ISERROR(SEARCH("- C -", '-'!$F144))), "Consultant",IF(NOT(ISERROR(SEARCH("- I -", '-'!$F144))),  "Inspection Test Plan", "Naming Error"))))</f>
        <v>Subcontractor</v>
      </c>
      <c r="F144" s="91" t="str">
        <f>IF(OR('-'!$G144="checklist", '-'!$G144="checklist-flat"), '-'!$H144, F143)</f>
        <v>C - S - Pipe Laying - Wastewater</v>
      </c>
      <c r="G144" s="92" t="s">
        <v>15</v>
      </c>
      <c r="H144" s="92" t="s">
        <v>108</v>
      </c>
      <c r="I144" s="92"/>
      <c r="J144" s="87">
        <f>_xlfn.XLOOKUP('-'!$F144,Ref!A:A,Ref!B:B)*1000</f>
        <v>18000</v>
      </c>
      <c r="K144" s="87">
        <f ca="1">COUNTIF($J$2:'-'!$J144,'-'!$J144)-1</f>
        <v>9</v>
      </c>
      <c r="L144" s="90" t="s">
        <v>14</v>
      </c>
    </row>
    <row r="145" spans="1:12" ht="15.75">
      <c r="A145" s="96">
        <f t="shared" si="2"/>
        <v>144</v>
      </c>
      <c r="B145" s="93">
        <f ca="1">'-'!$J145+'-'!$K145</f>
        <v>18010</v>
      </c>
      <c r="C145" s="94"/>
      <c r="D145" s="95" t="str" cm="1">
        <f t="array" ref="D145">_xlfn.SWITCH(MID('-'!$F145,1,4),"C - ","Civil","F - ","Foundation","ST -","Structure","FC -","Façade","PRE ","Pre-Line","POST","Post-Line","H - ","Handover","S - ","Services","CST ","Completion Docs", "I - ", "Inspection")</f>
        <v>Civil</v>
      </c>
      <c r="E145" s="96" t="str">
        <f>IF(NOT(ISERROR(SEARCH("- S -", '-'!$F145))), "Subcontractor",IF(NOT(ISERROR(SEARCH("- R -", '-'!$F145))), "Ryman",IF(NOT(ISERROR(SEARCH("- C -", '-'!$F145))), "Consultant",IF(NOT(ISERROR(SEARCH("- I -", '-'!$F145))),  "Inspection Test Plan", "Naming Error"))))</f>
        <v>Subcontractor</v>
      </c>
      <c r="F145" s="97" t="str">
        <f>IF(OR('-'!$G145="checklist", '-'!$G145="checklist-flat"), '-'!$H145, F144)</f>
        <v>C - S - Pipe Laying - Wastewater</v>
      </c>
      <c r="G145" s="98" t="s">
        <v>15</v>
      </c>
      <c r="H145" s="98" t="s">
        <v>102</v>
      </c>
      <c r="I145" s="98"/>
      <c r="J145" s="93">
        <f>_xlfn.XLOOKUP('-'!$F145,Ref!A:A,Ref!B:B)*1000</f>
        <v>18000</v>
      </c>
      <c r="K145" s="93">
        <f ca="1">COUNTIF($J$2:'-'!$J145,'-'!$J145)-1</f>
        <v>10</v>
      </c>
      <c r="L145" s="96" t="s">
        <v>14</v>
      </c>
    </row>
    <row r="146" spans="1:12" ht="15.75">
      <c r="A146" s="90">
        <f t="shared" si="2"/>
        <v>145</v>
      </c>
      <c r="B146" s="87">
        <f ca="1">'-'!$J146+'-'!$K146</f>
        <v>18011</v>
      </c>
      <c r="C146" s="88"/>
      <c r="D146" s="89" t="str" cm="1">
        <f t="array" ref="D146">_xlfn.SWITCH(MID('-'!$F146,1,4),"C - ","Civil","F - ","Foundation","ST -","Structure","FC -","Façade","PRE ","Pre-Line","POST","Post-Line","H - ","Handover","S - ","Services","CST ","Completion Docs", "I - ", "Inspection")</f>
        <v>Civil</v>
      </c>
      <c r="E146" s="90" t="str">
        <f>IF(NOT(ISERROR(SEARCH("- S -", '-'!$F146))), "Subcontractor",IF(NOT(ISERROR(SEARCH("- R -", '-'!$F146))), "Ryman",IF(NOT(ISERROR(SEARCH("- C -", '-'!$F146))), "Consultant",IF(NOT(ISERROR(SEARCH("- I -", '-'!$F146))),  "Inspection Test Plan", "Naming Error"))))</f>
        <v>Subcontractor</v>
      </c>
      <c r="F146" s="91" t="str">
        <f>IF(OR('-'!$G146="checklist", '-'!$G146="checklist-flat"), '-'!$H146, F145)</f>
        <v>C - S - Pipe Laying - Wastewater</v>
      </c>
      <c r="G146" s="92" t="s">
        <v>15</v>
      </c>
      <c r="H146" s="92" t="s">
        <v>56</v>
      </c>
      <c r="I146" s="104"/>
      <c r="J146" s="105">
        <f>_xlfn.XLOOKUP('-'!$F146,Ref!A:A,Ref!B:B)*1000</f>
        <v>18000</v>
      </c>
      <c r="K146" s="87">
        <f ca="1">COUNTIF($J$2:'-'!$J146,'-'!$J146)-1</f>
        <v>11</v>
      </c>
      <c r="L146" s="90" t="s">
        <v>14</v>
      </c>
    </row>
    <row r="147" spans="1:12" ht="15.75">
      <c r="A147" s="96">
        <f t="shared" si="2"/>
        <v>146</v>
      </c>
      <c r="B147" s="93">
        <f ca="1">'-'!$J147+'-'!$K147</f>
        <v>18012</v>
      </c>
      <c r="C147" s="94"/>
      <c r="D147" s="95" t="str" cm="1">
        <f t="array" ref="D147">_xlfn.SWITCH(MID('-'!$F147,1,4),"C - ","Civil","F - ","Foundation","ST -","Structure","FC -","Façade","PRE ","Pre-Line","POST","Post-Line","H - ","Handover","S - ","Services","CST ","Completion Docs", "I - ", "Inspection")</f>
        <v>Civil</v>
      </c>
      <c r="E147" s="96" t="str">
        <f>IF(NOT(ISERROR(SEARCH("- S -", '-'!$F147))), "Subcontractor",IF(NOT(ISERROR(SEARCH("- R -", '-'!$F147))), "Ryman",IF(NOT(ISERROR(SEARCH("- C -", '-'!$F147))), "Consultant",IF(NOT(ISERROR(SEARCH("- I -", '-'!$F147))),  "Inspection Test Plan", "Naming Error"))))</f>
        <v>Subcontractor</v>
      </c>
      <c r="F147" s="97" t="str">
        <f>IF(OR('-'!$G147="checklist", '-'!$G147="checklist-flat"), '-'!$H147, F146)</f>
        <v>C - S - Pipe Laying - Wastewater</v>
      </c>
      <c r="G147" s="98" t="s">
        <v>24</v>
      </c>
      <c r="H147" s="98" t="s">
        <v>57</v>
      </c>
      <c r="I147" s="24"/>
      <c r="J147" s="106">
        <f>_xlfn.XLOOKUP('-'!$F147,Ref!A:A,Ref!B:B)*1000</f>
        <v>18000</v>
      </c>
      <c r="K147" s="93">
        <f ca="1">COUNTIF($J$2:'-'!$J147,'-'!$J147)-1</f>
        <v>12</v>
      </c>
      <c r="L147" s="96" t="s">
        <v>14</v>
      </c>
    </row>
    <row r="148" spans="1:12" ht="15.75">
      <c r="A148" s="90">
        <f t="shared" si="2"/>
        <v>147</v>
      </c>
      <c r="B148" s="87">
        <f ca="1">'-'!$J148+'-'!$K148</f>
        <v>19000</v>
      </c>
      <c r="C148" s="88"/>
      <c r="D148" s="89" t="str" cm="1">
        <f t="array" ref="D148">_xlfn.SWITCH(MID('-'!$F148,1,4),"C - ","Civil","F - ","Foundation","ST -","Structure","FC -","Façade","PRE ","Pre-Line","POST","Post-Line","H - ","Handover","S - ","Services","CST ","Completion Docs", "I - ", "Inspection")</f>
        <v>Civil</v>
      </c>
      <c r="E148" s="90" t="str">
        <f>IF(NOT(ISERROR(SEARCH("- S -", '-'!$F148))), "Subcontractor",IF(NOT(ISERROR(SEARCH("- R -", '-'!$F148))), "Ryman",IF(NOT(ISERROR(SEARCH("- C -", '-'!$F148))), "Consultant",IF(NOT(ISERROR(SEARCH("- I -", '-'!$F148))),  "Inspection Test Plan", "Naming Error"))))</f>
        <v>Subcontractor</v>
      </c>
      <c r="F148" s="91" t="str">
        <f>IF(OR('-'!$G148="checklist", '-'!$G148="checklist-flat"), '-'!$H148, F147)</f>
        <v>C - S - Pipe Laying - Water</v>
      </c>
      <c r="G148" s="92" t="s">
        <v>12</v>
      </c>
      <c r="H148" s="92" t="s">
        <v>111</v>
      </c>
      <c r="I148" s="104"/>
      <c r="J148" s="105">
        <f>_xlfn.XLOOKUP('-'!$F148,Ref!A:A,Ref!B:B)*1000</f>
        <v>19000</v>
      </c>
      <c r="K148" s="87">
        <f ca="1">COUNTIF($J$2:'-'!$J148,'-'!$J148)-1</f>
        <v>0</v>
      </c>
      <c r="L148" s="90" t="s">
        <v>14</v>
      </c>
    </row>
    <row r="149" spans="1:12" ht="15.75">
      <c r="A149" s="96">
        <f t="shared" si="2"/>
        <v>148</v>
      </c>
      <c r="B149" s="93">
        <f ca="1">'-'!$J149+'-'!$K149</f>
        <v>19001</v>
      </c>
      <c r="C149" s="94"/>
      <c r="D149" s="95" t="str" cm="1">
        <f t="array" ref="D149">_xlfn.SWITCH(MID('-'!$F149,1,4),"C - ","Civil","F - ","Foundation","ST -","Structure","FC -","Façade","PRE ","Pre-Line","POST","Post-Line","H - ","Handover","S - ","Services","CST ","Completion Docs", "I - ", "Inspection")</f>
        <v>Civil</v>
      </c>
      <c r="E149" s="96" t="str">
        <f>IF(NOT(ISERROR(SEARCH("- S -", '-'!$F149))), "Subcontractor",IF(NOT(ISERROR(SEARCH("- R -", '-'!$F149))), "Ryman",IF(NOT(ISERROR(SEARCH("- C -", '-'!$F149))), "Consultant",IF(NOT(ISERROR(SEARCH("- I -", '-'!$F149))),  "Inspection Test Plan", "Naming Error"))))</f>
        <v>Subcontractor</v>
      </c>
      <c r="F149" s="97" t="str">
        <f>IF(OR('-'!$G149="checklist", '-'!$G149="checklist-flat"), '-'!$H149, F148)</f>
        <v>C - S - Pipe Laying - Water</v>
      </c>
      <c r="G149" s="98" t="s">
        <v>15</v>
      </c>
      <c r="H149" s="98" t="s">
        <v>90</v>
      </c>
      <c r="I149" s="24"/>
      <c r="J149" s="106">
        <f>_xlfn.XLOOKUP('-'!$F149,Ref!A:A,Ref!B:B)*1000</f>
        <v>19000</v>
      </c>
      <c r="K149" s="93">
        <f ca="1">COUNTIF($J$2:'-'!$J149,'-'!$J149)-1</f>
        <v>1</v>
      </c>
      <c r="L149" s="96" t="s">
        <v>14</v>
      </c>
    </row>
    <row r="150" spans="1:12" ht="15.75">
      <c r="A150" s="90">
        <f t="shared" si="2"/>
        <v>149</v>
      </c>
      <c r="B150" s="87">
        <f ca="1">'-'!$J150+'-'!$K150</f>
        <v>19002</v>
      </c>
      <c r="C150" s="88"/>
      <c r="D150" s="89" t="str" cm="1">
        <f t="array" ref="D150">_xlfn.SWITCH(MID('-'!$F150,1,4),"C - ","Civil","F - ","Foundation","ST -","Structure","FC -","Façade","PRE ","Pre-Line","POST","Post-Line","H - ","Handover","S - ","Services","CST ","Completion Docs", "I - ", "Inspection")</f>
        <v>Civil</v>
      </c>
      <c r="E150" s="90" t="str">
        <f>IF(NOT(ISERROR(SEARCH("- S -", '-'!$F150))), "Subcontractor",IF(NOT(ISERROR(SEARCH("- R -", '-'!$F150))), "Ryman",IF(NOT(ISERROR(SEARCH("- C -", '-'!$F150))), "Consultant",IF(NOT(ISERROR(SEARCH("- I -", '-'!$F150))),  "Inspection Test Plan", "Naming Error"))))</f>
        <v>Subcontractor</v>
      </c>
      <c r="F150" s="91" t="str">
        <f>IF(OR('-'!$G150="checklist", '-'!$G150="checklist-flat"), '-'!$H150, F149)</f>
        <v>C - S - Pipe Laying - Water</v>
      </c>
      <c r="G150" s="92" t="s">
        <v>15</v>
      </c>
      <c r="H150" s="92" t="s">
        <v>91</v>
      </c>
      <c r="I150" s="104"/>
      <c r="J150" s="105">
        <f>_xlfn.XLOOKUP('-'!$F150,Ref!A:A,Ref!B:B)*1000</f>
        <v>19000</v>
      </c>
      <c r="K150" s="87">
        <f ca="1">COUNTIF($J$2:'-'!$J150,'-'!$J150)-1</f>
        <v>2</v>
      </c>
      <c r="L150" s="90" t="s">
        <v>14</v>
      </c>
    </row>
    <row r="151" spans="1:12" ht="15.75">
      <c r="A151" s="96">
        <f t="shared" si="2"/>
        <v>150</v>
      </c>
      <c r="B151" s="93">
        <f ca="1">'-'!$J151+'-'!$K151</f>
        <v>19003</v>
      </c>
      <c r="C151" s="94"/>
      <c r="D151" s="95" t="str" cm="1">
        <f t="array" ref="D151">_xlfn.SWITCH(MID('-'!$F151,1,4),"C - ","Civil","F - ","Foundation","ST -","Structure","FC -","Façade","PRE ","Pre-Line","POST","Post-Line","H - ","Handover","S - ","Services","CST ","Completion Docs", "I - ", "Inspection")</f>
        <v>Civil</v>
      </c>
      <c r="E151" s="96" t="str">
        <f>IF(NOT(ISERROR(SEARCH("- S -", '-'!$F151))), "Subcontractor",IF(NOT(ISERROR(SEARCH("- R -", '-'!$F151))), "Ryman",IF(NOT(ISERROR(SEARCH("- C -", '-'!$F151))), "Consultant",IF(NOT(ISERROR(SEARCH("- I -", '-'!$F151))),  "Inspection Test Plan", "Naming Error"))))</f>
        <v>Subcontractor</v>
      </c>
      <c r="F151" s="97" t="str">
        <f>IF(OR('-'!$G151="checklist", '-'!$G151="checklist-flat"), '-'!$H151, F150)</f>
        <v>C - S - Pipe Laying - Water</v>
      </c>
      <c r="G151" s="98" t="s">
        <v>15</v>
      </c>
      <c r="H151" s="98" t="s">
        <v>104</v>
      </c>
      <c r="I151" s="24"/>
      <c r="J151" s="106">
        <f>_xlfn.XLOOKUP('-'!$F151,Ref!A:A,Ref!B:B)*1000</f>
        <v>19000</v>
      </c>
      <c r="K151" s="93">
        <f ca="1">COUNTIF($J$2:'-'!$J151,'-'!$J151)-1</f>
        <v>3</v>
      </c>
      <c r="L151" s="96" t="s">
        <v>14</v>
      </c>
    </row>
    <row r="152" spans="1:12" ht="15.75">
      <c r="A152" s="90">
        <f t="shared" si="2"/>
        <v>151</v>
      </c>
      <c r="B152" s="87">
        <f ca="1">'-'!$J152+'-'!$K152</f>
        <v>19004</v>
      </c>
      <c r="C152" s="88"/>
      <c r="D152" s="89" t="str" cm="1">
        <f t="array" ref="D152">_xlfn.SWITCH(MID('-'!$F152,1,4),"C - ","Civil","F - ","Foundation","ST -","Structure","FC -","Façade","PRE ","Pre-Line","POST","Post-Line","H - ","Handover","S - ","Services","CST ","Completion Docs", "I - ", "Inspection")</f>
        <v>Civil</v>
      </c>
      <c r="E152" s="90" t="str">
        <f>IF(NOT(ISERROR(SEARCH("- S -", '-'!$F152))), "Subcontractor",IF(NOT(ISERROR(SEARCH("- R -", '-'!$F152))), "Ryman",IF(NOT(ISERROR(SEARCH("- C -", '-'!$F152))), "Consultant",IF(NOT(ISERROR(SEARCH("- I -", '-'!$F152))),  "Inspection Test Plan", "Naming Error"))))</f>
        <v>Subcontractor</v>
      </c>
      <c r="F152" s="91" t="str">
        <f>IF(OR('-'!$G152="checklist", '-'!$G152="checklist-flat"), '-'!$H152, F151)</f>
        <v>C - S - Pipe Laying - Water</v>
      </c>
      <c r="G152" s="92" t="s">
        <v>15</v>
      </c>
      <c r="H152" s="92" t="s">
        <v>92</v>
      </c>
      <c r="I152" s="104"/>
      <c r="J152" s="105">
        <f>_xlfn.XLOOKUP('-'!$F152,Ref!A:A,Ref!B:B)*1000</f>
        <v>19000</v>
      </c>
      <c r="K152" s="87">
        <f ca="1">COUNTIF($J$2:'-'!$J152,'-'!$J152)-1</f>
        <v>4</v>
      </c>
      <c r="L152" s="90" t="s">
        <v>14</v>
      </c>
    </row>
    <row r="153" spans="1:12" ht="15.75">
      <c r="A153" s="96">
        <f t="shared" si="2"/>
        <v>152</v>
      </c>
      <c r="B153" s="93">
        <f ca="1">'-'!$J153+'-'!$K153</f>
        <v>19005</v>
      </c>
      <c r="C153" s="94"/>
      <c r="D153" s="95" t="str" cm="1">
        <f t="array" ref="D153">_xlfn.SWITCH(MID('-'!$F153,1,4),"C - ","Civil","F - ","Foundation","ST -","Structure","FC -","Façade","PRE ","Pre-Line","POST","Post-Line","H - ","Handover","S - ","Services","CST ","Completion Docs", "I - ", "Inspection")</f>
        <v>Civil</v>
      </c>
      <c r="E153" s="96" t="str">
        <f>IF(NOT(ISERROR(SEARCH("- S -", '-'!$F153))), "Subcontractor",IF(NOT(ISERROR(SEARCH("- R -", '-'!$F153))), "Ryman",IF(NOT(ISERROR(SEARCH("- C -", '-'!$F153))), "Consultant",IF(NOT(ISERROR(SEARCH("- I -", '-'!$F153))),  "Inspection Test Plan", "Naming Error"))))</f>
        <v>Subcontractor</v>
      </c>
      <c r="F153" s="97" t="str">
        <f>IF(OR('-'!$G153="checklist", '-'!$G153="checklist-flat"), '-'!$H153, F152)</f>
        <v>C - S - Pipe Laying - Water</v>
      </c>
      <c r="G153" s="98" t="s">
        <v>15</v>
      </c>
      <c r="H153" s="98" t="s">
        <v>105</v>
      </c>
      <c r="I153" s="24"/>
      <c r="J153" s="106">
        <f>_xlfn.XLOOKUP('-'!$F153,Ref!A:A,Ref!B:B)*1000</f>
        <v>19000</v>
      </c>
      <c r="K153" s="93">
        <f ca="1">COUNTIF($J$2:'-'!$J153,'-'!$J153)-1</f>
        <v>5</v>
      </c>
      <c r="L153" s="96" t="s">
        <v>14</v>
      </c>
    </row>
    <row r="154" spans="1:12" ht="15.75">
      <c r="A154" s="90">
        <f t="shared" si="2"/>
        <v>153</v>
      </c>
      <c r="B154" s="87">
        <f ca="1">'-'!$J154+'-'!$K154</f>
        <v>19006</v>
      </c>
      <c r="C154" s="88"/>
      <c r="D154" s="89" t="str" cm="1">
        <f t="array" ref="D154">_xlfn.SWITCH(MID('-'!$F154,1,4),"C - ","Civil","F - ","Foundation","ST -","Structure","FC -","Façade","PRE ","Pre-Line","POST","Post-Line","H - ","Handover","S - ","Services","CST ","Completion Docs", "I - ", "Inspection")</f>
        <v>Civil</v>
      </c>
      <c r="E154" s="90" t="str">
        <f>IF(NOT(ISERROR(SEARCH("- S -", '-'!$F154))), "Subcontractor",IF(NOT(ISERROR(SEARCH("- R -", '-'!$F154))), "Ryman",IF(NOT(ISERROR(SEARCH("- C -", '-'!$F154))), "Consultant",IF(NOT(ISERROR(SEARCH("- I -", '-'!$F154))),  "Inspection Test Plan", "Naming Error"))))</f>
        <v>Subcontractor</v>
      </c>
      <c r="F154" s="91" t="str">
        <f>IF(OR('-'!$G154="checklist", '-'!$G154="checklist-flat"), '-'!$H154, F153)</f>
        <v>C - S - Pipe Laying - Water</v>
      </c>
      <c r="G154" s="92" t="s">
        <v>15</v>
      </c>
      <c r="H154" s="92" t="s">
        <v>108</v>
      </c>
      <c r="I154" s="104"/>
      <c r="J154" s="105">
        <f>_xlfn.XLOOKUP('-'!$F154,Ref!A:A,Ref!B:B)*1000</f>
        <v>19000</v>
      </c>
      <c r="K154" s="87">
        <f ca="1">COUNTIF($J$2:'-'!$J154,'-'!$J154)-1</f>
        <v>6</v>
      </c>
      <c r="L154" s="90" t="s">
        <v>14</v>
      </c>
    </row>
    <row r="155" spans="1:12" ht="15.75">
      <c r="A155" s="96">
        <f t="shared" si="2"/>
        <v>154</v>
      </c>
      <c r="B155" s="93">
        <f ca="1">'-'!$J155+'-'!$K155</f>
        <v>19007</v>
      </c>
      <c r="C155" s="94"/>
      <c r="D155" s="95" t="str" cm="1">
        <f t="array" ref="D155">_xlfn.SWITCH(MID('-'!$F155,1,4),"C - ","Civil","F - ","Foundation","ST -","Structure","FC -","Façade","PRE ","Pre-Line","POST","Post-Line","H - ","Handover","S - ","Services","CST ","Completion Docs", "I - ", "Inspection")</f>
        <v>Civil</v>
      </c>
      <c r="E155" s="96" t="str">
        <f>IF(NOT(ISERROR(SEARCH("- S -", '-'!$F155))), "Subcontractor",IF(NOT(ISERROR(SEARCH("- R -", '-'!$F155))), "Ryman",IF(NOT(ISERROR(SEARCH("- C -", '-'!$F155))), "Consultant",IF(NOT(ISERROR(SEARCH("- I -", '-'!$F155))),  "Inspection Test Plan", "Naming Error"))))</f>
        <v>Subcontractor</v>
      </c>
      <c r="F155" s="97" t="str">
        <f>IF(OR('-'!$G155="checklist", '-'!$G155="checklist-flat"), '-'!$H155, F154)</f>
        <v>C - S - Pipe Laying - Water</v>
      </c>
      <c r="G155" s="98" t="s">
        <v>15</v>
      </c>
      <c r="H155" s="98" t="s">
        <v>102</v>
      </c>
      <c r="I155" s="24"/>
      <c r="J155" s="106">
        <f>_xlfn.XLOOKUP('-'!$F155,Ref!A:A,Ref!B:B)*1000</f>
        <v>19000</v>
      </c>
      <c r="K155" s="93">
        <f ca="1">COUNTIF($J$2:'-'!$J155,'-'!$J155)-1</f>
        <v>7</v>
      </c>
      <c r="L155" s="96" t="s">
        <v>14</v>
      </c>
    </row>
    <row r="156" spans="1:12" ht="15.75">
      <c r="A156" s="90">
        <f t="shared" si="2"/>
        <v>155</v>
      </c>
      <c r="B156" s="87">
        <f ca="1">'-'!$J156+'-'!$K156</f>
        <v>19008</v>
      </c>
      <c r="C156" s="88"/>
      <c r="D156" s="89" t="str" cm="1">
        <f t="array" ref="D156">_xlfn.SWITCH(MID('-'!$F156,1,4),"C - ","Civil","F - ","Foundation","ST -","Structure","FC -","Façade","PRE ","Pre-Line","POST","Post-Line","H - ","Handover","S - ","Services","CST ","Completion Docs", "I - ", "Inspection")</f>
        <v>Civil</v>
      </c>
      <c r="E156" s="90" t="str">
        <f>IF(NOT(ISERROR(SEARCH("- S -", '-'!$F156))), "Subcontractor",IF(NOT(ISERROR(SEARCH("- R -", '-'!$F156))), "Ryman",IF(NOT(ISERROR(SEARCH("- C -", '-'!$F156))), "Consultant",IF(NOT(ISERROR(SEARCH("- I -", '-'!$F156))),  "Inspection Test Plan", "Naming Error"))))</f>
        <v>Subcontractor</v>
      </c>
      <c r="F156" s="91" t="str">
        <f>IF(OR('-'!$G156="checklist", '-'!$G156="checklist-flat"), '-'!$H156, F155)</f>
        <v>C - S - Pipe Laying - Water</v>
      </c>
      <c r="G156" s="92" t="s">
        <v>15</v>
      </c>
      <c r="H156" s="92" t="s">
        <v>56</v>
      </c>
      <c r="I156" s="104"/>
      <c r="J156" s="105">
        <f>_xlfn.XLOOKUP('-'!$F156,Ref!A:A,Ref!B:B)*1000</f>
        <v>19000</v>
      </c>
      <c r="K156" s="87">
        <f ca="1">COUNTIF($J$2:'-'!$J156,'-'!$J156)-1</f>
        <v>8</v>
      </c>
      <c r="L156" s="90" t="s">
        <v>14</v>
      </c>
    </row>
    <row r="157" spans="1:12" ht="15.75">
      <c r="A157" s="96">
        <f t="shared" si="2"/>
        <v>156</v>
      </c>
      <c r="B157" s="93">
        <f ca="1">'-'!$J157+'-'!$K157</f>
        <v>19009</v>
      </c>
      <c r="C157" s="94"/>
      <c r="D157" s="95" t="str" cm="1">
        <f t="array" ref="D157">_xlfn.SWITCH(MID('-'!$F157,1,4),"C - ","Civil","F - ","Foundation","ST -","Structure","FC -","Façade","PRE ","Pre-Line","POST","Post-Line","H - ","Handover","S - ","Services","CST ","Completion Docs", "I - ", "Inspection")</f>
        <v>Civil</v>
      </c>
      <c r="E157" s="96" t="str">
        <f>IF(NOT(ISERROR(SEARCH("- S -", '-'!$F157))), "Subcontractor",IF(NOT(ISERROR(SEARCH("- R -", '-'!$F157))), "Ryman",IF(NOT(ISERROR(SEARCH("- C -", '-'!$F157))), "Consultant",IF(NOT(ISERROR(SEARCH("- I -", '-'!$F157))),  "Inspection Test Plan", "Naming Error"))))</f>
        <v>Subcontractor</v>
      </c>
      <c r="F157" s="97" t="str">
        <f>IF(OR('-'!$G157="checklist", '-'!$G157="checklist-flat"), '-'!$H157, F156)</f>
        <v>C - S - Pipe Laying - Water</v>
      </c>
      <c r="G157" s="98" t="s">
        <v>24</v>
      </c>
      <c r="H157" s="98" t="s">
        <v>57</v>
      </c>
      <c r="I157" s="24"/>
      <c r="J157" s="106">
        <f>_xlfn.XLOOKUP('-'!$F157,Ref!A:A,Ref!B:B)*1000</f>
        <v>19000</v>
      </c>
      <c r="K157" s="93">
        <f ca="1">COUNTIF($J$2:'-'!$J157,'-'!$J157)-1</f>
        <v>9</v>
      </c>
      <c r="L157" s="96" t="s">
        <v>14</v>
      </c>
    </row>
    <row r="158" spans="1:12" ht="15.75">
      <c r="A158" s="90">
        <f t="shared" si="2"/>
        <v>157</v>
      </c>
      <c r="B158" s="87">
        <f ca="1">'-'!$J158+'-'!$K158</f>
        <v>20000</v>
      </c>
      <c r="C158" s="88"/>
      <c r="D158" s="89" t="str" cm="1">
        <f t="array" ref="D158">_xlfn.SWITCH(MID('-'!$F158,1,4),"C - ","Civil","F - ","Foundation","ST -","Structure","FC -","Façade","PRE ","Pre-Line","POST","Post-Line","H - ","Handover","S - ","Services","CST ","Completion Docs", "I - ", "Inspection")</f>
        <v>Civil</v>
      </c>
      <c r="E158" s="90" t="str">
        <f>IF(NOT(ISERROR(SEARCH("- S -", '-'!$F158))), "Subcontractor",IF(NOT(ISERROR(SEARCH("- R -", '-'!$F158))), "Ryman",IF(NOT(ISERROR(SEARCH("- C -", '-'!$F158))), "Consultant",IF(NOT(ISERROR(SEARCH("- I -", '-'!$F158))),  "Inspection Test Plan", "Naming Error"))))</f>
        <v>Subcontractor</v>
      </c>
      <c r="F158" s="91" t="str">
        <f>IF(OR('-'!$G158="checklist", '-'!$G158="checklist-flat"), '-'!$H158, F157)</f>
        <v>C - S - Retaining Walls</v>
      </c>
      <c r="G158" s="92" t="s">
        <v>12</v>
      </c>
      <c r="H158" s="92" t="s">
        <v>112</v>
      </c>
      <c r="I158" s="104"/>
      <c r="J158" s="105">
        <f>_xlfn.XLOOKUP('-'!$F158,Ref!A:A,Ref!B:B)*1000</f>
        <v>20000</v>
      </c>
      <c r="K158" s="87">
        <f ca="1">COUNTIF($J$2:'-'!$J158,'-'!$J158)-1</f>
        <v>0</v>
      </c>
      <c r="L158" s="90" t="s">
        <v>14</v>
      </c>
    </row>
    <row r="159" spans="1:12" ht="15.75">
      <c r="A159" s="96">
        <f t="shared" si="2"/>
        <v>158</v>
      </c>
      <c r="B159" s="93">
        <f ca="1">'-'!$J159+'-'!$K159</f>
        <v>20001</v>
      </c>
      <c r="C159" s="94"/>
      <c r="D159" s="95" t="str" cm="1">
        <f t="array" ref="D159">_xlfn.SWITCH(MID('-'!$F159,1,4),"C - ","Civil","F - ","Foundation","ST -","Structure","FC -","Façade","PRE ","Pre-Line","POST","Post-Line","H - ","Handover","S - ","Services","CST ","Completion Docs", "I - ", "Inspection")</f>
        <v>Civil</v>
      </c>
      <c r="E159" s="96" t="str">
        <f>IF(NOT(ISERROR(SEARCH("- S -", '-'!$F159))), "Subcontractor",IF(NOT(ISERROR(SEARCH("- R -", '-'!$F159))), "Ryman",IF(NOT(ISERROR(SEARCH("- C -", '-'!$F159))), "Consultant",IF(NOT(ISERROR(SEARCH("- I -", '-'!$F159))),  "Inspection Test Plan", "Naming Error"))))</f>
        <v>Subcontractor</v>
      </c>
      <c r="F159" s="97" t="str">
        <f>IF(OR('-'!$G159="checklist", '-'!$G159="checklist-flat"), '-'!$H159, F158)</f>
        <v>C - S - Retaining Walls</v>
      </c>
      <c r="G159" s="98" t="s">
        <v>15</v>
      </c>
      <c r="H159" s="98" t="s">
        <v>113</v>
      </c>
      <c r="I159" s="24"/>
      <c r="J159" s="106">
        <f>_xlfn.XLOOKUP('-'!$F159,Ref!A:A,Ref!B:B)*1000</f>
        <v>20000</v>
      </c>
      <c r="K159" s="93">
        <f ca="1">COUNTIF($J$2:'-'!$J159,'-'!$J159)-1</f>
        <v>1</v>
      </c>
      <c r="L159" s="96" t="s">
        <v>14</v>
      </c>
    </row>
    <row r="160" spans="1:12" ht="15.75">
      <c r="A160" s="90">
        <f t="shared" si="2"/>
        <v>159</v>
      </c>
      <c r="B160" s="87">
        <f ca="1">'-'!$J160+'-'!$K160</f>
        <v>20002</v>
      </c>
      <c r="C160" s="88"/>
      <c r="D160" s="89" t="str" cm="1">
        <f t="array" ref="D160">_xlfn.SWITCH(MID('-'!$F160,1,4),"C - ","Civil","F - ","Foundation","ST -","Structure","FC -","Façade","PRE ","Pre-Line","POST","Post-Line","H - ","Handover","S - ","Services","CST ","Completion Docs", "I - ", "Inspection")</f>
        <v>Civil</v>
      </c>
      <c r="E160" s="90" t="str">
        <f>IF(NOT(ISERROR(SEARCH("- S -", '-'!$F160))), "Subcontractor",IF(NOT(ISERROR(SEARCH("- R -", '-'!$F160))), "Ryman",IF(NOT(ISERROR(SEARCH("- C -", '-'!$F160))), "Consultant",IF(NOT(ISERROR(SEARCH("- I -", '-'!$F160))),  "Inspection Test Plan", "Naming Error"))))</f>
        <v>Subcontractor</v>
      </c>
      <c r="F160" s="91" t="str">
        <f>IF(OR('-'!$G160="checklist", '-'!$G160="checklist-flat"), '-'!$H160, F159)</f>
        <v>C - S - Retaining Walls</v>
      </c>
      <c r="G160" s="92" t="s">
        <v>15</v>
      </c>
      <c r="H160" s="92" t="s">
        <v>114</v>
      </c>
      <c r="I160" s="104"/>
      <c r="J160" s="105">
        <f>_xlfn.XLOOKUP('-'!$F160,Ref!A:A,Ref!B:B)*1000</f>
        <v>20000</v>
      </c>
      <c r="K160" s="87">
        <f ca="1">COUNTIF($J$2:'-'!$J160,'-'!$J160)-1</f>
        <v>2</v>
      </c>
      <c r="L160" s="90" t="s">
        <v>14</v>
      </c>
    </row>
    <row r="161" spans="1:12" ht="15.75">
      <c r="A161" s="96">
        <f t="shared" si="2"/>
        <v>160</v>
      </c>
      <c r="B161" s="93">
        <f ca="1">'-'!$J161+'-'!$K161</f>
        <v>20003</v>
      </c>
      <c r="C161" s="94"/>
      <c r="D161" s="95" t="str" cm="1">
        <f t="array" ref="D161">_xlfn.SWITCH(MID('-'!$F161,1,4),"C - ","Civil","F - ","Foundation","ST -","Structure","FC -","Façade","PRE ","Pre-Line","POST","Post-Line","H - ","Handover","S - ","Services","CST ","Completion Docs", "I - ", "Inspection")</f>
        <v>Civil</v>
      </c>
      <c r="E161" s="96" t="str">
        <f>IF(NOT(ISERROR(SEARCH("- S -", '-'!$F161))), "Subcontractor",IF(NOT(ISERROR(SEARCH("- R -", '-'!$F161))), "Ryman",IF(NOT(ISERROR(SEARCH("- C -", '-'!$F161))), "Consultant",IF(NOT(ISERROR(SEARCH("- I -", '-'!$F161))),  "Inspection Test Plan", "Naming Error"))))</f>
        <v>Subcontractor</v>
      </c>
      <c r="F161" s="97" t="str">
        <f>IF(OR('-'!$G161="checklist", '-'!$G161="checklist-flat"), '-'!$H161, F160)</f>
        <v>C - S - Retaining Walls</v>
      </c>
      <c r="G161" s="98" t="s">
        <v>15</v>
      </c>
      <c r="H161" s="98" t="s">
        <v>115</v>
      </c>
      <c r="I161" s="24"/>
      <c r="J161" s="106">
        <f>_xlfn.XLOOKUP('-'!$F161,Ref!A:A,Ref!B:B)*1000</f>
        <v>20000</v>
      </c>
      <c r="K161" s="93">
        <f ca="1">COUNTIF($J$2:'-'!$J161,'-'!$J161)-1</f>
        <v>3</v>
      </c>
      <c r="L161" s="96" t="s">
        <v>14</v>
      </c>
    </row>
    <row r="162" spans="1:12" ht="15.75">
      <c r="A162" s="90">
        <f t="shared" si="2"/>
        <v>161</v>
      </c>
      <c r="B162" s="87">
        <f ca="1">'-'!$J162+'-'!$K162</f>
        <v>20004</v>
      </c>
      <c r="C162" s="88"/>
      <c r="D162" s="89" t="str" cm="1">
        <f t="array" ref="D162">_xlfn.SWITCH(MID('-'!$F162,1,4),"C - ","Civil","F - ","Foundation","ST -","Structure","FC -","Façade","PRE ","Pre-Line","POST","Post-Line","H - ","Handover","S - ","Services","CST ","Completion Docs", "I - ", "Inspection")</f>
        <v>Civil</v>
      </c>
      <c r="E162" s="90" t="str">
        <f>IF(NOT(ISERROR(SEARCH("- S -", '-'!$F162))), "Subcontractor",IF(NOT(ISERROR(SEARCH("- R -", '-'!$F162))), "Ryman",IF(NOT(ISERROR(SEARCH("- C -", '-'!$F162))), "Consultant",IF(NOT(ISERROR(SEARCH("- I -", '-'!$F162))),  "Inspection Test Plan", "Naming Error"))))</f>
        <v>Subcontractor</v>
      </c>
      <c r="F162" s="91" t="str">
        <f>IF(OR('-'!$G162="checklist", '-'!$G162="checklist-flat"), '-'!$H162, F161)</f>
        <v>C - S - Retaining Walls</v>
      </c>
      <c r="G162" s="92" t="s">
        <v>15</v>
      </c>
      <c r="H162" s="92" t="s">
        <v>116</v>
      </c>
      <c r="I162" s="92"/>
      <c r="J162" s="87">
        <f>_xlfn.XLOOKUP('-'!$F162,Ref!A:A,Ref!B:B)*1000</f>
        <v>20000</v>
      </c>
      <c r="K162" s="87">
        <f ca="1">COUNTIF($J$2:'-'!$J162,'-'!$J162)-1</f>
        <v>4</v>
      </c>
      <c r="L162" s="90" t="s">
        <v>14</v>
      </c>
    </row>
    <row r="163" spans="1:12" ht="15.75">
      <c r="A163" s="96">
        <f t="shared" si="2"/>
        <v>162</v>
      </c>
      <c r="B163" s="93">
        <f ca="1">'-'!$J163+'-'!$K163</f>
        <v>20005</v>
      </c>
      <c r="C163" s="94"/>
      <c r="D163" s="95" t="str" cm="1">
        <f t="array" ref="D163">_xlfn.SWITCH(MID('-'!$F163,1,4),"C - ","Civil","F - ","Foundation","ST -","Structure","FC -","Façade","PRE ","Pre-Line","POST","Post-Line","H - ","Handover","S - ","Services","CST ","Completion Docs", "I - ", "Inspection")</f>
        <v>Civil</v>
      </c>
      <c r="E163" s="96" t="str">
        <f>IF(NOT(ISERROR(SEARCH("- S -", '-'!$F163))), "Subcontractor",IF(NOT(ISERROR(SEARCH("- R -", '-'!$F163))), "Ryman",IF(NOT(ISERROR(SEARCH("- C -", '-'!$F163))), "Consultant",IF(NOT(ISERROR(SEARCH("- I -", '-'!$F163))),  "Inspection Test Plan", "Naming Error"))))</f>
        <v>Subcontractor</v>
      </c>
      <c r="F163" s="97" t="str">
        <f>IF(OR('-'!$G163="checklist", '-'!$G163="checklist-flat"), '-'!$H163, F162)</f>
        <v>C - S - Retaining Walls</v>
      </c>
      <c r="G163" s="98" t="s">
        <v>15</v>
      </c>
      <c r="H163" s="98" t="s">
        <v>117</v>
      </c>
      <c r="I163" s="98"/>
      <c r="J163" s="93">
        <f>_xlfn.XLOOKUP('-'!$F163,Ref!A:A,Ref!B:B)*1000</f>
        <v>20000</v>
      </c>
      <c r="K163" s="93">
        <f ca="1">COUNTIF($J$2:'-'!$J163,'-'!$J163)-1</f>
        <v>5</v>
      </c>
      <c r="L163" s="96" t="s">
        <v>14</v>
      </c>
    </row>
    <row r="164" spans="1:12" ht="15.75">
      <c r="A164" s="90">
        <f t="shared" si="2"/>
        <v>163</v>
      </c>
      <c r="B164" s="87">
        <f ca="1">'-'!$J164+'-'!$K164</f>
        <v>20006</v>
      </c>
      <c r="C164" s="88"/>
      <c r="D164" s="89" t="str" cm="1">
        <f t="array" ref="D164">_xlfn.SWITCH(MID('-'!$F164,1,4),"C - ","Civil","F - ","Foundation","ST -","Structure","FC -","Façade","PRE ","Pre-Line","POST","Post-Line","H - ","Handover","S - ","Services","CST ","Completion Docs", "I - ", "Inspection")</f>
        <v>Civil</v>
      </c>
      <c r="E164" s="90" t="str">
        <f>IF(NOT(ISERROR(SEARCH("- S -", '-'!$F164))), "Subcontractor",IF(NOT(ISERROR(SEARCH("- R -", '-'!$F164))), "Ryman",IF(NOT(ISERROR(SEARCH("- C -", '-'!$F164))), "Consultant",IF(NOT(ISERROR(SEARCH("- I -", '-'!$F164))),  "Inspection Test Plan", "Naming Error"))))</f>
        <v>Subcontractor</v>
      </c>
      <c r="F164" s="91" t="str">
        <f>IF(OR('-'!$G164="checklist", '-'!$G164="checklist-flat"), '-'!$H164, F163)</f>
        <v>C - S - Retaining Walls</v>
      </c>
      <c r="G164" s="92" t="s">
        <v>15</v>
      </c>
      <c r="H164" s="92" t="s">
        <v>118</v>
      </c>
      <c r="I164" s="92"/>
      <c r="J164" s="87">
        <f>_xlfn.XLOOKUP('-'!$F164,Ref!A:A,Ref!B:B)*1000</f>
        <v>20000</v>
      </c>
      <c r="K164" s="87">
        <f ca="1">COUNTIF($J$2:'-'!$J164,'-'!$J164)-1</f>
        <v>6</v>
      </c>
      <c r="L164" s="90" t="s">
        <v>14</v>
      </c>
    </row>
    <row r="165" spans="1:12" ht="15.75">
      <c r="A165" s="96">
        <f t="shared" si="2"/>
        <v>164</v>
      </c>
      <c r="B165" s="93">
        <f ca="1">'-'!$J165+'-'!$K165</f>
        <v>20007</v>
      </c>
      <c r="C165" s="94"/>
      <c r="D165" s="95" t="str" cm="1">
        <f t="array" ref="D165">_xlfn.SWITCH(MID('-'!$F165,1,4),"C - ","Civil","F - ","Foundation","ST -","Structure","FC -","Façade","PRE ","Pre-Line","POST","Post-Line","H - ","Handover","S - ","Services","CST ","Completion Docs", "I - ", "Inspection")</f>
        <v>Civil</v>
      </c>
      <c r="E165" s="96" t="str">
        <f>IF(NOT(ISERROR(SEARCH("- S -", '-'!$F165))), "Subcontractor",IF(NOT(ISERROR(SEARCH("- R -", '-'!$F165))), "Ryman",IF(NOT(ISERROR(SEARCH("- C -", '-'!$F165))), "Consultant",IF(NOT(ISERROR(SEARCH("- I -", '-'!$F165))),  "Inspection Test Plan", "Naming Error"))))</f>
        <v>Subcontractor</v>
      </c>
      <c r="F165" s="97" t="str">
        <f>IF(OR('-'!$G165="checklist", '-'!$G165="checklist-flat"), '-'!$H165, F164)</f>
        <v>C - S - Retaining Walls</v>
      </c>
      <c r="G165" s="98" t="s">
        <v>15</v>
      </c>
      <c r="H165" s="98" t="s">
        <v>119</v>
      </c>
      <c r="I165" s="98"/>
      <c r="J165" s="93">
        <f>_xlfn.XLOOKUP('-'!$F165,Ref!A:A,Ref!B:B)*1000</f>
        <v>20000</v>
      </c>
      <c r="K165" s="93">
        <f ca="1">COUNTIF($J$2:'-'!$J165,'-'!$J165)-1</f>
        <v>7</v>
      </c>
      <c r="L165" s="96" t="s">
        <v>14</v>
      </c>
    </row>
    <row r="166" spans="1:12" ht="15.75">
      <c r="A166" s="90">
        <f t="shared" si="2"/>
        <v>165</v>
      </c>
      <c r="B166" s="87">
        <f ca="1">'-'!$J166+'-'!$K166</f>
        <v>20008</v>
      </c>
      <c r="C166" s="88"/>
      <c r="D166" s="89" t="str" cm="1">
        <f t="array" ref="D166">_xlfn.SWITCH(MID('-'!$F166,1,4),"C - ","Civil","F - ","Foundation","ST -","Structure","FC -","Façade","PRE ","Pre-Line","POST","Post-Line","H - ","Handover","S - ","Services","CST ","Completion Docs", "I - ", "Inspection")</f>
        <v>Civil</v>
      </c>
      <c r="E166" s="90" t="str">
        <f>IF(NOT(ISERROR(SEARCH("- S -", '-'!$F166))), "Subcontractor",IF(NOT(ISERROR(SEARCH("- R -", '-'!$F166))), "Ryman",IF(NOT(ISERROR(SEARCH("- C -", '-'!$F166))), "Consultant",IF(NOT(ISERROR(SEARCH("- I -", '-'!$F166))),  "Inspection Test Plan", "Naming Error"))))</f>
        <v>Subcontractor</v>
      </c>
      <c r="F166" s="91" t="str">
        <f>IF(OR('-'!$G166="checklist", '-'!$G166="checklist-flat"), '-'!$H166, F165)</f>
        <v>C - S - Retaining Walls</v>
      </c>
      <c r="G166" s="92" t="s">
        <v>15</v>
      </c>
      <c r="H166" s="92" t="s">
        <v>120</v>
      </c>
      <c r="I166" s="92"/>
      <c r="J166" s="87">
        <f>_xlfn.XLOOKUP('-'!$F166,Ref!A:A,Ref!B:B)*1000</f>
        <v>20000</v>
      </c>
      <c r="K166" s="87">
        <f ca="1">COUNTIF($J$2:'-'!$J166,'-'!$J166)-1</f>
        <v>8</v>
      </c>
      <c r="L166" s="90" t="s">
        <v>14</v>
      </c>
    </row>
    <row r="167" spans="1:12" ht="15.75">
      <c r="A167" s="96">
        <f t="shared" si="2"/>
        <v>166</v>
      </c>
      <c r="B167" s="93">
        <f ca="1">'-'!$J167+'-'!$K167</f>
        <v>20009</v>
      </c>
      <c r="C167" s="94"/>
      <c r="D167" s="95" t="str" cm="1">
        <f t="array" ref="D167">_xlfn.SWITCH(MID('-'!$F167,1,4),"C - ","Civil","F - ","Foundation","ST -","Structure","FC -","Façade","PRE ","Pre-Line","POST","Post-Line","H - ","Handover","S - ","Services","CST ","Completion Docs", "I - ", "Inspection")</f>
        <v>Civil</v>
      </c>
      <c r="E167" s="96" t="str">
        <f>IF(NOT(ISERROR(SEARCH("- S -", '-'!$F167))), "Subcontractor",IF(NOT(ISERROR(SEARCH("- R -", '-'!$F167))), "Ryman",IF(NOT(ISERROR(SEARCH("- C -", '-'!$F167))), "Consultant",IF(NOT(ISERROR(SEARCH("- I -", '-'!$F167))),  "Inspection Test Plan", "Naming Error"))))</f>
        <v>Subcontractor</v>
      </c>
      <c r="F167" s="97" t="str">
        <f>IF(OR('-'!$G167="checklist", '-'!$G167="checklist-flat"), '-'!$H167, F166)</f>
        <v>C - S - Retaining Walls</v>
      </c>
      <c r="G167" s="98" t="s">
        <v>15</v>
      </c>
      <c r="H167" s="98" t="s">
        <v>121</v>
      </c>
      <c r="I167" s="98"/>
      <c r="J167" s="93">
        <f>_xlfn.XLOOKUP('-'!$F167,Ref!A:A,Ref!B:B)*1000</f>
        <v>20000</v>
      </c>
      <c r="K167" s="93">
        <f ca="1">COUNTIF($J$2:'-'!$J167,'-'!$J167)-1</f>
        <v>9</v>
      </c>
      <c r="L167" s="96" t="s">
        <v>14</v>
      </c>
    </row>
    <row r="168" spans="1:12" ht="15.75">
      <c r="A168" s="90">
        <f t="shared" si="2"/>
        <v>167</v>
      </c>
      <c r="B168" s="87">
        <f ca="1">'-'!$J168+'-'!$K168</f>
        <v>20010</v>
      </c>
      <c r="C168" s="88"/>
      <c r="D168" s="89" t="str" cm="1">
        <f t="array" ref="D168">_xlfn.SWITCH(MID('-'!$F168,1,4),"C - ","Civil","F - ","Foundation","ST -","Structure","FC -","Façade","PRE ","Pre-Line","POST","Post-Line","H - ","Handover","S - ","Services","CST ","Completion Docs", "I - ", "Inspection")</f>
        <v>Civil</v>
      </c>
      <c r="E168" s="90" t="str">
        <f>IF(NOT(ISERROR(SEARCH("- S -", '-'!$F168))), "Subcontractor",IF(NOT(ISERROR(SEARCH("- R -", '-'!$F168))), "Ryman",IF(NOT(ISERROR(SEARCH("- C -", '-'!$F168))), "Consultant",IF(NOT(ISERROR(SEARCH("- I -", '-'!$F168))),  "Inspection Test Plan", "Naming Error"))))</f>
        <v>Subcontractor</v>
      </c>
      <c r="F168" s="91" t="str">
        <f>IF(OR('-'!$G168="checklist", '-'!$G168="checklist-flat"), '-'!$H168, F167)</f>
        <v>C - S - Retaining Walls</v>
      </c>
      <c r="G168" s="92" t="s">
        <v>15</v>
      </c>
      <c r="H168" s="92" t="s">
        <v>122</v>
      </c>
      <c r="I168" s="92"/>
      <c r="J168" s="87">
        <f>_xlfn.XLOOKUP('-'!$F168,Ref!A:A,Ref!B:B)*1000</f>
        <v>20000</v>
      </c>
      <c r="K168" s="87">
        <f ca="1">COUNTIF($J$2:'-'!$J168,'-'!$J168)-1</f>
        <v>10</v>
      </c>
      <c r="L168" s="90" t="s">
        <v>14</v>
      </c>
    </row>
    <row r="169" spans="1:12" ht="15.75">
      <c r="A169" s="96">
        <f t="shared" si="2"/>
        <v>168</v>
      </c>
      <c r="B169" s="93">
        <f ca="1">'-'!$J169+'-'!$K169</f>
        <v>20011</v>
      </c>
      <c r="C169" s="94"/>
      <c r="D169" s="95" t="str" cm="1">
        <f t="array" ref="D169">_xlfn.SWITCH(MID('-'!$F169,1,4),"C - ","Civil","F - ","Foundation","ST -","Structure","FC -","Façade","PRE ","Pre-Line","POST","Post-Line","H - ","Handover","S - ","Services","CST ","Completion Docs", "I - ", "Inspection")</f>
        <v>Civil</v>
      </c>
      <c r="E169" s="96" t="str">
        <f>IF(NOT(ISERROR(SEARCH("- S -", '-'!$F169))), "Subcontractor",IF(NOT(ISERROR(SEARCH("- R -", '-'!$F169))), "Ryman",IF(NOT(ISERROR(SEARCH("- C -", '-'!$F169))), "Consultant",IF(NOT(ISERROR(SEARCH("- I -", '-'!$F169))),  "Inspection Test Plan", "Naming Error"))))</f>
        <v>Subcontractor</v>
      </c>
      <c r="F169" s="97" t="str">
        <f>IF(OR('-'!$G169="checklist", '-'!$G169="checklist-flat"), '-'!$H169, F168)</f>
        <v>C - S - Retaining Walls</v>
      </c>
      <c r="G169" s="98" t="s">
        <v>15</v>
      </c>
      <c r="H169" s="98" t="s">
        <v>56</v>
      </c>
      <c r="I169" s="98"/>
      <c r="J169" s="93">
        <f>_xlfn.XLOOKUP('-'!$F169,Ref!A:A,Ref!B:B)*1000</f>
        <v>20000</v>
      </c>
      <c r="K169" s="93">
        <f ca="1">COUNTIF($J$2:'-'!$J169,'-'!$J169)-1</f>
        <v>11</v>
      </c>
      <c r="L169" s="96" t="s">
        <v>14</v>
      </c>
    </row>
    <row r="170" spans="1:12" ht="15.75">
      <c r="A170" s="90">
        <f t="shared" si="2"/>
        <v>169</v>
      </c>
      <c r="B170" s="87">
        <f ca="1">'-'!$J170+'-'!$K170</f>
        <v>20012</v>
      </c>
      <c r="C170" s="88"/>
      <c r="D170" s="89" t="str" cm="1">
        <f t="array" ref="D170">_xlfn.SWITCH(MID('-'!$F170,1,4),"C - ","Civil","F - ","Foundation","ST -","Structure","FC -","Façade","PRE ","Pre-Line","POST","Post-Line","H - ","Handover","S - ","Services","CST ","Completion Docs", "I - ", "Inspection")</f>
        <v>Civil</v>
      </c>
      <c r="E170" s="90" t="str">
        <f>IF(NOT(ISERROR(SEARCH("- S -", '-'!$F170))), "Subcontractor",IF(NOT(ISERROR(SEARCH("- R -", '-'!$F170))), "Ryman",IF(NOT(ISERROR(SEARCH("- C -", '-'!$F170))), "Consultant",IF(NOT(ISERROR(SEARCH("- I -", '-'!$F170))),  "Inspection Test Plan", "Naming Error"))))</f>
        <v>Subcontractor</v>
      </c>
      <c r="F170" s="91" t="str">
        <f>IF(OR('-'!$G170="checklist", '-'!$G170="checklist-flat"), '-'!$H170, F169)</f>
        <v>C - S - Retaining Walls</v>
      </c>
      <c r="G170" s="92" t="s">
        <v>24</v>
      </c>
      <c r="H170" s="92" t="s">
        <v>57</v>
      </c>
      <c r="I170" s="92"/>
      <c r="J170" s="87">
        <f>_xlfn.XLOOKUP('-'!$F170,Ref!A:A,Ref!B:B)*1000</f>
        <v>20000</v>
      </c>
      <c r="K170" s="87">
        <f ca="1">COUNTIF($J$2:'-'!$J170,'-'!$J170)-1</f>
        <v>12</v>
      </c>
      <c r="L170" s="90" t="s">
        <v>14</v>
      </c>
    </row>
    <row r="171" spans="1:12" ht="15.75">
      <c r="A171" s="96">
        <f t="shared" si="2"/>
        <v>170</v>
      </c>
      <c r="B171" s="93">
        <f ca="1">'-'!$J171+'-'!$K171</f>
        <v>21000</v>
      </c>
      <c r="C171" s="94"/>
      <c r="D171" s="95" t="str" cm="1">
        <f t="array" ref="D171">_xlfn.SWITCH(MID('-'!$F171,1,4),"C - ","Civil","F - ","Foundation","ST -","Structure","FC -","Façade","PRE ","Pre-Line","POST","Post-Line","H - ","Handover","S - ","Services","CST ","Completion Docs", "I - ", "Inspection")</f>
        <v>Civil</v>
      </c>
      <c r="E171" s="96" t="str">
        <f>IF(NOT(ISERROR(SEARCH("- S -", '-'!$F171))), "Subcontractor",IF(NOT(ISERROR(SEARCH("- R -", '-'!$F171))), "Ryman",IF(NOT(ISERROR(SEARCH("- C -", '-'!$F171))), "Consultant",IF(NOT(ISERROR(SEARCH("- I -", '-'!$F171))),  "Inspection Test Plan", "Naming Error"))))</f>
        <v>Subcontractor</v>
      </c>
      <c r="F171" s="97" t="str">
        <f>IF(OR('-'!$G171="checklist", '-'!$G171="checklist-flat"), '-'!$H171, F170)</f>
        <v>C - S - Rodding Eye</v>
      </c>
      <c r="G171" s="98" t="s">
        <v>12</v>
      </c>
      <c r="H171" s="98" t="s">
        <v>123</v>
      </c>
      <c r="I171" s="98"/>
      <c r="J171" s="93">
        <f>_xlfn.XLOOKUP('-'!$F171,Ref!A:A,Ref!B:B)*1000</f>
        <v>21000</v>
      </c>
      <c r="K171" s="93">
        <f ca="1">COUNTIF($J$2:'-'!$J171,'-'!$J171)-1</f>
        <v>0</v>
      </c>
      <c r="L171" s="96" t="s">
        <v>14</v>
      </c>
    </row>
    <row r="172" spans="1:12" ht="15.75">
      <c r="A172" s="90">
        <f t="shared" si="2"/>
        <v>171</v>
      </c>
      <c r="B172" s="87">
        <f ca="1">'-'!$J172+'-'!$K172</f>
        <v>21001</v>
      </c>
      <c r="C172" s="88"/>
      <c r="D172" s="89" t="str" cm="1">
        <f t="array" ref="D172">_xlfn.SWITCH(MID('-'!$F172,1,4),"C - ","Civil","F - ","Foundation","ST -","Structure","FC -","Façade","PRE ","Pre-Line","POST","Post-Line","H - ","Handover","S - ","Services","CST ","Completion Docs", "I - ", "Inspection")</f>
        <v>Civil</v>
      </c>
      <c r="E172" s="90" t="str">
        <f>IF(NOT(ISERROR(SEARCH("- S -", '-'!$F172))), "Subcontractor",IF(NOT(ISERROR(SEARCH("- R -", '-'!$F172))), "Ryman",IF(NOT(ISERROR(SEARCH("- C -", '-'!$F172))), "Consultant",IF(NOT(ISERROR(SEARCH("- I -", '-'!$F172))),  "Inspection Test Plan", "Naming Error"))))</f>
        <v>Subcontractor</v>
      </c>
      <c r="F172" s="91" t="str">
        <f>IF(OR('-'!$G172="checklist", '-'!$G172="checklist-flat"), '-'!$H172, F171)</f>
        <v>C - S - Rodding Eye</v>
      </c>
      <c r="G172" s="92" t="s">
        <v>15</v>
      </c>
      <c r="H172" s="92" t="s">
        <v>90</v>
      </c>
      <c r="I172" s="92"/>
      <c r="J172" s="87">
        <f>_xlfn.XLOOKUP('-'!$F172,Ref!A:A,Ref!B:B)*1000</f>
        <v>21000</v>
      </c>
      <c r="K172" s="87">
        <f ca="1">COUNTIF($J$2:'-'!$J172,'-'!$J172)-1</f>
        <v>1</v>
      </c>
      <c r="L172" s="90" t="s">
        <v>14</v>
      </c>
    </row>
    <row r="173" spans="1:12" ht="15.75">
      <c r="A173" s="96">
        <f t="shared" si="2"/>
        <v>172</v>
      </c>
      <c r="B173" s="93">
        <f ca="1">'-'!$J173+'-'!$K173</f>
        <v>21002</v>
      </c>
      <c r="C173" s="94"/>
      <c r="D173" s="95" t="str" cm="1">
        <f t="array" ref="D173">_xlfn.SWITCH(MID('-'!$F173,1,4),"C - ","Civil","F - ","Foundation","ST -","Structure","FC -","Façade","PRE ","Pre-Line","POST","Post-Line","H - ","Handover","S - ","Services","CST ","Completion Docs", "I - ", "Inspection")</f>
        <v>Civil</v>
      </c>
      <c r="E173" s="96" t="str">
        <f>IF(NOT(ISERROR(SEARCH("- S -", '-'!$F173))), "Subcontractor",IF(NOT(ISERROR(SEARCH("- R -", '-'!$F173))), "Ryman",IF(NOT(ISERROR(SEARCH("- C -", '-'!$F173))), "Consultant",IF(NOT(ISERROR(SEARCH("- I -", '-'!$F173))),  "Inspection Test Plan", "Naming Error"))))</f>
        <v>Subcontractor</v>
      </c>
      <c r="F173" s="97" t="str">
        <f>IF(OR('-'!$G173="checklist", '-'!$G173="checklist-flat"), '-'!$H173, F172)</f>
        <v>C - S - Rodding Eye</v>
      </c>
      <c r="G173" s="98" t="s">
        <v>15</v>
      </c>
      <c r="H173" s="98" t="s">
        <v>124</v>
      </c>
      <c r="I173" s="98"/>
      <c r="J173" s="93">
        <f>_xlfn.XLOOKUP('-'!$F173,Ref!A:A,Ref!B:B)*1000</f>
        <v>21000</v>
      </c>
      <c r="K173" s="93">
        <f ca="1">COUNTIF($J$2:'-'!$J173,'-'!$J173)-1</f>
        <v>2</v>
      </c>
      <c r="L173" s="96" t="s">
        <v>14</v>
      </c>
    </row>
    <row r="174" spans="1:12" ht="15.75">
      <c r="A174" s="90">
        <f t="shared" si="2"/>
        <v>173</v>
      </c>
      <c r="B174" s="87">
        <f ca="1">'-'!$J174+'-'!$K174</f>
        <v>21003</v>
      </c>
      <c r="C174" s="88"/>
      <c r="D174" s="89" t="str" cm="1">
        <f t="array" ref="D174">_xlfn.SWITCH(MID('-'!$F174,1,4),"C - ","Civil","F - ","Foundation","ST -","Structure","FC -","Façade","PRE ","Pre-Line","POST","Post-Line","H - ","Handover","S - ","Services","CST ","Completion Docs", "I - ", "Inspection")</f>
        <v>Civil</v>
      </c>
      <c r="E174" s="90" t="str">
        <f>IF(NOT(ISERROR(SEARCH("- S -", '-'!$F174))), "Subcontractor",IF(NOT(ISERROR(SEARCH("- R -", '-'!$F174))), "Ryman",IF(NOT(ISERROR(SEARCH("- C -", '-'!$F174))), "Consultant",IF(NOT(ISERROR(SEARCH("- I -", '-'!$F174))),  "Inspection Test Plan", "Naming Error"))))</f>
        <v>Subcontractor</v>
      </c>
      <c r="F174" s="91" t="str">
        <f>IF(OR('-'!$G174="checklist", '-'!$G174="checklist-flat"), '-'!$H174, F173)</f>
        <v>C - S - Rodding Eye</v>
      </c>
      <c r="G174" s="92" t="s">
        <v>62</v>
      </c>
      <c r="H174" s="92" t="s">
        <v>125</v>
      </c>
      <c r="I174" s="92"/>
      <c r="J174" s="87">
        <f>_xlfn.XLOOKUP('-'!$F174,Ref!A:A,Ref!B:B)*1000</f>
        <v>21000</v>
      </c>
      <c r="K174" s="87">
        <f ca="1">COUNTIF($J$2:'-'!$J174,'-'!$J174)-1</f>
        <v>3</v>
      </c>
      <c r="L174" s="90" t="s">
        <v>14</v>
      </c>
    </row>
    <row r="175" spans="1:12" ht="15.75">
      <c r="A175" s="96">
        <f t="shared" si="2"/>
        <v>174</v>
      </c>
      <c r="B175" s="93">
        <f ca="1">'-'!$J175+'-'!$K175</f>
        <v>21004</v>
      </c>
      <c r="C175" s="94"/>
      <c r="D175" s="95" t="str" cm="1">
        <f t="array" ref="D175">_xlfn.SWITCH(MID('-'!$F175,1,4),"C - ","Civil","F - ","Foundation","ST -","Structure","FC -","Façade","PRE ","Pre-Line","POST","Post-Line","H - ","Handover","S - ","Services","CST ","Completion Docs", "I - ", "Inspection")</f>
        <v>Civil</v>
      </c>
      <c r="E175" s="96" t="str">
        <f>IF(NOT(ISERROR(SEARCH("- S -", '-'!$F175))), "Subcontractor",IF(NOT(ISERROR(SEARCH("- R -", '-'!$F175))), "Ryman",IF(NOT(ISERROR(SEARCH("- C -", '-'!$F175))), "Consultant",IF(NOT(ISERROR(SEARCH("- I -", '-'!$F175))),  "Inspection Test Plan", "Naming Error"))))</f>
        <v>Subcontractor</v>
      </c>
      <c r="F175" s="97" t="str">
        <f>IF(OR('-'!$G175="checklist", '-'!$G175="checklist-flat"), '-'!$H175, F174)</f>
        <v>C - S - Rodding Eye</v>
      </c>
      <c r="G175" s="98" t="s">
        <v>62</v>
      </c>
      <c r="H175" s="98" t="s">
        <v>126</v>
      </c>
      <c r="I175" s="98"/>
      <c r="J175" s="93">
        <f>_xlfn.XLOOKUP('-'!$F175,Ref!A:A,Ref!B:B)*1000</f>
        <v>21000</v>
      </c>
      <c r="K175" s="93">
        <f ca="1">COUNTIF($J$2:'-'!$J175,'-'!$J175)-1</f>
        <v>4</v>
      </c>
      <c r="L175" s="96" t="s">
        <v>14</v>
      </c>
    </row>
    <row r="176" spans="1:12" ht="15.75">
      <c r="A176" s="90">
        <f t="shared" si="2"/>
        <v>175</v>
      </c>
      <c r="B176" s="87">
        <f ca="1">'-'!$J176+'-'!$K176</f>
        <v>21005</v>
      </c>
      <c r="C176" s="88"/>
      <c r="D176" s="89" t="str" cm="1">
        <f t="array" ref="D176">_xlfn.SWITCH(MID('-'!$F176,1,4),"C - ","Civil","F - ","Foundation","ST -","Structure","FC -","Façade","PRE ","Pre-Line","POST","Post-Line","H - ","Handover","S - ","Services","CST ","Completion Docs", "I - ", "Inspection")</f>
        <v>Civil</v>
      </c>
      <c r="E176" s="90" t="str">
        <f>IF(NOT(ISERROR(SEARCH("- S -", '-'!$F176))), "Subcontractor",IF(NOT(ISERROR(SEARCH("- R -", '-'!$F176))), "Ryman",IF(NOT(ISERROR(SEARCH("- C -", '-'!$F176))), "Consultant",IF(NOT(ISERROR(SEARCH("- I -", '-'!$F176))),  "Inspection Test Plan", "Naming Error"))))</f>
        <v>Subcontractor</v>
      </c>
      <c r="F176" s="91" t="str">
        <f>IF(OR('-'!$G176="checklist", '-'!$G176="checklist-flat"), '-'!$H176, F175)</f>
        <v>C - S - Rodding Eye</v>
      </c>
      <c r="G176" s="92" t="s">
        <v>62</v>
      </c>
      <c r="H176" s="92" t="s">
        <v>127</v>
      </c>
      <c r="I176" s="92"/>
      <c r="J176" s="87">
        <f>_xlfn.XLOOKUP('-'!$F176,Ref!A:A,Ref!B:B)*1000</f>
        <v>21000</v>
      </c>
      <c r="K176" s="87">
        <f ca="1">COUNTIF($J$2:'-'!$J176,'-'!$J176)-1</f>
        <v>5</v>
      </c>
      <c r="L176" s="90" t="s">
        <v>14</v>
      </c>
    </row>
    <row r="177" spans="1:12" ht="15.75">
      <c r="A177" s="96">
        <f t="shared" si="2"/>
        <v>176</v>
      </c>
      <c r="B177" s="93">
        <f ca="1">'-'!$J177+'-'!$K177</f>
        <v>21006</v>
      </c>
      <c r="C177" s="94"/>
      <c r="D177" s="95" t="str" cm="1">
        <f t="array" ref="D177">_xlfn.SWITCH(MID('-'!$F177,1,4),"C - ","Civil","F - ","Foundation","ST -","Structure","FC -","Façade","PRE ","Pre-Line","POST","Post-Line","H - ","Handover","S - ","Services","CST ","Completion Docs", "I - ", "Inspection")</f>
        <v>Civil</v>
      </c>
      <c r="E177" s="96" t="str">
        <f>IF(NOT(ISERROR(SEARCH("- S -", '-'!$F177))), "Subcontractor",IF(NOT(ISERROR(SEARCH("- R -", '-'!$F177))), "Ryman",IF(NOT(ISERROR(SEARCH("- C -", '-'!$F177))), "Consultant",IF(NOT(ISERROR(SEARCH("- I -", '-'!$F177))),  "Inspection Test Plan", "Naming Error"))))</f>
        <v>Subcontractor</v>
      </c>
      <c r="F177" s="97" t="str">
        <f>IF(OR('-'!$G177="checklist", '-'!$G177="checklist-flat"), '-'!$H177, F176)</f>
        <v>C - S - Rodding Eye</v>
      </c>
      <c r="G177" s="98" t="s">
        <v>15</v>
      </c>
      <c r="H177" s="98" t="s">
        <v>56</v>
      </c>
      <c r="I177" s="98"/>
      <c r="J177" s="93">
        <f>_xlfn.XLOOKUP('-'!$F177,Ref!A:A,Ref!B:B)*1000</f>
        <v>21000</v>
      </c>
      <c r="K177" s="93">
        <f ca="1">COUNTIF($J$2:'-'!$J177,'-'!$J177)-1</f>
        <v>6</v>
      </c>
      <c r="L177" s="96" t="s">
        <v>14</v>
      </c>
    </row>
    <row r="178" spans="1:12" ht="15.75">
      <c r="A178" s="90">
        <f t="shared" si="2"/>
        <v>177</v>
      </c>
      <c r="B178" s="87">
        <f ca="1">'-'!$J178+'-'!$K178</f>
        <v>21007</v>
      </c>
      <c r="C178" s="88"/>
      <c r="D178" s="89" t="str" cm="1">
        <f t="array" ref="D178">_xlfn.SWITCH(MID('-'!$F178,1,4),"C - ","Civil","F - ","Foundation","ST -","Structure","FC -","Façade","PRE ","Pre-Line","POST","Post-Line","H - ","Handover","S - ","Services","CST ","Completion Docs", "I - ", "Inspection")</f>
        <v>Civil</v>
      </c>
      <c r="E178" s="90" t="str">
        <f>IF(NOT(ISERROR(SEARCH("- S -", '-'!$F178))), "Subcontractor",IF(NOT(ISERROR(SEARCH("- R -", '-'!$F178))), "Ryman",IF(NOT(ISERROR(SEARCH("- C -", '-'!$F178))), "Consultant",IF(NOT(ISERROR(SEARCH("- I -", '-'!$F178))),  "Inspection Test Plan", "Naming Error"))))</f>
        <v>Subcontractor</v>
      </c>
      <c r="F178" s="91" t="str">
        <f>IF(OR('-'!$G178="checklist", '-'!$G178="checklist-flat"), '-'!$H178, F177)</f>
        <v>C - S - Rodding Eye</v>
      </c>
      <c r="G178" s="92" t="s">
        <v>24</v>
      </c>
      <c r="H178" s="92" t="s">
        <v>57</v>
      </c>
      <c r="I178" s="92"/>
      <c r="J178" s="87">
        <f>_xlfn.XLOOKUP('-'!$F178,Ref!A:A,Ref!B:B)*1000</f>
        <v>21000</v>
      </c>
      <c r="K178" s="87">
        <f ca="1">COUNTIF($J$2:'-'!$J178,'-'!$J178)-1</f>
        <v>7</v>
      </c>
      <c r="L178" s="90" t="s">
        <v>14</v>
      </c>
    </row>
    <row r="179" spans="1:12" ht="15.75">
      <c r="A179" s="96">
        <f t="shared" si="2"/>
        <v>178</v>
      </c>
      <c r="B179" s="93">
        <f ca="1">'-'!$J179+'-'!$K179</f>
        <v>22000</v>
      </c>
      <c r="C179" s="94"/>
      <c r="D179" s="95" t="str" cm="1">
        <f t="array" ref="D179">_xlfn.SWITCH(MID('-'!$F179,1,4),"C - ","Civil","F - ","Foundation","ST -","Structure","FC -","Façade","PRE ","Pre-Line","POST","Post-Line","H - ","Handover","S - ","Services","CST ","Completion Docs", "I - ", "Inspection")</f>
        <v>Civil</v>
      </c>
      <c r="E179" s="96" t="str">
        <f>IF(NOT(ISERROR(SEARCH("- S -", '-'!$F179))), "Subcontractor",IF(NOT(ISERROR(SEARCH("- R -", '-'!$F179))), "Ryman",IF(NOT(ISERROR(SEARCH("- C -", '-'!$F179))), "Consultant",IF(NOT(ISERROR(SEARCH("- I -", '-'!$F179))),  "Inspection Test Plan", "Naming Error"))))</f>
        <v>Subcontractor</v>
      </c>
      <c r="F179" s="97" t="str">
        <f>IF(OR('-'!$G179="checklist", '-'!$G179="checklist-flat"), '-'!$H179, F178)</f>
        <v>C - S - Service Trenches - Common Service Trenches</v>
      </c>
      <c r="G179" s="98" t="s">
        <v>12</v>
      </c>
      <c r="H179" s="98" t="s">
        <v>128</v>
      </c>
      <c r="I179" s="98"/>
      <c r="J179" s="93">
        <f>_xlfn.XLOOKUP('-'!$F179,Ref!A:A,Ref!B:B)*1000</f>
        <v>22000</v>
      </c>
      <c r="K179" s="93">
        <f ca="1">COUNTIF($J$2:'-'!$J179,'-'!$J179)-1</f>
        <v>0</v>
      </c>
      <c r="L179" s="96" t="s">
        <v>14</v>
      </c>
    </row>
    <row r="180" spans="1:12" ht="15.75">
      <c r="A180" s="90">
        <f t="shared" si="2"/>
        <v>179</v>
      </c>
      <c r="B180" s="87">
        <f ca="1">'-'!$J180+'-'!$K180</f>
        <v>22001</v>
      </c>
      <c r="C180" s="88"/>
      <c r="D180" s="89" t="str" cm="1">
        <f t="array" ref="D180">_xlfn.SWITCH(MID('-'!$F180,1,4),"C - ","Civil","F - ","Foundation","ST -","Structure","FC -","Façade","PRE ","Pre-Line","POST","Post-Line","H - ","Handover","S - ","Services","CST ","Completion Docs", "I - ", "Inspection")</f>
        <v>Civil</v>
      </c>
      <c r="E180" s="90" t="str">
        <f>IF(NOT(ISERROR(SEARCH("- S -", '-'!$F180))), "Subcontractor",IF(NOT(ISERROR(SEARCH("- R -", '-'!$F180))), "Ryman",IF(NOT(ISERROR(SEARCH("- C -", '-'!$F180))), "Consultant",IF(NOT(ISERROR(SEARCH("- I -", '-'!$F180))),  "Inspection Test Plan", "Naming Error"))))</f>
        <v>Subcontractor</v>
      </c>
      <c r="F180" s="91" t="str">
        <f>IF(OR('-'!$G180="checklist", '-'!$G180="checklist-flat"), '-'!$H180, F179)</f>
        <v>C - S - Service Trenches - Common Service Trenches</v>
      </c>
      <c r="G180" s="92" t="s">
        <v>15</v>
      </c>
      <c r="H180" s="92" t="s">
        <v>91</v>
      </c>
      <c r="I180" s="92"/>
      <c r="J180" s="87">
        <f>_xlfn.XLOOKUP('-'!$F180,Ref!A:A,Ref!B:B)*1000</f>
        <v>22000</v>
      </c>
      <c r="K180" s="87">
        <f ca="1">COUNTIF($J$2:'-'!$J180,'-'!$J180)-1</f>
        <v>1</v>
      </c>
      <c r="L180" s="90" t="s">
        <v>14</v>
      </c>
    </row>
    <row r="181" spans="1:12" ht="15.75">
      <c r="A181" s="96">
        <f t="shared" si="2"/>
        <v>180</v>
      </c>
      <c r="B181" s="93">
        <f ca="1">'-'!$J181+'-'!$K181</f>
        <v>22002</v>
      </c>
      <c r="C181" s="94"/>
      <c r="D181" s="95" t="str" cm="1">
        <f t="array" ref="D181">_xlfn.SWITCH(MID('-'!$F181,1,4),"C - ","Civil","F - ","Foundation","ST -","Structure","FC -","Façade","PRE ","Pre-Line","POST","Post-Line","H - ","Handover","S - ","Services","CST ","Completion Docs", "I - ", "Inspection")</f>
        <v>Civil</v>
      </c>
      <c r="E181" s="96" t="str">
        <f>IF(NOT(ISERROR(SEARCH("- S -", '-'!$F181))), "Subcontractor",IF(NOT(ISERROR(SEARCH("- R -", '-'!$F181))), "Ryman",IF(NOT(ISERROR(SEARCH("- C -", '-'!$F181))), "Consultant",IF(NOT(ISERROR(SEARCH("- I -", '-'!$F181))),  "Inspection Test Plan", "Naming Error"))))</f>
        <v>Subcontractor</v>
      </c>
      <c r="F181" s="97" t="str">
        <f>IF(OR('-'!$G181="checklist", '-'!$G181="checklist-flat"), '-'!$H181, F180)</f>
        <v>C - S - Service Trenches - Common Service Trenches</v>
      </c>
      <c r="G181" s="98" t="s">
        <v>15</v>
      </c>
      <c r="H181" s="98" t="s">
        <v>129</v>
      </c>
      <c r="I181" s="98"/>
      <c r="J181" s="93">
        <f>_xlfn.XLOOKUP('-'!$F181,Ref!A:A,Ref!B:B)*1000</f>
        <v>22000</v>
      </c>
      <c r="K181" s="93">
        <f ca="1">COUNTIF($J$2:'-'!$J181,'-'!$J181)-1</f>
        <v>2</v>
      </c>
      <c r="L181" s="96" t="s">
        <v>14</v>
      </c>
    </row>
    <row r="182" spans="1:12" ht="15.75">
      <c r="A182" s="90">
        <f t="shared" si="2"/>
        <v>181</v>
      </c>
      <c r="B182" s="87">
        <f ca="1">'-'!$J182+'-'!$K182</f>
        <v>22003</v>
      </c>
      <c r="C182" s="88"/>
      <c r="D182" s="89" t="str" cm="1">
        <f t="array" ref="D182">_xlfn.SWITCH(MID('-'!$F182,1,4),"C - ","Civil","F - ","Foundation","ST -","Structure","FC -","Façade","PRE ","Pre-Line","POST","Post-Line","H - ","Handover","S - ","Services","CST ","Completion Docs", "I - ", "Inspection")</f>
        <v>Civil</v>
      </c>
      <c r="E182" s="90" t="str">
        <f>IF(NOT(ISERROR(SEARCH("- S -", '-'!$F182))), "Subcontractor",IF(NOT(ISERROR(SEARCH("- R -", '-'!$F182))), "Ryman",IF(NOT(ISERROR(SEARCH("- C -", '-'!$F182))), "Consultant",IF(NOT(ISERROR(SEARCH("- I -", '-'!$F182))),  "Inspection Test Plan", "Naming Error"))))</f>
        <v>Subcontractor</v>
      </c>
      <c r="F182" s="91" t="str">
        <f>IF(OR('-'!$G182="checklist", '-'!$G182="checklist-flat"), '-'!$H182, F181)</f>
        <v>C - S - Service Trenches - Common Service Trenches</v>
      </c>
      <c r="G182" s="92" t="s">
        <v>15</v>
      </c>
      <c r="H182" s="92" t="s">
        <v>130</v>
      </c>
      <c r="I182" s="92"/>
      <c r="J182" s="87">
        <f>_xlfn.XLOOKUP('-'!$F182,Ref!A:A,Ref!B:B)*1000</f>
        <v>22000</v>
      </c>
      <c r="K182" s="87">
        <f ca="1">COUNTIF($J$2:'-'!$J182,'-'!$J182)-1</f>
        <v>3</v>
      </c>
      <c r="L182" s="90" t="s">
        <v>14</v>
      </c>
    </row>
    <row r="183" spans="1:12" ht="15.75">
      <c r="A183" s="96">
        <f t="shared" si="2"/>
        <v>182</v>
      </c>
      <c r="B183" s="93">
        <f ca="1">'-'!$J183+'-'!$K183</f>
        <v>22004</v>
      </c>
      <c r="C183" s="94"/>
      <c r="D183" s="95" t="str" cm="1">
        <f t="array" ref="D183">_xlfn.SWITCH(MID('-'!$F183,1,4),"C - ","Civil","F - ","Foundation","ST -","Structure","FC -","Façade","PRE ","Pre-Line","POST","Post-Line","H - ","Handover","S - ","Services","CST ","Completion Docs", "I - ", "Inspection")</f>
        <v>Civil</v>
      </c>
      <c r="E183" s="96" t="str">
        <f>IF(NOT(ISERROR(SEARCH("- S -", '-'!$F183))), "Subcontractor",IF(NOT(ISERROR(SEARCH("- R -", '-'!$F183))), "Ryman",IF(NOT(ISERROR(SEARCH("- C -", '-'!$F183))), "Consultant",IF(NOT(ISERROR(SEARCH("- I -", '-'!$F183))),  "Inspection Test Plan", "Naming Error"))))</f>
        <v>Subcontractor</v>
      </c>
      <c r="F183" s="97" t="str">
        <f>IF(OR('-'!$G183="checklist", '-'!$G183="checklist-flat"), '-'!$H183, F182)</f>
        <v>C - S - Service Trenches - Common Service Trenches</v>
      </c>
      <c r="G183" s="98" t="s">
        <v>15</v>
      </c>
      <c r="H183" s="98" t="s">
        <v>131</v>
      </c>
      <c r="I183" s="98"/>
      <c r="J183" s="93">
        <f>_xlfn.XLOOKUP('-'!$F183,Ref!A:A,Ref!B:B)*1000</f>
        <v>22000</v>
      </c>
      <c r="K183" s="93">
        <f ca="1">COUNTIF($J$2:'-'!$J183,'-'!$J183)-1</f>
        <v>4</v>
      </c>
      <c r="L183" s="96" t="s">
        <v>14</v>
      </c>
    </row>
    <row r="184" spans="1:12" ht="15.75">
      <c r="A184" s="90">
        <f t="shared" si="2"/>
        <v>183</v>
      </c>
      <c r="B184" s="87">
        <f ca="1">'-'!$J184+'-'!$K184</f>
        <v>22005</v>
      </c>
      <c r="C184" s="88"/>
      <c r="D184" s="89" t="str" cm="1">
        <f t="array" ref="D184">_xlfn.SWITCH(MID('-'!$F184,1,4),"C - ","Civil","F - ","Foundation","ST -","Structure","FC -","Façade","PRE ","Pre-Line","POST","Post-Line","H - ","Handover","S - ","Services","CST ","Completion Docs", "I - ", "Inspection")</f>
        <v>Civil</v>
      </c>
      <c r="E184" s="90" t="str">
        <f>IF(NOT(ISERROR(SEARCH("- S -", '-'!$F184))), "Subcontractor",IF(NOT(ISERROR(SEARCH("- R -", '-'!$F184))), "Ryman",IF(NOT(ISERROR(SEARCH("- C -", '-'!$F184))), "Consultant",IF(NOT(ISERROR(SEARCH("- I -", '-'!$F184))),  "Inspection Test Plan", "Naming Error"))))</f>
        <v>Subcontractor</v>
      </c>
      <c r="F184" s="91" t="str">
        <f>IF(OR('-'!$G184="checklist", '-'!$G184="checklist-flat"), '-'!$H184, F183)</f>
        <v>C - S - Service Trenches - Common Service Trenches</v>
      </c>
      <c r="G184" s="92" t="s">
        <v>15</v>
      </c>
      <c r="H184" s="92" t="s">
        <v>132</v>
      </c>
      <c r="I184" s="92"/>
      <c r="J184" s="87">
        <f>_xlfn.XLOOKUP('-'!$F184,Ref!A:A,Ref!B:B)*1000</f>
        <v>22000</v>
      </c>
      <c r="K184" s="87">
        <f ca="1">COUNTIF($J$2:'-'!$J184,'-'!$J184)-1</f>
        <v>5</v>
      </c>
      <c r="L184" s="90" t="s">
        <v>14</v>
      </c>
    </row>
    <row r="185" spans="1:12" ht="15.75">
      <c r="A185" s="96">
        <f t="shared" si="2"/>
        <v>184</v>
      </c>
      <c r="B185" s="93">
        <f ca="1">'-'!$J185+'-'!$K185</f>
        <v>22006</v>
      </c>
      <c r="C185" s="94"/>
      <c r="D185" s="95" t="str" cm="1">
        <f t="array" ref="D185">_xlfn.SWITCH(MID('-'!$F185,1,4),"C - ","Civil","F - ","Foundation","ST -","Structure","FC -","Façade","PRE ","Pre-Line","POST","Post-Line","H - ","Handover","S - ","Services","CST ","Completion Docs", "I - ", "Inspection")</f>
        <v>Civil</v>
      </c>
      <c r="E185" s="96" t="str">
        <f>IF(NOT(ISERROR(SEARCH("- S -", '-'!$F185))), "Subcontractor",IF(NOT(ISERROR(SEARCH("- R -", '-'!$F185))), "Ryman",IF(NOT(ISERROR(SEARCH("- C -", '-'!$F185))), "Consultant",IF(NOT(ISERROR(SEARCH("- I -", '-'!$F185))),  "Inspection Test Plan", "Naming Error"))))</f>
        <v>Subcontractor</v>
      </c>
      <c r="F185" s="97" t="str">
        <f>IF(OR('-'!$G185="checklist", '-'!$G185="checklist-flat"), '-'!$H185, F184)</f>
        <v>C - S - Service Trenches - Common Service Trenches</v>
      </c>
      <c r="G185" s="98" t="s">
        <v>15</v>
      </c>
      <c r="H185" s="98" t="s">
        <v>133</v>
      </c>
      <c r="I185" s="98"/>
      <c r="J185" s="93">
        <f>_xlfn.XLOOKUP('-'!$F185,Ref!A:A,Ref!B:B)*1000</f>
        <v>22000</v>
      </c>
      <c r="K185" s="93">
        <f ca="1">COUNTIF($J$2:'-'!$J185,'-'!$J185)-1</f>
        <v>6</v>
      </c>
      <c r="L185" s="96" t="s">
        <v>14</v>
      </c>
    </row>
    <row r="186" spans="1:12" ht="15.75">
      <c r="A186" s="90">
        <f t="shared" si="2"/>
        <v>185</v>
      </c>
      <c r="B186" s="87">
        <f ca="1">'-'!$J186+'-'!$K186</f>
        <v>22007</v>
      </c>
      <c r="C186" s="88"/>
      <c r="D186" s="89" t="str" cm="1">
        <f t="array" ref="D186">_xlfn.SWITCH(MID('-'!$F186,1,4),"C - ","Civil","F - ","Foundation","ST -","Structure","FC -","Façade","PRE ","Pre-Line","POST","Post-Line","H - ","Handover","S - ","Services","CST ","Completion Docs", "I - ", "Inspection")</f>
        <v>Civil</v>
      </c>
      <c r="E186" s="90" t="str">
        <f>IF(NOT(ISERROR(SEARCH("- S -", '-'!$F186))), "Subcontractor",IF(NOT(ISERROR(SEARCH("- R -", '-'!$F186))), "Ryman",IF(NOT(ISERROR(SEARCH("- C -", '-'!$F186))), "Consultant",IF(NOT(ISERROR(SEARCH("- I -", '-'!$F186))),  "Inspection Test Plan", "Naming Error"))))</f>
        <v>Subcontractor</v>
      </c>
      <c r="F186" s="91" t="str">
        <f>IF(OR('-'!$G186="checklist", '-'!$G186="checklist-flat"), '-'!$H186, F185)</f>
        <v>C - S - Service Trenches - Common Service Trenches</v>
      </c>
      <c r="G186" s="92" t="s">
        <v>15</v>
      </c>
      <c r="H186" s="92" t="s">
        <v>102</v>
      </c>
      <c r="I186" s="92"/>
      <c r="J186" s="87">
        <f>_xlfn.XLOOKUP('-'!$F186,Ref!A:A,Ref!B:B)*1000</f>
        <v>22000</v>
      </c>
      <c r="K186" s="87">
        <f ca="1">COUNTIF($J$2:'-'!$J186,'-'!$J186)-1</f>
        <v>7</v>
      </c>
      <c r="L186" s="90" t="s">
        <v>14</v>
      </c>
    </row>
    <row r="187" spans="1:12" ht="15.75">
      <c r="A187" s="96">
        <f t="shared" si="2"/>
        <v>186</v>
      </c>
      <c r="B187" s="93">
        <f ca="1">'-'!$J187+'-'!$K187</f>
        <v>22008</v>
      </c>
      <c r="C187" s="94"/>
      <c r="D187" s="95" t="str" cm="1">
        <f t="array" ref="D187">_xlfn.SWITCH(MID('-'!$F187,1,4),"C - ","Civil","F - ","Foundation","ST -","Structure","FC -","Façade","PRE ","Pre-Line","POST","Post-Line","H - ","Handover","S - ","Services","CST ","Completion Docs", "I - ", "Inspection")</f>
        <v>Civil</v>
      </c>
      <c r="E187" s="96" t="str">
        <f>IF(NOT(ISERROR(SEARCH("- S -", '-'!$F187))), "Subcontractor",IF(NOT(ISERROR(SEARCH("- R -", '-'!$F187))), "Ryman",IF(NOT(ISERROR(SEARCH("- C -", '-'!$F187))), "Consultant",IF(NOT(ISERROR(SEARCH("- I -", '-'!$F187))),  "Inspection Test Plan", "Naming Error"))))</f>
        <v>Subcontractor</v>
      </c>
      <c r="F187" s="97" t="str">
        <f>IF(OR('-'!$G187="checklist", '-'!$G187="checklist-flat"), '-'!$H187, F186)</f>
        <v>C - S - Service Trenches - Common Service Trenches</v>
      </c>
      <c r="G187" s="98" t="s">
        <v>15</v>
      </c>
      <c r="H187" s="98" t="s">
        <v>56</v>
      </c>
      <c r="I187" s="98"/>
      <c r="J187" s="93">
        <f>_xlfn.XLOOKUP('-'!$F187,Ref!A:A,Ref!B:B)*1000</f>
        <v>22000</v>
      </c>
      <c r="K187" s="93">
        <f ca="1">COUNTIF($J$2:'-'!$J187,'-'!$J187)-1</f>
        <v>8</v>
      </c>
      <c r="L187" s="96" t="s">
        <v>14</v>
      </c>
    </row>
    <row r="188" spans="1:12" ht="15.75">
      <c r="A188" s="90">
        <f t="shared" si="2"/>
        <v>187</v>
      </c>
      <c r="B188" s="87">
        <f ca="1">'-'!$J188+'-'!$K188</f>
        <v>22009</v>
      </c>
      <c r="C188" s="88"/>
      <c r="D188" s="89" t="str" cm="1">
        <f t="array" ref="D188">_xlfn.SWITCH(MID('-'!$F188,1,4),"C - ","Civil","F - ","Foundation","ST -","Structure","FC -","Façade","PRE ","Pre-Line","POST","Post-Line","H - ","Handover","S - ","Services","CST ","Completion Docs", "I - ", "Inspection")</f>
        <v>Civil</v>
      </c>
      <c r="E188" s="90" t="str">
        <f>IF(NOT(ISERROR(SEARCH("- S -", '-'!$F188))), "Subcontractor",IF(NOT(ISERROR(SEARCH("- R -", '-'!$F188))), "Ryman",IF(NOT(ISERROR(SEARCH("- C -", '-'!$F188))), "Consultant",IF(NOT(ISERROR(SEARCH("- I -", '-'!$F188))),  "Inspection Test Plan", "Naming Error"))))</f>
        <v>Subcontractor</v>
      </c>
      <c r="F188" s="91" t="str">
        <f>IF(OR('-'!$G188="checklist", '-'!$G188="checklist-flat"), '-'!$H188, F187)</f>
        <v>C - S - Service Trenches - Common Service Trenches</v>
      </c>
      <c r="G188" s="92" t="s">
        <v>24</v>
      </c>
      <c r="H188" s="92" t="s">
        <v>57</v>
      </c>
      <c r="I188" s="92"/>
      <c r="J188" s="87">
        <f>_xlfn.XLOOKUP('-'!$F188,Ref!A:A,Ref!B:B)*1000</f>
        <v>22000</v>
      </c>
      <c r="K188" s="87">
        <f ca="1">COUNTIF($J$2:'-'!$J188,'-'!$J188)-1</f>
        <v>9</v>
      </c>
      <c r="L188" s="90" t="s">
        <v>14</v>
      </c>
    </row>
    <row r="189" spans="1:12" ht="15.75">
      <c r="A189" s="96">
        <f t="shared" si="2"/>
        <v>188</v>
      </c>
      <c r="B189" s="93">
        <f ca="1">'-'!$J189+'-'!$K189</f>
        <v>23000</v>
      </c>
      <c r="C189" s="94"/>
      <c r="D189" s="95" t="str" cm="1">
        <f t="array" ref="D189">_xlfn.SWITCH(MID('-'!$F189,1,4),"C - ","Civil","F - ","Foundation","ST -","Structure","FC -","Façade","PRE ","Pre-Line","POST","Post-Line","H - ","Handover","S - ","Services","CST ","Completion Docs", "I - ", "Inspection")</f>
        <v>Civil</v>
      </c>
      <c r="E189" s="96" t="str">
        <f>IF(NOT(ISERROR(SEARCH("- S -", '-'!$F189))), "Subcontractor",IF(NOT(ISERROR(SEARCH("- R -", '-'!$F189))), "Ryman",IF(NOT(ISERROR(SEARCH("- C -", '-'!$F189))), "Consultant",IF(NOT(ISERROR(SEARCH("- I -", '-'!$F189))),  "Inspection Test Plan", "Naming Error"))))</f>
        <v>Subcontractor</v>
      </c>
      <c r="F189" s="97" t="str">
        <f>IF(OR('-'!$G189="checklist", '-'!$G189="checklist-flat"), '-'!$H189, F188)</f>
        <v>C - S - Service Trenches - Pulling Pits</v>
      </c>
      <c r="G189" s="98" t="s">
        <v>12</v>
      </c>
      <c r="H189" s="98" t="s">
        <v>134</v>
      </c>
      <c r="I189" s="98"/>
      <c r="J189" s="93">
        <f>_xlfn.XLOOKUP('-'!$F189,Ref!A:A,Ref!B:B)*1000</f>
        <v>23000</v>
      </c>
      <c r="K189" s="93">
        <f ca="1">COUNTIF($J$2:'-'!$J189,'-'!$J189)-1</f>
        <v>0</v>
      </c>
      <c r="L189" s="96" t="s">
        <v>14</v>
      </c>
    </row>
    <row r="190" spans="1:12" ht="15.75">
      <c r="A190" s="90">
        <f t="shared" si="2"/>
        <v>189</v>
      </c>
      <c r="B190" s="87">
        <f ca="1">'-'!$J190+'-'!$K190</f>
        <v>23001</v>
      </c>
      <c r="C190" s="88"/>
      <c r="D190" s="89" t="str" cm="1">
        <f t="array" ref="D190">_xlfn.SWITCH(MID('-'!$F190,1,4),"C - ","Civil","F - ","Foundation","ST -","Structure","FC -","Façade","PRE ","Pre-Line","POST","Post-Line","H - ","Handover","S - ","Services","CST ","Completion Docs", "I - ", "Inspection")</f>
        <v>Civil</v>
      </c>
      <c r="E190" s="90" t="str">
        <f>IF(NOT(ISERROR(SEARCH("- S -", '-'!$F190))), "Subcontractor",IF(NOT(ISERROR(SEARCH("- R -", '-'!$F190))), "Ryman",IF(NOT(ISERROR(SEARCH("- C -", '-'!$F190))), "Consultant",IF(NOT(ISERROR(SEARCH("- I -", '-'!$F190))),  "Inspection Test Plan", "Naming Error"))))</f>
        <v>Subcontractor</v>
      </c>
      <c r="F190" s="91" t="str">
        <f>IF(OR('-'!$G190="checklist", '-'!$G190="checklist-flat"), '-'!$H190, F189)</f>
        <v>C - S - Service Trenches - Pulling Pits</v>
      </c>
      <c r="G190" s="92" t="s">
        <v>15</v>
      </c>
      <c r="H190" s="92" t="s">
        <v>91</v>
      </c>
      <c r="I190" s="92"/>
      <c r="J190" s="87">
        <f>_xlfn.XLOOKUP('-'!$F190,Ref!A:A,Ref!B:B)*1000</f>
        <v>23000</v>
      </c>
      <c r="K190" s="87">
        <f ca="1">COUNTIF($J$2:'-'!$J190,'-'!$J190)-1</f>
        <v>1</v>
      </c>
      <c r="L190" s="90" t="s">
        <v>14</v>
      </c>
    </row>
    <row r="191" spans="1:12" ht="15.75">
      <c r="A191" s="96">
        <f t="shared" si="2"/>
        <v>190</v>
      </c>
      <c r="B191" s="93">
        <f ca="1">'-'!$J191+'-'!$K191</f>
        <v>23002</v>
      </c>
      <c r="C191" s="94"/>
      <c r="D191" s="95" t="str" cm="1">
        <f t="array" ref="D191">_xlfn.SWITCH(MID('-'!$F191,1,4),"C - ","Civil","F - ","Foundation","ST -","Structure","FC -","Façade","PRE ","Pre-Line","POST","Post-Line","H - ","Handover","S - ","Services","CST ","Completion Docs", "I - ", "Inspection")</f>
        <v>Civil</v>
      </c>
      <c r="E191" s="96" t="str">
        <f>IF(NOT(ISERROR(SEARCH("- S -", '-'!$F191))), "Subcontractor",IF(NOT(ISERROR(SEARCH("- R -", '-'!$F191))), "Ryman",IF(NOT(ISERROR(SEARCH("- C -", '-'!$F191))), "Consultant",IF(NOT(ISERROR(SEARCH("- I -", '-'!$F191))),  "Inspection Test Plan", "Naming Error"))))</f>
        <v>Subcontractor</v>
      </c>
      <c r="F191" s="97" t="str">
        <f>IF(OR('-'!$G191="checklist", '-'!$G191="checklist-flat"), '-'!$H191, F190)</f>
        <v>C - S - Service Trenches - Pulling Pits</v>
      </c>
      <c r="G191" s="98" t="s">
        <v>15</v>
      </c>
      <c r="H191" s="98" t="s">
        <v>129</v>
      </c>
      <c r="I191" s="98"/>
      <c r="J191" s="93">
        <f>_xlfn.XLOOKUP('-'!$F191,Ref!A:A,Ref!B:B)*1000</f>
        <v>23000</v>
      </c>
      <c r="K191" s="93">
        <f ca="1">COUNTIF($J$2:'-'!$J191,'-'!$J191)-1</f>
        <v>2</v>
      </c>
      <c r="L191" s="96" t="s">
        <v>14</v>
      </c>
    </row>
    <row r="192" spans="1:12" ht="15.75">
      <c r="A192" s="90">
        <f t="shared" si="2"/>
        <v>191</v>
      </c>
      <c r="B192" s="87">
        <f ca="1">'-'!$J192+'-'!$K192</f>
        <v>23003</v>
      </c>
      <c r="C192" s="88"/>
      <c r="D192" s="89" t="str" cm="1">
        <f t="array" ref="D192">_xlfn.SWITCH(MID('-'!$F192,1,4),"C - ","Civil","F - ","Foundation","ST -","Structure","FC -","Façade","PRE ","Pre-Line","POST","Post-Line","H - ","Handover","S - ","Services","CST ","Completion Docs", "I - ", "Inspection")</f>
        <v>Civil</v>
      </c>
      <c r="E192" s="90" t="str">
        <f>IF(NOT(ISERROR(SEARCH("- S -", '-'!$F192))), "Subcontractor",IF(NOT(ISERROR(SEARCH("- R -", '-'!$F192))), "Ryman",IF(NOT(ISERROR(SEARCH("- C -", '-'!$F192))), "Consultant",IF(NOT(ISERROR(SEARCH("- I -", '-'!$F192))),  "Inspection Test Plan", "Naming Error"))))</f>
        <v>Subcontractor</v>
      </c>
      <c r="F192" s="91" t="str">
        <f>IF(OR('-'!$G192="checklist", '-'!$G192="checklist-flat"), '-'!$H192, F191)</f>
        <v>C - S - Service Trenches - Pulling Pits</v>
      </c>
      <c r="G192" s="92" t="s">
        <v>15</v>
      </c>
      <c r="H192" s="92" t="s">
        <v>130</v>
      </c>
      <c r="I192" s="92"/>
      <c r="J192" s="87">
        <f>_xlfn.XLOOKUP('-'!$F192,Ref!A:A,Ref!B:B)*1000</f>
        <v>23000</v>
      </c>
      <c r="K192" s="87">
        <f ca="1">COUNTIF($J$2:'-'!$J192,'-'!$J192)-1</f>
        <v>3</v>
      </c>
      <c r="L192" s="90" t="s">
        <v>14</v>
      </c>
    </row>
    <row r="193" spans="1:12" ht="15.75">
      <c r="A193" s="96">
        <f t="shared" si="2"/>
        <v>192</v>
      </c>
      <c r="B193" s="93">
        <f ca="1">'-'!$J193+'-'!$K193</f>
        <v>23004</v>
      </c>
      <c r="C193" s="94"/>
      <c r="D193" s="95" t="str" cm="1">
        <f t="array" ref="D193">_xlfn.SWITCH(MID('-'!$F193,1,4),"C - ","Civil","F - ","Foundation","ST -","Structure","FC -","Façade","PRE ","Pre-Line","POST","Post-Line","H - ","Handover","S - ","Services","CST ","Completion Docs", "I - ", "Inspection")</f>
        <v>Civil</v>
      </c>
      <c r="E193" s="96" t="str">
        <f>IF(NOT(ISERROR(SEARCH("- S -", '-'!$F193))), "Subcontractor",IF(NOT(ISERROR(SEARCH("- R -", '-'!$F193))), "Ryman",IF(NOT(ISERROR(SEARCH("- C -", '-'!$F193))), "Consultant",IF(NOT(ISERROR(SEARCH("- I -", '-'!$F193))),  "Inspection Test Plan", "Naming Error"))))</f>
        <v>Subcontractor</v>
      </c>
      <c r="F193" s="97" t="str">
        <f>IF(OR('-'!$G193="checklist", '-'!$G193="checklist-flat"), '-'!$H193, F192)</f>
        <v>C - S - Service Trenches - Pulling Pits</v>
      </c>
      <c r="G193" s="98" t="s">
        <v>15</v>
      </c>
      <c r="H193" s="98" t="s">
        <v>135</v>
      </c>
      <c r="I193" s="98"/>
      <c r="J193" s="93">
        <f>_xlfn.XLOOKUP('-'!$F193,Ref!A:A,Ref!B:B)*1000</f>
        <v>23000</v>
      </c>
      <c r="K193" s="93">
        <f ca="1">COUNTIF($J$2:'-'!$J193,'-'!$J193)-1</f>
        <v>4</v>
      </c>
      <c r="L193" s="96" t="s">
        <v>14</v>
      </c>
    </row>
    <row r="194" spans="1:12" ht="15.75">
      <c r="A194" s="90">
        <f t="shared" ref="A194:A257" si="3">IFERROR(A193+1,1)</f>
        <v>193</v>
      </c>
      <c r="B194" s="87">
        <f ca="1">'-'!$J194+'-'!$K194</f>
        <v>23005</v>
      </c>
      <c r="C194" s="88"/>
      <c r="D194" s="89" t="str" cm="1">
        <f t="array" ref="D194">_xlfn.SWITCH(MID('-'!$F194,1,4),"C - ","Civil","F - ","Foundation","ST -","Structure","FC -","Façade","PRE ","Pre-Line","POST","Post-Line","H - ","Handover","S - ","Services","CST ","Completion Docs", "I - ", "Inspection")</f>
        <v>Civil</v>
      </c>
      <c r="E194" s="90" t="str">
        <f>IF(NOT(ISERROR(SEARCH("- S -", '-'!$F194))), "Subcontractor",IF(NOT(ISERROR(SEARCH("- R -", '-'!$F194))), "Ryman",IF(NOT(ISERROR(SEARCH("- C -", '-'!$F194))), "Consultant",IF(NOT(ISERROR(SEARCH("- I -", '-'!$F194))),  "Inspection Test Plan", "Naming Error"))))</f>
        <v>Subcontractor</v>
      </c>
      <c r="F194" s="91" t="str">
        <f>IF(OR('-'!$G194="checklist", '-'!$G194="checklist-flat"), '-'!$H194, F193)</f>
        <v>C - S - Service Trenches - Pulling Pits</v>
      </c>
      <c r="G194" s="92" t="s">
        <v>15</v>
      </c>
      <c r="H194" s="92" t="s">
        <v>133</v>
      </c>
      <c r="I194" s="92"/>
      <c r="J194" s="87">
        <f>_xlfn.XLOOKUP('-'!$F194,Ref!A:A,Ref!B:B)*1000</f>
        <v>23000</v>
      </c>
      <c r="K194" s="87">
        <f ca="1">COUNTIF($J$2:'-'!$J194,'-'!$J194)-1</f>
        <v>5</v>
      </c>
      <c r="L194" s="90" t="s">
        <v>14</v>
      </c>
    </row>
    <row r="195" spans="1:12" ht="15.75">
      <c r="A195" s="96">
        <f t="shared" si="3"/>
        <v>194</v>
      </c>
      <c r="B195" s="93">
        <f ca="1">'-'!$J195+'-'!$K195</f>
        <v>23006</v>
      </c>
      <c r="C195" s="94"/>
      <c r="D195" s="95" t="str" cm="1">
        <f t="array" ref="D195">_xlfn.SWITCH(MID('-'!$F195,1,4),"C - ","Civil","F - ","Foundation","ST -","Structure","FC -","Façade","PRE ","Pre-Line","POST","Post-Line","H - ","Handover","S - ","Services","CST ","Completion Docs", "I - ", "Inspection")</f>
        <v>Civil</v>
      </c>
      <c r="E195" s="96" t="str">
        <f>IF(NOT(ISERROR(SEARCH("- S -", '-'!$F195))), "Subcontractor",IF(NOT(ISERROR(SEARCH("- R -", '-'!$F195))), "Ryman",IF(NOT(ISERROR(SEARCH("- C -", '-'!$F195))), "Consultant",IF(NOT(ISERROR(SEARCH("- I -", '-'!$F195))),  "Inspection Test Plan", "Naming Error"))))</f>
        <v>Subcontractor</v>
      </c>
      <c r="F195" s="97" t="str">
        <f>IF(OR('-'!$G195="checklist", '-'!$G195="checklist-flat"), '-'!$H195, F194)</f>
        <v>C - S - Service Trenches - Pulling Pits</v>
      </c>
      <c r="G195" s="98" t="s">
        <v>15</v>
      </c>
      <c r="H195" s="98" t="s">
        <v>102</v>
      </c>
      <c r="I195" s="98"/>
      <c r="J195" s="93">
        <f>_xlfn.XLOOKUP('-'!$F195,Ref!A:A,Ref!B:B)*1000</f>
        <v>23000</v>
      </c>
      <c r="K195" s="93">
        <f ca="1">COUNTIF($J$2:'-'!$J195,'-'!$J195)-1</f>
        <v>6</v>
      </c>
      <c r="L195" s="96" t="s">
        <v>14</v>
      </c>
    </row>
    <row r="196" spans="1:12" ht="15.75">
      <c r="A196" s="90">
        <f t="shared" si="3"/>
        <v>195</v>
      </c>
      <c r="B196" s="87">
        <f ca="1">'-'!$J196+'-'!$K196</f>
        <v>23007</v>
      </c>
      <c r="C196" s="88"/>
      <c r="D196" s="89" t="str" cm="1">
        <f t="array" ref="D196">_xlfn.SWITCH(MID('-'!$F196,1,4),"C - ","Civil","F - ","Foundation","ST -","Structure","FC -","Façade","PRE ","Pre-Line","POST","Post-Line","H - ","Handover","S - ","Services","CST ","Completion Docs", "I - ", "Inspection")</f>
        <v>Civil</v>
      </c>
      <c r="E196" s="90" t="str">
        <f>IF(NOT(ISERROR(SEARCH("- S -", '-'!$F196))), "Subcontractor",IF(NOT(ISERROR(SEARCH("- R -", '-'!$F196))), "Ryman",IF(NOT(ISERROR(SEARCH("- C -", '-'!$F196))), "Consultant",IF(NOT(ISERROR(SEARCH("- I -", '-'!$F196))),  "Inspection Test Plan", "Naming Error"))))</f>
        <v>Subcontractor</v>
      </c>
      <c r="F196" s="91" t="str">
        <f>IF(OR('-'!$G196="checklist", '-'!$G196="checklist-flat"), '-'!$H196, F195)</f>
        <v>C - S - Service Trenches - Pulling Pits</v>
      </c>
      <c r="G196" s="92" t="s">
        <v>15</v>
      </c>
      <c r="H196" s="92" t="s">
        <v>56</v>
      </c>
      <c r="I196" s="92"/>
      <c r="J196" s="87">
        <f>_xlfn.XLOOKUP('-'!$F196,Ref!A:A,Ref!B:B)*1000</f>
        <v>23000</v>
      </c>
      <c r="K196" s="87">
        <f ca="1">COUNTIF($J$2:'-'!$J196,'-'!$J196)-1</f>
        <v>7</v>
      </c>
      <c r="L196" s="90" t="s">
        <v>14</v>
      </c>
    </row>
    <row r="197" spans="1:12" ht="15.75">
      <c r="A197" s="96">
        <f t="shared" si="3"/>
        <v>196</v>
      </c>
      <c r="B197" s="93">
        <f ca="1">'-'!$J197+'-'!$K197</f>
        <v>23008</v>
      </c>
      <c r="C197" s="94"/>
      <c r="D197" s="95" t="str" cm="1">
        <f t="array" ref="D197">_xlfn.SWITCH(MID('-'!$F197,1,4),"C - ","Civil","F - ","Foundation","ST -","Structure","FC -","Façade","PRE ","Pre-Line","POST","Post-Line","H - ","Handover","S - ","Services","CST ","Completion Docs", "I - ", "Inspection")</f>
        <v>Civil</v>
      </c>
      <c r="E197" s="96" t="str">
        <f>IF(NOT(ISERROR(SEARCH("- S -", '-'!$F197))), "Subcontractor",IF(NOT(ISERROR(SEARCH("- R -", '-'!$F197))), "Ryman",IF(NOT(ISERROR(SEARCH("- C -", '-'!$F197))), "Consultant",IF(NOT(ISERROR(SEARCH("- I -", '-'!$F197))),  "Inspection Test Plan", "Naming Error"))))</f>
        <v>Subcontractor</v>
      </c>
      <c r="F197" s="97" t="str">
        <f>IF(OR('-'!$G197="checklist", '-'!$G197="checklist-flat"), '-'!$H197, F196)</f>
        <v>C - S - Service Trenches - Pulling Pits</v>
      </c>
      <c r="G197" s="98" t="s">
        <v>24</v>
      </c>
      <c r="H197" s="98" t="s">
        <v>57</v>
      </c>
      <c r="I197" s="98"/>
      <c r="J197" s="93">
        <f>_xlfn.XLOOKUP('-'!$F197,Ref!A:A,Ref!B:B)*1000</f>
        <v>23000</v>
      </c>
      <c r="K197" s="93">
        <f ca="1">COUNTIF($J$2:'-'!$J197,'-'!$J197)-1</f>
        <v>8</v>
      </c>
      <c r="L197" s="96" t="s">
        <v>14</v>
      </c>
    </row>
    <row r="198" spans="1:12" ht="15.75">
      <c r="A198" s="90">
        <f t="shared" si="3"/>
        <v>197</v>
      </c>
      <c r="B198" s="87">
        <f ca="1">'-'!$J198+'-'!$K198</f>
        <v>24000</v>
      </c>
      <c r="C198" s="88"/>
      <c r="D198" s="90" t="str" cm="1">
        <f t="array" ref="D198">_xlfn.SWITCH(MID('-'!$F198,1,4),"C - ","Civil","F - ","Foundation","ST -","Structure","FC -","Façade","PRE ","Pre-Line","POST","Post-Line","H - ","Handover","S - ","Services","CST ","Completion Docs", "I - ", "Inspection")</f>
        <v>Civil</v>
      </c>
      <c r="E198" s="90" t="str">
        <f>IF(NOT(ISERROR(SEARCH("- S -", '-'!$F198))), "Subcontractor",IF(NOT(ISERROR(SEARCH("- R -", '-'!$F198))), "Ryman",IF(NOT(ISERROR(SEARCH("- C -", '-'!$F198))), "Consultant",IF(NOT(ISERROR(SEARCH("- I -", '-'!$F198))),  "Inspection Test Plan", "Naming Error"))))</f>
        <v>Subcontractor</v>
      </c>
      <c r="F198" s="91" t="str">
        <f>IF(OR('-'!$G198="checklist", '-'!$G198="checklist-flat"), '-'!$H198, F197)</f>
        <v>C - S - Subsoil Drainage</v>
      </c>
      <c r="G198" s="92" t="s">
        <v>12</v>
      </c>
      <c r="H198" s="92" t="s">
        <v>136</v>
      </c>
      <c r="I198" s="92"/>
      <c r="J198" s="87">
        <f>_xlfn.XLOOKUP('-'!$F198,Ref!A:A,Ref!B:B)*1000</f>
        <v>24000</v>
      </c>
      <c r="K198" s="87">
        <f ca="1">COUNTIF($J$2:'-'!$J198,'-'!$J198)-1</f>
        <v>0</v>
      </c>
      <c r="L198" s="90" t="s">
        <v>14</v>
      </c>
    </row>
    <row r="199" spans="1:12" ht="15.75">
      <c r="A199" s="96">
        <f t="shared" si="3"/>
        <v>198</v>
      </c>
      <c r="B199" s="93">
        <f ca="1">'-'!$J199+'-'!$K199</f>
        <v>24001</v>
      </c>
      <c r="C199" s="94"/>
      <c r="D199" s="96" t="str" cm="1">
        <f t="array" ref="D199">_xlfn.SWITCH(MID('-'!$F199,1,4),"C - ","Civil","F - ","Foundation","ST -","Structure","FC -","Façade","PRE ","Pre-Line","POST","Post-Line","H - ","Handover","S - ","Services","CST ","Completion Docs", "I - ", "Inspection")</f>
        <v>Civil</v>
      </c>
      <c r="E199" s="96" t="str">
        <f>IF(NOT(ISERROR(SEARCH("- S -", '-'!$F199))), "Subcontractor",IF(NOT(ISERROR(SEARCH("- R -", '-'!$F199))), "Ryman",IF(NOT(ISERROR(SEARCH("- C -", '-'!$F199))), "Consultant",IF(NOT(ISERROR(SEARCH("- I -", '-'!$F199))),  "Inspection Test Plan", "Naming Error"))))</f>
        <v>Subcontractor</v>
      </c>
      <c r="F199" s="97" t="str">
        <f>IF(OR('-'!$G199="checklist", '-'!$G199="checklist-flat"), '-'!$H199, F198)</f>
        <v>C - S - Subsoil Drainage</v>
      </c>
      <c r="G199" s="98" t="s">
        <v>15</v>
      </c>
      <c r="H199" s="98" t="s">
        <v>90</v>
      </c>
      <c r="I199" s="98"/>
      <c r="J199" s="93">
        <f>_xlfn.XLOOKUP('-'!$F199,Ref!A:A,Ref!B:B)*1000</f>
        <v>24000</v>
      </c>
      <c r="K199" s="93">
        <f ca="1">COUNTIF($J$2:'-'!$J199,'-'!$J199)-1</f>
        <v>1</v>
      </c>
      <c r="L199" s="96" t="s">
        <v>14</v>
      </c>
    </row>
    <row r="200" spans="1:12" ht="15.75">
      <c r="A200" s="90">
        <f t="shared" si="3"/>
        <v>199</v>
      </c>
      <c r="B200" s="87">
        <f ca="1">'-'!$J200+'-'!$K200</f>
        <v>24002</v>
      </c>
      <c r="C200" s="88"/>
      <c r="D200" s="90" t="str" cm="1">
        <f t="array" ref="D200">_xlfn.SWITCH(MID('-'!$F200,1,4),"C - ","Civil","F - ","Foundation","ST -","Structure","FC -","Façade","PRE ","Pre-Line","POST","Post-Line","H - ","Handover","S - ","Services","CST ","Completion Docs", "I - ", "Inspection")</f>
        <v>Civil</v>
      </c>
      <c r="E200" s="90" t="str">
        <f>IF(NOT(ISERROR(SEARCH("- S -", '-'!$F200))), "Subcontractor",IF(NOT(ISERROR(SEARCH("- R -", '-'!$F200))), "Ryman",IF(NOT(ISERROR(SEARCH("- C -", '-'!$F200))), "Consultant",IF(NOT(ISERROR(SEARCH("- I -", '-'!$F200))),  "Inspection Test Plan", "Naming Error"))))</f>
        <v>Subcontractor</v>
      </c>
      <c r="F200" s="91" t="str">
        <f>IF(OR('-'!$G200="checklist", '-'!$G200="checklist-flat"), '-'!$H200, F199)</f>
        <v>C - S - Subsoil Drainage</v>
      </c>
      <c r="G200" s="92" t="s">
        <v>15</v>
      </c>
      <c r="H200" s="92" t="s">
        <v>137</v>
      </c>
      <c r="I200" s="92"/>
      <c r="J200" s="87">
        <f>_xlfn.XLOOKUP('-'!$F200,Ref!A:A,Ref!B:B)*1000</f>
        <v>24000</v>
      </c>
      <c r="K200" s="87">
        <f ca="1">COUNTIF($J$2:'-'!$J200,'-'!$J200)-1</f>
        <v>2</v>
      </c>
      <c r="L200" s="90" t="s">
        <v>14</v>
      </c>
    </row>
    <row r="201" spans="1:12" ht="15.75">
      <c r="A201" s="96">
        <f t="shared" si="3"/>
        <v>200</v>
      </c>
      <c r="B201" s="93">
        <f ca="1">'-'!$J201+'-'!$K201</f>
        <v>24003</v>
      </c>
      <c r="C201" s="94"/>
      <c r="D201" s="96" t="str" cm="1">
        <f t="array" ref="D201">_xlfn.SWITCH(MID('-'!$F201,1,4),"C - ","Civil","F - ","Foundation","ST -","Structure","FC -","Façade","PRE ","Pre-Line","POST","Post-Line","H - ","Handover","S - ","Services","CST ","Completion Docs", "I - ", "Inspection")</f>
        <v>Civil</v>
      </c>
      <c r="E201" s="96" t="str">
        <f>IF(NOT(ISERROR(SEARCH("- S -", '-'!$F201))), "Subcontractor",IF(NOT(ISERROR(SEARCH("- R -", '-'!$F201))), "Ryman",IF(NOT(ISERROR(SEARCH("- C -", '-'!$F201))), "Consultant",IF(NOT(ISERROR(SEARCH("- I -", '-'!$F201))),  "Inspection Test Plan", "Naming Error"))))</f>
        <v>Subcontractor</v>
      </c>
      <c r="F201" s="97" t="str">
        <f>IF(OR('-'!$G201="checklist", '-'!$G201="checklist-flat"), '-'!$H201, F200)</f>
        <v>C - S - Subsoil Drainage</v>
      </c>
      <c r="G201" s="98" t="s">
        <v>15</v>
      </c>
      <c r="H201" s="98" t="s">
        <v>92</v>
      </c>
      <c r="I201" s="98"/>
      <c r="J201" s="93">
        <f>_xlfn.XLOOKUP('-'!$F201,Ref!A:A,Ref!B:B)*1000</f>
        <v>24000</v>
      </c>
      <c r="K201" s="93">
        <f ca="1">COUNTIF($J$2:'-'!$J201,'-'!$J201)-1</f>
        <v>3</v>
      </c>
      <c r="L201" s="96" t="s">
        <v>14</v>
      </c>
    </row>
    <row r="202" spans="1:12" ht="15.75">
      <c r="A202" s="90">
        <f t="shared" si="3"/>
        <v>201</v>
      </c>
      <c r="B202" s="87">
        <f ca="1">'-'!$J202+'-'!$K202</f>
        <v>24004</v>
      </c>
      <c r="C202" s="88"/>
      <c r="D202" s="90" t="str" cm="1">
        <f t="array" ref="D202">_xlfn.SWITCH(MID('-'!$F202,1,4),"C - ","Civil","F - ","Foundation","ST -","Structure","FC -","Façade","PRE ","Pre-Line","POST","Post-Line","H - ","Handover","S - ","Services","CST ","Completion Docs", "I - ", "Inspection")</f>
        <v>Civil</v>
      </c>
      <c r="E202" s="90" t="str">
        <f>IF(NOT(ISERROR(SEARCH("- S -", '-'!$F202))), "Subcontractor",IF(NOT(ISERROR(SEARCH("- R -", '-'!$F202))), "Ryman",IF(NOT(ISERROR(SEARCH("- C -", '-'!$F202))), "Consultant",IF(NOT(ISERROR(SEARCH("- I -", '-'!$F202))),  "Inspection Test Plan", "Naming Error"))))</f>
        <v>Subcontractor</v>
      </c>
      <c r="F202" s="91" t="str">
        <f>IF(OR('-'!$G202="checklist", '-'!$G202="checklist-flat"), '-'!$H202, F201)</f>
        <v>C - S - Subsoil Drainage</v>
      </c>
      <c r="G202" s="92" t="s">
        <v>15</v>
      </c>
      <c r="H202" s="92" t="s">
        <v>105</v>
      </c>
      <c r="I202" s="92"/>
      <c r="J202" s="87">
        <f>_xlfn.XLOOKUP('-'!$F202,Ref!A:A,Ref!B:B)*1000</f>
        <v>24000</v>
      </c>
      <c r="K202" s="87">
        <f ca="1">COUNTIF($J$2:'-'!$J202,'-'!$J202)-1</f>
        <v>4</v>
      </c>
      <c r="L202" s="90" t="s">
        <v>14</v>
      </c>
    </row>
    <row r="203" spans="1:12" ht="15.75">
      <c r="A203" s="96">
        <f t="shared" si="3"/>
        <v>202</v>
      </c>
      <c r="B203" s="93">
        <f ca="1">'-'!$J203+'-'!$K203</f>
        <v>24005</v>
      </c>
      <c r="C203" s="94"/>
      <c r="D203" s="96" t="str" cm="1">
        <f t="array" ref="D203">_xlfn.SWITCH(MID('-'!$F203,1,4),"C - ","Civil","F - ","Foundation","ST -","Structure","FC -","Façade","PRE ","Pre-Line","POST","Post-Line","H - ","Handover","S - ","Services","CST ","Completion Docs", "I - ", "Inspection")</f>
        <v>Civil</v>
      </c>
      <c r="E203" s="96" t="str">
        <f>IF(NOT(ISERROR(SEARCH("- S -", '-'!$F203))), "Subcontractor",IF(NOT(ISERROR(SEARCH("- R -", '-'!$F203))), "Ryman",IF(NOT(ISERROR(SEARCH("- C -", '-'!$F203))), "Consultant",IF(NOT(ISERROR(SEARCH("- I -", '-'!$F203))),  "Inspection Test Plan", "Naming Error"))))</f>
        <v>Subcontractor</v>
      </c>
      <c r="F203" s="97" t="str">
        <f>IF(OR('-'!$G203="checklist", '-'!$G203="checklist-flat"), '-'!$H203, F202)</f>
        <v>C - S - Subsoil Drainage</v>
      </c>
      <c r="G203" s="98" t="s">
        <v>15</v>
      </c>
      <c r="H203" s="98" t="s">
        <v>138</v>
      </c>
      <c r="I203" s="98"/>
      <c r="J203" s="93">
        <f>_xlfn.XLOOKUP('-'!$F203,Ref!A:A,Ref!B:B)*1000</f>
        <v>24000</v>
      </c>
      <c r="K203" s="93">
        <f ca="1">COUNTIF($J$2:'-'!$J203,'-'!$J203)-1</f>
        <v>5</v>
      </c>
      <c r="L203" s="96" t="s">
        <v>14</v>
      </c>
    </row>
    <row r="204" spans="1:12" ht="15.75">
      <c r="A204" s="90">
        <f t="shared" si="3"/>
        <v>203</v>
      </c>
      <c r="B204" s="87">
        <f ca="1">'-'!$J204+'-'!$K204</f>
        <v>24006</v>
      </c>
      <c r="C204" s="88"/>
      <c r="D204" s="90" t="str" cm="1">
        <f t="array" ref="D204">_xlfn.SWITCH(MID('-'!$F204,1,4),"C - ","Civil","F - ","Foundation","ST -","Structure","FC -","Façade","PRE ","Pre-Line","POST","Post-Line","H - ","Handover","S - ","Services","CST ","Completion Docs", "I - ", "Inspection")</f>
        <v>Civil</v>
      </c>
      <c r="E204" s="90" t="str">
        <f>IF(NOT(ISERROR(SEARCH("- S -", '-'!$F204))), "Subcontractor",IF(NOT(ISERROR(SEARCH("- R -", '-'!$F204))), "Ryman",IF(NOT(ISERROR(SEARCH("- C -", '-'!$F204))), "Consultant",IF(NOT(ISERROR(SEARCH("- I -", '-'!$F204))),  "Inspection Test Plan", "Naming Error"))))</f>
        <v>Subcontractor</v>
      </c>
      <c r="F204" s="91" t="str">
        <f>IF(OR('-'!$G204="checklist", '-'!$G204="checklist-flat"), '-'!$H204, F203)</f>
        <v>C - S - Subsoil Drainage</v>
      </c>
      <c r="G204" s="92" t="s">
        <v>15</v>
      </c>
      <c r="H204" s="92" t="s">
        <v>119</v>
      </c>
      <c r="I204" s="92"/>
      <c r="J204" s="87">
        <f>_xlfn.XLOOKUP('-'!$F204,Ref!A:A,Ref!B:B)*1000</f>
        <v>24000</v>
      </c>
      <c r="K204" s="87">
        <f ca="1">COUNTIF($J$2:'-'!$J204,'-'!$J204)-1</f>
        <v>6</v>
      </c>
      <c r="L204" s="90" t="s">
        <v>14</v>
      </c>
    </row>
    <row r="205" spans="1:12" ht="15.75">
      <c r="A205" s="96">
        <f t="shared" si="3"/>
        <v>204</v>
      </c>
      <c r="B205" s="93">
        <f ca="1">'-'!$J205+'-'!$K205</f>
        <v>24007</v>
      </c>
      <c r="C205" s="94"/>
      <c r="D205" s="96" t="str" cm="1">
        <f t="array" ref="D205">_xlfn.SWITCH(MID('-'!$F205,1,4),"C - ","Civil","F - ","Foundation","ST -","Structure","FC -","Façade","PRE ","Pre-Line","POST","Post-Line","H - ","Handover","S - ","Services","CST ","Completion Docs", "I - ", "Inspection")</f>
        <v>Civil</v>
      </c>
      <c r="E205" s="96" t="str">
        <f>IF(NOT(ISERROR(SEARCH("- S -", '-'!$F205))), "Subcontractor",IF(NOT(ISERROR(SEARCH("- R -", '-'!$F205))), "Ryman",IF(NOT(ISERROR(SEARCH("- C -", '-'!$F205))), "Consultant",IF(NOT(ISERROR(SEARCH("- I -", '-'!$F205))),  "Inspection Test Plan", "Naming Error"))))</f>
        <v>Subcontractor</v>
      </c>
      <c r="F205" s="97" t="str">
        <f>IF(OR('-'!$G205="checklist", '-'!$G205="checklist-flat"), '-'!$H205, F204)</f>
        <v>C - S - Subsoil Drainage</v>
      </c>
      <c r="G205" s="98" t="s">
        <v>15</v>
      </c>
      <c r="H205" s="98" t="s">
        <v>56</v>
      </c>
      <c r="I205" s="98"/>
      <c r="J205" s="93">
        <f>_xlfn.XLOOKUP('-'!$F205,Ref!A:A,Ref!B:B)*1000</f>
        <v>24000</v>
      </c>
      <c r="K205" s="93">
        <f ca="1">COUNTIF($J$2:'-'!$J205,'-'!$J205)-1</f>
        <v>7</v>
      </c>
      <c r="L205" s="96" t="s">
        <v>14</v>
      </c>
    </row>
    <row r="206" spans="1:12" ht="15.75">
      <c r="A206" s="90">
        <f t="shared" si="3"/>
        <v>205</v>
      </c>
      <c r="B206" s="87">
        <f ca="1">'-'!$J206+'-'!$K206</f>
        <v>24008</v>
      </c>
      <c r="C206" s="88"/>
      <c r="D206" s="90" t="str" cm="1">
        <f t="array" ref="D206">_xlfn.SWITCH(MID('-'!$F206,1,4),"C - ","Civil","F - ","Foundation","ST -","Structure","FC -","Façade","PRE ","Pre-Line","POST","Post-Line","H - ","Handover","S - ","Services","CST ","Completion Docs", "I - ", "Inspection")</f>
        <v>Civil</v>
      </c>
      <c r="E206" s="90" t="str">
        <f>IF(NOT(ISERROR(SEARCH("- S -", '-'!$F206))), "Subcontractor",IF(NOT(ISERROR(SEARCH("- R -", '-'!$F206))), "Ryman",IF(NOT(ISERROR(SEARCH("- C -", '-'!$F206))), "Consultant",IF(NOT(ISERROR(SEARCH("- I -", '-'!$F206))),  "Inspection Test Plan", "Naming Error"))))</f>
        <v>Subcontractor</v>
      </c>
      <c r="F206" s="91" t="str">
        <f>IF(OR('-'!$G206="checklist", '-'!$G206="checklist-flat"), '-'!$H206, F205)</f>
        <v>C - S - Subsoil Drainage</v>
      </c>
      <c r="G206" s="92" t="s">
        <v>24</v>
      </c>
      <c r="H206" s="92" t="s">
        <v>57</v>
      </c>
      <c r="I206" s="92"/>
      <c r="J206" s="87">
        <f>_xlfn.XLOOKUP('-'!$F206,Ref!A:A,Ref!B:B)*1000</f>
        <v>24000</v>
      </c>
      <c r="K206" s="87">
        <f ca="1">COUNTIF($J$2:'-'!$J206,'-'!$J206)-1</f>
        <v>8</v>
      </c>
      <c r="L206" s="90" t="s">
        <v>14</v>
      </c>
    </row>
    <row r="207" spans="1:12" ht="15.75">
      <c r="A207" s="96">
        <f t="shared" si="3"/>
        <v>206</v>
      </c>
      <c r="B207" s="93">
        <f ca="1">'-'!$J207+'-'!$K207</f>
        <v>25000</v>
      </c>
      <c r="C207" s="94"/>
      <c r="D207" s="96" t="str" cm="1">
        <f t="array" ref="D207">_xlfn.SWITCH(MID('-'!$F207,1,4),"C - ","Civil","F - ","Foundation","ST -","Structure","FC -","Façade","PRE ","Pre-Line","POST","Post-Line","H - ","Handover","S - ","Services","CST ","Completion Docs", "I - ", "Inspection")</f>
        <v>Civil</v>
      </c>
      <c r="E207" s="96" t="str">
        <f>IF(NOT(ISERROR(SEARCH("- S -", '-'!$F207))), "Subcontractor",IF(NOT(ISERROR(SEARCH("- R -", '-'!$F207))), "Ryman",IF(NOT(ISERROR(SEARCH("- C -", '-'!$F207))), "Consultant",IF(NOT(ISERROR(SEARCH("- I -", '-'!$F207))),  "Inspection Test Plan", "Naming Error"))))</f>
        <v>Subcontractor</v>
      </c>
      <c r="F207" s="97" t="str">
        <f>IF(OR('-'!$G207="checklist", '-'!$G207="checklist-flat"), '-'!$H207, F206)</f>
        <v>C - S - Underground Detention Chambers</v>
      </c>
      <c r="G207" s="98" t="s">
        <v>12</v>
      </c>
      <c r="H207" s="98" t="s">
        <v>139</v>
      </c>
      <c r="I207" s="98"/>
      <c r="J207" s="93">
        <f>_xlfn.XLOOKUP('-'!$F207,Ref!A:A,Ref!B:B)*1000</f>
        <v>25000</v>
      </c>
      <c r="K207" s="93">
        <f ca="1">COUNTIF($J$2:'-'!$J207,'-'!$J207)-1</f>
        <v>0</v>
      </c>
      <c r="L207" s="96" t="s">
        <v>14</v>
      </c>
    </row>
    <row r="208" spans="1:12" ht="15.75">
      <c r="A208" s="90">
        <f t="shared" si="3"/>
        <v>207</v>
      </c>
      <c r="B208" s="87">
        <f ca="1">'-'!$J208+'-'!$K208</f>
        <v>25001</v>
      </c>
      <c r="C208" s="88"/>
      <c r="D208" s="90" t="str" cm="1">
        <f t="array" ref="D208">_xlfn.SWITCH(MID('-'!$F208,1,4),"C - ","Civil","F - ","Foundation","ST -","Structure","FC -","Façade","PRE ","Pre-Line","POST","Post-Line","H - ","Handover","S - ","Services","CST ","Completion Docs", "I - ", "Inspection")</f>
        <v>Civil</v>
      </c>
      <c r="E208" s="90" t="str">
        <f>IF(NOT(ISERROR(SEARCH("- S -", '-'!$F208))), "Subcontractor",IF(NOT(ISERROR(SEARCH("- R -", '-'!$F208))), "Ryman",IF(NOT(ISERROR(SEARCH("- C -", '-'!$F208))), "Consultant",IF(NOT(ISERROR(SEARCH("- I -", '-'!$F208))),  "Inspection Test Plan", "Naming Error"))))</f>
        <v>Subcontractor</v>
      </c>
      <c r="F208" s="91" t="str">
        <f>IF(OR('-'!$G208="checklist", '-'!$G208="checklist-flat"), '-'!$H208, F207)</f>
        <v>C - S - Underground Detention Chambers</v>
      </c>
      <c r="G208" s="92" t="s">
        <v>15</v>
      </c>
      <c r="H208" s="92" t="s">
        <v>140</v>
      </c>
      <c r="I208" s="92"/>
      <c r="J208" s="87">
        <f>_xlfn.XLOOKUP('-'!$F208,Ref!A:A,Ref!B:B)*1000</f>
        <v>25000</v>
      </c>
      <c r="K208" s="87">
        <f ca="1">COUNTIF($J$2:'-'!$J208,'-'!$J208)-1</f>
        <v>1</v>
      </c>
      <c r="L208" s="90" t="s">
        <v>14</v>
      </c>
    </row>
    <row r="209" spans="1:12" ht="15.75">
      <c r="A209" s="96">
        <f t="shared" si="3"/>
        <v>208</v>
      </c>
      <c r="B209" s="93">
        <f ca="1">'-'!$J209+'-'!$K209</f>
        <v>25002</v>
      </c>
      <c r="C209" s="94"/>
      <c r="D209" s="96" t="str" cm="1">
        <f t="array" ref="D209">_xlfn.SWITCH(MID('-'!$F209,1,4),"C - ","Civil","F - ","Foundation","ST -","Structure","FC -","Façade","PRE ","Pre-Line","POST","Post-Line","H - ","Handover","S - ","Services","CST ","Completion Docs", "I - ", "Inspection")</f>
        <v>Civil</v>
      </c>
      <c r="E209" s="96" t="str">
        <f>IF(NOT(ISERROR(SEARCH("- S -", '-'!$F209))), "Subcontractor",IF(NOT(ISERROR(SEARCH("- R -", '-'!$F209))), "Ryman",IF(NOT(ISERROR(SEARCH("- C -", '-'!$F209))), "Consultant",IF(NOT(ISERROR(SEARCH("- I -", '-'!$F209))),  "Inspection Test Plan", "Naming Error"))))</f>
        <v>Subcontractor</v>
      </c>
      <c r="F209" s="97" t="str">
        <f>IF(OR('-'!$G209="checklist", '-'!$G209="checklist-flat"), '-'!$H209, F208)</f>
        <v>C - S - Underground Detention Chambers</v>
      </c>
      <c r="G209" s="98" t="s">
        <v>15</v>
      </c>
      <c r="H209" s="98" t="s">
        <v>141</v>
      </c>
      <c r="I209" s="98"/>
      <c r="J209" s="93">
        <f>_xlfn.XLOOKUP('-'!$F209,Ref!A:A,Ref!B:B)*1000</f>
        <v>25000</v>
      </c>
      <c r="K209" s="93">
        <f ca="1">COUNTIF($J$2:'-'!$J209,'-'!$J209)-1</f>
        <v>2</v>
      </c>
      <c r="L209" s="96" t="s">
        <v>14</v>
      </c>
    </row>
    <row r="210" spans="1:12" ht="15.75">
      <c r="A210" s="90">
        <f t="shared" si="3"/>
        <v>209</v>
      </c>
      <c r="B210" s="87">
        <f ca="1">'-'!$J210+'-'!$K210</f>
        <v>25003</v>
      </c>
      <c r="C210" s="88"/>
      <c r="D210" s="90" t="str" cm="1">
        <f t="array" ref="D210">_xlfn.SWITCH(MID('-'!$F210,1,4),"C - ","Civil","F - ","Foundation","ST -","Structure","FC -","Façade","PRE ","Pre-Line","POST","Post-Line","H - ","Handover","S - ","Services","CST ","Completion Docs", "I - ", "Inspection")</f>
        <v>Civil</v>
      </c>
      <c r="E210" s="90" t="str">
        <f>IF(NOT(ISERROR(SEARCH("- S -", '-'!$F210))), "Subcontractor",IF(NOT(ISERROR(SEARCH("- R -", '-'!$F210))), "Ryman",IF(NOT(ISERROR(SEARCH("- C -", '-'!$F210))), "Consultant",IF(NOT(ISERROR(SEARCH("- I -", '-'!$F210))),  "Inspection Test Plan", "Naming Error"))))</f>
        <v>Subcontractor</v>
      </c>
      <c r="F210" s="91" t="str">
        <f>IF(OR('-'!$G210="checklist", '-'!$G210="checklist-flat"), '-'!$H210, F209)</f>
        <v>C - S - Underground Detention Chambers</v>
      </c>
      <c r="G210" s="92" t="s">
        <v>15</v>
      </c>
      <c r="H210" s="92" t="s">
        <v>142</v>
      </c>
      <c r="I210" s="92"/>
      <c r="J210" s="87">
        <f>_xlfn.XLOOKUP('-'!$F210,Ref!A:A,Ref!B:B)*1000</f>
        <v>25000</v>
      </c>
      <c r="K210" s="87">
        <f ca="1">COUNTIF($J$2:'-'!$J210,'-'!$J210)-1</f>
        <v>3</v>
      </c>
      <c r="L210" s="90" t="s">
        <v>14</v>
      </c>
    </row>
    <row r="211" spans="1:12" ht="15.75">
      <c r="A211" s="96">
        <f t="shared" si="3"/>
        <v>210</v>
      </c>
      <c r="B211" s="93">
        <f ca="1">'-'!$J211+'-'!$K211</f>
        <v>25004</v>
      </c>
      <c r="C211" s="94"/>
      <c r="D211" s="96" t="str" cm="1">
        <f t="array" ref="D211">_xlfn.SWITCH(MID('-'!$F211,1,4),"C - ","Civil","F - ","Foundation","ST -","Structure","FC -","Façade","PRE ","Pre-Line","POST","Post-Line","H - ","Handover","S - ","Services","CST ","Completion Docs", "I - ", "Inspection")</f>
        <v>Civil</v>
      </c>
      <c r="E211" s="96" t="str">
        <f>IF(NOT(ISERROR(SEARCH("- S -", '-'!$F211))), "Subcontractor",IF(NOT(ISERROR(SEARCH("- R -", '-'!$F211))), "Ryman",IF(NOT(ISERROR(SEARCH("- C -", '-'!$F211))), "Consultant",IF(NOT(ISERROR(SEARCH("- I -", '-'!$F211))),  "Inspection Test Plan", "Naming Error"))))</f>
        <v>Subcontractor</v>
      </c>
      <c r="F211" s="97" t="str">
        <f>IF(OR('-'!$G211="checklist", '-'!$G211="checklist-flat"), '-'!$H211, F210)</f>
        <v>C - S - Underground Detention Chambers</v>
      </c>
      <c r="G211" s="98" t="s">
        <v>15</v>
      </c>
      <c r="H211" s="98" t="s">
        <v>143</v>
      </c>
      <c r="I211" s="98"/>
      <c r="J211" s="93">
        <f>_xlfn.XLOOKUP('-'!$F211,Ref!A:A,Ref!B:B)*1000</f>
        <v>25000</v>
      </c>
      <c r="K211" s="93">
        <f ca="1">COUNTIF($J$2:'-'!$J211,'-'!$J211)-1</f>
        <v>4</v>
      </c>
      <c r="L211" s="96" t="s">
        <v>14</v>
      </c>
    </row>
    <row r="212" spans="1:12" ht="15.75">
      <c r="A212" s="90">
        <f t="shared" si="3"/>
        <v>211</v>
      </c>
      <c r="B212" s="87">
        <f ca="1">'-'!$J212+'-'!$K212</f>
        <v>25005</v>
      </c>
      <c r="C212" s="88"/>
      <c r="D212" s="90" t="str" cm="1">
        <f t="array" ref="D212">_xlfn.SWITCH(MID('-'!$F212,1,4),"C - ","Civil","F - ","Foundation","ST -","Structure","FC -","Façade","PRE ","Pre-Line","POST","Post-Line","H - ","Handover","S - ","Services","CST ","Completion Docs", "I - ", "Inspection")</f>
        <v>Civil</v>
      </c>
      <c r="E212" s="90" t="str">
        <f>IF(NOT(ISERROR(SEARCH("- S -", '-'!$F212))), "Subcontractor",IF(NOT(ISERROR(SEARCH("- R -", '-'!$F212))), "Ryman",IF(NOT(ISERROR(SEARCH("- C -", '-'!$F212))), "Consultant",IF(NOT(ISERROR(SEARCH("- I -", '-'!$F212))),  "Inspection Test Plan", "Naming Error"))))</f>
        <v>Subcontractor</v>
      </c>
      <c r="F212" s="91" t="str">
        <f>IF(OR('-'!$G212="checklist", '-'!$G212="checklist-flat"), '-'!$H212, F211)</f>
        <v>C - S - Underground Detention Chambers</v>
      </c>
      <c r="G212" s="92" t="s">
        <v>15</v>
      </c>
      <c r="H212" s="92" t="s">
        <v>144</v>
      </c>
      <c r="I212" s="92"/>
      <c r="J212" s="87">
        <f>_xlfn.XLOOKUP('-'!$F212,Ref!A:A,Ref!B:B)*1000</f>
        <v>25000</v>
      </c>
      <c r="K212" s="87">
        <f ca="1">COUNTIF($J$2:'-'!$J212,'-'!$J212)-1</f>
        <v>5</v>
      </c>
      <c r="L212" s="90" t="s">
        <v>14</v>
      </c>
    </row>
    <row r="213" spans="1:12" ht="15.75">
      <c r="A213" s="96">
        <f t="shared" si="3"/>
        <v>212</v>
      </c>
      <c r="B213" s="93">
        <f ca="1">'-'!$J213+'-'!$K213</f>
        <v>25006</v>
      </c>
      <c r="C213" s="94"/>
      <c r="D213" s="96" t="str" cm="1">
        <f t="array" ref="D213">_xlfn.SWITCH(MID('-'!$F213,1,4),"C - ","Civil","F - ","Foundation","ST -","Structure","FC -","Façade","PRE ","Pre-Line","POST","Post-Line","H - ","Handover","S - ","Services","CST ","Completion Docs", "I - ", "Inspection")</f>
        <v>Civil</v>
      </c>
      <c r="E213" s="96" t="str">
        <f>IF(NOT(ISERROR(SEARCH("- S -", '-'!$F213))), "Subcontractor",IF(NOT(ISERROR(SEARCH("- R -", '-'!$F213))), "Ryman",IF(NOT(ISERROR(SEARCH("- C -", '-'!$F213))), "Consultant",IF(NOT(ISERROR(SEARCH("- I -", '-'!$F213))),  "Inspection Test Plan", "Naming Error"))))</f>
        <v>Subcontractor</v>
      </c>
      <c r="F213" s="97" t="str">
        <f>IF(OR('-'!$G213="checklist", '-'!$G213="checklist-flat"), '-'!$H213, F212)</f>
        <v>C - S - Underground Detention Chambers</v>
      </c>
      <c r="G213" s="98" t="s">
        <v>15</v>
      </c>
      <c r="H213" s="98" t="s">
        <v>107</v>
      </c>
      <c r="I213" s="98"/>
      <c r="J213" s="93">
        <f>_xlfn.XLOOKUP('-'!$F213,Ref!A:A,Ref!B:B)*1000</f>
        <v>25000</v>
      </c>
      <c r="K213" s="93">
        <f ca="1">COUNTIF($J$2:'-'!$J213,'-'!$J213)-1</f>
        <v>6</v>
      </c>
      <c r="L213" s="96" t="s">
        <v>14</v>
      </c>
    </row>
    <row r="214" spans="1:12" ht="15.75">
      <c r="A214" s="90">
        <f t="shared" si="3"/>
        <v>213</v>
      </c>
      <c r="B214" s="87">
        <f ca="1">'-'!$J214+'-'!$K214</f>
        <v>25007</v>
      </c>
      <c r="C214" s="88"/>
      <c r="D214" s="90" t="str" cm="1">
        <f t="array" ref="D214">_xlfn.SWITCH(MID('-'!$F214,1,4),"C - ","Civil","F - ","Foundation","ST -","Structure","FC -","Façade","PRE ","Pre-Line","POST","Post-Line","H - ","Handover","S - ","Services","CST ","Completion Docs", "I - ", "Inspection")</f>
        <v>Civil</v>
      </c>
      <c r="E214" s="90" t="str">
        <f>IF(NOT(ISERROR(SEARCH("- S -", '-'!$F214))), "Subcontractor",IF(NOT(ISERROR(SEARCH("- R -", '-'!$F214))), "Ryman",IF(NOT(ISERROR(SEARCH("- C -", '-'!$F214))), "Consultant",IF(NOT(ISERROR(SEARCH("- I -", '-'!$F214))),  "Inspection Test Plan", "Naming Error"))))</f>
        <v>Subcontractor</v>
      </c>
      <c r="F214" s="91" t="str">
        <f>IF(OR('-'!$G214="checklist", '-'!$G214="checklist-flat"), '-'!$H214, F213)</f>
        <v>C - S - Underground Detention Chambers</v>
      </c>
      <c r="G214" s="92" t="s">
        <v>15</v>
      </c>
      <c r="H214" s="92" t="s">
        <v>145</v>
      </c>
      <c r="I214" s="92"/>
      <c r="J214" s="87">
        <f>_xlfn.XLOOKUP('-'!$F214,Ref!A:A,Ref!B:B)*1000</f>
        <v>25000</v>
      </c>
      <c r="K214" s="87">
        <f ca="1">COUNTIF($J$2:'-'!$J214,'-'!$J214)-1</f>
        <v>7</v>
      </c>
      <c r="L214" s="90" t="s">
        <v>14</v>
      </c>
    </row>
    <row r="215" spans="1:12" ht="15.75">
      <c r="A215" s="96">
        <f t="shared" si="3"/>
        <v>214</v>
      </c>
      <c r="B215" s="93">
        <f ca="1">'-'!$J215+'-'!$K215</f>
        <v>25008</v>
      </c>
      <c r="C215" s="94"/>
      <c r="D215" s="96" t="str" cm="1">
        <f t="array" ref="D215">_xlfn.SWITCH(MID('-'!$F215,1,4),"C - ","Civil","F - ","Foundation","ST -","Structure","FC -","Façade","PRE ","Pre-Line","POST","Post-Line","H - ","Handover","S - ","Services","CST ","Completion Docs", "I - ", "Inspection")</f>
        <v>Civil</v>
      </c>
      <c r="E215" s="96" t="str">
        <f>IF(NOT(ISERROR(SEARCH("- S -", '-'!$F215))), "Subcontractor",IF(NOT(ISERROR(SEARCH("- R -", '-'!$F215))), "Ryman",IF(NOT(ISERROR(SEARCH("- C -", '-'!$F215))), "Consultant",IF(NOT(ISERROR(SEARCH("- I -", '-'!$F215))),  "Inspection Test Plan", "Naming Error"))))</f>
        <v>Subcontractor</v>
      </c>
      <c r="F215" s="97" t="str">
        <f>IF(OR('-'!$G215="checklist", '-'!$G215="checklist-flat"), '-'!$H215, F214)</f>
        <v>C - S - Underground Detention Chambers</v>
      </c>
      <c r="G215" s="98" t="s">
        <v>15</v>
      </c>
      <c r="H215" s="98" t="s">
        <v>108</v>
      </c>
      <c r="I215" s="98"/>
      <c r="J215" s="93">
        <f>_xlfn.XLOOKUP('-'!$F215,Ref!A:A,Ref!B:B)*1000</f>
        <v>25000</v>
      </c>
      <c r="K215" s="93">
        <f ca="1">COUNTIF($J$2:'-'!$J215,'-'!$J215)-1</f>
        <v>8</v>
      </c>
      <c r="L215" s="96" t="s">
        <v>14</v>
      </c>
    </row>
    <row r="216" spans="1:12" ht="15.75">
      <c r="A216" s="90">
        <f t="shared" si="3"/>
        <v>215</v>
      </c>
      <c r="B216" s="87">
        <f ca="1">'-'!$J216+'-'!$K216</f>
        <v>25009</v>
      </c>
      <c r="C216" s="88"/>
      <c r="D216" s="90" t="str" cm="1">
        <f t="array" ref="D216">_xlfn.SWITCH(MID('-'!$F216,1,4),"C - ","Civil","F - ","Foundation","ST -","Structure","FC -","Façade","PRE ","Pre-Line","POST","Post-Line","H - ","Handover","S - ","Services","CST ","Completion Docs", "I - ", "Inspection")</f>
        <v>Civil</v>
      </c>
      <c r="E216" s="90" t="str">
        <f>IF(NOT(ISERROR(SEARCH("- S -", '-'!$F216))), "Subcontractor",IF(NOT(ISERROR(SEARCH("- R -", '-'!$F216))), "Ryman",IF(NOT(ISERROR(SEARCH("- C -", '-'!$F216))), "Consultant",IF(NOT(ISERROR(SEARCH("- I -", '-'!$F216))),  "Inspection Test Plan", "Naming Error"))))</f>
        <v>Subcontractor</v>
      </c>
      <c r="F216" s="91" t="str">
        <f>IF(OR('-'!$G216="checklist", '-'!$G216="checklist-flat"), '-'!$H216, F215)</f>
        <v>C - S - Underground Detention Chambers</v>
      </c>
      <c r="G216" s="92" t="s">
        <v>15</v>
      </c>
      <c r="H216" s="92" t="s">
        <v>102</v>
      </c>
      <c r="I216" s="92"/>
      <c r="J216" s="87">
        <f>_xlfn.XLOOKUP('-'!$F216,Ref!A:A,Ref!B:B)*1000</f>
        <v>25000</v>
      </c>
      <c r="K216" s="87">
        <f ca="1">COUNTIF($J$2:'-'!$J216,'-'!$J216)-1</f>
        <v>9</v>
      </c>
      <c r="L216" s="90" t="s">
        <v>14</v>
      </c>
    </row>
    <row r="217" spans="1:12" ht="15.75">
      <c r="A217" s="96">
        <f t="shared" si="3"/>
        <v>216</v>
      </c>
      <c r="B217" s="93">
        <f ca="1">'-'!$J217+'-'!$K217</f>
        <v>25010</v>
      </c>
      <c r="C217" s="94"/>
      <c r="D217" s="96" t="str" cm="1">
        <f t="array" ref="D217">_xlfn.SWITCH(MID('-'!$F217,1,4),"C - ","Civil","F - ","Foundation","ST -","Structure","FC -","Façade","PRE ","Pre-Line","POST","Post-Line","H - ","Handover","S - ","Services","CST ","Completion Docs", "I - ", "Inspection")</f>
        <v>Civil</v>
      </c>
      <c r="E217" s="96" t="str">
        <f>IF(NOT(ISERROR(SEARCH("- S -", '-'!$F217))), "Subcontractor",IF(NOT(ISERROR(SEARCH("- R -", '-'!$F217))), "Ryman",IF(NOT(ISERROR(SEARCH("- C -", '-'!$F217))), "Consultant",IF(NOT(ISERROR(SEARCH("- I -", '-'!$F217))),  "Inspection Test Plan", "Naming Error"))))</f>
        <v>Subcontractor</v>
      </c>
      <c r="F217" s="97" t="str">
        <f>IF(OR('-'!$G217="checklist", '-'!$G217="checklist-flat"), '-'!$H217, F216)</f>
        <v>C - S - Underground Detention Chambers</v>
      </c>
      <c r="G217" s="98" t="s">
        <v>15</v>
      </c>
      <c r="H217" s="98" t="s">
        <v>146</v>
      </c>
      <c r="I217" s="98"/>
      <c r="J217" s="93">
        <f>_xlfn.XLOOKUP('-'!$F217,Ref!A:A,Ref!B:B)*1000</f>
        <v>25000</v>
      </c>
      <c r="K217" s="93">
        <f ca="1">COUNTIF($J$2:'-'!$J217,'-'!$J217)-1</f>
        <v>10</v>
      </c>
      <c r="L217" s="96" t="s">
        <v>14</v>
      </c>
    </row>
    <row r="218" spans="1:12" ht="15.75">
      <c r="A218" s="90">
        <f t="shared" si="3"/>
        <v>217</v>
      </c>
      <c r="B218" s="87">
        <f ca="1">'-'!$J218+'-'!$K218</f>
        <v>25011</v>
      </c>
      <c r="C218" s="88"/>
      <c r="D218" s="90" t="str" cm="1">
        <f t="array" ref="D218">_xlfn.SWITCH(MID('-'!$F218,1,4),"C - ","Civil","F - ","Foundation","ST -","Structure","FC -","Façade","PRE ","Pre-Line","POST","Post-Line","H - ","Handover","S - ","Services","CST ","Completion Docs", "I - ", "Inspection")</f>
        <v>Civil</v>
      </c>
      <c r="E218" s="90" t="str">
        <f>IF(NOT(ISERROR(SEARCH("- S -", '-'!$F218))), "Subcontractor",IF(NOT(ISERROR(SEARCH("- R -", '-'!$F218))), "Ryman",IF(NOT(ISERROR(SEARCH("- C -", '-'!$F218))), "Consultant",IF(NOT(ISERROR(SEARCH("- I -", '-'!$F218))),  "Inspection Test Plan", "Naming Error"))))</f>
        <v>Subcontractor</v>
      </c>
      <c r="F218" s="91" t="str">
        <f>IF(OR('-'!$G218="checklist", '-'!$G218="checklist-flat"), '-'!$H218, F217)</f>
        <v>C - S - Underground Detention Chambers</v>
      </c>
      <c r="G218" s="92" t="s">
        <v>15</v>
      </c>
      <c r="H218" s="92" t="s">
        <v>147</v>
      </c>
      <c r="I218" s="92"/>
      <c r="J218" s="87">
        <f>_xlfn.XLOOKUP('-'!$F218,Ref!A:A,Ref!B:B)*1000</f>
        <v>25000</v>
      </c>
      <c r="K218" s="87">
        <f ca="1">COUNTIF($J$2:'-'!$J218,'-'!$J218)-1</f>
        <v>11</v>
      </c>
      <c r="L218" s="90" t="s">
        <v>14</v>
      </c>
    </row>
    <row r="219" spans="1:12" ht="15.75">
      <c r="A219" s="96">
        <f t="shared" si="3"/>
        <v>218</v>
      </c>
      <c r="B219" s="93">
        <f ca="1">'-'!$J219+'-'!$K219</f>
        <v>25012</v>
      </c>
      <c r="C219" s="94"/>
      <c r="D219" s="96" t="str" cm="1">
        <f t="array" ref="D219">_xlfn.SWITCH(MID('-'!$F219,1,4),"C - ","Civil","F - ","Foundation","ST -","Structure","FC -","Façade","PRE ","Pre-Line","POST","Post-Line","H - ","Handover","S - ","Services","CST ","Completion Docs", "I - ", "Inspection")</f>
        <v>Civil</v>
      </c>
      <c r="E219" s="96" t="str">
        <f>IF(NOT(ISERROR(SEARCH("- S -", '-'!$F219))), "Subcontractor",IF(NOT(ISERROR(SEARCH("- R -", '-'!$F219))), "Ryman",IF(NOT(ISERROR(SEARCH("- C -", '-'!$F219))), "Consultant",IF(NOT(ISERROR(SEARCH("- I -", '-'!$F219))),  "Inspection Test Plan", "Naming Error"))))</f>
        <v>Subcontractor</v>
      </c>
      <c r="F219" s="97" t="str">
        <f>IF(OR('-'!$G219="checklist", '-'!$G219="checklist-flat"), '-'!$H219, F218)</f>
        <v>C - S - Underground Detention Chambers</v>
      </c>
      <c r="G219" s="98" t="s">
        <v>15</v>
      </c>
      <c r="H219" s="98" t="s">
        <v>148</v>
      </c>
      <c r="I219" s="98"/>
      <c r="J219" s="93">
        <f>_xlfn.XLOOKUP('-'!$F219,Ref!A:A,Ref!B:B)*1000</f>
        <v>25000</v>
      </c>
      <c r="K219" s="93">
        <f ca="1">COUNTIF($J$2:'-'!$J219,'-'!$J219)-1</f>
        <v>12</v>
      </c>
      <c r="L219" s="96" t="s">
        <v>14</v>
      </c>
    </row>
    <row r="220" spans="1:12" ht="15.75">
      <c r="A220" s="90">
        <f t="shared" si="3"/>
        <v>219</v>
      </c>
      <c r="B220" s="87">
        <f ca="1">'-'!$J220+'-'!$K220</f>
        <v>25013</v>
      </c>
      <c r="C220" s="88"/>
      <c r="D220" s="90" t="str" cm="1">
        <f t="array" ref="D220">_xlfn.SWITCH(MID('-'!$F220,1,4),"C - ","Civil","F - ","Foundation","ST -","Structure","FC -","Façade","PRE ","Pre-Line","POST","Post-Line","H - ","Handover","S - ","Services","CST ","Completion Docs", "I - ", "Inspection")</f>
        <v>Civil</v>
      </c>
      <c r="E220" s="90" t="str">
        <f>IF(NOT(ISERROR(SEARCH("- S -", '-'!$F220))), "Subcontractor",IF(NOT(ISERROR(SEARCH("- R -", '-'!$F220))), "Ryman",IF(NOT(ISERROR(SEARCH("- C -", '-'!$F220))), "Consultant",IF(NOT(ISERROR(SEARCH("- I -", '-'!$F220))),  "Inspection Test Plan", "Naming Error"))))</f>
        <v>Subcontractor</v>
      </c>
      <c r="F220" s="91" t="str">
        <f>IF(OR('-'!$G220="checklist", '-'!$G220="checklist-flat"), '-'!$H220, F219)</f>
        <v>C - S - Underground Detention Chambers</v>
      </c>
      <c r="G220" s="92" t="s">
        <v>15</v>
      </c>
      <c r="H220" s="92" t="s">
        <v>149</v>
      </c>
      <c r="I220" s="92"/>
      <c r="J220" s="87">
        <f>_xlfn.XLOOKUP('-'!$F220,Ref!A:A,Ref!B:B)*1000</f>
        <v>25000</v>
      </c>
      <c r="K220" s="87">
        <f ca="1">COUNTIF($J$2:'-'!$J220,'-'!$J220)-1</f>
        <v>13</v>
      </c>
      <c r="L220" s="90" t="s">
        <v>14</v>
      </c>
    </row>
    <row r="221" spans="1:12" ht="15.75">
      <c r="A221" s="96">
        <f t="shared" si="3"/>
        <v>220</v>
      </c>
      <c r="B221" s="93">
        <f ca="1">'-'!$J221+'-'!$K221</f>
        <v>25014</v>
      </c>
      <c r="C221" s="94"/>
      <c r="D221" s="96" t="str" cm="1">
        <f t="array" ref="D221">_xlfn.SWITCH(MID('-'!$F221,1,4),"C - ","Civil","F - ","Foundation","ST -","Structure","FC -","Façade","PRE ","Pre-Line","POST","Post-Line","H - ","Handover","S - ","Services","CST ","Completion Docs", "I - ", "Inspection")</f>
        <v>Civil</v>
      </c>
      <c r="E221" s="96" t="str">
        <f>IF(NOT(ISERROR(SEARCH("- S -", '-'!$F221))), "Subcontractor",IF(NOT(ISERROR(SEARCH("- R -", '-'!$F221))), "Ryman",IF(NOT(ISERROR(SEARCH("- C -", '-'!$F221))), "Consultant",IF(NOT(ISERROR(SEARCH("- I -", '-'!$F221))),  "Inspection Test Plan", "Naming Error"))))</f>
        <v>Subcontractor</v>
      </c>
      <c r="F221" s="97" t="str">
        <f>IF(OR('-'!$G221="checklist", '-'!$G221="checklist-flat"), '-'!$H221, F220)</f>
        <v>C - S - Underground Detention Chambers</v>
      </c>
      <c r="G221" s="98" t="s">
        <v>15</v>
      </c>
      <c r="H221" s="98" t="s">
        <v>150</v>
      </c>
      <c r="I221" s="98"/>
      <c r="J221" s="93">
        <f>_xlfn.XLOOKUP('-'!$F221,Ref!A:A,Ref!B:B)*1000</f>
        <v>25000</v>
      </c>
      <c r="K221" s="93">
        <f ca="1">COUNTIF($J$2:'-'!$J221,'-'!$J221)-1</f>
        <v>14</v>
      </c>
      <c r="L221" s="96" t="s">
        <v>14</v>
      </c>
    </row>
    <row r="222" spans="1:12" ht="15.75">
      <c r="A222" s="90">
        <f t="shared" si="3"/>
        <v>221</v>
      </c>
      <c r="B222" s="87">
        <f ca="1">'-'!$J222+'-'!$K222</f>
        <v>25015</v>
      </c>
      <c r="C222" s="88"/>
      <c r="D222" s="90" t="str" cm="1">
        <f t="array" ref="D222">_xlfn.SWITCH(MID('-'!$F222,1,4),"C - ","Civil","F - ","Foundation","ST -","Structure","FC -","Façade","PRE ","Pre-Line","POST","Post-Line","H - ","Handover","S - ","Services","CST ","Completion Docs", "I - ", "Inspection")</f>
        <v>Civil</v>
      </c>
      <c r="E222" s="90" t="str">
        <f>IF(NOT(ISERROR(SEARCH("- S -", '-'!$F222))), "Subcontractor",IF(NOT(ISERROR(SEARCH("- R -", '-'!$F222))), "Ryman",IF(NOT(ISERROR(SEARCH("- C -", '-'!$F222))), "Consultant",IF(NOT(ISERROR(SEARCH("- I -", '-'!$F222))),  "Inspection Test Plan", "Naming Error"))))</f>
        <v>Subcontractor</v>
      </c>
      <c r="F222" s="91" t="str">
        <f>IF(OR('-'!$G222="checklist", '-'!$G222="checklist-flat"), '-'!$H222, F221)</f>
        <v>C - S - Underground Detention Chambers</v>
      </c>
      <c r="G222" s="92" t="s">
        <v>15</v>
      </c>
      <c r="H222" s="92" t="s">
        <v>151</v>
      </c>
      <c r="I222" s="92"/>
      <c r="J222" s="87">
        <f>_xlfn.XLOOKUP('-'!$F222,Ref!A:A,Ref!B:B)*1000</f>
        <v>25000</v>
      </c>
      <c r="K222" s="87">
        <f ca="1">COUNTIF($J$2:'-'!$J222,'-'!$J222)-1</f>
        <v>15</v>
      </c>
      <c r="L222" s="90" t="s">
        <v>14</v>
      </c>
    </row>
    <row r="223" spans="1:12" ht="15.75">
      <c r="A223" s="96">
        <f t="shared" si="3"/>
        <v>222</v>
      </c>
      <c r="B223" s="93">
        <f ca="1">'-'!$J223+'-'!$K223</f>
        <v>25016</v>
      </c>
      <c r="C223" s="94"/>
      <c r="D223" s="96" t="str" cm="1">
        <f t="array" ref="D223">_xlfn.SWITCH(MID('-'!$F223,1,4),"C - ","Civil","F - ","Foundation","ST -","Structure","FC -","Façade","PRE ","Pre-Line","POST","Post-Line","H - ","Handover","S - ","Services","CST ","Completion Docs", "I - ", "Inspection")</f>
        <v>Civil</v>
      </c>
      <c r="E223" s="96" t="str">
        <f>IF(NOT(ISERROR(SEARCH("- S -", '-'!$F223))), "Subcontractor",IF(NOT(ISERROR(SEARCH("- R -", '-'!$F223))), "Ryman",IF(NOT(ISERROR(SEARCH("- C -", '-'!$F223))), "Consultant",IF(NOT(ISERROR(SEARCH("- I -", '-'!$F223))),  "Inspection Test Plan", "Naming Error"))))</f>
        <v>Subcontractor</v>
      </c>
      <c r="F223" s="97" t="str">
        <f>IF(OR('-'!$G223="checklist", '-'!$G223="checklist-flat"), '-'!$H223, F222)</f>
        <v>C - S - Underground Detention Chambers</v>
      </c>
      <c r="G223" s="98" t="s">
        <v>15</v>
      </c>
      <c r="H223" s="98" t="s">
        <v>56</v>
      </c>
      <c r="I223" s="98"/>
      <c r="J223" s="93">
        <f>_xlfn.XLOOKUP('-'!$F223,Ref!A:A,Ref!B:B)*1000</f>
        <v>25000</v>
      </c>
      <c r="K223" s="93">
        <f ca="1">COUNTIF($J$2:'-'!$J223,'-'!$J223)-1</f>
        <v>16</v>
      </c>
      <c r="L223" s="96" t="s">
        <v>14</v>
      </c>
    </row>
    <row r="224" spans="1:12" ht="15.75">
      <c r="A224" s="90">
        <f t="shared" si="3"/>
        <v>223</v>
      </c>
      <c r="B224" s="87">
        <f ca="1">'-'!$J224+'-'!$K224</f>
        <v>25017</v>
      </c>
      <c r="C224" s="88"/>
      <c r="D224" s="90" t="str" cm="1">
        <f t="array" ref="D224">_xlfn.SWITCH(MID('-'!$F224,1,4),"C - ","Civil","F - ","Foundation","ST -","Structure","FC -","Façade","PRE ","Pre-Line","POST","Post-Line","H - ","Handover","S - ","Services","CST ","Completion Docs", "I - ", "Inspection")</f>
        <v>Civil</v>
      </c>
      <c r="E224" s="90" t="str">
        <f>IF(NOT(ISERROR(SEARCH("- S -", '-'!$F224))), "Subcontractor",IF(NOT(ISERROR(SEARCH("- R -", '-'!$F224))), "Ryman",IF(NOT(ISERROR(SEARCH("- C -", '-'!$F224))), "Consultant",IF(NOT(ISERROR(SEARCH("- I -", '-'!$F224))),  "Inspection Test Plan", "Naming Error"))))</f>
        <v>Subcontractor</v>
      </c>
      <c r="F224" s="91" t="str">
        <f>IF(OR('-'!$G224="checklist", '-'!$G224="checklist-flat"), '-'!$H224, F223)</f>
        <v>C - S - Underground Detention Chambers</v>
      </c>
      <c r="G224" s="92" t="s">
        <v>24</v>
      </c>
      <c r="H224" s="92" t="s">
        <v>57</v>
      </c>
      <c r="I224" s="92"/>
      <c r="J224" s="87">
        <f>_xlfn.XLOOKUP('-'!$F224,Ref!A:A,Ref!B:B)*1000</f>
        <v>25000</v>
      </c>
      <c r="K224" s="87">
        <f ca="1">COUNTIF($J$2:'-'!$J224,'-'!$J224)-1</f>
        <v>17</v>
      </c>
      <c r="L224" s="90" t="s">
        <v>14</v>
      </c>
    </row>
    <row r="225" spans="1:12" ht="15.75">
      <c r="A225" s="96">
        <f t="shared" si="3"/>
        <v>224</v>
      </c>
      <c r="B225" s="93">
        <f ca="1">'-'!$J225+'-'!$K225</f>
        <v>26000</v>
      </c>
      <c r="C225" s="94"/>
      <c r="D225" s="95" t="str" cm="1">
        <f t="array" ref="D225">_xlfn.SWITCH(MID('-'!$F225,1,4),"C - ","Civil","F - ","Foundation","ST -","Structure","FC -","Façade","PRE ","Pre-Line","POST","Post-Line","H - ","Handover","S - ","Services","CST ","Completion Docs", "I - ", "Inspection")</f>
        <v>Completion Docs</v>
      </c>
      <c r="E225" s="96" t="str">
        <f>IF(NOT(ISERROR(SEARCH("- S -", '-'!$F225))), "Subcontractor",IF(NOT(ISERROR(SEARCH("- R -", '-'!$F225))), "Ryman",IF(NOT(ISERROR(SEARCH("- C -", '-'!$F225))), "Consultant",IF(NOT(ISERROR(SEARCH("- I -", '-'!$F225))),  "Inspection Test Plan", "Naming Error"))))</f>
        <v>Ryman</v>
      </c>
      <c r="F225" s="97" t="str">
        <f>IF(OR('-'!$G225="checklist", '-'!$G225="checklist-flat"), '-'!$H225, F224)</f>
        <v>CST - R - Civil Consent</v>
      </c>
      <c r="G225" s="95" t="s">
        <v>12</v>
      </c>
      <c r="H225" s="97" t="s">
        <v>152</v>
      </c>
      <c r="I225" s="95"/>
      <c r="J225" s="93">
        <f>_xlfn.XLOOKUP('-'!$F225,Ref!A:A,Ref!B:B)*1000</f>
        <v>26000</v>
      </c>
      <c r="K225" s="93">
        <f ca="1">COUNTIF($J$2:'-'!$J225,'-'!$J225)-1</f>
        <v>0</v>
      </c>
      <c r="L225" s="96" t="s">
        <v>14</v>
      </c>
    </row>
    <row r="226" spans="1:12" ht="15.75">
      <c r="A226" s="90">
        <f t="shared" si="3"/>
        <v>225</v>
      </c>
      <c r="B226" s="87">
        <f ca="1">'-'!$J226+'-'!$K226</f>
        <v>26001</v>
      </c>
      <c r="C226" s="88"/>
      <c r="D226" s="89" t="str" cm="1">
        <f t="array" ref="D226">_xlfn.SWITCH(MID('-'!$F226,1,4),"C - ","Civil","F - ","Foundation","ST -","Structure","FC -","Façade","PRE ","Pre-Line","POST","Post-Line","H - ","Handover","S - ","Services","CST ","Completion Docs", "I - ", "Inspection")</f>
        <v>Completion Docs</v>
      </c>
      <c r="E226" s="90" t="str">
        <f>IF(NOT(ISERROR(SEARCH("- S -", '-'!$F226))), "Subcontractor",IF(NOT(ISERROR(SEARCH("- R -", '-'!$F226))), "Ryman",IF(NOT(ISERROR(SEARCH("- C -", '-'!$F226))), "Consultant",IF(NOT(ISERROR(SEARCH("- I -", '-'!$F226))),  "Inspection Test Plan", "Naming Error"))))</f>
        <v>Ryman</v>
      </c>
      <c r="F226" s="91" t="str">
        <f>IF(OR('-'!$G226="checklist", '-'!$G226="checklist-flat"), '-'!$H226, F225)</f>
        <v>CST - R - Civil Consent</v>
      </c>
      <c r="G226" s="89" t="s">
        <v>15</v>
      </c>
      <c r="H226" s="91" t="s">
        <v>153</v>
      </c>
      <c r="I226" s="89"/>
      <c r="J226" s="87">
        <f>_xlfn.XLOOKUP('-'!$F226,Ref!A:A,Ref!B:B)*1000</f>
        <v>26000</v>
      </c>
      <c r="K226" s="87">
        <f ca="1">COUNTIF($J$2:'-'!$J226,'-'!$J226)-1</f>
        <v>1</v>
      </c>
      <c r="L226" s="90" t="s">
        <v>14</v>
      </c>
    </row>
    <row r="227" spans="1:12" ht="15.75">
      <c r="A227" s="96">
        <f t="shared" si="3"/>
        <v>226</v>
      </c>
      <c r="B227" s="93">
        <f ca="1">'-'!$J227+'-'!$K227</f>
        <v>26002</v>
      </c>
      <c r="C227" s="94"/>
      <c r="D227" s="95" t="str" cm="1">
        <f t="array" ref="D227">_xlfn.SWITCH(MID('-'!$F227,1,4),"C - ","Civil","F - ","Foundation","ST -","Structure","FC -","Façade","PRE ","Pre-Line","POST","Post-Line","H - ","Handover","S - ","Services","CST ","Completion Docs", "I - ", "Inspection")</f>
        <v>Completion Docs</v>
      </c>
      <c r="E227" s="96" t="str">
        <f>IF(NOT(ISERROR(SEARCH("- S -", '-'!$F227))), "Subcontractor",IF(NOT(ISERROR(SEARCH("- R -", '-'!$F227))), "Ryman",IF(NOT(ISERROR(SEARCH("- C -", '-'!$F227))), "Consultant",IF(NOT(ISERROR(SEARCH("- I -", '-'!$F227))),  "Inspection Test Plan", "Naming Error"))))</f>
        <v>Ryman</v>
      </c>
      <c r="F227" s="97" t="str">
        <f>IF(OR('-'!$G227="checklist", '-'!$G227="checklist-flat"), '-'!$H227, F226)</f>
        <v>CST - R - Civil Consent</v>
      </c>
      <c r="G227" s="95" t="s">
        <v>15</v>
      </c>
      <c r="H227" s="97" t="s">
        <v>154</v>
      </c>
      <c r="I227" s="95"/>
      <c r="J227" s="93">
        <f>_xlfn.XLOOKUP('-'!$F227,Ref!A:A,Ref!B:B)*1000</f>
        <v>26000</v>
      </c>
      <c r="K227" s="93">
        <f ca="1">COUNTIF($J$2:'-'!$J227,'-'!$J227)-1</f>
        <v>2</v>
      </c>
      <c r="L227" s="96" t="s">
        <v>14</v>
      </c>
    </row>
    <row r="228" spans="1:12" ht="15.75">
      <c r="A228" s="90">
        <f t="shared" si="3"/>
        <v>227</v>
      </c>
      <c r="B228" s="87">
        <f ca="1">'-'!$J228+'-'!$K228</f>
        <v>26003</v>
      </c>
      <c r="C228" s="88"/>
      <c r="D228" s="89" t="str" cm="1">
        <f t="array" ref="D228">_xlfn.SWITCH(MID('-'!$F228,1,4),"C - ","Civil","F - ","Foundation","ST -","Structure","FC -","Façade","PRE ","Pre-Line","POST","Post-Line","H - ","Handover","S - ","Services","CST ","Completion Docs", "I - ", "Inspection")</f>
        <v>Completion Docs</v>
      </c>
      <c r="E228" s="90" t="str">
        <f>IF(NOT(ISERROR(SEARCH("- S -", '-'!$F228))), "Subcontractor",IF(NOT(ISERROR(SEARCH("- R -", '-'!$F228))), "Ryman",IF(NOT(ISERROR(SEARCH("- C -", '-'!$F228))), "Consultant",IF(NOT(ISERROR(SEARCH("- I -", '-'!$F228))),  "Inspection Test Plan", "Naming Error"))))</f>
        <v>Ryman</v>
      </c>
      <c r="F228" s="91" t="str">
        <f>IF(OR('-'!$G228="checklist", '-'!$G228="checklist-flat"), '-'!$H228, F227)</f>
        <v>CST - R - Civil Consent</v>
      </c>
      <c r="G228" s="107" t="s">
        <v>15</v>
      </c>
      <c r="H228" s="108" t="s">
        <v>155</v>
      </c>
      <c r="I228" s="89"/>
      <c r="J228" s="87">
        <f>_xlfn.XLOOKUP('-'!$F228,Ref!A:A,Ref!B:B)*1000</f>
        <v>26000</v>
      </c>
      <c r="K228" s="87">
        <f ca="1">COUNTIF($J$2:'-'!$J228,'-'!$J228)-1</f>
        <v>3</v>
      </c>
      <c r="L228" s="90" t="s">
        <v>14</v>
      </c>
    </row>
    <row r="229" spans="1:12" ht="15.75">
      <c r="A229" s="96">
        <f t="shared" si="3"/>
        <v>228</v>
      </c>
      <c r="B229" s="93">
        <f ca="1">'-'!$J229+'-'!$K229</f>
        <v>26004</v>
      </c>
      <c r="C229" s="94"/>
      <c r="D229" s="95" t="str" cm="1">
        <f t="array" ref="D229">_xlfn.SWITCH(MID('-'!$F229,1,4),"C - ","Civil","F - ","Foundation","ST -","Structure","FC -","Façade","PRE ","Pre-Line","POST","Post-Line","H - ","Handover","S - ","Services","CST ","Completion Docs", "I - ", "Inspection")</f>
        <v>Completion Docs</v>
      </c>
      <c r="E229" s="96" t="str">
        <f>IF(NOT(ISERROR(SEARCH("- S -", '-'!$F229))), "Subcontractor",IF(NOT(ISERROR(SEARCH("- R -", '-'!$F229))), "Ryman",IF(NOT(ISERROR(SEARCH("- C -", '-'!$F229))), "Consultant",IF(NOT(ISERROR(SEARCH("- I -", '-'!$F229))),  "Inspection Test Plan", "Naming Error"))))</f>
        <v>Ryman</v>
      </c>
      <c r="F229" s="97" t="str">
        <f>IF(OR('-'!$G229="checklist", '-'!$G229="checklist-flat"), '-'!$H229, F228)</f>
        <v>CST - R - Civil Consent</v>
      </c>
      <c r="G229" s="95" t="s">
        <v>15</v>
      </c>
      <c r="H229" s="97" t="s">
        <v>156</v>
      </c>
      <c r="I229" s="95"/>
      <c r="J229" s="93">
        <f>_xlfn.XLOOKUP('-'!$F229,Ref!A:A,Ref!B:B)*1000</f>
        <v>26000</v>
      </c>
      <c r="K229" s="93">
        <f ca="1">COUNTIF($J$2:'-'!$J229,'-'!$J229)-1</f>
        <v>4</v>
      </c>
      <c r="L229" s="96" t="s">
        <v>14</v>
      </c>
    </row>
    <row r="230" spans="1:12" ht="15.75">
      <c r="A230" s="90">
        <f t="shared" si="3"/>
        <v>229</v>
      </c>
      <c r="B230" s="87">
        <f ca="1">'-'!$J230+'-'!$K230</f>
        <v>26005</v>
      </c>
      <c r="C230" s="88"/>
      <c r="D230" s="89" t="str" cm="1">
        <f t="array" ref="D230">_xlfn.SWITCH(MID('-'!$F230,1,4),"C - ","Civil","F - ","Foundation","ST -","Structure","FC -","Façade","PRE ","Pre-Line","POST","Post-Line","H - ","Handover","S - ","Services","CST ","Completion Docs", "I - ", "Inspection")</f>
        <v>Completion Docs</v>
      </c>
      <c r="E230" s="90" t="str">
        <f>IF(NOT(ISERROR(SEARCH("- S -", '-'!$F230))), "Subcontractor",IF(NOT(ISERROR(SEARCH("- R -", '-'!$F230))), "Ryman",IF(NOT(ISERROR(SEARCH("- C -", '-'!$F230))), "Consultant",IF(NOT(ISERROR(SEARCH("- I -", '-'!$F230))),  "Inspection Test Plan", "Naming Error"))))</f>
        <v>Ryman</v>
      </c>
      <c r="F230" s="91" t="str">
        <f>IF(OR('-'!$G230="checklist", '-'!$G230="checklist-flat"), '-'!$H230, F229)</f>
        <v>CST - R - Civil Consent</v>
      </c>
      <c r="G230" s="107" t="s">
        <v>15</v>
      </c>
      <c r="H230" s="108" t="s">
        <v>157</v>
      </c>
      <c r="I230" s="89"/>
      <c r="J230" s="87">
        <f>_xlfn.XLOOKUP('-'!$F230,Ref!A:A,Ref!B:B)*1000</f>
        <v>26000</v>
      </c>
      <c r="K230" s="87">
        <f ca="1">COUNTIF($J$2:'-'!$J230,'-'!$J230)-1</f>
        <v>5</v>
      </c>
      <c r="L230" s="90" t="s">
        <v>14</v>
      </c>
    </row>
    <row r="231" spans="1:12" ht="15.75">
      <c r="A231" s="96">
        <f t="shared" si="3"/>
        <v>230</v>
      </c>
      <c r="B231" s="93">
        <f ca="1">'-'!$J231+'-'!$K231</f>
        <v>26006</v>
      </c>
      <c r="C231" s="94"/>
      <c r="D231" s="95" t="str" cm="1">
        <f t="array" ref="D231">_xlfn.SWITCH(MID('-'!$F231,1,4),"C - ","Civil","F - ","Foundation","ST -","Structure","FC -","Façade","PRE ","Pre-Line","POST","Post-Line","H - ","Handover","S - ","Services","CST ","Completion Docs", "I - ", "Inspection")</f>
        <v>Completion Docs</v>
      </c>
      <c r="E231" s="96" t="str">
        <f>IF(NOT(ISERROR(SEARCH("- S -", '-'!$F231))), "Subcontractor",IF(NOT(ISERROR(SEARCH("- R -", '-'!$F231))), "Ryman",IF(NOT(ISERROR(SEARCH("- C -", '-'!$F231))), "Consultant",IF(NOT(ISERROR(SEARCH("- I -", '-'!$F231))),  "Inspection Test Plan", "Naming Error"))))</f>
        <v>Ryman</v>
      </c>
      <c r="F231" s="97" t="str">
        <f>IF(OR('-'!$G231="checklist", '-'!$G231="checklist-flat"), '-'!$H231, F230)</f>
        <v>CST - R - Civil Consent</v>
      </c>
      <c r="G231" s="95" t="s">
        <v>62</v>
      </c>
      <c r="H231" s="97" t="s">
        <v>158</v>
      </c>
      <c r="I231" s="95"/>
      <c r="J231" s="93">
        <f>_xlfn.XLOOKUP('-'!$F231,Ref!A:A,Ref!B:B)*1000</f>
        <v>26000</v>
      </c>
      <c r="K231" s="93">
        <f ca="1">COUNTIF($J$2:'-'!$J231,'-'!$J231)-1</f>
        <v>6</v>
      </c>
      <c r="L231" s="96" t="s">
        <v>14</v>
      </c>
    </row>
    <row r="232" spans="1:12" ht="15.75">
      <c r="A232" s="90">
        <f t="shared" si="3"/>
        <v>231</v>
      </c>
      <c r="B232" s="87">
        <f ca="1">'-'!$J232+'-'!$K232</f>
        <v>26007</v>
      </c>
      <c r="C232" s="88"/>
      <c r="D232" s="89" t="str" cm="1">
        <f t="array" ref="D232">_xlfn.SWITCH(MID('-'!$F232,1,4),"C - ","Civil","F - ","Foundation","ST -","Structure","FC -","Façade","PRE ","Pre-Line","POST","Post-Line","H - ","Handover","S - ","Services","CST ","Completion Docs", "I - ", "Inspection")</f>
        <v>Completion Docs</v>
      </c>
      <c r="E232" s="90" t="str">
        <f>IF(NOT(ISERROR(SEARCH("- S -", '-'!$F232))), "Subcontractor",IF(NOT(ISERROR(SEARCH("- R -", '-'!$F232))), "Ryman",IF(NOT(ISERROR(SEARCH("- C -", '-'!$F232))), "Consultant",IF(NOT(ISERROR(SEARCH("- I -", '-'!$F232))),  "Inspection Test Plan", "Naming Error"))))</f>
        <v>Ryman</v>
      </c>
      <c r="F232" s="91" t="str">
        <f>IF(OR('-'!$G232="checklist", '-'!$G232="checklist-flat"), '-'!$H232, F231)</f>
        <v>CST - R - Civil Consent</v>
      </c>
      <c r="G232" s="89" t="s">
        <v>62</v>
      </c>
      <c r="H232" s="91" t="s">
        <v>159</v>
      </c>
      <c r="I232" s="89"/>
      <c r="J232" s="87">
        <f>_xlfn.XLOOKUP('-'!$F232,Ref!A:A,Ref!B:B)*1000</f>
        <v>26000</v>
      </c>
      <c r="K232" s="87">
        <f ca="1">COUNTIF($J$2:'-'!$J232,'-'!$J232)-1</f>
        <v>7</v>
      </c>
      <c r="L232" s="90" t="s">
        <v>14</v>
      </c>
    </row>
    <row r="233" spans="1:12" ht="15.75">
      <c r="A233" s="96">
        <f t="shared" si="3"/>
        <v>232</v>
      </c>
      <c r="B233" s="93">
        <f ca="1">'-'!$J233+'-'!$K233</f>
        <v>26008</v>
      </c>
      <c r="C233" s="94"/>
      <c r="D233" s="95" t="str" cm="1">
        <f t="array" ref="D233">_xlfn.SWITCH(MID('-'!$F233,1,4),"C - ","Civil","F - ","Foundation","ST -","Structure","FC -","Façade","PRE ","Pre-Line","POST","Post-Line","H - ","Handover","S - ","Services","CST ","Completion Docs", "I - ", "Inspection")</f>
        <v>Completion Docs</v>
      </c>
      <c r="E233" s="96" t="str">
        <f>IF(NOT(ISERROR(SEARCH("- S -", '-'!$F233))), "Subcontractor",IF(NOT(ISERROR(SEARCH("- R -", '-'!$F233))), "Ryman",IF(NOT(ISERROR(SEARCH("- C -", '-'!$F233))), "Consultant",IF(NOT(ISERROR(SEARCH("- I -", '-'!$F233))),  "Inspection Test Plan", "Naming Error"))))</f>
        <v>Ryman</v>
      </c>
      <c r="F233" s="97" t="str">
        <f>IF(OR('-'!$G233="checklist", '-'!$G233="checklist-flat"), '-'!$H233, F232)</f>
        <v>CST - R - Civil Consent</v>
      </c>
      <c r="G233" s="95" t="s">
        <v>62</v>
      </c>
      <c r="H233" s="97" t="s">
        <v>160</v>
      </c>
      <c r="I233" s="95"/>
      <c r="J233" s="93">
        <f>_xlfn.XLOOKUP('-'!$F233,Ref!A:A,Ref!B:B)*1000</f>
        <v>26000</v>
      </c>
      <c r="K233" s="93">
        <f ca="1">COUNTIF($J$2:'-'!$J233,'-'!$J233)-1</f>
        <v>8</v>
      </c>
      <c r="L233" s="96" t="s">
        <v>14</v>
      </c>
    </row>
    <row r="234" spans="1:12" ht="15.75">
      <c r="A234" s="90">
        <f t="shared" si="3"/>
        <v>233</v>
      </c>
      <c r="B234" s="87">
        <f ca="1">'-'!$J234+'-'!$K234</f>
        <v>26009</v>
      </c>
      <c r="C234" s="88"/>
      <c r="D234" s="89" t="str" cm="1">
        <f t="array" ref="D234">_xlfn.SWITCH(MID('-'!$F234,1,4),"C - ","Civil","F - ","Foundation","ST -","Structure","FC -","Façade","PRE ","Pre-Line","POST","Post-Line","H - ","Handover","S - ","Services","CST ","Completion Docs", "I - ", "Inspection")</f>
        <v>Completion Docs</v>
      </c>
      <c r="E234" s="90" t="str">
        <f>IF(NOT(ISERROR(SEARCH("- S -", '-'!$F234))), "Subcontractor",IF(NOT(ISERROR(SEARCH("- R -", '-'!$F234))), "Ryman",IF(NOT(ISERROR(SEARCH("- C -", '-'!$F234))), "Consultant",IF(NOT(ISERROR(SEARCH("- I -", '-'!$F234))),  "Inspection Test Plan", "Naming Error"))))</f>
        <v>Ryman</v>
      </c>
      <c r="F234" s="91" t="str">
        <f>IF(OR('-'!$G234="checklist", '-'!$G234="checklist-flat"), '-'!$H234, F233)</f>
        <v>CST - R - Civil Consent</v>
      </c>
      <c r="G234" s="89" t="s">
        <v>62</v>
      </c>
      <c r="H234" s="91" t="s">
        <v>161</v>
      </c>
      <c r="I234" s="89"/>
      <c r="J234" s="87">
        <f>_xlfn.XLOOKUP('-'!$F234,Ref!A:A,Ref!B:B)*1000</f>
        <v>26000</v>
      </c>
      <c r="K234" s="87">
        <f ca="1">COUNTIF($J$2:'-'!$J234,'-'!$J234)-1</f>
        <v>9</v>
      </c>
      <c r="L234" s="90" t="s">
        <v>14</v>
      </c>
    </row>
    <row r="235" spans="1:12" ht="15.75">
      <c r="A235" s="96">
        <f t="shared" si="3"/>
        <v>234</v>
      </c>
      <c r="B235" s="93">
        <f ca="1">'-'!$J235+'-'!$K235</f>
        <v>26010</v>
      </c>
      <c r="C235" s="94"/>
      <c r="D235" s="95" t="str" cm="1">
        <f t="array" ref="D235">_xlfn.SWITCH(MID('-'!$F235,1,4),"C - ","Civil","F - ","Foundation","ST -","Structure","FC -","Façade","PRE ","Pre-Line","POST","Post-Line","H - ","Handover","S - ","Services","CST ","Completion Docs", "I - ", "Inspection")</f>
        <v>Completion Docs</v>
      </c>
      <c r="E235" s="96" t="str">
        <f>IF(NOT(ISERROR(SEARCH("- S -", '-'!$F235))), "Subcontractor",IF(NOT(ISERROR(SEARCH("- R -", '-'!$F235))), "Ryman",IF(NOT(ISERROR(SEARCH("- C -", '-'!$F235))), "Consultant",IF(NOT(ISERROR(SEARCH("- I -", '-'!$F235))),  "Inspection Test Plan", "Naming Error"))))</f>
        <v>Ryman</v>
      </c>
      <c r="F235" s="97" t="str">
        <f>IF(OR('-'!$G235="checklist", '-'!$G235="checklist-flat"), '-'!$H235, F234)</f>
        <v>CST - R - Civil Consent</v>
      </c>
      <c r="G235" s="95" t="s">
        <v>62</v>
      </c>
      <c r="H235" s="97" t="s">
        <v>162</v>
      </c>
      <c r="I235" s="95"/>
      <c r="J235" s="93">
        <f>_xlfn.XLOOKUP('-'!$F235,Ref!A:A,Ref!B:B)*1000</f>
        <v>26000</v>
      </c>
      <c r="K235" s="93">
        <f ca="1">COUNTIF($J$2:'-'!$J235,'-'!$J235)-1</f>
        <v>10</v>
      </c>
      <c r="L235" s="96" t="s">
        <v>14</v>
      </c>
    </row>
    <row r="236" spans="1:12" ht="15.75">
      <c r="A236" s="90">
        <f t="shared" si="3"/>
        <v>235</v>
      </c>
      <c r="B236" s="87">
        <f ca="1">'-'!$J236+'-'!$K236</f>
        <v>26011</v>
      </c>
      <c r="C236" s="88"/>
      <c r="D236" s="89" t="str" cm="1">
        <f t="array" ref="D236">_xlfn.SWITCH(MID('-'!$F236,1,4),"C - ","Civil","F - ","Foundation","ST -","Structure","FC -","Façade","PRE ","Pre-Line","POST","Post-Line","H - ","Handover","S - ","Services","CST ","Completion Docs", "I - ", "Inspection")</f>
        <v>Completion Docs</v>
      </c>
      <c r="E236" s="90" t="str">
        <f>IF(NOT(ISERROR(SEARCH("- S -", '-'!$F236))), "Subcontractor",IF(NOT(ISERROR(SEARCH("- R -", '-'!$F236))), "Ryman",IF(NOT(ISERROR(SEARCH("- C -", '-'!$F236))), "Consultant",IF(NOT(ISERROR(SEARCH("- I -", '-'!$F236))),  "Inspection Test Plan", "Naming Error"))))</f>
        <v>Ryman</v>
      </c>
      <c r="F236" s="91" t="str">
        <f>IF(OR('-'!$G236="checklist", '-'!$G236="checklist-flat"), '-'!$H236, F235)</f>
        <v>CST - R - Civil Consent</v>
      </c>
      <c r="G236" s="89" t="s">
        <v>62</v>
      </c>
      <c r="H236" s="91" t="s">
        <v>163</v>
      </c>
      <c r="I236" s="89"/>
      <c r="J236" s="87">
        <f>_xlfn.XLOOKUP('-'!$F236,Ref!A:A,Ref!B:B)*1000</f>
        <v>26000</v>
      </c>
      <c r="K236" s="87">
        <f ca="1">COUNTIF($J$2:'-'!$J236,'-'!$J236)-1</f>
        <v>11</v>
      </c>
      <c r="L236" s="90" t="s">
        <v>14</v>
      </c>
    </row>
    <row r="237" spans="1:12" ht="15.75">
      <c r="A237" s="96">
        <f t="shared" si="3"/>
        <v>236</v>
      </c>
      <c r="B237" s="93">
        <f ca="1">'-'!$J237+'-'!$K237</f>
        <v>26012</v>
      </c>
      <c r="C237" s="94"/>
      <c r="D237" s="95" t="str" cm="1">
        <f t="array" ref="D237">_xlfn.SWITCH(MID('-'!$F237,1,4),"C - ","Civil","F - ","Foundation","ST -","Structure","FC -","Façade","PRE ","Pre-Line","POST","Post-Line","H - ","Handover","S - ","Services","CST ","Completion Docs", "I - ", "Inspection")</f>
        <v>Completion Docs</v>
      </c>
      <c r="E237" s="96" t="str">
        <f>IF(NOT(ISERROR(SEARCH("- S -", '-'!$F237))), "Subcontractor",IF(NOT(ISERROR(SEARCH("- R -", '-'!$F237))), "Ryman",IF(NOT(ISERROR(SEARCH("- C -", '-'!$F237))), "Consultant",IF(NOT(ISERROR(SEARCH("- I -", '-'!$F237))),  "Inspection Test Plan", "Naming Error"))))</f>
        <v>Ryman</v>
      </c>
      <c r="F237" s="97" t="str">
        <f>IF(OR('-'!$G237="checklist", '-'!$G237="checklist-flat"), '-'!$H237, F236)</f>
        <v>CST - R - Civil Consent</v>
      </c>
      <c r="G237" s="95" t="s">
        <v>62</v>
      </c>
      <c r="H237" s="97" t="s">
        <v>164</v>
      </c>
      <c r="I237" s="95" t="s">
        <v>165</v>
      </c>
      <c r="J237" s="93">
        <f>_xlfn.XLOOKUP('-'!$F237,Ref!A:A,Ref!B:B)*1000</f>
        <v>26000</v>
      </c>
      <c r="K237" s="93">
        <f ca="1">COUNTIF($J$2:'-'!$J237,'-'!$J237)-1</f>
        <v>12</v>
      </c>
      <c r="L237" s="96" t="s">
        <v>14</v>
      </c>
    </row>
    <row r="238" spans="1:12" ht="15.75">
      <c r="A238" s="90">
        <f t="shared" si="3"/>
        <v>237</v>
      </c>
      <c r="B238" s="87">
        <f ca="1">'-'!$J238+'-'!$K238</f>
        <v>26013</v>
      </c>
      <c r="C238" s="88"/>
      <c r="D238" s="89" t="str" cm="1">
        <f t="array" ref="D238">_xlfn.SWITCH(MID('-'!$F238,1,4),"C - ","Civil","F - ","Foundation","ST -","Structure","FC -","Façade","PRE ","Pre-Line","POST","Post-Line","H - ","Handover","S - ","Services","CST ","Completion Docs", "I - ", "Inspection")</f>
        <v>Completion Docs</v>
      </c>
      <c r="E238" s="90" t="str">
        <f>IF(NOT(ISERROR(SEARCH("- S -", '-'!$F238))), "Subcontractor",IF(NOT(ISERROR(SEARCH("- R -", '-'!$F238))), "Ryman",IF(NOT(ISERROR(SEARCH("- C -", '-'!$F238))), "Consultant",IF(NOT(ISERROR(SEARCH("- I -", '-'!$F238))),  "Inspection Test Plan", "Naming Error"))))</f>
        <v>Ryman</v>
      </c>
      <c r="F238" s="91" t="str">
        <f>IF(OR('-'!$G238="checklist", '-'!$G238="checklist-flat"), '-'!$H238, F237)</f>
        <v>CST - R - Civil Consent</v>
      </c>
      <c r="G238" s="89" t="s">
        <v>15</v>
      </c>
      <c r="H238" s="91" t="s">
        <v>166</v>
      </c>
      <c r="I238" s="89"/>
      <c r="J238" s="87">
        <f>_xlfn.XLOOKUP('-'!$F238,Ref!A:A,Ref!B:B)*1000</f>
        <v>26000</v>
      </c>
      <c r="K238" s="87">
        <f ca="1">COUNTIF($J$2:'-'!$J238,'-'!$J238)-1</f>
        <v>13</v>
      </c>
      <c r="L238" s="90" t="s">
        <v>14</v>
      </c>
    </row>
    <row r="239" spans="1:12" ht="15.75">
      <c r="A239" s="96">
        <f t="shared" si="3"/>
        <v>238</v>
      </c>
      <c r="B239" s="93">
        <f ca="1">'-'!$J239+'-'!$K239</f>
        <v>26014</v>
      </c>
      <c r="C239" s="94"/>
      <c r="D239" s="95" t="str" cm="1">
        <f t="array" ref="D239">_xlfn.SWITCH(MID('-'!$F239,1,4),"C - ","Civil","F - ","Foundation","ST -","Structure","FC -","Façade","PRE ","Pre-Line","POST","Post-Line","H - ","Handover","S - ","Services","CST ","Completion Docs", "I - ", "Inspection")</f>
        <v>Completion Docs</v>
      </c>
      <c r="E239" s="96" t="str">
        <f>IF(NOT(ISERROR(SEARCH("- S -", '-'!$F239))), "Subcontractor",IF(NOT(ISERROR(SEARCH("- R -", '-'!$F239))), "Ryman",IF(NOT(ISERROR(SEARCH("- C -", '-'!$F239))), "Consultant",IF(NOT(ISERROR(SEARCH("- I -", '-'!$F239))),  "Inspection Test Plan", "Naming Error"))))</f>
        <v>Ryman</v>
      </c>
      <c r="F239" s="97" t="str">
        <f>IF(OR('-'!$G239="checklist", '-'!$G239="checklist-flat"), '-'!$H239, F238)</f>
        <v>CST - R - Civil Consent</v>
      </c>
      <c r="G239" s="95" t="s">
        <v>62</v>
      </c>
      <c r="H239" s="97" t="s">
        <v>167</v>
      </c>
      <c r="I239" s="95"/>
      <c r="J239" s="93">
        <f>_xlfn.XLOOKUP('-'!$F239,Ref!A:A,Ref!B:B)*1000</f>
        <v>26000</v>
      </c>
      <c r="K239" s="93">
        <f ca="1">COUNTIF($J$2:'-'!$J239,'-'!$J239)-1</f>
        <v>14</v>
      </c>
      <c r="L239" s="96" t="s">
        <v>14</v>
      </c>
    </row>
    <row r="240" spans="1:12" ht="15.75">
      <c r="A240" s="90">
        <f t="shared" si="3"/>
        <v>239</v>
      </c>
      <c r="B240" s="87">
        <f ca="1">'-'!$J240+'-'!$K240</f>
        <v>26015</v>
      </c>
      <c r="C240" s="88"/>
      <c r="D240" s="89" t="str" cm="1">
        <f t="array" ref="D240">_xlfn.SWITCH(MID('-'!$F240,1,4),"C - ","Civil","F - ","Foundation","ST -","Structure","FC -","Façade","PRE ","Pre-Line","POST","Post-Line","H - ","Handover","S - ","Services","CST ","Completion Docs", "I - ", "Inspection")</f>
        <v>Completion Docs</v>
      </c>
      <c r="E240" s="90" t="str">
        <f>IF(NOT(ISERROR(SEARCH("- S -", '-'!$F240))), "Subcontractor",IF(NOT(ISERROR(SEARCH("- R -", '-'!$F240))), "Ryman",IF(NOT(ISERROR(SEARCH("- C -", '-'!$F240))), "Consultant",IF(NOT(ISERROR(SEARCH("- I -", '-'!$F240))),  "Inspection Test Plan", "Naming Error"))))</f>
        <v>Ryman</v>
      </c>
      <c r="F240" s="91" t="str">
        <f>IF(OR('-'!$G240="checklist", '-'!$G240="checklist-flat"), '-'!$H240, F239)</f>
        <v>CST - R - Civil Consent</v>
      </c>
      <c r="G240" s="89" t="s">
        <v>62</v>
      </c>
      <c r="H240" s="91" t="s">
        <v>168</v>
      </c>
      <c r="I240" s="89"/>
      <c r="J240" s="87">
        <f>_xlfn.XLOOKUP('-'!$F240,Ref!A:A,Ref!B:B)*1000</f>
        <v>26000</v>
      </c>
      <c r="K240" s="87">
        <f ca="1">COUNTIF($J$2:'-'!$J240,'-'!$J240)-1</f>
        <v>15</v>
      </c>
      <c r="L240" s="90" t="s">
        <v>14</v>
      </c>
    </row>
    <row r="241" spans="1:12" ht="15.75">
      <c r="A241" s="96">
        <f t="shared" si="3"/>
        <v>240</v>
      </c>
      <c r="B241" s="93">
        <f ca="1">'-'!$J241+'-'!$K241</f>
        <v>26016</v>
      </c>
      <c r="C241" s="94"/>
      <c r="D241" s="95" t="str" cm="1">
        <f t="array" ref="D241">_xlfn.SWITCH(MID('-'!$F241,1,4),"C - ","Civil","F - ","Foundation","ST -","Structure","FC -","Façade","PRE ","Pre-Line","POST","Post-Line","H - ","Handover","S - ","Services","CST ","Completion Docs", "I - ", "Inspection")</f>
        <v>Completion Docs</v>
      </c>
      <c r="E241" s="96" t="str">
        <f>IF(NOT(ISERROR(SEARCH("- S -", '-'!$F241))), "Subcontractor",IF(NOT(ISERROR(SEARCH("- R -", '-'!$F241))), "Ryman",IF(NOT(ISERROR(SEARCH("- C -", '-'!$F241))), "Consultant",IF(NOT(ISERROR(SEARCH("- I -", '-'!$F241))),  "Inspection Test Plan", "Naming Error"))))</f>
        <v>Ryman</v>
      </c>
      <c r="F241" s="97" t="str">
        <f>IF(OR('-'!$G241="checklist", '-'!$G241="checklist-flat"), '-'!$H241, F240)</f>
        <v>CST - R - Civil Consent</v>
      </c>
      <c r="G241" s="95" t="s">
        <v>62</v>
      </c>
      <c r="H241" s="97" t="s">
        <v>169</v>
      </c>
      <c r="I241" s="95"/>
      <c r="J241" s="93">
        <f>_xlfn.XLOOKUP('-'!$F241,Ref!A:A,Ref!B:B)*1000</f>
        <v>26000</v>
      </c>
      <c r="K241" s="93">
        <f ca="1">COUNTIF($J$2:'-'!$J241,'-'!$J241)-1</f>
        <v>16</v>
      </c>
      <c r="L241" s="96" t="s">
        <v>14</v>
      </c>
    </row>
    <row r="242" spans="1:12" ht="15.75">
      <c r="A242" s="90">
        <f t="shared" si="3"/>
        <v>241</v>
      </c>
      <c r="B242" s="87">
        <f ca="1">'-'!$J242+'-'!$K242</f>
        <v>26017</v>
      </c>
      <c r="C242" s="88"/>
      <c r="D242" s="89" t="str" cm="1">
        <f t="array" ref="D242">_xlfn.SWITCH(MID('-'!$F242,1,4),"C - ","Civil","F - ","Foundation","ST -","Structure","FC -","Façade","PRE ","Pre-Line","POST","Post-Line","H - ","Handover","S - ","Services","CST ","Completion Docs", "I - ", "Inspection")</f>
        <v>Completion Docs</v>
      </c>
      <c r="E242" s="90" t="str">
        <f>IF(NOT(ISERROR(SEARCH("- S -", '-'!$F242))), "Subcontractor",IF(NOT(ISERROR(SEARCH("- R -", '-'!$F242))), "Ryman",IF(NOT(ISERROR(SEARCH("- C -", '-'!$F242))), "Consultant",IF(NOT(ISERROR(SEARCH("- I -", '-'!$F242))),  "Inspection Test Plan", "Naming Error"))))</f>
        <v>Ryman</v>
      </c>
      <c r="F242" s="91" t="str">
        <f>IF(OR('-'!$G242="checklist", '-'!$G242="checklist-flat"), '-'!$H242, F241)</f>
        <v>CST - R - Civil Consent</v>
      </c>
      <c r="G242" s="89" t="s">
        <v>15</v>
      </c>
      <c r="H242" s="91" t="s">
        <v>170</v>
      </c>
      <c r="I242" s="89"/>
      <c r="J242" s="87">
        <f>_xlfn.XLOOKUP('-'!$F242,Ref!A:A,Ref!B:B)*1000</f>
        <v>26000</v>
      </c>
      <c r="K242" s="87">
        <f ca="1">COUNTIF($J$2:'-'!$J242,'-'!$J242)-1</f>
        <v>17</v>
      </c>
      <c r="L242" s="90" t="s">
        <v>14</v>
      </c>
    </row>
    <row r="243" spans="1:12" ht="15.75">
      <c r="A243" s="96">
        <f t="shared" si="3"/>
        <v>242</v>
      </c>
      <c r="B243" s="93">
        <f ca="1">'-'!$J243+'-'!$K243</f>
        <v>26018</v>
      </c>
      <c r="C243" s="94"/>
      <c r="D243" s="95" t="str" cm="1">
        <f t="array" ref="D243">_xlfn.SWITCH(MID('-'!$F243,1,4),"C - ","Civil","F - ","Foundation","ST -","Structure","FC -","Façade","PRE ","Pre-Line","POST","Post-Line","H - ","Handover","S - ","Services","CST ","Completion Docs", "I - ", "Inspection")</f>
        <v>Completion Docs</v>
      </c>
      <c r="E243" s="96" t="str">
        <f>IF(NOT(ISERROR(SEARCH("- S -", '-'!$F243))), "Subcontractor",IF(NOT(ISERROR(SEARCH("- R -", '-'!$F243))), "Ryman",IF(NOT(ISERROR(SEARCH("- C -", '-'!$F243))), "Consultant",IF(NOT(ISERROR(SEARCH("- I -", '-'!$F243))),  "Inspection Test Plan", "Naming Error"))))</f>
        <v>Ryman</v>
      </c>
      <c r="F243" s="97" t="str">
        <f>IF(OR('-'!$G243="checklist", '-'!$G243="checklist-flat"), '-'!$H243, F242)</f>
        <v>CST - R - Civil Consent</v>
      </c>
      <c r="G243" s="95" t="s">
        <v>62</v>
      </c>
      <c r="H243" s="97" t="s">
        <v>171</v>
      </c>
      <c r="I243" s="95"/>
      <c r="J243" s="93">
        <f>_xlfn.XLOOKUP('-'!$F243,Ref!A:A,Ref!B:B)*1000</f>
        <v>26000</v>
      </c>
      <c r="K243" s="93">
        <f ca="1">COUNTIF($J$2:'-'!$J243,'-'!$J243)-1</f>
        <v>18</v>
      </c>
      <c r="L243" s="96" t="s">
        <v>14</v>
      </c>
    </row>
    <row r="244" spans="1:12" ht="15.75">
      <c r="A244" s="90">
        <f t="shared" si="3"/>
        <v>243</v>
      </c>
      <c r="B244" s="87">
        <f ca="1">'-'!$J244+'-'!$K244</f>
        <v>26019</v>
      </c>
      <c r="C244" s="88"/>
      <c r="D244" s="89" t="str" cm="1">
        <f t="array" ref="D244">_xlfn.SWITCH(MID('-'!$F244,1,4),"C - ","Civil","F - ","Foundation","ST -","Structure","FC -","Façade","PRE ","Pre-Line","POST","Post-Line","H - ","Handover","S - ","Services","CST ","Completion Docs", "I - ", "Inspection")</f>
        <v>Completion Docs</v>
      </c>
      <c r="E244" s="90" t="str">
        <f>IF(NOT(ISERROR(SEARCH("- S -", '-'!$F244))), "Subcontractor",IF(NOT(ISERROR(SEARCH("- R -", '-'!$F244))), "Ryman",IF(NOT(ISERROR(SEARCH("- C -", '-'!$F244))), "Consultant",IF(NOT(ISERROR(SEARCH("- I -", '-'!$F244))),  "Inspection Test Plan", "Naming Error"))))</f>
        <v>Ryman</v>
      </c>
      <c r="F244" s="91" t="str">
        <f>IF(OR('-'!$G244="checklist", '-'!$G244="checklist-flat"), '-'!$H244, F243)</f>
        <v>CST - R - Civil Consent</v>
      </c>
      <c r="G244" s="89" t="s">
        <v>62</v>
      </c>
      <c r="H244" s="91" t="s">
        <v>172</v>
      </c>
      <c r="I244" s="89"/>
      <c r="J244" s="87">
        <f>_xlfn.XLOOKUP('-'!$F244,Ref!A:A,Ref!B:B)*1000</f>
        <v>26000</v>
      </c>
      <c r="K244" s="87">
        <f ca="1">COUNTIF($J$2:'-'!$J244,'-'!$J244)-1</f>
        <v>19</v>
      </c>
      <c r="L244" s="90" t="s">
        <v>14</v>
      </c>
    </row>
    <row r="245" spans="1:12" ht="15.75">
      <c r="A245" s="96">
        <f t="shared" si="3"/>
        <v>244</v>
      </c>
      <c r="B245" s="93">
        <f ca="1">'-'!$J245+'-'!$K245</f>
        <v>26020</v>
      </c>
      <c r="C245" s="94"/>
      <c r="D245" s="95" t="str" cm="1">
        <f t="array" ref="D245">_xlfn.SWITCH(MID('-'!$F245,1,4),"C - ","Civil","F - ","Foundation","ST -","Structure","FC -","Façade","PRE ","Pre-Line","POST","Post-Line","H - ","Handover","S - ","Services","CST ","Completion Docs", "I - ", "Inspection")</f>
        <v>Completion Docs</v>
      </c>
      <c r="E245" s="96" t="str">
        <f>IF(NOT(ISERROR(SEARCH("- S -", '-'!$F245))), "Subcontractor",IF(NOT(ISERROR(SEARCH("- R -", '-'!$F245))), "Ryman",IF(NOT(ISERROR(SEARCH("- C -", '-'!$F245))), "Consultant",IF(NOT(ISERROR(SEARCH("- I -", '-'!$F245))),  "Inspection Test Plan", "Naming Error"))))</f>
        <v>Ryman</v>
      </c>
      <c r="F245" s="97" t="str">
        <f>IF(OR('-'!$G245="checklist", '-'!$G245="checklist-flat"), '-'!$H245, F244)</f>
        <v>CST - R - Civil Consent</v>
      </c>
      <c r="G245" s="95" t="s">
        <v>62</v>
      </c>
      <c r="H245" s="97" t="s">
        <v>173</v>
      </c>
      <c r="I245" s="95"/>
      <c r="J245" s="93">
        <f>_xlfn.XLOOKUP('-'!$F245,Ref!A:A,Ref!B:B)*1000</f>
        <v>26000</v>
      </c>
      <c r="K245" s="93">
        <f ca="1">COUNTIF($J$2:'-'!$J245,'-'!$J245)-1</f>
        <v>20</v>
      </c>
      <c r="L245" s="96" t="s">
        <v>14</v>
      </c>
    </row>
    <row r="246" spans="1:12" ht="15.75">
      <c r="A246" s="90">
        <f t="shared" si="3"/>
        <v>245</v>
      </c>
      <c r="B246" s="87">
        <f ca="1">'-'!$J246+'-'!$K246</f>
        <v>26021</v>
      </c>
      <c r="C246" s="88"/>
      <c r="D246" s="89" t="str" cm="1">
        <f t="array" ref="D246">_xlfn.SWITCH(MID('-'!$F246,1,4),"C - ","Civil","F - ","Foundation","ST -","Structure","FC -","Façade","PRE ","Pre-Line","POST","Post-Line","H - ","Handover","S - ","Services","CST ","Completion Docs", "I - ", "Inspection")</f>
        <v>Completion Docs</v>
      </c>
      <c r="E246" s="90" t="str">
        <f>IF(NOT(ISERROR(SEARCH("- S -", '-'!$F246))), "Subcontractor",IF(NOT(ISERROR(SEARCH("- R -", '-'!$F246))), "Ryman",IF(NOT(ISERROR(SEARCH("- C -", '-'!$F246))), "Consultant",IF(NOT(ISERROR(SEARCH("- I -", '-'!$F246))),  "Inspection Test Plan", "Naming Error"))))</f>
        <v>Ryman</v>
      </c>
      <c r="F246" s="91" t="str">
        <f>IF(OR('-'!$G246="checklist", '-'!$G246="checklist-flat"), '-'!$H246, F245)</f>
        <v>CST - R - Civil Consent</v>
      </c>
      <c r="G246" s="89" t="s">
        <v>62</v>
      </c>
      <c r="H246" s="91" t="s">
        <v>174</v>
      </c>
      <c r="I246" s="89"/>
      <c r="J246" s="87">
        <f>_xlfn.XLOOKUP('-'!$F246,Ref!A:A,Ref!B:B)*1000</f>
        <v>26000</v>
      </c>
      <c r="K246" s="87">
        <f ca="1">COUNTIF($J$2:'-'!$J246,'-'!$J246)-1</f>
        <v>21</v>
      </c>
      <c r="L246" s="90" t="s">
        <v>14</v>
      </c>
    </row>
    <row r="247" spans="1:12" ht="15.75">
      <c r="A247" s="96">
        <f t="shared" si="3"/>
        <v>246</v>
      </c>
      <c r="B247" s="93">
        <f ca="1">'-'!$J247+'-'!$K247</f>
        <v>26022</v>
      </c>
      <c r="C247" s="94"/>
      <c r="D247" s="95" t="str" cm="1">
        <f t="array" ref="D247">_xlfn.SWITCH(MID('-'!$F247,1,4),"C - ","Civil","F - ","Foundation","ST -","Structure","FC -","Façade","PRE ","Pre-Line","POST","Post-Line","H - ","Handover","S - ","Services","CST ","Completion Docs", "I - ", "Inspection")</f>
        <v>Completion Docs</v>
      </c>
      <c r="E247" s="96" t="str">
        <f>IF(NOT(ISERROR(SEARCH("- S -", '-'!$F247))), "Subcontractor",IF(NOT(ISERROR(SEARCH("- R -", '-'!$F247))), "Ryman",IF(NOT(ISERROR(SEARCH("- C -", '-'!$F247))), "Consultant",IF(NOT(ISERROR(SEARCH("- I -", '-'!$F247))),  "Inspection Test Plan", "Naming Error"))))</f>
        <v>Ryman</v>
      </c>
      <c r="F247" s="97" t="str">
        <f>IF(OR('-'!$G247="checklist", '-'!$G247="checklist-flat"), '-'!$H247, F246)</f>
        <v>CST - R - Civil Consent</v>
      </c>
      <c r="G247" s="95" t="s">
        <v>15</v>
      </c>
      <c r="H247" s="97" t="s">
        <v>175</v>
      </c>
      <c r="I247" s="95"/>
      <c r="J247" s="93">
        <f>_xlfn.XLOOKUP('-'!$F247,Ref!A:A,Ref!B:B)*1000</f>
        <v>26000</v>
      </c>
      <c r="K247" s="93">
        <f ca="1">COUNTIF($J$2:'-'!$J247,'-'!$J247)-1</f>
        <v>22</v>
      </c>
      <c r="L247" s="96" t="s">
        <v>14</v>
      </c>
    </row>
    <row r="248" spans="1:12" ht="15.75">
      <c r="A248" s="90">
        <f t="shared" si="3"/>
        <v>247</v>
      </c>
      <c r="B248" s="87">
        <f ca="1">'-'!$J248+'-'!$K248</f>
        <v>26023</v>
      </c>
      <c r="C248" s="88"/>
      <c r="D248" s="89" t="str" cm="1">
        <f t="array" ref="D248">_xlfn.SWITCH(MID('-'!$F248,1,4),"C - ","Civil","F - ","Foundation","ST -","Structure","FC -","Façade","PRE ","Pre-Line","POST","Post-Line","H - ","Handover","S - ","Services","CST ","Completion Docs", "I - ", "Inspection")</f>
        <v>Completion Docs</v>
      </c>
      <c r="E248" s="90" t="str">
        <f>IF(NOT(ISERROR(SEARCH("- S -", '-'!$F248))), "Subcontractor",IF(NOT(ISERROR(SEARCH("- R -", '-'!$F248))), "Ryman",IF(NOT(ISERROR(SEARCH("- C -", '-'!$F248))), "Consultant",IF(NOT(ISERROR(SEARCH("- I -", '-'!$F248))),  "Inspection Test Plan", "Naming Error"))))</f>
        <v>Ryman</v>
      </c>
      <c r="F248" s="91" t="str">
        <f>IF(OR('-'!$G248="checklist", '-'!$G248="checklist-flat"), '-'!$H248, F247)</f>
        <v>CST - R - Civil Consent</v>
      </c>
      <c r="G248" s="89" t="s">
        <v>62</v>
      </c>
      <c r="H248" s="91" t="s">
        <v>176</v>
      </c>
      <c r="I248" s="89"/>
      <c r="J248" s="87">
        <f>_xlfn.XLOOKUP('-'!$F248,Ref!A:A,Ref!B:B)*1000</f>
        <v>26000</v>
      </c>
      <c r="K248" s="87">
        <f ca="1">COUNTIF($J$2:'-'!$J248,'-'!$J248)-1</f>
        <v>23</v>
      </c>
      <c r="L248" s="90" t="s">
        <v>14</v>
      </c>
    </row>
    <row r="249" spans="1:12" ht="15.75">
      <c r="A249" s="96">
        <f t="shared" si="3"/>
        <v>248</v>
      </c>
      <c r="B249" s="93">
        <f ca="1">'-'!$J249+'-'!$K249</f>
        <v>26024</v>
      </c>
      <c r="C249" s="94"/>
      <c r="D249" s="95" t="str" cm="1">
        <f t="array" ref="D249">_xlfn.SWITCH(MID('-'!$F249,1,4),"C - ","Civil","F - ","Foundation","ST -","Structure","FC -","Façade","PRE ","Pre-Line","POST","Post-Line","H - ","Handover","S - ","Services","CST ","Completion Docs", "I - ", "Inspection")</f>
        <v>Completion Docs</v>
      </c>
      <c r="E249" s="96" t="str">
        <f>IF(NOT(ISERROR(SEARCH("- S -", '-'!$F249))), "Subcontractor",IF(NOT(ISERROR(SEARCH("- R -", '-'!$F249))), "Ryman",IF(NOT(ISERROR(SEARCH("- C -", '-'!$F249))), "Consultant",IF(NOT(ISERROR(SEARCH("- I -", '-'!$F249))),  "Inspection Test Plan", "Naming Error"))))</f>
        <v>Ryman</v>
      </c>
      <c r="F249" s="97" t="str">
        <f>IF(OR('-'!$G249="checklist", '-'!$G249="checklist-flat"), '-'!$H249, F248)</f>
        <v>CST - R - Civil Consent</v>
      </c>
      <c r="G249" s="109" t="s">
        <v>62</v>
      </c>
      <c r="H249" s="110" t="s">
        <v>177</v>
      </c>
      <c r="I249" s="109"/>
      <c r="J249" s="111">
        <f>_xlfn.XLOOKUP('-'!$F249,Ref!A:A,Ref!B:B)*1000</f>
        <v>26000</v>
      </c>
      <c r="K249" s="93">
        <f ca="1">COUNTIF($J$2:'-'!$J249,'-'!$J249)-1</f>
        <v>24</v>
      </c>
      <c r="L249" s="96" t="s">
        <v>14</v>
      </c>
    </row>
    <row r="250" spans="1:12" ht="15.75">
      <c r="A250" s="90">
        <f t="shared" si="3"/>
        <v>249</v>
      </c>
      <c r="B250" s="87">
        <f ca="1">'-'!$J250+'-'!$K250</f>
        <v>26025</v>
      </c>
      <c r="C250" s="88"/>
      <c r="D250" s="89" t="str" cm="1">
        <f t="array" ref="D250">_xlfn.SWITCH(MID('-'!$F250,1,4),"C - ","Civil","F - ","Foundation","ST -","Structure","FC -","Façade","PRE ","Pre-Line","POST","Post-Line","H - ","Handover","S - ","Services","CST ","Completion Docs", "I - ", "Inspection")</f>
        <v>Completion Docs</v>
      </c>
      <c r="E250" s="90" t="str">
        <f>IF(NOT(ISERROR(SEARCH("- S -", '-'!$F250))), "Subcontractor",IF(NOT(ISERROR(SEARCH("- R -", '-'!$F250))), "Ryman",IF(NOT(ISERROR(SEARCH("- C -", '-'!$F250))), "Consultant",IF(NOT(ISERROR(SEARCH("- I -", '-'!$F250))),  "Inspection Test Plan", "Naming Error"))))</f>
        <v>Ryman</v>
      </c>
      <c r="F250" s="91" t="str">
        <f>IF(OR('-'!$G250="checklist", '-'!$G250="checklist-flat"), '-'!$H250, F249)</f>
        <v>CST - R - Civil Consent</v>
      </c>
      <c r="G250" s="112" t="s">
        <v>15</v>
      </c>
      <c r="H250" s="113" t="s">
        <v>178</v>
      </c>
      <c r="I250" s="112"/>
      <c r="J250" s="114">
        <f>_xlfn.XLOOKUP('-'!$F250,Ref!A:A,Ref!B:B)*1000</f>
        <v>26000</v>
      </c>
      <c r="K250" s="87">
        <f ca="1">COUNTIF($J$2:'-'!$J250,'-'!$J250)-1</f>
        <v>25</v>
      </c>
      <c r="L250" s="90" t="s">
        <v>14</v>
      </c>
    </row>
    <row r="251" spans="1:12" ht="15.75">
      <c r="A251" s="96">
        <f t="shared" si="3"/>
        <v>250</v>
      </c>
      <c r="B251" s="93">
        <f ca="1">'-'!$J251+'-'!$K251</f>
        <v>26026</v>
      </c>
      <c r="C251" s="94"/>
      <c r="D251" s="95" t="str" cm="1">
        <f t="array" ref="D251">_xlfn.SWITCH(MID('-'!$F251,1,4),"C - ","Civil","F - ","Foundation","ST -","Structure","FC -","Façade","PRE ","Pre-Line","POST","Post-Line","H - ","Handover","S - ","Services","CST ","Completion Docs", "I - ", "Inspection")</f>
        <v>Completion Docs</v>
      </c>
      <c r="E251" s="96" t="str">
        <f>IF(NOT(ISERROR(SEARCH("- S -", '-'!$F251))), "Subcontractor",IF(NOT(ISERROR(SEARCH("- R -", '-'!$F251))), "Ryman",IF(NOT(ISERROR(SEARCH("- C -", '-'!$F251))), "Consultant",IF(NOT(ISERROR(SEARCH("- I -", '-'!$F251))),  "Inspection Test Plan", "Naming Error"))))</f>
        <v>Ryman</v>
      </c>
      <c r="F251" s="97" t="str">
        <f>IF(OR('-'!$G251="checklist", '-'!$G251="checklist-flat"), '-'!$H251, F250)</f>
        <v>CST - R - Civil Consent</v>
      </c>
      <c r="G251" s="109" t="s">
        <v>62</v>
      </c>
      <c r="H251" s="110" t="s">
        <v>179</v>
      </c>
      <c r="I251" s="109"/>
      <c r="J251" s="111">
        <f>_xlfn.XLOOKUP('-'!$F251,Ref!A:A,Ref!B:B)*1000</f>
        <v>26000</v>
      </c>
      <c r="K251" s="93">
        <f ca="1">COUNTIF($J$2:'-'!$J251,'-'!$J251)-1</f>
        <v>26</v>
      </c>
      <c r="L251" s="96" t="s">
        <v>14</v>
      </c>
    </row>
    <row r="252" spans="1:12" ht="15.75">
      <c r="A252" s="90">
        <f t="shared" si="3"/>
        <v>251</v>
      </c>
      <c r="B252" s="87">
        <f ca="1">'-'!$J252+'-'!$K252</f>
        <v>26027</v>
      </c>
      <c r="C252" s="88"/>
      <c r="D252" s="89" t="str" cm="1">
        <f t="array" ref="D252">_xlfn.SWITCH(MID('-'!$F252,1,4),"C - ","Civil","F - ","Foundation","ST -","Structure","FC -","Façade","PRE ","Pre-Line","POST","Post-Line","H - ","Handover","S - ","Services","CST ","Completion Docs", "I - ", "Inspection")</f>
        <v>Completion Docs</v>
      </c>
      <c r="E252" s="90" t="str">
        <f>IF(NOT(ISERROR(SEARCH("- S -", '-'!$F252))), "Subcontractor",IF(NOT(ISERROR(SEARCH("- R -", '-'!$F252))), "Ryman",IF(NOT(ISERROR(SEARCH("- C -", '-'!$F252))), "Consultant",IF(NOT(ISERROR(SEARCH("- I -", '-'!$F252))),  "Inspection Test Plan", "Naming Error"))))</f>
        <v>Ryman</v>
      </c>
      <c r="F252" s="91" t="str">
        <f>IF(OR('-'!$G252="checklist", '-'!$G252="checklist-flat"), '-'!$H252, F251)</f>
        <v>CST - R - Civil Consent</v>
      </c>
      <c r="G252" s="112" t="s">
        <v>62</v>
      </c>
      <c r="H252" s="113" t="s">
        <v>180</v>
      </c>
      <c r="I252" s="112"/>
      <c r="J252" s="114">
        <f>_xlfn.XLOOKUP('-'!$F252,Ref!A:A,Ref!B:B)*1000</f>
        <v>26000</v>
      </c>
      <c r="K252" s="87">
        <f ca="1">COUNTIF($J$2:'-'!$J252,'-'!$J252)-1</f>
        <v>27</v>
      </c>
      <c r="L252" s="90" t="s">
        <v>14</v>
      </c>
    </row>
    <row r="253" spans="1:12" ht="15.75">
      <c r="A253" s="96">
        <f t="shared" si="3"/>
        <v>252</v>
      </c>
      <c r="B253" s="93">
        <f ca="1">'-'!$J253+'-'!$K253</f>
        <v>27000</v>
      </c>
      <c r="C253" s="94"/>
      <c r="D253" s="95" t="str" cm="1">
        <f t="array" ref="D253">_xlfn.SWITCH(MID('-'!$F253,1,4),"C - ","Civil","F - ","Foundation","ST -","Structure","FC -","Façade","PRE ","Pre-Line","POST","Post-Line","H - ","Handover","S - ","Services","CST ","Completion Docs", "I - ", "Inspection")</f>
        <v>Completion Docs</v>
      </c>
      <c r="E253" s="96" t="str">
        <f>IF(NOT(ISERROR(SEARCH("- S -", '-'!$F253))), "Subcontractor",IF(NOT(ISERROR(SEARCH("- R -", '-'!$F253))), "Ryman",IF(NOT(ISERROR(SEARCH("- C -", '-'!$F253))), "Consultant",IF(NOT(ISERROR(SEARCH("- I -", '-'!$F253))),  "Inspection Test Plan", "Naming Error"))))</f>
        <v>Ryman</v>
      </c>
      <c r="F253" s="97" t="str">
        <f>IF(OR('-'!$G253="checklist", '-'!$G253="checklist-flat"), '-'!$H253, F252)</f>
        <v>CST - R - Council Inspection</v>
      </c>
      <c r="G253" s="110" t="s">
        <v>12</v>
      </c>
      <c r="H253" s="110" t="s">
        <v>181</v>
      </c>
      <c r="I253" s="110"/>
      <c r="J253" s="111">
        <f>_xlfn.XLOOKUP('-'!$F253,Ref!A:A,Ref!B:B)*1000</f>
        <v>27000</v>
      </c>
      <c r="K253" s="93">
        <f ca="1">COUNTIF($J$2:'-'!$J253,'-'!$J253)-1</f>
        <v>0</v>
      </c>
      <c r="L253" s="96" t="s">
        <v>14</v>
      </c>
    </row>
    <row r="254" spans="1:12" ht="15.75">
      <c r="A254" s="90">
        <f t="shared" si="3"/>
        <v>253</v>
      </c>
      <c r="B254" s="87">
        <f ca="1">'-'!$J254+'-'!$K254</f>
        <v>27001</v>
      </c>
      <c r="C254" s="88"/>
      <c r="D254" s="89" t="str" cm="1">
        <f t="array" ref="D254">_xlfn.SWITCH(MID('-'!$F254,1,4),"C - ","Civil","F - ","Foundation","ST -","Structure","FC -","Façade","PRE ","Pre-Line","POST","Post-Line","H - ","Handover","S - ","Services","CST ","Completion Docs", "I - ", "Inspection")</f>
        <v>Completion Docs</v>
      </c>
      <c r="E254" s="90" t="str">
        <f>IF(NOT(ISERROR(SEARCH("- S -", '-'!$F254))), "Subcontractor",IF(NOT(ISERROR(SEARCH("- R -", '-'!$F254))), "Ryman",IF(NOT(ISERROR(SEARCH("- C -", '-'!$F254))), "Consultant",IF(NOT(ISERROR(SEARCH("- I -", '-'!$F254))),  "Inspection Test Plan", "Naming Error"))))</f>
        <v>Ryman</v>
      </c>
      <c r="F254" s="91" t="str">
        <f>IF(OR('-'!$G254="checklist", '-'!$G254="checklist-flat"), '-'!$H254, F253)</f>
        <v>CST - R - Council Inspection</v>
      </c>
      <c r="G254" s="113" t="s">
        <v>182</v>
      </c>
      <c r="H254" s="113" t="s">
        <v>183</v>
      </c>
      <c r="I254" s="113"/>
      <c r="J254" s="114">
        <f>_xlfn.XLOOKUP('-'!$F254,Ref!A:A,Ref!B:B)*1000</f>
        <v>27000</v>
      </c>
      <c r="K254" s="87">
        <f ca="1">COUNTIF($J$2:'-'!$J254,'-'!$J254)-1</f>
        <v>1</v>
      </c>
      <c r="L254" s="90" t="s">
        <v>14</v>
      </c>
    </row>
    <row r="255" spans="1:12" ht="15.75">
      <c r="A255" s="96">
        <f t="shared" si="3"/>
        <v>254</v>
      </c>
      <c r="B255" s="93">
        <f ca="1">'-'!$J255+'-'!$K255</f>
        <v>27002</v>
      </c>
      <c r="C255" s="94"/>
      <c r="D255" s="95" t="str" cm="1">
        <f t="array" ref="D255">_xlfn.SWITCH(MID('-'!$F255,1,4),"C - ","Civil","F - ","Foundation","ST -","Structure","FC -","Façade","PRE ","Pre-Line","POST","Post-Line","H - ","Handover","S - ","Services","CST ","Completion Docs", "I - ", "Inspection")</f>
        <v>Completion Docs</v>
      </c>
      <c r="E255" s="96" t="str">
        <f>IF(NOT(ISERROR(SEARCH("- S -", '-'!$F255))), "Subcontractor",IF(NOT(ISERROR(SEARCH("- R -", '-'!$F255))), "Ryman",IF(NOT(ISERROR(SEARCH("- C -", '-'!$F255))), "Consultant",IF(NOT(ISERROR(SEARCH("- I -", '-'!$F255))),  "Inspection Test Plan", "Naming Error"))))</f>
        <v>Ryman</v>
      </c>
      <c r="F255" s="97" t="str">
        <f>IF(OR('-'!$G255="checklist", '-'!$G255="checklist-flat"), '-'!$H255, F254)</f>
        <v>CST - R - Council Inspection</v>
      </c>
      <c r="G255" s="115" t="s">
        <v>182</v>
      </c>
      <c r="H255" s="110" t="s">
        <v>184</v>
      </c>
      <c r="I255" s="110"/>
      <c r="J255" s="111">
        <f>_xlfn.XLOOKUP('-'!$F255,Ref!A:A,Ref!B:B)*1000</f>
        <v>27000</v>
      </c>
      <c r="K255" s="93">
        <f ca="1">COUNTIF($J$2:'-'!$J255,'-'!$J255)-1</f>
        <v>2</v>
      </c>
      <c r="L255" s="96" t="s">
        <v>14</v>
      </c>
    </row>
    <row r="256" spans="1:12" ht="15.75">
      <c r="A256" s="90">
        <f t="shared" si="3"/>
        <v>255</v>
      </c>
      <c r="B256" s="87">
        <f ca="1">'-'!$J256+'-'!$K256</f>
        <v>27003</v>
      </c>
      <c r="C256" s="88"/>
      <c r="D256" s="89" t="str" cm="1">
        <f t="array" ref="D256">_xlfn.SWITCH(MID('-'!$F256,1,4),"C - ","Civil","F - ","Foundation","ST -","Structure","FC -","Façade","PRE ","Pre-Line","POST","Post-Line","H - ","Handover","S - ","Services","CST ","Completion Docs", "I - ", "Inspection")</f>
        <v>Completion Docs</v>
      </c>
      <c r="E256" s="90" t="str">
        <f>IF(NOT(ISERROR(SEARCH("- S -", '-'!$F256))), "Subcontractor",IF(NOT(ISERROR(SEARCH("- R -", '-'!$F256))), "Ryman",IF(NOT(ISERROR(SEARCH("- C -", '-'!$F256))), "Consultant",IF(NOT(ISERROR(SEARCH("- I -", '-'!$F256))),  "Inspection Test Plan", "Naming Error"))))</f>
        <v>Ryman</v>
      </c>
      <c r="F256" s="91" t="str">
        <f>IF(OR('-'!$G256="checklist", '-'!$G256="checklist-flat"), '-'!$H256, F255)</f>
        <v>CST - R - Council Inspection</v>
      </c>
      <c r="G256" s="113" t="s">
        <v>182</v>
      </c>
      <c r="H256" s="113" t="s">
        <v>185</v>
      </c>
      <c r="I256" s="113"/>
      <c r="J256" s="114">
        <f>_xlfn.XLOOKUP('-'!$F256,Ref!A:A,Ref!B:B)*1000</f>
        <v>27000</v>
      </c>
      <c r="K256" s="87">
        <f ca="1">COUNTIF($J$2:'-'!$J256,'-'!$J256)-1</f>
        <v>3</v>
      </c>
      <c r="L256" s="90" t="s">
        <v>14</v>
      </c>
    </row>
    <row r="257" spans="1:12" ht="15.75">
      <c r="A257" s="96">
        <f t="shared" si="3"/>
        <v>256</v>
      </c>
      <c r="B257" s="93">
        <f ca="1">'-'!$J257+'-'!$K257</f>
        <v>27004</v>
      </c>
      <c r="C257" s="94"/>
      <c r="D257" s="95" t="str" cm="1">
        <f t="array" ref="D257">_xlfn.SWITCH(MID('-'!$F257,1,4),"C - ","Civil","F - ","Foundation","ST -","Structure","FC -","Façade","PRE ","Pre-Line","POST","Post-Line","H - ","Handover","S - ","Services","CST ","Completion Docs", "I - ", "Inspection")</f>
        <v>Completion Docs</v>
      </c>
      <c r="E257" s="96" t="str">
        <f>IF(NOT(ISERROR(SEARCH("- S -", '-'!$F257))), "Subcontractor",IF(NOT(ISERROR(SEARCH("- R -", '-'!$F257))), "Ryman",IF(NOT(ISERROR(SEARCH("- C -", '-'!$F257))), "Consultant",IF(NOT(ISERROR(SEARCH("- I -", '-'!$F257))),  "Inspection Test Plan", "Naming Error"))))</f>
        <v>Ryman</v>
      </c>
      <c r="F257" s="97" t="str">
        <f>IF(OR('-'!$G257="checklist", '-'!$G257="checklist-flat"), '-'!$H257, F256)</f>
        <v>CST - R - Council Inspection</v>
      </c>
      <c r="G257" s="110" t="s">
        <v>186</v>
      </c>
      <c r="H257" s="110" t="s">
        <v>187</v>
      </c>
      <c r="I257" s="110" t="s">
        <v>188</v>
      </c>
      <c r="J257" s="111">
        <f>_xlfn.XLOOKUP('-'!$F257,Ref!A:A,Ref!B:B)*1000</f>
        <v>27000</v>
      </c>
      <c r="K257" s="93">
        <f ca="1">COUNTIF($J$2:'-'!$J257,'-'!$J257)-1</f>
        <v>4</v>
      </c>
      <c r="L257" s="96" t="s">
        <v>14</v>
      </c>
    </row>
    <row r="258" spans="1:12" ht="15.75">
      <c r="A258" s="90">
        <f t="shared" ref="A258:A321" si="4">IFERROR(A257+1,1)</f>
        <v>257</v>
      </c>
      <c r="B258" s="87">
        <f ca="1">'-'!$J258+'-'!$K258</f>
        <v>27005</v>
      </c>
      <c r="C258" s="88"/>
      <c r="D258" s="89" t="str" cm="1">
        <f t="array" ref="D258">_xlfn.SWITCH(MID('-'!$F258,1,4),"C - ","Civil","F - ","Foundation","ST -","Structure","FC -","Façade","PRE ","Pre-Line","POST","Post-Line","H - ","Handover","S - ","Services","CST ","Completion Docs", "I - ", "Inspection")</f>
        <v>Completion Docs</v>
      </c>
      <c r="E258" s="90" t="str">
        <f>IF(NOT(ISERROR(SEARCH("- S -", '-'!$F258))), "Subcontractor",IF(NOT(ISERROR(SEARCH("- R -", '-'!$F258))), "Ryman",IF(NOT(ISERROR(SEARCH("- C -", '-'!$F258))), "Consultant",IF(NOT(ISERROR(SEARCH("- I -", '-'!$F258))),  "Inspection Test Plan", "Naming Error"))))</f>
        <v>Ryman</v>
      </c>
      <c r="F258" s="91" t="str">
        <f>IF(OR('-'!$G258="checklist", '-'!$G258="checklist-flat"), '-'!$H258, F257)</f>
        <v>CST - R - Council Inspection</v>
      </c>
      <c r="G258" s="113" t="s">
        <v>62</v>
      </c>
      <c r="H258" s="113" t="s">
        <v>189</v>
      </c>
      <c r="I258" s="113"/>
      <c r="J258" s="114">
        <f>_xlfn.XLOOKUP('-'!$F258,Ref!A:A,Ref!B:B)*1000</f>
        <v>27000</v>
      </c>
      <c r="K258" s="87">
        <f ca="1">COUNTIF($J$2:'-'!$J258,'-'!$J258)-1</f>
        <v>5</v>
      </c>
      <c r="L258" s="90" t="s">
        <v>14</v>
      </c>
    </row>
    <row r="259" spans="1:12" ht="15.75">
      <c r="A259" s="96">
        <f t="shared" si="4"/>
        <v>258</v>
      </c>
      <c r="B259" s="93">
        <f ca="1">'-'!$J259+'-'!$K259</f>
        <v>27006</v>
      </c>
      <c r="C259" s="94"/>
      <c r="D259" s="95" t="str" cm="1">
        <f t="array" ref="D259">_xlfn.SWITCH(MID('-'!$F259,1,4),"C - ","Civil","F - ","Foundation","ST -","Structure","FC -","Façade","PRE ","Pre-Line","POST","Post-Line","H - ","Handover","S - ","Services","CST ","Completion Docs", "I - ", "Inspection")</f>
        <v>Completion Docs</v>
      </c>
      <c r="E259" s="96" t="str">
        <f>IF(NOT(ISERROR(SEARCH("- S -", '-'!$F259))), "Subcontractor",IF(NOT(ISERROR(SEARCH("- R -", '-'!$F259))), "Ryman",IF(NOT(ISERROR(SEARCH("- C -", '-'!$F259))), "Consultant",IF(NOT(ISERROR(SEARCH("- I -", '-'!$F259))),  "Inspection Test Plan", "Naming Error"))))</f>
        <v>Ryman</v>
      </c>
      <c r="F259" s="97" t="str">
        <f>IF(OR('-'!$G259="checklist", '-'!$G259="checklist-flat"), '-'!$H259, F258)</f>
        <v>CST - R - Council Inspection</v>
      </c>
      <c r="G259" s="110" t="s">
        <v>15</v>
      </c>
      <c r="H259" s="110" t="s">
        <v>190</v>
      </c>
      <c r="I259" s="110"/>
      <c r="J259" s="111">
        <f>_xlfn.XLOOKUP('-'!$F259,Ref!A:A,Ref!B:B)*1000</f>
        <v>27000</v>
      </c>
      <c r="K259" s="93">
        <f ca="1">COUNTIF($J$2:'-'!$J259,'-'!$J259)-1</f>
        <v>6</v>
      </c>
      <c r="L259" s="96" t="s">
        <v>14</v>
      </c>
    </row>
    <row r="260" spans="1:12" ht="15.75">
      <c r="A260" s="90">
        <f t="shared" si="4"/>
        <v>259</v>
      </c>
      <c r="B260" s="87">
        <f ca="1">'-'!$J260+'-'!$K260</f>
        <v>27007</v>
      </c>
      <c r="C260" s="88"/>
      <c r="D260" s="89" t="str" cm="1">
        <f t="array" ref="D260">_xlfn.SWITCH(MID('-'!$F260,1,4),"C - ","Civil","F - ","Foundation","ST -","Structure","FC -","Façade","PRE ","Pre-Line","POST","Post-Line","H - ","Handover","S - ","Services","CST ","Completion Docs", "I - ", "Inspection")</f>
        <v>Completion Docs</v>
      </c>
      <c r="E260" s="90" t="str">
        <f>IF(NOT(ISERROR(SEARCH("- S -", '-'!$F260))), "Subcontractor",IF(NOT(ISERROR(SEARCH("- R -", '-'!$F260))), "Ryman",IF(NOT(ISERROR(SEARCH("- C -", '-'!$F260))), "Consultant",IF(NOT(ISERROR(SEARCH("- I -", '-'!$F260))),  "Inspection Test Plan", "Naming Error"))))</f>
        <v>Ryman</v>
      </c>
      <c r="F260" s="91" t="str">
        <f>IF(OR('-'!$G260="checklist", '-'!$G260="checklist-flat"), '-'!$H260, F259)</f>
        <v>CST - R - Council Inspection</v>
      </c>
      <c r="G260" s="116" t="s">
        <v>182</v>
      </c>
      <c r="H260" s="113" t="s">
        <v>191</v>
      </c>
      <c r="I260" s="113"/>
      <c r="J260" s="114">
        <f>_xlfn.XLOOKUP('-'!$F260,Ref!A:A,Ref!B:B)*1000</f>
        <v>27000</v>
      </c>
      <c r="K260" s="87">
        <f ca="1">COUNTIF($J$2:'-'!$J260,'-'!$J260)-1</f>
        <v>7</v>
      </c>
      <c r="L260" s="90" t="s">
        <v>14</v>
      </c>
    </row>
    <row r="261" spans="1:12" ht="15.75">
      <c r="A261" s="96">
        <f t="shared" si="4"/>
        <v>260</v>
      </c>
      <c r="B261" s="93">
        <f ca="1">'-'!$J261+'-'!$K261</f>
        <v>28000</v>
      </c>
      <c r="C261" s="94"/>
      <c r="D261" s="95" t="str" cm="1">
        <f t="array" ref="D261">_xlfn.SWITCH(MID('-'!$F261,1,4),"C - ","Civil","F - ","Foundation","ST -","Structure","FC -","Façade","PRE ","Pre-Line","POST","Post-Line","H - ","Handover","S - ","Services","CST ","Completion Docs", "I - ", "Inspection")</f>
        <v>Completion Docs</v>
      </c>
      <c r="E261" s="96" t="str">
        <f>IF(NOT(ISERROR(SEARCH("- S -", '-'!$F261))), "Subcontractor",IF(NOT(ISERROR(SEARCH("- R -", '-'!$F261))), "Ryman",IF(NOT(ISERROR(SEARCH("- C -", '-'!$F261))), "Consultant",IF(NOT(ISERROR(SEARCH("- I -", '-'!$F261))),  "Inspection Test Plan", "Naming Error"))))</f>
        <v>Ryman</v>
      </c>
      <c r="F261" s="97" t="str">
        <f>IF(OR('-'!$G261="checklist", '-'!$G261="checklist-flat"), '-'!$H261, F260)</f>
        <v>CST - R - Demolition Consent</v>
      </c>
      <c r="G261" s="109" t="s">
        <v>12</v>
      </c>
      <c r="H261" s="110" t="s">
        <v>192</v>
      </c>
      <c r="I261" s="109"/>
      <c r="J261" s="111">
        <f>_xlfn.XLOOKUP('-'!$F261,Ref!A:A,Ref!B:B)*1000</f>
        <v>28000</v>
      </c>
      <c r="K261" s="93">
        <f ca="1">COUNTIF($J$2:'-'!$J261,'-'!$J261)-1</f>
        <v>0</v>
      </c>
      <c r="L261" s="96" t="s">
        <v>14</v>
      </c>
    </row>
    <row r="262" spans="1:12" ht="15.75">
      <c r="A262" s="90">
        <f t="shared" si="4"/>
        <v>261</v>
      </c>
      <c r="B262" s="87">
        <f ca="1">'-'!$J262+'-'!$K262</f>
        <v>28001</v>
      </c>
      <c r="C262" s="88"/>
      <c r="D262" s="89" t="str" cm="1">
        <f t="array" ref="D262">_xlfn.SWITCH(MID('-'!$F262,1,4),"C - ","Civil","F - ","Foundation","ST -","Structure","FC -","Façade","PRE ","Pre-Line","POST","Post-Line","H - ","Handover","S - ","Services","CST ","Completion Docs", "I - ", "Inspection")</f>
        <v>Completion Docs</v>
      </c>
      <c r="E262" s="90" t="str">
        <f>IF(NOT(ISERROR(SEARCH("- S -", '-'!$F262))), "Subcontractor",IF(NOT(ISERROR(SEARCH("- R -", '-'!$F262))), "Ryman",IF(NOT(ISERROR(SEARCH("- C -", '-'!$F262))), "Consultant",IF(NOT(ISERROR(SEARCH("- I -", '-'!$F262))),  "Inspection Test Plan", "Naming Error"))))</f>
        <v>Ryman</v>
      </c>
      <c r="F262" s="91" t="str">
        <f>IF(OR('-'!$G262="checklist", '-'!$G262="checklist-flat"), '-'!$H262, F261)</f>
        <v>CST - R - Demolition Consent</v>
      </c>
      <c r="G262" s="112" t="s">
        <v>15</v>
      </c>
      <c r="H262" s="113" t="s">
        <v>153</v>
      </c>
      <c r="I262" s="112"/>
      <c r="J262" s="114">
        <f>_xlfn.XLOOKUP('-'!$F262,Ref!A:A,Ref!B:B)*1000</f>
        <v>28000</v>
      </c>
      <c r="K262" s="87">
        <f ca="1">COUNTIF($J$2:'-'!$J262,'-'!$J262)-1</f>
        <v>1</v>
      </c>
      <c r="L262" s="90" t="s">
        <v>14</v>
      </c>
    </row>
    <row r="263" spans="1:12" ht="15.75">
      <c r="A263" s="96">
        <f t="shared" si="4"/>
        <v>262</v>
      </c>
      <c r="B263" s="93">
        <f ca="1">'-'!$J263+'-'!$K263</f>
        <v>28002</v>
      </c>
      <c r="C263" s="94"/>
      <c r="D263" s="95" t="str" cm="1">
        <f t="array" ref="D263">_xlfn.SWITCH(MID('-'!$F263,1,4),"C - ","Civil","F - ","Foundation","ST -","Structure","FC -","Façade","PRE ","Pre-Line","POST","Post-Line","H - ","Handover","S - ","Services","CST ","Completion Docs", "I - ", "Inspection")</f>
        <v>Completion Docs</v>
      </c>
      <c r="E263" s="96" t="str">
        <f>IF(NOT(ISERROR(SEARCH("- S -", '-'!$F263))), "Subcontractor",IF(NOT(ISERROR(SEARCH("- R -", '-'!$F263))), "Ryman",IF(NOT(ISERROR(SEARCH("- C -", '-'!$F263))), "Consultant",IF(NOT(ISERROR(SEARCH("- I -", '-'!$F263))),  "Inspection Test Plan", "Naming Error"))))</f>
        <v>Ryman</v>
      </c>
      <c r="F263" s="97" t="str">
        <f>IF(OR('-'!$G263="checklist", '-'!$G263="checklist-flat"), '-'!$H263, F262)</f>
        <v>CST - R - Demolition Consent</v>
      </c>
      <c r="G263" s="109" t="s">
        <v>15</v>
      </c>
      <c r="H263" s="110" t="s">
        <v>193</v>
      </c>
      <c r="I263" s="109"/>
      <c r="J263" s="111">
        <f>_xlfn.XLOOKUP('-'!$F263,Ref!A:A,Ref!B:B)*1000</f>
        <v>28000</v>
      </c>
      <c r="K263" s="93">
        <f ca="1">COUNTIF($J$2:'-'!$J263,'-'!$J263)-1</f>
        <v>2</v>
      </c>
      <c r="L263" s="96" t="s">
        <v>14</v>
      </c>
    </row>
    <row r="264" spans="1:12" ht="15.75">
      <c r="A264" s="90">
        <f t="shared" si="4"/>
        <v>263</v>
      </c>
      <c r="B264" s="87">
        <f ca="1">'-'!$J264+'-'!$K264</f>
        <v>28003</v>
      </c>
      <c r="C264" s="88"/>
      <c r="D264" s="89" t="str" cm="1">
        <f t="array" ref="D264">_xlfn.SWITCH(MID('-'!$F264,1,4),"C - ","Civil","F - ","Foundation","ST -","Structure","FC -","Façade","PRE ","Pre-Line","POST","Post-Line","H - ","Handover","S - ","Services","CST ","Completion Docs", "I - ", "Inspection")</f>
        <v>Completion Docs</v>
      </c>
      <c r="E264" s="90" t="str">
        <f>IF(NOT(ISERROR(SEARCH("- S -", '-'!$F264))), "Subcontractor",IF(NOT(ISERROR(SEARCH("- R -", '-'!$F264))), "Ryman",IF(NOT(ISERROR(SEARCH("- C -", '-'!$F264))), "Consultant",IF(NOT(ISERROR(SEARCH("- I -", '-'!$F264))),  "Inspection Test Plan", "Naming Error"))))</f>
        <v>Ryman</v>
      </c>
      <c r="F264" s="91" t="str">
        <f>IF(OR('-'!$G264="checklist", '-'!$G264="checklist-flat"), '-'!$H264, F263)</f>
        <v>CST - R - Demolition Consent</v>
      </c>
      <c r="G264" s="112" t="s">
        <v>15</v>
      </c>
      <c r="H264" s="113" t="s">
        <v>194</v>
      </c>
      <c r="I264" s="112"/>
      <c r="J264" s="114">
        <f>_xlfn.XLOOKUP('-'!$F264,Ref!A:A,Ref!B:B)*1000</f>
        <v>28000</v>
      </c>
      <c r="K264" s="87">
        <f ca="1">COUNTIF($J$2:'-'!$J264,'-'!$J264)-1</f>
        <v>3</v>
      </c>
      <c r="L264" s="90" t="s">
        <v>14</v>
      </c>
    </row>
    <row r="265" spans="1:12" ht="15.75">
      <c r="A265" s="96">
        <f t="shared" si="4"/>
        <v>264</v>
      </c>
      <c r="B265" s="93">
        <f ca="1">'-'!$J265+'-'!$K265</f>
        <v>28004</v>
      </c>
      <c r="C265" s="94"/>
      <c r="D265" s="95" t="str" cm="1">
        <f t="array" ref="D265">_xlfn.SWITCH(MID('-'!$F265,1,4),"C - ","Civil","F - ","Foundation","ST -","Structure","FC -","Façade","PRE ","Pre-Line","POST","Post-Line","H - ","Handover","S - ","Services","CST ","Completion Docs", "I - ", "Inspection")</f>
        <v>Completion Docs</v>
      </c>
      <c r="E265" s="96" t="str">
        <f>IF(NOT(ISERROR(SEARCH("- S -", '-'!$F265))), "Subcontractor",IF(NOT(ISERROR(SEARCH("- R -", '-'!$F265))), "Ryman",IF(NOT(ISERROR(SEARCH("- C -", '-'!$F265))), "Consultant",IF(NOT(ISERROR(SEARCH("- I -", '-'!$F265))),  "Inspection Test Plan", "Naming Error"))))</f>
        <v>Ryman</v>
      </c>
      <c r="F265" s="97" t="str">
        <f>IF(OR('-'!$G265="checklist", '-'!$G265="checklist-flat"), '-'!$H265, F264)</f>
        <v>CST - R - Demolition Consent</v>
      </c>
      <c r="G265" s="117" t="s">
        <v>15</v>
      </c>
      <c r="H265" s="110" t="s">
        <v>195</v>
      </c>
      <c r="I265" s="109"/>
      <c r="J265" s="111">
        <f>_xlfn.XLOOKUP('-'!$F265,Ref!A:A,Ref!B:B)*1000</f>
        <v>28000</v>
      </c>
      <c r="K265" s="93">
        <f ca="1">COUNTIF($J$2:'-'!$J265,'-'!$J265)-1</f>
        <v>4</v>
      </c>
      <c r="L265" s="96" t="s">
        <v>14</v>
      </c>
    </row>
    <row r="266" spans="1:12" ht="15.75">
      <c r="A266" s="90">
        <f t="shared" si="4"/>
        <v>265</v>
      </c>
      <c r="B266" s="87">
        <f ca="1">'-'!$J266+'-'!$K266</f>
        <v>28005</v>
      </c>
      <c r="C266" s="88"/>
      <c r="D266" s="89" t="str" cm="1">
        <f t="array" ref="D266">_xlfn.SWITCH(MID('-'!$F266,1,4),"C - ","Civil","F - ","Foundation","ST -","Structure","FC -","Façade","PRE ","Pre-Line","POST","Post-Line","H - ","Handover","S - ","Services","CST ","Completion Docs", "I - ", "Inspection")</f>
        <v>Completion Docs</v>
      </c>
      <c r="E266" s="90" t="str">
        <f>IF(NOT(ISERROR(SEARCH("- S -", '-'!$F266))), "Subcontractor",IF(NOT(ISERROR(SEARCH("- R -", '-'!$F266))), "Ryman",IF(NOT(ISERROR(SEARCH("- C -", '-'!$F266))), "Consultant",IF(NOT(ISERROR(SEARCH("- I -", '-'!$F266))),  "Inspection Test Plan", "Naming Error"))))</f>
        <v>Ryman</v>
      </c>
      <c r="F266" s="91" t="str">
        <f>IF(OR('-'!$G266="checklist", '-'!$G266="checklist-flat"), '-'!$H266, F265)</f>
        <v>CST - R - Demolition Consent</v>
      </c>
      <c r="G266" s="112" t="s">
        <v>15</v>
      </c>
      <c r="H266" s="113" t="s">
        <v>196</v>
      </c>
      <c r="I266" s="112"/>
      <c r="J266" s="114">
        <f>_xlfn.XLOOKUP('-'!$F266,Ref!A:A,Ref!B:B)*1000</f>
        <v>28000</v>
      </c>
      <c r="K266" s="87">
        <f ca="1">COUNTIF($J$2:'-'!$J266,'-'!$J266)-1</f>
        <v>5</v>
      </c>
      <c r="L266" s="90" t="s">
        <v>14</v>
      </c>
    </row>
    <row r="267" spans="1:12" ht="15.75">
      <c r="A267" s="96">
        <f t="shared" si="4"/>
        <v>266</v>
      </c>
      <c r="B267" s="93">
        <f ca="1">'-'!$J267+'-'!$K267</f>
        <v>28006</v>
      </c>
      <c r="C267" s="94"/>
      <c r="D267" s="95" t="str" cm="1">
        <f t="array" ref="D267">_xlfn.SWITCH(MID('-'!$F267,1,4),"C - ","Civil","F - ","Foundation","ST -","Structure","FC -","Façade","PRE ","Pre-Line","POST","Post-Line","H - ","Handover","S - ","Services","CST ","Completion Docs", "I - ", "Inspection")</f>
        <v>Completion Docs</v>
      </c>
      <c r="E267" s="96" t="str">
        <f>IF(NOT(ISERROR(SEARCH("- S -", '-'!$F267))), "Subcontractor",IF(NOT(ISERROR(SEARCH("- R -", '-'!$F267))), "Ryman",IF(NOT(ISERROR(SEARCH("- C -", '-'!$F267))), "Consultant",IF(NOT(ISERROR(SEARCH("- I -", '-'!$F267))),  "Inspection Test Plan", "Naming Error"))))</f>
        <v>Ryman</v>
      </c>
      <c r="F267" s="97" t="str">
        <f>IF(OR('-'!$G267="checklist", '-'!$G267="checklist-flat"), '-'!$H267, F266)</f>
        <v>CST - R - Demolition Consent</v>
      </c>
      <c r="G267" s="109" t="s">
        <v>15</v>
      </c>
      <c r="H267" s="110" t="s">
        <v>197</v>
      </c>
      <c r="I267" s="109"/>
      <c r="J267" s="111">
        <f>_xlfn.XLOOKUP('-'!$F267,Ref!A:A,Ref!B:B)*1000</f>
        <v>28000</v>
      </c>
      <c r="K267" s="93">
        <f ca="1">COUNTIF($J$2:'-'!$J267,'-'!$J267)-1</f>
        <v>6</v>
      </c>
      <c r="L267" s="96" t="s">
        <v>14</v>
      </c>
    </row>
    <row r="268" spans="1:12" ht="15.75">
      <c r="A268" s="90">
        <f t="shared" si="4"/>
        <v>267</v>
      </c>
      <c r="B268" s="87">
        <f ca="1">'-'!$J268+'-'!$K268</f>
        <v>29000</v>
      </c>
      <c r="C268" s="88"/>
      <c r="D268" s="89" t="str" cm="1">
        <f t="array" ref="D268">_xlfn.SWITCH(MID('-'!$F268,1,4),"C - ","Civil","F - ","Foundation","ST -","Structure","FC -","Façade","PRE ","Pre-Line","POST","Post-Line","H - ","Handover","S - ","Services","CST ","Completion Docs", "I - ", "Inspection")</f>
        <v>Completion Docs</v>
      </c>
      <c r="E268" s="90" t="str">
        <f>IF(NOT(ISERROR(SEARCH("- S -", '-'!$F268))), "Subcontractor",IF(NOT(ISERROR(SEARCH("- R -", '-'!$F268))), "Ryman",IF(NOT(ISERROR(SEARCH("- C -", '-'!$F268))), "Consultant",IF(NOT(ISERROR(SEARCH("- I -", '-'!$F268))),  "Inspection Test Plan", "Naming Error"))))</f>
        <v>Ryman</v>
      </c>
      <c r="F268" s="91" t="str">
        <f>IF(OR('-'!$G268="checklist", '-'!$G268="checklist-flat"), '-'!$H268, F267)</f>
        <v>CST - R - Façade Consent</v>
      </c>
      <c r="G268" s="112" t="s">
        <v>12</v>
      </c>
      <c r="H268" s="113" t="s">
        <v>198</v>
      </c>
      <c r="I268" s="112"/>
      <c r="J268" s="114">
        <f>_xlfn.XLOOKUP('-'!$F268,Ref!A:A,Ref!B:B)*1000</f>
        <v>29000</v>
      </c>
      <c r="K268" s="87">
        <f ca="1">COUNTIF($J$2:'-'!$J268,'-'!$J268)-1</f>
        <v>0</v>
      </c>
      <c r="L268" s="90" t="s">
        <v>14</v>
      </c>
    </row>
    <row r="269" spans="1:12" ht="15.75">
      <c r="A269" s="96">
        <f t="shared" si="4"/>
        <v>268</v>
      </c>
      <c r="B269" s="93">
        <f ca="1">'-'!$J269+'-'!$K269</f>
        <v>29001</v>
      </c>
      <c r="C269" s="94"/>
      <c r="D269" s="95" t="str" cm="1">
        <f t="array" ref="D269">_xlfn.SWITCH(MID('-'!$F269,1,4),"C - ","Civil","F - ","Foundation","ST -","Structure","FC -","Façade","PRE ","Pre-Line","POST","Post-Line","H - ","Handover","S - ","Services","CST ","Completion Docs", "I - ", "Inspection")</f>
        <v>Completion Docs</v>
      </c>
      <c r="E269" s="96" t="str">
        <f>IF(NOT(ISERROR(SEARCH("- S -", '-'!$F269))), "Subcontractor",IF(NOT(ISERROR(SEARCH("- R -", '-'!$F269))), "Ryman",IF(NOT(ISERROR(SEARCH("- C -", '-'!$F269))), "Consultant",IF(NOT(ISERROR(SEARCH("- I -", '-'!$F269))),  "Inspection Test Plan", "Naming Error"))))</f>
        <v>Ryman</v>
      </c>
      <c r="F269" s="97" t="str">
        <f>IF(OR('-'!$G269="checklist", '-'!$G269="checklist-flat"), '-'!$H269, F268)</f>
        <v>CST - R - Façade Consent</v>
      </c>
      <c r="G269" s="109" t="s">
        <v>15</v>
      </c>
      <c r="H269" s="110" t="s">
        <v>153</v>
      </c>
      <c r="I269" s="109"/>
      <c r="J269" s="111">
        <f>_xlfn.XLOOKUP('-'!$F269,Ref!A:A,Ref!B:B)*1000</f>
        <v>29000</v>
      </c>
      <c r="K269" s="93">
        <f ca="1">COUNTIF($J$2:'-'!$J269,'-'!$J269)-1</f>
        <v>1</v>
      </c>
      <c r="L269" s="96" t="s">
        <v>14</v>
      </c>
    </row>
    <row r="270" spans="1:12" ht="15.75">
      <c r="A270" s="90">
        <f t="shared" si="4"/>
        <v>269</v>
      </c>
      <c r="B270" s="87">
        <f ca="1">'-'!$J270+'-'!$K270</f>
        <v>29002</v>
      </c>
      <c r="C270" s="88"/>
      <c r="D270" s="89" t="str" cm="1">
        <f t="array" ref="D270">_xlfn.SWITCH(MID('-'!$F270,1,4),"C - ","Civil","F - ","Foundation","ST -","Structure","FC -","Façade","PRE ","Pre-Line","POST","Post-Line","H - ","Handover","S - ","Services","CST ","Completion Docs", "I - ", "Inspection")</f>
        <v>Completion Docs</v>
      </c>
      <c r="E270" s="90" t="str">
        <f>IF(NOT(ISERROR(SEARCH("- S -", '-'!$F270))), "Subcontractor",IF(NOT(ISERROR(SEARCH("- R -", '-'!$F270))), "Ryman",IF(NOT(ISERROR(SEARCH("- C -", '-'!$F270))), "Consultant",IF(NOT(ISERROR(SEARCH("- I -", '-'!$F270))),  "Inspection Test Plan", "Naming Error"))))</f>
        <v>Ryman</v>
      </c>
      <c r="F270" s="91" t="str">
        <f>IF(OR('-'!$G270="checklist", '-'!$G270="checklist-flat"), '-'!$H270, F269)</f>
        <v>CST - R - Façade Consent</v>
      </c>
      <c r="G270" s="112" t="s">
        <v>15</v>
      </c>
      <c r="H270" s="113" t="s">
        <v>154</v>
      </c>
      <c r="I270" s="112"/>
      <c r="J270" s="114">
        <f>_xlfn.XLOOKUP('-'!$F270,Ref!A:A,Ref!B:B)*1000</f>
        <v>29000</v>
      </c>
      <c r="K270" s="87">
        <f ca="1">COUNTIF($J$2:'-'!$J270,'-'!$J270)-1</f>
        <v>2</v>
      </c>
      <c r="L270" s="90" t="s">
        <v>14</v>
      </c>
    </row>
    <row r="271" spans="1:12" ht="15.75">
      <c r="A271" s="96">
        <f t="shared" si="4"/>
        <v>270</v>
      </c>
      <c r="B271" s="93">
        <f ca="1">'-'!$J271+'-'!$K271</f>
        <v>29003</v>
      </c>
      <c r="C271" s="94"/>
      <c r="D271" s="95" t="str" cm="1">
        <f t="array" ref="D271">_xlfn.SWITCH(MID('-'!$F271,1,4),"C - ","Civil","F - ","Foundation","ST -","Structure","FC -","Façade","PRE ","Pre-Line","POST","Post-Line","H - ","Handover","S - ","Services","CST ","Completion Docs", "I - ", "Inspection")</f>
        <v>Completion Docs</v>
      </c>
      <c r="E271" s="96" t="str">
        <f>IF(NOT(ISERROR(SEARCH("- S -", '-'!$F271))), "Subcontractor",IF(NOT(ISERROR(SEARCH("- R -", '-'!$F271))), "Ryman",IF(NOT(ISERROR(SEARCH("- C -", '-'!$F271))), "Consultant",IF(NOT(ISERROR(SEARCH("- I -", '-'!$F271))),  "Inspection Test Plan", "Naming Error"))))</f>
        <v>Ryman</v>
      </c>
      <c r="F271" s="97" t="str">
        <f>IF(OR('-'!$G271="checklist", '-'!$G271="checklist-flat"), '-'!$H271, F270)</f>
        <v>CST - R - Façade Consent</v>
      </c>
      <c r="G271" s="109" t="s">
        <v>15</v>
      </c>
      <c r="H271" s="110" t="s">
        <v>155</v>
      </c>
      <c r="I271" s="109"/>
      <c r="J271" s="111">
        <f>_xlfn.XLOOKUP('-'!$F271,Ref!A:A,Ref!B:B)*1000</f>
        <v>29000</v>
      </c>
      <c r="K271" s="93">
        <f ca="1">COUNTIF($J$2:'-'!$J271,'-'!$J271)-1</f>
        <v>3</v>
      </c>
      <c r="L271" s="96" t="s">
        <v>14</v>
      </c>
    </row>
    <row r="272" spans="1:12" ht="15.75">
      <c r="A272" s="90">
        <f t="shared" si="4"/>
        <v>271</v>
      </c>
      <c r="B272" s="87">
        <f ca="1">'-'!$J272+'-'!$K272</f>
        <v>29004</v>
      </c>
      <c r="C272" s="88"/>
      <c r="D272" s="89" t="str" cm="1">
        <f t="array" ref="D272">_xlfn.SWITCH(MID('-'!$F272,1,4),"C - ","Civil","F - ","Foundation","ST -","Structure","FC -","Façade","PRE ","Pre-Line","POST","Post-Line","H - ","Handover","S - ","Services","CST ","Completion Docs", "I - ", "Inspection")</f>
        <v>Completion Docs</v>
      </c>
      <c r="E272" s="90" t="str">
        <f>IF(NOT(ISERROR(SEARCH("- S -", '-'!$F272))), "Subcontractor",IF(NOT(ISERROR(SEARCH("- R -", '-'!$F272))), "Ryman",IF(NOT(ISERROR(SEARCH("- C -", '-'!$F272))), "Consultant",IF(NOT(ISERROR(SEARCH("- I -", '-'!$F272))),  "Inspection Test Plan", "Naming Error"))))</f>
        <v>Ryman</v>
      </c>
      <c r="F272" s="91" t="str">
        <f>IF(OR('-'!$G272="checklist", '-'!$G272="checklist-flat"), '-'!$H272, F271)</f>
        <v>CST - R - Façade Consent</v>
      </c>
      <c r="G272" s="112" t="s">
        <v>15</v>
      </c>
      <c r="H272" s="113" t="s">
        <v>156</v>
      </c>
      <c r="I272" s="112"/>
      <c r="J272" s="114">
        <f>_xlfn.XLOOKUP('-'!$F272,Ref!A:A,Ref!B:B)*1000</f>
        <v>29000</v>
      </c>
      <c r="K272" s="87">
        <f ca="1">COUNTIF($J$2:'-'!$J272,'-'!$J272)-1</f>
        <v>4</v>
      </c>
      <c r="L272" s="90" t="s">
        <v>14</v>
      </c>
    </row>
    <row r="273" spans="1:12" ht="15.75">
      <c r="A273" s="96">
        <f t="shared" si="4"/>
        <v>272</v>
      </c>
      <c r="B273" s="93">
        <f ca="1">'-'!$J273+'-'!$K273</f>
        <v>29005</v>
      </c>
      <c r="C273" s="94"/>
      <c r="D273" s="95" t="str" cm="1">
        <f t="array" ref="D273">_xlfn.SWITCH(MID('-'!$F273,1,4),"C - ","Civil","F - ","Foundation","ST -","Structure","FC -","Façade","PRE ","Pre-Line","POST","Post-Line","H - ","Handover","S - ","Services","CST ","Completion Docs", "I - ", "Inspection")</f>
        <v>Completion Docs</v>
      </c>
      <c r="E273" s="96" t="str">
        <f>IF(NOT(ISERROR(SEARCH("- S -", '-'!$F273))), "Subcontractor",IF(NOT(ISERROR(SEARCH("- R -", '-'!$F273))), "Ryman",IF(NOT(ISERROR(SEARCH("- C -", '-'!$F273))), "Consultant",IF(NOT(ISERROR(SEARCH("- I -", '-'!$F273))),  "Inspection Test Plan", "Naming Error"))))</f>
        <v>Ryman</v>
      </c>
      <c r="F273" s="97" t="str">
        <f>IF(OR('-'!$G273="checklist", '-'!$G273="checklist-flat"), '-'!$H273, F272)</f>
        <v>CST - R - Façade Consent</v>
      </c>
      <c r="G273" s="109" t="s">
        <v>15</v>
      </c>
      <c r="H273" s="110" t="s">
        <v>199</v>
      </c>
      <c r="I273" s="109"/>
      <c r="J273" s="111">
        <f>_xlfn.XLOOKUP('-'!$F273,Ref!A:A,Ref!B:B)*1000</f>
        <v>29000</v>
      </c>
      <c r="K273" s="93">
        <f ca="1">COUNTIF($J$2:'-'!$J273,'-'!$J273)-1</f>
        <v>5</v>
      </c>
      <c r="L273" s="96" t="s">
        <v>14</v>
      </c>
    </row>
    <row r="274" spans="1:12" ht="15.75">
      <c r="A274" s="90">
        <f t="shared" si="4"/>
        <v>273</v>
      </c>
      <c r="B274" s="87">
        <f ca="1">'-'!$J274+'-'!$K274</f>
        <v>29006</v>
      </c>
      <c r="C274" s="88"/>
      <c r="D274" s="89" t="str" cm="1">
        <f t="array" ref="D274">_xlfn.SWITCH(MID('-'!$F274,1,4),"C - ","Civil","F - ","Foundation","ST -","Structure","FC -","Façade","PRE ","Pre-Line","POST","Post-Line","H - ","Handover","S - ","Services","CST ","Completion Docs", "I - ", "Inspection")</f>
        <v>Completion Docs</v>
      </c>
      <c r="E274" s="90" t="str">
        <f>IF(NOT(ISERROR(SEARCH("- S -", '-'!$F274))), "Subcontractor",IF(NOT(ISERROR(SEARCH("- R -", '-'!$F274))), "Ryman",IF(NOT(ISERROR(SEARCH("- C -", '-'!$F274))), "Consultant",IF(NOT(ISERROR(SEARCH("- I -", '-'!$F274))),  "Inspection Test Plan", "Naming Error"))))</f>
        <v>Ryman</v>
      </c>
      <c r="F274" s="91" t="str">
        <f>IF(OR('-'!$G274="checklist", '-'!$G274="checklist-flat"), '-'!$H274, F273)</f>
        <v>CST - R - Façade Consent</v>
      </c>
      <c r="G274" s="112" t="s">
        <v>62</v>
      </c>
      <c r="H274" s="113" t="s">
        <v>200</v>
      </c>
      <c r="I274" s="112"/>
      <c r="J274" s="114">
        <f>_xlfn.XLOOKUP('-'!$F274,Ref!A:A,Ref!B:B)*1000</f>
        <v>29000</v>
      </c>
      <c r="K274" s="87">
        <f ca="1">COUNTIF($J$2:'-'!$J274,'-'!$J274)-1</f>
        <v>6</v>
      </c>
      <c r="L274" s="90" t="s">
        <v>14</v>
      </c>
    </row>
    <row r="275" spans="1:12" ht="15.75">
      <c r="A275" s="96">
        <f t="shared" si="4"/>
        <v>274</v>
      </c>
      <c r="B275" s="93">
        <f ca="1">'-'!$J275+'-'!$K275</f>
        <v>29007</v>
      </c>
      <c r="C275" s="94"/>
      <c r="D275" s="95" t="str" cm="1">
        <f t="array" ref="D275">_xlfn.SWITCH(MID('-'!$F275,1,4),"C - ","Civil","F - ","Foundation","ST -","Structure","FC -","Façade","PRE ","Pre-Line","POST","Post-Line","H - ","Handover","S - ","Services","CST ","Completion Docs", "I - ", "Inspection")</f>
        <v>Completion Docs</v>
      </c>
      <c r="E275" s="96" t="str">
        <f>IF(NOT(ISERROR(SEARCH("- S -", '-'!$F275))), "Subcontractor",IF(NOT(ISERROR(SEARCH("- R -", '-'!$F275))), "Ryman",IF(NOT(ISERROR(SEARCH("- C -", '-'!$F275))), "Consultant",IF(NOT(ISERROR(SEARCH("- I -", '-'!$F275))),  "Inspection Test Plan", "Naming Error"))))</f>
        <v>Ryman</v>
      </c>
      <c r="F275" s="97" t="str">
        <f>IF(OR('-'!$G275="checklist", '-'!$G275="checklist-flat"), '-'!$H275, F274)</f>
        <v>CST - R - Façade Consent</v>
      </c>
      <c r="G275" s="109" t="s">
        <v>62</v>
      </c>
      <c r="H275" s="110" t="s">
        <v>201</v>
      </c>
      <c r="I275" s="109"/>
      <c r="J275" s="111">
        <f>_xlfn.XLOOKUP('-'!$F275,Ref!A:A,Ref!B:B)*1000</f>
        <v>29000</v>
      </c>
      <c r="K275" s="93">
        <f ca="1">COUNTIF($J$2:'-'!$J275,'-'!$J275)-1</f>
        <v>7</v>
      </c>
      <c r="L275" s="96" t="s">
        <v>14</v>
      </c>
    </row>
    <row r="276" spans="1:12" ht="15.75">
      <c r="A276" s="90">
        <f t="shared" si="4"/>
        <v>275</v>
      </c>
      <c r="B276" s="87">
        <f ca="1">'-'!$J276+'-'!$K276</f>
        <v>29008</v>
      </c>
      <c r="C276" s="88"/>
      <c r="D276" s="89" t="str" cm="1">
        <f t="array" ref="D276">_xlfn.SWITCH(MID('-'!$F276,1,4),"C - ","Civil","F - ","Foundation","ST -","Structure","FC -","Façade","PRE ","Pre-Line","POST","Post-Line","H - ","Handover","S - ","Services","CST ","Completion Docs", "I - ", "Inspection")</f>
        <v>Completion Docs</v>
      </c>
      <c r="E276" s="90" t="str">
        <f>IF(NOT(ISERROR(SEARCH("- S -", '-'!$F276))), "Subcontractor",IF(NOT(ISERROR(SEARCH("- R -", '-'!$F276))), "Ryman",IF(NOT(ISERROR(SEARCH("- C -", '-'!$F276))), "Consultant",IF(NOT(ISERROR(SEARCH("- I -", '-'!$F276))),  "Inspection Test Plan", "Naming Error"))))</f>
        <v>Ryman</v>
      </c>
      <c r="F276" s="91" t="str">
        <f>IF(OR('-'!$G276="checklist", '-'!$G276="checklist-flat"), '-'!$H276, F275)</f>
        <v>CST - R - Façade Consent</v>
      </c>
      <c r="G276" s="112" t="s">
        <v>15</v>
      </c>
      <c r="H276" s="113" t="s">
        <v>202</v>
      </c>
      <c r="I276" s="112"/>
      <c r="J276" s="114">
        <f>_xlfn.XLOOKUP('-'!$F276,Ref!A:A,Ref!B:B)*1000</f>
        <v>29000</v>
      </c>
      <c r="K276" s="87">
        <f ca="1">COUNTIF($J$2:'-'!$J276,'-'!$J276)-1</f>
        <v>8</v>
      </c>
      <c r="L276" s="90" t="s">
        <v>14</v>
      </c>
    </row>
    <row r="277" spans="1:12" ht="15.75">
      <c r="A277" s="96">
        <f t="shared" si="4"/>
        <v>276</v>
      </c>
      <c r="B277" s="93">
        <f ca="1">'-'!$J277+'-'!$K277</f>
        <v>29009</v>
      </c>
      <c r="C277" s="94"/>
      <c r="D277" s="95" t="str" cm="1">
        <f t="array" ref="D277">_xlfn.SWITCH(MID('-'!$F277,1,4),"C - ","Civil","F - ","Foundation","ST -","Structure","FC -","Façade","PRE ","Pre-Line","POST","Post-Line","H - ","Handover","S - ","Services","CST ","Completion Docs", "I - ", "Inspection")</f>
        <v>Completion Docs</v>
      </c>
      <c r="E277" s="96" t="str">
        <f>IF(NOT(ISERROR(SEARCH("- S -", '-'!$F277))), "Subcontractor",IF(NOT(ISERROR(SEARCH("- R -", '-'!$F277))), "Ryman",IF(NOT(ISERROR(SEARCH("- C -", '-'!$F277))), "Consultant",IF(NOT(ISERROR(SEARCH("- I -", '-'!$F277))),  "Inspection Test Plan", "Naming Error"))))</f>
        <v>Ryman</v>
      </c>
      <c r="F277" s="97" t="str">
        <f>IF(OR('-'!$G277="checklist", '-'!$G277="checklist-flat"), '-'!$H277, F276)</f>
        <v>CST - R - Façade Consent</v>
      </c>
      <c r="G277" s="109" t="s">
        <v>62</v>
      </c>
      <c r="H277" s="110" t="s">
        <v>203</v>
      </c>
      <c r="I277" s="109"/>
      <c r="J277" s="111">
        <f>_xlfn.XLOOKUP('-'!$F277,Ref!A:A,Ref!B:B)*1000</f>
        <v>29000</v>
      </c>
      <c r="K277" s="93">
        <f ca="1">COUNTIF($J$2:'-'!$J277,'-'!$J277)-1</f>
        <v>9</v>
      </c>
      <c r="L277" s="96" t="s">
        <v>14</v>
      </c>
    </row>
    <row r="278" spans="1:12" ht="15.75">
      <c r="A278" s="90">
        <f t="shared" si="4"/>
        <v>277</v>
      </c>
      <c r="B278" s="87">
        <f ca="1">'-'!$J278+'-'!$K278</f>
        <v>29010</v>
      </c>
      <c r="C278" s="88"/>
      <c r="D278" s="89" t="str" cm="1">
        <f t="array" ref="D278">_xlfn.SWITCH(MID('-'!$F278,1,4),"C - ","Civil","F - ","Foundation","ST -","Structure","FC -","Façade","PRE ","Pre-Line","POST","Post-Line","H - ","Handover","S - ","Services","CST ","Completion Docs", "I - ", "Inspection")</f>
        <v>Completion Docs</v>
      </c>
      <c r="E278" s="90" t="str">
        <f>IF(NOT(ISERROR(SEARCH("- S -", '-'!$F278))), "Subcontractor",IF(NOT(ISERROR(SEARCH("- R -", '-'!$F278))), "Ryman",IF(NOT(ISERROR(SEARCH("- C -", '-'!$F278))), "Consultant",IF(NOT(ISERROR(SEARCH("- I -", '-'!$F278))),  "Inspection Test Plan", "Naming Error"))))</f>
        <v>Ryman</v>
      </c>
      <c r="F278" s="91" t="str">
        <f>IF(OR('-'!$G278="checklist", '-'!$G278="checklist-flat"), '-'!$H278, F277)</f>
        <v>CST - R - Façade Consent</v>
      </c>
      <c r="G278" s="112" t="s">
        <v>62</v>
      </c>
      <c r="H278" s="113" t="s">
        <v>204</v>
      </c>
      <c r="I278" s="112"/>
      <c r="J278" s="114">
        <f>_xlfn.XLOOKUP('-'!$F278,Ref!A:A,Ref!B:B)*1000</f>
        <v>29000</v>
      </c>
      <c r="K278" s="87">
        <f ca="1">COUNTIF($J$2:'-'!$J278,'-'!$J278)-1</f>
        <v>10</v>
      </c>
      <c r="L278" s="90" t="s">
        <v>14</v>
      </c>
    </row>
    <row r="279" spans="1:12" ht="15.75">
      <c r="A279" s="96">
        <f t="shared" si="4"/>
        <v>278</v>
      </c>
      <c r="B279" s="93">
        <f ca="1">'-'!$J279+'-'!$K279</f>
        <v>29011</v>
      </c>
      <c r="C279" s="94"/>
      <c r="D279" s="95" t="str" cm="1">
        <f t="array" ref="D279">_xlfn.SWITCH(MID('-'!$F279,1,4),"C - ","Civil","F - ","Foundation","ST -","Structure","FC -","Façade","PRE ","Pre-Line","POST","Post-Line","H - ","Handover","S - ","Services","CST ","Completion Docs", "I - ", "Inspection")</f>
        <v>Completion Docs</v>
      </c>
      <c r="E279" s="96" t="str">
        <f>IF(NOT(ISERROR(SEARCH("- S -", '-'!$F279))), "Subcontractor",IF(NOT(ISERROR(SEARCH("- R -", '-'!$F279))), "Ryman",IF(NOT(ISERROR(SEARCH("- C -", '-'!$F279))), "Consultant",IF(NOT(ISERROR(SEARCH("- I -", '-'!$F279))),  "Inspection Test Plan", "Naming Error"))))</f>
        <v>Ryman</v>
      </c>
      <c r="F279" s="97" t="str">
        <f>IF(OR('-'!$G279="checklist", '-'!$G279="checklist-flat"), '-'!$H279, F278)</f>
        <v>CST - R - Façade Consent</v>
      </c>
      <c r="G279" s="109" t="s">
        <v>62</v>
      </c>
      <c r="H279" s="110" t="s">
        <v>205</v>
      </c>
      <c r="I279" s="109"/>
      <c r="J279" s="111">
        <f>_xlfn.XLOOKUP('-'!$F279,Ref!A:A,Ref!B:B)*1000</f>
        <v>29000</v>
      </c>
      <c r="K279" s="93">
        <f ca="1">COUNTIF($J$2:'-'!$J279,'-'!$J279)-1</f>
        <v>11</v>
      </c>
      <c r="L279" s="96" t="s">
        <v>14</v>
      </c>
    </row>
    <row r="280" spans="1:12" ht="15.75">
      <c r="A280" s="90">
        <f t="shared" si="4"/>
        <v>279</v>
      </c>
      <c r="B280" s="87">
        <f ca="1">'-'!$J280+'-'!$K280</f>
        <v>29012</v>
      </c>
      <c r="C280" s="88"/>
      <c r="D280" s="89" t="str" cm="1">
        <f t="array" ref="D280">_xlfn.SWITCH(MID('-'!$F280,1,4),"C - ","Civil","F - ","Foundation","ST -","Structure","FC -","Façade","PRE ","Pre-Line","POST","Post-Line","H - ","Handover","S - ","Services","CST ","Completion Docs", "I - ", "Inspection")</f>
        <v>Completion Docs</v>
      </c>
      <c r="E280" s="90" t="str">
        <f>IF(NOT(ISERROR(SEARCH("- S -", '-'!$F280))), "Subcontractor",IF(NOT(ISERROR(SEARCH("- R -", '-'!$F280))), "Ryman",IF(NOT(ISERROR(SEARCH("- C -", '-'!$F280))), "Consultant",IF(NOT(ISERROR(SEARCH("- I -", '-'!$F280))),  "Inspection Test Plan", "Naming Error"))))</f>
        <v>Ryman</v>
      </c>
      <c r="F280" s="91" t="str">
        <f>IF(OR('-'!$G280="checklist", '-'!$G280="checklist-flat"), '-'!$H280, F279)</f>
        <v>CST - R - Façade Consent</v>
      </c>
      <c r="G280" s="118" t="s">
        <v>62</v>
      </c>
      <c r="H280" s="116" t="s">
        <v>206</v>
      </c>
      <c r="I280" s="118"/>
      <c r="J280" s="87">
        <f>_xlfn.XLOOKUP('-'!$F280,Ref!A:A,Ref!B:B)*1000</f>
        <v>29000</v>
      </c>
      <c r="K280" s="87">
        <f ca="1">COUNTIF($J$2:'-'!$J280,'-'!$J280)-1</f>
        <v>12</v>
      </c>
      <c r="L280" s="90" t="s">
        <v>14</v>
      </c>
    </row>
    <row r="281" spans="1:12" ht="15.75">
      <c r="A281" s="96">
        <f t="shared" si="4"/>
        <v>280</v>
      </c>
      <c r="B281" s="93">
        <f ca="1">'-'!$J281+'-'!$K281</f>
        <v>29013</v>
      </c>
      <c r="C281" s="94"/>
      <c r="D281" s="95" t="str" cm="1">
        <f t="array" ref="D281">_xlfn.SWITCH(MID('-'!$F281,1,4),"C - ","Civil","F - ","Foundation","ST -","Structure","FC -","Façade","PRE ","Pre-Line","POST","Post-Line","H - ","Handover","S - ","Services","CST ","Completion Docs", "I - ", "Inspection")</f>
        <v>Completion Docs</v>
      </c>
      <c r="E281" s="96" t="str">
        <f>IF(NOT(ISERROR(SEARCH("- S -", '-'!$F281))), "Subcontractor",IF(NOT(ISERROR(SEARCH("- R -", '-'!$F281))), "Ryman",IF(NOT(ISERROR(SEARCH("- C -", '-'!$F281))), "Consultant",IF(NOT(ISERROR(SEARCH("- I -", '-'!$F281))),  "Inspection Test Plan", "Naming Error"))))</f>
        <v>Ryman</v>
      </c>
      <c r="F281" s="97" t="str">
        <f>IF(OR('-'!$G281="checklist", '-'!$G281="checklist-flat"), '-'!$H281, F280)</f>
        <v>CST - R - Façade Consent</v>
      </c>
      <c r="G281" s="95" t="s">
        <v>15</v>
      </c>
      <c r="H281" s="97" t="s">
        <v>207</v>
      </c>
      <c r="I281" s="95"/>
      <c r="J281" s="93">
        <f>_xlfn.XLOOKUP('-'!$F281,Ref!A:A,Ref!B:B)*1000</f>
        <v>29000</v>
      </c>
      <c r="K281" s="93">
        <f ca="1">COUNTIF($J$2:'-'!$J281,'-'!$J281)-1</f>
        <v>13</v>
      </c>
      <c r="L281" s="96" t="s">
        <v>14</v>
      </c>
    </row>
    <row r="282" spans="1:12" ht="15.75">
      <c r="A282" s="90">
        <f t="shared" si="4"/>
        <v>281</v>
      </c>
      <c r="B282" s="87">
        <f ca="1">'-'!$J282+'-'!$K282</f>
        <v>29014</v>
      </c>
      <c r="C282" s="88"/>
      <c r="D282" s="89" t="str" cm="1">
        <f t="array" ref="D282">_xlfn.SWITCH(MID('-'!$F282,1,4),"C - ","Civil","F - ","Foundation","ST -","Structure","FC -","Façade","PRE ","Pre-Line","POST","Post-Line","H - ","Handover","S - ","Services","CST ","Completion Docs", "I - ", "Inspection")</f>
        <v>Completion Docs</v>
      </c>
      <c r="E282" s="90" t="str">
        <f>IF(NOT(ISERROR(SEARCH("- S -", '-'!$F282))), "Subcontractor",IF(NOT(ISERROR(SEARCH("- R -", '-'!$F282))), "Ryman",IF(NOT(ISERROR(SEARCH("- C -", '-'!$F282))), "Consultant",IF(NOT(ISERROR(SEARCH("- I -", '-'!$F282))),  "Inspection Test Plan", "Naming Error"))))</f>
        <v>Ryman</v>
      </c>
      <c r="F282" s="91" t="str">
        <f>IF(OR('-'!$G282="checklist", '-'!$G282="checklist-flat"), '-'!$H282, F281)</f>
        <v>CST - R - Façade Consent</v>
      </c>
      <c r="G282" s="89" t="s">
        <v>62</v>
      </c>
      <c r="H282" s="91" t="s">
        <v>208</v>
      </c>
      <c r="I282" s="89"/>
      <c r="J282" s="87">
        <f>_xlfn.XLOOKUP('-'!$F282,Ref!A:A,Ref!B:B)*1000</f>
        <v>29000</v>
      </c>
      <c r="K282" s="87">
        <f ca="1">COUNTIF($J$2:'-'!$J282,'-'!$J282)-1</f>
        <v>14</v>
      </c>
      <c r="L282" s="90" t="s">
        <v>14</v>
      </c>
    </row>
    <row r="283" spans="1:12" ht="15.75">
      <c r="A283" s="96">
        <f t="shared" si="4"/>
        <v>282</v>
      </c>
      <c r="B283" s="93">
        <f ca="1">'-'!$J283+'-'!$K283</f>
        <v>29015</v>
      </c>
      <c r="C283" s="94"/>
      <c r="D283" s="95" t="str" cm="1">
        <f t="array" ref="D283">_xlfn.SWITCH(MID('-'!$F283,1,4),"C - ","Civil","F - ","Foundation","ST -","Structure","FC -","Façade","PRE ","Pre-Line","POST","Post-Line","H - ","Handover","S - ","Services","CST ","Completion Docs", "I - ", "Inspection")</f>
        <v>Completion Docs</v>
      </c>
      <c r="E283" s="96" t="str">
        <f>IF(NOT(ISERROR(SEARCH("- S -", '-'!$F283))), "Subcontractor",IF(NOT(ISERROR(SEARCH("- R -", '-'!$F283))), "Ryman",IF(NOT(ISERROR(SEARCH("- C -", '-'!$F283))), "Consultant",IF(NOT(ISERROR(SEARCH("- I -", '-'!$F283))),  "Inspection Test Plan", "Naming Error"))))</f>
        <v>Ryman</v>
      </c>
      <c r="F283" s="97" t="str">
        <f>IF(OR('-'!$G283="checklist", '-'!$G283="checklist-flat"), '-'!$H283, F282)</f>
        <v>CST - R - Façade Consent</v>
      </c>
      <c r="G283" s="95" t="s">
        <v>62</v>
      </c>
      <c r="H283" s="97" t="s">
        <v>209</v>
      </c>
      <c r="I283" s="95"/>
      <c r="J283" s="93">
        <f>_xlfn.XLOOKUP('-'!$F283,Ref!A:A,Ref!B:B)*1000</f>
        <v>29000</v>
      </c>
      <c r="K283" s="93">
        <f ca="1">COUNTIF($J$2:'-'!$J283,'-'!$J283)-1</f>
        <v>15</v>
      </c>
      <c r="L283" s="96" t="s">
        <v>14</v>
      </c>
    </row>
    <row r="284" spans="1:12" ht="15.75">
      <c r="A284" s="90">
        <f t="shared" si="4"/>
        <v>283</v>
      </c>
      <c r="B284" s="87">
        <f ca="1">'-'!$J284+'-'!$K284</f>
        <v>29016</v>
      </c>
      <c r="C284" s="88"/>
      <c r="D284" s="90" t="str" cm="1">
        <f t="array" ref="D284">_xlfn.SWITCH(MID('-'!$F284,1,4),"C - ","Civil","F - ","Foundation","ST -","Structure","FC -","Façade","PRE ","Pre-Line","POST","Post-Line","H - ","Handover","S - ","Services","CST ","Completion Docs", "I - ", "Inspection")</f>
        <v>Completion Docs</v>
      </c>
      <c r="E284" s="90" t="str">
        <f>IF(NOT(ISERROR(SEARCH("- S -", '-'!$F284))), "Subcontractor",IF(NOT(ISERROR(SEARCH("- R -", '-'!$F284))), "Ryman",IF(NOT(ISERROR(SEARCH("- C -", '-'!$F284))), "Consultant",IF(NOT(ISERROR(SEARCH("- I -", '-'!$F284))),  "Inspection Test Plan", "Naming Error"))))</f>
        <v>Ryman</v>
      </c>
      <c r="F284" s="91" t="str">
        <f>IF(OR('-'!$G284="checklist", '-'!$G284="checklist-flat"), '-'!$H284, F283)</f>
        <v>CST - R - Façade Consent</v>
      </c>
      <c r="G284" s="89" t="s">
        <v>62</v>
      </c>
      <c r="H284" s="91" t="s">
        <v>210</v>
      </c>
      <c r="I284" s="89"/>
      <c r="J284" s="87">
        <f>_xlfn.XLOOKUP('-'!$F284,Ref!A:A,Ref!B:B)*1000</f>
        <v>29000</v>
      </c>
      <c r="K284" s="87">
        <f ca="1">COUNTIF($J$2:'-'!$J284,'-'!$J284)-1</f>
        <v>16</v>
      </c>
      <c r="L284" s="90" t="s">
        <v>14</v>
      </c>
    </row>
    <row r="285" spans="1:12" ht="15.75">
      <c r="A285" s="96">
        <f t="shared" si="4"/>
        <v>284</v>
      </c>
      <c r="B285" s="93">
        <f ca="1">'-'!$J285+'-'!$K285</f>
        <v>29017</v>
      </c>
      <c r="C285" s="94"/>
      <c r="D285" s="95" t="str" cm="1">
        <f t="array" ref="D285">_xlfn.SWITCH(MID('-'!$F285,1,4),"C - ","Civil","F - ","Foundation","ST -","Structure","FC -","Façade","PRE ","Pre-Line","POST","Post-Line","H - ","Handover","S - ","Services","CST ","Completion Docs", "I - ", "Inspection")</f>
        <v>Completion Docs</v>
      </c>
      <c r="E285" s="96" t="str">
        <f>IF(NOT(ISERROR(SEARCH("- S -", '-'!$F285))), "Subcontractor",IF(NOT(ISERROR(SEARCH("- R -", '-'!$F285))), "Ryman",IF(NOT(ISERROR(SEARCH("- C -", '-'!$F285))), "Consultant",IF(NOT(ISERROR(SEARCH("- I -", '-'!$F285))),  "Inspection Test Plan", "Naming Error"))))</f>
        <v>Ryman</v>
      </c>
      <c r="F285" s="97" t="str">
        <f>IF(OR('-'!$G285="checklist", '-'!$G285="checklist-flat"), '-'!$H285, F284)</f>
        <v>CST - R - Façade Consent</v>
      </c>
      <c r="G285" s="95" t="s">
        <v>15</v>
      </c>
      <c r="H285" s="97" t="s">
        <v>211</v>
      </c>
      <c r="I285" s="95"/>
      <c r="J285" s="93">
        <f>_xlfn.XLOOKUP('-'!$F285,Ref!A:A,Ref!B:B)*1000</f>
        <v>29000</v>
      </c>
      <c r="K285" s="93">
        <f ca="1">COUNTIF($J$2:'-'!$J285,'-'!$J285)-1</f>
        <v>17</v>
      </c>
      <c r="L285" s="96" t="s">
        <v>14</v>
      </c>
    </row>
    <row r="286" spans="1:12" ht="15.75">
      <c r="A286" s="90">
        <f t="shared" si="4"/>
        <v>285</v>
      </c>
      <c r="B286" s="87">
        <f ca="1">'-'!$J286+'-'!$K286</f>
        <v>29018</v>
      </c>
      <c r="C286" s="88"/>
      <c r="D286" s="89" t="str" cm="1">
        <f t="array" ref="D286">_xlfn.SWITCH(MID('-'!$F286,1,4),"C - ","Civil","F - ","Foundation","ST -","Structure","FC -","Façade","PRE ","Pre-Line","POST","Post-Line","H - ","Handover","S - ","Services","CST ","Completion Docs", "I - ", "Inspection")</f>
        <v>Completion Docs</v>
      </c>
      <c r="E286" s="90" t="str">
        <f>IF(NOT(ISERROR(SEARCH("- S -", '-'!$F286))), "Subcontractor",IF(NOT(ISERROR(SEARCH("- R -", '-'!$F286))), "Ryman",IF(NOT(ISERROR(SEARCH("- C -", '-'!$F286))), "Consultant",IF(NOT(ISERROR(SEARCH("- I -", '-'!$F286))),  "Inspection Test Plan", "Naming Error"))))</f>
        <v>Ryman</v>
      </c>
      <c r="F286" s="91" t="str">
        <f>IF(OR('-'!$G286="checklist", '-'!$G286="checklist-flat"), '-'!$H286, F285)</f>
        <v>CST - R - Façade Consent</v>
      </c>
      <c r="G286" s="89" t="s">
        <v>62</v>
      </c>
      <c r="H286" s="91" t="s">
        <v>212</v>
      </c>
      <c r="I286" s="89"/>
      <c r="J286" s="87">
        <f>_xlfn.XLOOKUP('-'!$F286,Ref!A:A,Ref!B:B)*1000</f>
        <v>29000</v>
      </c>
      <c r="K286" s="87">
        <f ca="1">COUNTIF($J$2:'-'!$J286,'-'!$J286)-1</f>
        <v>18</v>
      </c>
      <c r="L286" s="90" t="s">
        <v>14</v>
      </c>
    </row>
    <row r="287" spans="1:12" ht="15.75">
      <c r="A287" s="96">
        <f t="shared" si="4"/>
        <v>286</v>
      </c>
      <c r="B287" s="93">
        <f ca="1">'-'!$J287+'-'!$K287</f>
        <v>29019</v>
      </c>
      <c r="C287" s="94"/>
      <c r="D287" s="95" t="str" cm="1">
        <f t="array" ref="D287">_xlfn.SWITCH(MID('-'!$F287,1,4),"C - ","Civil","F - ","Foundation","ST -","Structure","FC -","Façade","PRE ","Pre-Line","POST","Post-Line","H - ","Handover","S - ","Services","CST ","Completion Docs", "I - ", "Inspection")</f>
        <v>Completion Docs</v>
      </c>
      <c r="E287" s="96" t="str">
        <f>IF(NOT(ISERROR(SEARCH("- S -", '-'!$F287))), "Subcontractor",IF(NOT(ISERROR(SEARCH("- R -", '-'!$F287))), "Ryman",IF(NOT(ISERROR(SEARCH("- C -", '-'!$F287))), "Consultant",IF(NOT(ISERROR(SEARCH("- I -", '-'!$F287))),  "Inspection Test Plan", "Naming Error"))))</f>
        <v>Ryman</v>
      </c>
      <c r="F287" s="97" t="str">
        <f>IF(OR('-'!$G287="checklist", '-'!$G287="checklist-flat"), '-'!$H287, F286)</f>
        <v>CST - R - Façade Consent</v>
      </c>
      <c r="G287" s="95" t="s">
        <v>62</v>
      </c>
      <c r="H287" s="97" t="s">
        <v>213</v>
      </c>
      <c r="I287" s="95"/>
      <c r="J287" s="93">
        <f>_xlfn.XLOOKUP('-'!$F287,Ref!A:A,Ref!B:B)*1000</f>
        <v>29000</v>
      </c>
      <c r="K287" s="93">
        <f ca="1">COUNTIF($J$2:'-'!$J287,'-'!$J287)-1</f>
        <v>19</v>
      </c>
      <c r="L287" s="96" t="s">
        <v>14</v>
      </c>
    </row>
    <row r="288" spans="1:12" ht="15.75">
      <c r="A288" s="90">
        <f t="shared" si="4"/>
        <v>287</v>
      </c>
      <c r="B288" s="87">
        <f ca="1">'-'!$J288+'-'!$K288</f>
        <v>29020</v>
      </c>
      <c r="C288" s="88"/>
      <c r="D288" s="89" t="str" cm="1">
        <f t="array" ref="D288">_xlfn.SWITCH(MID('-'!$F288,1,4),"C - ","Civil","F - ","Foundation","ST -","Structure","FC -","Façade","PRE ","Pre-Line","POST","Post-Line","H - ","Handover","S - ","Services","CST ","Completion Docs", "I - ", "Inspection")</f>
        <v>Completion Docs</v>
      </c>
      <c r="E288" s="90" t="str">
        <f>IF(NOT(ISERROR(SEARCH("- S -", '-'!$F288))), "Subcontractor",IF(NOT(ISERROR(SEARCH("- R -", '-'!$F288))), "Ryman",IF(NOT(ISERROR(SEARCH("- C -", '-'!$F288))), "Consultant",IF(NOT(ISERROR(SEARCH("- I -", '-'!$F288))),  "Inspection Test Plan", "Naming Error"))))</f>
        <v>Ryman</v>
      </c>
      <c r="F288" s="91" t="str">
        <f>IF(OR('-'!$G288="checklist", '-'!$G288="checklist-flat"), '-'!$H288, F287)</f>
        <v>CST - R - Façade Consent</v>
      </c>
      <c r="G288" s="89" t="s">
        <v>62</v>
      </c>
      <c r="H288" s="91" t="s">
        <v>214</v>
      </c>
      <c r="I288" s="89"/>
      <c r="J288" s="87">
        <f>_xlfn.XLOOKUP('-'!$F288,Ref!A:A,Ref!B:B)*1000</f>
        <v>29000</v>
      </c>
      <c r="K288" s="87">
        <f ca="1">COUNTIF($J$2:'-'!$J288,'-'!$J288)-1</f>
        <v>20</v>
      </c>
      <c r="L288" s="90" t="s">
        <v>14</v>
      </c>
    </row>
    <row r="289" spans="1:12" ht="15.75">
      <c r="A289" s="96">
        <f t="shared" si="4"/>
        <v>288</v>
      </c>
      <c r="B289" s="93">
        <f ca="1">'-'!$J289+'-'!$K289</f>
        <v>29021</v>
      </c>
      <c r="C289" s="94"/>
      <c r="D289" s="95" t="str" cm="1">
        <f t="array" ref="D289">_xlfn.SWITCH(MID('-'!$F289,1,4),"C - ","Civil","F - ","Foundation","ST -","Structure","FC -","Façade","PRE ","Pre-Line","POST","Post-Line","H - ","Handover","S - ","Services","CST ","Completion Docs", "I - ", "Inspection")</f>
        <v>Completion Docs</v>
      </c>
      <c r="E289" s="96" t="str">
        <f>IF(NOT(ISERROR(SEARCH("- S -", '-'!$F289))), "Subcontractor",IF(NOT(ISERROR(SEARCH("- R -", '-'!$F289))), "Ryman",IF(NOT(ISERROR(SEARCH("- C -", '-'!$F289))), "Consultant",IF(NOT(ISERROR(SEARCH("- I -", '-'!$F289))),  "Inspection Test Plan", "Naming Error"))))</f>
        <v>Ryman</v>
      </c>
      <c r="F289" s="97" t="str">
        <f>IF(OR('-'!$G289="checklist", '-'!$G289="checklist-flat"), '-'!$H289, F288)</f>
        <v>CST - R - Façade Consent</v>
      </c>
      <c r="G289" s="95" t="s">
        <v>15</v>
      </c>
      <c r="H289" s="97" t="s">
        <v>215</v>
      </c>
      <c r="I289" s="95"/>
      <c r="J289" s="93">
        <f>_xlfn.XLOOKUP('-'!$F289,Ref!A:A,Ref!B:B)*1000</f>
        <v>29000</v>
      </c>
      <c r="K289" s="93">
        <f ca="1">COUNTIF($J$2:'-'!$J289,'-'!$J289)-1</f>
        <v>21</v>
      </c>
      <c r="L289" s="96" t="s">
        <v>14</v>
      </c>
    </row>
    <row r="290" spans="1:12" ht="15.75">
      <c r="A290" s="90">
        <f t="shared" si="4"/>
        <v>289</v>
      </c>
      <c r="B290" s="87">
        <f ca="1">'-'!$J290+'-'!$K290</f>
        <v>29022</v>
      </c>
      <c r="C290" s="88"/>
      <c r="D290" s="89" t="str" cm="1">
        <f t="array" ref="D290">_xlfn.SWITCH(MID('-'!$F290,1,4),"C - ","Civil","F - ","Foundation","ST -","Structure","FC -","Façade","PRE ","Pre-Line","POST","Post-Line","H - ","Handover","S - ","Services","CST ","Completion Docs", "I - ", "Inspection")</f>
        <v>Completion Docs</v>
      </c>
      <c r="E290" s="90" t="str">
        <f>IF(NOT(ISERROR(SEARCH("- S -", '-'!$F290))), "Subcontractor",IF(NOT(ISERROR(SEARCH("- R -", '-'!$F290))), "Ryman",IF(NOT(ISERROR(SEARCH("- C -", '-'!$F290))), "Consultant",IF(NOT(ISERROR(SEARCH("- I -", '-'!$F290))),  "Inspection Test Plan", "Naming Error"))))</f>
        <v>Ryman</v>
      </c>
      <c r="F290" s="91" t="str">
        <f>IF(OR('-'!$G290="checklist", '-'!$G290="checklist-flat"), '-'!$H290, F289)</f>
        <v>CST - R - Façade Consent</v>
      </c>
      <c r="G290" s="89" t="s">
        <v>62</v>
      </c>
      <c r="H290" s="91" t="s">
        <v>216</v>
      </c>
      <c r="I290" s="89"/>
      <c r="J290" s="87">
        <f>_xlfn.XLOOKUP('-'!$F290,Ref!A:A,Ref!B:B)*1000</f>
        <v>29000</v>
      </c>
      <c r="K290" s="87">
        <f ca="1">COUNTIF($J$2:'-'!$J290,'-'!$J290)-1</f>
        <v>22</v>
      </c>
      <c r="L290" s="90" t="s">
        <v>14</v>
      </c>
    </row>
    <row r="291" spans="1:12" ht="15.75">
      <c r="A291" s="96">
        <f t="shared" si="4"/>
        <v>290</v>
      </c>
      <c r="B291" s="93">
        <f ca="1">'-'!$J291+'-'!$K291</f>
        <v>29023</v>
      </c>
      <c r="C291" s="94"/>
      <c r="D291" s="95" t="str" cm="1">
        <f t="array" ref="D291">_xlfn.SWITCH(MID('-'!$F291,1,4),"C - ","Civil","F - ","Foundation","ST -","Structure","FC -","Façade","PRE ","Pre-Line","POST","Post-Line","H - ","Handover","S - ","Services","CST ","Completion Docs", "I - ", "Inspection")</f>
        <v>Completion Docs</v>
      </c>
      <c r="E291" s="96" t="str">
        <f>IF(NOT(ISERROR(SEARCH("- S -", '-'!$F291))), "Subcontractor",IF(NOT(ISERROR(SEARCH("- R -", '-'!$F291))), "Ryman",IF(NOT(ISERROR(SEARCH("- C -", '-'!$F291))), "Consultant",IF(NOT(ISERROR(SEARCH("- I -", '-'!$F291))),  "Inspection Test Plan", "Naming Error"))))</f>
        <v>Ryman</v>
      </c>
      <c r="F291" s="97" t="str">
        <f>IF(OR('-'!$G291="checklist", '-'!$G291="checklist-flat"), '-'!$H291, F290)</f>
        <v>CST - R - Façade Consent</v>
      </c>
      <c r="G291" s="95" t="s">
        <v>15</v>
      </c>
      <c r="H291" s="97" t="s">
        <v>217</v>
      </c>
      <c r="I291" s="95"/>
      <c r="J291" s="93">
        <f>_xlfn.XLOOKUP('-'!$F291,Ref!A:A,Ref!B:B)*1000</f>
        <v>29000</v>
      </c>
      <c r="K291" s="93">
        <f ca="1">COUNTIF($J$2:'-'!$J291,'-'!$J291)-1</f>
        <v>23</v>
      </c>
      <c r="L291" s="96" t="s">
        <v>14</v>
      </c>
    </row>
    <row r="292" spans="1:12" ht="15.75">
      <c r="A292" s="90">
        <f t="shared" si="4"/>
        <v>291</v>
      </c>
      <c r="B292" s="87">
        <f ca="1">'-'!$J292+'-'!$K292</f>
        <v>29024</v>
      </c>
      <c r="C292" s="88"/>
      <c r="D292" s="89" t="str" cm="1">
        <f t="array" ref="D292">_xlfn.SWITCH(MID('-'!$F292,1,4),"C - ","Civil","F - ","Foundation","ST -","Structure","FC -","Façade","PRE ","Pre-Line","POST","Post-Line","H - ","Handover","S - ","Services","CST ","Completion Docs", "I - ", "Inspection")</f>
        <v>Completion Docs</v>
      </c>
      <c r="E292" s="90" t="str">
        <f>IF(NOT(ISERROR(SEARCH("- S -", '-'!$F292))), "Subcontractor",IF(NOT(ISERROR(SEARCH("- R -", '-'!$F292))), "Ryman",IF(NOT(ISERROR(SEARCH("- C -", '-'!$F292))), "Consultant",IF(NOT(ISERROR(SEARCH("- I -", '-'!$F292))),  "Inspection Test Plan", "Naming Error"))))</f>
        <v>Ryman</v>
      </c>
      <c r="F292" s="91" t="str">
        <f>IF(OR('-'!$G292="checklist", '-'!$G292="checklist-flat"), '-'!$H292, F291)</f>
        <v>CST - R - Façade Consent</v>
      </c>
      <c r="G292" s="89" t="s">
        <v>62</v>
      </c>
      <c r="H292" s="91" t="s">
        <v>218</v>
      </c>
      <c r="I292" s="89"/>
      <c r="J292" s="87">
        <f>_xlfn.XLOOKUP('-'!$F292,Ref!A:A,Ref!B:B)*1000</f>
        <v>29000</v>
      </c>
      <c r="K292" s="87">
        <f ca="1">COUNTIF($J$2:'-'!$J292,'-'!$J292)-1</f>
        <v>24</v>
      </c>
      <c r="L292" s="90" t="s">
        <v>14</v>
      </c>
    </row>
    <row r="293" spans="1:12" ht="15.75">
      <c r="A293" s="96">
        <f t="shared" si="4"/>
        <v>292</v>
      </c>
      <c r="B293" s="93">
        <f ca="1">'-'!$J293+'-'!$K293</f>
        <v>29025</v>
      </c>
      <c r="C293" s="94"/>
      <c r="D293" s="95" t="str" cm="1">
        <f t="array" ref="D293">_xlfn.SWITCH(MID('-'!$F293,1,4),"C - ","Civil","F - ","Foundation","ST -","Structure","FC -","Façade","PRE ","Pre-Line","POST","Post-Line","H - ","Handover","S - ","Services","CST ","Completion Docs", "I - ", "Inspection")</f>
        <v>Completion Docs</v>
      </c>
      <c r="E293" s="96" t="str">
        <f>IF(NOT(ISERROR(SEARCH("- S -", '-'!$F293))), "Subcontractor",IF(NOT(ISERROR(SEARCH("- R -", '-'!$F293))), "Ryman",IF(NOT(ISERROR(SEARCH("- C -", '-'!$F293))), "Consultant",IF(NOT(ISERROR(SEARCH("- I -", '-'!$F293))),  "Inspection Test Plan", "Naming Error"))))</f>
        <v>Ryman</v>
      </c>
      <c r="F293" s="97" t="str">
        <f>IF(OR('-'!$G293="checklist", '-'!$G293="checklist-flat"), '-'!$H293, F292)</f>
        <v>CST - R - Façade Consent</v>
      </c>
      <c r="G293" s="95" t="s">
        <v>62</v>
      </c>
      <c r="H293" s="97" t="s">
        <v>219</v>
      </c>
      <c r="I293" s="95"/>
      <c r="J293" s="93">
        <f>_xlfn.XLOOKUP('-'!$F293,Ref!A:A,Ref!B:B)*1000</f>
        <v>29000</v>
      </c>
      <c r="K293" s="93">
        <f ca="1">COUNTIF($J$2:'-'!$J293,'-'!$J293)-1</f>
        <v>25</v>
      </c>
      <c r="L293" s="96" t="s">
        <v>14</v>
      </c>
    </row>
    <row r="294" spans="1:12" ht="15.75">
      <c r="A294" s="90">
        <f t="shared" si="4"/>
        <v>293</v>
      </c>
      <c r="B294" s="87">
        <f ca="1">'-'!$J294+'-'!$K294</f>
        <v>29026</v>
      </c>
      <c r="C294" s="88"/>
      <c r="D294" s="89" t="str" cm="1">
        <f t="array" ref="D294">_xlfn.SWITCH(MID('-'!$F294,1,4),"C - ","Civil","F - ","Foundation","ST -","Structure","FC -","Façade","PRE ","Pre-Line","POST","Post-Line","H - ","Handover","S - ","Services","CST ","Completion Docs", "I - ", "Inspection")</f>
        <v>Completion Docs</v>
      </c>
      <c r="E294" s="90" t="str">
        <f>IF(NOT(ISERROR(SEARCH("- S -", '-'!$F294))), "Subcontractor",IF(NOT(ISERROR(SEARCH("- R -", '-'!$F294))), "Ryman",IF(NOT(ISERROR(SEARCH("- C -", '-'!$F294))), "Consultant",IF(NOT(ISERROR(SEARCH("- I -", '-'!$F294))),  "Inspection Test Plan", "Naming Error"))))</f>
        <v>Ryman</v>
      </c>
      <c r="F294" s="91" t="str">
        <f>IF(OR('-'!$G294="checklist", '-'!$G294="checklist-flat"), '-'!$H294, F293)</f>
        <v>CST - R - Façade Consent</v>
      </c>
      <c r="G294" s="89" t="s">
        <v>62</v>
      </c>
      <c r="H294" s="91" t="s">
        <v>220</v>
      </c>
      <c r="I294" s="89"/>
      <c r="J294" s="87">
        <f>_xlfn.XLOOKUP('-'!$F294,Ref!A:A,Ref!B:B)*1000</f>
        <v>29000</v>
      </c>
      <c r="K294" s="87">
        <f ca="1">COUNTIF($J$2:'-'!$J294,'-'!$J294)-1</f>
        <v>26</v>
      </c>
      <c r="L294" s="90" t="s">
        <v>14</v>
      </c>
    </row>
    <row r="295" spans="1:12" ht="15.75">
      <c r="A295" s="96">
        <f t="shared" si="4"/>
        <v>294</v>
      </c>
      <c r="B295" s="93">
        <f ca="1">'-'!$J295+'-'!$K295</f>
        <v>29027</v>
      </c>
      <c r="C295" s="94"/>
      <c r="D295" s="95" t="str" cm="1">
        <f t="array" ref="D295">_xlfn.SWITCH(MID('-'!$F295,1,4),"C - ","Civil","F - ","Foundation","ST -","Structure","FC -","Façade","PRE ","Pre-Line","POST","Post-Line","H - ","Handover","S - ","Services","CST ","Completion Docs", "I - ", "Inspection")</f>
        <v>Completion Docs</v>
      </c>
      <c r="E295" s="96" t="str">
        <f>IF(NOT(ISERROR(SEARCH("- S -", '-'!$F295))), "Subcontractor",IF(NOT(ISERROR(SEARCH("- R -", '-'!$F295))), "Ryman",IF(NOT(ISERROR(SEARCH("- C -", '-'!$F295))), "Consultant",IF(NOT(ISERROR(SEARCH("- I -", '-'!$F295))),  "Inspection Test Plan", "Naming Error"))))</f>
        <v>Ryman</v>
      </c>
      <c r="F295" s="97" t="str">
        <f>IF(OR('-'!$G295="checklist", '-'!$G295="checklist-flat"), '-'!$H295, F294)</f>
        <v>CST - R - Façade Consent</v>
      </c>
      <c r="G295" s="95" t="s">
        <v>62</v>
      </c>
      <c r="H295" s="97" t="s">
        <v>221</v>
      </c>
      <c r="I295" s="95"/>
      <c r="J295" s="93">
        <f>_xlfn.XLOOKUP('-'!$F295,Ref!A:A,Ref!B:B)*1000</f>
        <v>29000</v>
      </c>
      <c r="K295" s="93">
        <f ca="1">COUNTIF($J$2:'-'!$J295,'-'!$J295)-1</f>
        <v>27</v>
      </c>
      <c r="L295" s="96" t="s">
        <v>14</v>
      </c>
    </row>
    <row r="296" spans="1:12" ht="15.75">
      <c r="A296" s="90">
        <f t="shared" si="4"/>
        <v>295</v>
      </c>
      <c r="B296" s="87">
        <f ca="1">'-'!$J296+'-'!$K296</f>
        <v>29028</v>
      </c>
      <c r="C296" s="88"/>
      <c r="D296" s="89" t="str" cm="1">
        <f t="array" ref="D296">_xlfn.SWITCH(MID('-'!$F296,1,4),"C - ","Civil","F - ","Foundation","ST -","Structure","FC -","Façade","PRE ","Pre-Line","POST","Post-Line","H - ","Handover","S - ","Services","CST ","Completion Docs", "I - ", "Inspection")</f>
        <v>Completion Docs</v>
      </c>
      <c r="E296" s="90" t="str">
        <f>IF(NOT(ISERROR(SEARCH("- S -", '-'!$F296))), "Subcontractor",IF(NOT(ISERROR(SEARCH("- R -", '-'!$F296))), "Ryman",IF(NOT(ISERROR(SEARCH("- C -", '-'!$F296))), "Consultant",IF(NOT(ISERROR(SEARCH("- I -", '-'!$F296))),  "Inspection Test Plan", "Naming Error"))))</f>
        <v>Ryman</v>
      </c>
      <c r="F296" s="91" t="str">
        <f>IF(OR('-'!$G296="checklist", '-'!$G296="checklist-flat"), '-'!$H296, F295)</f>
        <v>CST - R - Façade Consent</v>
      </c>
      <c r="G296" s="89" t="s">
        <v>62</v>
      </c>
      <c r="H296" s="91" t="s">
        <v>222</v>
      </c>
      <c r="I296" s="89"/>
      <c r="J296" s="87">
        <f>_xlfn.XLOOKUP('-'!$F296,Ref!A:A,Ref!B:B)*1000</f>
        <v>29000</v>
      </c>
      <c r="K296" s="87">
        <f ca="1">COUNTIF($J$2:'-'!$J296,'-'!$J296)-1</f>
        <v>28</v>
      </c>
      <c r="L296" s="90" t="s">
        <v>14</v>
      </c>
    </row>
    <row r="297" spans="1:12" ht="15.75">
      <c r="A297" s="96">
        <f t="shared" si="4"/>
        <v>296</v>
      </c>
      <c r="B297" s="93">
        <f ca="1">'-'!$J297+'-'!$K297</f>
        <v>30000</v>
      </c>
      <c r="C297" s="94"/>
      <c r="D297" s="95" t="str" cm="1">
        <f t="array" ref="D297">_xlfn.SWITCH(MID('-'!$F297,1,4),"C - ","Civil","F - ","Foundation","ST -","Structure","FC -","Façade","PRE ","Pre-Line","POST","Post-Line","H - ","Handover","S - ","Services","CST ","Completion Docs", "I - ", "Inspection")</f>
        <v>Completion Docs</v>
      </c>
      <c r="E297" s="96" t="str">
        <f>IF(NOT(ISERROR(SEARCH("- S -", '-'!$F297))), "Subcontractor",IF(NOT(ISERROR(SEARCH("- R -", '-'!$F297))), "Ryman",IF(NOT(ISERROR(SEARCH("- C -", '-'!$F297))), "Consultant",IF(NOT(ISERROR(SEARCH("- I -", '-'!$F297))),  "Inspection Test Plan", "Naming Error"))))</f>
        <v>Ryman</v>
      </c>
      <c r="F297" s="97" t="str">
        <f>IF(OR('-'!$G297="checklist", '-'!$G297="checklist-flat"), '-'!$H297, F296)</f>
        <v>CST - R - Fire Consent</v>
      </c>
      <c r="G297" s="95" t="s">
        <v>12</v>
      </c>
      <c r="H297" s="97" t="s">
        <v>223</v>
      </c>
      <c r="I297" s="95"/>
      <c r="J297" s="93">
        <f>_xlfn.XLOOKUP('-'!$F297,Ref!A:A,Ref!B:B)*1000</f>
        <v>30000</v>
      </c>
      <c r="K297" s="93">
        <f ca="1">COUNTIF($J$2:'-'!$J297,'-'!$J297)-1</f>
        <v>0</v>
      </c>
      <c r="L297" s="96" t="s">
        <v>14</v>
      </c>
    </row>
    <row r="298" spans="1:12" ht="15.75">
      <c r="A298" s="90">
        <f t="shared" si="4"/>
        <v>297</v>
      </c>
      <c r="B298" s="87">
        <f ca="1">'-'!$J298+'-'!$K298</f>
        <v>30001</v>
      </c>
      <c r="C298" s="88"/>
      <c r="D298" s="89" t="str" cm="1">
        <f t="array" ref="D298">_xlfn.SWITCH(MID('-'!$F298,1,4),"C - ","Civil","F - ","Foundation","ST -","Structure","FC -","Façade","PRE ","Pre-Line","POST","Post-Line","H - ","Handover","S - ","Services","CST ","Completion Docs", "I - ", "Inspection")</f>
        <v>Completion Docs</v>
      </c>
      <c r="E298" s="90" t="str">
        <f>IF(NOT(ISERROR(SEARCH("- S -", '-'!$F298))), "Subcontractor",IF(NOT(ISERROR(SEARCH("- R -", '-'!$F298))), "Ryman",IF(NOT(ISERROR(SEARCH("- C -", '-'!$F298))), "Consultant",IF(NOT(ISERROR(SEARCH("- I -", '-'!$F298))),  "Inspection Test Plan", "Naming Error"))))</f>
        <v>Ryman</v>
      </c>
      <c r="F298" s="91" t="str">
        <f>IF(OR('-'!$G298="checklist", '-'!$G298="checklist-flat"), '-'!$H298, F297)</f>
        <v>CST - R - Fire Consent</v>
      </c>
      <c r="G298" s="89" t="s">
        <v>15</v>
      </c>
      <c r="H298" s="91" t="s">
        <v>153</v>
      </c>
      <c r="I298" s="89"/>
      <c r="J298" s="87">
        <f>_xlfn.XLOOKUP('-'!$F298,Ref!A:A,Ref!B:B)*1000</f>
        <v>30000</v>
      </c>
      <c r="K298" s="87">
        <f ca="1">COUNTIF($J$2:'-'!$J298,'-'!$J298)-1</f>
        <v>1</v>
      </c>
      <c r="L298" s="90" t="s">
        <v>14</v>
      </c>
    </row>
    <row r="299" spans="1:12" ht="15.75">
      <c r="A299" s="96">
        <f t="shared" si="4"/>
        <v>298</v>
      </c>
      <c r="B299" s="93">
        <f ca="1">'-'!$J299+'-'!$K299</f>
        <v>30002</v>
      </c>
      <c r="C299" s="94"/>
      <c r="D299" s="95" t="str" cm="1">
        <f t="array" ref="D299">_xlfn.SWITCH(MID('-'!$F299,1,4),"C - ","Civil","F - ","Foundation","ST -","Structure","FC -","Façade","PRE ","Pre-Line","POST","Post-Line","H - ","Handover","S - ","Services","CST ","Completion Docs", "I - ", "Inspection")</f>
        <v>Completion Docs</v>
      </c>
      <c r="E299" s="96" t="str">
        <f>IF(NOT(ISERROR(SEARCH("- S -", '-'!$F299))), "Subcontractor",IF(NOT(ISERROR(SEARCH("- R -", '-'!$F299))), "Ryman",IF(NOT(ISERROR(SEARCH("- C -", '-'!$F299))), "Consultant",IF(NOT(ISERROR(SEARCH("- I -", '-'!$F299))),  "Inspection Test Plan", "Naming Error"))))</f>
        <v>Ryman</v>
      </c>
      <c r="F299" s="97" t="str">
        <f>IF(OR('-'!$G299="checklist", '-'!$G299="checklist-flat"), '-'!$H299, F298)</f>
        <v>CST - R - Fire Consent</v>
      </c>
      <c r="G299" s="95" t="s">
        <v>15</v>
      </c>
      <c r="H299" s="97" t="s">
        <v>154</v>
      </c>
      <c r="I299" s="95"/>
      <c r="J299" s="93">
        <f>_xlfn.XLOOKUP('-'!$F299,Ref!A:A,Ref!B:B)*1000</f>
        <v>30000</v>
      </c>
      <c r="K299" s="93">
        <f ca="1">COUNTIF($J$2:'-'!$J299,'-'!$J299)-1</f>
        <v>2</v>
      </c>
      <c r="L299" s="96" t="s">
        <v>14</v>
      </c>
    </row>
    <row r="300" spans="1:12" ht="15.75">
      <c r="A300" s="90">
        <f t="shared" si="4"/>
        <v>299</v>
      </c>
      <c r="B300" s="87">
        <f ca="1">'-'!$J300+'-'!$K300</f>
        <v>30003</v>
      </c>
      <c r="C300" s="88"/>
      <c r="D300" s="89" t="str" cm="1">
        <f t="array" ref="D300">_xlfn.SWITCH(MID('-'!$F300,1,4),"C - ","Civil","F - ","Foundation","ST -","Structure","FC -","Façade","PRE ","Pre-Line","POST","Post-Line","H - ","Handover","S - ","Services","CST ","Completion Docs", "I - ", "Inspection")</f>
        <v>Completion Docs</v>
      </c>
      <c r="E300" s="90" t="str">
        <f>IF(NOT(ISERROR(SEARCH("- S -", '-'!$F300))), "Subcontractor",IF(NOT(ISERROR(SEARCH("- R -", '-'!$F300))), "Ryman",IF(NOT(ISERROR(SEARCH("- C -", '-'!$F300))), "Consultant",IF(NOT(ISERROR(SEARCH("- I -", '-'!$F300))),  "Inspection Test Plan", "Naming Error"))))</f>
        <v>Ryman</v>
      </c>
      <c r="F300" s="91" t="str">
        <f>IF(OR('-'!$G300="checklist", '-'!$G300="checklist-flat"), '-'!$H300, F299)</f>
        <v>CST - R - Fire Consent</v>
      </c>
      <c r="G300" s="89" t="s">
        <v>15</v>
      </c>
      <c r="H300" s="91" t="s">
        <v>155</v>
      </c>
      <c r="I300" s="89"/>
      <c r="J300" s="87">
        <f>_xlfn.XLOOKUP('-'!$F300,Ref!A:A,Ref!B:B)*1000</f>
        <v>30000</v>
      </c>
      <c r="K300" s="87">
        <f ca="1">COUNTIF($J$2:'-'!$J300,'-'!$J300)-1</f>
        <v>3</v>
      </c>
      <c r="L300" s="90" t="s">
        <v>14</v>
      </c>
    </row>
    <row r="301" spans="1:12" ht="15.75">
      <c r="A301" s="96">
        <f t="shared" si="4"/>
        <v>300</v>
      </c>
      <c r="B301" s="93">
        <f ca="1">'-'!$J301+'-'!$K301</f>
        <v>30004</v>
      </c>
      <c r="C301" s="94"/>
      <c r="D301" s="95" t="str" cm="1">
        <f t="array" ref="D301">_xlfn.SWITCH(MID('-'!$F301,1,4),"C - ","Civil","F - ","Foundation","ST -","Structure","FC -","Façade","PRE ","Pre-Line","POST","Post-Line","H - ","Handover","S - ","Services","CST ","Completion Docs", "I - ", "Inspection")</f>
        <v>Completion Docs</v>
      </c>
      <c r="E301" s="96" t="str">
        <f>IF(NOT(ISERROR(SEARCH("- S -", '-'!$F301))), "Subcontractor",IF(NOT(ISERROR(SEARCH("- R -", '-'!$F301))), "Ryman",IF(NOT(ISERROR(SEARCH("- C -", '-'!$F301))), "Consultant",IF(NOT(ISERROR(SEARCH("- I -", '-'!$F301))),  "Inspection Test Plan", "Naming Error"))))</f>
        <v>Ryman</v>
      </c>
      <c r="F301" s="97" t="str">
        <f>IF(OR('-'!$G301="checklist", '-'!$G301="checklist-flat"), '-'!$H301, F300)</f>
        <v>CST - R - Fire Consent</v>
      </c>
      <c r="G301" s="95" t="s">
        <v>15</v>
      </c>
      <c r="H301" s="97" t="s">
        <v>156</v>
      </c>
      <c r="I301" s="95"/>
      <c r="J301" s="93">
        <f>_xlfn.XLOOKUP('-'!$F301,Ref!A:A,Ref!B:B)*1000</f>
        <v>30000</v>
      </c>
      <c r="K301" s="93">
        <f ca="1">COUNTIF($J$2:'-'!$J301,'-'!$J301)-1</f>
        <v>4</v>
      </c>
      <c r="L301" s="96" t="s">
        <v>14</v>
      </c>
    </row>
    <row r="302" spans="1:12" ht="15.75">
      <c r="A302" s="90">
        <f t="shared" si="4"/>
        <v>301</v>
      </c>
      <c r="B302" s="87">
        <f ca="1">'-'!$J302+'-'!$K302</f>
        <v>30005</v>
      </c>
      <c r="C302" s="88"/>
      <c r="D302" s="89" t="str" cm="1">
        <f t="array" ref="D302">_xlfn.SWITCH(MID('-'!$F302,1,4),"C - ","Civil","F - ","Foundation","ST -","Structure","FC -","Façade","PRE ","Pre-Line","POST","Post-Line","H - ","Handover","S - ","Services","CST ","Completion Docs", "I - ", "Inspection")</f>
        <v>Completion Docs</v>
      </c>
      <c r="E302" s="90" t="str">
        <f>IF(NOT(ISERROR(SEARCH("- S -", '-'!$F302))), "Subcontractor",IF(NOT(ISERROR(SEARCH("- R -", '-'!$F302))), "Ryman",IF(NOT(ISERROR(SEARCH("- C -", '-'!$F302))), "Consultant",IF(NOT(ISERROR(SEARCH("- I -", '-'!$F302))),  "Inspection Test Plan", "Naming Error"))))</f>
        <v>Ryman</v>
      </c>
      <c r="F302" s="91" t="str">
        <f>IF(OR('-'!$G302="checklist", '-'!$G302="checklist-flat"), '-'!$H302, F301)</f>
        <v>CST - R - Fire Consent</v>
      </c>
      <c r="G302" s="89" t="s">
        <v>15</v>
      </c>
      <c r="H302" s="91" t="s">
        <v>224</v>
      </c>
      <c r="I302" s="89"/>
      <c r="J302" s="87">
        <f>_xlfn.XLOOKUP('-'!$F302,Ref!A:A,Ref!B:B)*1000</f>
        <v>30000</v>
      </c>
      <c r="K302" s="87">
        <f ca="1">COUNTIF($J$2:'-'!$J302,'-'!$J302)-1</f>
        <v>5</v>
      </c>
      <c r="L302" s="90" t="s">
        <v>14</v>
      </c>
    </row>
    <row r="303" spans="1:12" ht="15.75">
      <c r="A303" s="96">
        <f t="shared" si="4"/>
        <v>302</v>
      </c>
      <c r="B303" s="93">
        <f ca="1">'-'!$J303+'-'!$K303</f>
        <v>30006</v>
      </c>
      <c r="C303" s="94"/>
      <c r="D303" s="95" t="str" cm="1">
        <f t="array" ref="D303">_xlfn.SWITCH(MID('-'!$F303,1,4),"C - ","Civil","F - ","Foundation","ST -","Structure","FC -","Façade","PRE ","Pre-Line","POST","Post-Line","H - ","Handover","S - ","Services","CST ","Completion Docs", "I - ", "Inspection")</f>
        <v>Completion Docs</v>
      </c>
      <c r="E303" s="96" t="str">
        <f>IF(NOT(ISERROR(SEARCH("- S -", '-'!$F303))), "Subcontractor",IF(NOT(ISERROR(SEARCH("- R -", '-'!$F303))), "Ryman",IF(NOT(ISERROR(SEARCH("- C -", '-'!$F303))), "Consultant",IF(NOT(ISERROR(SEARCH("- I -", '-'!$F303))),  "Inspection Test Plan", "Naming Error"))))</f>
        <v>Ryman</v>
      </c>
      <c r="F303" s="97" t="str">
        <f>IF(OR('-'!$G303="checklist", '-'!$G303="checklist-flat"), '-'!$H303, F302)</f>
        <v>CST - R - Fire Consent</v>
      </c>
      <c r="G303" s="95" t="s">
        <v>62</v>
      </c>
      <c r="H303" s="97" t="s">
        <v>225</v>
      </c>
      <c r="I303" s="95"/>
      <c r="J303" s="93">
        <f>_xlfn.XLOOKUP('-'!$F303,Ref!A:A,Ref!B:B)*1000</f>
        <v>30000</v>
      </c>
      <c r="K303" s="93">
        <f ca="1">COUNTIF($J$2:'-'!$J303,'-'!$J303)-1</f>
        <v>6</v>
      </c>
      <c r="L303" s="96" t="s">
        <v>14</v>
      </c>
    </row>
    <row r="304" spans="1:12" ht="15.75">
      <c r="A304" s="90">
        <f t="shared" si="4"/>
        <v>303</v>
      </c>
      <c r="B304" s="87">
        <f ca="1">'-'!$J304+'-'!$K304</f>
        <v>30007</v>
      </c>
      <c r="C304" s="88"/>
      <c r="D304" s="89" t="str" cm="1">
        <f t="array" ref="D304">_xlfn.SWITCH(MID('-'!$F304,1,4),"C - ","Civil","F - ","Foundation","ST -","Structure","FC -","Façade","PRE ","Pre-Line","POST","Post-Line","H - ","Handover","S - ","Services","CST ","Completion Docs", "I - ", "Inspection")</f>
        <v>Completion Docs</v>
      </c>
      <c r="E304" s="90" t="str">
        <f>IF(NOT(ISERROR(SEARCH("- S -", '-'!$F304))), "Subcontractor",IF(NOT(ISERROR(SEARCH("- R -", '-'!$F304))), "Ryman",IF(NOT(ISERROR(SEARCH("- C -", '-'!$F304))), "Consultant",IF(NOT(ISERROR(SEARCH("- I -", '-'!$F304))),  "Inspection Test Plan", "Naming Error"))))</f>
        <v>Ryman</v>
      </c>
      <c r="F304" s="91" t="str">
        <f>IF(OR('-'!$G304="checklist", '-'!$G304="checklist-flat"), '-'!$H304, F303)</f>
        <v>CST - R - Fire Consent</v>
      </c>
      <c r="G304" s="89" t="s">
        <v>62</v>
      </c>
      <c r="H304" s="91" t="s">
        <v>226</v>
      </c>
      <c r="I304" s="89"/>
      <c r="J304" s="87">
        <f>_xlfn.XLOOKUP('-'!$F304,Ref!A:A,Ref!B:B)*1000</f>
        <v>30000</v>
      </c>
      <c r="K304" s="87">
        <f ca="1">COUNTIF($J$2:'-'!$J304,'-'!$J304)-1</f>
        <v>7</v>
      </c>
      <c r="L304" s="90" t="s">
        <v>14</v>
      </c>
    </row>
    <row r="305" spans="1:12" ht="15.75">
      <c r="A305" s="96">
        <f t="shared" si="4"/>
        <v>304</v>
      </c>
      <c r="B305" s="93">
        <f ca="1">'-'!$J305+'-'!$K305</f>
        <v>30008</v>
      </c>
      <c r="C305" s="94"/>
      <c r="D305" s="95" t="str" cm="1">
        <f t="array" ref="D305">_xlfn.SWITCH(MID('-'!$F305,1,4),"C - ","Civil","F - ","Foundation","ST -","Structure","FC -","Façade","PRE ","Pre-Line","POST","Post-Line","H - ","Handover","S - ","Services","CST ","Completion Docs", "I - ", "Inspection")</f>
        <v>Completion Docs</v>
      </c>
      <c r="E305" s="96" t="str">
        <f>IF(NOT(ISERROR(SEARCH("- S -", '-'!$F305))), "Subcontractor",IF(NOT(ISERROR(SEARCH("- R -", '-'!$F305))), "Ryman",IF(NOT(ISERROR(SEARCH("- C -", '-'!$F305))), "Consultant",IF(NOT(ISERROR(SEARCH("- I -", '-'!$F305))),  "Inspection Test Plan", "Naming Error"))))</f>
        <v>Ryman</v>
      </c>
      <c r="F305" s="97" t="str">
        <f>IF(OR('-'!$G305="checklist", '-'!$G305="checklist-flat"), '-'!$H305, F304)</f>
        <v>CST - R - Fire Consent</v>
      </c>
      <c r="G305" s="95" t="s">
        <v>15</v>
      </c>
      <c r="H305" s="97" t="s">
        <v>227</v>
      </c>
      <c r="I305" s="95"/>
      <c r="J305" s="93">
        <f>_xlfn.XLOOKUP('-'!$F305,Ref!A:A,Ref!B:B)*1000</f>
        <v>30000</v>
      </c>
      <c r="K305" s="93">
        <f ca="1">COUNTIF($J$2:'-'!$J305,'-'!$J305)-1</f>
        <v>8</v>
      </c>
      <c r="L305" s="96" t="s">
        <v>14</v>
      </c>
    </row>
    <row r="306" spans="1:12" ht="15.75">
      <c r="A306" s="90">
        <f t="shared" si="4"/>
        <v>305</v>
      </c>
      <c r="B306" s="87">
        <f ca="1">'-'!$J306+'-'!$K306</f>
        <v>30009</v>
      </c>
      <c r="C306" s="88"/>
      <c r="D306" s="89" t="str" cm="1">
        <f t="array" ref="D306">_xlfn.SWITCH(MID('-'!$F306,1,4),"C - ","Civil","F - ","Foundation","ST -","Structure","FC -","Façade","PRE ","Pre-Line","POST","Post-Line","H - ","Handover","S - ","Services","CST ","Completion Docs", "I - ", "Inspection")</f>
        <v>Completion Docs</v>
      </c>
      <c r="E306" s="90" t="str">
        <f>IF(NOT(ISERROR(SEARCH("- S -", '-'!$F306))), "Subcontractor",IF(NOT(ISERROR(SEARCH("- R -", '-'!$F306))), "Ryman",IF(NOT(ISERROR(SEARCH("- C -", '-'!$F306))), "Consultant",IF(NOT(ISERROR(SEARCH("- I -", '-'!$F306))),  "Inspection Test Plan", "Naming Error"))))</f>
        <v>Ryman</v>
      </c>
      <c r="F306" s="91" t="str">
        <f>IF(OR('-'!$G306="checklist", '-'!$G306="checklist-flat"), '-'!$H306, F305)</f>
        <v>CST - R - Fire Consent</v>
      </c>
      <c r="G306" s="89" t="s">
        <v>62</v>
      </c>
      <c r="H306" s="91" t="s">
        <v>228</v>
      </c>
      <c r="I306" s="89"/>
      <c r="J306" s="87">
        <f>_xlfn.XLOOKUP('-'!$F306,Ref!A:A,Ref!B:B)*1000</f>
        <v>30000</v>
      </c>
      <c r="K306" s="87">
        <f ca="1">COUNTIF($J$2:'-'!$J306,'-'!$J306)-1</f>
        <v>9</v>
      </c>
      <c r="L306" s="90" t="s">
        <v>14</v>
      </c>
    </row>
    <row r="307" spans="1:12" ht="15.75">
      <c r="A307" s="96">
        <f t="shared" si="4"/>
        <v>306</v>
      </c>
      <c r="B307" s="93">
        <f ca="1">'-'!$J307+'-'!$K307</f>
        <v>30010</v>
      </c>
      <c r="C307" s="94"/>
      <c r="D307" s="95" t="str" cm="1">
        <f t="array" ref="D307">_xlfn.SWITCH(MID('-'!$F307,1,4),"C - ","Civil","F - ","Foundation","ST -","Structure","FC -","Façade","PRE ","Pre-Line","POST","Post-Line","H - ","Handover","S - ","Services","CST ","Completion Docs", "I - ", "Inspection")</f>
        <v>Completion Docs</v>
      </c>
      <c r="E307" s="96" t="str">
        <f>IF(NOT(ISERROR(SEARCH("- S -", '-'!$F307))), "Subcontractor",IF(NOT(ISERROR(SEARCH("- R -", '-'!$F307))), "Ryman",IF(NOT(ISERROR(SEARCH("- C -", '-'!$F307))), "Consultant",IF(NOT(ISERROR(SEARCH("- I -", '-'!$F307))),  "Inspection Test Plan", "Naming Error"))))</f>
        <v>Ryman</v>
      </c>
      <c r="F307" s="97" t="str">
        <f>IF(OR('-'!$G307="checklist", '-'!$G307="checklist-flat"), '-'!$H307, F306)</f>
        <v>CST - R - Fire Consent</v>
      </c>
      <c r="G307" s="95" t="s">
        <v>62</v>
      </c>
      <c r="H307" s="97" t="s">
        <v>229</v>
      </c>
      <c r="I307" s="95"/>
      <c r="J307" s="93">
        <f>_xlfn.XLOOKUP('-'!$F307,Ref!A:A,Ref!B:B)*1000</f>
        <v>30000</v>
      </c>
      <c r="K307" s="93">
        <f ca="1">COUNTIF($J$2:'-'!$J307,'-'!$J307)-1</f>
        <v>10</v>
      </c>
      <c r="L307" s="96" t="s">
        <v>14</v>
      </c>
    </row>
    <row r="308" spans="1:12" ht="15.75">
      <c r="A308" s="90">
        <f t="shared" si="4"/>
        <v>307</v>
      </c>
      <c r="B308" s="87">
        <f ca="1">'-'!$J308+'-'!$K308</f>
        <v>30011</v>
      </c>
      <c r="C308" s="88"/>
      <c r="D308" s="89" t="str" cm="1">
        <f t="array" ref="D308">_xlfn.SWITCH(MID('-'!$F308,1,4),"C - ","Civil","F - ","Foundation","ST -","Structure","FC -","Façade","PRE ","Pre-Line","POST","Post-Line","H - ","Handover","S - ","Services","CST ","Completion Docs", "I - ", "Inspection")</f>
        <v>Completion Docs</v>
      </c>
      <c r="E308" s="90" t="str">
        <f>IF(NOT(ISERROR(SEARCH("- S -", '-'!$F308))), "Subcontractor",IF(NOT(ISERROR(SEARCH("- R -", '-'!$F308))), "Ryman",IF(NOT(ISERROR(SEARCH("- C -", '-'!$F308))), "Consultant",IF(NOT(ISERROR(SEARCH("- I -", '-'!$F308))),  "Inspection Test Plan", "Naming Error"))))</f>
        <v>Ryman</v>
      </c>
      <c r="F308" s="91" t="str">
        <f>IF(OR('-'!$G308="checklist", '-'!$G308="checklist-flat"), '-'!$H308, F307)</f>
        <v>CST - R - Fire Consent</v>
      </c>
      <c r="G308" s="89" t="s">
        <v>62</v>
      </c>
      <c r="H308" s="91" t="s">
        <v>230</v>
      </c>
      <c r="I308" s="89"/>
      <c r="J308" s="87">
        <f>_xlfn.XLOOKUP('-'!$F308,Ref!A:A,Ref!B:B)*1000</f>
        <v>30000</v>
      </c>
      <c r="K308" s="87">
        <f ca="1">COUNTIF($J$2:'-'!$J308,'-'!$J308)-1</f>
        <v>11</v>
      </c>
      <c r="L308" s="90" t="s">
        <v>14</v>
      </c>
    </row>
    <row r="309" spans="1:12" ht="15.75">
      <c r="A309" s="96">
        <f t="shared" si="4"/>
        <v>308</v>
      </c>
      <c r="B309" s="93">
        <f ca="1">'-'!$J309+'-'!$K309</f>
        <v>30012</v>
      </c>
      <c r="C309" s="94"/>
      <c r="D309" s="95" t="str" cm="1">
        <f t="array" ref="D309">_xlfn.SWITCH(MID('-'!$F309,1,4),"C - ","Civil","F - ","Foundation","ST -","Structure","FC -","Façade","PRE ","Pre-Line","POST","Post-Line","H - ","Handover","S - ","Services","CST ","Completion Docs", "I - ", "Inspection")</f>
        <v>Completion Docs</v>
      </c>
      <c r="E309" s="96" t="str">
        <f>IF(NOT(ISERROR(SEARCH("- S -", '-'!$F309))), "Subcontractor",IF(NOT(ISERROR(SEARCH("- R -", '-'!$F309))), "Ryman",IF(NOT(ISERROR(SEARCH("- C -", '-'!$F309))), "Consultant",IF(NOT(ISERROR(SEARCH("- I -", '-'!$F309))),  "Inspection Test Plan", "Naming Error"))))</f>
        <v>Ryman</v>
      </c>
      <c r="F309" s="97" t="str">
        <f>IF(OR('-'!$G309="checklist", '-'!$G309="checklist-flat"), '-'!$H309, F308)</f>
        <v>CST - R - Fire Consent</v>
      </c>
      <c r="G309" s="95" t="s">
        <v>15</v>
      </c>
      <c r="H309" s="97" t="s">
        <v>231</v>
      </c>
      <c r="I309" s="95"/>
      <c r="J309" s="93">
        <f>_xlfn.XLOOKUP('-'!$F309,Ref!A:A,Ref!B:B)*1000</f>
        <v>30000</v>
      </c>
      <c r="K309" s="93">
        <f ca="1">COUNTIF($J$2:'-'!$J309,'-'!$J309)-1</f>
        <v>12</v>
      </c>
      <c r="L309" s="96" t="s">
        <v>14</v>
      </c>
    </row>
    <row r="310" spans="1:12" ht="15.75">
      <c r="A310" s="90">
        <f t="shared" si="4"/>
        <v>309</v>
      </c>
      <c r="B310" s="87">
        <f ca="1">'-'!$J310+'-'!$K310</f>
        <v>30013</v>
      </c>
      <c r="C310" s="88"/>
      <c r="D310" s="89" t="str" cm="1">
        <f t="array" ref="D310">_xlfn.SWITCH(MID('-'!$F310,1,4),"C - ","Civil","F - ","Foundation","ST -","Structure","FC -","Façade","PRE ","Pre-Line","POST","Post-Line","H - ","Handover","S - ","Services","CST ","Completion Docs", "I - ", "Inspection")</f>
        <v>Completion Docs</v>
      </c>
      <c r="E310" s="90" t="str">
        <f>IF(NOT(ISERROR(SEARCH("- S -", '-'!$F310))), "Subcontractor",IF(NOT(ISERROR(SEARCH("- R -", '-'!$F310))), "Ryman",IF(NOT(ISERROR(SEARCH("- C -", '-'!$F310))), "Consultant",IF(NOT(ISERROR(SEARCH("- I -", '-'!$F310))),  "Inspection Test Plan", "Naming Error"))))</f>
        <v>Ryman</v>
      </c>
      <c r="F310" s="91" t="str">
        <f>IF(OR('-'!$G310="checklist", '-'!$G310="checklist-flat"), '-'!$H310, F309)</f>
        <v>CST - R - Fire Consent</v>
      </c>
      <c r="G310" s="89" t="s">
        <v>62</v>
      </c>
      <c r="H310" s="91" t="s">
        <v>232</v>
      </c>
      <c r="I310" s="89"/>
      <c r="J310" s="87">
        <f>_xlfn.XLOOKUP('-'!$F310,Ref!A:A,Ref!B:B)*1000</f>
        <v>30000</v>
      </c>
      <c r="K310" s="87">
        <f ca="1">COUNTIF($J$2:'-'!$J310,'-'!$J310)-1</f>
        <v>13</v>
      </c>
      <c r="L310" s="90" t="s">
        <v>14</v>
      </c>
    </row>
    <row r="311" spans="1:12" ht="15.75">
      <c r="A311" s="96">
        <f t="shared" si="4"/>
        <v>310</v>
      </c>
      <c r="B311" s="93">
        <f ca="1">'-'!$J311+'-'!$K311</f>
        <v>30014</v>
      </c>
      <c r="C311" s="94"/>
      <c r="D311" s="95" t="str" cm="1">
        <f t="array" ref="D311">_xlfn.SWITCH(MID('-'!$F311,1,4),"C - ","Civil","F - ","Foundation","ST -","Structure","FC -","Façade","PRE ","Pre-Line","POST","Post-Line","H - ","Handover","S - ","Services","CST ","Completion Docs", "I - ", "Inspection")</f>
        <v>Completion Docs</v>
      </c>
      <c r="E311" s="96" t="str">
        <f>IF(NOT(ISERROR(SEARCH("- S -", '-'!$F311))), "Subcontractor",IF(NOT(ISERROR(SEARCH("- R -", '-'!$F311))), "Ryman",IF(NOT(ISERROR(SEARCH("- C -", '-'!$F311))), "Consultant",IF(NOT(ISERROR(SEARCH("- I -", '-'!$F311))),  "Inspection Test Plan", "Naming Error"))))</f>
        <v>Ryman</v>
      </c>
      <c r="F311" s="97" t="str">
        <f>IF(OR('-'!$G311="checklist", '-'!$G311="checklist-flat"), '-'!$H311, F310)</f>
        <v>CST - R - Fire Consent</v>
      </c>
      <c r="G311" s="95" t="s">
        <v>62</v>
      </c>
      <c r="H311" s="97" t="s">
        <v>233</v>
      </c>
      <c r="I311" s="95"/>
      <c r="J311" s="93">
        <f>_xlfn.XLOOKUP('-'!$F311,Ref!A:A,Ref!B:B)*1000</f>
        <v>30000</v>
      </c>
      <c r="K311" s="93">
        <f ca="1">COUNTIF($J$2:'-'!$J311,'-'!$J311)-1</f>
        <v>14</v>
      </c>
      <c r="L311" s="96" t="s">
        <v>14</v>
      </c>
    </row>
    <row r="312" spans="1:12" ht="15.75">
      <c r="A312" s="90">
        <f t="shared" si="4"/>
        <v>311</v>
      </c>
      <c r="B312" s="87">
        <f ca="1">'-'!$J312+'-'!$K312</f>
        <v>30015</v>
      </c>
      <c r="C312" s="88"/>
      <c r="D312" s="89" t="str" cm="1">
        <f t="array" ref="D312">_xlfn.SWITCH(MID('-'!$F312,1,4),"C - ","Civil","F - ","Foundation","ST -","Structure","FC -","Façade","PRE ","Pre-Line","POST","Post-Line","H - ","Handover","S - ","Services","CST ","Completion Docs", "I - ", "Inspection")</f>
        <v>Completion Docs</v>
      </c>
      <c r="E312" s="90" t="str">
        <f>IF(NOT(ISERROR(SEARCH("- S -", '-'!$F312))), "Subcontractor",IF(NOT(ISERROR(SEARCH("- R -", '-'!$F312))), "Ryman",IF(NOT(ISERROR(SEARCH("- C -", '-'!$F312))), "Consultant",IF(NOT(ISERROR(SEARCH("- I -", '-'!$F312))),  "Inspection Test Plan", "Naming Error"))))</f>
        <v>Ryman</v>
      </c>
      <c r="F312" s="91" t="str">
        <f>IF(OR('-'!$G312="checklist", '-'!$G312="checklist-flat"), '-'!$H312, F311)</f>
        <v>CST - R - Fire Consent</v>
      </c>
      <c r="G312" s="89" t="s">
        <v>62</v>
      </c>
      <c r="H312" s="91" t="s">
        <v>234</v>
      </c>
      <c r="I312" s="89"/>
      <c r="J312" s="87">
        <f>_xlfn.XLOOKUP('-'!$F312,Ref!A:A,Ref!B:B)*1000</f>
        <v>30000</v>
      </c>
      <c r="K312" s="87">
        <f ca="1">COUNTIF($J$2:'-'!$J312,'-'!$J312)-1</f>
        <v>15</v>
      </c>
      <c r="L312" s="90" t="s">
        <v>14</v>
      </c>
    </row>
    <row r="313" spans="1:12" ht="15.75">
      <c r="A313" s="96">
        <f t="shared" si="4"/>
        <v>312</v>
      </c>
      <c r="B313" s="93">
        <f ca="1">'-'!$J313+'-'!$K313</f>
        <v>30016</v>
      </c>
      <c r="C313" s="94"/>
      <c r="D313" s="95" t="str" cm="1">
        <f t="array" ref="D313">_xlfn.SWITCH(MID('-'!$F313,1,4),"C - ","Civil","F - ","Foundation","ST -","Structure","FC -","Façade","PRE ","Pre-Line","POST","Post-Line","H - ","Handover","S - ","Services","CST ","Completion Docs", "I - ", "Inspection")</f>
        <v>Completion Docs</v>
      </c>
      <c r="E313" s="96" t="str">
        <f>IF(NOT(ISERROR(SEARCH("- S -", '-'!$F313))), "Subcontractor",IF(NOT(ISERROR(SEARCH("- R -", '-'!$F313))), "Ryman",IF(NOT(ISERROR(SEARCH("- C -", '-'!$F313))), "Consultant",IF(NOT(ISERROR(SEARCH("- I -", '-'!$F313))),  "Inspection Test Plan", "Naming Error"))))</f>
        <v>Ryman</v>
      </c>
      <c r="F313" s="97" t="str">
        <f>IF(OR('-'!$G313="checklist", '-'!$G313="checklist-flat"), '-'!$H313, F312)</f>
        <v>CST - R - Fire Consent</v>
      </c>
      <c r="G313" s="95" t="s">
        <v>62</v>
      </c>
      <c r="H313" s="97" t="s">
        <v>235</v>
      </c>
      <c r="I313" s="95"/>
      <c r="J313" s="93">
        <f>_xlfn.XLOOKUP('-'!$F313,Ref!A:A,Ref!B:B)*1000</f>
        <v>30000</v>
      </c>
      <c r="K313" s="93">
        <f ca="1">COUNTIF($J$2:'-'!$J313,'-'!$J313)-1</f>
        <v>16</v>
      </c>
      <c r="L313" s="96" t="s">
        <v>14</v>
      </c>
    </row>
    <row r="314" spans="1:12" ht="15.75">
      <c r="A314" s="90">
        <f t="shared" si="4"/>
        <v>313</v>
      </c>
      <c r="B314" s="87">
        <f ca="1">'-'!$J314+'-'!$K314</f>
        <v>30017</v>
      </c>
      <c r="C314" s="88"/>
      <c r="D314" s="89" t="str" cm="1">
        <f t="array" ref="D314">_xlfn.SWITCH(MID('-'!$F314,1,4),"C - ","Civil","F - ","Foundation","ST -","Structure","FC -","Façade","PRE ","Pre-Line","POST","Post-Line","H - ","Handover","S - ","Services","CST ","Completion Docs", "I - ", "Inspection")</f>
        <v>Completion Docs</v>
      </c>
      <c r="E314" s="90" t="str">
        <f>IF(NOT(ISERROR(SEARCH("- S -", '-'!$F314))), "Subcontractor",IF(NOT(ISERROR(SEARCH("- R -", '-'!$F314))), "Ryman",IF(NOT(ISERROR(SEARCH("- C -", '-'!$F314))), "Consultant",IF(NOT(ISERROR(SEARCH("- I -", '-'!$F314))),  "Inspection Test Plan", "Naming Error"))))</f>
        <v>Ryman</v>
      </c>
      <c r="F314" s="91" t="str">
        <f>IF(OR('-'!$G314="checklist", '-'!$G314="checklist-flat"), '-'!$H314, F313)</f>
        <v>CST - R - Fire Consent</v>
      </c>
      <c r="G314" s="89" t="s">
        <v>62</v>
      </c>
      <c r="H314" s="91" t="s">
        <v>236</v>
      </c>
      <c r="I314" s="89"/>
      <c r="J314" s="87">
        <f>_xlfn.XLOOKUP('-'!$F314,Ref!A:A,Ref!B:B)*1000</f>
        <v>30000</v>
      </c>
      <c r="K314" s="87">
        <f ca="1">COUNTIF($J$2:'-'!$J314,'-'!$J314)-1</f>
        <v>17</v>
      </c>
      <c r="L314" s="90" t="s">
        <v>14</v>
      </c>
    </row>
    <row r="315" spans="1:12" ht="15.75">
      <c r="A315" s="96">
        <f t="shared" si="4"/>
        <v>314</v>
      </c>
      <c r="B315" s="93">
        <f ca="1">'-'!$J315+'-'!$K315</f>
        <v>30018</v>
      </c>
      <c r="C315" s="94"/>
      <c r="D315" s="95" t="str" cm="1">
        <f t="array" ref="D315">_xlfn.SWITCH(MID('-'!$F315,1,4),"C - ","Civil","F - ","Foundation","ST -","Structure","FC -","Façade","PRE ","Pre-Line","POST","Post-Line","H - ","Handover","S - ","Services","CST ","Completion Docs", "I - ", "Inspection")</f>
        <v>Completion Docs</v>
      </c>
      <c r="E315" s="96" t="str">
        <f>IF(NOT(ISERROR(SEARCH("- S -", '-'!$F315))), "Subcontractor",IF(NOT(ISERROR(SEARCH("- R -", '-'!$F315))), "Ryman",IF(NOT(ISERROR(SEARCH("- C -", '-'!$F315))), "Consultant",IF(NOT(ISERROR(SEARCH("- I -", '-'!$F315))),  "Inspection Test Plan", "Naming Error"))))</f>
        <v>Ryman</v>
      </c>
      <c r="F315" s="97" t="str">
        <f>IF(OR('-'!$G315="checklist", '-'!$G315="checklist-flat"), '-'!$H315, F314)</f>
        <v>CST - R - Fire Consent</v>
      </c>
      <c r="G315" s="95" t="s">
        <v>237</v>
      </c>
      <c r="H315" s="97" t="s">
        <v>238</v>
      </c>
      <c r="I315" s="95"/>
      <c r="J315" s="93">
        <f>_xlfn.XLOOKUP('-'!$F315,Ref!A:A,Ref!B:B)*1000</f>
        <v>30000</v>
      </c>
      <c r="K315" s="93">
        <f ca="1">COUNTIF($J$2:'-'!$J315,'-'!$J315)-1</f>
        <v>18</v>
      </c>
      <c r="L315" s="96" t="s">
        <v>14</v>
      </c>
    </row>
    <row r="316" spans="1:12" ht="15.75">
      <c r="A316" s="90">
        <f t="shared" si="4"/>
        <v>315</v>
      </c>
      <c r="B316" s="87">
        <f ca="1">'-'!$J316+'-'!$K316</f>
        <v>30019</v>
      </c>
      <c r="C316" s="88"/>
      <c r="D316" s="89" t="str" cm="1">
        <f t="array" ref="D316">_xlfn.SWITCH(MID('-'!$F316,1,4),"C - ","Civil","F - ","Foundation","ST -","Structure","FC -","Façade","PRE ","Pre-Line","POST","Post-Line","H - ","Handover","S - ","Services","CST ","Completion Docs", "I - ", "Inspection")</f>
        <v>Completion Docs</v>
      </c>
      <c r="E316" s="90" t="str">
        <f>IF(NOT(ISERROR(SEARCH("- S -", '-'!$F316))), "Subcontractor",IF(NOT(ISERROR(SEARCH("- R -", '-'!$F316))), "Ryman",IF(NOT(ISERROR(SEARCH("- C -", '-'!$F316))), "Consultant",IF(NOT(ISERROR(SEARCH("- I -", '-'!$F316))),  "Inspection Test Plan", "Naming Error"))))</f>
        <v>Ryman</v>
      </c>
      <c r="F316" s="91" t="str">
        <f>IF(OR('-'!$G316="checklist", '-'!$G316="checklist-flat"), '-'!$H316, F315)</f>
        <v>CST - R - Fire Consent</v>
      </c>
      <c r="G316" s="89" t="s">
        <v>62</v>
      </c>
      <c r="H316" s="91" t="s">
        <v>239</v>
      </c>
      <c r="I316" s="89"/>
      <c r="J316" s="87">
        <f>_xlfn.XLOOKUP('-'!$F316,Ref!A:A,Ref!B:B)*1000</f>
        <v>30000</v>
      </c>
      <c r="K316" s="87">
        <f ca="1">COUNTIF($J$2:'-'!$J316,'-'!$J316)-1</f>
        <v>19</v>
      </c>
      <c r="L316" s="90" t="s">
        <v>14</v>
      </c>
    </row>
    <row r="317" spans="1:12" ht="15.75">
      <c r="A317" s="96">
        <f t="shared" si="4"/>
        <v>316</v>
      </c>
      <c r="B317" s="93">
        <f ca="1">'-'!$J317+'-'!$K317</f>
        <v>30020</v>
      </c>
      <c r="C317" s="94"/>
      <c r="D317" s="95" t="str" cm="1">
        <f t="array" ref="D317">_xlfn.SWITCH(MID('-'!$F317,1,4),"C - ","Civil","F - ","Foundation","ST -","Structure","FC -","Façade","PRE ","Pre-Line","POST","Post-Line","H - ","Handover","S - ","Services","CST ","Completion Docs", "I - ", "Inspection")</f>
        <v>Completion Docs</v>
      </c>
      <c r="E317" s="96" t="str">
        <f>IF(NOT(ISERROR(SEARCH("- S -", '-'!$F317))), "Subcontractor",IF(NOT(ISERROR(SEARCH("- R -", '-'!$F317))), "Ryman",IF(NOT(ISERROR(SEARCH("- C -", '-'!$F317))), "Consultant",IF(NOT(ISERROR(SEARCH("- I -", '-'!$F317))),  "Inspection Test Plan", "Naming Error"))))</f>
        <v>Ryman</v>
      </c>
      <c r="F317" s="97" t="str">
        <f>IF(OR('-'!$G317="checklist", '-'!$G317="checklist-flat"), '-'!$H317, F316)</f>
        <v>CST - R - Fire Consent</v>
      </c>
      <c r="G317" s="95" t="s">
        <v>62</v>
      </c>
      <c r="H317" s="97" t="s">
        <v>240</v>
      </c>
      <c r="I317" s="95"/>
      <c r="J317" s="93">
        <f>_xlfn.XLOOKUP('-'!$F317,Ref!A:A,Ref!B:B)*1000</f>
        <v>30000</v>
      </c>
      <c r="K317" s="93">
        <f ca="1">COUNTIF($J$2:'-'!$J317,'-'!$J317)-1</f>
        <v>20</v>
      </c>
      <c r="L317" s="96" t="s">
        <v>14</v>
      </c>
    </row>
    <row r="318" spans="1:12" ht="15.75">
      <c r="A318" s="90">
        <f t="shared" si="4"/>
        <v>317</v>
      </c>
      <c r="B318" s="87">
        <f ca="1">'-'!$J318+'-'!$K318</f>
        <v>30021</v>
      </c>
      <c r="C318" s="88"/>
      <c r="D318" s="89" t="str" cm="1">
        <f t="array" ref="D318">_xlfn.SWITCH(MID('-'!$F318,1,4),"C - ","Civil","F - ","Foundation","ST -","Structure","FC -","Façade","PRE ","Pre-Line","POST","Post-Line","H - ","Handover","S - ","Services","CST ","Completion Docs", "I - ", "Inspection")</f>
        <v>Completion Docs</v>
      </c>
      <c r="E318" s="90" t="str">
        <f>IF(NOT(ISERROR(SEARCH("- S -", '-'!$F318))), "Subcontractor",IF(NOT(ISERROR(SEARCH("- R -", '-'!$F318))), "Ryman",IF(NOT(ISERROR(SEARCH("- C -", '-'!$F318))), "Consultant",IF(NOT(ISERROR(SEARCH("- I -", '-'!$F318))),  "Inspection Test Plan", "Naming Error"))))</f>
        <v>Ryman</v>
      </c>
      <c r="F318" s="91" t="str">
        <f>IF(OR('-'!$G318="checklist", '-'!$G318="checklist-flat"), '-'!$H318, F317)</f>
        <v>CST - R - Fire Consent</v>
      </c>
      <c r="G318" s="89" t="s">
        <v>62</v>
      </c>
      <c r="H318" s="91" t="s">
        <v>241</v>
      </c>
      <c r="I318" s="89"/>
      <c r="J318" s="87">
        <f>_xlfn.XLOOKUP('-'!$F318,Ref!A:A,Ref!B:B)*1000</f>
        <v>30000</v>
      </c>
      <c r="K318" s="87">
        <f ca="1">COUNTIF($J$2:'-'!$J318,'-'!$J318)-1</f>
        <v>21</v>
      </c>
      <c r="L318" s="90" t="s">
        <v>14</v>
      </c>
    </row>
    <row r="319" spans="1:12" ht="15.75">
      <c r="A319" s="96">
        <f t="shared" si="4"/>
        <v>318</v>
      </c>
      <c r="B319" s="93">
        <f ca="1">'-'!$J319+'-'!$K319</f>
        <v>30022</v>
      </c>
      <c r="C319" s="94"/>
      <c r="D319" s="95" t="str" cm="1">
        <f t="array" ref="D319">_xlfn.SWITCH(MID('-'!$F319,1,4),"C - ","Civil","F - ","Foundation","ST -","Structure","FC -","Façade","PRE ","Pre-Line","POST","Post-Line","H - ","Handover","S - ","Services","CST ","Completion Docs", "I - ", "Inspection")</f>
        <v>Completion Docs</v>
      </c>
      <c r="E319" s="96" t="str">
        <f>IF(NOT(ISERROR(SEARCH("- S -", '-'!$F319))), "Subcontractor",IF(NOT(ISERROR(SEARCH("- R -", '-'!$F319))), "Ryman",IF(NOT(ISERROR(SEARCH("- C -", '-'!$F319))), "Consultant",IF(NOT(ISERROR(SEARCH("- I -", '-'!$F319))),  "Inspection Test Plan", "Naming Error"))))</f>
        <v>Ryman</v>
      </c>
      <c r="F319" s="97" t="str">
        <f>IF(OR('-'!$G319="checklist", '-'!$G319="checklist-flat"), '-'!$H319, F318)</f>
        <v>CST - R - Fire Consent</v>
      </c>
      <c r="G319" s="95" t="s">
        <v>15</v>
      </c>
      <c r="H319" s="97" t="s">
        <v>242</v>
      </c>
      <c r="I319" s="95"/>
      <c r="J319" s="93">
        <f>_xlfn.XLOOKUP('-'!$F319,Ref!A:A,Ref!B:B)*1000</f>
        <v>30000</v>
      </c>
      <c r="K319" s="93">
        <f ca="1">COUNTIF($J$2:'-'!$J319,'-'!$J319)-1</f>
        <v>22</v>
      </c>
      <c r="L319" s="96" t="s">
        <v>14</v>
      </c>
    </row>
    <row r="320" spans="1:12" ht="15.75">
      <c r="A320" s="90">
        <f t="shared" si="4"/>
        <v>319</v>
      </c>
      <c r="B320" s="87">
        <f ca="1">'-'!$J320+'-'!$K320</f>
        <v>30023</v>
      </c>
      <c r="C320" s="88"/>
      <c r="D320" s="89" t="str" cm="1">
        <f t="array" ref="D320">_xlfn.SWITCH(MID('-'!$F320,1,4),"C - ","Civil","F - ","Foundation","ST -","Structure","FC -","Façade","PRE ","Pre-Line","POST","Post-Line","H - ","Handover","S - ","Services","CST ","Completion Docs", "I - ", "Inspection")</f>
        <v>Completion Docs</v>
      </c>
      <c r="E320" s="90" t="str">
        <f>IF(NOT(ISERROR(SEARCH("- S -", '-'!$F320))), "Subcontractor",IF(NOT(ISERROR(SEARCH("- R -", '-'!$F320))), "Ryman",IF(NOT(ISERROR(SEARCH("- C -", '-'!$F320))), "Consultant",IF(NOT(ISERROR(SEARCH("- I -", '-'!$F320))),  "Inspection Test Plan", "Naming Error"))))</f>
        <v>Ryman</v>
      </c>
      <c r="F320" s="91" t="str">
        <f>IF(OR('-'!$G320="checklist", '-'!$G320="checklist-flat"), '-'!$H320, F319)</f>
        <v>CST - R - Fire Consent</v>
      </c>
      <c r="G320" s="89" t="s">
        <v>62</v>
      </c>
      <c r="H320" s="91" t="s">
        <v>243</v>
      </c>
      <c r="I320" s="89"/>
      <c r="J320" s="87">
        <f>_xlfn.XLOOKUP('-'!$F320,Ref!A:A,Ref!B:B)*1000</f>
        <v>30000</v>
      </c>
      <c r="K320" s="87">
        <f ca="1">COUNTIF($J$2:'-'!$J320,'-'!$J320)-1</f>
        <v>23</v>
      </c>
      <c r="L320" s="90" t="s">
        <v>14</v>
      </c>
    </row>
    <row r="321" spans="1:12" ht="15.75">
      <c r="A321" s="96">
        <f t="shared" si="4"/>
        <v>320</v>
      </c>
      <c r="B321" s="93">
        <f ca="1">'-'!$J321+'-'!$K321</f>
        <v>30024</v>
      </c>
      <c r="C321" s="94"/>
      <c r="D321" s="95" t="str" cm="1">
        <f t="array" ref="D321">_xlfn.SWITCH(MID('-'!$F321,1,4),"C - ","Civil","F - ","Foundation","ST -","Structure","FC -","Façade","PRE ","Pre-Line","POST","Post-Line","H - ","Handover","S - ","Services","CST ","Completion Docs", "I - ", "Inspection")</f>
        <v>Completion Docs</v>
      </c>
      <c r="E321" s="96" t="str">
        <f>IF(NOT(ISERROR(SEARCH("- S -", '-'!$F321))), "Subcontractor",IF(NOT(ISERROR(SEARCH("- R -", '-'!$F321))), "Ryman",IF(NOT(ISERROR(SEARCH("- C -", '-'!$F321))), "Consultant",IF(NOT(ISERROR(SEARCH("- I -", '-'!$F321))),  "Inspection Test Plan", "Naming Error"))))</f>
        <v>Ryman</v>
      </c>
      <c r="F321" s="97" t="str">
        <f>IF(OR('-'!$G321="checklist", '-'!$G321="checklist-flat"), '-'!$H321, F320)</f>
        <v>CST - R - Fire Consent</v>
      </c>
      <c r="G321" s="95" t="s">
        <v>62</v>
      </c>
      <c r="H321" s="97" t="s">
        <v>244</v>
      </c>
      <c r="I321" s="95"/>
      <c r="J321" s="93">
        <f>_xlfn.XLOOKUP('-'!$F321,Ref!A:A,Ref!B:B)*1000</f>
        <v>30000</v>
      </c>
      <c r="K321" s="93">
        <f ca="1">COUNTIF($J$2:'-'!$J321,'-'!$J321)-1</f>
        <v>24</v>
      </c>
      <c r="L321" s="96" t="s">
        <v>14</v>
      </c>
    </row>
    <row r="322" spans="1:12" ht="15.75">
      <c r="A322" s="90">
        <f t="shared" ref="A322:A385" si="5">IFERROR(A321+1,1)</f>
        <v>321</v>
      </c>
      <c r="B322" s="87">
        <f ca="1">'-'!$J322+'-'!$K322</f>
        <v>30025</v>
      </c>
      <c r="C322" s="88"/>
      <c r="D322" s="89" t="str" cm="1">
        <f t="array" ref="D322">_xlfn.SWITCH(MID('-'!$F322,1,4),"C - ","Civil","F - ","Foundation","ST -","Structure","FC -","Façade","PRE ","Pre-Line","POST","Post-Line","H - ","Handover","S - ","Services","CST ","Completion Docs", "I - ", "Inspection")</f>
        <v>Completion Docs</v>
      </c>
      <c r="E322" s="90" t="str">
        <f>IF(NOT(ISERROR(SEARCH("- S -", '-'!$F322))), "Subcontractor",IF(NOT(ISERROR(SEARCH("- R -", '-'!$F322))), "Ryman",IF(NOT(ISERROR(SEARCH("- C -", '-'!$F322))), "Consultant",IF(NOT(ISERROR(SEARCH("- I -", '-'!$F322))),  "Inspection Test Plan", "Naming Error"))))</f>
        <v>Ryman</v>
      </c>
      <c r="F322" s="91" t="str">
        <f>IF(OR('-'!$G322="checklist", '-'!$G322="checklist-flat"), '-'!$H322, F321)</f>
        <v>CST - R - Fire Consent</v>
      </c>
      <c r="G322" s="89" t="s">
        <v>62</v>
      </c>
      <c r="H322" s="91" t="s">
        <v>245</v>
      </c>
      <c r="I322" s="89"/>
      <c r="J322" s="87">
        <f>_xlfn.XLOOKUP('-'!$F322,Ref!A:A,Ref!B:B)*1000</f>
        <v>30000</v>
      </c>
      <c r="K322" s="87">
        <f ca="1">COUNTIF($J$2:'-'!$J322,'-'!$J322)-1</f>
        <v>25</v>
      </c>
      <c r="L322" s="90" t="s">
        <v>14</v>
      </c>
    </row>
    <row r="323" spans="1:12" ht="15.75">
      <c r="A323" s="96">
        <f t="shared" si="5"/>
        <v>322</v>
      </c>
      <c r="B323" s="93">
        <f ca="1">'-'!$J323+'-'!$K323</f>
        <v>30026</v>
      </c>
      <c r="C323" s="94"/>
      <c r="D323" s="95" t="str" cm="1">
        <f t="array" ref="D323">_xlfn.SWITCH(MID('-'!$F323,1,4),"C - ","Civil","F - ","Foundation","ST -","Structure","FC -","Façade","PRE ","Pre-Line","POST","Post-Line","H - ","Handover","S - ","Services","CST ","Completion Docs", "I - ", "Inspection")</f>
        <v>Completion Docs</v>
      </c>
      <c r="E323" s="96" t="str">
        <f>IF(NOT(ISERROR(SEARCH("- S -", '-'!$F323))), "Subcontractor",IF(NOT(ISERROR(SEARCH("- R -", '-'!$F323))), "Ryman",IF(NOT(ISERROR(SEARCH("- C -", '-'!$F323))), "Consultant",IF(NOT(ISERROR(SEARCH("- I -", '-'!$F323))),  "Inspection Test Plan", "Naming Error"))))</f>
        <v>Ryman</v>
      </c>
      <c r="F323" s="97" t="str">
        <f>IF(OR('-'!$G323="checklist", '-'!$G323="checklist-flat"), '-'!$H323, F322)</f>
        <v>CST - R - Fire Consent</v>
      </c>
      <c r="G323" s="95" t="s">
        <v>15</v>
      </c>
      <c r="H323" s="97" t="s">
        <v>246</v>
      </c>
      <c r="I323" s="95"/>
      <c r="J323" s="93">
        <f>_xlfn.XLOOKUP('-'!$F323,Ref!A:A,Ref!B:B)*1000</f>
        <v>30000</v>
      </c>
      <c r="K323" s="93">
        <f ca="1">COUNTIF($J$2:'-'!$J323,'-'!$J323)-1</f>
        <v>26</v>
      </c>
      <c r="L323" s="96" t="s">
        <v>14</v>
      </c>
    </row>
    <row r="324" spans="1:12" ht="15.75">
      <c r="A324" s="90">
        <f t="shared" si="5"/>
        <v>323</v>
      </c>
      <c r="B324" s="87">
        <f ca="1">'-'!$J324+'-'!$K324</f>
        <v>30027</v>
      </c>
      <c r="C324" s="88"/>
      <c r="D324" s="89" t="str" cm="1">
        <f t="array" ref="D324">_xlfn.SWITCH(MID('-'!$F324,1,4),"C - ","Civil","F - ","Foundation","ST -","Structure","FC -","Façade","PRE ","Pre-Line","POST","Post-Line","H - ","Handover","S - ","Services","CST ","Completion Docs", "I - ", "Inspection")</f>
        <v>Completion Docs</v>
      </c>
      <c r="E324" s="90" t="str">
        <f>IF(NOT(ISERROR(SEARCH("- S -", '-'!$F324))), "Subcontractor",IF(NOT(ISERROR(SEARCH("- R -", '-'!$F324))), "Ryman",IF(NOT(ISERROR(SEARCH("- C -", '-'!$F324))), "Consultant",IF(NOT(ISERROR(SEARCH("- I -", '-'!$F324))),  "Inspection Test Plan", "Naming Error"))))</f>
        <v>Ryman</v>
      </c>
      <c r="F324" s="91" t="str">
        <f>IF(OR('-'!$G324="checklist", '-'!$G324="checklist-flat"), '-'!$H324, F323)</f>
        <v>CST - R - Fire Consent</v>
      </c>
      <c r="G324" s="89" t="s">
        <v>62</v>
      </c>
      <c r="H324" s="91" t="s">
        <v>247</v>
      </c>
      <c r="I324" s="89"/>
      <c r="J324" s="87">
        <f>_xlfn.XLOOKUP('-'!$F324,Ref!A:A,Ref!B:B)*1000</f>
        <v>30000</v>
      </c>
      <c r="K324" s="87">
        <f ca="1">COUNTIF($J$2:'-'!$J324,'-'!$J324)-1</f>
        <v>27</v>
      </c>
      <c r="L324" s="90" t="s">
        <v>14</v>
      </c>
    </row>
    <row r="325" spans="1:12" ht="15.75">
      <c r="A325" s="96">
        <f t="shared" si="5"/>
        <v>324</v>
      </c>
      <c r="B325" s="93">
        <f ca="1">'-'!$J325+'-'!$K325</f>
        <v>30028</v>
      </c>
      <c r="C325" s="94"/>
      <c r="D325" s="95" t="str" cm="1">
        <f t="array" ref="D325">_xlfn.SWITCH(MID('-'!$F325,1,4),"C - ","Civil","F - ","Foundation","ST -","Structure","FC -","Façade","PRE ","Pre-Line","POST","Post-Line","H - ","Handover","S - ","Services","CST ","Completion Docs", "I - ", "Inspection")</f>
        <v>Completion Docs</v>
      </c>
      <c r="E325" s="96" t="str">
        <f>IF(NOT(ISERROR(SEARCH("- S -", '-'!$F325))), "Subcontractor",IF(NOT(ISERROR(SEARCH("- R -", '-'!$F325))), "Ryman",IF(NOT(ISERROR(SEARCH("- C -", '-'!$F325))), "Consultant",IF(NOT(ISERROR(SEARCH("- I -", '-'!$F325))),  "Inspection Test Plan", "Naming Error"))))</f>
        <v>Ryman</v>
      </c>
      <c r="F325" s="97" t="str">
        <f>IF(OR('-'!$G325="checklist", '-'!$G325="checklist-flat"), '-'!$H325, F324)</f>
        <v>CST - R - Fire Consent</v>
      </c>
      <c r="G325" s="95" t="s">
        <v>62</v>
      </c>
      <c r="H325" s="97" t="s">
        <v>248</v>
      </c>
      <c r="I325" s="95"/>
      <c r="J325" s="93">
        <f>_xlfn.XLOOKUP('-'!$F325,Ref!A:A,Ref!B:B)*1000</f>
        <v>30000</v>
      </c>
      <c r="K325" s="93">
        <f ca="1">COUNTIF($J$2:'-'!$J325,'-'!$J325)-1</f>
        <v>28</v>
      </c>
      <c r="L325" s="96" t="s">
        <v>14</v>
      </c>
    </row>
    <row r="326" spans="1:12" ht="15.75">
      <c r="A326" s="90">
        <f t="shared" si="5"/>
        <v>325</v>
      </c>
      <c r="B326" s="87">
        <f ca="1">'-'!$J326+'-'!$K326</f>
        <v>30029</v>
      </c>
      <c r="C326" s="88"/>
      <c r="D326" s="89" t="str" cm="1">
        <f t="array" ref="D326">_xlfn.SWITCH(MID('-'!$F326,1,4),"C - ","Civil","F - ","Foundation","ST -","Structure","FC -","Façade","PRE ","Pre-Line","POST","Post-Line","H - ","Handover","S - ","Services","CST ","Completion Docs", "I - ", "Inspection")</f>
        <v>Completion Docs</v>
      </c>
      <c r="E326" s="90" t="str">
        <f>IF(NOT(ISERROR(SEARCH("- S -", '-'!$F326))), "Subcontractor",IF(NOT(ISERROR(SEARCH("- R -", '-'!$F326))), "Ryman",IF(NOT(ISERROR(SEARCH("- C -", '-'!$F326))), "Consultant",IF(NOT(ISERROR(SEARCH("- I -", '-'!$F326))),  "Inspection Test Plan", "Naming Error"))))</f>
        <v>Ryman</v>
      </c>
      <c r="F326" s="91" t="str">
        <f>IF(OR('-'!$G326="checklist", '-'!$G326="checklist-flat"), '-'!$H326, F325)</f>
        <v>CST - R - Fire Consent</v>
      </c>
      <c r="G326" s="89" t="s">
        <v>62</v>
      </c>
      <c r="H326" s="91" t="s">
        <v>249</v>
      </c>
      <c r="I326" s="89"/>
      <c r="J326" s="87">
        <f>_xlfn.XLOOKUP('-'!$F326,Ref!A:A,Ref!B:B)*1000</f>
        <v>30000</v>
      </c>
      <c r="K326" s="87">
        <f ca="1">COUNTIF($J$2:'-'!$J326,'-'!$J326)-1</f>
        <v>29</v>
      </c>
      <c r="L326" s="90" t="s">
        <v>14</v>
      </c>
    </row>
    <row r="327" spans="1:12" ht="15.75">
      <c r="A327" s="96">
        <f t="shared" si="5"/>
        <v>326</v>
      </c>
      <c r="B327" s="93">
        <f ca="1">'-'!$J327+'-'!$K327</f>
        <v>30030</v>
      </c>
      <c r="C327" s="94"/>
      <c r="D327" s="95" t="str" cm="1">
        <f t="array" ref="D327">_xlfn.SWITCH(MID('-'!$F327,1,4),"C - ","Civil","F - ","Foundation","ST -","Structure","FC -","Façade","PRE ","Pre-Line","POST","Post-Line","H - ","Handover","S - ","Services","CST ","Completion Docs", "I - ", "Inspection")</f>
        <v>Completion Docs</v>
      </c>
      <c r="E327" s="96" t="str">
        <f>IF(NOT(ISERROR(SEARCH("- S -", '-'!$F327))), "Subcontractor",IF(NOT(ISERROR(SEARCH("- R -", '-'!$F327))), "Ryman",IF(NOT(ISERROR(SEARCH("- C -", '-'!$F327))), "Consultant",IF(NOT(ISERROR(SEARCH("- I -", '-'!$F327))),  "Inspection Test Plan", "Naming Error"))))</f>
        <v>Ryman</v>
      </c>
      <c r="F327" s="97" t="str">
        <f>IF(OR('-'!$G327="checklist", '-'!$G327="checklist-flat"), '-'!$H327, F326)</f>
        <v>CST - R - Fire Consent</v>
      </c>
      <c r="G327" s="95" t="s">
        <v>15</v>
      </c>
      <c r="H327" s="97" t="s">
        <v>250</v>
      </c>
      <c r="I327" s="95"/>
      <c r="J327" s="93">
        <f>_xlfn.XLOOKUP('-'!$F327,Ref!A:A,Ref!B:B)*1000</f>
        <v>30000</v>
      </c>
      <c r="K327" s="93">
        <f ca="1">COUNTIF($J$2:'-'!$J327,'-'!$J327)-1</f>
        <v>30</v>
      </c>
      <c r="L327" s="96" t="s">
        <v>14</v>
      </c>
    </row>
    <row r="328" spans="1:12" ht="15.75">
      <c r="A328" s="90">
        <f t="shared" si="5"/>
        <v>327</v>
      </c>
      <c r="B328" s="87">
        <f ca="1">'-'!$J328+'-'!$K328</f>
        <v>30031</v>
      </c>
      <c r="C328" s="88"/>
      <c r="D328" s="89" t="str" cm="1">
        <f t="array" ref="D328">_xlfn.SWITCH(MID('-'!$F328,1,4),"C - ","Civil","F - ","Foundation","ST -","Structure","FC -","Façade","PRE ","Pre-Line","POST","Post-Line","H - ","Handover","S - ","Services","CST ","Completion Docs", "I - ", "Inspection")</f>
        <v>Completion Docs</v>
      </c>
      <c r="E328" s="90" t="str">
        <f>IF(NOT(ISERROR(SEARCH("- S -", '-'!$F328))), "Subcontractor",IF(NOT(ISERROR(SEARCH("- R -", '-'!$F328))), "Ryman",IF(NOT(ISERROR(SEARCH("- C -", '-'!$F328))), "Consultant",IF(NOT(ISERROR(SEARCH("- I -", '-'!$F328))),  "Inspection Test Plan", "Naming Error"))))</f>
        <v>Ryman</v>
      </c>
      <c r="F328" s="91" t="str">
        <f>IF(OR('-'!$G328="checklist", '-'!$G328="checklist-flat"), '-'!$H328, F327)</f>
        <v>CST - R - Fire Consent</v>
      </c>
      <c r="G328" s="89" t="s">
        <v>62</v>
      </c>
      <c r="H328" s="91" t="s">
        <v>251</v>
      </c>
      <c r="I328" s="89"/>
      <c r="J328" s="87">
        <f>_xlfn.XLOOKUP('-'!$F328,Ref!A:A,Ref!B:B)*1000</f>
        <v>30000</v>
      </c>
      <c r="K328" s="87">
        <f ca="1">COUNTIF($J$2:'-'!$J328,'-'!$J328)-1</f>
        <v>31</v>
      </c>
      <c r="L328" s="90" t="s">
        <v>14</v>
      </c>
    </row>
    <row r="329" spans="1:12" ht="15.75">
      <c r="A329" s="96">
        <f t="shared" si="5"/>
        <v>328</v>
      </c>
      <c r="B329" s="93">
        <f ca="1">'-'!$J329+'-'!$K329</f>
        <v>30032</v>
      </c>
      <c r="C329" s="94"/>
      <c r="D329" s="95" t="str" cm="1">
        <f t="array" ref="D329">_xlfn.SWITCH(MID('-'!$F329,1,4),"C - ","Civil","F - ","Foundation","ST -","Structure","FC -","Façade","PRE ","Pre-Line","POST","Post-Line","H - ","Handover","S - ","Services","CST ","Completion Docs", "I - ", "Inspection")</f>
        <v>Completion Docs</v>
      </c>
      <c r="E329" s="96" t="str">
        <f>IF(NOT(ISERROR(SEARCH("- S -", '-'!$F329))), "Subcontractor",IF(NOT(ISERROR(SEARCH("- R -", '-'!$F329))), "Ryman",IF(NOT(ISERROR(SEARCH("- C -", '-'!$F329))), "Consultant",IF(NOT(ISERROR(SEARCH("- I -", '-'!$F329))),  "Inspection Test Plan", "Naming Error"))))</f>
        <v>Ryman</v>
      </c>
      <c r="F329" s="97" t="str">
        <f>IF(OR('-'!$G329="checklist", '-'!$G329="checklist-flat"), '-'!$H329, F328)</f>
        <v>CST - R - Fire Consent</v>
      </c>
      <c r="G329" s="95" t="s">
        <v>62</v>
      </c>
      <c r="H329" s="97" t="s">
        <v>252</v>
      </c>
      <c r="I329" s="95"/>
      <c r="J329" s="93">
        <f>_xlfn.XLOOKUP('-'!$F329,Ref!A:A,Ref!B:B)*1000</f>
        <v>30000</v>
      </c>
      <c r="K329" s="93">
        <f ca="1">COUNTIF($J$2:'-'!$J329,'-'!$J329)-1</f>
        <v>32</v>
      </c>
      <c r="L329" s="96" t="s">
        <v>14</v>
      </c>
    </row>
    <row r="330" spans="1:12" ht="15.75">
      <c r="A330" s="90">
        <f t="shared" si="5"/>
        <v>329</v>
      </c>
      <c r="B330" s="87">
        <f ca="1">'-'!$J330+'-'!$K330</f>
        <v>30033</v>
      </c>
      <c r="C330" s="88"/>
      <c r="D330" s="89" t="str" cm="1">
        <f t="array" ref="D330">_xlfn.SWITCH(MID('-'!$F330,1,4),"C - ","Civil","F - ","Foundation","ST -","Structure","FC -","Façade","PRE ","Pre-Line","POST","Post-Line","H - ","Handover","S - ","Services","CST ","Completion Docs", "I - ", "Inspection")</f>
        <v>Completion Docs</v>
      </c>
      <c r="E330" s="90" t="str">
        <f>IF(NOT(ISERROR(SEARCH("- S -", '-'!$F330))), "Subcontractor",IF(NOT(ISERROR(SEARCH("- R -", '-'!$F330))), "Ryman",IF(NOT(ISERROR(SEARCH("- C -", '-'!$F330))), "Consultant",IF(NOT(ISERROR(SEARCH("- I -", '-'!$F330))),  "Inspection Test Plan", "Naming Error"))))</f>
        <v>Ryman</v>
      </c>
      <c r="F330" s="91" t="str">
        <f>IF(OR('-'!$G330="checklist", '-'!$G330="checklist-flat"), '-'!$H330, F329)</f>
        <v>CST - R - Fire Consent</v>
      </c>
      <c r="G330" s="89" t="s">
        <v>62</v>
      </c>
      <c r="H330" s="91" t="s">
        <v>253</v>
      </c>
      <c r="I330" s="89"/>
      <c r="J330" s="87">
        <f>_xlfn.XLOOKUP('-'!$F330,Ref!A:A,Ref!B:B)*1000</f>
        <v>30000</v>
      </c>
      <c r="K330" s="87">
        <f ca="1">COUNTIF($J$2:'-'!$J330,'-'!$J330)-1</f>
        <v>33</v>
      </c>
      <c r="L330" s="90" t="s">
        <v>14</v>
      </c>
    </row>
    <row r="331" spans="1:12" ht="15.75">
      <c r="A331" s="96">
        <f t="shared" si="5"/>
        <v>330</v>
      </c>
      <c r="B331" s="93">
        <f ca="1">'-'!$J331+'-'!$K331</f>
        <v>30034</v>
      </c>
      <c r="C331" s="94"/>
      <c r="D331" s="95" t="str" cm="1">
        <f t="array" ref="D331">_xlfn.SWITCH(MID('-'!$F331,1,4),"C - ","Civil","F - ","Foundation","ST -","Structure","FC -","Façade","PRE ","Pre-Line","POST","Post-Line","H - ","Handover","S - ","Services","CST ","Completion Docs", "I - ", "Inspection")</f>
        <v>Completion Docs</v>
      </c>
      <c r="E331" s="96" t="str">
        <f>IF(NOT(ISERROR(SEARCH("- S -", '-'!$F331))), "Subcontractor",IF(NOT(ISERROR(SEARCH("- R -", '-'!$F331))), "Ryman",IF(NOT(ISERROR(SEARCH("- C -", '-'!$F331))), "Consultant",IF(NOT(ISERROR(SEARCH("- I -", '-'!$F331))),  "Inspection Test Plan", "Naming Error"))))</f>
        <v>Ryman</v>
      </c>
      <c r="F331" s="97" t="str">
        <f>IF(OR('-'!$G331="checklist", '-'!$G331="checklist-flat"), '-'!$H331, F330)</f>
        <v>CST - R - Fire Consent</v>
      </c>
      <c r="G331" s="95" t="s">
        <v>62</v>
      </c>
      <c r="H331" s="97" t="s">
        <v>254</v>
      </c>
      <c r="I331" s="95"/>
      <c r="J331" s="93">
        <f>_xlfn.XLOOKUP('-'!$F331,Ref!A:A,Ref!B:B)*1000</f>
        <v>30000</v>
      </c>
      <c r="K331" s="93">
        <f ca="1">COUNTIF($J$2:'-'!$J331,'-'!$J331)-1</f>
        <v>34</v>
      </c>
      <c r="L331" s="96" t="s">
        <v>14</v>
      </c>
    </row>
    <row r="332" spans="1:12" ht="15.75">
      <c r="A332" s="90">
        <f t="shared" si="5"/>
        <v>331</v>
      </c>
      <c r="B332" s="87">
        <f ca="1">'-'!$J332+'-'!$K332</f>
        <v>30035</v>
      </c>
      <c r="C332" s="88"/>
      <c r="D332" s="89" t="str" cm="1">
        <f t="array" ref="D332">_xlfn.SWITCH(MID('-'!$F332,1,4),"C - ","Civil","F - ","Foundation","ST -","Structure","FC -","Façade","PRE ","Pre-Line","POST","Post-Line","H - ","Handover","S - ","Services","CST ","Completion Docs", "I - ", "Inspection")</f>
        <v>Completion Docs</v>
      </c>
      <c r="E332" s="90" t="str">
        <f>IF(NOT(ISERROR(SEARCH("- S -", '-'!$F332))), "Subcontractor",IF(NOT(ISERROR(SEARCH("- R -", '-'!$F332))), "Ryman",IF(NOT(ISERROR(SEARCH("- C -", '-'!$F332))), "Consultant",IF(NOT(ISERROR(SEARCH("- I -", '-'!$F332))),  "Inspection Test Plan", "Naming Error"))))</f>
        <v>Ryman</v>
      </c>
      <c r="F332" s="91" t="str">
        <f>IF(OR('-'!$G332="checklist", '-'!$G332="checklist-flat"), '-'!$H332, F331)</f>
        <v>CST - R - Fire Consent</v>
      </c>
      <c r="G332" s="89" t="s">
        <v>62</v>
      </c>
      <c r="H332" s="91" t="s">
        <v>255</v>
      </c>
      <c r="I332" s="89"/>
      <c r="J332" s="87">
        <f>_xlfn.XLOOKUP('-'!$F332,Ref!A:A,Ref!B:B)*1000</f>
        <v>30000</v>
      </c>
      <c r="K332" s="87">
        <f ca="1">COUNTIF($J$2:'-'!$J332,'-'!$J332)-1</f>
        <v>35</v>
      </c>
      <c r="L332" s="90" t="s">
        <v>14</v>
      </c>
    </row>
    <row r="333" spans="1:12" ht="15.75">
      <c r="A333" s="96">
        <f t="shared" si="5"/>
        <v>332</v>
      </c>
      <c r="B333" s="93">
        <f ca="1">'-'!$J333+'-'!$K333</f>
        <v>30036</v>
      </c>
      <c r="C333" s="94"/>
      <c r="D333" s="95" t="str" cm="1">
        <f t="array" ref="D333">_xlfn.SWITCH(MID('-'!$F333,1,4),"C - ","Civil","F - ","Foundation","ST -","Structure","FC -","Façade","PRE ","Pre-Line","POST","Post-Line","H - ","Handover","S - ","Services","CST ","Completion Docs", "I - ", "Inspection")</f>
        <v>Completion Docs</v>
      </c>
      <c r="E333" s="96" t="str">
        <f>IF(NOT(ISERROR(SEARCH("- S -", '-'!$F333))), "Subcontractor",IF(NOT(ISERROR(SEARCH("- R -", '-'!$F333))), "Ryman",IF(NOT(ISERROR(SEARCH("- C -", '-'!$F333))), "Consultant",IF(NOT(ISERROR(SEARCH("- I -", '-'!$F333))),  "Inspection Test Plan", "Naming Error"))))</f>
        <v>Ryman</v>
      </c>
      <c r="F333" s="97" t="str">
        <f>IF(OR('-'!$G333="checklist", '-'!$G333="checklist-flat"), '-'!$H333, F332)</f>
        <v>CST - R - Fire Consent</v>
      </c>
      <c r="G333" s="95" t="s">
        <v>62</v>
      </c>
      <c r="H333" s="97" t="s">
        <v>256</v>
      </c>
      <c r="I333" s="95"/>
      <c r="J333" s="93">
        <f>_xlfn.XLOOKUP('-'!$F333,Ref!A:A,Ref!B:B)*1000</f>
        <v>30000</v>
      </c>
      <c r="K333" s="93">
        <f ca="1">COUNTIF($J$2:'-'!$J333,'-'!$J333)-1</f>
        <v>36</v>
      </c>
      <c r="L333" s="96" t="s">
        <v>14</v>
      </c>
    </row>
    <row r="334" spans="1:12" ht="15.75">
      <c r="A334" s="90">
        <f t="shared" si="5"/>
        <v>333</v>
      </c>
      <c r="B334" s="87">
        <f ca="1">'-'!$J334+'-'!$K334</f>
        <v>30037</v>
      </c>
      <c r="C334" s="88"/>
      <c r="D334" s="89" t="str" cm="1">
        <f t="array" ref="D334">_xlfn.SWITCH(MID('-'!$F334,1,4),"C - ","Civil","F - ","Foundation","ST -","Structure","FC -","Façade","PRE ","Pre-Line","POST","Post-Line","H - ","Handover","S - ","Services","CST ","Completion Docs", "I - ", "Inspection")</f>
        <v>Completion Docs</v>
      </c>
      <c r="E334" s="90" t="str">
        <f>IF(NOT(ISERROR(SEARCH("- S -", '-'!$F334))), "Subcontractor",IF(NOT(ISERROR(SEARCH("- R -", '-'!$F334))), "Ryman",IF(NOT(ISERROR(SEARCH("- C -", '-'!$F334))), "Consultant",IF(NOT(ISERROR(SEARCH("- I -", '-'!$F334))),  "Inspection Test Plan", "Naming Error"))))</f>
        <v>Ryman</v>
      </c>
      <c r="F334" s="91" t="str">
        <f>IF(OR('-'!$G334="checklist", '-'!$G334="checklist-flat"), '-'!$H334, F333)</f>
        <v>CST - R - Fire Consent</v>
      </c>
      <c r="G334" s="89" t="s">
        <v>237</v>
      </c>
      <c r="H334" s="91" t="s">
        <v>257</v>
      </c>
      <c r="I334" s="89"/>
      <c r="J334" s="87">
        <f>_xlfn.XLOOKUP('-'!$F334,Ref!A:A,Ref!B:B)*1000</f>
        <v>30000</v>
      </c>
      <c r="K334" s="87">
        <f ca="1">COUNTIF($J$2:'-'!$J334,'-'!$J334)-1</f>
        <v>37</v>
      </c>
      <c r="L334" s="90" t="s">
        <v>14</v>
      </c>
    </row>
    <row r="335" spans="1:12" ht="15.75">
      <c r="A335" s="96">
        <f t="shared" si="5"/>
        <v>334</v>
      </c>
      <c r="B335" s="93">
        <f ca="1">'-'!$J335+'-'!$K335</f>
        <v>30038</v>
      </c>
      <c r="C335" s="94"/>
      <c r="D335" s="95" t="str" cm="1">
        <f t="array" ref="D335">_xlfn.SWITCH(MID('-'!$F335,1,4),"C - ","Civil","F - ","Foundation","ST -","Structure","FC -","Façade","PRE ","Pre-Line","POST","Post-Line","H - ","Handover","S - ","Services","CST ","Completion Docs", "I - ", "Inspection")</f>
        <v>Completion Docs</v>
      </c>
      <c r="E335" s="96" t="str">
        <f>IF(NOT(ISERROR(SEARCH("- S -", '-'!$F335))), "Subcontractor",IF(NOT(ISERROR(SEARCH("- R -", '-'!$F335))), "Ryman",IF(NOT(ISERROR(SEARCH("- C -", '-'!$F335))), "Consultant",IF(NOT(ISERROR(SEARCH("- I -", '-'!$F335))),  "Inspection Test Plan", "Naming Error"))))</f>
        <v>Ryman</v>
      </c>
      <c r="F335" s="97" t="str">
        <f>IF(OR('-'!$G335="checklist", '-'!$G335="checklist-flat"), '-'!$H335, F334)</f>
        <v>CST - R - Fire Consent</v>
      </c>
      <c r="G335" s="95" t="s">
        <v>62</v>
      </c>
      <c r="H335" s="97" t="s">
        <v>258</v>
      </c>
      <c r="I335" s="95"/>
      <c r="J335" s="93">
        <f>_xlfn.XLOOKUP('-'!$F335,Ref!A:A,Ref!B:B)*1000</f>
        <v>30000</v>
      </c>
      <c r="K335" s="93">
        <f ca="1">COUNTIF($J$2:'-'!$J335,'-'!$J335)-1</f>
        <v>38</v>
      </c>
      <c r="L335" s="96" t="s">
        <v>14</v>
      </c>
    </row>
    <row r="336" spans="1:12" ht="15.75">
      <c r="A336" s="90">
        <f t="shared" si="5"/>
        <v>335</v>
      </c>
      <c r="B336" s="87">
        <f ca="1">'-'!$J336+'-'!$K336</f>
        <v>30039</v>
      </c>
      <c r="C336" s="88"/>
      <c r="D336" s="89" t="str" cm="1">
        <f t="array" ref="D336">_xlfn.SWITCH(MID('-'!$F336,1,4),"C - ","Civil","F - ","Foundation","ST -","Structure","FC -","Façade","PRE ","Pre-Line","POST","Post-Line","H - ","Handover","S - ","Services","CST ","Completion Docs", "I - ", "Inspection")</f>
        <v>Completion Docs</v>
      </c>
      <c r="E336" s="90" t="str">
        <f>IF(NOT(ISERROR(SEARCH("- S -", '-'!$F336))), "Subcontractor",IF(NOT(ISERROR(SEARCH("- R -", '-'!$F336))), "Ryman",IF(NOT(ISERROR(SEARCH("- C -", '-'!$F336))), "Consultant",IF(NOT(ISERROR(SEARCH("- I -", '-'!$F336))),  "Inspection Test Plan", "Naming Error"))))</f>
        <v>Ryman</v>
      </c>
      <c r="F336" s="91" t="str">
        <f>IF(OR('-'!$G336="checklist", '-'!$G336="checklist-flat"), '-'!$H336, F335)</f>
        <v>CST - R - Fire Consent</v>
      </c>
      <c r="G336" s="89" t="s">
        <v>237</v>
      </c>
      <c r="H336" s="91" t="s">
        <v>259</v>
      </c>
      <c r="I336" s="89"/>
      <c r="J336" s="87">
        <f>_xlfn.XLOOKUP('-'!$F336,Ref!A:A,Ref!B:B)*1000</f>
        <v>30000</v>
      </c>
      <c r="K336" s="87">
        <f ca="1">COUNTIF($J$2:'-'!$J336,'-'!$J336)-1</f>
        <v>39</v>
      </c>
      <c r="L336" s="90" t="s">
        <v>14</v>
      </c>
    </row>
    <row r="337" spans="1:12" ht="15.75">
      <c r="A337" s="96">
        <f t="shared" si="5"/>
        <v>336</v>
      </c>
      <c r="B337" s="93">
        <f ca="1">'-'!$J337+'-'!$K337</f>
        <v>30040</v>
      </c>
      <c r="C337" s="94"/>
      <c r="D337" s="95" t="str" cm="1">
        <f t="array" ref="D337">_xlfn.SWITCH(MID('-'!$F337,1,4),"C - ","Civil","F - ","Foundation","ST -","Structure","FC -","Façade","PRE ","Pre-Line","POST","Post-Line","H - ","Handover","S - ","Services","CST ","Completion Docs", "I - ", "Inspection")</f>
        <v>Completion Docs</v>
      </c>
      <c r="E337" s="96" t="str">
        <f>IF(NOT(ISERROR(SEARCH("- S -", '-'!$F337))), "Subcontractor",IF(NOT(ISERROR(SEARCH("- R -", '-'!$F337))), "Ryman",IF(NOT(ISERROR(SEARCH("- C -", '-'!$F337))), "Consultant",IF(NOT(ISERROR(SEARCH("- I -", '-'!$F337))),  "Inspection Test Plan", "Naming Error"))))</f>
        <v>Ryman</v>
      </c>
      <c r="F337" s="97" t="str">
        <f>IF(OR('-'!$G337="checklist", '-'!$G337="checklist-flat"), '-'!$H337, F336)</f>
        <v>CST - R - Fire Consent</v>
      </c>
      <c r="G337" s="95" t="s">
        <v>62</v>
      </c>
      <c r="H337" s="97" t="s">
        <v>260</v>
      </c>
      <c r="I337" s="95"/>
      <c r="J337" s="93">
        <f>_xlfn.XLOOKUP('-'!$F337,Ref!A:A,Ref!B:B)*1000</f>
        <v>30000</v>
      </c>
      <c r="K337" s="93">
        <f ca="1">COUNTIF($J$2:'-'!$J337,'-'!$J337)-1</f>
        <v>40</v>
      </c>
      <c r="L337" s="96" t="s">
        <v>14</v>
      </c>
    </row>
    <row r="338" spans="1:12" ht="15.75">
      <c r="A338" s="90">
        <f t="shared" si="5"/>
        <v>337</v>
      </c>
      <c r="B338" s="87">
        <f ca="1">'-'!$J338+'-'!$K338</f>
        <v>30041</v>
      </c>
      <c r="C338" s="88"/>
      <c r="D338" s="89" t="str" cm="1">
        <f t="array" ref="D338">_xlfn.SWITCH(MID('-'!$F338,1,4),"C - ","Civil","F - ","Foundation","ST -","Structure","FC -","Façade","PRE ","Pre-Line","POST","Post-Line","H - ","Handover","S - ","Services","CST ","Completion Docs", "I - ", "Inspection")</f>
        <v>Completion Docs</v>
      </c>
      <c r="E338" s="90" t="str">
        <f>IF(NOT(ISERROR(SEARCH("- S -", '-'!$F338))), "Subcontractor",IF(NOT(ISERROR(SEARCH("- R -", '-'!$F338))), "Ryman",IF(NOT(ISERROR(SEARCH("- C -", '-'!$F338))), "Consultant",IF(NOT(ISERROR(SEARCH("- I -", '-'!$F338))),  "Inspection Test Plan", "Naming Error"))))</f>
        <v>Ryman</v>
      </c>
      <c r="F338" s="91" t="str">
        <f>IF(OR('-'!$G338="checklist", '-'!$G338="checklist-flat"), '-'!$H338, F337)</f>
        <v>CST - R - Fire Consent</v>
      </c>
      <c r="G338" s="89" t="s">
        <v>237</v>
      </c>
      <c r="H338" s="91" t="s">
        <v>261</v>
      </c>
      <c r="I338" s="89"/>
      <c r="J338" s="87">
        <f>_xlfn.XLOOKUP('-'!$F338,Ref!A:A,Ref!B:B)*1000</f>
        <v>30000</v>
      </c>
      <c r="K338" s="87">
        <f ca="1">COUNTIF($J$2:'-'!$J338,'-'!$J338)-1</f>
        <v>41</v>
      </c>
      <c r="L338" s="90" t="s">
        <v>14</v>
      </c>
    </row>
    <row r="339" spans="1:12" ht="15.75">
      <c r="A339" s="96">
        <f t="shared" si="5"/>
        <v>338</v>
      </c>
      <c r="B339" s="93">
        <f ca="1">'-'!$J339+'-'!$K339</f>
        <v>30042</v>
      </c>
      <c r="C339" s="94"/>
      <c r="D339" s="95" t="str" cm="1">
        <f t="array" ref="D339">_xlfn.SWITCH(MID('-'!$F339,1,4),"C - ","Civil","F - ","Foundation","ST -","Structure","FC -","Façade","PRE ","Pre-Line","POST","Post-Line","H - ","Handover","S - ","Services","CST ","Completion Docs", "I - ", "Inspection")</f>
        <v>Completion Docs</v>
      </c>
      <c r="E339" s="96" t="str">
        <f>IF(NOT(ISERROR(SEARCH("- S -", '-'!$F339))), "Subcontractor",IF(NOT(ISERROR(SEARCH("- R -", '-'!$F339))), "Ryman",IF(NOT(ISERROR(SEARCH("- C -", '-'!$F339))), "Consultant",IF(NOT(ISERROR(SEARCH("- I -", '-'!$F339))),  "Inspection Test Plan", "Naming Error"))))</f>
        <v>Ryman</v>
      </c>
      <c r="F339" s="97" t="str">
        <f>IF(OR('-'!$G339="checklist", '-'!$G339="checklist-flat"), '-'!$H339, F338)</f>
        <v>CST - R - Fire Consent</v>
      </c>
      <c r="G339" s="95" t="s">
        <v>62</v>
      </c>
      <c r="H339" s="97" t="s">
        <v>262</v>
      </c>
      <c r="I339" s="95"/>
      <c r="J339" s="93">
        <f>_xlfn.XLOOKUP('-'!$F339,Ref!A:A,Ref!B:B)*1000</f>
        <v>30000</v>
      </c>
      <c r="K339" s="93">
        <f ca="1">COUNTIF($J$2:'-'!$J339,'-'!$J339)-1</f>
        <v>42</v>
      </c>
      <c r="L339" s="96" t="s">
        <v>14</v>
      </c>
    </row>
    <row r="340" spans="1:12" ht="15.75">
      <c r="A340" s="90">
        <f t="shared" si="5"/>
        <v>339</v>
      </c>
      <c r="B340" s="87">
        <f ca="1">'-'!$J340+'-'!$K340</f>
        <v>30043</v>
      </c>
      <c r="C340" s="88"/>
      <c r="D340" s="89" t="str" cm="1">
        <f t="array" ref="D340">_xlfn.SWITCH(MID('-'!$F340,1,4),"C - ","Civil","F - ","Foundation","ST -","Structure","FC -","Façade","PRE ","Pre-Line","POST","Post-Line","H - ","Handover","S - ","Services","CST ","Completion Docs", "I - ", "Inspection")</f>
        <v>Completion Docs</v>
      </c>
      <c r="E340" s="90" t="str">
        <f>IF(NOT(ISERROR(SEARCH("- S -", '-'!$F340))), "Subcontractor",IF(NOT(ISERROR(SEARCH("- R -", '-'!$F340))), "Ryman",IF(NOT(ISERROR(SEARCH("- C -", '-'!$F340))), "Consultant",IF(NOT(ISERROR(SEARCH("- I -", '-'!$F340))),  "Inspection Test Plan", "Naming Error"))))</f>
        <v>Ryman</v>
      </c>
      <c r="F340" s="91" t="str">
        <f>IF(OR('-'!$G340="checklist", '-'!$G340="checklist-flat"), '-'!$H340, F339)</f>
        <v>CST - R - Fire Consent</v>
      </c>
      <c r="G340" s="89" t="s">
        <v>62</v>
      </c>
      <c r="H340" s="91" t="s">
        <v>263</v>
      </c>
      <c r="I340" s="89"/>
      <c r="J340" s="87">
        <f>_xlfn.XLOOKUP('-'!$F340,Ref!A:A,Ref!B:B)*1000</f>
        <v>30000</v>
      </c>
      <c r="K340" s="87">
        <f ca="1">COUNTIF($J$2:'-'!$J340,'-'!$J340)-1</f>
        <v>43</v>
      </c>
      <c r="L340" s="90" t="s">
        <v>14</v>
      </c>
    </row>
    <row r="341" spans="1:12" ht="15.75">
      <c r="A341" s="96">
        <f t="shared" si="5"/>
        <v>340</v>
      </c>
      <c r="B341" s="93">
        <f ca="1">'-'!$J341+'-'!$K341</f>
        <v>30044</v>
      </c>
      <c r="C341" s="94"/>
      <c r="D341" s="95" t="str" cm="1">
        <f t="array" ref="D341">_xlfn.SWITCH(MID('-'!$F341,1,4),"C - ","Civil","F - ","Foundation","ST -","Structure","FC -","Façade","PRE ","Pre-Line","POST","Post-Line","H - ","Handover","S - ","Services","CST ","Completion Docs", "I - ", "Inspection")</f>
        <v>Completion Docs</v>
      </c>
      <c r="E341" s="96" t="str">
        <f>IF(NOT(ISERROR(SEARCH("- S -", '-'!$F341))), "Subcontractor",IF(NOT(ISERROR(SEARCH("- R -", '-'!$F341))), "Ryman",IF(NOT(ISERROR(SEARCH("- C -", '-'!$F341))), "Consultant",IF(NOT(ISERROR(SEARCH("- I -", '-'!$F341))),  "Inspection Test Plan", "Naming Error"))))</f>
        <v>Ryman</v>
      </c>
      <c r="F341" s="97" t="str">
        <f>IF(OR('-'!$G341="checklist", '-'!$G341="checklist-flat"), '-'!$H341, F340)</f>
        <v>CST - R - Fire Consent</v>
      </c>
      <c r="G341" s="95" t="s">
        <v>15</v>
      </c>
      <c r="H341" s="97" t="s">
        <v>264</v>
      </c>
      <c r="I341" s="95"/>
      <c r="J341" s="93">
        <f>_xlfn.XLOOKUP('-'!$F341,Ref!A:A,Ref!B:B)*1000</f>
        <v>30000</v>
      </c>
      <c r="K341" s="93">
        <f ca="1">COUNTIF($J$2:'-'!$J341,'-'!$J341)-1</f>
        <v>44</v>
      </c>
      <c r="L341" s="96" t="s">
        <v>14</v>
      </c>
    </row>
    <row r="342" spans="1:12" ht="15.75">
      <c r="A342" s="90">
        <f t="shared" si="5"/>
        <v>341</v>
      </c>
      <c r="B342" s="87">
        <f ca="1">'-'!$J342+'-'!$K342</f>
        <v>30045</v>
      </c>
      <c r="C342" s="88"/>
      <c r="D342" s="89" t="str" cm="1">
        <f t="array" ref="D342">_xlfn.SWITCH(MID('-'!$F342,1,4),"C - ","Civil","F - ","Foundation","ST -","Structure","FC -","Façade","PRE ","Pre-Line","POST","Post-Line","H - ","Handover","S - ","Services","CST ","Completion Docs", "I - ", "Inspection")</f>
        <v>Completion Docs</v>
      </c>
      <c r="E342" s="90" t="str">
        <f>IF(NOT(ISERROR(SEARCH("- S -", '-'!$F342))), "Subcontractor",IF(NOT(ISERROR(SEARCH("- R -", '-'!$F342))), "Ryman",IF(NOT(ISERROR(SEARCH("- C -", '-'!$F342))), "Consultant",IF(NOT(ISERROR(SEARCH("- I -", '-'!$F342))),  "Inspection Test Plan", "Naming Error"))))</f>
        <v>Ryman</v>
      </c>
      <c r="F342" s="91" t="str">
        <f>IF(OR('-'!$G342="checklist", '-'!$G342="checklist-flat"), '-'!$H342, F341)</f>
        <v>CST - R - Fire Consent</v>
      </c>
      <c r="G342" s="89" t="s">
        <v>62</v>
      </c>
      <c r="H342" s="91" t="s">
        <v>265</v>
      </c>
      <c r="I342" s="89"/>
      <c r="J342" s="87">
        <f>_xlfn.XLOOKUP('-'!$F342,Ref!A:A,Ref!B:B)*1000</f>
        <v>30000</v>
      </c>
      <c r="K342" s="87">
        <f ca="1">COUNTIF($J$2:'-'!$J342,'-'!$J342)-1</f>
        <v>45</v>
      </c>
      <c r="L342" s="90" t="s">
        <v>14</v>
      </c>
    </row>
    <row r="343" spans="1:12" ht="15.75">
      <c r="A343" s="96">
        <f t="shared" si="5"/>
        <v>342</v>
      </c>
      <c r="B343" s="93">
        <f ca="1">'-'!$J343+'-'!$K343</f>
        <v>30046</v>
      </c>
      <c r="C343" s="94"/>
      <c r="D343" s="95" t="str" cm="1">
        <f t="array" ref="D343">_xlfn.SWITCH(MID('-'!$F343,1,4),"C - ","Civil","F - ","Foundation","ST -","Structure","FC -","Façade","PRE ","Pre-Line","POST","Post-Line","H - ","Handover","S - ","Services","CST ","Completion Docs", "I - ", "Inspection")</f>
        <v>Completion Docs</v>
      </c>
      <c r="E343" s="96" t="str">
        <f>IF(NOT(ISERROR(SEARCH("- S -", '-'!$F343))), "Subcontractor",IF(NOT(ISERROR(SEARCH("- R -", '-'!$F343))), "Ryman",IF(NOT(ISERROR(SEARCH("- C -", '-'!$F343))), "Consultant",IF(NOT(ISERROR(SEARCH("- I -", '-'!$F343))),  "Inspection Test Plan", "Naming Error"))))</f>
        <v>Ryman</v>
      </c>
      <c r="F343" s="97" t="str">
        <f>IF(OR('-'!$G343="checklist", '-'!$G343="checklist-flat"), '-'!$H343, F342)</f>
        <v>CST - R - Fire Consent</v>
      </c>
      <c r="G343" s="95" t="s">
        <v>15</v>
      </c>
      <c r="H343" s="97" t="s">
        <v>266</v>
      </c>
      <c r="I343" s="95"/>
      <c r="J343" s="93">
        <f>_xlfn.XLOOKUP('-'!$F343,Ref!A:A,Ref!B:B)*1000</f>
        <v>30000</v>
      </c>
      <c r="K343" s="93">
        <f ca="1">COUNTIF($J$2:'-'!$J343,'-'!$J343)-1</f>
        <v>46</v>
      </c>
      <c r="L343" s="96" t="s">
        <v>14</v>
      </c>
    </row>
    <row r="344" spans="1:12" ht="15.75">
      <c r="A344" s="90">
        <f t="shared" si="5"/>
        <v>343</v>
      </c>
      <c r="B344" s="87">
        <f ca="1">'-'!$J344+'-'!$K344</f>
        <v>30047</v>
      </c>
      <c r="C344" s="88"/>
      <c r="D344" s="89" t="str" cm="1">
        <f t="array" ref="D344">_xlfn.SWITCH(MID('-'!$F344,1,4),"C - ","Civil","F - ","Foundation","ST -","Structure","FC -","Façade","PRE ","Pre-Line","POST","Post-Line","H - ","Handover","S - ","Services","CST ","Completion Docs", "I - ", "Inspection")</f>
        <v>Completion Docs</v>
      </c>
      <c r="E344" s="90" t="str">
        <f>IF(NOT(ISERROR(SEARCH("- S -", '-'!$F344))), "Subcontractor",IF(NOT(ISERROR(SEARCH("- R -", '-'!$F344))), "Ryman",IF(NOT(ISERROR(SEARCH("- C -", '-'!$F344))), "Consultant",IF(NOT(ISERROR(SEARCH("- I -", '-'!$F344))),  "Inspection Test Plan", "Naming Error"))))</f>
        <v>Ryman</v>
      </c>
      <c r="F344" s="91" t="str">
        <f>IF(OR('-'!$G344="checklist", '-'!$G344="checklist-flat"), '-'!$H344, F343)</f>
        <v>CST - R - Fire Consent</v>
      </c>
      <c r="G344" s="89" t="s">
        <v>62</v>
      </c>
      <c r="H344" s="91" t="s">
        <v>267</v>
      </c>
      <c r="I344" s="89"/>
      <c r="J344" s="87">
        <f>_xlfn.XLOOKUP('-'!$F344,Ref!A:A,Ref!B:B)*1000</f>
        <v>30000</v>
      </c>
      <c r="K344" s="87">
        <f ca="1">COUNTIF($J$2:'-'!$J344,'-'!$J344)-1</f>
        <v>47</v>
      </c>
      <c r="L344" s="90" t="s">
        <v>14</v>
      </c>
    </row>
    <row r="345" spans="1:12" ht="15.75">
      <c r="A345" s="96">
        <f t="shared" si="5"/>
        <v>344</v>
      </c>
      <c r="B345" s="93">
        <f ca="1">'-'!$J345+'-'!$K345</f>
        <v>30048</v>
      </c>
      <c r="C345" s="94"/>
      <c r="D345" s="95" t="str" cm="1">
        <f t="array" ref="D345">_xlfn.SWITCH(MID('-'!$F345,1,4),"C - ","Civil","F - ","Foundation","ST -","Structure","FC -","Façade","PRE ","Pre-Line","POST","Post-Line","H - ","Handover","S - ","Services","CST ","Completion Docs", "I - ", "Inspection")</f>
        <v>Completion Docs</v>
      </c>
      <c r="E345" s="96" t="str">
        <f>IF(NOT(ISERROR(SEARCH("- S -", '-'!$F345))), "Subcontractor",IF(NOT(ISERROR(SEARCH("- R -", '-'!$F345))), "Ryman",IF(NOT(ISERROR(SEARCH("- C -", '-'!$F345))), "Consultant",IF(NOT(ISERROR(SEARCH("- I -", '-'!$F345))),  "Inspection Test Plan", "Naming Error"))))</f>
        <v>Ryman</v>
      </c>
      <c r="F345" s="97" t="str">
        <f>IF(OR('-'!$G345="checklist", '-'!$G345="checklist-flat"), '-'!$H345, F344)</f>
        <v>CST - R - Fire Consent</v>
      </c>
      <c r="G345" s="95" t="s">
        <v>62</v>
      </c>
      <c r="H345" s="97" t="s">
        <v>268</v>
      </c>
      <c r="I345" s="95"/>
      <c r="J345" s="93">
        <f>_xlfn.XLOOKUP('-'!$F345,Ref!A:A,Ref!B:B)*1000</f>
        <v>30000</v>
      </c>
      <c r="K345" s="93">
        <f ca="1">COUNTIF($J$2:'-'!$J345,'-'!$J345)-1</f>
        <v>48</v>
      </c>
      <c r="L345" s="96" t="s">
        <v>14</v>
      </c>
    </row>
    <row r="346" spans="1:12" ht="15.75">
      <c r="A346" s="90">
        <f t="shared" si="5"/>
        <v>345</v>
      </c>
      <c r="B346" s="87">
        <f ca="1">'-'!$J346+'-'!$K346</f>
        <v>30049</v>
      </c>
      <c r="C346" s="88"/>
      <c r="D346" s="89" t="str" cm="1">
        <f t="array" ref="D346">_xlfn.SWITCH(MID('-'!$F346,1,4),"C - ","Civil","F - ","Foundation","ST -","Structure","FC -","Façade","PRE ","Pre-Line","POST","Post-Line","H - ","Handover","S - ","Services","CST ","Completion Docs", "I - ", "Inspection")</f>
        <v>Completion Docs</v>
      </c>
      <c r="E346" s="90" t="str">
        <f>IF(NOT(ISERROR(SEARCH("- S -", '-'!$F346))), "Subcontractor",IF(NOT(ISERROR(SEARCH("- R -", '-'!$F346))), "Ryman",IF(NOT(ISERROR(SEARCH("- C -", '-'!$F346))), "Consultant",IF(NOT(ISERROR(SEARCH("- I -", '-'!$F346))),  "Inspection Test Plan", "Naming Error"))))</f>
        <v>Ryman</v>
      </c>
      <c r="F346" s="91" t="str">
        <f>IF(OR('-'!$G346="checklist", '-'!$G346="checklist-flat"), '-'!$H346, F345)</f>
        <v>CST - R - Fire Consent</v>
      </c>
      <c r="G346" s="89" t="s">
        <v>62</v>
      </c>
      <c r="H346" s="91" t="s">
        <v>269</v>
      </c>
      <c r="I346" s="89"/>
      <c r="J346" s="87">
        <f>_xlfn.XLOOKUP('-'!$F346,Ref!A:A,Ref!B:B)*1000</f>
        <v>30000</v>
      </c>
      <c r="K346" s="87">
        <f ca="1">COUNTIF($J$2:'-'!$J346,'-'!$J346)-1</f>
        <v>49</v>
      </c>
      <c r="L346" s="90" t="s">
        <v>14</v>
      </c>
    </row>
    <row r="347" spans="1:12" ht="15.75">
      <c r="A347" s="96">
        <f t="shared" si="5"/>
        <v>346</v>
      </c>
      <c r="B347" s="93">
        <f ca="1">'-'!$J347+'-'!$K347</f>
        <v>30050</v>
      </c>
      <c r="C347" s="94"/>
      <c r="D347" s="95" t="str" cm="1">
        <f t="array" ref="D347">_xlfn.SWITCH(MID('-'!$F347,1,4),"C - ","Civil","F - ","Foundation","ST -","Structure","FC -","Façade","PRE ","Pre-Line","POST","Post-Line","H - ","Handover","S - ","Services","CST ","Completion Docs", "I - ", "Inspection")</f>
        <v>Completion Docs</v>
      </c>
      <c r="E347" s="96" t="str">
        <f>IF(NOT(ISERROR(SEARCH("- S -", '-'!$F347))), "Subcontractor",IF(NOT(ISERROR(SEARCH("- R -", '-'!$F347))), "Ryman",IF(NOT(ISERROR(SEARCH("- C -", '-'!$F347))), "Consultant",IF(NOT(ISERROR(SEARCH("- I -", '-'!$F347))),  "Inspection Test Plan", "Naming Error"))))</f>
        <v>Ryman</v>
      </c>
      <c r="F347" s="97" t="str">
        <f>IF(OR('-'!$G347="checklist", '-'!$G347="checklist-flat"), '-'!$H347, F346)</f>
        <v>CST - R - Fire Consent</v>
      </c>
      <c r="G347" s="95" t="s">
        <v>62</v>
      </c>
      <c r="H347" s="97" t="s">
        <v>270</v>
      </c>
      <c r="I347" s="95"/>
      <c r="J347" s="93">
        <f>_xlfn.XLOOKUP('-'!$F347,Ref!A:A,Ref!B:B)*1000</f>
        <v>30000</v>
      </c>
      <c r="K347" s="93">
        <f ca="1">COUNTIF($J$2:'-'!$J347,'-'!$J347)-1</f>
        <v>50</v>
      </c>
      <c r="L347" s="96" t="s">
        <v>14</v>
      </c>
    </row>
    <row r="348" spans="1:12" ht="15.75">
      <c r="A348" s="90">
        <f t="shared" si="5"/>
        <v>347</v>
      </c>
      <c r="B348" s="87">
        <f ca="1">'-'!$J348+'-'!$K348</f>
        <v>30051</v>
      </c>
      <c r="C348" s="88"/>
      <c r="D348" s="89" t="str" cm="1">
        <f t="array" ref="D348">_xlfn.SWITCH(MID('-'!$F348,1,4),"C - ","Civil","F - ","Foundation","ST -","Structure","FC -","Façade","PRE ","Pre-Line","POST","Post-Line","H - ","Handover","S - ","Services","CST ","Completion Docs", "I - ", "Inspection")</f>
        <v>Completion Docs</v>
      </c>
      <c r="E348" s="90" t="str">
        <f>IF(NOT(ISERROR(SEARCH("- S -", '-'!$F348))), "Subcontractor",IF(NOT(ISERROR(SEARCH("- R -", '-'!$F348))), "Ryman",IF(NOT(ISERROR(SEARCH("- C -", '-'!$F348))), "Consultant",IF(NOT(ISERROR(SEARCH("- I -", '-'!$F348))),  "Inspection Test Plan", "Naming Error"))))</f>
        <v>Ryman</v>
      </c>
      <c r="F348" s="91" t="str">
        <f>IF(OR('-'!$G348="checklist", '-'!$G348="checklist-flat"), '-'!$H348, F347)</f>
        <v>CST - R - Fire Consent</v>
      </c>
      <c r="G348" s="89" t="s">
        <v>62</v>
      </c>
      <c r="H348" s="91" t="s">
        <v>271</v>
      </c>
      <c r="I348" s="89"/>
      <c r="J348" s="87">
        <f>_xlfn.XLOOKUP('-'!$F348,Ref!A:A,Ref!B:B)*1000</f>
        <v>30000</v>
      </c>
      <c r="K348" s="87">
        <f ca="1">COUNTIF($J$2:'-'!$J348,'-'!$J348)-1</f>
        <v>51</v>
      </c>
      <c r="L348" s="90" t="s">
        <v>14</v>
      </c>
    </row>
    <row r="349" spans="1:12" ht="15.75">
      <c r="A349" s="96">
        <f t="shared" si="5"/>
        <v>348</v>
      </c>
      <c r="B349" s="93">
        <f ca="1">'-'!$J349+'-'!$K349</f>
        <v>30052</v>
      </c>
      <c r="C349" s="94"/>
      <c r="D349" s="95" t="str" cm="1">
        <f t="array" ref="D349">_xlfn.SWITCH(MID('-'!$F349,1,4),"C - ","Civil","F - ","Foundation","ST -","Structure","FC -","Façade","PRE ","Pre-Line","POST","Post-Line","H - ","Handover","S - ","Services","CST ","Completion Docs", "I - ", "Inspection")</f>
        <v>Completion Docs</v>
      </c>
      <c r="E349" s="96" t="str">
        <f>IF(NOT(ISERROR(SEARCH("- S -", '-'!$F349))), "Subcontractor",IF(NOT(ISERROR(SEARCH("- R -", '-'!$F349))), "Ryman",IF(NOT(ISERROR(SEARCH("- C -", '-'!$F349))), "Consultant",IF(NOT(ISERROR(SEARCH("- I -", '-'!$F349))),  "Inspection Test Plan", "Naming Error"))))</f>
        <v>Ryman</v>
      </c>
      <c r="F349" s="97" t="str">
        <f>IF(OR('-'!$G349="checklist", '-'!$G349="checklist-flat"), '-'!$H349, F348)</f>
        <v>CST - R - Fire Consent</v>
      </c>
      <c r="G349" s="95" t="s">
        <v>62</v>
      </c>
      <c r="H349" s="97" t="s">
        <v>272</v>
      </c>
      <c r="I349" s="95"/>
      <c r="J349" s="93">
        <f>_xlfn.XLOOKUP('-'!$F349,Ref!A:A,Ref!B:B)*1000</f>
        <v>30000</v>
      </c>
      <c r="K349" s="93">
        <f ca="1">COUNTIF($J$2:'-'!$J349,'-'!$J349)-1</f>
        <v>52</v>
      </c>
      <c r="L349" s="96" t="s">
        <v>14</v>
      </c>
    </row>
    <row r="350" spans="1:12" ht="15.75">
      <c r="A350" s="90">
        <f t="shared" si="5"/>
        <v>349</v>
      </c>
      <c r="B350" s="87">
        <f ca="1">'-'!$J350+'-'!$K350</f>
        <v>30053</v>
      </c>
      <c r="C350" s="88"/>
      <c r="D350" s="89" t="str" cm="1">
        <f t="array" ref="D350">_xlfn.SWITCH(MID('-'!$F350,1,4),"C - ","Civil","F - ","Foundation","ST -","Structure","FC -","Façade","PRE ","Pre-Line","POST","Post-Line","H - ","Handover","S - ","Services","CST ","Completion Docs", "I - ", "Inspection")</f>
        <v>Completion Docs</v>
      </c>
      <c r="E350" s="90" t="str">
        <f>IF(NOT(ISERROR(SEARCH("- S -", '-'!$F350))), "Subcontractor",IF(NOT(ISERROR(SEARCH("- R -", '-'!$F350))), "Ryman",IF(NOT(ISERROR(SEARCH("- C -", '-'!$F350))), "Consultant",IF(NOT(ISERROR(SEARCH("- I -", '-'!$F350))),  "Inspection Test Plan", "Naming Error"))))</f>
        <v>Ryman</v>
      </c>
      <c r="F350" s="91" t="str">
        <f>IF(OR('-'!$G350="checklist", '-'!$G350="checklist-flat"), '-'!$H350, F349)</f>
        <v>CST - R - Fire Consent</v>
      </c>
      <c r="G350" s="89" t="s">
        <v>62</v>
      </c>
      <c r="H350" s="91" t="s">
        <v>273</v>
      </c>
      <c r="I350" s="89"/>
      <c r="J350" s="87">
        <f>_xlfn.XLOOKUP('-'!$F350,Ref!A:A,Ref!B:B)*1000</f>
        <v>30000</v>
      </c>
      <c r="K350" s="87">
        <f ca="1">COUNTIF($J$2:'-'!$J350,'-'!$J350)-1</f>
        <v>53</v>
      </c>
      <c r="L350" s="90" t="s">
        <v>14</v>
      </c>
    </row>
    <row r="351" spans="1:12" ht="15.75">
      <c r="A351" s="96">
        <f t="shared" si="5"/>
        <v>350</v>
      </c>
      <c r="B351" s="93">
        <f ca="1">'-'!$J351+'-'!$K351</f>
        <v>30054</v>
      </c>
      <c r="C351" s="94"/>
      <c r="D351" s="95" t="str" cm="1">
        <f t="array" ref="D351">_xlfn.SWITCH(MID('-'!$F351,1,4),"C - ","Civil","F - ","Foundation","ST -","Structure","FC -","Façade","PRE ","Pre-Line","POST","Post-Line","H - ","Handover","S - ","Services","CST ","Completion Docs", "I - ", "Inspection")</f>
        <v>Completion Docs</v>
      </c>
      <c r="E351" s="96" t="str">
        <f>IF(NOT(ISERROR(SEARCH("- S -", '-'!$F351))), "Subcontractor",IF(NOT(ISERROR(SEARCH("- R -", '-'!$F351))), "Ryman",IF(NOT(ISERROR(SEARCH("- C -", '-'!$F351))), "Consultant",IF(NOT(ISERROR(SEARCH("- I -", '-'!$F351))),  "Inspection Test Plan", "Naming Error"))))</f>
        <v>Ryman</v>
      </c>
      <c r="F351" s="97" t="str">
        <f>IF(OR('-'!$G351="checklist", '-'!$G351="checklist-flat"), '-'!$H351, F350)</f>
        <v>CST - R - Fire Consent</v>
      </c>
      <c r="G351" s="95" t="s">
        <v>62</v>
      </c>
      <c r="H351" s="97" t="s">
        <v>274</v>
      </c>
      <c r="I351" s="95"/>
      <c r="J351" s="93">
        <f>_xlfn.XLOOKUP('-'!$F351,Ref!A:A,Ref!B:B)*1000</f>
        <v>30000</v>
      </c>
      <c r="K351" s="93">
        <f ca="1">COUNTIF($J$2:'-'!$J351,'-'!$J351)-1</f>
        <v>54</v>
      </c>
      <c r="L351" s="96" t="s">
        <v>14</v>
      </c>
    </row>
    <row r="352" spans="1:12" ht="15.75">
      <c r="A352" s="90">
        <f t="shared" si="5"/>
        <v>351</v>
      </c>
      <c r="B352" s="87">
        <f ca="1">'-'!$J352+'-'!$K352</f>
        <v>30055</v>
      </c>
      <c r="C352" s="88"/>
      <c r="D352" s="89" t="str" cm="1">
        <f t="array" ref="D352">_xlfn.SWITCH(MID('-'!$F352,1,4),"C - ","Civil","F - ","Foundation","ST -","Structure","FC -","Façade","PRE ","Pre-Line","POST","Post-Line","H - ","Handover","S - ","Services","CST ","Completion Docs", "I - ", "Inspection")</f>
        <v>Completion Docs</v>
      </c>
      <c r="E352" s="90" t="str">
        <f>IF(NOT(ISERROR(SEARCH("- S -", '-'!$F352))), "Subcontractor",IF(NOT(ISERROR(SEARCH("- R -", '-'!$F352))), "Ryman",IF(NOT(ISERROR(SEARCH("- C -", '-'!$F352))), "Consultant",IF(NOT(ISERROR(SEARCH("- I -", '-'!$F352))),  "Inspection Test Plan", "Naming Error"))))</f>
        <v>Ryman</v>
      </c>
      <c r="F352" s="91" t="str">
        <f>IF(OR('-'!$G352="checklist", '-'!$G352="checklist-flat"), '-'!$H352, F351)</f>
        <v>CST - R - Fire Consent</v>
      </c>
      <c r="G352" s="89" t="s">
        <v>62</v>
      </c>
      <c r="H352" s="91" t="s">
        <v>275</v>
      </c>
      <c r="I352" s="89"/>
      <c r="J352" s="87">
        <f>_xlfn.XLOOKUP('-'!$F352,Ref!A:A,Ref!B:B)*1000</f>
        <v>30000</v>
      </c>
      <c r="K352" s="87">
        <f ca="1">COUNTIF($J$2:'-'!$J352,'-'!$J352)-1</f>
        <v>55</v>
      </c>
      <c r="L352" s="90" t="s">
        <v>14</v>
      </c>
    </row>
    <row r="353" spans="1:12" ht="15.75">
      <c r="A353" s="96">
        <f t="shared" si="5"/>
        <v>352</v>
      </c>
      <c r="B353" s="93">
        <f ca="1">'-'!$J353+'-'!$K353</f>
        <v>30056</v>
      </c>
      <c r="C353" s="94"/>
      <c r="D353" s="95" t="str" cm="1">
        <f t="array" ref="D353">_xlfn.SWITCH(MID('-'!$F353,1,4),"C - ","Civil","F - ","Foundation","ST -","Structure","FC -","Façade","PRE ","Pre-Line","POST","Post-Line","H - ","Handover","S - ","Services","CST ","Completion Docs", "I - ", "Inspection")</f>
        <v>Completion Docs</v>
      </c>
      <c r="E353" s="96" t="str">
        <f>IF(NOT(ISERROR(SEARCH("- S -", '-'!$F353))), "Subcontractor",IF(NOT(ISERROR(SEARCH("- R -", '-'!$F353))), "Ryman",IF(NOT(ISERROR(SEARCH("- C -", '-'!$F353))), "Consultant",IF(NOT(ISERROR(SEARCH("- I -", '-'!$F353))),  "Inspection Test Plan", "Naming Error"))))</f>
        <v>Ryman</v>
      </c>
      <c r="F353" s="97" t="str">
        <f>IF(OR('-'!$G353="checklist", '-'!$G353="checklist-flat"), '-'!$H353, F352)</f>
        <v>CST - R - Fire Consent</v>
      </c>
      <c r="G353" s="95" t="s">
        <v>15</v>
      </c>
      <c r="H353" s="97" t="s">
        <v>276</v>
      </c>
      <c r="I353" s="95"/>
      <c r="J353" s="93">
        <f>_xlfn.XLOOKUP('-'!$F353,Ref!A:A,Ref!B:B)*1000</f>
        <v>30000</v>
      </c>
      <c r="K353" s="93">
        <f ca="1">COUNTIF($J$2:'-'!$J353,'-'!$J353)-1</f>
        <v>56</v>
      </c>
      <c r="L353" s="96" t="s">
        <v>14</v>
      </c>
    </row>
    <row r="354" spans="1:12" ht="15.75">
      <c r="A354" s="90">
        <f t="shared" si="5"/>
        <v>353</v>
      </c>
      <c r="B354" s="87">
        <f ca="1">'-'!$J354+'-'!$K354</f>
        <v>30057</v>
      </c>
      <c r="C354" s="88"/>
      <c r="D354" s="89" t="str" cm="1">
        <f t="array" ref="D354">_xlfn.SWITCH(MID('-'!$F354,1,4),"C - ","Civil","F - ","Foundation","ST -","Structure","FC -","Façade","PRE ","Pre-Line","POST","Post-Line","H - ","Handover","S - ","Services","CST ","Completion Docs", "I - ", "Inspection")</f>
        <v>Completion Docs</v>
      </c>
      <c r="E354" s="90" t="str">
        <f>IF(NOT(ISERROR(SEARCH("- S -", '-'!$F354))), "Subcontractor",IF(NOT(ISERROR(SEARCH("- R -", '-'!$F354))), "Ryman",IF(NOT(ISERROR(SEARCH("- C -", '-'!$F354))), "Consultant",IF(NOT(ISERROR(SEARCH("- I -", '-'!$F354))),  "Inspection Test Plan", "Naming Error"))))</f>
        <v>Ryman</v>
      </c>
      <c r="F354" s="91" t="str">
        <f>IF(OR('-'!$G354="checklist", '-'!$G354="checklist-flat"), '-'!$H354, F353)</f>
        <v>CST - R - Fire Consent</v>
      </c>
      <c r="G354" s="89" t="s">
        <v>62</v>
      </c>
      <c r="H354" s="91" t="s">
        <v>277</v>
      </c>
      <c r="I354" s="89"/>
      <c r="J354" s="87">
        <f>_xlfn.XLOOKUP('-'!$F354,Ref!A:A,Ref!B:B)*1000</f>
        <v>30000</v>
      </c>
      <c r="K354" s="87">
        <f ca="1">COUNTIF($J$2:'-'!$J354,'-'!$J354)-1</f>
        <v>57</v>
      </c>
      <c r="L354" s="90" t="s">
        <v>14</v>
      </c>
    </row>
    <row r="355" spans="1:12" ht="15.75">
      <c r="A355" s="96">
        <f t="shared" si="5"/>
        <v>354</v>
      </c>
      <c r="B355" s="93">
        <f ca="1">'-'!$J355+'-'!$K355</f>
        <v>30058</v>
      </c>
      <c r="C355" s="94"/>
      <c r="D355" s="95" t="str" cm="1">
        <f t="array" ref="D355">_xlfn.SWITCH(MID('-'!$F355,1,4),"C - ","Civil","F - ","Foundation","ST -","Structure","FC -","Façade","PRE ","Pre-Line","POST","Post-Line","H - ","Handover","S - ","Services","CST ","Completion Docs", "I - ", "Inspection")</f>
        <v>Completion Docs</v>
      </c>
      <c r="E355" s="96" t="str">
        <f>IF(NOT(ISERROR(SEARCH("- S -", '-'!$F355))), "Subcontractor",IF(NOT(ISERROR(SEARCH("- R -", '-'!$F355))), "Ryman",IF(NOT(ISERROR(SEARCH("- C -", '-'!$F355))), "Consultant",IF(NOT(ISERROR(SEARCH("- I -", '-'!$F355))),  "Inspection Test Plan", "Naming Error"))))</f>
        <v>Ryman</v>
      </c>
      <c r="F355" s="97" t="str">
        <f>IF(OR('-'!$G355="checklist", '-'!$G355="checklist-flat"), '-'!$H355, F354)</f>
        <v>CST - R - Fire Consent</v>
      </c>
      <c r="G355" s="95" t="s">
        <v>15</v>
      </c>
      <c r="H355" s="97" t="s">
        <v>278</v>
      </c>
      <c r="I355" s="95"/>
      <c r="J355" s="93">
        <f>_xlfn.XLOOKUP('-'!$F355,Ref!A:A,Ref!B:B)*1000</f>
        <v>30000</v>
      </c>
      <c r="K355" s="93">
        <f ca="1">COUNTIF($J$2:'-'!$J355,'-'!$J355)-1</f>
        <v>58</v>
      </c>
      <c r="L355" s="96" t="s">
        <v>14</v>
      </c>
    </row>
    <row r="356" spans="1:12" ht="15.75">
      <c r="A356" s="90">
        <f t="shared" si="5"/>
        <v>355</v>
      </c>
      <c r="B356" s="87">
        <f ca="1">'-'!$J356+'-'!$K356</f>
        <v>30059</v>
      </c>
      <c r="C356" s="88"/>
      <c r="D356" s="89" t="str" cm="1">
        <f t="array" ref="D356">_xlfn.SWITCH(MID('-'!$F356,1,4),"C - ","Civil","F - ","Foundation","ST -","Structure","FC -","Façade","PRE ","Pre-Line","POST","Post-Line","H - ","Handover","S - ","Services","CST ","Completion Docs", "I - ", "Inspection")</f>
        <v>Completion Docs</v>
      </c>
      <c r="E356" s="90" t="str">
        <f>IF(NOT(ISERROR(SEARCH("- S -", '-'!$F356))), "Subcontractor",IF(NOT(ISERROR(SEARCH("- R -", '-'!$F356))), "Ryman",IF(NOT(ISERROR(SEARCH("- C -", '-'!$F356))), "Consultant",IF(NOT(ISERROR(SEARCH("- I -", '-'!$F356))),  "Inspection Test Plan", "Naming Error"))))</f>
        <v>Ryman</v>
      </c>
      <c r="F356" s="91" t="str">
        <f>IF(OR('-'!$G356="checklist", '-'!$G356="checklist-flat"), '-'!$H356, F355)</f>
        <v>CST - R - Fire Consent</v>
      </c>
      <c r="G356" s="89" t="s">
        <v>15</v>
      </c>
      <c r="H356" s="91" t="s">
        <v>279</v>
      </c>
      <c r="I356" s="89"/>
      <c r="J356" s="87">
        <f>_xlfn.XLOOKUP('-'!$F356,Ref!A:A,Ref!B:B)*1000</f>
        <v>30000</v>
      </c>
      <c r="K356" s="87">
        <f ca="1">COUNTIF($J$2:'-'!$J356,'-'!$J356)-1</f>
        <v>59</v>
      </c>
      <c r="L356" s="90" t="s">
        <v>14</v>
      </c>
    </row>
    <row r="357" spans="1:12" ht="15.75">
      <c r="A357" s="96">
        <f t="shared" si="5"/>
        <v>356</v>
      </c>
      <c r="B357" s="93">
        <f ca="1">'-'!$J357+'-'!$K357</f>
        <v>31000</v>
      </c>
      <c r="C357" s="94"/>
      <c r="D357" s="95" t="str" cm="1">
        <f t="array" ref="D357">_xlfn.SWITCH(MID('-'!$F357,1,4),"C - ","Civil","F - ","Foundation","ST -","Structure","FC -","Façade","PRE ","Pre-Line","POST","Post-Line","H - ","Handover","S - ","Services","CST ","Completion Docs", "I - ", "Inspection")</f>
        <v>Completion Docs</v>
      </c>
      <c r="E357" s="96" t="str">
        <f>IF(NOT(ISERROR(SEARCH("- S -", '-'!$F357))), "Subcontractor",IF(NOT(ISERROR(SEARCH("- R -", '-'!$F357))), "Ryman",IF(NOT(ISERROR(SEARCH("- C -", '-'!$F357))), "Consultant",IF(NOT(ISERROR(SEARCH("- I -", '-'!$F357))),  "Inspection Test Plan", "Naming Error"))))</f>
        <v>Ryman</v>
      </c>
      <c r="F357" s="97" t="str">
        <f>IF(OR('-'!$G357="checklist", '-'!$G357="checklist-flat"), '-'!$H357, F356)</f>
        <v>CST - R - Fitout Consent</v>
      </c>
      <c r="G357" s="95" t="s">
        <v>12</v>
      </c>
      <c r="H357" s="97" t="s">
        <v>280</v>
      </c>
      <c r="I357" s="95"/>
      <c r="J357" s="93">
        <f>_xlfn.XLOOKUP('-'!$F357,Ref!A:A,Ref!B:B)*1000</f>
        <v>31000</v>
      </c>
      <c r="K357" s="93">
        <f ca="1">COUNTIF($J$2:'-'!$J357,'-'!$J357)-1</f>
        <v>0</v>
      </c>
      <c r="L357" s="96" t="s">
        <v>14</v>
      </c>
    </row>
    <row r="358" spans="1:12" ht="15.75">
      <c r="A358" s="90">
        <f t="shared" si="5"/>
        <v>357</v>
      </c>
      <c r="B358" s="87">
        <f ca="1">'-'!$J358+'-'!$K358</f>
        <v>31001</v>
      </c>
      <c r="C358" s="88"/>
      <c r="D358" s="89" t="str" cm="1">
        <f t="array" ref="D358">_xlfn.SWITCH(MID('-'!$F358,1,4),"C - ","Civil","F - ","Foundation","ST -","Structure","FC -","Façade","PRE ","Pre-Line","POST","Post-Line","H - ","Handover","S - ","Services","CST ","Completion Docs", "I - ", "Inspection")</f>
        <v>Completion Docs</v>
      </c>
      <c r="E358" s="90" t="str">
        <f>IF(NOT(ISERROR(SEARCH("- S -", '-'!$F358))), "Subcontractor",IF(NOT(ISERROR(SEARCH("- R -", '-'!$F358))), "Ryman",IF(NOT(ISERROR(SEARCH("- C -", '-'!$F358))), "Consultant",IF(NOT(ISERROR(SEARCH("- I -", '-'!$F358))),  "Inspection Test Plan", "Naming Error"))))</f>
        <v>Ryman</v>
      </c>
      <c r="F358" s="91" t="str">
        <f>IF(OR('-'!$G358="checklist", '-'!$G358="checklist-flat"), '-'!$H358, F357)</f>
        <v>CST - R - Fitout Consent</v>
      </c>
      <c r="G358" s="89" t="s">
        <v>15</v>
      </c>
      <c r="H358" s="91" t="s">
        <v>153</v>
      </c>
      <c r="I358" s="89"/>
      <c r="J358" s="87">
        <f>_xlfn.XLOOKUP('-'!$F358,Ref!A:A,Ref!B:B)*1000</f>
        <v>31000</v>
      </c>
      <c r="K358" s="87">
        <f ca="1">COUNTIF($J$2:'-'!$J358,'-'!$J358)-1</f>
        <v>1</v>
      </c>
      <c r="L358" s="90" t="s">
        <v>14</v>
      </c>
    </row>
    <row r="359" spans="1:12" ht="15.75">
      <c r="A359" s="96">
        <f t="shared" si="5"/>
        <v>358</v>
      </c>
      <c r="B359" s="93">
        <f ca="1">'-'!$J359+'-'!$K359</f>
        <v>31002</v>
      </c>
      <c r="C359" s="94"/>
      <c r="D359" s="95" t="str" cm="1">
        <f t="array" ref="D359">_xlfn.SWITCH(MID('-'!$F359,1,4),"C - ","Civil","F - ","Foundation","ST -","Structure","FC -","Façade","PRE ","Pre-Line","POST","Post-Line","H - ","Handover","S - ","Services","CST ","Completion Docs", "I - ", "Inspection")</f>
        <v>Completion Docs</v>
      </c>
      <c r="E359" s="96" t="str">
        <f>IF(NOT(ISERROR(SEARCH("- S -", '-'!$F359))), "Subcontractor",IF(NOT(ISERROR(SEARCH("- R -", '-'!$F359))), "Ryman",IF(NOT(ISERROR(SEARCH("- C -", '-'!$F359))), "Consultant",IF(NOT(ISERROR(SEARCH("- I -", '-'!$F359))),  "Inspection Test Plan", "Naming Error"))))</f>
        <v>Ryman</v>
      </c>
      <c r="F359" s="97" t="str">
        <f>IF(OR('-'!$G359="checklist", '-'!$G359="checklist-flat"), '-'!$H359, F358)</f>
        <v>CST - R - Fitout Consent</v>
      </c>
      <c r="G359" s="95" t="s">
        <v>15</v>
      </c>
      <c r="H359" s="97" t="s">
        <v>154</v>
      </c>
      <c r="I359" s="95"/>
      <c r="J359" s="93">
        <f>_xlfn.XLOOKUP('-'!$F359,Ref!A:A,Ref!B:B)*1000</f>
        <v>31000</v>
      </c>
      <c r="K359" s="93">
        <f ca="1">COUNTIF($J$2:'-'!$J359,'-'!$J359)-1</f>
        <v>2</v>
      </c>
      <c r="L359" s="96" t="s">
        <v>14</v>
      </c>
    </row>
    <row r="360" spans="1:12" ht="15.75">
      <c r="A360" s="90">
        <f t="shared" si="5"/>
        <v>359</v>
      </c>
      <c r="B360" s="87">
        <f ca="1">'-'!$J360+'-'!$K360</f>
        <v>31003</v>
      </c>
      <c r="C360" s="88"/>
      <c r="D360" s="89" t="str" cm="1">
        <f t="array" ref="D360">_xlfn.SWITCH(MID('-'!$F360,1,4),"C - ","Civil","F - ","Foundation","ST -","Structure","FC -","Façade","PRE ","Pre-Line","POST","Post-Line","H - ","Handover","S - ","Services","CST ","Completion Docs", "I - ", "Inspection")</f>
        <v>Completion Docs</v>
      </c>
      <c r="E360" s="90" t="str">
        <f>IF(NOT(ISERROR(SEARCH("- S -", '-'!$F360))), "Subcontractor",IF(NOT(ISERROR(SEARCH("- R -", '-'!$F360))), "Ryman",IF(NOT(ISERROR(SEARCH("- C -", '-'!$F360))), "Consultant",IF(NOT(ISERROR(SEARCH("- I -", '-'!$F360))),  "Inspection Test Plan", "Naming Error"))))</f>
        <v>Ryman</v>
      </c>
      <c r="F360" s="91" t="str">
        <f>IF(OR('-'!$G360="checklist", '-'!$G360="checklist-flat"), '-'!$H360, F359)</f>
        <v>CST - R - Fitout Consent</v>
      </c>
      <c r="G360" s="89" t="s">
        <v>15</v>
      </c>
      <c r="H360" s="91" t="s">
        <v>155</v>
      </c>
      <c r="I360" s="89"/>
      <c r="J360" s="87">
        <f>_xlfn.XLOOKUP('-'!$F360,Ref!A:A,Ref!B:B)*1000</f>
        <v>31000</v>
      </c>
      <c r="K360" s="87">
        <f ca="1">COUNTIF($J$2:'-'!$J360,'-'!$J360)-1</f>
        <v>3</v>
      </c>
      <c r="L360" s="90" t="s">
        <v>14</v>
      </c>
    </row>
    <row r="361" spans="1:12" ht="15.75">
      <c r="A361" s="96">
        <f t="shared" si="5"/>
        <v>360</v>
      </c>
      <c r="B361" s="93">
        <f ca="1">'-'!$J361+'-'!$K361</f>
        <v>31004</v>
      </c>
      <c r="C361" s="94"/>
      <c r="D361" s="95" t="str" cm="1">
        <f t="array" ref="D361">_xlfn.SWITCH(MID('-'!$F361,1,4),"C - ","Civil","F - ","Foundation","ST -","Structure","FC -","Façade","PRE ","Pre-Line","POST","Post-Line","H - ","Handover","S - ","Services","CST ","Completion Docs", "I - ", "Inspection")</f>
        <v>Completion Docs</v>
      </c>
      <c r="E361" s="96" t="str">
        <f>IF(NOT(ISERROR(SEARCH("- S -", '-'!$F361))), "Subcontractor",IF(NOT(ISERROR(SEARCH("- R -", '-'!$F361))), "Ryman",IF(NOT(ISERROR(SEARCH("- C -", '-'!$F361))), "Consultant",IF(NOT(ISERROR(SEARCH("- I -", '-'!$F361))),  "Inspection Test Plan", "Naming Error"))))</f>
        <v>Ryman</v>
      </c>
      <c r="F361" s="97" t="str">
        <f>IF(OR('-'!$G361="checklist", '-'!$G361="checklist-flat"), '-'!$H361, F360)</f>
        <v>CST - R - Fitout Consent</v>
      </c>
      <c r="G361" s="95" t="s">
        <v>15</v>
      </c>
      <c r="H361" s="97" t="s">
        <v>281</v>
      </c>
      <c r="I361" s="95"/>
      <c r="J361" s="93">
        <f>_xlfn.XLOOKUP('-'!$F361,Ref!A:A,Ref!B:B)*1000</f>
        <v>31000</v>
      </c>
      <c r="K361" s="93">
        <f ca="1">COUNTIF($J$2:'-'!$J361,'-'!$J361)-1</f>
        <v>4</v>
      </c>
      <c r="L361" s="96" t="s">
        <v>14</v>
      </c>
    </row>
    <row r="362" spans="1:12" ht="15.75">
      <c r="A362" s="90">
        <f t="shared" si="5"/>
        <v>361</v>
      </c>
      <c r="B362" s="87">
        <f ca="1">'-'!$J362+'-'!$K362</f>
        <v>31005</v>
      </c>
      <c r="C362" s="88"/>
      <c r="D362" s="89" t="str" cm="1">
        <f t="array" ref="D362">_xlfn.SWITCH(MID('-'!$F362,1,4),"C - ","Civil","F - ","Foundation","ST -","Structure","FC -","Façade","PRE ","Pre-Line","POST","Post-Line","H - ","Handover","S - ","Services","CST ","Completion Docs", "I - ", "Inspection")</f>
        <v>Completion Docs</v>
      </c>
      <c r="E362" s="90" t="str">
        <f>IF(NOT(ISERROR(SEARCH("- S -", '-'!$F362))), "Subcontractor",IF(NOT(ISERROR(SEARCH("- R -", '-'!$F362))), "Ryman",IF(NOT(ISERROR(SEARCH("- C -", '-'!$F362))), "Consultant",IF(NOT(ISERROR(SEARCH("- I -", '-'!$F362))),  "Inspection Test Plan", "Naming Error"))))</f>
        <v>Ryman</v>
      </c>
      <c r="F362" s="91" t="str">
        <f>IF(OR('-'!$G362="checklist", '-'!$G362="checklist-flat"), '-'!$H362, F361)</f>
        <v>CST - R - Fitout Consent</v>
      </c>
      <c r="G362" s="89" t="s">
        <v>15</v>
      </c>
      <c r="H362" s="91" t="s">
        <v>207</v>
      </c>
      <c r="I362" s="89"/>
      <c r="J362" s="87">
        <f>_xlfn.XLOOKUP('-'!$F362,Ref!A:A,Ref!B:B)*1000</f>
        <v>31000</v>
      </c>
      <c r="K362" s="87">
        <f ca="1">COUNTIF($J$2:'-'!$J362,'-'!$J362)-1</f>
        <v>5</v>
      </c>
      <c r="L362" s="90" t="s">
        <v>14</v>
      </c>
    </row>
    <row r="363" spans="1:12" ht="15.75">
      <c r="A363" s="96">
        <f t="shared" si="5"/>
        <v>362</v>
      </c>
      <c r="B363" s="93">
        <f ca="1">'-'!$J363+'-'!$K363</f>
        <v>31006</v>
      </c>
      <c r="C363" s="94"/>
      <c r="D363" s="96" t="str" cm="1">
        <f t="array" ref="D363">_xlfn.SWITCH(MID('-'!$F363,1,4),"C - ","Civil","F - ","Foundation","ST -","Structure","FC -","Façade","PRE ","Pre-Line","POST","Post-Line","H - ","Handover","S - ","Services","CST ","Completion Docs", "I - ", "Inspection")</f>
        <v>Completion Docs</v>
      </c>
      <c r="E363" s="96" t="str">
        <f>IF(NOT(ISERROR(SEARCH("- S -", '-'!$F363))), "Subcontractor",IF(NOT(ISERROR(SEARCH("- R -", '-'!$F363))), "Ryman",IF(NOT(ISERROR(SEARCH("- C -", '-'!$F363))), "Consultant",IF(NOT(ISERROR(SEARCH("- I -", '-'!$F363))),  "Inspection Test Plan", "Naming Error"))))</f>
        <v>Ryman</v>
      </c>
      <c r="F363" s="97" t="str">
        <f>IF(OR('-'!$G363="checklist", '-'!$G363="checklist-flat"), '-'!$H363, F362)</f>
        <v>CST - R - Fitout Consent</v>
      </c>
      <c r="G363" s="95" t="s">
        <v>62</v>
      </c>
      <c r="H363" s="97" t="s">
        <v>282</v>
      </c>
      <c r="I363" s="95"/>
      <c r="J363" s="93">
        <f>_xlfn.XLOOKUP('-'!$F363,Ref!A:A,Ref!B:B)*1000</f>
        <v>31000</v>
      </c>
      <c r="K363" s="93">
        <f ca="1">COUNTIF($J$2:'-'!$J363,'-'!$J363)-1</f>
        <v>6</v>
      </c>
      <c r="L363" s="96" t="s">
        <v>14</v>
      </c>
    </row>
    <row r="364" spans="1:12" ht="15.75">
      <c r="A364" s="90">
        <f t="shared" si="5"/>
        <v>363</v>
      </c>
      <c r="B364" s="87">
        <f ca="1">'-'!$J364+'-'!$K364</f>
        <v>31007</v>
      </c>
      <c r="C364" s="88"/>
      <c r="D364" s="89" t="str" cm="1">
        <f t="array" ref="D364">_xlfn.SWITCH(MID('-'!$F364,1,4),"C - ","Civil","F - ","Foundation","ST -","Structure","FC -","Façade","PRE ","Pre-Line","POST","Post-Line","H - ","Handover","S - ","Services","CST ","Completion Docs", "I - ", "Inspection")</f>
        <v>Completion Docs</v>
      </c>
      <c r="E364" s="90" t="str">
        <f>IF(NOT(ISERROR(SEARCH("- S -", '-'!$F364))), "Subcontractor",IF(NOT(ISERROR(SEARCH("- R -", '-'!$F364))), "Ryman",IF(NOT(ISERROR(SEARCH("- C -", '-'!$F364))), "Consultant",IF(NOT(ISERROR(SEARCH("- I -", '-'!$F364))),  "Inspection Test Plan", "Naming Error"))))</f>
        <v>Ryman</v>
      </c>
      <c r="F364" s="91" t="str">
        <f>IF(OR('-'!$G364="checklist", '-'!$G364="checklist-flat"), '-'!$H364, F363)</f>
        <v>CST - R - Fitout Consent</v>
      </c>
      <c r="G364" s="89" t="s">
        <v>62</v>
      </c>
      <c r="H364" s="91" t="s">
        <v>283</v>
      </c>
      <c r="I364" s="89"/>
      <c r="J364" s="87">
        <f>_xlfn.XLOOKUP('-'!$F364,Ref!A:A,Ref!B:B)*1000</f>
        <v>31000</v>
      </c>
      <c r="K364" s="87">
        <f ca="1">COUNTIF($J$2:'-'!$J364,'-'!$J364)-1</f>
        <v>7</v>
      </c>
      <c r="L364" s="90" t="s">
        <v>14</v>
      </c>
    </row>
    <row r="365" spans="1:12" ht="15.75">
      <c r="A365" s="96">
        <f t="shared" si="5"/>
        <v>364</v>
      </c>
      <c r="B365" s="93">
        <f ca="1">'-'!$J365+'-'!$K365</f>
        <v>31008</v>
      </c>
      <c r="C365" s="94"/>
      <c r="D365" s="95" t="str" cm="1">
        <f t="array" ref="D365">_xlfn.SWITCH(MID('-'!$F365,1,4),"C - ","Civil","F - ","Foundation","ST -","Structure","FC -","Façade","PRE ","Pre-Line","POST","Post-Line","H - ","Handover","S - ","Services","CST ","Completion Docs", "I - ", "Inspection")</f>
        <v>Completion Docs</v>
      </c>
      <c r="E365" s="96" t="str">
        <f>IF(NOT(ISERROR(SEARCH("- S -", '-'!$F365))), "Subcontractor",IF(NOT(ISERROR(SEARCH("- R -", '-'!$F365))), "Ryman",IF(NOT(ISERROR(SEARCH("- C -", '-'!$F365))), "Consultant",IF(NOT(ISERROR(SEARCH("- I -", '-'!$F365))),  "Inspection Test Plan", "Naming Error"))))</f>
        <v>Ryman</v>
      </c>
      <c r="F365" s="97" t="str">
        <f>IF(OR('-'!$G365="checklist", '-'!$G365="checklist-flat"), '-'!$H365, F364)</f>
        <v>CST - R - Fitout Consent</v>
      </c>
      <c r="G365" s="95" t="s">
        <v>15</v>
      </c>
      <c r="H365" s="97" t="s">
        <v>284</v>
      </c>
      <c r="I365" s="95"/>
      <c r="J365" s="93">
        <f>_xlfn.XLOOKUP('-'!$F365,Ref!A:A,Ref!B:B)*1000</f>
        <v>31000</v>
      </c>
      <c r="K365" s="93">
        <f ca="1">COUNTIF($J$2:'-'!$J365,'-'!$J365)-1</f>
        <v>8</v>
      </c>
      <c r="L365" s="96" t="s">
        <v>14</v>
      </c>
    </row>
    <row r="366" spans="1:12" ht="15.75">
      <c r="A366" s="90">
        <f t="shared" si="5"/>
        <v>365</v>
      </c>
      <c r="B366" s="87">
        <f ca="1">'-'!$J366+'-'!$K366</f>
        <v>31009</v>
      </c>
      <c r="C366" s="88"/>
      <c r="D366" s="89" t="str" cm="1">
        <f t="array" ref="D366">_xlfn.SWITCH(MID('-'!$F366,1,4),"C - ","Civil","F - ","Foundation","ST -","Structure","FC -","Façade","PRE ","Pre-Line","POST","Post-Line","H - ","Handover","S - ","Services","CST ","Completion Docs", "I - ", "Inspection")</f>
        <v>Completion Docs</v>
      </c>
      <c r="E366" s="90" t="str">
        <f>IF(NOT(ISERROR(SEARCH("- S -", '-'!$F366))), "Subcontractor",IF(NOT(ISERROR(SEARCH("- R -", '-'!$F366))), "Ryman",IF(NOT(ISERROR(SEARCH("- C -", '-'!$F366))), "Consultant",IF(NOT(ISERROR(SEARCH("- I -", '-'!$F366))),  "Inspection Test Plan", "Naming Error"))))</f>
        <v>Ryman</v>
      </c>
      <c r="F366" s="91" t="str">
        <f>IF(OR('-'!$G366="checklist", '-'!$G366="checklist-flat"), '-'!$H366, F365)</f>
        <v>CST - R - Fitout Consent</v>
      </c>
      <c r="G366" s="89" t="s">
        <v>62</v>
      </c>
      <c r="H366" s="91" t="s">
        <v>285</v>
      </c>
      <c r="I366" s="89"/>
      <c r="J366" s="87">
        <f>_xlfn.XLOOKUP('-'!$F366,Ref!A:A,Ref!B:B)*1000</f>
        <v>31000</v>
      </c>
      <c r="K366" s="87">
        <f ca="1">COUNTIF($J$2:'-'!$J366,'-'!$J366)-1</f>
        <v>9</v>
      </c>
      <c r="L366" s="90" t="s">
        <v>14</v>
      </c>
    </row>
    <row r="367" spans="1:12" ht="15.75">
      <c r="A367" s="96">
        <f t="shared" si="5"/>
        <v>366</v>
      </c>
      <c r="B367" s="93">
        <f ca="1">'-'!$J367+'-'!$K367</f>
        <v>31010</v>
      </c>
      <c r="C367" s="94"/>
      <c r="D367" s="95" t="str" cm="1">
        <f t="array" ref="D367">_xlfn.SWITCH(MID('-'!$F367,1,4),"C - ","Civil","F - ","Foundation","ST -","Structure","FC -","Façade","PRE ","Pre-Line","POST","Post-Line","H - ","Handover","S - ","Services","CST ","Completion Docs", "I - ", "Inspection")</f>
        <v>Completion Docs</v>
      </c>
      <c r="E367" s="96" t="str">
        <f>IF(NOT(ISERROR(SEARCH("- S -", '-'!$F367))), "Subcontractor",IF(NOT(ISERROR(SEARCH("- R -", '-'!$F367))), "Ryman",IF(NOT(ISERROR(SEARCH("- C -", '-'!$F367))), "Consultant",IF(NOT(ISERROR(SEARCH("- I -", '-'!$F367))),  "Inspection Test Plan", "Naming Error"))))</f>
        <v>Ryman</v>
      </c>
      <c r="F367" s="97" t="str">
        <f>IF(OR('-'!$G367="checklist", '-'!$G367="checklist-flat"), '-'!$H367, F366)</f>
        <v>CST - R - Fitout Consent</v>
      </c>
      <c r="G367" s="95" t="s">
        <v>62</v>
      </c>
      <c r="H367" s="97" t="s">
        <v>286</v>
      </c>
      <c r="I367" s="95"/>
      <c r="J367" s="93">
        <f>_xlfn.XLOOKUP('-'!$F367,Ref!A:A,Ref!B:B)*1000</f>
        <v>31000</v>
      </c>
      <c r="K367" s="93">
        <f ca="1">COUNTIF($J$2:'-'!$J367,'-'!$J367)-1</f>
        <v>10</v>
      </c>
      <c r="L367" s="96" t="s">
        <v>14</v>
      </c>
    </row>
    <row r="368" spans="1:12" ht="15.75">
      <c r="A368" s="90">
        <f t="shared" si="5"/>
        <v>367</v>
      </c>
      <c r="B368" s="87">
        <f ca="1">'-'!$J368+'-'!$K368</f>
        <v>31011</v>
      </c>
      <c r="C368" s="88"/>
      <c r="D368" s="89" t="str" cm="1">
        <f t="array" ref="D368">_xlfn.SWITCH(MID('-'!$F368,1,4),"C - ","Civil","F - ","Foundation","ST -","Structure","FC -","Façade","PRE ","Pre-Line","POST","Post-Line","H - ","Handover","S - ","Services","CST ","Completion Docs", "I - ", "Inspection")</f>
        <v>Completion Docs</v>
      </c>
      <c r="E368" s="90" t="str">
        <f>IF(NOT(ISERROR(SEARCH("- S -", '-'!$F368))), "Subcontractor",IF(NOT(ISERROR(SEARCH("- R -", '-'!$F368))), "Ryman",IF(NOT(ISERROR(SEARCH("- C -", '-'!$F368))), "Consultant",IF(NOT(ISERROR(SEARCH("- I -", '-'!$F368))),  "Inspection Test Plan", "Naming Error"))))</f>
        <v>Ryman</v>
      </c>
      <c r="F368" s="91" t="str">
        <f>IF(OR('-'!$G368="checklist", '-'!$G368="checklist-flat"), '-'!$H368, F367)</f>
        <v>CST - R - Fitout Consent</v>
      </c>
      <c r="G368" s="89" t="s">
        <v>15</v>
      </c>
      <c r="H368" s="91" t="s">
        <v>287</v>
      </c>
      <c r="I368" s="89"/>
      <c r="J368" s="87">
        <f>_xlfn.XLOOKUP('-'!$F368,Ref!A:A,Ref!B:B)*1000</f>
        <v>31000</v>
      </c>
      <c r="K368" s="87">
        <f ca="1">COUNTIF($J$2:'-'!$J368,'-'!$J368)-1</f>
        <v>11</v>
      </c>
      <c r="L368" s="90" t="s">
        <v>14</v>
      </c>
    </row>
    <row r="369" spans="1:12" ht="15.75">
      <c r="A369" s="96">
        <f t="shared" si="5"/>
        <v>368</v>
      </c>
      <c r="B369" s="93">
        <f ca="1">'-'!$J369+'-'!$K369</f>
        <v>31012</v>
      </c>
      <c r="C369" s="94"/>
      <c r="D369" s="95" t="str" cm="1">
        <f t="array" ref="D369">_xlfn.SWITCH(MID('-'!$F369,1,4),"C - ","Civil","F - ","Foundation","ST -","Structure","FC -","Façade","PRE ","Pre-Line","POST","Post-Line","H - ","Handover","S - ","Services","CST ","Completion Docs", "I - ", "Inspection")</f>
        <v>Completion Docs</v>
      </c>
      <c r="E369" s="96" t="str">
        <f>IF(NOT(ISERROR(SEARCH("- S -", '-'!$F369))), "Subcontractor",IF(NOT(ISERROR(SEARCH("- R -", '-'!$F369))), "Ryman",IF(NOT(ISERROR(SEARCH("- C -", '-'!$F369))), "Consultant",IF(NOT(ISERROR(SEARCH("- I -", '-'!$F369))),  "Inspection Test Plan", "Naming Error"))))</f>
        <v>Ryman</v>
      </c>
      <c r="F369" s="97" t="str">
        <f>IF(OR('-'!$G369="checklist", '-'!$G369="checklist-flat"), '-'!$H369, F368)</f>
        <v>CST - R - Fitout Consent</v>
      </c>
      <c r="G369" s="95" t="s">
        <v>62</v>
      </c>
      <c r="H369" s="97" t="s">
        <v>288</v>
      </c>
      <c r="I369" s="95"/>
      <c r="J369" s="93">
        <f>_xlfn.XLOOKUP('-'!$F369,Ref!A:A,Ref!B:B)*1000</f>
        <v>31000</v>
      </c>
      <c r="K369" s="93">
        <f ca="1">COUNTIF($J$2:'-'!$J369,'-'!$J369)-1</f>
        <v>12</v>
      </c>
      <c r="L369" s="96" t="s">
        <v>14</v>
      </c>
    </row>
    <row r="370" spans="1:12" ht="15.75">
      <c r="A370" s="90">
        <f t="shared" si="5"/>
        <v>369</v>
      </c>
      <c r="B370" s="87">
        <f ca="1">'-'!$J370+'-'!$K370</f>
        <v>31013</v>
      </c>
      <c r="C370" s="88"/>
      <c r="D370" s="89" t="str" cm="1">
        <f t="array" ref="D370">_xlfn.SWITCH(MID('-'!$F370,1,4),"C - ","Civil","F - ","Foundation","ST -","Structure","FC -","Façade","PRE ","Pre-Line","POST","Post-Line","H - ","Handover","S - ","Services","CST ","Completion Docs", "I - ", "Inspection")</f>
        <v>Completion Docs</v>
      </c>
      <c r="E370" s="90" t="str">
        <f>IF(NOT(ISERROR(SEARCH("- S -", '-'!$F370))), "Subcontractor",IF(NOT(ISERROR(SEARCH("- R -", '-'!$F370))), "Ryman",IF(NOT(ISERROR(SEARCH("- C -", '-'!$F370))), "Consultant",IF(NOT(ISERROR(SEARCH("- I -", '-'!$F370))),  "Inspection Test Plan", "Naming Error"))))</f>
        <v>Ryman</v>
      </c>
      <c r="F370" s="91" t="str">
        <f>IF(OR('-'!$G370="checklist", '-'!$G370="checklist-flat"), '-'!$H370, F369)</f>
        <v>CST - R - Fitout Consent</v>
      </c>
      <c r="G370" s="89" t="s">
        <v>15</v>
      </c>
      <c r="H370" s="91" t="s">
        <v>215</v>
      </c>
      <c r="I370" s="89"/>
      <c r="J370" s="87">
        <f>_xlfn.XLOOKUP('-'!$F370,Ref!A:A,Ref!B:B)*1000</f>
        <v>31000</v>
      </c>
      <c r="K370" s="87">
        <f ca="1">COUNTIF($J$2:'-'!$J370,'-'!$J370)-1</f>
        <v>13</v>
      </c>
      <c r="L370" s="90" t="s">
        <v>14</v>
      </c>
    </row>
    <row r="371" spans="1:12" ht="15.75">
      <c r="A371" s="96">
        <f t="shared" si="5"/>
        <v>370</v>
      </c>
      <c r="B371" s="93">
        <f ca="1">'-'!$J371+'-'!$K371</f>
        <v>31014</v>
      </c>
      <c r="C371" s="94"/>
      <c r="D371" s="95" t="str" cm="1">
        <f t="array" ref="D371">_xlfn.SWITCH(MID('-'!$F371,1,4),"C - ","Civil","F - ","Foundation","ST -","Structure","FC -","Façade","PRE ","Pre-Line","POST","Post-Line","H - ","Handover","S - ","Services","CST ","Completion Docs", "I - ", "Inspection")</f>
        <v>Completion Docs</v>
      </c>
      <c r="E371" s="96" t="str">
        <f>IF(NOT(ISERROR(SEARCH("- S -", '-'!$F371))), "Subcontractor",IF(NOT(ISERROR(SEARCH("- R -", '-'!$F371))), "Ryman",IF(NOT(ISERROR(SEARCH("- C -", '-'!$F371))), "Consultant",IF(NOT(ISERROR(SEARCH("- I -", '-'!$F371))),  "Inspection Test Plan", "Naming Error"))))</f>
        <v>Ryman</v>
      </c>
      <c r="F371" s="97" t="str">
        <f>IF(OR('-'!$G371="checklist", '-'!$G371="checklist-flat"), '-'!$H371, F370)</f>
        <v>CST - R - Fitout Consent</v>
      </c>
      <c r="G371" s="95" t="s">
        <v>62</v>
      </c>
      <c r="H371" s="97" t="s">
        <v>289</v>
      </c>
      <c r="I371" s="95"/>
      <c r="J371" s="93">
        <f>_xlfn.XLOOKUP('-'!$F371,Ref!A:A,Ref!B:B)*1000</f>
        <v>31000</v>
      </c>
      <c r="K371" s="93">
        <f ca="1">COUNTIF($J$2:'-'!$J371,'-'!$J371)-1</f>
        <v>14</v>
      </c>
      <c r="L371" s="96" t="s">
        <v>14</v>
      </c>
    </row>
    <row r="372" spans="1:12" ht="15.75">
      <c r="A372" s="90">
        <f t="shared" si="5"/>
        <v>371</v>
      </c>
      <c r="B372" s="87">
        <f ca="1">'-'!$J372+'-'!$K372</f>
        <v>31015</v>
      </c>
      <c r="C372" s="88"/>
      <c r="D372" s="89" t="str" cm="1">
        <f t="array" ref="D372">_xlfn.SWITCH(MID('-'!$F372,1,4),"C - ","Civil","F - ","Foundation","ST -","Structure","FC -","Façade","PRE ","Pre-Line","POST","Post-Line","H - ","Handover","S - ","Services","CST ","Completion Docs", "I - ", "Inspection")</f>
        <v>Completion Docs</v>
      </c>
      <c r="E372" s="90" t="str">
        <f>IF(NOT(ISERROR(SEARCH("- S -", '-'!$F372))), "Subcontractor",IF(NOT(ISERROR(SEARCH("- R -", '-'!$F372))), "Ryman",IF(NOT(ISERROR(SEARCH("- C -", '-'!$F372))), "Consultant",IF(NOT(ISERROR(SEARCH("- I -", '-'!$F372))),  "Inspection Test Plan", "Naming Error"))))</f>
        <v>Ryman</v>
      </c>
      <c r="F372" s="91" t="str">
        <f>IF(OR('-'!$G372="checklist", '-'!$G372="checklist-flat"), '-'!$H372, F371)</f>
        <v>CST - R - Fitout Consent</v>
      </c>
      <c r="G372" s="89" t="s">
        <v>15</v>
      </c>
      <c r="H372" s="91" t="s">
        <v>290</v>
      </c>
      <c r="I372" s="89"/>
      <c r="J372" s="87">
        <f>_xlfn.XLOOKUP('-'!$F372,Ref!A:A,Ref!B:B)*1000</f>
        <v>31000</v>
      </c>
      <c r="K372" s="87">
        <f ca="1">COUNTIF($J$2:'-'!$J372,'-'!$J372)-1</f>
        <v>15</v>
      </c>
      <c r="L372" s="90" t="s">
        <v>14</v>
      </c>
    </row>
    <row r="373" spans="1:12" ht="15.75">
      <c r="A373" s="96">
        <f t="shared" si="5"/>
        <v>372</v>
      </c>
      <c r="B373" s="93">
        <f ca="1">'-'!$J373+'-'!$K373</f>
        <v>32000</v>
      </c>
      <c r="C373" s="94"/>
      <c r="D373" s="95" t="str" cm="1">
        <f t="array" ref="D373">_xlfn.SWITCH(MID('-'!$F373,1,4),"C - ","Civil","F - ","Foundation","ST -","Structure","FC -","Façade","PRE ","Pre-Line","POST","Post-Line","H - ","Handover","S - ","Services","CST ","Completion Docs", "I - ", "Inspection")</f>
        <v>Completion Docs</v>
      </c>
      <c r="E373" s="96" t="str">
        <f>IF(NOT(ISERROR(SEARCH("- S -", '-'!$F373))), "Subcontractor",IF(NOT(ISERROR(SEARCH("- R -", '-'!$F373))), "Ryman",IF(NOT(ISERROR(SEARCH("- C -", '-'!$F373))), "Consultant",IF(NOT(ISERROR(SEARCH("- I -", '-'!$F373))),  "Inspection Test Plan", "Naming Error"))))</f>
        <v>Ryman</v>
      </c>
      <c r="F373" s="97" t="str">
        <f>IF(OR('-'!$G373="checklist", '-'!$G373="checklist-flat"), '-'!$H373, F372)</f>
        <v>CST - R - Foundation Consent</v>
      </c>
      <c r="G373" s="95" t="s">
        <v>12</v>
      </c>
      <c r="H373" s="97" t="s">
        <v>291</v>
      </c>
      <c r="I373" s="95"/>
      <c r="J373" s="93">
        <f>_xlfn.XLOOKUP('-'!$F373,Ref!A:A,Ref!B:B)*1000</f>
        <v>32000</v>
      </c>
      <c r="K373" s="93">
        <f ca="1">COUNTIF($J$2:'-'!$J373,'-'!$J373)-1</f>
        <v>0</v>
      </c>
      <c r="L373" s="96" t="s">
        <v>14</v>
      </c>
    </row>
    <row r="374" spans="1:12" ht="15.75">
      <c r="A374" s="90">
        <f t="shared" si="5"/>
        <v>373</v>
      </c>
      <c r="B374" s="87">
        <f ca="1">'-'!$J374+'-'!$K374</f>
        <v>32001</v>
      </c>
      <c r="C374" s="88"/>
      <c r="D374" s="89" t="str" cm="1">
        <f t="array" ref="D374">_xlfn.SWITCH(MID('-'!$F374,1,4),"C - ","Civil","F - ","Foundation","ST -","Structure","FC -","Façade","PRE ","Pre-Line","POST","Post-Line","H - ","Handover","S - ","Services","CST ","Completion Docs", "I - ", "Inspection")</f>
        <v>Completion Docs</v>
      </c>
      <c r="E374" s="90" t="str">
        <f>IF(NOT(ISERROR(SEARCH("- S -", '-'!$F374))), "Subcontractor",IF(NOT(ISERROR(SEARCH("- R -", '-'!$F374))), "Ryman",IF(NOT(ISERROR(SEARCH("- C -", '-'!$F374))), "Consultant",IF(NOT(ISERROR(SEARCH("- I -", '-'!$F374))),  "Inspection Test Plan", "Naming Error"))))</f>
        <v>Ryman</v>
      </c>
      <c r="F374" s="91" t="str">
        <f>IF(OR('-'!$G374="checklist", '-'!$G374="checklist-flat"), '-'!$H374, F373)</f>
        <v>CST - R - Foundation Consent</v>
      </c>
      <c r="G374" s="89" t="s">
        <v>15</v>
      </c>
      <c r="H374" s="91" t="s">
        <v>292</v>
      </c>
      <c r="I374" s="89"/>
      <c r="J374" s="87">
        <f>_xlfn.XLOOKUP('-'!$F374,Ref!A:A,Ref!B:B)*1000</f>
        <v>32000</v>
      </c>
      <c r="K374" s="87">
        <f ca="1">COUNTIF($J$2:'-'!$J374,'-'!$J374)-1</f>
        <v>1</v>
      </c>
      <c r="L374" s="90" t="s">
        <v>14</v>
      </c>
    </row>
    <row r="375" spans="1:12" ht="15.75">
      <c r="A375" s="96">
        <f t="shared" si="5"/>
        <v>374</v>
      </c>
      <c r="B375" s="93">
        <f ca="1">'-'!$J375+'-'!$K375</f>
        <v>32002</v>
      </c>
      <c r="C375" s="94"/>
      <c r="D375" s="95" t="str" cm="1">
        <f t="array" ref="D375">_xlfn.SWITCH(MID('-'!$F375,1,4),"C - ","Civil","F - ","Foundation","ST -","Structure","FC -","Façade","PRE ","Pre-Line","POST","Post-Line","H - ","Handover","S - ","Services","CST ","Completion Docs", "I - ", "Inspection")</f>
        <v>Completion Docs</v>
      </c>
      <c r="E375" s="96" t="str">
        <f>IF(NOT(ISERROR(SEARCH("- S -", '-'!$F375))), "Subcontractor",IF(NOT(ISERROR(SEARCH("- R -", '-'!$F375))), "Ryman",IF(NOT(ISERROR(SEARCH("- C -", '-'!$F375))), "Consultant",IF(NOT(ISERROR(SEARCH("- I -", '-'!$F375))),  "Inspection Test Plan", "Naming Error"))))</f>
        <v>Ryman</v>
      </c>
      <c r="F375" s="97" t="str">
        <f>IF(OR('-'!$G375="checklist", '-'!$G375="checklist-flat"), '-'!$H375, F374)</f>
        <v>CST - R - Foundation Consent</v>
      </c>
      <c r="G375" s="95" t="s">
        <v>15</v>
      </c>
      <c r="H375" s="97" t="s">
        <v>154</v>
      </c>
      <c r="I375" s="95"/>
      <c r="J375" s="93">
        <f>_xlfn.XLOOKUP('-'!$F375,Ref!A:A,Ref!B:B)*1000</f>
        <v>32000</v>
      </c>
      <c r="K375" s="93">
        <f ca="1">COUNTIF($J$2:'-'!$J375,'-'!$J375)-1</f>
        <v>2</v>
      </c>
      <c r="L375" s="96" t="s">
        <v>14</v>
      </c>
    </row>
    <row r="376" spans="1:12" ht="15.75">
      <c r="A376" s="90">
        <f t="shared" si="5"/>
        <v>375</v>
      </c>
      <c r="B376" s="87">
        <f ca="1">'-'!$J376+'-'!$K376</f>
        <v>32003</v>
      </c>
      <c r="C376" s="88"/>
      <c r="D376" s="89" t="str" cm="1">
        <f t="array" ref="D376">_xlfn.SWITCH(MID('-'!$F376,1,4),"C - ","Civil","F - ","Foundation","ST -","Structure","FC -","Façade","PRE ","Pre-Line","POST","Post-Line","H - ","Handover","S - ","Services","CST ","Completion Docs", "I - ", "Inspection")</f>
        <v>Completion Docs</v>
      </c>
      <c r="E376" s="90" t="str">
        <f>IF(NOT(ISERROR(SEARCH("- S -", '-'!$F376))), "Subcontractor",IF(NOT(ISERROR(SEARCH("- R -", '-'!$F376))), "Ryman",IF(NOT(ISERROR(SEARCH("- C -", '-'!$F376))), "Consultant",IF(NOT(ISERROR(SEARCH("- I -", '-'!$F376))),  "Inspection Test Plan", "Naming Error"))))</f>
        <v>Ryman</v>
      </c>
      <c r="F376" s="91" t="str">
        <f>IF(OR('-'!$G376="checklist", '-'!$G376="checklist-flat"), '-'!$H376, F375)</f>
        <v>CST - R - Foundation Consent</v>
      </c>
      <c r="G376" s="89" t="s">
        <v>15</v>
      </c>
      <c r="H376" s="91" t="s">
        <v>155</v>
      </c>
      <c r="I376" s="89"/>
      <c r="J376" s="87">
        <f>_xlfn.XLOOKUP('-'!$F376,Ref!A:A,Ref!B:B)*1000</f>
        <v>32000</v>
      </c>
      <c r="K376" s="87">
        <f ca="1">COUNTIF($J$2:'-'!$J376,'-'!$J376)-1</f>
        <v>3</v>
      </c>
      <c r="L376" s="90" t="s">
        <v>14</v>
      </c>
    </row>
    <row r="377" spans="1:12" ht="15.75">
      <c r="A377" s="96">
        <f t="shared" si="5"/>
        <v>376</v>
      </c>
      <c r="B377" s="93">
        <f ca="1">'-'!$J377+'-'!$K377</f>
        <v>32004</v>
      </c>
      <c r="C377" s="94"/>
      <c r="D377" s="95" t="str" cm="1">
        <f t="array" ref="D377">_xlfn.SWITCH(MID('-'!$F377,1,4),"C - ","Civil","F - ","Foundation","ST -","Structure","FC -","Façade","PRE ","Pre-Line","POST","Post-Line","H - ","Handover","S - ","Services","CST ","Completion Docs", "I - ", "Inspection")</f>
        <v>Completion Docs</v>
      </c>
      <c r="E377" s="96" t="str">
        <f>IF(NOT(ISERROR(SEARCH("- S -", '-'!$F377))), "Subcontractor",IF(NOT(ISERROR(SEARCH("- R -", '-'!$F377))), "Ryman",IF(NOT(ISERROR(SEARCH("- C -", '-'!$F377))), "Consultant",IF(NOT(ISERROR(SEARCH("- I -", '-'!$F377))),  "Inspection Test Plan", "Naming Error"))))</f>
        <v>Ryman</v>
      </c>
      <c r="F377" s="97" t="str">
        <f>IF(OR('-'!$G377="checklist", '-'!$G377="checklist-flat"), '-'!$H377, F376)</f>
        <v>CST - R - Foundation Consent</v>
      </c>
      <c r="G377" s="95" t="s">
        <v>15</v>
      </c>
      <c r="H377" s="97" t="s">
        <v>156</v>
      </c>
      <c r="I377" s="95"/>
      <c r="J377" s="93">
        <f>_xlfn.XLOOKUP('-'!$F377,Ref!A:A,Ref!B:B)*1000</f>
        <v>32000</v>
      </c>
      <c r="K377" s="93">
        <f ca="1">COUNTIF($J$2:'-'!$J377,'-'!$J377)-1</f>
        <v>4</v>
      </c>
      <c r="L377" s="96" t="s">
        <v>14</v>
      </c>
    </row>
    <row r="378" spans="1:12" ht="15.75">
      <c r="A378" s="90">
        <f t="shared" si="5"/>
        <v>377</v>
      </c>
      <c r="B378" s="87">
        <f ca="1">'-'!$J378+'-'!$K378</f>
        <v>32005</v>
      </c>
      <c r="C378" s="88"/>
      <c r="D378" s="89" t="str" cm="1">
        <f t="array" ref="D378">_xlfn.SWITCH(MID('-'!$F378,1,4),"C - ","Civil","F - ","Foundation","ST -","Structure","FC -","Façade","PRE ","Pre-Line","POST","Post-Line","H - ","Handover","S - ","Services","CST ","Completion Docs", "I - ", "Inspection")</f>
        <v>Completion Docs</v>
      </c>
      <c r="E378" s="90" t="str">
        <f>IF(NOT(ISERROR(SEARCH("- S -", '-'!$F378))), "Subcontractor",IF(NOT(ISERROR(SEARCH("- R -", '-'!$F378))), "Ryman",IF(NOT(ISERROR(SEARCH("- C -", '-'!$F378))), "Consultant",IF(NOT(ISERROR(SEARCH("- I -", '-'!$F378))),  "Inspection Test Plan", "Naming Error"))))</f>
        <v>Ryman</v>
      </c>
      <c r="F378" s="91" t="str">
        <f>IF(OR('-'!$G378="checklist", '-'!$G378="checklist-flat"), '-'!$H378, F377)</f>
        <v>CST - R - Foundation Consent</v>
      </c>
      <c r="G378" s="89" t="s">
        <v>15</v>
      </c>
      <c r="H378" s="91" t="s">
        <v>293</v>
      </c>
      <c r="I378" s="89"/>
      <c r="J378" s="87">
        <f>_xlfn.XLOOKUP('-'!$F378,Ref!A:A,Ref!B:B)*1000</f>
        <v>32000</v>
      </c>
      <c r="K378" s="87">
        <f ca="1">COUNTIF($J$2:'-'!$J378,'-'!$J378)-1</f>
        <v>5</v>
      </c>
      <c r="L378" s="90" t="s">
        <v>14</v>
      </c>
    </row>
    <row r="379" spans="1:12" ht="15.75">
      <c r="A379" s="96">
        <f t="shared" si="5"/>
        <v>378</v>
      </c>
      <c r="B379" s="93">
        <f ca="1">'-'!$J379+'-'!$K379</f>
        <v>32006</v>
      </c>
      <c r="C379" s="94"/>
      <c r="D379" s="95" t="str" cm="1">
        <f t="array" ref="D379">_xlfn.SWITCH(MID('-'!$F379,1,4),"C - ","Civil","F - ","Foundation","ST -","Structure","FC -","Façade","PRE ","Pre-Line","POST","Post-Line","H - ","Handover","S - ","Services","CST ","Completion Docs", "I - ", "Inspection")</f>
        <v>Completion Docs</v>
      </c>
      <c r="E379" s="96" t="str">
        <f>IF(NOT(ISERROR(SEARCH("- S -", '-'!$F379))), "Subcontractor",IF(NOT(ISERROR(SEARCH("- R -", '-'!$F379))), "Ryman",IF(NOT(ISERROR(SEARCH("- C -", '-'!$F379))), "Consultant",IF(NOT(ISERROR(SEARCH("- I -", '-'!$F379))),  "Inspection Test Plan", "Naming Error"))))</f>
        <v>Ryman</v>
      </c>
      <c r="F379" s="97" t="str">
        <f>IF(OR('-'!$G379="checklist", '-'!$G379="checklist-flat"), '-'!$H379, F378)</f>
        <v>CST - R - Foundation Consent</v>
      </c>
      <c r="G379" s="95" t="s">
        <v>62</v>
      </c>
      <c r="H379" s="97" t="s">
        <v>294</v>
      </c>
      <c r="I379" s="95"/>
      <c r="J379" s="93">
        <f>_xlfn.XLOOKUP('-'!$F379,Ref!A:A,Ref!B:B)*1000</f>
        <v>32000</v>
      </c>
      <c r="K379" s="93">
        <f ca="1">COUNTIF($J$2:'-'!$J379,'-'!$J379)-1</f>
        <v>6</v>
      </c>
      <c r="L379" s="96" t="s">
        <v>14</v>
      </c>
    </row>
    <row r="380" spans="1:12" ht="15.75">
      <c r="A380" s="90">
        <f t="shared" si="5"/>
        <v>379</v>
      </c>
      <c r="B380" s="87">
        <f ca="1">'-'!$J380+'-'!$K380</f>
        <v>32007</v>
      </c>
      <c r="C380" s="88"/>
      <c r="D380" s="89" t="str" cm="1">
        <f t="array" ref="D380">_xlfn.SWITCH(MID('-'!$F380,1,4),"C - ","Civil","F - ","Foundation","ST -","Structure","FC -","Façade","PRE ","Pre-Line","POST","Post-Line","H - ","Handover","S - ","Services","CST ","Completion Docs", "I - ", "Inspection")</f>
        <v>Completion Docs</v>
      </c>
      <c r="E380" s="90" t="str">
        <f>IF(NOT(ISERROR(SEARCH("- S -", '-'!$F380))), "Subcontractor",IF(NOT(ISERROR(SEARCH("- R -", '-'!$F380))), "Ryman",IF(NOT(ISERROR(SEARCH("- C -", '-'!$F380))), "Consultant",IF(NOT(ISERROR(SEARCH("- I -", '-'!$F380))),  "Inspection Test Plan", "Naming Error"))))</f>
        <v>Ryman</v>
      </c>
      <c r="F380" s="91" t="str">
        <f>IF(OR('-'!$G380="checklist", '-'!$G380="checklist-flat"), '-'!$H380, F379)</f>
        <v>CST - R - Foundation Consent</v>
      </c>
      <c r="G380" s="89" t="s">
        <v>62</v>
      </c>
      <c r="H380" s="91" t="s">
        <v>295</v>
      </c>
      <c r="I380" s="89"/>
      <c r="J380" s="87">
        <f>_xlfn.XLOOKUP('-'!$F380,Ref!A:A,Ref!B:B)*1000</f>
        <v>32000</v>
      </c>
      <c r="K380" s="87">
        <f ca="1">COUNTIF($J$2:'-'!$J380,'-'!$J380)-1</f>
        <v>7</v>
      </c>
      <c r="L380" s="90" t="s">
        <v>14</v>
      </c>
    </row>
    <row r="381" spans="1:12" ht="15.75">
      <c r="A381" s="96">
        <f t="shared" si="5"/>
        <v>380</v>
      </c>
      <c r="B381" s="93">
        <f ca="1">'-'!$J381+'-'!$K381</f>
        <v>32008</v>
      </c>
      <c r="C381" s="94"/>
      <c r="D381" s="95" t="str" cm="1">
        <f t="array" ref="D381">_xlfn.SWITCH(MID('-'!$F381,1,4),"C - ","Civil","F - ","Foundation","ST -","Structure","FC -","Façade","PRE ","Pre-Line","POST","Post-Line","H - ","Handover","S - ","Services","CST ","Completion Docs", "I - ", "Inspection")</f>
        <v>Completion Docs</v>
      </c>
      <c r="E381" s="96" t="str">
        <f>IF(NOT(ISERROR(SEARCH("- S -", '-'!$F381))), "Subcontractor",IF(NOT(ISERROR(SEARCH("- R -", '-'!$F381))), "Ryman",IF(NOT(ISERROR(SEARCH("- C -", '-'!$F381))), "Consultant",IF(NOT(ISERROR(SEARCH("- I -", '-'!$F381))),  "Inspection Test Plan", "Naming Error"))))</f>
        <v>Ryman</v>
      </c>
      <c r="F381" s="97" t="str">
        <f>IF(OR('-'!$G381="checklist", '-'!$G381="checklist-flat"), '-'!$H381, F380)</f>
        <v>CST - R - Foundation Consent</v>
      </c>
      <c r="G381" s="95" t="s">
        <v>62</v>
      </c>
      <c r="H381" s="97" t="s">
        <v>296</v>
      </c>
      <c r="I381" s="95"/>
      <c r="J381" s="93">
        <f>_xlfn.XLOOKUP('-'!$F381,Ref!A:A,Ref!B:B)*1000</f>
        <v>32000</v>
      </c>
      <c r="K381" s="93">
        <f ca="1">COUNTIF($J$2:'-'!$J381,'-'!$J381)-1</f>
        <v>8</v>
      </c>
      <c r="L381" s="96" t="s">
        <v>14</v>
      </c>
    </row>
    <row r="382" spans="1:12" ht="15.75">
      <c r="A382" s="90">
        <f t="shared" si="5"/>
        <v>381</v>
      </c>
      <c r="B382" s="87">
        <f ca="1">'-'!$J382+'-'!$K382</f>
        <v>32009</v>
      </c>
      <c r="C382" s="88"/>
      <c r="D382" s="89" t="str" cm="1">
        <f t="array" ref="D382">_xlfn.SWITCH(MID('-'!$F382,1,4),"C - ","Civil","F - ","Foundation","ST -","Structure","FC -","Façade","PRE ","Pre-Line","POST","Post-Line","H - ","Handover","S - ","Services","CST ","Completion Docs", "I - ", "Inspection")</f>
        <v>Completion Docs</v>
      </c>
      <c r="E382" s="90" t="str">
        <f>IF(NOT(ISERROR(SEARCH("- S -", '-'!$F382))), "Subcontractor",IF(NOT(ISERROR(SEARCH("- R -", '-'!$F382))), "Ryman",IF(NOT(ISERROR(SEARCH("- C -", '-'!$F382))), "Consultant",IF(NOT(ISERROR(SEARCH("- I -", '-'!$F382))),  "Inspection Test Plan", "Naming Error"))))</f>
        <v>Ryman</v>
      </c>
      <c r="F382" s="91" t="str">
        <f>IF(OR('-'!$G382="checklist", '-'!$G382="checklist-flat"), '-'!$H382, F381)</f>
        <v>CST - R - Foundation Consent</v>
      </c>
      <c r="G382" s="89" t="s">
        <v>62</v>
      </c>
      <c r="H382" s="91" t="s">
        <v>297</v>
      </c>
      <c r="I382" s="89"/>
      <c r="J382" s="87">
        <f>_xlfn.XLOOKUP('-'!$F382,Ref!A:A,Ref!B:B)*1000</f>
        <v>32000</v>
      </c>
      <c r="K382" s="87">
        <f ca="1">COUNTIF($J$2:'-'!$J382,'-'!$J382)-1</f>
        <v>9</v>
      </c>
      <c r="L382" s="90" t="s">
        <v>14</v>
      </c>
    </row>
    <row r="383" spans="1:12" ht="15.75">
      <c r="A383" s="96">
        <f t="shared" si="5"/>
        <v>382</v>
      </c>
      <c r="B383" s="93">
        <f ca="1">'-'!$J383+'-'!$K383</f>
        <v>32010</v>
      </c>
      <c r="C383" s="94"/>
      <c r="D383" s="95" t="str" cm="1">
        <f t="array" ref="D383">_xlfn.SWITCH(MID('-'!$F383,1,4),"C - ","Civil","F - ","Foundation","ST -","Structure","FC -","Façade","PRE ","Pre-Line","POST","Post-Line","H - ","Handover","S - ","Services","CST ","Completion Docs", "I - ", "Inspection")</f>
        <v>Completion Docs</v>
      </c>
      <c r="E383" s="96" t="str">
        <f>IF(NOT(ISERROR(SEARCH("- S -", '-'!$F383))), "Subcontractor",IF(NOT(ISERROR(SEARCH("- R -", '-'!$F383))), "Ryman",IF(NOT(ISERROR(SEARCH("- C -", '-'!$F383))), "Consultant",IF(NOT(ISERROR(SEARCH("- I -", '-'!$F383))),  "Inspection Test Plan", "Naming Error"))))</f>
        <v>Ryman</v>
      </c>
      <c r="F383" s="97" t="str">
        <f>IF(OR('-'!$G383="checklist", '-'!$G383="checklist-flat"), '-'!$H383, F382)</f>
        <v>CST - R - Foundation Consent</v>
      </c>
      <c r="G383" s="95" t="s">
        <v>15</v>
      </c>
      <c r="H383" s="97" t="s">
        <v>298</v>
      </c>
      <c r="I383" s="95"/>
      <c r="J383" s="93">
        <f>_xlfn.XLOOKUP('-'!$F383,Ref!A:A,Ref!B:B)*1000</f>
        <v>32000</v>
      </c>
      <c r="K383" s="93">
        <f ca="1">COUNTIF($J$2:'-'!$J383,'-'!$J383)-1</f>
        <v>10</v>
      </c>
      <c r="L383" s="96" t="s">
        <v>14</v>
      </c>
    </row>
    <row r="384" spans="1:12" ht="15.75">
      <c r="A384" s="90">
        <f t="shared" si="5"/>
        <v>383</v>
      </c>
      <c r="B384" s="87">
        <f ca="1">'-'!$J384+'-'!$K384</f>
        <v>32011</v>
      </c>
      <c r="C384" s="88"/>
      <c r="D384" s="89" t="str" cm="1">
        <f t="array" ref="D384">_xlfn.SWITCH(MID('-'!$F384,1,4),"C - ","Civil","F - ","Foundation","ST -","Structure","FC -","Façade","PRE ","Pre-Line","POST","Post-Line","H - ","Handover","S - ","Services","CST ","Completion Docs", "I - ", "Inspection")</f>
        <v>Completion Docs</v>
      </c>
      <c r="E384" s="90" t="str">
        <f>IF(NOT(ISERROR(SEARCH("- S -", '-'!$F384))), "Subcontractor",IF(NOT(ISERROR(SEARCH("- R -", '-'!$F384))), "Ryman",IF(NOT(ISERROR(SEARCH("- C -", '-'!$F384))), "Consultant",IF(NOT(ISERROR(SEARCH("- I -", '-'!$F384))),  "Inspection Test Plan", "Naming Error"))))</f>
        <v>Ryman</v>
      </c>
      <c r="F384" s="91" t="str">
        <f>IF(OR('-'!$G384="checklist", '-'!$G384="checklist-flat"), '-'!$H384, F383)</f>
        <v>CST - R - Foundation Consent</v>
      </c>
      <c r="G384" s="89" t="s">
        <v>15</v>
      </c>
      <c r="H384" s="91" t="s">
        <v>207</v>
      </c>
      <c r="I384" s="89"/>
      <c r="J384" s="87">
        <f>_xlfn.XLOOKUP('-'!$F384,Ref!A:A,Ref!B:B)*1000</f>
        <v>32000</v>
      </c>
      <c r="K384" s="87">
        <f ca="1">COUNTIF($J$2:'-'!$J384,'-'!$J384)-1</f>
        <v>11</v>
      </c>
      <c r="L384" s="90" t="s">
        <v>14</v>
      </c>
    </row>
    <row r="385" spans="1:12" ht="15.75">
      <c r="A385" s="96">
        <f t="shared" si="5"/>
        <v>384</v>
      </c>
      <c r="B385" s="93">
        <f ca="1">'-'!$J385+'-'!$K385</f>
        <v>32012</v>
      </c>
      <c r="C385" s="94"/>
      <c r="D385" s="95" t="str" cm="1">
        <f t="array" ref="D385">_xlfn.SWITCH(MID('-'!$F385,1,4),"C - ","Civil","F - ","Foundation","ST -","Structure","FC -","Façade","PRE ","Pre-Line","POST","Post-Line","H - ","Handover","S - ","Services","CST ","Completion Docs", "I - ", "Inspection")</f>
        <v>Completion Docs</v>
      </c>
      <c r="E385" s="96" t="str">
        <f>IF(NOT(ISERROR(SEARCH("- S -", '-'!$F385))), "Subcontractor",IF(NOT(ISERROR(SEARCH("- R -", '-'!$F385))), "Ryman",IF(NOT(ISERROR(SEARCH("- C -", '-'!$F385))), "Consultant",IF(NOT(ISERROR(SEARCH("- I -", '-'!$F385))),  "Inspection Test Plan", "Naming Error"))))</f>
        <v>Ryman</v>
      </c>
      <c r="F385" s="97" t="str">
        <f>IF(OR('-'!$G385="checklist", '-'!$G385="checklist-flat"), '-'!$H385, F384)</f>
        <v>CST - R - Foundation Consent</v>
      </c>
      <c r="G385" s="95" t="s">
        <v>62</v>
      </c>
      <c r="H385" s="97" t="s">
        <v>282</v>
      </c>
      <c r="I385" s="95"/>
      <c r="J385" s="93">
        <f>_xlfn.XLOOKUP('-'!$F385,Ref!A:A,Ref!B:B)*1000</f>
        <v>32000</v>
      </c>
      <c r="K385" s="93">
        <f ca="1">COUNTIF($J$2:'-'!$J385,'-'!$J385)-1</f>
        <v>12</v>
      </c>
      <c r="L385" s="96" t="s">
        <v>14</v>
      </c>
    </row>
    <row r="386" spans="1:12" ht="15.75">
      <c r="A386" s="90">
        <f t="shared" ref="A386:A449" si="6">IFERROR(A385+1,1)</f>
        <v>385</v>
      </c>
      <c r="B386" s="87">
        <f ca="1">'-'!$J386+'-'!$K386</f>
        <v>32013</v>
      </c>
      <c r="C386" s="88"/>
      <c r="D386" s="89" t="str" cm="1">
        <f t="array" ref="D386">_xlfn.SWITCH(MID('-'!$F386,1,4),"C - ","Civil","F - ","Foundation","ST -","Structure","FC -","Façade","PRE ","Pre-Line","POST","Post-Line","H - ","Handover","S - ","Services","CST ","Completion Docs", "I - ", "Inspection")</f>
        <v>Completion Docs</v>
      </c>
      <c r="E386" s="90" t="str">
        <f>IF(NOT(ISERROR(SEARCH("- S -", '-'!$F386))), "Subcontractor",IF(NOT(ISERROR(SEARCH("- R -", '-'!$F386))), "Ryman",IF(NOT(ISERROR(SEARCH("- C -", '-'!$F386))), "Consultant",IF(NOT(ISERROR(SEARCH("- I -", '-'!$F386))),  "Inspection Test Plan", "Naming Error"))))</f>
        <v>Ryman</v>
      </c>
      <c r="F386" s="91" t="str">
        <f>IF(OR('-'!$G386="checklist", '-'!$G386="checklist-flat"), '-'!$H386, F385)</f>
        <v>CST - R - Foundation Consent</v>
      </c>
      <c r="G386" s="89" t="s">
        <v>62</v>
      </c>
      <c r="H386" s="91" t="s">
        <v>283</v>
      </c>
      <c r="I386" s="89"/>
      <c r="J386" s="87">
        <f>_xlfn.XLOOKUP('-'!$F386,Ref!A:A,Ref!B:B)*1000</f>
        <v>32000</v>
      </c>
      <c r="K386" s="87">
        <f ca="1">COUNTIF($J$2:'-'!$J386,'-'!$J386)-1</f>
        <v>13</v>
      </c>
      <c r="L386" s="90" t="s">
        <v>14</v>
      </c>
    </row>
    <row r="387" spans="1:12" ht="15.75">
      <c r="A387" s="96">
        <f t="shared" si="6"/>
        <v>386</v>
      </c>
      <c r="B387" s="93">
        <f ca="1">'-'!$J387+'-'!$K387</f>
        <v>32014</v>
      </c>
      <c r="C387" s="94"/>
      <c r="D387" s="95" t="str" cm="1">
        <f t="array" ref="D387">_xlfn.SWITCH(MID('-'!$F387,1,4),"C - ","Civil","F - ","Foundation","ST -","Structure","FC -","Façade","PRE ","Pre-Line","POST","Post-Line","H - ","Handover","S - ","Services","CST ","Completion Docs", "I - ", "Inspection")</f>
        <v>Completion Docs</v>
      </c>
      <c r="E387" s="96" t="str">
        <f>IF(NOT(ISERROR(SEARCH("- S -", '-'!$F387))), "Subcontractor",IF(NOT(ISERROR(SEARCH("- R -", '-'!$F387))), "Ryman",IF(NOT(ISERROR(SEARCH("- C -", '-'!$F387))), "Consultant",IF(NOT(ISERROR(SEARCH("- I -", '-'!$F387))),  "Inspection Test Plan", "Naming Error"))))</f>
        <v>Ryman</v>
      </c>
      <c r="F387" s="97" t="str">
        <f>IF(OR('-'!$G387="checklist", '-'!$G387="checklist-flat"), '-'!$H387, F386)</f>
        <v>CST - R - Foundation Consent</v>
      </c>
      <c r="G387" s="95" t="s">
        <v>15</v>
      </c>
      <c r="H387" s="97" t="s">
        <v>299</v>
      </c>
      <c r="I387" s="95"/>
      <c r="J387" s="93">
        <f>_xlfn.XLOOKUP('-'!$F387,Ref!A:A,Ref!B:B)*1000</f>
        <v>32000</v>
      </c>
      <c r="K387" s="93">
        <f ca="1">COUNTIF($J$2:'-'!$J387,'-'!$J387)-1</f>
        <v>14</v>
      </c>
      <c r="L387" s="96" t="s">
        <v>14</v>
      </c>
    </row>
    <row r="388" spans="1:12" ht="15.75">
      <c r="A388" s="90">
        <f t="shared" si="6"/>
        <v>387</v>
      </c>
      <c r="B388" s="87">
        <f ca="1">'-'!$J388+'-'!$K388</f>
        <v>32015</v>
      </c>
      <c r="C388" s="88"/>
      <c r="D388" s="89" t="str" cm="1">
        <f t="array" ref="D388">_xlfn.SWITCH(MID('-'!$F388,1,4),"C - ","Civil","F - ","Foundation","ST -","Structure","FC -","Façade","PRE ","Pre-Line","POST","Post-Line","H - ","Handover","S - ","Services","CST ","Completion Docs", "I - ", "Inspection")</f>
        <v>Completion Docs</v>
      </c>
      <c r="E388" s="90" t="str">
        <f>IF(NOT(ISERROR(SEARCH("- S -", '-'!$F388))), "Subcontractor",IF(NOT(ISERROR(SEARCH("- R -", '-'!$F388))), "Ryman",IF(NOT(ISERROR(SEARCH("- C -", '-'!$F388))), "Consultant",IF(NOT(ISERROR(SEARCH("- I -", '-'!$F388))),  "Inspection Test Plan", "Naming Error"))))</f>
        <v>Ryman</v>
      </c>
      <c r="F388" s="91" t="str">
        <f>IF(OR('-'!$G388="checklist", '-'!$G388="checklist-flat"), '-'!$H388, F387)</f>
        <v>CST - R - Foundation Consent</v>
      </c>
      <c r="G388" s="89" t="s">
        <v>15</v>
      </c>
      <c r="H388" s="91" t="s">
        <v>300</v>
      </c>
      <c r="I388" s="89"/>
      <c r="J388" s="87">
        <f>_xlfn.XLOOKUP('-'!$F388,Ref!A:A,Ref!B:B)*1000</f>
        <v>32000</v>
      </c>
      <c r="K388" s="87">
        <f ca="1">COUNTIF($J$2:'-'!$J388,'-'!$J388)-1</f>
        <v>15</v>
      </c>
      <c r="L388" s="90" t="s">
        <v>14</v>
      </c>
    </row>
    <row r="389" spans="1:12" ht="15.75">
      <c r="A389" s="96">
        <f t="shared" si="6"/>
        <v>388</v>
      </c>
      <c r="B389" s="93">
        <f ca="1">'-'!$J389+'-'!$K389</f>
        <v>32016</v>
      </c>
      <c r="C389" s="94"/>
      <c r="D389" s="95" t="str" cm="1">
        <f t="array" ref="D389">_xlfn.SWITCH(MID('-'!$F389,1,4),"C - ","Civil","F - ","Foundation","ST -","Structure","FC -","Façade","PRE ","Pre-Line","POST","Post-Line","H - ","Handover","S - ","Services","CST ","Completion Docs", "I - ", "Inspection")</f>
        <v>Completion Docs</v>
      </c>
      <c r="E389" s="96" t="str">
        <f>IF(NOT(ISERROR(SEARCH("- S -", '-'!$F389))), "Subcontractor",IF(NOT(ISERROR(SEARCH("- R -", '-'!$F389))), "Ryman",IF(NOT(ISERROR(SEARCH("- C -", '-'!$F389))), "Consultant",IF(NOT(ISERROR(SEARCH("- I -", '-'!$F389))),  "Inspection Test Plan", "Naming Error"))))</f>
        <v>Ryman</v>
      </c>
      <c r="F389" s="97" t="str">
        <f>IF(OR('-'!$G389="checklist", '-'!$G389="checklist-flat"), '-'!$H389, F388)</f>
        <v>CST - R - Foundation Consent</v>
      </c>
      <c r="G389" s="95" t="s">
        <v>15</v>
      </c>
      <c r="H389" s="97" t="s">
        <v>301</v>
      </c>
      <c r="I389" s="95"/>
      <c r="J389" s="93">
        <f>_xlfn.XLOOKUP('-'!$F389,Ref!A:A,Ref!B:B)*1000</f>
        <v>32000</v>
      </c>
      <c r="K389" s="93">
        <f ca="1">COUNTIF($J$2:'-'!$J389,'-'!$J389)-1</f>
        <v>16</v>
      </c>
      <c r="L389" s="96" t="s">
        <v>14</v>
      </c>
    </row>
    <row r="390" spans="1:12" ht="15.75">
      <c r="A390" s="90">
        <f t="shared" si="6"/>
        <v>389</v>
      </c>
      <c r="B390" s="87">
        <f ca="1">'-'!$J390+'-'!$K390</f>
        <v>32017</v>
      </c>
      <c r="C390" s="88"/>
      <c r="D390" s="89" t="str" cm="1">
        <f t="array" ref="D390">_xlfn.SWITCH(MID('-'!$F390,1,4),"C - ","Civil","F - ","Foundation","ST -","Structure","FC -","Façade","PRE ","Pre-Line","POST","Post-Line","H - ","Handover","S - ","Services","CST ","Completion Docs", "I - ", "Inspection")</f>
        <v>Completion Docs</v>
      </c>
      <c r="E390" s="90" t="str">
        <f>IF(NOT(ISERROR(SEARCH("- S -", '-'!$F390))), "Subcontractor",IF(NOT(ISERROR(SEARCH("- R -", '-'!$F390))), "Ryman",IF(NOT(ISERROR(SEARCH("- C -", '-'!$F390))), "Consultant",IF(NOT(ISERROR(SEARCH("- I -", '-'!$F390))),  "Inspection Test Plan", "Naming Error"))))</f>
        <v>Ryman</v>
      </c>
      <c r="F390" s="91" t="str">
        <f>IF(OR('-'!$G390="checklist", '-'!$G390="checklist-flat"), '-'!$H390, F389)</f>
        <v>CST - R - Foundation Consent</v>
      </c>
      <c r="G390" s="89" t="s">
        <v>15</v>
      </c>
      <c r="H390" s="91" t="s">
        <v>302</v>
      </c>
      <c r="I390" s="89"/>
      <c r="J390" s="87">
        <f>_xlfn.XLOOKUP('-'!$F390,Ref!A:A,Ref!B:B)*1000</f>
        <v>32000</v>
      </c>
      <c r="K390" s="87">
        <f ca="1">COUNTIF($J$2:'-'!$J390,'-'!$J390)-1</f>
        <v>17</v>
      </c>
      <c r="L390" s="90" t="s">
        <v>14</v>
      </c>
    </row>
    <row r="391" spans="1:12" ht="15.75">
      <c r="A391" s="96">
        <f t="shared" si="6"/>
        <v>390</v>
      </c>
      <c r="B391" s="93">
        <f ca="1">'-'!$J391+'-'!$K391</f>
        <v>33000</v>
      </c>
      <c r="C391" s="94"/>
      <c r="D391" s="95" t="str" cm="1">
        <f t="array" ref="D391">_xlfn.SWITCH(MID('-'!$F391,1,4),"C - ","Civil","F - ","Foundation","ST -","Structure","FC -","Façade","PRE ","Pre-Line","POST","Post-Line","H - ","Handover","S - ","Services","CST ","Completion Docs", "I - ", "Inspection")</f>
        <v>Completion Docs</v>
      </c>
      <c r="E391" s="96" t="str">
        <f>IF(NOT(ISERROR(SEARCH("- S -", '-'!$F391))), "Subcontractor",IF(NOT(ISERROR(SEARCH("- R -", '-'!$F391))), "Ryman",IF(NOT(ISERROR(SEARCH("- C -", '-'!$F391))), "Consultant",IF(NOT(ISERROR(SEARCH("- I -", '-'!$F391))),  "Inspection Test Plan", "Naming Error"))))</f>
        <v>Ryman</v>
      </c>
      <c r="F391" s="97" t="str">
        <f>IF(OR('-'!$G391="checklist", '-'!$G391="checklist-flat"), '-'!$H391, F390)</f>
        <v>CST - R - Hydraulic Consent</v>
      </c>
      <c r="G391" s="95" t="s">
        <v>12</v>
      </c>
      <c r="H391" s="97" t="s">
        <v>303</v>
      </c>
      <c r="I391" s="95"/>
      <c r="J391" s="93">
        <f>_xlfn.XLOOKUP('-'!$F391,Ref!A:A,Ref!B:B)*1000</f>
        <v>33000</v>
      </c>
      <c r="K391" s="93">
        <f ca="1">COUNTIF($J$2:'-'!$J391,'-'!$J391)-1</f>
        <v>0</v>
      </c>
      <c r="L391" s="96" t="s">
        <v>14</v>
      </c>
    </row>
    <row r="392" spans="1:12" ht="15.75">
      <c r="A392" s="90">
        <f t="shared" si="6"/>
        <v>391</v>
      </c>
      <c r="B392" s="87">
        <f ca="1">'-'!$J392+'-'!$K392</f>
        <v>33001</v>
      </c>
      <c r="C392" s="88"/>
      <c r="D392" s="89" t="str" cm="1">
        <f t="array" ref="D392">_xlfn.SWITCH(MID('-'!$F392,1,4),"C - ","Civil","F - ","Foundation","ST -","Structure","FC -","Façade","PRE ","Pre-Line","POST","Post-Line","H - ","Handover","S - ","Services","CST ","Completion Docs", "I - ", "Inspection")</f>
        <v>Completion Docs</v>
      </c>
      <c r="E392" s="90" t="str">
        <f>IF(NOT(ISERROR(SEARCH("- S -", '-'!$F392))), "Subcontractor",IF(NOT(ISERROR(SEARCH("- R -", '-'!$F392))), "Ryman",IF(NOT(ISERROR(SEARCH("- C -", '-'!$F392))), "Consultant",IF(NOT(ISERROR(SEARCH("- I -", '-'!$F392))),  "Inspection Test Plan", "Naming Error"))))</f>
        <v>Ryman</v>
      </c>
      <c r="F392" s="91" t="str">
        <f>IF(OR('-'!$G392="checklist", '-'!$G392="checklist-flat"), '-'!$H392, F391)</f>
        <v>CST - R - Hydraulic Consent</v>
      </c>
      <c r="G392" s="89" t="s">
        <v>15</v>
      </c>
      <c r="H392" s="91" t="s">
        <v>153</v>
      </c>
      <c r="I392" s="89"/>
      <c r="J392" s="87">
        <f>_xlfn.XLOOKUP('-'!$F392,Ref!A:A,Ref!B:B)*1000</f>
        <v>33000</v>
      </c>
      <c r="K392" s="87">
        <f ca="1">COUNTIF($J$2:'-'!$J392,'-'!$J392)-1</f>
        <v>1</v>
      </c>
      <c r="L392" s="90" t="s">
        <v>14</v>
      </c>
    </row>
    <row r="393" spans="1:12" ht="15.75">
      <c r="A393" s="96">
        <f t="shared" si="6"/>
        <v>392</v>
      </c>
      <c r="B393" s="93">
        <f ca="1">'-'!$J393+'-'!$K393</f>
        <v>33002</v>
      </c>
      <c r="C393" s="94"/>
      <c r="D393" s="95" t="str" cm="1">
        <f t="array" ref="D393">_xlfn.SWITCH(MID('-'!$F393,1,4),"C - ","Civil","F - ","Foundation","ST -","Structure","FC -","Façade","PRE ","Pre-Line","POST","Post-Line","H - ","Handover","S - ","Services","CST ","Completion Docs", "I - ", "Inspection")</f>
        <v>Completion Docs</v>
      </c>
      <c r="E393" s="96" t="str">
        <f>IF(NOT(ISERROR(SEARCH("- S -", '-'!$F393))), "Subcontractor",IF(NOT(ISERROR(SEARCH("- R -", '-'!$F393))), "Ryman",IF(NOT(ISERROR(SEARCH("- C -", '-'!$F393))), "Consultant",IF(NOT(ISERROR(SEARCH("- I -", '-'!$F393))),  "Inspection Test Plan", "Naming Error"))))</f>
        <v>Ryman</v>
      </c>
      <c r="F393" s="97" t="str">
        <f>IF(OR('-'!$G393="checklist", '-'!$G393="checklist-flat"), '-'!$H393, F392)</f>
        <v>CST - R - Hydraulic Consent</v>
      </c>
      <c r="G393" s="95" t="s">
        <v>15</v>
      </c>
      <c r="H393" s="97" t="s">
        <v>154</v>
      </c>
      <c r="I393" s="95"/>
      <c r="J393" s="93">
        <f>_xlfn.XLOOKUP('-'!$F393,Ref!A:A,Ref!B:B)*1000</f>
        <v>33000</v>
      </c>
      <c r="K393" s="93">
        <f ca="1">COUNTIF($J$2:'-'!$J393,'-'!$J393)-1</f>
        <v>2</v>
      </c>
      <c r="L393" s="96" t="s">
        <v>14</v>
      </c>
    </row>
    <row r="394" spans="1:12" ht="15.75">
      <c r="A394" s="90">
        <f t="shared" si="6"/>
        <v>393</v>
      </c>
      <c r="B394" s="87">
        <f ca="1">'-'!$J394+'-'!$K394</f>
        <v>33003</v>
      </c>
      <c r="C394" s="88"/>
      <c r="D394" s="89" t="str" cm="1">
        <f t="array" ref="D394">_xlfn.SWITCH(MID('-'!$F394,1,4),"C - ","Civil","F - ","Foundation","ST -","Structure","FC -","Façade","PRE ","Pre-Line","POST","Post-Line","H - ","Handover","S - ","Services","CST ","Completion Docs", "I - ", "Inspection")</f>
        <v>Completion Docs</v>
      </c>
      <c r="E394" s="90" t="str">
        <f>IF(NOT(ISERROR(SEARCH("- S -", '-'!$F394))), "Subcontractor",IF(NOT(ISERROR(SEARCH("- R -", '-'!$F394))), "Ryman",IF(NOT(ISERROR(SEARCH("- C -", '-'!$F394))), "Consultant",IF(NOT(ISERROR(SEARCH("- I -", '-'!$F394))),  "Inspection Test Plan", "Naming Error"))))</f>
        <v>Ryman</v>
      </c>
      <c r="F394" s="91" t="str">
        <f>IF(OR('-'!$G394="checklist", '-'!$G394="checklist-flat"), '-'!$H394, F393)</f>
        <v>CST - R - Hydraulic Consent</v>
      </c>
      <c r="G394" s="89" t="s">
        <v>15</v>
      </c>
      <c r="H394" s="91" t="s">
        <v>155</v>
      </c>
      <c r="I394" s="89"/>
      <c r="J394" s="87">
        <f>_xlfn.XLOOKUP('-'!$F394,Ref!A:A,Ref!B:B)*1000</f>
        <v>33000</v>
      </c>
      <c r="K394" s="87">
        <f ca="1">COUNTIF($J$2:'-'!$J394,'-'!$J394)-1</f>
        <v>3</v>
      </c>
      <c r="L394" s="90" t="s">
        <v>14</v>
      </c>
    </row>
    <row r="395" spans="1:12" ht="15.75">
      <c r="A395" s="96">
        <f t="shared" si="6"/>
        <v>394</v>
      </c>
      <c r="B395" s="93">
        <f ca="1">'-'!$J395+'-'!$K395</f>
        <v>33004</v>
      </c>
      <c r="C395" s="94"/>
      <c r="D395" s="95" t="str" cm="1">
        <f t="array" ref="D395">_xlfn.SWITCH(MID('-'!$F395,1,4),"C - ","Civil","F - ","Foundation","ST -","Structure","FC -","Façade","PRE ","Pre-Line","POST","Post-Line","H - ","Handover","S - ","Services","CST ","Completion Docs", "I - ", "Inspection")</f>
        <v>Completion Docs</v>
      </c>
      <c r="E395" s="96" t="str">
        <f>IF(NOT(ISERROR(SEARCH("- S -", '-'!$F395))), "Subcontractor",IF(NOT(ISERROR(SEARCH("- R -", '-'!$F395))), "Ryman",IF(NOT(ISERROR(SEARCH("- C -", '-'!$F395))), "Consultant",IF(NOT(ISERROR(SEARCH("- I -", '-'!$F395))),  "Inspection Test Plan", "Naming Error"))))</f>
        <v>Ryman</v>
      </c>
      <c r="F395" s="97" t="str">
        <f>IF(OR('-'!$G395="checklist", '-'!$G395="checklist-flat"), '-'!$H395, F394)</f>
        <v>CST - R - Hydraulic Consent</v>
      </c>
      <c r="G395" s="95" t="s">
        <v>15</v>
      </c>
      <c r="H395" s="97" t="s">
        <v>156</v>
      </c>
      <c r="I395" s="95"/>
      <c r="J395" s="93">
        <f>_xlfn.XLOOKUP('-'!$F395,Ref!A:A,Ref!B:B)*1000</f>
        <v>33000</v>
      </c>
      <c r="K395" s="93">
        <f ca="1">COUNTIF($J$2:'-'!$J395,'-'!$J395)-1</f>
        <v>4</v>
      </c>
      <c r="L395" s="96" t="s">
        <v>14</v>
      </c>
    </row>
    <row r="396" spans="1:12" ht="15.75">
      <c r="A396" s="90">
        <f t="shared" si="6"/>
        <v>395</v>
      </c>
      <c r="B396" s="87">
        <f ca="1">'-'!$J396+'-'!$K396</f>
        <v>33005</v>
      </c>
      <c r="C396" s="88"/>
      <c r="D396" s="89" t="str" cm="1">
        <f t="array" ref="D396">_xlfn.SWITCH(MID('-'!$F396,1,4),"C - ","Civil","F - ","Foundation","ST -","Structure","FC -","Façade","PRE ","Pre-Line","POST","Post-Line","H - ","Handover","S - ","Services","CST ","Completion Docs", "I - ", "Inspection")</f>
        <v>Completion Docs</v>
      </c>
      <c r="E396" s="90" t="str">
        <f>IF(NOT(ISERROR(SEARCH("- S -", '-'!$F396))), "Subcontractor",IF(NOT(ISERROR(SEARCH("- R -", '-'!$F396))), "Ryman",IF(NOT(ISERROR(SEARCH("- C -", '-'!$F396))), "Consultant",IF(NOT(ISERROR(SEARCH("- I -", '-'!$F396))),  "Inspection Test Plan", "Naming Error"))))</f>
        <v>Ryman</v>
      </c>
      <c r="F396" s="91" t="str">
        <f>IF(OR('-'!$G396="checklist", '-'!$G396="checklist-flat"), '-'!$H396, F395)</f>
        <v>CST - R - Hydraulic Consent</v>
      </c>
      <c r="G396" s="89" t="s">
        <v>15</v>
      </c>
      <c r="H396" s="91" t="s">
        <v>304</v>
      </c>
      <c r="I396" s="89"/>
      <c r="J396" s="87">
        <f>_xlfn.XLOOKUP('-'!$F396,Ref!A:A,Ref!B:B)*1000</f>
        <v>33000</v>
      </c>
      <c r="K396" s="87">
        <f ca="1">COUNTIF($J$2:'-'!$J396,'-'!$J396)-1</f>
        <v>5</v>
      </c>
      <c r="L396" s="90" t="s">
        <v>14</v>
      </c>
    </row>
    <row r="397" spans="1:12" ht="15.75">
      <c r="A397" s="96">
        <f t="shared" si="6"/>
        <v>396</v>
      </c>
      <c r="B397" s="93">
        <f ca="1">'-'!$J397+'-'!$K397</f>
        <v>33006</v>
      </c>
      <c r="C397" s="94"/>
      <c r="D397" s="95" t="str" cm="1">
        <f t="array" ref="D397">_xlfn.SWITCH(MID('-'!$F397,1,4),"C - ","Civil","F - ","Foundation","ST -","Structure","FC -","Façade","PRE ","Pre-Line","POST","Post-Line","H - ","Handover","S - ","Services","CST ","Completion Docs", "I - ", "Inspection")</f>
        <v>Completion Docs</v>
      </c>
      <c r="E397" s="96" t="str">
        <f>IF(NOT(ISERROR(SEARCH("- S -", '-'!$F397))), "Subcontractor",IF(NOT(ISERROR(SEARCH("- R -", '-'!$F397))), "Ryman",IF(NOT(ISERROR(SEARCH("- C -", '-'!$F397))), "Consultant",IF(NOT(ISERROR(SEARCH("- I -", '-'!$F397))),  "Inspection Test Plan", "Naming Error"))))</f>
        <v>Ryman</v>
      </c>
      <c r="F397" s="97" t="str">
        <f>IF(OR('-'!$G397="checklist", '-'!$G397="checklist-flat"), '-'!$H397, F396)</f>
        <v>CST - R - Hydraulic Consent</v>
      </c>
      <c r="G397" s="95" t="s">
        <v>62</v>
      </c>
      <c r="H397" s="97" t="s">
        <v>305</v>
      </c>
      <c r="I397" s="95"/>
      <c r="J397" s="93">
        <f>_xlfn.XLOOKUP('-'!$F397,Ref!A:A,Ref!B:B)*1000</f>
        <v>33000</v>
      </c>
      <c r="K397" s="93">
        <f ca="1">COUNTIF($J$2:'-'!$J397,'-'!$J397)-1</f>
        <v>6</v>
      </c>
      <c r="L397" s="96" t="s">
        <v>14</v>
      </c>
    </row>
    <row r="398" spans="1:12" ht="15.75">
      <c r="A398" s="90">
        <f t="shared" si="6"/>
        <v>397</v>
      </c>
      <c r="B398" s="87">
        <f ca="1">'-'!$J398+'-'!$K398</f>
        <v>33007</v>
      </c>
      <c r="C398" s="88"/>
      <c r="D398" s="89" t="str" cm="1">
        <f t="array" ref="D398">_xlfn.SWITCH(MID('-'!$F398,1,4),"C - ","Civil","F - ","Foundation","ST -","Structure","FC -","Façade","PRE ","Pre-Line","POST","Post-Line","H - ","Handover","S - ","Services","CST ","Completion Docs", "I - ", "Inspection")</f>
        <v>Completion Docs</v>
      </c>
      <c r="E398" s="90" t="str">
        <f>IF(NOT(ISERROR(SEARCH("- S -", '-'!$F398))), "Subcontractor",IF(NOT(ISERROR(SEARCH("- R -", '-'!$F398))), "Ryman",IF(NOT(ISERROR(SEARCH("- C -", '-'!$F398))), "Consultant",IF(NOT(ISERROR(SEARCH("- I -", '-'!$F398))),  "Inspection Test Plan", "Naming Error"))))</f>
        <v>Ryman</v>
      </c>
      <c r="F398" s="91" t="str">
        <f>IF(OR('-'!$G398="checklist", '-'!$G398="checklist-flat"), '-'!$H398, F397)</f>
        <v>CST - R - Hydraulic Consent</v>
      </c>
      <c r="G398" s="89" t="s">
        <v>62</v>
      </c>
      <c r="H398" s="91" t="s">
        <v>306</v>
      </c>
      <c r="I398" s="89"/>
      <c r="J398" s="87">
        <f>_xlfn.XLOOKUP('-'!$F398,Ref!A:A,Ref!B:B)*1000</f>
        <v>33000</v>
      </c>
      <c r="K398" s="87">
        <f ca="1">COUNTIF($J$2:'-'!$J398,'-'!$J398)-1</f>
        <v>7</v>
      </c>
      <c r="L398" s="90" t="s">
        <v>14</v>
      </c>
    </row>
    <row r="399" spans="1:12" ht="15.75">
      <c r="A399" s="96">
        <f t="shared" si="6"/>
        <v>398</v>
      </c>
      <c r="B399" s="93">
        <f ca="1">'-'!$J399+'-'!$K399</f>
        <v>33008</v>
      </c>
      <c r="C399" s="94"/>
      <c r="D399" s="95" t="str" cm="1">
        <f t="array" ref="D399">_xlfn.SWITCH(MID('-'!$F399,1,4),"C - ","Civil","F - ","Foundation","ST -","Structure","FC -","Façade","PRE ","Pre-Line","POST","Post-Line","H - ","Handover","S - ","Services","CST ","Completion Docs", "I - ", "Inspection")</f>
        <v>Completion Docs</v>
      </c>
      <c r="E399" s="96" t="str">
        <f>IF(NOT(ISERROR(SEARCH("- S -", '-'!$F399))), "Subcontractor",IF(NOT(ISERROR(SEARCH("- R -", '-'!$F399))), "Ryman",IF(NOT(ISERROR(SEARCH("- C -", '-'!$F399))), "Consultant",IF(NOT(ISERROR(SEARCH("- I -", '-'!$F399))),  "Inspection Test Plan", "Naming Error"))))</f>
        <v>Ryman</v>
      </c>
      <c r="F399" s="97" t="str">
        <f>IF(OR('-'!$G399="checklist", '-'!$G399="checklist-flat"), '-'!$H399, F398)</f>
        <v>CST - R - Hydraulic Consent</v>
      </c>
      <c r="G399" s="95" t="s">
        <v>62</v>
      </c>
      <c r="H399" s="97" t="s">
        <v>307</v>
      </c>
      <c r="I399" s="95"/>
      <c r="J399" s="93">
        <f>_xlfn.XLOOKUP('-'!$F399,Ref!A:A,Ref!B:B)*1000</f>
        <v>33000</v>
      </c>
      <c r="K399" s="93">
        <f ca="1">COUNTIF($J$2:'-'!$J399,'-'!$J399)-1</f>
        <v>8</v>
      </c>
      <c r="L399" s="96" t="s">
        <v>14</v>
      </c>
    </row>
    <row r="400" spans="1:12" ht="15.75">
      <c r="A400" s="90">
        <f t="shared" si="6"/>
        <v>399</v>
      </c>
      <c r="B400" s="87">
        <f ca="1">'-'!$J400+'-'!$K400</f>
        <v>33009</v>
      </c>
      <c r="C400" s="88"/>
      <c r="D400" s="89" t="str" cm="1">
        <f t="array" ref="D400">_xlfn.SWITCH(MID('-'!$F400,1,4),"C - ","Civil","F - ","Foundation","ST -","Structure","FC -","Façade","PRE ","Pre-Line","POST","Post-Line","H - ","Handover","S - ","Services","CST ","Completion Docs", "I - ", "Inspection")</f>
        <v>Completion Docs</v>
      </c>
      <c r="E400" s="90" t="str">
        <f>IF(NOT(ISERROR(SEARCH("- S -", '-'!$F400))), "Subcontractor",IF(NOT(ISERROR(SEARCH("- R -", '-'!$F400))), "Ryman",IF(NOT(ISERROR(SEARCH("- C -", '-'!$F400))), "Consultant",IF(NOT(ISERROR(SEARCH("- I -", '-'!$F400))),  "Inspection Test Plan", "Naming Error"))))</f>
        <v>Ryman</v>
      </c>
      <c r="F400" s="91" t="str">
        <f>IF(OR('-'!$G400="checklist", '-'!$G400="checklist-flat"), '-'!$H400, F399)</f>
        <v>CST - R - Hydraulic Consent</v>
      </c>
      <c r="G400" s="89" t="s">
        <v>62</v>
      </c>
      <c r="H400" s="91" t="s">
        <v>308</v>
      </c>
      <c r="I400" s="89"/>
      <c r="J400" s="87">
        <f>_xlfn.XLOOKUP('-'!$F400,Ref!A:A,Ref!B:B)*1000</f>
        <v>33000</v>
      </c>
      <c r="K400" s="87">
        <f ca="1">COUNTIF($J$2:'-'!$J400,'-'!$J400)-1</f>
        <v>9</v>
      </c>
      <c r="L400" s="90" t="s">
        <v>14</v>
      </c>
    </row>
    <row r="401" spans="1:12" ht="15.75">
      <c r="A401" s="96">
        <f t="shared" si="6"/>
        <v>400</v>
      </c>
      <c r="B401" s="93">
        <f ca="1">'-'!$J401+'-'!$K401</f>
        <v>33010</v>
      </c>
      <c r="C401" s="94"/>
      <c r="D401" s="95" t="str" cm="1">
        <f t="array" ref="D401">_xlfn.SWITCH(MID('-'!$F401,1,4),"C - ","Civil","F - ","Foundation","ST -","Structure","FC -","Façade","PRE ","Pre-Line","POST","Post-Line","H - ","Handover","S - ","Services","CST ","Completion Docs", "I - ", "Inspection")</f>
        <v>Completion Docs</v>
      </c>
      <c r="E401" s="96" t="str">
        <f>IF(NOT(ISERROR(SEARCH("- S -", '-'!$F401))), "Subcontractor",IF(NOT(ISERROR(SEARCH("- R -", '-'!$F401))), "Ryman",IF(NOT(ISERROR(SEARCH("- C -", '-'!$F401))), "Consultant",IF(NOT(ISERROR(SEARCH("- I -", '-'!$F401))),  "Inspection Test Plan", "Naming Error"))))</f>
        <v>Ryman</v>
      </c>
      <c r="F401" s="97" t="str">
        <f>IF(OR('-'!$G401="checklist", '-'!$G401="checklist-flat"), '-'!$H401, F400)</f>
        <v>CST - R - Hydraulic Consent</v>
      </c>
      <c r="G401" s="95" t="s">
        <v>15</v>
      </c>
      <c r="H401" s="97" t="s">
        <v>309</v>
      </c>
      <c r="I401" s="95"/>
      <c r="J401" s="93">
        <f>_xlfn.XLOOKUP('-'!$F401,Ref!A:A,Ref!B:B)*1000</f>
        <v>33000</v>
      </c>
      <c r="K401" s="93">
        <f ca="1">COUNTIF($J$2:'-'!$J401,'-'!$J401)-1</f>
        <v>10</v>
      </c>
      <c r="L401" s="96" t="s">
        <v>14</v>
      </c>
    </row>
    <row r="402" spans="1:12" ht="15.75">
      <c r="A402" s="90">
        <f t="shared" si="6"/>
        <v>401</v>
      </c>
      <c r="B402" s="87">
        <f ca="1">'-'!$J402+'-'!$K402</f>
        <v>33011</v>
      </c>
      <c r="C402" s="88"/>
      <c r="D402" s="89" t="str" cm="1">
        <f t="array" ref="D402">_xlfn.SWITCH(MID('-'!$F402,1,4),"C - ","Civil","F - ","Foundation","ST -","Structure","FC -","Façade","PRE ","Pre-Line","POST","Post-Line","H - ","Handover","S - ","Services","CST ","Completion Docs", "I - ", "Inspection")</f>
        <v>Completion Docs</v>
      </c>
      <c r="E402" s="90" t="str">
        <f>IF(NOT(ISERROR(SEARCH("- S -", '-'!$F402))), "Subcontractor",IF(NOT(ISERROR(SEARCH("- R -", '-'!$F402))), "Ryman",IF(NOT(ISERROR(SEARCH("- C -", '-'!$F402))), "Consultant",IF(NOT(ISERROR(SEARCH("- I -", '-'!$F402))),  "Inspection Test Plan", "Naming Error"))))</f>
        <v>Ryman</v>
      </c>
      <c r="F402" s="91" t="str">
        <f>IF(OR('-'!$G402="checklist", '-'!$G402="checklist-flat"), '-'!$H402, F401)</f>
        <v>CST - R - Hydraulic Consent</v>
      </c>
      <c r="G402" s="89" t="s">
        <v>15</v>
      </c>
      <c r="H402" s="91" t="s">
        <v>310</v>
      </c>
      <c r="I402" s="89"/>
      <c r="J402" s="87">
        <f>_xlfn.XLOOKUP('-'!$F402,Ref!A:A,Ref!B:B)*1000</f>
        <v>33000</v>
      </c>
      <c r="K402" s="87">
        <f ca="1">COUNTIF($J$2:'-'!$J402,'-'!$J402)-1</f>
        <v>11</v>
      </c>
      <c r="L402" s="90" t="s">
        <v>14</v>
      </c>
    </row>
    <row r="403" spans="1:12" ht="15.75">
      <c r="A403" s="96">
        <f t="shared" si="6"/>
        <v>402</v>
      </c>
      <c r="B403" s="93">
        <f ca="1">'-'!$J403+'-'!$K403</f>
        <v>33012</v>
      </c>
      <c r="C403" s="94"/>
      <c r="D403" s="95" t="str" cm="1">
        <f t="array" ref="D403">_xlfn.SWITCH(MID('-'!$F403,1,4),"C - ","Civil","F - ","Foundation","ST -","Structure","FC -","Façade","PRE ","Pre-Line","POST","Post-Line","H - ","Handover","S - ","Services","CST ","Completion Docs", "I - ", "Inspection")</f>
        <v>Completion Docs</v>
      </c>
      <c r="E403" s="96" t="str">
        <f>IF(NOT(ISERROR(SEARCH("- S -", '-'!$F403))), "Subcontractor",IF(NOT(ISERROR(SEARCH("- R -", '-'!$F403))), "Ryman",IF(NOT(ISERROR(SEARCH("- C -", '-'!$F403))), "Consultant",IF(NOT(ISERROR(SEARCH("- I -", '-'!$F403))),  "Inspection Test Plan", "Naming Error"))))</f>
        <v>Ryman</v>
      </c>
      <c r="F403" s="97" t="str">
        <f>IF(OR('-'!$G403="checklist", '-'!$G403="checklist-flat"), '-'!$H403, F402)</f>
        <v>CST - R - Hydraulic Consent</v>
      </c>
      <c r="G403" s="95" t="s">
        <v>62</v>
      </c>
      <c r="H403" s="97" t="s">
        <v>311</v>
      </c>
      <c r="I403" s="95"/>
      <c r="J403" s="93">
        <f>_xlfn.XLOOKUP('-'!$F403,Ref!A:A,Ref!B:B)*1000</f>
        <v>33000</v>
      </c>
      <c r="K403" s="93">
        <f ca="1">COUNTIF($J$2:'-'!$J403,'-'!$J403)-1</f>
        <v>12</v>
      </c>
      <c r="L403" s="96" t="s">
        <v>14</v>
      </c>
    </row>
    <row r="404" spans="1:12" ht="15.75">
      <c r="A404" s="90">
        <f t="shared" si="6"/>
        <v>403</v>
      </c>
      <c r="B404" s="87">
        <f ca="1">'-'!$J404+'-'!$K404</f>
        <v>33013</v>
      </c>
      <c r="C404" s="88"/>
      <c r="D404" s="89" t="str" cm="1">
        <f t="array" ref="D404">_xlfn.SWITCH(MID('-'!$F404,1,4),"C - ","Civil","F - ","Foundation","ST -","Structure","FC -","Façade","PRE ","Pre-Line","POST","Post-Line","H - ","Handover","S - ","Services","CST ","Completion Docs", "I - ", "Inspection")</f>
        <v>Completion Docs</v>
      </c>
      <c r="E404" s="90" t="str">
        <f>IF(NOT(ISERROR(SEARCH("- S -", '-'!$F404))), "Subcontractor",IF(NOT(ISERROR(SEARCH("- R -", '-'!$F404))), "Ryman",IF(NOT(ISERROR(SEARCH("- C -", '-'!$F404))), "Consultant",IF(NOT(ISERROR(SEARCH("- I -", '-'!$F404))),  "Inspection Test Plan", "Naming Error"))))</f>
        <v>Ryman</v>
      </c>
      <c r="F404" s="91" t="str">
        <f>IF(OR('-'!$G404="checklist", '-'!$G404="checklist-flat"), '-'!$H404, F403)</f>
        <v>CST - R - Hydraulic Consent</v>
      </c>
      <c r="G404" s="89" t="s">
        <v>15</v>
      </c>
      <c r="H404" s="91" t="s">
        <v>312</v>
      </c>
      <c r="I404" s="89"/>
      <c r="J404" s="87">
        <f>_xlfn.XLOOKUP('-'!$F404,Ref!A:A,Ref!B:B)*1000</f>
        <v>33000</v>
      </c>
      <c r="K404" s="87">
        <f ca="1">COUNTIF($J$2:'-'!$J404,'-'!$J404)-1</f>
        <v>13</v>
      </c>
      <c r="L404" s="90" t="s">
        <v>14</v>
      </c>
    </row>
    <row r="405" spans="1:12" ht="15.75">
      <c r="A405" s="96">
        <f t="shared" si="6"/>
        <v>404</v>
      </c>
      <c r="B405" s="93">
        <f ca="1">'-'!$J405+'-'!$K405</f>
        <v>33014</v>
      </c>
      <c r="C405" s="94"/>
      <c r="D405" s="95" t="str" cm="1">
        <f t="array" ref="D405">_xlfn.SWITCH(MID('-'!$F405,1,4),"C - ","Civil","F - ","Foundation","ST -","Structure","FC -","Façade","PRE ","Pre-Line","POST","Post-Line","H - ","Handover","S - ","Services","CST ","Completion Docs", "I - ", "Inspection")</f>
        <v>Completion Docs</v>
      </c>
      <c r="E405" s="96" t="str">
        <f>IF(NOT(ISERROR(SEARCH("- S -", '-'!$F405))), "Subcontractor",IF(NOT(ISERROR(SEARCH("- R -", '-'!$F405))), "Ryman",IF(NOT(ISERROR(SEARCH("- C -", '-'!$F405))), "Consultant",IF(NOT(ISERROR(SEARCH("- I -", '-'!$F405))),  "Inspection Test Plan", "Naming Error"))))</f>
        <v>Ryman</v>
      </c>
      <c r="F405" s="97" t="str">
        <f>IF(OR('-'!$G405="checklist", '-'!$G405="checklist-flat"), '-'!$H405, F404)</f>
        <v>CST - R - Hydraulic Consent</v>
      </c>
      <c r="G405" s="95" t="s">
        <v>15</v>
      </c>
      <c r="H405" s="97" t="s">
        <v>279</v>
      </c>
      <c r="I405" s="95"/>
      <c r="J405" s="93">
        <f>_xlfn.XLOOKUP('-'!$F405,Ref!A:A,Ref!B:B)*1000</f>
        <v>33000</v>
      </c>
      <c r="K405" s="93">
        <f ca="1">COUNTIF($J$2:'-'!$J405,'-'!$J405)-1</f>
        <v>14</v>
      </c>
      <c r="L405" s="96" t="s">
        <v>14</v>
      </c>
    </row>
    <row r="406" spans="1:12" ht="15.75">
      <c r="A406" s="90">
        <f t="shared" si="6"/>
        <v>405</v>
      </c>
      <c r="B406" s="87">
        <f ca="1">'-'!$J406+'-'!$K406</f>
        <v>34000</v>
      </c>
      <c r="C406" s="88"/>
      <c r="D406" s="89" t="str" cm="1">
        <f t="array" ref="D406">_xlfn.SWITCH(MID('-'!$F406,1,4),"C - ","Civil","F - ","Foundation","ST -","Structure","FC -","Façade","PRE ","Pre-Line","POST","Post-Line","H - ","Handover","S - ","Services","CST ","Completion Docs", "I - ", "Inspection")</f>
        <v>Completion Docs</v>
      </c>
      <c r="E406" s="90" t="str">
        <f>IF(NOT(ISERROR(SEARCH("- S -", '-'!$F406))), "Subcontractor",IF(NOT(ISERROR(SEARCH("- R -", '-'!$F406))), "Ryman",IF(NOT(ISERROR(SEARCH("- C -", '-'!$F406))), "Consultant",IF(NOT(ISERROR(SEARCH("- I -", '-'!$F406))),  "Inspection Test Plan", "Naming Error"))))</f>
        <v>Ryman</v>
      </c>
      <c r="F406" s="91" t="str">
        <f>IF(OR('-'!$G406="checklist", '-'!$G406="checklist-flat"), '-'!$H406, F405)</f>
        <v>CST - R - Mechanical Consent</v>
      </c>
      <c r="G406" s="89" t="s">
        <v>12</v>
      </c>
      <c r="H406" s="91" t="s">
        <v>313</v>
      </c>
      <c r="I406" s="89"/>
      <c r="J406" s="87">
        <f>_xlfn.XLOOKUP('-'!$F406,Ref!A:A,Ref!B:B)*1000</f>
        <v>34000</v>
      </c>
      <c r="K406" s="87">
        <f ca="1">COUNTIF($J$2:'-'!$J406,'-'!$J406)-1</f>
        <v>0</v>
      </c>
      <c r="L406" s="90" t="s">
        <v>14</v>
      </c>
    </row>
    <row r="407" spans="1:12" ht="15.75">
      <c r="A407" s="96">
        <f t="shared" si="6"/>
        <v>406</v>
      </c>
      <c r="B407" s="93">
        <f ca="1">'-'!$J407+'-'!$K407</f>
        <v>34001</v>
      </c>
      <c r="C407" s="94"/>
      <c r="D407" s="95" t="str" cm="1">
        <f t="array" ref="D407">_xlfn.SWITCH(MID('-'!$F407,1,4),"C - ","Civil","F - ","Foundation","ST -","Structure","FC -","Façade","PRE ","Pre-Line","POST","Post-Line","H - ","Handover","S - ","Services","CST ","Completion Docs", "I - ", "Inspection")</f>
        <v>Completion Docs</v>
      </c>
      <c r="E407" s="96" t="str">
        <f>IF(NOT(ISERROR(SEARCH("- S -", '-'!$F407))), "Subcontractor",IF(NOT(ISERROR(SEARCH("- R -", '-'!$F407))), "Ryman",IF(NOT(ISERROR(SEARCH("- C -", '-'!$F407))), "Consultant",IF(NOT(ISERROR(SEARCH("- I -", '-'!$F407))),  "Inspection Test Plan", "Naming Error"))))</f>
        <v>Ryman</v>
      </c>
      <c r="F407" s="97" t="str">
        <f>IF(OR('-'!$G407="checklist", '-'!$G407="checklist-flat"), '-'!$H407, F406)</f>
        <v>CST - R - Mechanical Consent</v>
      </c>
      <c r="G407" s="95" t="s">
        <v>15</v>
      </c>
      <c r="H407" s="97" t="s">
        <v>153</v>
      </c>
      <c r="I407" s="95"/>
      <c r="J407" s="93">
        <f>_xlfn.XLOOKUP('-'!$F407,Ref!A:A,Ref!B:B)*1000</f>
        <v>34000</v>
      </c>
      <c r="K407" s="93">
        <f ca="1">COUNTIF($J$2:'-'!$J407,'-'!$J407)-1</f>
        <v>1</v>
      </c>
      <c r="L407" s="96" t="s">
        <v>14</v>
      </c>
    </row>
    <row r="408" spans="1:12" ht="15.75">
      <c r="A408" s="90">
        <f t="shared" si="6"/>
        <v>407</v>
      </c>
      <c r="B408" s="87">
        <f ca="1">'-'!$J408+'-'!$K408</f>
        <v>34002</v>
      </c>
      <c r="C408" s="88"/>
      <c r="D408" s="89" t="str" cm="1">
        <f t="array" ref="D408">_xlfn.SWITCH(MID('-'!$F408,1,4),"C - ","Civil","F - ","Foundation","ST -","Structure","FC -","Façade","PRE ","Pre-Line","POST","Post-Line","H - ","Handover","S - ","Services","CST ","Completion Docs", "I - ", "Inspection")</f>
        <v>Completion Docs</v>
      </c>
      <c r="E408" s="90" t="str">
        <f>IF(NOT(ISERROR(SEARCH("- S -", '-'!$F408))), "Subcontractor",IF(NOT(ISERROR(SEARCH("- R -", '-'!$F408))), "Ryman",IF(NOT(ISERROR(SEARCH("- C -", '-'!$F408))), "Consultant",IF(NOT(ISERROR(SEARCH("- I -", '-'!$F408))),  "Inspection Test Plan", "Naming Error"))))</f>
        <v>Ryman</v>
      </c>
      <c r="F408" s="91" t="str">
        <f>IF(OR('-'!$G408="checklist", '-'!$G408="checklist-flat"), '-'!$H408, F407)</f>
        <v>CST - R - Mechanical Consent</v>
      </c>
      <c r="G408" s="89" t="s">
        <v>15</v>
      </c>
      <c r="H408" s="91" t="s">
        <v>154</v>
      </c>
      <c r="I408" s="89"/>
      <c r="J408" s="87">
        <f>_xlfn.XLOOKUP('-'!$F408,Ref!A:A,Ref!B:B)*1000</f>
        <v>34000</v>
      </c>
      <c r="K408" s="87">
        <f ca="1">COUNTIF($J$2:'-'!$J408,'-'!$J408)-1</f>
        <v>2</v>
      </c>
      <c r="L408" s="90" t="s">
        <v>14</v>
      </c>
    </row>
    <row r="409" spans="1:12" ht="15.75">
      <c r="A409" s="96">
        <f t="shared" si="6"/>
        <v>408</v>
      </c>
      <c r="B409" s="93">
        <f ca="1">'-'!$J409+'-'!$K409</f>
        <v>34003</v>
      </c>
      <c r="C409" s="94"/>
      <c r="D409" s="95" t="str" cm="1">
        <f t="array" ref="D409">_xlfn.SWITCH(MID('-'!$F409,1,4),"C - ","Civil","F - ","Foundation","ST -","Structure","FC -","Façade","PRE ","Pre-Line","POST","Post-Line","H - ","Handover","S - ","Services","CST ","Completion Docs", "I - ", "Inspection")</f>
        <v>Completion Docs</v>
      </c>
      <c r="E409" s="96" t="str">
        <f>IF(NOT(ISERROR(SEARCH("- S -", '-'!$F409))), "Subcontractor",IF(NOT(ISERROR(SEARCH("- R -", '-'!$F409))), "Ryman",IF(NOT(ISERROR(SEARCH("- C -", '-'!$F409))), "Consultant",IF(NOT(ISERROR(SEARCH("- I -", '-'!$F409))),  "Inspection Test Plan", "Naming Error"))))</f>
        <v>Ryman</v>
      </c>
      <c r="F409" s="97" t="str">
        <f>IF(OR('-'!$G409="checklist", '-'!$G409="checklist-flat"), '-'!$H409, F408)</f>
        <v>CST - R - Mechanical Consent</v>
      </c>
      <c r="G409" s="95" t="s">
        <v>15</v>
      </c>
      <c r="H409" s="97" t="s">
        <v>155</v>
      </c>
      <c r="I409" s="95"/>
      <c r="J409" s="93">
        <f>_xlfn.XLOOKUP('-'!$F409,Ref!A:A,Ref!B:B)*1000</f>
        <v>34000</v>
      </c>
      <c r="K409" s="93">
        <f ca="1">COUNTIF($J$2:'-'!$J409,'-'!$J409)-1</f>
        <v>3</v>
      </c>
      <c r="L409" s="96" t="s">
        <v>14</v>
      </c>
    </row>
    <row r="410" spans="1:12" ht="15.75">
      <c r="A410" s="90">
        <f t="shared" si="6"/>
        <v>409</v>
      </c>
      <c r="B410" s="87">
        <f ca="1">'-'!$J410+'-'!$K410</f>
        <v>34004</v>
      </c>
      <c r="C410" s="88"/>
      <c r="D410" s="89" t="str" cm="1">
        <f t="array" ref="D410">_xlfn.SWITCH(MID('-'!$F410,1,4),"C - ","Civil","F - ","Foundation","ST -","Structure","FC -","Façade","PRE ","Pre-Line","POST","Post-Line","H - ","Handover","S - ","Services","CST ","Completion Docs", "I - ", "Inspection")</f>
        <v>Completion Docs</v>
      </c>
      <c r="E410" s="90" t="str">
        <f>IF(NOT(ISERROR(SEARCH("- S -", '-'!$F410))), "Subcontractor",IF(NOT(ISERROR(SEARCH("- R -", '-'!$F410))), "Ryman",IF(NOT(ISERROR(SEARCH("- C -", '-'!$F410))), "Consultant",IF(NOT(ISERROR(SEARCH("- I -", '-'!$F410))),  "Inspection Test Plan", "Naming Error"))))</f>
        <v>Ryman</v>
      </c>
      <c r="F410" s="91" t="str">
        <f>IF(OR('-'!$G410="checklist", '-'!$G410="checklist-flat"), '-'!$H410, F409)</f>
        <v>CST - R - Mechanical Consent</v>
      </c>
      <c r="G410" s="89" t="s">
        <v>15</v>
      </c>
      <c r="H410" s="91" t="s">
        <v>156</v>
      </c>
      <c r="I410" s="89"/>
      <c r="J410" s="87">
        <f>_xlfn.XLOOKUP('-'!$F410,Ref!A:A,Ref!B:B)*1000</f>
        <v>34000</v>
      </c>
      <c r="K410" s="87">
        <f ca="1">COUNTIF($J$2:'-'!$J410,'-'!$J410)-1</f>
        <v>4</v>
      </c>
      <c r="L410" s="90" t="s">
        <v>14</v>
      </c>
    </row>
    <row r="411" spans="1:12" ht="15.75">
      <c r="A411" s="96">
        <f t="shared" si="6"/>
        <v>410</v>
      </c>
      <c r="B411" s="93">
        <f ca="1">'-'!$J411+'-'!$K411</f>
        <v>34005</v>
      </c>
      <c r="C411" s="94"/>
      <c r="D411" s="95" t="str" cm="1">
        <f t="array" ref="D411">_xlfn.SWITCH(MID('-'!$F411,1,4),"C - ","Civil","F - ","Foundation","ST -","Structure","FC -","Façade","PRE ","Pre-Line","POST","Post-Line","H - ","Handover","S - ","Services","CST ","Completion Docs", "I - ", "Inspection")</f>
        <v>Completion Docs</v>
      </c>
      <c r="E411" s="96" t="str">
        <f>IF(NOT(ISERROR(SEARCH("- S -", '-'!$F411))), "Subcontractor",IF(NOT(ISERROR(SEARCH("- R -", '-'!$F411))), "Ryman",IF(NOT(ISERROR(SEARCH("- C -", '-'!$F411))), "Consultant",IF(NOT(ISERROR(SEARCH("- I -", '-'!$F411))),  "Inspection Test Plan", "Naming Error"))))</f>
        <v>Ryman</v>
      </c>
      <c r="F411" s="97" t="str">
        <f>IF(OR('-'!$G411="checklist", '-'!$G411="checklist-flat"), '-'!$H411, F410)</f>
        <v>CST - R - Mechanical Consent</v>
      </c>
      <c r="G411" s="95" t="s">
        <v>15</v>
      </c>
      <c r="H411" s="97" t="s">
        <v>224</v>
      </c>
      <c r="I411" s="95"/>
      <c r="J411" s="93">
        <f>_xlfn.XLOOKUP('-'!$F411,Ref!A:A,Ref!B:B)*1000</f>
        <v>34000</v>
      </c>
      <c r="K411" s="93">
        <f ca="1">COUNTIF($J$2:'-'!$J411,'-'!$J411)-1</f>
        <v>5</v>
      </c>
      <c r="L411" s="96" t="s">
        <v>14</v>
      </c>
    </row>
    <row r="412" spans="1:12" ht="15.75">
      <c r="A412" s="90">
        <f t="shared" si="6"/>
        <v>411</v>
      </c>
      <c r="B412" s="87">
        <f ca="1">'-'!$J412+'-'!$K412</f>
        <v>34006</v>
      </c>
      <c r="C412" s="88"/>
      <c r="D412" s="89" t="str" cm="1">
        <f t="array" ref="D412">_xlfn.SWITCH(MID('-'!$F412,1,4),"C - ","Civil","F - ","Foundation","ST -","Structure","FC -","Façade","PRE ","Pre-Line","POST","Post-Line","H - ","Handover","S - ","Services","CST ","Completion Docs", "I - ", "Inspection")</f>
        <v>Completion Docs</v>
      </c>
      <c r="E412" s="90" t="str">
        <f>IF(NOT(ISERROR(SEARCH("- S -", '-'!$F412))), "Subcontractor",IF(NOT(ISERROR(SEARCH("- R -", '-'!$F412))), "Ryman",IF(NOT(ISERROR(SEARCH("- C -", '-'!$F412))), "Consultant",IF(NOT(ISERROR(SEARCH("- I -", '-'!$F412))),  "Inspection Test Plan", "Naming Error"))))</f>
        <v>Ryman</v>
      </c>
      <c r="F412" s="91" t="str">
        <f>IF(OR('-'!$G412="checklist", '-'!$G412="checklist-flat"), '-'!$H412, F411)</f>
        <v>CST - R - Mechanical Consent</v>
      </c>
      <c r="G412" s="89" t="s">
        <v>62</v>
      </c>
      <c r="H412" s="91" t="s">
        <v>225</v>
      </c>
      <c r="I412" s="89"/>
      <c r="J412" s="87">
        <f>_xlfn.XLOOKUP('-'!$F412,Ref!A:A,Ref!B:B)*1000</f>
        <v>34000</v>
      </c>
      <c r="K412" s="87">
        <f ca="1">COUNTIF($J$2:'-'!$J412,'-'!$J412)-1</f>
        <v>6</v>
      </c>
      <c r="L412" s="90" t="s">
        <v>14</v>
      </c>
    </row>
    <row r="413" spans="1:12" ht="15.75">
      <c r="A413" s="96">
        <f t="shared" si="6"/>
        <v>412</v>
      </c>
      <c r="B413" s="93">
        <f ca="1">'-'!$J413+'-'!$K413</f>
        <v>34007</v>
      </c>
      <c r="C413" s="94"/>
      <c r="D413" s="95" t="str" cm="1">
        <f t="array" ref="D413">_xlfn.SWITCH(MID('-'!$F413,1,4),"C - ","Civil","F - ","Foundation","ST -","Structure","FC -","Façade","PRE ","Pre-Line","POST","Post-Line","H - ","Handover","S - ","Services","CST ","Completion Docs", "I - ", "Inspection")</f>
        <v>Completion Docs</v>
      </c>
      <c r="E413" s="96" t="str">
        <f>IF(NOT(ISERROR(SEARCH("- S -", '-'!$F413))), "Subcontractor",IF(NOT(ISERROR(SEARCH("- R -", '-'!$F413))), "Ryman",IF(NOT(ISERROR(SEARCH("- C -", '-'!$F413))), "Consultant",IF(NOT(ISERROR(SEARCH("- I -", '-'!$F413))),  "Inspection Test Plan", "Naming Error"))))</f>
        <v>Ryman</v>
      </c>
      <c r="F413" s="97" t="str">
        <f>IF(OR('-'!$G413="checklist", '-'!$G413="checklist-flat"), '-'!$H413, F412)</f>
        <v>CST - R - Mechanical Consent</v>
      </c>
      <c r="G413" s="95" t="s">
        <v>62</v>
      </c>
      <c r="H413" s="97" t="s">
        <v>226</v>
      </c>
      <c r="I413" s="95"/>
      <c r="J413" s="93">
        <f>_xlfn.XLOOKUP('-'!$F413,Ref!A:A,Ref!B:B)*1000</f>
        <v>34000</v>
      </c>
      <c r="K413" s="93">
        <f ca="1">COUNTIF($J$2:'-'!$J413,'-'!$J413)-1</f>
        <v>7</v>
      </c>
      <c r="L413" s="96" t="s">
        <v>14</v>
      </c>
    </row>
    <row r="414" spans="1:12" ht="15.75">
      <c r="A414" s="90">
        <f t="shared" si="6"/>
        <v>413</v>
      </c>
      <c r="B414" s="87">
        <f ca="1">'-'!$J414+'-'!$K414</f>
        <v>34008</v>
      </c>
      <c r="C414" s="88"/>
      <c r="D414" s="89" t="str" cm="1">
        <f t="array" ref="D414">_xlfn.SWITCH(MID('-'!$F414,1,4),"C - ","Civil","F - ","Foundation","ST -","Structure","FC -","Façade","PRE ","Pre-Line","POST","Post-Line","H - ","Handover","S - ","Services","CST ","Completion Docs", "I - ", "Inspection")</f>
        <v>Completion Docs</v>
      </c>
      <c r="E414" s="90" t="str">
        <f>IF(NOT(ISERROR(SEARCH("- S -", '-'!$F414))), "Subcontractor",IF(NOT(ISERROR(SEARCH("- R -", '-'!$F414))), "Ryman",IF(NOT(ISERROR(SEARCH("- C -", '-'!$F414))), "Consultant",IF(NOT(ISERROR(SEARCH("- I -", '-'!$F414))),  "Inspection Test Plan", "Naming Error"))))</f>
        <v>Ryman</v>
      </c>
      <c r="F414" s="91" t="str">
        <f>IF(OR('-'!$G414="checklist", '-'!$G414="checklist-flat"), '-'!$H414, F413)</f>
        <v>CST - R - Mechanical Consent</v>
      </c>
      <c r="G414" s="89" t="s">
        <v>15</v>
      </c>
      <c r="H414" s="91" t="s">
        <v>314</v>
      </c>
      <c r="I414" s="89"/>
      <c r="J414" s="87">
        <f>_xlfn.XLOOKUP('-'!$F414,Ref!A:A,Ref!B:B)*1000</f>
        <v>34000</v>
      </c>
      <c r="K414" s="87">
        <f ca="1">COUNTIF($J$2:'-'!$J414,'-'!$J414)-1</f>
        <v>8</v>
      </c>
      <c r="L414" s="90" t="s">
        <v>14</v>
      </c>
    </row>
    <row r="415" spans="1:12" ht="15.75">
      <c r="A415" s="96">
        <f t="shared" si="6"/>
        <v>414</v>
      </c>
      <c r="B415" s="93">
        <f ca="1">'-'!$J415+'-'!$K415</f>
        <v>34009</v>
      </c>
      <c r="C415" s="94"/>
      <c r="D415" s="95" t="str" cm="1">
        <f t="array" ref="D415">_xlfn.SWITCH(MID('-'!$F415,1,4),"C - ","Civil","F - ","Foundation","ST -","Structure","FC -","Façade","PRE ","Pre-Line","POST","Post-Line","H - ","Handover","S - ","Services","CST ","Completion Docs", "I - ", "Inspection")</f>
        <v>Completion Docs</v>
      </c>
      <c r="E415" s="96" t="str">
        <f>IF(NOT(ISERROR(SEARCH("- S -", '-'!$F415))), "Subcontractor",IF(NOT(ISERROR(SEARCH("- R -", '-'!$F415))), "Ryman",IF(NOT(ISERROR(SEARCH("- C -", '-'!$F415))), "Consultant",IF(NOT(ISERROR(SEARCH("- I -", '-'!$F415))),  "Inspection Test Plan", "Naming Error"))))</f>
        <v>Ryman</v>
      </c>
      <c r="F415" s="97" t="str">
        <f>IF(OR('-'!$G415="checklist", '-'!$G415="checklist-flat"), '-'!$H415, F414)</f>
        <v>CST - R - Mechanical Consent</v>
      </c>
      <c r="G415" s="95" t="s">
        <v>62</v>
      </c>
      <c r="H415" s="97" t="s">
        <v>315</v>
      </c>
      <c r="I415" s="95"/>
      <c r="J415" s="93">
        <f>_xlfn.XLOOKUP('-'!$F415,Ref!A:A,Ref!B:B)*1000</f>
        <v>34000</v>
      </c>
      <c r="K415" s="93">
        <f ca="1">COUNTIF($J$2:'-'!$J415,'-'!$J415)-1</f>
        <v>9</v>
      </c>
      <c r="L415" s="96" t="s">
        <v>14</v>
      </c>
    </row>
    <row r="416" spans="1:12" ht="15.75">
      <c r="A416" s="90">
        <f t="shared" si="6"/>
        <v>415</v>
      </c>
      <c r="B416" s="87">
        <f ca="1">'-'!$J416+'-'!$K416</f>
        <v>34010</v>
      </c>
      <c r="C416" s="88"/>
      <c r="D416" s="89" t="str" cm="1">
        <f t="array" ref="D416">_xlfn.SWITCH(MID('-'!$F416,1,4),"C - ","Civil","F - ","Foundation","ST -","Structure","FC -","Façade","PRE ","Pre-Line","POST","Post-Line","H - ","Handover","S - ","Services","CST ","Completion Docs", "I - ", "Inspection")</f>
        <v>Completion Docs</v>
      </c>
      <c r="E416" s="90" t="str">
        <f>IF(NOT(ISERROR(SEARCH("- S -", '-'!$F416))), "Subcontractor",IF(NOT(ISERROR(SEARCH("- R -", '-'!$F416))), "Ryman",IF(NOT(ISERROR(SEARCH("- C -", '-'!$F416))), "Consultant",IF(NOT(ISERROR(SEARCH("- I -", '-'!$F416))),  "Inspection Test Plan", "Naming Error"))))</f>
        <v>Ryman</v>
      </c>
      <c r="F416" s="91" t="str">
        <f>IF(OR('-'!$G416="checklist", '-'!$G416="checklist-flat"), '-'!$H416, F415)</f>
        <v>CST - R - Mechanical Consent</v>
      </c>
      <c r="G416" s="89" t="s">
        <v>62</v>
      </c>
      <c r="H416" s="91" t="s">
        <v>316</v>
      </c>
      <c r="I416" s="89"/>
      <c r="J416" s="87">
        <f>_xlfn.XLOOKUP('-'!$F416,Ref!A:A,Ref!B:B)*1000</f>
        <v>34000</v>
      </c>
      <c r="K416" s="87">
        <f ca="1">COUNTIF($J$2:'-'!$J416,'-'!$J416)-1</f>
        <v>10</v>
      </c>
      <c r="L416" s="90" t="s">
        <v>14</v>
      </c>
    </row>
    <row r="417" spans="1:12" ht="15.75">
      <c r="A417" s="96">
        <f t="shared" si="6"/>
        <v>416</v>
      </c>
      <c r="B417" s="93">
        <f ca="1">'-'!$J417+'-'!$K417</f>
        <v>34011</v>
      </c>
      <c r="C417" s="94"/>
      <c r="D417" s="95" t="str" cm="1">
        <f t="array" ref="D417">_xlfn.SWITCH(MID('-'!$F417,1,4),"C - ","Civil","F - ","Foundation","ST -","Structure","FC -","Façade","PRE ","Pre-Line","POST","Post-Line","H - ","Handover","S - ","Services","CST ","Completion Docs", "I - ", "Inspection")</f>
        <v>Completion Docs</v>
      </c>
      <c r="E417" s="96" t="str">
        <f>IF(NOT(ISERROR(SEARCH("- S -", '-'!$F417))), "Subcontractor",IF(NOT(ISERROR(SEARCH("- R -", '-'!$F417))), "Ryman",IF(NOT(ISERROR(SEARCH("- C -", '-'!$F417))), "Consultant",IF(NOT(ISERROR(SEARCH("- I -", '-'!$F417))),  "Inspection Test Plan", "Naming Error"))))</f>
        <v>Ryman</v>
      </c>
      <c r="F417" s="97" t="str">
        <f>IF(OR('-'!$G417="checklist", '-'!$G417="checklist-flat"), '-'!$H417, F416)</f>
        <v>CST - R - Mechanical Consent</v>
      </c>
      <c r="G417" s="95" t="s">
        <v>15</v>
      </c>
      <c r="H417" s="97" t="s">
        <v>317</v>
      </c>
      <c r="I417" s="95"/>
      <c r="J417" s="93">
        <f>_xlfn.XLOOKUP('-'!$F417,Ref!A:A,Ref!B:B)*1000</f>
        <v>34000</v>
      </c>
      <c r="K417" s="93">
        <f ca="1">COUNTIF($J$2:'-'!$J417,'-'!$J417)-1</f>
        <v>11</v>
      </c>
      <c r="L417" s="96" t="s">
        <v>14</v>
      </c>
    </row>
    <row r="418" spans="1:12" ht="15.75">
      <c r="A418" s="90">
        <f t="shared" si="6"/>
        <v>417</v>
      </c>
      <c r="B418" s="87">
        <f ca="1">'-'!$J418+'-'!$K418</f>
        <v>34012</v>
      </c>
      <c r="C418" s="88"/>
      <c r="D418" s="89" t="str" cm="1">
        <f t="array" ref="D418">_xlfn.SWITCH(MID('-'!$F418,1,4),"C - ","Civil","F - ","Foundation","ST -","Structure","FC -","Façade","PRE ","Pre-Line","POST","Post-Line","H - ","Handover","S - ","Services","CST ","Completion Docs", "I - ", "Inspection")</f>
        <v>Completion Docs</v>
      </c>
      <c r="E418" s="90" t="str">
        <f>IF(NOT(ISERROR(SEARCH("- S -", '-'!$F418))), "Subcontractor",IF(NOT(ISERROR(SEARCH("- R -", '-'!$F418))), "Ryman",IF(NOT(ISERROR(SEARCH("- C -", '-'!$F418))), "Consultant",IF(NOT(ISERROR(SEARCH("- I -", '-'!$F418))),  "Inspection Test Plan", "Naming Error"))))</f>
        <v>Ryman</v>
      </c>
      <c r="F418" s="91" t="str">
        <f>IF(OR('-'!$G418="checklist", '-'!$G418="checklist-flat"), '-'!$H418, F417)</f>
        <v>CST - R - Mechanical Consent</v>
      </c>
      <c r="G418" s="89" t="s">
        <v>62</v>
      </c>
      <c r="H418" s="91" t="s">
        <v>318</v>
      </c>
      <c r="I418" s="89"/>
      <c r="J418" s="87">
        <f>_xlfn.XLOOKUP('-'!$F418,Ref!A:A,Ref!B:B)*1000</f>
        <v>34000</v>
      </c>
      <c r="K418" s="87">
        <f ca="1">COUNTIF($J$2:'-'!$J418,'-'!$J418)-1</f>
        <v>12</v>
      </c>
      <c r="L418" s="90" t="s">
        <v>14</v>
      </c>
    </row>
    <row r="419" spans="1:12" ht="15.75">
      <c r="A419" s="96">
        <f t="shared" si="6"/>
        <v>418</v>
      </c>
      <c r="B419" s="93">
        <f ca="1">'-'!$J419+'-'!$K419</f>
        <v>34013</v>
      </c>
      <c r="C419" s="94"/>
      <c r="D419" s="95" t="str" cm="1">
        <f t="array" ref="D419">_xlfn.SWITCH(MID('-'!$F419,1,4),"C - ","Civil","F - ","Foundation","ST -","Structure","FC -","Façade","PRE ","Pre-Line","POST","Post-Line","H - ","Handover","S - ","Services","CST ","Completion Docs", "I - ", "Inspection")</f>
        <v>Completion Docs</v>
      </c>
      <c r="E419" s="96" t="str">
        <f>IF(NOT(ISERROR(SEARCH("- S -", '-'!$F419))), "Subcontractor",IF(NOT(ISERROR(SEARCH("- R -", '-'!$F419))), "Ryman",IF(NOT(ISERROR(SEARCH("- C -", '-'!$F419))), "Consultant",IF(NOT(ISERROR(SEARCH("- I -", '-'!$F419))),  "Inspection Test Plan", "Naming Error"))))</f>
        <v>Ryman</v>
      </c>
      <c r="F419" s="97" t="str">
        <f>IF(OR('-'!$G419="checklist", '-'!$G419="checklist-flat"), '-'!$H419, F418)</f>
        <v>CST - R - Mechanical Consent</v>
      </c>
      <c r="G419" s="95" t="s">
        <v>62</v>
      </c>
      <c r="H419" s="97" t="s">
        <v>319</v>
      </c>
      <c r="I419" s="95"/>
      <c r="J419" s="93">
        <f>_xlfn.XLOOKUP('-'!$F419,Ref!A:A,Ref!B:B)*1000</f>
        <v>34000</v>
      </c>
      <c r="K419" s="93">
        <f ca="1">COUNTIF($J$2:'-'!$J419,'-'!$J419)-1</f>
        <v>13</v>
      </c>
      <c r="L419" s="96" t="s">
        <v>14</v>
      </c>
    </row>
    <row r="420" spans="1:12" ht="15.75">
      <c r="A420" s="90">
        <f t="shared" si="6"/>
        <v>419</v>
      </c>
      <c r="B420" s="87">
        <f ca="1">'-'!$J420+'-'!$K420</f>
        <v>34014</v>
      </c>
      <c r="C420" s="88"/>
      <c r="D420" s="89" t="str" cm="1">
        <f t="array" ref="D420">_xlfn.SWITCH(MID('-'!$F420,1,4),"C - ","Civil","F - ","Foundation","ST -","Structure","FC -","Façade","PRE ","Pre-Line","POST","Post-Line","H - ","Handover","S - ","Services","CST ","Completion Docs", "I - ", "Inspection")</f>
        <v>Completion Docs</v>
      </c>
      <c r="E420" s="90" t="str">
        <f>IF(NOT(ISERROR(SEARCH("- S -", '-'!$F420))), "Subcontractor",IF(NOT(ISERROR(SEARCH("- R -", '-'!$F420))), "Ryman",IF(NOT(ISERROR(SEARCH("- C -", '-'!$F420))), "Consultant",IF(NOT(ISERROR(SEARCH("- I -", '-'!$F420))),  "Inspection Test Plan", "Naming Error"))))</f>
        <v>Ryman</v>
      </c>
      <c r="F420" s="91" t="str">
        <f>IF(OR('-'!$G420="checklist", '-'!$G420="checklist-flat"), '-'!$H420, F419)</f>
        <v>CST - R - Mechanical Consent</v>
      </c>
      <c r="G420" s="89" t="s">
        <v>15</v>
      </c>
      <c r="H420" s="91" t="s">
        <v>320</v>
      </c>
      <c r="I420" s="89"/>
      <c r="J420" s="87">
        <f>_xlfn.XLOOKUP('-'!$F420,Ref!A:A,Ref!B:B)*1000</f>
        <v>34000</v>
      </c>
      <c r="K420" s="87">
        <f ca="1">COUNTIF($J$2:'-'!$J420,'-'!$J420)-1</f>
        <v>14</v>
      </c>
      <c r="L420" s="90" t="s">
        <v>14</v>
      </c>
    </row>
    <row r="421" spans="1:12" ht="15.75">
      <c r="A421" s="96">
        <f t="shared" si="6"/>
        <v>420</v>
      </c>
      <c r="B421" s="93">
        <f ca="1">'-'!$J421+'-'!$K421</f>
        <v>34015</v>
      </c>
      <c r="C421" s="94"/>
      <c r="D421" s="95" t="str" cm="1">
        <f t="array" ref="D421">_xlfn.SWITCH(MID('-'!$F421,1,4),"C - ","Civil","F - ","Foundation","ST -","Structure","FC -","Façade","PRE ","Pre-Line","POST","Post-Line","H - ","Handover","S - ","Services","CST ","Completion Docs", "I - ", "Inspection")</f>
        <v>Completion Docs</v>
      </c>
      <c r="E421" s="96" t="str">
        <f>IF(NOT(ISERROR(SEARCH("- S -", '-'!$F421))), "Subcontractor",IF(NOT(ISERROR(SEARCH("- R -", '-'!$F421))), "Ryman",IF(NOT(ISERROR(SEARCH("- C -", '-'!$F421))), "Consultant",IF(NOT(ISERROR(SEARCH("- I -", '-'!$F421))),  "Inspection Test Plan", "Naming Error"))))</f>
        <v>Ryman</v>
      </c>
      <c r="F421" s="97" t="str">
        <f>IF(OR('-'!$G421="checklist", '-'!$G421="checklist-flat"), '-'!$H421, F420)</f>
        <v>CST - R - Mechanical Consent</v>
      </c>
      <c r="G421" s="95" t="s">
        <v>62</v>
      </c>
      <c r="H421" s="97" t="s">
        <v>321</v>
      </c>
      <c r="I421" s="95"/>
      <c r="J421" s="93">
        <f>_xlfn.XLOOKUP('-'!$F421,Ref!A:A,Ref!B:B)*1000</f>
        <v>34000</v>
      </c>
      <c r="K421" s="93">
        <f ca="1">COUNTIF($J$2:'-'!$J421,'-'!$J421)-1</f>
        <v>15</v>
      </c>
      <c r="L421" s="96" t="s">
        <v>14</v>
      </c>
    </row>
    <row r="422" spans="1:12" ht="15.75">
      <c r="A422" s="90">
        <f t="shared" si="6"/>
        <v>421</v>
      </c>
      <c r="B422" s="87">
        <f ca="1">'-'!$J422+'-'!$K422</f>
        <v>34016</v>
      </c>
      <c r="C422" s="88"/>
      <c r="D422" s="89" t="str" cm="1">
        <f t="array" ref="D422">_xlfn.SWITCH(MID('-'!$F422,1,4),"C - ","Civil","F - ","Foundation","ST -","Structure","FC -","Façade","PRE ","Pre-Line","POST","Post-Line","H - ","Handover","S - ","Services","CST ","Completion Docs", "I - ", "Inspection")</f>
        <v>Completion Docs</v>
      </c>
      <c r="E422" s="90" t="str">
        <f>IF(NOT(ISERROR(SEARCH("- S -", '-'!$F422))), "Subcontractor",IF(NOT(ISERROR(SEARCH("- R -", '-'!$F422))), "Ryman",IF(NOT(ISERROR(SEARCH("- C -", '-'!$F422))), "Consultant",IF(NOT(ISERROR(SEARCH("- I -", '-'!$F422))),  "Inspection Test Plan", "Naming Error"))))</f>
        <v>Ryman</v>
      </c>
      <c r="F422" s="91" t="str">
        <f>IF(OR('-'!$G422="checklist", '-'!$G422="checklist-flat"), '-'!$H422, F421)</f>
        <v>CST - R - Mechanical Consent</v>
      </c>
      <c r="G422" s="89" t="s">
        <v>62</v>
      </c>
      <c r="H422" s="91" t="s">
        <v>322</v>
      </c>
      <c r="I422" s="89"/>
      <c r="J422" s="87">
        <f>_xlfn.XLOOKUP('-'!$F422,Ref!A:A,Ref!B:B)*1000</f>
        <v>34000</v>
      </c>
      <c r="K422" s="87">
        <f ca="1">COUNTIF($J$2:'-'!$J422,'-'!$J422)-1</f>
        <v>16</v>
      </c>
      <c r="L422" s="90" t="s">
        <v>14</v>
      </c>
    </row>
    <row r="423" spans="1:12" ht="15.75">
      <c r="A423" s="96">
        <f t="shared" si="6"/>
        <v>422</v>
      </c>
      <c r="B423" s="93">
        <f ca="1">'-'!$J423+'-'!$K423</f>
        <v>34017</v>
      </c>
      <c r="C423" s="94"/>
      <c r="D423" s="95" t="str" cm="1">
        <f t="array" ref="D423">_xlfn.SWITCH(MID('-'!$F423,1,4),"C - ","Civil","F - ","Foundation","ST -","Structure","FC -","Façade","PRE ","Pre-Line","POST","Post-Line","H - ","Handover","S - ","Services","CST ","Completion Docs", "I - ", "Inspection")</f>
        <v>Completion Docs</v>
      </c>
      <c r="E423" s="96" t="str">
        <f>IF(NOT(ISERROR(SEARCH("- S -", '-'!$F423))), "Subcontractor",IF(NOT(ISERROR(SEARCH("- R -", '-'!$F423))), "Ryman",IF(NOT(ISERROR(SEARCH("- C -", '-'!$F423))), "Consultant",IF(NOT(ISERROR(SEARCH("- I -", '-'!$F423))),  "Inspection Test Plan", "Naming Error"))))</f>
        <v>Ryman</v>
      </c>
      <c r="F423" s="97" t="str">
        <f>IF(OR('-'!$G423="checklist", '-'!$G423="checklist-flat"), '-'!$H423, F422)</f>
        <v>CST - R - Mechanical Consent</v>
      </c>
      <c r="G423" s="95" t="s">
        <v>62</v>
      </c>
      <c r="H423" s="97" t="s">
        <v>323</v>
      </c>
      <c r="I423" s="95"/>
      <c r="J423" s="93">
        <f>_xlfn.XLOOKUP('-'!$F423,Ref!A:A,Ref!B:B)*1000</f>
        <v>34000</v>
      </c>
      <c r="K423" s="93">
        <f ca="1">COUNTIF($J$2:'-'!$J423,'-'!$J423)-1</f>
        <v>17</v>
      </c>
      <c r="L423" s="96" t="s">
        <v>14</v>
      </c>
    </row>
    <row r="424" spans="1:12" ht="15.75">
      <c r="A424" s="90">
        <f t="shared" si="6"/>
        <v>423</v>
      </c>
      <c r="B424" s="87">
        <f ca="1">'-'!$J424+'-'!$K424</f>
        <v>34018</v>
      </c>
      <c r="C424" s="88"/>
      <c r="D424" s="89" t="str" cm="1">
        <f t="array" ref="D424">_xlfn.SWITCH(MID('-'!$F424,1,4),"C - ","Civil","F - ","Foundation","ST -","Structure","FC -","Façade","PRE ","Pre-Line","POST","Post-Line","H - ","Handover","S - ","Services","CST ","Completion Docs", "I - ", "Inspection")</f>
        <v>Completion Docs</v>
      </c>
      <c r="E424" s="90" t="str">
        <f>IF(NOT(ISERROR(SEARCH("- S -", '-'!$F424))), "Subcontractor",IF(NOT(ISERROR(SEARCH("- R -", '-'!$F424))), "Ryman",IF(NOT(ISERROR(SEARCH("- C -", '-'!$F424))), "Consultant",IF(NOT(ISERROR(SEARCH("- I -", '-'!$F424))),  "Inspection Test Plan", "Naming Error"))))</f>
        <v>Ryman</v>
      </c>
      <c r="F424" s="91" t="str">
        <f>IF(OR('-'!$G424="checklist", '-'!$G424="checklist-flat"), '-'!$H424, F423)</f>
        <v>CST - R - Mechanical Consent</v>
      </c>
      <c r="G424" s="89" t="s">
        <v>62</v>
      </c>
      <c r="H424" s="91" t="s">
        <v>324</v>
      </c>
      <c r="I424" s="89"/>
      <c r="J424" s="87">
        <f>_xlfn.XLOOKUP('-'!$F424,Ref!A:A,Ref!B:B)*1000</f>
        <v>34000</v>
      </c>
      <c r="K424" s="87">
        <f ca="1">COUNTIF($J$2:'-'!$J424,'-'!$J424)-1</f>
        <v>18</v>
      </c>
      <c r="L424" s="90" t="s">
        <v>14</v>
      </c>
    </row>
    <row r="425" spans="1:12" ht="15.75">
      <c r="A425" s="96">
        <f t="shared" si="6"/>
        <v>424</v>
      </c>
      <c r="B425" s="93">
        <f ca="1">'-'!$J425+'-'!$K425</f>
        <v>34019</v>
      </c>
      <c r="C425" s="94"/>
      <c r="D425" s="95" t="str" cm="1">
        <f t="array" ref="D425">_xlfn.SWITCH(MID('-'!$F425,1,4),"C - ","Civil","F - ","Foundation","ST -","Structure","FC -","Façade","PRE ","Pre-Line","POST","Post-Line","H - ","Handover","S - ","Services","CST ","Completion Docs", "I - ", "Inspection")</f>
        <v>Completion Docs</v>
      </c>
      <c r="E425" s="96" t="str">
        <f>IF(NOT(ISERROR(SEARCH("- S -", '-'!$F425))), "Subcontractor",IF(NOT(ISERROR(SEARCH("- R -", '-'!$F425))), "Ryman",IF(NOT(ISERROR(SEARCH("- C -", '-'!$F425))), "Consultant",IF(NOT(ISERROR(SEARCH("- I -", '-'!$F425))),  "Inspection Test Plan", "Naming Error"))))</f>
        <v>Ryman</v>
      </c>
      <c r="F425" s="97" t="str">
        <f>IF(OR('-'!$G425="checklist", '-'!$G425="checklist-flat"), '-'!$H425, F424)</f>
        <v>CST - R - Mechanical Consent</v>
      </c>
      <c r="G425" s="95" t="s">
        <v>62</v>
      </c>
      <c r="H425" s="97" t="s">
        <v>256</v>
      </c>
      <c r="I425" s="95"/>
      <c r="J425" s="93">
        <f>_xlfn.XLOOKUP('-'!$F425,Ref!A:A,Ref!B:B)*1000</f>
        <v>34000</v>
      </c>
      <c r="K425" s="93">
        <f ca="1">COUNTIF($J$2:'-'!$J425,'-'!$J425)-1</f>
        <v>19</v>
      </c>
      <c r="L425" s="96" t="s">
        <v>14</v>
      </c>
    </row>
    <row r="426" spans="1:12" ht="15.75">
      <c r="A426" s="90">
        <f t="shared" si="6"/>
        <v>425</v>
      </c>
      <c r="B426" s="87">
        <f ca="1">'-'!$J426+'-'!$K426</f>
        <v>34020</v>
      </c>
      <c r="C426" s="88"/>
      <c r="D426" s="89" t="str" cm="1">
        <f t="array" ref="D426">_xlfn.SWITCH(MID('-'!$F426,1,4),"C - ","Civil","F - ","Foundation","ST -","Structure","FC -","Façade","PRE ","Pre-Line","POST","Post-Line","H - ","Handover","S - ","Services","CST ","Completion Docs", "I - ", "Inspection")</f>
        <v>Completion Docs</v>
      </c>
      <c r="E426" s="90" t="str">
        <f>IF(NOT(ISERROR(SEARCH("- S -", '-'!$F426))), "Subcontractor",IF(NOT(ISERROR(SEARCH("- R -", '-'!$F426))), "Ryman",IF(NOT(ISERROR(SEARCH("- C -", '-'!$F426))), "Consultant",IF(NOT(ISERROR(SEARCH("- I -", '-'!$F426))),  "Inspection Test Plan", "Naming Error"))))</f>
        <v>Ryman</v>
      </c>
      <c r="F426" s="91" t="str">
        <f>IF(OR('-'!$G426="checklist", '-'!$G426="checklist-flat"), '-'!$H426, F425)</f>
        <v>CST - R - Mechanical Consent</v>
      </c>
      <c r="G426" s="89" t="s">
        <v>15</v>
      </c>
      <c r="H426" s="91" t="s">
        <v>325</v>
      </c>
      <c r="I426" s="89"/>
      <c r="J426" s="87">
        <f>_xlfn.XLOOKUP('-'!$F426,Ref!A:A,Ref!B:B)*1000</f>
        <v>34000</v>
      </c>
      <c r="K426" s="87">
        <f ca="1">COUNTIF($J$2:'-'!$J426,'-'!$J426)-1</f>
        <v>20</v>
      </c>
      <c r="L426" s="90" t="s">
        <v>14</v>
      </c>
    </row>
    <row r="427" spans="1:12" ht="15.75">
      <c r="A427" s="96">
        <f t="shared" si="6"/>
        <v>426</v>
      </c>
      <c r="B427" s="93">
        <f ca="1">'-'!$J427+'-'!$K427</f>
        <v>34021</v>
      </c>
      <c r="C427" s="94"/>
      <c r="D427" s="95" t="str" cm="1">
        <f t="array" ref="D427">_xlfn.SWITCH(MID('-'!$F427,1,4),"C - ","Civil","F - ","Foundation","ST -","Structure","FC -","Façade","PRE ","Pre-Line","POST","Post-Line","H - ","Handover","S - ","Services","CST ","Completion Docs", "I - ", "Inspection")</f>
        <v>Completion Docs</v>
      </c>
      <c r="E427" s="96" t="str">
        <f>IF(NOT(ISERROR(SEARCH("- S -", '-'!$F427))), "Subcontractor",IF(NOT(ISERROR(SEARCH("- R -", '-'!$F427))), "Ryman",IF(NOT(ISERROR(SEARCH("- C -", '-'!$F427))), "Consultant",IF(NOT(ISERROR(SEARCH("- I -", '-'!$F427))),  "Inspection Test Plan", "Naming Error"))))</f>
        <v>Ryman</v>
      </c>
      <c r="F427" s="97" t="str">
        <f>IF(OR('-'!$G427="checklist", '-'!$G427="checklist-flat"), '-'!$H427, F426)</f>
        <v>CST - R - Mechanical Consent</v>
      </c>
      <c r="G427" s="95" t="s">
        <v>62</v>
      </c>
      <c r="H427" s="97" t="s">
        <v>326</v>
      </c>
      <c r="I427" s="95"/>
      <c r="J427" s="93">
        <f>_xlfn.XLOOKUP('-'!$F427,Ref!A:A,Ref!B:B)*1000</f>
        <v>34000</v>
      </c>
      <c r="K427" s="93">
        <f ca="1">COUNTIF($J$2:'-'!$J427,'-'!$J427)-1</f>
        <v>21</v>
      </c>
      <c r="L427" s="96" t="s">
        <v>14</v>
      </c>
    </row>
    <row r="428" spans="1:12" ht="15.75">
      <c r="A428" s="90">
        <f t="shared" si="6"/>
        <v>427</v>
      </c>
      <c r="B428" s="87">
        <f ca="1">'-'!$J428+'-'!$K428</f>
        <v>34022</v>
      </c>
      <c r="C428" s="88"/>
      <c r="D428" s="89" t="str" cm="1">
        <f t="array" ref="D428">_xlfn.SWITCH(MID('-'!$F428,1,4),"C - ","Civil","F - ","Foundation","ST -","Structure","FC -","Façade","PRE ","Pre-Line","POST","Post-Line","H - ","Handover","S - ","Services","CST ","Completion Docs", "I - ", "Inspection")</f>
        <v>Completion Docs</v>
      </c>
      <c r="E428" s="90" t="str">
        <f>IF(NOT(ISERROR(SEARCH("- S -", '-'!$F428))), "Subcontractor",IF(NOT(ISERROR(SEARCH("- R -", '-'!$F428))), "Ryman",IF(NOT(ISERROR(SEARCH("- C -", '-'!$F428))), "Consultant",IF(NOT(ISERROR(SEARCH("- I -", '-'!$F428))),  "Inspection Test Plan", "Naming Error"))))</f>
        <v>Ryman</v>
      </c>
      <c r="F428" s="91" t="str">
        <f>IF(OR('-'!$G428="checklist", '-'!$G428="checklist-flat"), '-'!$H428, F427)</f>
        <v>CST - R - Mechanical Consent</v>
      </c>
      <c r="G428" s="89" t="s">
        <v>15</v>
      </c>
      <c r="H428" s="91" t="s">
        <v>327</v>
      </c>
      <c r="I428" s="89"/>
      <c r="J428" s="87">
        <f>_xlfn.XLOOKUP('-'!$F428,Ref!A:A,Ref!B:B)*1000</f>
        <v>34000</v>
      </c>
      <c r="K428" s="87">
        <f ca="1">COUNTIF($J$2:'-'!$J428,'-'!$J428)-1</f>
        <v>22</v>
      </c>
      <c r="L428" s="90" t="s">
        <v>14</v>
      </c>
    </row>
    <row r="429" spans="1:12" ht="15.75">
      <c r="A429" s="96">
        <f t="shared" si="6"/>
        <v>428</v>
      </c>
      <c r="B429" s="93">
        <f ca="1">'-'!$J429+'-'!$K429</f>
        <v>34023</v>
      </c>
      <c r="C429" s="94"/>
      <c r="D429" s="95" t="str" cm="1">
        <f t="array" ref="D429">_xlfn.SWITCH(MID('-'!$F429,1,4),"C - ","Civil","F - ","Foundation","ST -","Structure","FC -","Façade","PRE ","Pre-Line","POST","Post-Line","H - ","Handover","S - ","Services","CST ","Completion Docs", "I - ", "Inspection")</f>
        <v>Completion Docs</v>
      </c>
      <c r="E429" s="96" t="str">
        <f>IF(NOT(ISERROR(SEARCH("- S -", '-'!$F429))), "Subcontractor",IF(NOT(ISERROR(SEARCH("- R -", '-'!$F429))), "Ryman",IF(NOT(ISERROR(SEARCH("- C -", '-'!$F429))), "Consultant",IF(NOT(ISERROR(SEARCH("- I -", '-'!$F429))),  "Inspection Test Plan", "Naming Error"))))</f>
        <v>Ryman</v>
      </c>
      <c r="F429" s="97" t="str">
        <f>IF(OR('-'!$G429="checklist", '-'!$G429="checklist-flat"), '-'!$H429, F428)</f>
        <v>CST - R - Mechanical Consent</v>
      </c>
      <c r="G429" s="95" t="s">
        <v>62</v>
      </c>
      <c r="H429" s="97" t="s">
        <v>328</v>
      </c>
      <c r="I429" s="95"/>
      <c r="J429" s="93">
        <f>_xlfn.XLOOKUP('-'!$F429,Ref!A:A,Ref!B:B)*1000</f>
        <v>34000</v>
      </c>
      <c r="K429" s="93">
        <f ca="1">COUNTIF($J$2:'-'!$J429,'-'!$J429)-1</f>
        <v>23</v>
      </c>
      <c r="L429" s="96" t="s">
        <v>14</v>
      </c>
    </row>
    <row r="430" spans="1:12" ht="15.75">
      <c r="A430" s="90">
        <f t="shared" si="6"/>
        <v>429</v>
      </c>
      <c r="B430" s="87">
        <f ca="1">'-'!$J430+'-'!$K430</f>
        <v>34024</v>
      </c>
      <c r="C430" s="88"/>
      <c r="D430" s="89" t="str" cm="1">
        <f t="array" ref="D430">_xlfn.SWITCH(MID('-'!$F430,1,4),"C - ","Civil","F - ","Foundation","ST -","Structure","FC -","Façade","PRE ","Pre-Line","POST","Post-Line","H - ","Handover","S - ","Services","CST ","Completion Docs", "I - ", "Inspection")</f>
        <v>Completion Docs</v>
      </c>
      <c r="E430" s="90" t="str">
        <f>IF(NOT(ISERROR(SEARCH("- S -", '-'!$F430))), "Subcontractor",IF(NOT(ISERROR(SEARCH("- R -", '-'!$F430))), "Ryman",IF(NOT(ISERROR(SEARCH("- C -", '-'!$F430))), "Consultant",IF(NOT(ISERROR(SEARCH("- I -", '-'!$F430))),  "Inspection Test Plan", "Naming Error"))))</f>
        <v>Ryman</v>
      </c>
      <c r="F430" s="91" t="str">
        <f>IF(OR('-'!$G430="checklist", '-'!$G430="checklist-flat"), '-'!$H430, F429)</f>
        <v>CST - R - Mechanical Consent</v>
      </c>
      <c r="G430" s="89" t="s">
        <v>62</v>
      </c>
      <c r="H430" s="91" t="s">
        <v>329</v>
      </c>
      <c r="I430" s="89"/>
      <c r="J430" s="87">
        <f>_xlfn.XLOOKUP('-'!$F430,Ref!A:A,Ref!B:B)*1000</f>
        <v>34000</v>
      </c>
      <c r="K430" s="87">
        <f ca="1">COUNTIF($J$2:'-'!$J430,'-'!$J430)-1</f>
        <v>24</v>
      </c>
      <c r="L430" s="90" t="s">
        <v>14</v>
      </c>
    </row>
    <row r="431" spans="1:12" ht="15.75">
      <c r="A431" s="96">
        <f t="shared" si="6"/>
        <v>430</v>
      </c>
      <c r="B431" s="93">
        <f ca="1">'-'!$J431+'-'!$K431</f>
        <v>34025</v>
      </c>
      <c r="C431" s="94"/>
      <c r="D431" s="95" t="str" cm="1">
        <f t="array" ref="D431">_xlfn.SWITCH(MID('-'!$F431,1,4),"C - ","Civil","F - ","Foundation","ST -","Structure","FC -","Façade","PRE ","Pre-Line","POST","Post-Line","H - ","Handover","S - ","Services","CST ","Completion Docs", "I - ", "Inspection")</f>
        <v>Completion Docs</v>
      </c>
      <c r="E431" s="96" t="str">
        <f>IF(NOT(ISERROR(SEARCH("- S -", '-'!$F431))), "Subcontractor",IF(NOT(ISERROR(SEARCH("- R -", '-'!$F431))), "Ryman",IF(NOT(ISERROR(SEARCH("- C -", '-'!$F431))), "Consultant",IF(NOT(ISERROR(SEARCH("- I -", '-'!$F431))),  "Inspection Test Plan", "Naming Error"))))</f>
        <v>Ryman</v>
      </c>
      <c r="F431" s="97" t="str">
        <f>IF(OR('-'!$G431="checklist", '-'!$G431="checklist-flat"), '-'!$H431, F430)</f>
        <v>CST - R - Mechanical Consent</v>
      </c>
      <c r="G431" s="95" t="s">
        <v>62</v>
      </c>
      <c r="H431" s="97" t="s">
        <v>330</v>
      </c>
      <c r="I431" s="95"/>
      <c r="J431" s="93">
        <f>_xlfn.XLOOKUP('-'!$F431,Ref!A:A,Ref!B:B)*1000</f>
        <v>34000</v>
      </c>
      <c r="K431" s="93">
        <f ca="1">COUNTIF($J$2:'-'!$J431,'-'!$J431)-1</f>
        <v>25</v>
      </c>
      <c r="L431" s="96" t="s">
        <v>14</v>
      </c>
    </row>
    <row r="432" spans="1:12" ht="15.75">
      <c r="A432" s="90">
        <f t="shared" si="6"/>
        <v>431</v>
      </c>
      <c r="B432" s="87">
        <f ca="1">'-'!$J432+'-'!$K432</f>
        <v>34026</v>
      </c>
      <c r="C432" s="88"/>
      <c r="D432" s="89" t="str" cm="1">
        <f t="array" ref="D432">_xlfn.SWITCH(MID('-'!$F432,1,4),"C - ","Civil","F - ","Foundation","ST -","Structure","FC -","Façade","PRE ","Pre-Line","POST","Post-Line","H - ","Handover","S - ","Services","CST ","Completion Docs", "I - ", "Inspection")</f>
        <v>Completion Docs</v>
      </c>
      <c r="E432" s="90" t="str">
        <f>IF(NOT(ISERROR(SEARCH("- S -", '-'!$F432))), "Subcontractor",IF(NOT(ISERROR(SEARCH("- R -", '-'!$F432))), "Ryman",IF(NOT(ISERROR(SEARCH("- C -", '-'!$F432))), "Consultant",IF(NOT(ISERROR(SEARCH("- I -", '-'!$F432))),  "Inspection Test Plan", "Naming Error"))))</f>
        <v>Ryman</v>
      </c>
      <c r="F432" s="91" t="str">
        <f>IF(OR('-'!$G432="checklist", '-'!$G432="checklist-flat"), '-'!$H432, F431)</f>
        <v>CST - R - Mechanical Consent</v>
      </c>
      <c r="G432" s="89" t="s">
        <v>62</v>
      </c>
      <c r="H432" s="91" t="s">
        <v>331</v>
      </c>
      <c r="I432" s="89"/>
      <c r="J432" s="87">
        <f>_xlfn.XLOOKUP('-'!$F432,Ref!A:A,Ref!B:B)*1000</f>
        <v>34000</v>
      </c>
      <c r="K432" s="87">
        <f ca="1">COUNTIF($J$2:'-'!$J432,'-'!$J432)-1</f>
        <v>26</v>
      </c>
      <c r="L432" s="90" t="s">
        <v>14</v>
      </c>
    </row>
    <row r="433" spans="1:12" ht="15.75">
      <c r="A433" s="96">
        <f t="shared" si="6"/>
        <v>432</v>
      </c>
      <c r="B433" s="93">
        <f ca="1">'-'!$J433+'-'!$K433</f>
        <v>34027</v>
      </c>
      <c r="C433" s="94"/>
      <c r="D433" s="95" t="str" cm="1">
        <f t="array" ref="D433">_xlfn.SWITCH(MID('-'!$F433,1,4),"C - ","Civil","F - ","Foundation","ST -","Structure","FC -","Façade","PRE ","Pre-Line","POST","Post-Line","H - ","Handover","S - ","Services","CST ","Completion Docs", "I - ", "Inspection")</f>
        <v>Completion Docs</v>
      </c>
      <c r="E433" s="96" t="str">
        <f>IF(NOT(ISERROR(SEARCH("- S -", '-'!$F433))), "Subcontractor",IF(NOT(ISERROR(SEARCH("- R -", '-'!$F433))), "Ryman",IF(NOT(ISERROR(SEARCH("- C -", '-'!$F433))), "Consultant",IF(NOT(ISERROR(SEARCH("- I -", '-'!$F433))),  "Inspection Test Plan", "Naming Error"))))</f>
        <v>Ryman</v>
      </c>
      <c r="F433" s="97" t="str">
        <f>IF(OR('-'!$G433="checklist", '-'!$G433="checklist-flat"), '-'!$H433, F432)</f>
        <v>CST - R - Mechanical Consent</v>
      </c>
      <c r="G433" s="95" t="s">
        <v>62</v>
      </c>
      <c r="H433" s="97" t="s">
        <v>323</v>
      </c>
      <c r="I433" s="95"/>
      <c r="J433" s="93">
        <f>_xlfn.XLOOKUP('-'!$F433,Ref!A:A,Ref!B:B)*1000</f>
        <v>34000</v>
      </c>
      <c r="K433" s="93">
        <f ca="1">COUNTIF($J$2:'-'!$J433,'-'!$J433)-1</f>
        <v>27</v>
      </c>
      <c r="L433" s="96" t="s">
        <v>14</v>
      </c>
    </row>
    <row r="434" spans="1:12" ht="15.75">
      <c r="A434" s="90">
        <f t="shared" si="6"/>
        <v>433</v>
      </c>
      <c r="B434" s="87">
        <f ca="1">'-'!$J434+'-'!$K434</f>
        <v>34028</v>
      </c>
      <c r="C434" s="88"/>
      <c r="D434" s="89" t="str" cm="1">
        <f t="array" ref="D434">_xlfn.SWITCH(MID('-'!$F434,1,4),"C - ","Civil","F - ","Foundation","ST -","Structure","FC -","Façade","PRE ","Pre-Line","POST","Post-Line","H - ","Handover","S - ","Services","CST ","Completion Docs", "I - ", "Inspection")</f>
        <v>Completion Docs</v>
      </c>
      <c r="E434" s="90" t="str">
        <f>IF(NOT(ISERROR(SEARCH("- S -", '-'!$F434))), "Subcontractor",IF(NOT(ISERROR(SEARCH("- R -", '-'!$F434))), "Ryman",IF(NOT(ISERROR(SEARCH("- C -", '-'!$F434))), "Consultant",IF(NOT(ISERROR(SEARCH("- I -", '-'!$F434))),  "Inspection Test Plan", "Naming Error"))))</f>
        <v>Ryman</v>
      </c>
      <c r="F434" s="91" t="str">
        <f>IF(OR('-'!$G434="checklist", '-'!$G434="checklist-flat"), '-'!$H434, F433)</f>
        <v>CST - R - Mechanical Consent</v>
      </c>
      <c r="G434" s="89" t="s">
        <v>62</v>
      </c>
      <c r="H434" s="91" t="s">
        <v>324</v>
      </c>
      <c r="I434" s="89"/>
      <c r="J434" s="87">
        <f>_xlfn.XLOOKUP('-'!$F434,Ref!A:A,Ref!B:B)*1000</f>
        <v>34000</v>
      </c>
      <c r="K434" s="87">
        <f ca="1">COUNTIF($J$2:'-'!$J434,'-'!$J434)-1</f>
        <v>28</v>
      </c>
      <c r="L434" s="90" t="s">
        <v>14</v>
      </c>
    </row>
    <row r="435" spans="1:12" ht="15.75">
      <c r="A435" s="96">
        <f t="shared" si="6"/>
        <v>434</v>
      </c>
      <c r="B435" s="93">
        <f ca="1">'-'!$J435+'-'!$K435</f>
        <v>34029</v>
      </c>
      <c r="C435" s="94"/>
      <c r="D435" s="95" t="str" cm="1">
        <f t="array" ref="D435">_xlfn.SWITCH(MID('-'!$F435,1,4),"C - ","Civil","F - ","Foundation","ST -","Structure","FC -","Façade","PRE ","Pre-Line","POST","Post-Line","H - ","Handover","S - ","Services","CST ","Completion Docs", "I - ", "Inspection")</f>
        <v>Completion Docs</v>
      </c>
      <c r="E435" s="96" t="str">
        <f>IF(NOT(ISERROR(SEARCH("- S -", '-'!$F435))), "Subcontractor",IF(NOT(ISERROR(SEARCH("- R -", '-'!$F435))), "Ryman",IF(NOT(ISERROR(SEARCH("- C -", '-'!$F435))), "Consultant",IF(NOT(ISERROR(SEARCH("- I -", '-'!$F435))),  "Inspection Test Plan", "Naming Error"))))</f>
        <v>Ryman</v>
      </c>
      <c r="F435" s="97" t="str">
        <f>IF(OR('-'!$G435="checklist", '-'!$G435="checklist-flat"), '-'!$H435, F434)</f>
        <v>CST - R - Mechanical Consent</v>
      </c>
      <c r="G435" s="95" t="s">
        <v>15</v>
      </c>
      <c r="H435" s="97" t="s">
        <v>312</v>
      </c>
      <c r="I435" s="95"/>
      <c r="J435" s="93">
        <f>_xlfn.XLOOKUP('-'!$F435,Ref!A:A,Ref!B:B)*1000</f>
        <v>34000</v>
      </c>
      <c r="K435" s="93">
        <f ca="1">COUNTIF($J$2:'-'!$J435,'-'!$J435)-1</f>
        <v>29</v>
      </c>
      <c r="L435" s="96" t="s">
        <v>14</v>
      </c>
    </row>
    <row r="436" spans="1:12" ht="15.75">
      <c r="A436" s="90">
        <f t="shared" si="6"/>
        <v>435</v>
      </c>
      <c r="B436" s="87">
        <f ca="1">'-'!$J436+'-'!$K436</f>
        <v>34030</v>
      </c>
      <c r="C436" s="88"/>
      <c r="D436" s="89" t="str" cm="1">
        <f t="array" ref="D436">_xlfn.SWITCH(MID('-'!$F436,1,4),"C - ","Civil","F - ","Foundation","ST -","Structure","FC -","Façade","PRE ","Pre-Line","POST","Post-Line","H - ","Handover","S - ","Services","CST ","Completion Docs", "I - ", "Inspection")</f>
        <v>Completion Docs</v>
      </c>
      <c r="E436" s="90" t="str">
        <f>IF(NOT(ISERROR(SEARCH("- S -", '-'!$F436))), "Subcontractor",IF(NOT(ISERROR(SEARCH("- R -", '-'!$F436))), "Ryman",IF(NOT(ISERROR(SEARCH("- C -", '-'!$F436))), "Consultant",IF(NOT(ISERROR(SEARCH("- I -", '-'!$F436))),  "Inspection Test Plan", "Naming Error"))))</f>
        <v>Ryman</v>
      </c>
      <c r="F436" s="91" t="str">
        <f>IF(OR('-'!$G436="checklist", '-'!$G436="checklist-flat"), '-'!$H436, F435)</f>
        <v>CST - R - Mechanical Consent</v>
      </c>
      <c r="G436" s="89" t="s">
        <v>15</v>
      </c>
      <c r="H436" s="91" t="s">
        <v>279</v>
      </c>
      <c r="I436" s="89"/>
      <c r="J436" s="87">
        <f>_xlfn.XLOOKUP('-'!$F436,Ref!A:A,Ref!B:B)*1000</f>
        <v>34000</v>
      </c>
      <c r="K436" s="87">
        <f ca="1">COUNTIF($J$2:'-'!$J436,'-'!$J436)-1</f>
        <v>30</v>
      </c>
      <c r="L436" s="90" t="s">
        <v>14</v>
      </c>
    </row>
    <row r="437" spans="1:12" ht="15.75">
      <c r="A437" s="96">
        <f t="shared" si="6"/>
        <v>436</v>
      </c>
      <c r="B437" s="93">
        <f ca="1">'-'!$J437+'-'!$K437</f>
        <v>35000</v>
      </c>
      <c r="C437" s="94"/>
      <c r="D437" s="95" t="str" cm="1">
        <f t="array" ref="D437">_xlfn.SWITCH(MID('-'!$F437,1,4),"C - ","Civil","F - ","Foundation","ST -","Structure","FC -","Façade","PRE ","Pre-Line","POST","Post-Line","H - ","Handover","S - ","Services","CST ","Completion Docs", "I - ", "Inspection")</f>
        <v>Completion Docs</v>
      </c>
      <c r="E437" s="96" t="str">
        <f>IF(NOT(ISERROR(SEARCH("- S -", '-'!$F437))), "Subcontractor",IF(NOT(ISERROR(SEARCH("- R -", '-'!$F437))), "Ryman",IF(NOT(ISERROR(SEARCH("- C -", '-'!$F437))), "Consultant",IF(NOT(ISERROR(SEARCH("- I -", '-'!$F437))),  "Inspection Test Plan", "Naming Error"))))</f>
        <v>Ryman</v>
      </c>
      <c r="F437" s="97" t="str">
        <f>IF(OR('-'!$G437="checklist", '-'!$G437="checklist-flat"), '-'!$H437, F436)</f>
        <v>CST - R - Piling Consent</v>
      </c>
      <c r="G437" s="95" t="s">
        <v>12</v>
      </c>
      <c r="H437" s="97" t="s">
        <v>332</v>
      </c>
      <c r="I437" s="95"/>
      <c r="J437" s="93">
        <f>_xlfn.XLOOKUP('-'!$F437,Ref!A:A,Ref!B:B)*1000</f>
        <v>35000</v>
      </c>
      <c r="K437" s="93">
        <f ca="1">COUNTIF($J$2:'-'!$J437,'-'!$J437)-1</f>
        <v>0</v>
      </c>
      <c r="L437" s="96" t="s">
        <v>14</v>
      </c>
    </row>
    <row r="438" spans="1:12" ht="15.75">
      <c r="A438" s="90">
        <f t="shared" si="6"/>
        <v>437</v>
      </c>
      <c r="B438" s="87">
        <f ca="1">'-'!$J438+'-'!$K438</f>
        <v>35001</v>
      </c>
      <c r="C438" s="88"/>
      <c r="D438" s="89" t="str" cm="1">
        <f t="array" ref="D438">_xlfn.SWITCH(MID('-'!$F438,1,4),"C - ","Civil","F - ","Foundation","ST -","Structure","FC -","Façade","PRE ","Pre-Line","POST","Post-Line","H - ","Handover","S - ","Services","CST ","Completion Docs", "I - ", "Inspection")</f>
        <v>Completion Docs</v>
      </c>
      <c r="E438" s="90" t="str">
        <f>IF(NOT(ISERROR(SEARCH("- S -", '-'!$F438))), "Subcontractor",IF(NOT(ISERROR(SEARCH("- R -", '-'!$F438))), "Ryman",IF(NOT(ISERROR(SEARCH("- C -", '-'!$F438))), "Consultant",IF(NOT(ISERROR(SEARCH("- I -", '-'!$F438))),  "Inspection Test Plan", "Naming Error"))))</f>
        <v>Ryman</v>
      </c>
      <c r="F438" s="91" t="str">
        <f>IF(OR('-'!$G438="checklist", '-'!$G438="checklist-flat"), '-'!$H438, F437)</f>
        <v>CST - R - Piling Consent</v>
      </c>
      <c r="G438" s="89" t="s">
        <v>15</v>
      </c>
      <c r="H438" s="91" t="s">
        <v>333</v>
      </c>
      <c r="I438" s="89"/>
      <c r="J438" s="87">
        <f>_xlfn.XLOOKUP('-'!$F438,Ref!A:A,Ref!B:B)*1000</f>
        <v>35000</v>
      </c>
      <c r="K438" s="87">
        <f ca="1">COUNTIF($J$2:'-'!$J438,'-'!$J438)-1</f>
        <v>1</v>
      </c>
      <c r="L438" s="90" t="s">
        <v>14</v>
      </c>
    </row>
    <row r="439" spans="1:12" ht="15.75">
      <c r="A439" s="96">
        <f t="shared" si="6"/>
        <v>438</v>
      </c>
      <c r="B439" s="93">
        <f ca="1">'-'!$J439+'-'!$K439</f>
        <v>35002</v>
      </c>
      <c r="C439" s="94"/>
      <c r="D439" s="95" t="str" cm="1">
        <f t="array" ref="D439">_xlfn.SWITCH(MID('-'!$F439,1,4),"C - ","Civil","F - ","Foundation","ST -","Structure","FC -","Façade","PRE ","Pre-Line","POST","Post-Line","H - ","Handover","S - ","Services","CST ","Completion Docs", "I - ", "Inspection")</f>
        <v>Completion Docs</v>
      </c>
      <c r="E439" s="96" t="str">
        <f>IF(NOT(ISERROR(SEARCH("- S -", '-'!$F439))), "Subcontractor",IF(NOT(ISERROR(SEARCH("- R -", '-'!$F439))), "Ryman",IF(NOT(ISERROR(SEARCH("- C -", '-'!$F439))), "Consultant",IF(NOT(ISERROR(SEARCH("- I -", '-'!$F439))),  "Inspection Test Plan", "Naming Error"))))</f>
        <v>Ryman</v>
      </c>
      <c r="F439" s="97" t="str">
        <f>IF(OR('-'!$G439="checklist", '-'!$G439="checklist-flat"), '-'!$H439, F438)</f>
        <v>CST - R - Piling Consent</v>
      </c>
      <c r="G439" s="95" t="s">
        <v>15</v>
      </c>
      <c r="H439" s="97" t="s">
        <v>154</v>
      </c>
      <c r="I439" s="95"/>
      <c r="J439" s="93">
        <f>_xlfn.XLOOKUP('-'!$F439,Ref!A:A,Ref!B:B)*1000</f>
        <v>35000</v>
      </c>
      <c r="K439" s="93">
        <f ca="1">COUNTIF($J$2:'-'!$J439,'-'!$J439)-1</f>
        <v>2</v>
      </c>
      <c r="L439" s="96" t="s">
        <v>14</v>
      </c>
    </row>
    <row r="440" spans="1:12" ht="15.75">
      <c r="A440" s="90">
        <f t="shared" si="6"/>
        <v>439</v>
      </c>
      <c r="B440" s="87">
        <f ca="1">'-'!$J440+'-'!$K440</f>
        <v>35003</v>
      </c>
      <c r="C440" s="88"/>
      <c r="D440" s="89" t="str" cm="1">
        <f t="array" ref="D440">_xlfn.SWITCH(MID('-'!$F440,1,4),"C - ","Civil","F - ","Foundation","ST -","Structure","FC -","Façade","PRE ","Pre-Line","POST","Post-Line","H - ","Handover","S - ","Services","CST ","Completion Docs", "I - ", "Inspection")</f>
        <v>Completion Docs</v>
      </c>
      <c r="E440" s="90" t="str">
        <f>IF(NOT(ISERROR(SEARCH("- S -", '-'!$F440))), "Subcontractor",IF(NOT(ISERROR(SEARCH("- R -", '-'!$F440))), "Ryman",IF(NOT(ISERROR(SEARCH("- C -", '-'!$F440))), "Consultant",IF(NOT(ISERROR(SEARCH("- I -", '-'!$F440))),  "Inspection Test Plan", "Naming Error"))))</f>
        <v>Ryman</v>
      </c>
      <c r="F440" s="91" t="str">
        <f>IF(OR('-'!$G440="checklist", '-'!$G440="checklist-flat"), '-'!$H440, F439)</f>
        <v>CST - R - Piling Consent</v>
      </c>
      <c r="G440" s="89" t="s">
        <v>15</v>
      </c>
      <c r="H440" s="91" t="s">
        <v>155</v>
      </c>
      <c r="I440" s="89"/>
      <c r="J440" s="87">
        <f>_xlfn.XLOOKUP('-'!$F440,Ref!A:A,Ref!B:B)*1000</f>
        <v>35000</v>
      </c>
      <c r="K440" s="87">
        <f ca="1">COUNTIF($J$2:'-'!$J440,'-'!$J440)-1</f>
        <v>3</v>
      </c>
      <c r="L440" s="90" t="s">
        <v>14</v>
      </c>
    </row>
    <row r="441" spans="1:12" ht="15.75">
      <c r="A441" s="96">
        <f t="shared" si="6"/>
        <v>440</v>
      </c>
      <c r="B441" s="93">
        <f ca="1">'-'!$J441+'-'!$K441</f>
        <v>35004</v>
      </c>
      <c r="C441" s="94"/>
      <c r="D441" s="95" t="str" cm="1">
        <f t="array" ref="D441">_xlfn.SWITCH(MID('-'!$F441,1,4),"C - ","Civil","F - ","Foundation","ST -","Structure","FC -","Façade","PRE ","Pre-Line","POST","Post-Line","H - ","Handover","S - ","Services","CST ","Completion Docs", "I - ", "Inspection")</f>
        <v>Completion Docs</v>
      </c>
      <c r="E441" s="96" t="str">
        <f>IF(NOT(ISERROR(SEARCH("- S -", '-'!$F441))), "Subcontractor",IF(NOT(ISERROR(SEARCH("- R -", '-'!$F441))), "Ryman",IF(NOT(ISERROR(SEARCH("- C -", '-'!$F441))), "Consultant",IF(NOT(ISERROR(SEARCH("- I -", '-'!$F441))),  "Inspection Test Plan", "Naming Error"))))</f>
        <v>Ryman</v>
      </c>
      <c r="F441" s="97" t="str">
        <f>IF(OR('-'!$G441="checklist", '-'!$G441="checklist-flat"), '-'!$H441, F440)</f>
        <v>CST - R - Piling Consent</v>
      </c>
      <c r="G441" s="95" t="s">
        <v>15</v>
      </c>
      <c r="H441" s="97" t="s">
        <v>156</v>
      </c>
      <c r="I441" s="95"/>
      <c r="J441" s="93">
        <f>_xlfn.XLOOKUP('-'!$F441,Ref!A:A,Ref!B:B)*1000</f>
        <v>35000</v>
      </c>
      <c r="K441" s="93">
        <f ca="1">COUNTIF($J$2:'-'!$J441,'-'!$J441)-1</f>
        <v>4</v>
      </c>
      <c r="L441" s="96" t="s">
        <v>14</v>
      </c>
    </row>
    <row r="442" spans="1:12" ht="15.75">
      <c r="A442" s="90">
        <f t="shared" si="6"/>
        <v>441</v>
      </c>
      <c r="B442" s="87">
        <f ca="1">'-'!$J442+'-'!$K442</f>
        <v>35005</v>
      </c>
      <c r="C442" s="88"/>
      <c r="D442" s="89" t="str" cm="1">
        <f t="array" ref="D442">_xlfn.SWITCH(MID('-'!$F442,1,4),"C - ","Civil","F - ","Foundation","ST -","Structure","FC -","Façade","PRE ","Pre-Line","POST","Post-Line","H - ","Handover","S - ","Services","CST ","Completion Docs", "I - ", "Inspection")</f>
        <v>Completion Docs</v>
      </c>
      <c r="E442" s="90" t="str">
        <f>IF(NOT(ISERROR(SEARCH("- S -", '-'!$F442))), "Subcontractor",IF(NOT(ISERROR(SEARCH("- R -", '-'!$F442))), "Ryman",IF(NOT(ISERROR(SEARCH("- C -", '-'!$F442))), "Consultant",IF(NOT(ISERROR(SEARCH("- I -", '-'!$F442))),  "Inspection Test Plan", "Naming Error"))))</f>
        <v>Ryman</v>
      </c>
      <c r="F442" s="91" t="str">
        <f>IF(OR('-'!$G442="checklist", '-'!$G442="checklist-flat"), '-'!$H442, F441)</f>
        <v>CST - R - Piling Consent</v>
      </c>
      <c r="G442" s="89" t="s">
        <v>15</v>
      </c>
      <c r="H442" s="91" t="s">
        <v>334</v>
      </c>
      <c r="I442" s="89"/>
      <c r="J442" s="87">
        <f>_xlfn.XLOOKUP('-'!$F442,Ref!A:A,Ref!B:B)*1000</f>
        <v>35000</v>
      </c>
      <c r="K442" s="87">
        <f ca="1">COUNTIF($J$2:'-'!$J442,'-'!$J442)-1</f>
        <v>5</v>
      </c>
      <c r="L442" s="90" t="s">
        <v>14</v>
      </c>
    </row>
    <row r="443" spans="1:12" ht="15.75">
      <c r="A443" s="96">
        <f t="shared" si="6"/>
        <v>442</v>
      </c>
      <c r="B443" s="93">
        <f ca="1">'-'!$J443+'-'!$K443</f>
        <v>35006</v>
      </c>
      <c r="C443" s="94"/>
      <c r="D443" s="95" t="str" cm="1">
        <f t="array" ref="D443">_xlfn.SWITCH(MID('-'!$F443,1,4),"C - ","Civil","F - ","Foundation","ST -","Structure","FC -","Façade","PRE ","Pre-Line","POST","Post-Line","H - ","Handover","S - ","Services","CST ","Completion Docs", "I - ", "Inspection")</f>
        <v>Completion Docs</v>
      </c>
      <c r="E443" s="96" t="str">
        <f>IF(NOT(ISERROR(SEARCH("- S -", '-'!$F443))), "Subcontractor",IF(NOT(ISERROR(SEARCH("- R -", '-'!$F443))), "Ryman",IF(NOT(ISERROR(SEARCH("- C -", '-'!$F443))), "Consultant",IF(NOT(ISERROR(SEARCH("- I -", '-'!$F443))),  "Inspection Test Plan", "Naming Error"))))</f>
        <v>Ryman</v>
      </c>
      <c r="F443" s="97" t="str">
        <f>IF(OR('-'!$G443="checklist", '-'!$G443="checklist-flat"), '-'!$H443, F442)</f>
        <v>CST - R - Piling Consent</v>
      </c>
      <c r="G443" s="95" t="s">
        <v>62</v>
      </c>
      <c r="H443" s="97" t="s">
        <v>335</v>
      </c>
      <c r="I443" s="95"/>
      <c r="J443" s="93">
        <f>_xlfn.XLOOKUP('-'!$F443,Ref!A:A,Ref!B:B)*1000</f>
        <v>35000</v>
      </c>
      <c r="K443" s="93">
        <f ca="1">COUNTIF($J$2:'-'!$J443,'-'!$J443)-1</f>
        <v>6</v>
      </c>
      <c r="L443" s="96" t="s">
        <v>14</v>
      </c>
    </row>
    <row r="444" spans="1:12" ht="15.75">
      <c r="A444" s="90">
        <f t="shared" si="6"/>
        <v>443</v>
      </c>
      <c r="B444" s="87">
        <f ca="1">'-'!$J444+'-'!$K444</f>
        <v>35007</v>
      </c>
      <c r="C444" s="88"/>
      <c r="D444" s="89" t="str" cm="1">
        <f t="array" ref="D444">_xlfn.SWITCH(MID('-'!$F444,1,4),"C - ","Civil","F - ","Foundation","ST -","Structure","FC -","Façade","PRE ","Pre-Line","POST","Post-Line","H - ","Handover","S - ","Services","CST ","Completion Docs", "I - ", "Inspection")</f>
        <v>Completion Docs</v>
      </c>
      <c r="E444" s="90" t="str">
        <f>IF(NOT(ISERROR(SEARCH("- S -", '-'!$F444))), "Subcontractor",IF(NOT(ISERROR(SEARCH("- R -", '-'!$F444))), "Ryman",IF(NOT(ISERROR(SEARCH("- C -", '-'!$F444))), "Consultant",IF(NOT(ISERROR(SEARCH("- I -", '-'!$F444))),  "Inspection Test Plan", "Naming Error"))))</f>
        <v>Ryman</v>
      </c>
      <c r="F444" s="91" t="str">
        <f>IF(OR('-'!$G444="checklist", '-'!$G444="checklist-flat"), '-'!$H444, F443)</f>
        <v>CST - R - Piling Consent</v>
      </c>
      <c r="G444" s="89" t="s">
        <v>62</v>
      </c>
      <c r="H444" s="91" t="s">
        <v>336</v>
      </c>
      <c r="I444" s="89"/>
      <c r="J444" s="87">
        <f>_xlfn.XLOOKUP('-'!$F444,Ref!A:A,Ref!B:B)*1000</f>
        <v>35000</v>
      </c>
      <c r="K444" s="87">
        <f ca="1">COUNTIF($J$2:'-'!$J444,'-'!$J444)-1</f>
        <v>7</v>
      </c>
      <c r="L444" s="90" t="s">
        <v>14</v>
      </c>
    </row>
    <row r="445" spans="1:12" ht="15.75">
      <c r="A445" s="96">
        <f t="shared" si="6"/>
        <v>444</v>
      </c>
      <c r="B445" s="93">
        <f ca="1">'-'!$J445+'-'!$K445</f>
        <v>35008</v>
      </c>
      <c r="C445" s="94"/>
      <c r="D445" s="95" t="str" cm="1">
        <f t="array" ref="D445">_xlfn.SWITCH(MID('-'!$F445,1,4),"C - ","Civil","F - ","Foundation","ST -","Structure","FC -","Façade","PRE ","Pre-Line","POST","Post-Line","H - ","Handover","S - ","Services","CST ","Completion Docs", "I - ", "Inspection")</f>
        <v>Completion Docs</v>
      </c>
      <c r="E445" s="96" t="str">
        <f>IF(NOT(ISERROR(SEARCH("- S -", '-'!$F445))), "Subcontractor",IF(NOT(ISERROR(SEARCH("- R -", '-'!$F445))), "Ryman",IF(NOT(ISERROR(SEARCH("- C -", '-'!$F445))), "Consultant",IF(NOT(ISERROR(SEARCH("- I -", '-'!$F445))),  "Inspection Test Plan", "Naming Error"))))</f>
        <v>Ryman</v>
      </c>
      <c r="F445" s="97" t="str">
        <f>IF(OR('-'!$G445="checklist", '-'!$G445="checklist-flat"), '-'!$H445, F444)</f>
        <v>CST - R - Piling Consent</v>
      </c>
      <c r="G445" s="95" t="s">
        <v>62</v>
      </c>
      <c r="H445" s="97" t="s">
        <v>337</v>
      </c>
      <c r="I445" s="95"/>
      <c r="J445" s="93">
        <f>_xlfn.XLOOKUP('-'!$F445,Ref!A:A,Ref!B:B)*1000</f>
        <v>35000</v>
      </c>
      <c r="K445" s="93">
        <f ca="1">COUNTIF($J$2:'-'!$J445,'-'!$J445)-1</f>
        <v>8</v>
      </c>
      <c r="L445" s="96" t="s">
        <v>14</v>
      </c>
    </row>
    <row r="446" spans="1:12" ht="15.75">
      <c r="A446" s="90">
        <f t="shared" si="6"/>
        <v>445</v>
      </c>
      <c r="B446" s="87">
        <f ca="1">'-'!$J446+'-'!$K446</f>
        <v>35009</v>
      </c>
      <c r="C446" s="88"/>
      <c r="D446" s="89" t="str" cm="1">
        <f t="array" ref="D446">_xlfn.SWITCH(MID('-'!$F446,1,4),"C - ","Civil","F - ","Foundation","ST -","Structure","FC -","Façade","PRE ","Pre-Line","POST","Post-Line","H - ","Handover","S - ","Services","CST ","Completion Docs", "I - ", "Inspection")</f>
        <v>Completion Docs</v>
      </c>
      <c r="E446" s="90" t="str">
        <f>IF(NOT(ISERROR(SEARCH("- S -", '-'!$F446))), "Subcontractor",IF(NOT(ISERROR(SEARCH("- R -", '-'!$F446))), "Ryman",IF(NOT(ISERROR(SEARCH("- C -", '-'!$F446))), "Consultant",IF(NOT(ISERROR(SEARCH("- I -", '-'!$F446))),  "Inspection Test Plan", "Naming Error"))))</f>
        <v>Ryman</v>
      </c>
      <c r="F446" s="91" t="str">
        <f>IF(OR('-'!$G446="checklist", '-'!$G446="checklist-flat"), '-'!$H446, F445)</f>
        <v>CST - R - Piling Consent</v>
      </c>
      <c r="G446" s="89" t="s">
        <v>62</v>
      </c>
      <c r="H446" s="91" t="s">
        <v>301</v>
      </c>
      <c r="I446" s="89"/>
      <c r="J446" s="87">
        <f>_xlfn.XLOOKUP('-'!$F446,Ref!A:A,Ref!B:B)*1000</f>
        <v>35000</v>
      </c>
      <c r="K446" s="87">
        <f ca="1">COUNTIF($J$2:'-'!$J446,'-'!$J446)-1</f>
        <v>9</v>
      </c>
      <c r="L446" s="90" t="s">
        <v>14</v>
      </c>
    </row>
    <row r="447" spans="1:12" ht="15.75">
      <c r="A447" s="96">
        <f t="shared" si="6"/>
        <v>446</v>
      </c>
      <c r="B447" s="93">
        <f ca="1">'-'!$J447+'-'!$K447</f>
        <v>35010</v>
      </c>
      <c r="C447" s="94"/>
      <c r="D447" s="95" t="str" cm="1">
        <f t="array" ref="D447">_xlfn.SWITCH(MID('-'!$F447,1,4),"C - ","Civil","F - ","Foundation","ST -","Structure","FC -","Façade","PRE ","Pre-Line","POST","Post-Line","H - ","Handover","S - ","Services","CST ","Completion Docs", "I - ", "Inspection")</f>
        <v>Completion Docs</v>
      </c>
      <c r="E447" s="96" t="str">
        <f>IF(NOT(ISERROR(SEARCH("- S -", '-'!$F447))), "Subcontractor",IF(NOT(ISERROR(SEARCH("- R -", '-'!$F447))), "Ryman",IF(NOT(ISERROR(SEARCH("- C -", '-'!$F447))), "Consultant",IF(NOT(ISERROR(SEARCH("- I -", '-'!$F447))),  "Inspection Test Plan", "Naming Error"))))</f>
        <v>Ryman</v>
      </c>
      <c r="F447" s="97" t="str">
        <f>IF(OR('-'!$G447="checklist", '-'!$G447="checklist-flat"), '-'!$H447, F446)</f>
        <v>CST - R - Piling Consent</v>
      </c>
      <c r="G447" s="95" t="s">
        <v>15</v>
      </c>
      <c r="H447" s="97" t="s">
        <v>338</v>
      </c>
      <c r="I447" s="95"/>
      <c r="J447" s="93">
        <f>_xlfn.XLOOKUP('-'!$F447,Ref!A:A,Ref!B:B)*1000</f>
        <v>35000</v>
      </c>
      <c r="K447" s="93">
        <f ca="1">COUNTIF($J$2:'-'!$J447,'-'!$J447)-1</f>
        <v>10</v>
      </c>
      <c r="L447" s="96" t="s">
        <v>14</v>
      </c>
    </row>
    <row r="448" spans="1:12" ht="15.75">
      <c r="A448" s="90">
        <f t="shared" si="6"/>
        <v>447</v>
      </c>
      <c r="B448" s="87">
        <f ca="1">'-'!$J448+'-'!$K448</f>
        <v>35011</v>
      </c>
      <c r="C448" s="88"/>
      <c r="D448" s="89" t="str" cm="1">
        <f t="array" ref="D448">_xlfn.SWITCH(MID('-'!$F448,1,4),"C - ","Civil","F - ","Foundation","ST -","Structure","FC -","Façade","PRE ","Pre-Line","POST","Post-Line","H - ","Handover","S - ","Services","CST ","Completion Docs", "I - ", "Inspection")</f>
        <v>Completion Docs</v>
      </c>
      <c r="E448" s="90" t="str">
        <f>IF(NOT(ISERROR(SEARCH("- S -", '-'!$F448))), "Subcontractor",IF(NOT(ISERROR(SEARCH("- R -", '-'!$F448))), "Ryman",IF(NOT(ISERROR(SEARCH("- C -", '-'!$F448))), "Consultant",IF(NOT(ISERROR(SEARCH("- I -", '-'!$F448))),  "Inspection Test Plan", "Naming Error"))))</f>
        <v>Ryman</v>
      </c>
      <c r="F448" s="91" t="str">
        <f>IF(OR('-'!$G448="checklist", '-'!$G448="checklist-flat"), '-'!$H448, F447)</f>
        <v>CST - R - Piling Consent</v>
      </c>
      <c r="G448" s="89" t="s">
        <v>15</v>
      </c>
      <c r="H448" s="91" t="s">
        <v>339</v>
      </c>
      <c r="I448" s="89"/>
      <c r="J448" s="87">
        <f>_xlfn.XLOOKUP('-'!$F448,Ref!A:A,Ref!B:B)*1000</f>
        <v>35000</v>
      </c>
      <c r="K448" s="87">
        <f ca="1">COUNTIF($J$2:'-'!$J448,'-'!$J448)-1</f>
        <v>11</v>
      </c>
      <c r="L448" s="90" t="s">
        <v>14</v>
      </c>
    </row>
    <row r="449" spans="1:12" ht="15.75">
      <c r="A449" s="96">
        <f t="shared" si="6"/>
        <v>448</v>
      </c>
      <c r="B449" s="93">
        <f ca="1">'-'!$J449+'-'!$K449</f>
        <v>35012</v>
      </c>
      <c r="C449" s="94"/>
      <c r="D449" s="95" t="str" cm="1">
        <f t="array" ref="D449">_xlfn.SWITCH(MID('-'!$F449,1,4),"C - ","Civil","F - ","Foundation","ST -","Structure","FC -","Façade","PRE ","Pre-Line","POST","Post-Line","H - ","Handover","S - ","Services","CST ","Completion Docs", "I - ", "Inspection")</f>
        <v>Completion Docs</v>
      </c>
      <c r="E449" s="96" t="str">
        <f>IF(NOT(ISERROR(SEARCH("- S -", '-'!$F449))), "Subcontractor",IF(NOT(ISERROR(SEARCH("- R -", '-'!$F449))), "Ryman",IF(NOT(ISERROR(SEARCH("- C -", '-'!$F449))), "Consultant",IF(NOT(ISERROR(SEARCH("- I -", '-'!$F449))),  "Inspection Test Plan", "Naming Error"))))</f>
        <v>Ryman</v>
      </c>
      <c r="F449" s="97" t="str">
        <f>IF(OR('-'!$G449="checklist", '-'!$G449="checklist-flat"), '-'!$H449, F448)</f>
        <v>CST - R - Piling Consent</v>
      </c>
      <c r="G449" s="95" t="s">
        <v>15</v>
      </c>
      <c r="H449" s="97" t="s">
        <v>302</v>
      </c>
      <c r="I449" s="95"/>
      <c r="J449" s="93">
        <f>_xlfn.XLOOKUP('-'!$F449,Ref!A:A,Ref!B:B)*1000</f>
        <v>35000</v>
      </c>
      <c r="K449" s="93">
        <f ca="1">COUNTIF($J$2:'-'!$J449,'-'!$J449)-1</f>
        <v>12</v>
      </c>
      <c r="L449" s="96" t="s">
        <v>14</v>
      </c>
    </row>
    <row r="450" spans="1:12" ht="15.75">
      <c r="A450" s="90">
        <f t="shared" ref="A450:A513" si="7">IFERROR(A449+1,1)</f>
        <v>449</v>
      </c>
      <c r="B450" s="87">
        <f ca="1">'-'!$J450+'-'!$K450</f>
        <v>35013</v>
      </c>
      <c r="C450" s="88"/>
      <c r="D450" s="89" t="str" cm="1">
        <f t="array" ref="D450">_xlfn.SWITCH(MID('-'!$F450,1,4),"C - ","Civil","F - ","Foundation","ST -","Structure","FC -","Façade","PRE ","Pre-Line","POST","Post-Line","H - ","Handover","S - ","Services","CST ","Completion Docs", "I - ", "Inspection")</f>
        <v>Completion Docs</v>
      </c>
      <c r="E450" s="90" t="str">
        <f>IF(NOT(ISERROR(SEARCH("- S -", '-'!$F450))), "Subcontractor",IF(NOT(ISERROR(SEARCH("- R -", '-'!$F450))), "Ryman",IF(NOT(ISERROR(SEARCH("- C -", '-'!$F450))), "Consultant",IF(NOT(ISERROR(SEARCH("- I -", '-'!$F450))),  "Inspection Test Plan", "Naming Error"))))</f>
        <v>Ryman</v>
      </c>
      <c r="F450" s="91" t="str">
        <f>IF(OR('-'!$G450="checklist", '-'!$G450="checklist-flat"), '-'!$H450, F449)</f>
        <v>CST - R - Piling Consent</v>
      </c>
      <c r="G450" s="89" t="s">
        <v>15</v>
      </c>
      <c r="H450" s="91" t="s">
        <v>299</v>
      </c>
      <c r="I450" s="89"/>
      <c r="J450" s="87">
        <f>_xlfn.XLOOKUP('-'!$F450,Ref!A:A,Ref!B:B)*1000</f>
        <v>35000</v>
      </c>
      <c r="K450" s="87">
        <f ca="1">COUNTIF($J$2:'-'!$J450,'-'!$J450)-1</f>
        <v>13</v>
      </c>
      <c r="L450" s="90" t="s">
        <v>14</v>
      </c>
    </row>
    <row r="451" spans="1:12" ht="15.75">
      <c r="A451" s="96">
        <f t="shared" si="7"/>
        <v>450</v>
      </c>
      <c r="B451" s="93">
        <f ca="1">'-'!$J451+'-'!$K451</f>
        <v>35014</v>
      </c>
      <c r="C451" s="94"/>
      <c r="D451" s="95" t="str" cm="1">
        <f t="array" ref="D451">_xlfn.SWITCH(MID('-'!$F451,1,4),"C - ","Civil","F - ","Foundation","ST -","Structure","FC -","Façade","PRE ","Pre-Line","POST","Post-Line","H - ","Handover","S - ","Services","CST ","Completion Docs", "I - ", "Inspection")</f>
        <v>Completion Docs</v>
      </c>
      <c r="E451" s="96" t="str">
        <f>IF(NOT(ISERROR(SEARCH("- S -", '-'!$F451))), "Subcontractor",IF(NOT(ISERROR(SEARCH("- R -", '-'!$F451))), "Ryman",IF(NOT(ISERROR(SEARCH("- C -", '-'!$F451))), "Consultant",IF(NOT(ISERROR(SEARCH("- I -", '-'!$F451))),  "Inspection Test Plan", "Naming Error"))))</f>
        <v>Ryman</v>
      </c>
      <c r="F451" s="97" t="str">
        <f>IF(OR('-'!$G451="checklist", '-'!$G451="checklist-flat"), '-'!$H451, F450)</f>
        <v>CST - R - Piling Consent</v>
      </c>
      <c r="G451" s="95" t="s">
        <v>15</v>
      </c>
      <c r="H451" s="97" t="s">
        <v>300</v>
      </c>
      <c r="I451" s="95"/>
      <c r="J451" s="93">
        <f>_xlfn.XLOOKUP('-'!$F451,Ref!A:A,Ref!B:B)*1000</f>
        <v>35000</v>
      </c>
      <c r="K451" s="93">
        <f ca="1">COUNTIF($J$2:'-'!$J451,'-'!$J451)-1</f>
        <v>14</v>
      </c>
      <c r="L451" s="96" t="s">
        <v>14</v>
      </c>
    </row>
    <row r="452" spans="1:12" ht="15.75">
      <c r="A452" s="90">
        <f t="shared" si="7"/>
        <v>451</v>
      </c>
      <c r="B452" s="87">
        <f ca="1">'-'!$J452+'-'!$K452</f>
        <v>36000</v>
      </c>
      <c r="C452" s="88"/>
      <c r="D452" s="89" t="str" cm="1">
        <f t="array" ref="D452">_xlfn.SWITCH(MID('-'!$F452,1,4),"C - ","Civil","F - ","Foundation","ST -","Structure","FC -","Façade","PRE ","Pre-Line","POST","Post-Line","H - ","Handover","S - ","Services","CST ","Completion Docs", "I - ", "Inspection")</f>
        <v>Completion Docs</v>
      </c>
      <c r="E452" s="90" t="str">
        <f>IF(NOT(ISERROR(SEARCH("- S -", '-'!$F452))), "Subcontractor",IF(NOT(ISERROR(SEARCH("- R -", '-'!$F452))), "Ryman",IF(NOT(ISERROR(SEARCH("- C -", '-'!$F452))), "Consultant",IF(NOT(ISERROR(SEARCH("- I -", '-'!$F452))),  "Inspection Test Plan", "Naming Error"))))</f>
        <v>Ryman</v>
      </c>
      <c r="F452" s="91" t="str">
        <f>IF(OR('-'!$G452="checklist", '-'!$G452="checklist-flat"), '-'!$H452, F451)</f>
        <v>CST - R - Restricted Building Works Consent</v>
      </c>
      <c r="G452" s="89" t="s">
        <v>12</v>
      </c>
      <c r="H452" s="91" t="s">
        <v>340</v>
      </c>
      <c r="I452" s="89"/>
      <c r="J452" s="87">
        <f>_xlfn.XLOOKUP('-'!$F452,Ref!A:A,Ref!B:B)*1000</f>
        <v>36000</v>
      </c>
      <c r="K452" s="87">
        <f ca="1">COUNTIF($J$2:'-'!$J452,'-'!$J452)-1</f>
        <v>0</v>
      </c>
      <c r="L452" s="90" t="s">
        <v>14</v>
      </c>
    </row>
    <row r="453" spans="1:12" ht="15.75">
      <c r="A453" s="96">
        <f t="shared" si="7"/>
        <v>452</v>
      </c>
      <c r="B453" s="93">
        <f ca="1">'-'!$J453+'-'!$K453</f>
        <v>36001</v>
      </c>
      <c r="C453" s="94"/>
      <c r="D453" s="95" t="str" cm="1">
        <f t="array" ref="D453">_xlfn.SWITCH(MID('-'!$F453,1,4),"C - ","Civil","F - ","Foundation","ST -","Structure","FC -","Façade","PRE ","Pre-Line","POST","Post-Line","H - ","Handover","S - ","Services","CST ","Completion Docs", "I - ", "Inspection")</f>
        <v>Completion Docs</v>
      </c>
      <c r="E453" s="96" t="str">
        <f>IF(NOT(ISERROR(SEARCH("- S -", '-'!$F453))), "Subcontractor",IF(NOT(ISERROR(SEARCH("- R -", '-'!$F453))), "Ryman",IF(NOT(ISERROR(SEARCH("- C -", '-'!$F453))), "Consultant",IF(NOT(ISERROR(SEARCH("- I -", '-'!$F453))),  "Inspection Test Plan", "Naming Error"))))</f>
        <v>Ryman</v>
      </c>
      <c r="F453" s="97" t="str">
        <f>IF(OR('-'!$G453="checklist", '-'!$G453="checklist-flat"), '-'!$H453, F452)</f>
        <v>CST - R - Restricted Building Works Consent</v>
      </c>
      <c r="G453" s="95" t="s">
        <v>15</v>
      </c>
      <c r="H453" s="97" t="s">
        <v>153</v>
      </c>
      <c r="I453" s="95"/>
      <c r="J453" s="93">
        <f>_xlfn.XLOOKUP('-'!$F453,Ref!A:A,Ref!B:B)*1000</f>
        <v>36000</v>
      </c>
      <c r="K453" s="93">
        <f ca="1">COUNTIF($J$2:'-'!$J453,'-'!$J453)-1</f>
        <v>1</v>
      </c>
      <c r="L453" s="96" t="s">
        <v>14</v>
      </c>
    </row>
    <row r="454" spans="1:12" ht="15.75">
      <c r="A454" s="90">
        <f t="shared" si="7"/>
        <v>453</v>
      </c>
      <c r="B454" s="87">
        <f ca="1">'-'!$J454+'-'!$K454</f>
        <v>36002</v>
      </c>
      <c r="C454" s="88"/>
      <c r="D454" s="89" t="str" cm="1">
        <f t="array" ref="D454">_xlfn.SWITCH(MID('-'!$F454,1,4),"C - ","Civil","F - ","Foundation","ST -","Structure","FC -","Façade","PRE ","Pre-Line","POST","Post-Line","H - ","Handover","S - ","Services","CST ","Completion Docs", "I - ", "Inspection")</f>
        <v>Completion Docs</v>
      </c>
      <c r="E454" s="90" t="str">
        <f>IF(NOT(ISERROR(SEARCH("- S -", '-'!$F454))), "Subcontractor",IF(NOT(ISERROR(SEARCH("- R -", '-'!$F454))), "Ryman",IF(NOT(ISERROR(SEARCH("- C -", '-'!$F454))), "Consultant",IF(NOT(ISERROR(SEARCH("- I -", '-'!$F454))),  "Inspection Test Plan", "Naming Error"))))</f>
        <v>Ryman</v>
      </c>
      <c r="F454" s="91" t="str">
        <f>IF(OR('-'!$G454="checklist", '-'!$G454="checklist-flat"), '-'!$H454, F453)</f>
        <v>CST - R - Restricted Building Works Consent</v>
      </c>
      <c r="G454" s="89" t="s">
        <v>15</v>
      </c>
      <c r="H454" s="91" t="s">
        <v>154</v>
      </c>
      <c r="I454" s="89"/>
      <c r="J454" s="87">
        <f>_xlfn.XLOOKUP('-'!$F454,Ref!A:A,Ref!B:B)*1000</f>
        <v>36000</v>
      </c>
      <c r="K454" s="87">
        <f ca="1">COUNTIF($J$2:'-'!$J454,'-'!$J454)-1</f>
        <v>2</v>
      </c>
      <c r="L454" s="90" t="s">
        <v>14</v>
      </c>
    </row>
    <row r="455" spans="1:12" ht="15.75">
      <c r="A455" s="96">
        <f t="shared" si="7"/>
        <v>454</v>
      </c>
      <c r="B455" s="93">
        <f ca="1">'-'!$J455+'-'!$K455</f>
        <v>36003</v>
      </c>
      <c r="C455" s="94"/>
      <c r="D455" s="95" t="str" cm="1">
        <f t="array" ref="D455">_xlfn.SWITCH(MID('-'!$F455,1,4),"C - ","Civil","F - ","Foundation","ST -","Structure","FC -","Façade","PRE ","Pre-Line","POST","Post-Line","H - ","Handover","S - ","Services","CST ","Completion Docs", "I - ", "Inspection")</f>
        <v>Completion Docs</v>
      </c>
      <c r="E455" s="96" t="str">
        <f>IF(NOT(ISERROR(SEARCH("- S -", '-'!$F455))), "Subcontractor",IF(NOT(ISERROR(SEARCH("- R -", '-'!$F455))), "Ryman",IF(NOT(ISERROR(SEARCH("- C -", '-'!$F455))), "Consultant",IF(NOT(ISERROR(SEARCH("- I -", '-'!$F455))),  "Inspection Test Plan", "Naming Error"))))</f>
        <v>Ryman</v>
      </c>
      <c r="F455" s="97" t="str">
        <f>IF(OR('-'!$G455="checklist", '-'!$G455="checklist-flat"), '-'!$H455, F454)</f>
        <v>CST - R - Restricted Building Works Consent</v>
      </c>
      <c r="G455" s="95" t="s">
        <v>15</v>
      </c>
      <c r="H455" s="97" t="s">
        <v>155</v>
      </c>
      <c r="I455" s="95"/>
      <c r="J455" s="93">
        <f>_xlfn.XLOOKUP('-'!$F455,Ref!A:A,Ref!B:B)*1000</f>
        <v>36000</v>
      </c>
      <c r="K455" s="93">
        <f ca="1">COUNTIF($J$2:'-'!$J455,'-'!$J455)-1</f>
        <v>3</v>
      </c>
      <c r="L455" s="96" t="s">
        <v>14</v>
      </c>
    </row>
    <row r="456" spans="1:12" ht="15.75">
      <c r="A456" s="90">
        <f t="shared" si="7"/>
        <v>455</v>
      </c>
      <c r="B456" s="87">
        <f ca="1">'-'!$J456+'-'!$K456</f>
        <v>36004</v>
      </c>
      <c r="C456" s="88"/>
      <c r="D456" s="89" t="str" cm="1">
        <f t="array" ref="D456">_xlfn.SWITCH(MID('-'!$F456,1,4),"C - ","Civil","F - ","Foundation","ST -","Structure","FC -","Façade","PRE ","Pre-Line","POST","Post-Line","H - ","Handover","S - ","Services","CST ","Completion Docs", "I - ", "Inspection")</f>
        <v>Completion Docs</v>
      </c>
      <c r="E456" s="90" t="str">
        <f>IF(NOT(ISERROR(SEARCH("- S -", '-'!$F456))), "Subcontractor",IF(NOT(ISERROR(SEARCH("- R -", '-'!$F456))), "Ryman",IF(NOT(ISERROR(SEARCH("- C -", '-'!$F456))), "Consultant",IF(NOT(ISERROR(SEARCH("- I -", '-'!$F456))),  "Inspection Test Plan", "Naming Error"))))</f>
        <v>Ryman</v>
      </c>
      <c r="F456" s="91" t="str">
        <f>IF(OR('-'!$G456="checklist", '-'!$G456="checklist-flat"), '-'!$H456, F455)</f>
        <v>CST - R - Restricted Building Works Consent</v>
      </c>
      <c r="G456" s="89" t="s">
        <v>15</v>
      </c>
      <c r="H456" s="91" t="s">
        <v>156</v>
      </c>
      <c r="I456" s="89"/>
      <c r="J456" s="87">
        <f>_xlfn.XLOOKUP('-'!$F456,Ref!A:A,Ref!B:B)*1000</f>
        <v>36000</v>
      </c>
      <c r="K456" s="87">
        <f ca="1">COUNTIF($J$2:'-'!$J456,'-'!$J456)-1</f>
        <v>4</v>
      </c>
      <c r="L456" s="90" t="s">
        <v>14</v>
      </c>
    </row>
    <row r="457" spans="1:12" ht="15.75">
      <c r="A457" s="96">
        <f t="shared" si="7"/>
        <v>456</v>
      </c>
      <c r="B457" s="93">
        <f ca="1">'-'!$J457+'-'!$K457</f>
        <v>36005</v>
      </c>
      <c r="C457" s="94"/>
      <c r="D457" s="95" t="str" cm="1">
        <f t="array" ref="D457">_xlfn.SWITCH(MID('-'!$F457,1,4),"C - ","Civil","F - ","Foundation","ST -","Structure","FC -","Façade","PRE ","Pre-Line","POST","Post-Line","H - ","Handover","S - ","Services","CST ","Completion Docs", "I - ", "Inspection")</f>
        <v>Completion Docs</v>
      </c>
      <c r="E457" s="96" t="str">
        <f>IF(NOT(ISERROR(SEARCH("- S -", '-'!$F457))), "Subcontractor",IF(NOT(ISERROR(SEARCH("- R -", '-'!$F457))), "Ryman",IF(NOT(ISERROR(SEARCH("- C -", '-'!$F457))), "Consultant",IF(NOT(ISERROR(SEARCH("- I -", '-'!$F457))),  "Inspection Test Plan", "Naming Error"))))</f>
        <v>Ryman</v>
      </c>
      <c r="F457" s="97" t="str">
        <f>IF(OR('-'!$G457="checklist", '-'!$G457="checklist-flat"), '-'!$H457, F456)</f>
        <v>CST - R - Restricted Building Works Consent</v>
      </c>
      <c r="G457" s="95" t="s">
        <v>15</v>
      </c>
      <c r="H457" s="97" t="s">
        <v>341</v>
      </c>
      <c r="I457" s="95"/>
      <c r="J457" s="93">
        <f>_xlfn.XLOOKUP('-'!$F457,Ref!A:A,Ref!B:B)*1000</f>
        <v>36000</v>
      </c>
      <c r="K457" s="93">
        <f ca="1">COUNTIF($J$2:'-'!$J457,'-'!$J457)-1</f>
        <v>5</v>
      </c>
      <c r="L457" s="96" t="s">
        <v>14</v>
      </c>
    </row>
    <row r="458" spans="1:12" ht="15.75">
      <c r="A458" s="90">
        <f t="shared" si="7"/>
        <v>457</v>
      </c>
      <c r="B458" s="87">
        <f ca="1">'-'!$J458+'-'!$K458</f>
        <v>36006</v>
      </c>
      <c r="C458" s="88"/>
      <c r="D458" s="89" t="str" cm="1">
        <f t="array" ref="D458">_xlfn.SWITCH(MID('-'!$F458,1,4),"C - ","Civil","F - ","Foundation","ST -","Structure","FC -","Façade","PRE ","Pre-Line","POST","Post-Line","H - ","Handover","S - ","Services","CST ","Completion Docs", "I - ", "Inspection")</f>
        <v>Completion Docs</v>
      </c>
      <c r="E458" s="90" t="str">
        <f>IF(NOT(ISERROR(SEARCH("- S -", '-'!$F458))), "Subcontractor",IF(NOT(ISERROR(SEARCH("- R -", '-'!$F458))), "Ryman",IF(NOT(ISERROR(SEARCH("- C -", '-'!$F458))), "Consultant",IF(NOT(ISERROR(SEARCH("- I -", '-'!$F458))),  "Inspection Test Plan", "Naming Error"))))</f>
        <v>Ryman</v>
      </c>
      <c r="F458" s="91" t="str">
        <f>IF(OR('-'!$G458="checklist", '-'!$G458="checklist-flat"), '-'!$H458, F457)</f>
        <v>CST - R - Restricted Building Works Consent</v>
      </c>
      <c r="G458" s="89" t="s">
        <v>62</v>
      </c>
      <c r="H458" s="91" t="s">
        <v>342</v>
      </c>
      <c r="I458" s="89"/>
      <c r="J458" s="87">
        <f>_xlfn.XLOOKUP('-'!$F458,Ref!A:A,Ref!B:B)*1000</f>
        <v>36000</v>
      </c>
      <c r="K458" s="87">
        <f ca="1">COUNTIF($J$2:'-'!$J458,'-'!$J458)-1</f>
        <v>6</v>
      </c>
      <c r="L458" s="90" t="s">
        <v>14</v>
      </c>
    </row>
    <row r="459" spans="1:12" ht="15.75">
      <c r="A459" s="96">
        <f t="shared" si="7"/>
        <v>458</v>
      </c>
      <c r="B459" s="93">
        <f ca="1">'-'!$J459+'-'!$K459</f>
        <v>36007</v>
      </c>
      <c r="C459" s="94"/>
      <c r="D459" s="95" t="str" cm="1">
        <f t="array" ref="D459">_xlfn.SWITCH(MID('-'!$F459,1,4),"C - ","Civil","F - ","Foundation","ST -","Structure","FC -","Façade","PRE ","Pre-Line","POST","Post-Line","H - ","Handover","S - ","Services","CST ","Completion Docs", "I - ", "Inspection")</f>
        <v>Completion Docs</v>
      </c>
      <c r="E459" s="96" t="str">
        <f>IF(NOT(ISERROR(SEARCH("- S -", '-'!$F459))), "Subcontractor",IF(NOT(ISERROR(SEARCH("- R -", '-'!$F459))), "Ryman",IF(NOT(ISERROR(SEARCH("- C -", '-'!$F459))), "Consultant",IF(NOT(ISERROR(SEARCH("- I -", '-'!$F459))),  "Inspection Test Plan", "Naming Error"))))</f>
        <v>Ryman</v>
      </c>
      <c r="F459" s="97" t="str">
        <f>IF(OR('-'!$G459="checklist", '-'!$G459="checklist-flat"), '-'!$H459, F458)</f>
        <v>CST - R - Restricted Building Works Consent</v>
      </c>
      <c r="G459" s="95" t="s">
        <v>62</v>
      </c>
      <c r="H459" s="97" t="s">
        <v>343</v>
      </c>
      <c r="I459" s="95"/>
      <c r="J459" s="93">
        <f>_xlfn.XLOOKUP('-'!$F459,Ref!A:A,Ref!B:B)*1000</f>
        <v>36000</v>
      </c>
      <c r="K459" s="93">
        <f ca="1">COUNTIF($J$2:'-'!$J459,'-'!$J459)-1</f>
        <v>7</v>
      </c>
      <c r="L459" s="96" t="s">
        <v>14</v>
      </c>
    </row>
    <row r="460" spans="1:12" ht="15.75">
      <c r="A460" s="90">
        <f t="shared" si="7"/>
        <v>459</v>
      </c>
      <c r="B460" s="87">
        <f ca="1">'-'!$J460+'-'!$K460</f>
        <v>36008</v>
      </c>
      <c r="C460" s="88"/>
      <c r="D460" s="89" t="str" cm="1">
        <f t="array" ref="D460">_xlfn.SWITCH(MID('-'!$F460,1,4),"C - ","Civil","F - ","Foundation","ST -","Structure","FC -","Façade","PRE ","Pre-Line","POST","Post-Line","H - ","Handover","S - ","Services","CST ","Completion Docs", "I - ", "Inspection")</f>
        <v>Completion Docs</v>
      </c>
      <c r="E460" s="90" t="str">
        <f>IF(NOT(ISERROR(SEARCH("- S -", '-'!$F460))), "Subcontractor",IF(NOT(ISERROR(SEARCH("- R -", '-'!$F460))), "Ryman",IF(NOT(ISERROR(SEARCH("- C -", '-'!$F460))), "Consultant",IF(NOT(ISERROR(SEARCH("- I -", '-'!$F460))),  "Inspection Test Plan", "Naming Error"))))</f>
        <v>Ryman</v>
      </c>
      <c r="F460" s="91" t="str">
        <f>IF(OR('-'!$G460="checklist", '-'!$G460="checklist-flat"), '-'!$H460, F459)</f>
        <v>CST - R - Restricted Building Works Consent</v>
      </c>
      <c r="G460" s="89" t="s">
        <v>62</v>
      </c>
      <c r="H460" s="91" t="s">
        <v>344</v>
      </c>
      <c r="I460" s="89"/>
      <c r="J460" s="87">
        <f>_xlfn.XLOOKUP('-'!$F460,Ref!A:A,Ref!B:B)*1000</f>
        <v>36000</v>
      </c>
      <c r="K460" s="87">
        <f ca="1">COUNTIF($J$2:'-'!$J460,'-'!$J460)-1</f>
        <v>8</v>
      </c>
      <c r="L460" s="90" t="s">
        <v>14</v>
      </c>
    </row>
    <row r="461" spans="1:12" ht="15.75">
      <c r="A461" s="96">
        <f t="shared" si="7"/>
        <v>460</v>
      </c>
      <c r="B461" s="93">
        <f ca="1">'-'!$J461+'-'!$K461</f>
        <v>36009</v>
      </c>
      <c r="C461" s="94"/>
      <c r="D461" s="95" t="str" cm="1">
        <f t="array" ref="D461">_xlfn.SWITCH(MID('-'!$F461,1,4),"C - ","Civil","F - ","Foundation","ST -","Structure","FC -","Façade","PRE ","Pre-Line","POST","Post-Line","H - ","Handover","S - ","Services","CST ","Completion Docs", "I - ", "Inspection")</f>
        <v>Completion Docs</v>
      </c>
      <c r="E461" s="96" t="str">
        <f>IF(NOT(ISERROR(SEARCH("- S -", '-'!$F461))), "Subcontractor",IF(NOT(ISERROR(SEARCH("- R -", '-'!$F461))), "Ryman",IF(NOT(ISERROR(SEARCH("- C -", '-'!$F461))), "Consultant",IF(NOT(ISERROR(SEARCH("- I -", '-'!$F461))),  "Inspection Test Plan", "Naming Error"))))</f>
        <v>Ryman</v>
      </c>
      <c r="F461" s="97" t="str">
        <f>IF(OR('-'!$G461="checklist", '-'!$G461="checklist-flat"), '-'!$H461, F460)</f>
        <v>CST - R - Restricted Building Works Consent</v>
      </c>
      <c r="G461" s="95" t="s">
        <v>62</v>
      </c>
      <c r="H461" s="97" t="s">
        <v>345</v>
      </c>
      <c r="I461" s="95"/>
      <c r="J461" s="93">
        <f>_xlfn.XLOOKUP('-'!$F461,Ref!A:A,Ref!B:B)*1000</f>
        <v>36000</v>
      </c>
      <c r="K461" s="93">
        <f ca="1">COUNTIF($J$2:'-'!$J461,'-'!$J461)-1</f>
        <v>9</v>
      </c>
      <c r="L461" s="96" t="s">
        <v>14</v>
      </c>
    </row>
    <row r="462" spans="1:12" ht="15.75">
      <c r="A462" s="90">
        <f t="shared" si="7"/>
        <v>461</v>
      </c>
      <c r="B462" s="87">
        <f ca="1">'-'!$J462+'-'!$K462</f>
        <v>36010</v>
      </c>
      <c r="C462" s="88"/>
      <c r="D462" s="89" t="str" cm="1">
        <f t="array" ref="D462">_xlfn.SWITCH(MID('-'!$F462,1,4),"C - ","Civil","F - ","Foundation","ST -","Structure","FC -","Façade","PRE ","Pre-Line","POST","Post-Line","H - ","Handover","S - ","Services","CST ","Completion Docs", "I - ", "Inspection")</f>
        <v>Completion Docs</v>
      </c>
      <c r="E462" s="90" t="str">
        <f>IF(NOT(ISERROR(SEARCH("- S -", '-'!$F462))), "Subcontractor",IF(NOT(ISERROR(SEARCH("- R -", '-'!$F462))), "Ryman",IF(NOT(ISERROR(SEARCH("- C -", '-'!$F462))), "Consultant",IF(NOT(ISERROR(SEARCH("- I -", '-'!$F462))),  "Inspection Test Plan", "Naming Error"))))</f>
        <v>Ryman</v>
      </c>
      <c r="F462" s="91" t="str">
        <f>IF(OR('-'!$G462="checklist", '-'!$G462="checklist-flat"), '-'!$H462, F461)</f>
        <v>CST - R - Restricted Building Works Consent</v>
      </c>
      <c r="G462" s="89" t="s">
        <v>62</v>
      </c>
      <c r="H462" s="91" t="s">
        <v>346</v>
      </c>
      <c r="I462" s="89"/>
      <c r="J462" s="87">
        <f>_xlfn.XLOOKUP('-'!$F462,Ref!A:A,Ref!B:B)*1000</f>
        <v>36000</v>
      </c>
      <c r="K462" s="87">
        <f ca="1">COUNTIF($J$2:'-'!$J462,'-'!$J462)-1</f>
        <v>10</v>
      </c>
      <c r="L462" s="90" t="s">
        <v>14</v>
      </c>
    </row>
    <row r="463" spans="1:12" ht="15.75">
      <c r="A463" s="96">
        <f t="shared" si="7"/>
        <v>462</v>
      </c>
      <c r="B463" s="93">
        <f ca="1">'-'!$J463+'-'!$K463</f>
        <v>36011</v>
      </c>
      <c r="C463" s="94"/>
      <c r="D463" s="95" t="str" cm="1">
        <f t="array" ref="D463">_xlfn.SWITCH(MID('-'!$F463,1,4),"C - ","Civil","F - ","Foundation","ST -","Structure","FC -","Façade","PRE ","Pre-Line","POST","Post-Line","H - ","Handover","S - ","Services","CST ","Completion Docs", "I - ", "Inspection")</f>
        <v>Completion Docs</v>
      </c>
      <c r="E463" s="96" t="str">
        <f>IF(NOT(ISERROR(SEARCH("- S -", '-'!$F463))), "Subcontractor",IF(NOT(ISERROR(SEARCH("- R -", '-'!$F463))), "Ryman",IF(NOT(ISERROR(SEARCH("- C -", '-'!$F463))), "Consultant",IF(NOT(ISERROR(SEARCH("- I -", '-'!$F463))),  "Inspection Test Plan", "Naming Error"))))</f>
        <v>Ryman</v>
      </c>
      <c r="F463" s="97" t="str">
        <f>IF(OR('-'!$G463="checklist", '-'!$G463="checklist-flat"), '-'!$H463, F462)</f>
        <v>CST - R - Restricted Building Works Consent</v>
      </c>
      <c r="G463" s="95" t="s">
        <v>62</v>
      </c>
      <c r="H463" s="97" t="s">
        <v>347</v>
      </c>
      <c r="I463" s="95"/>
      <c r="J463" s="93">
        <f>_xlfn.XLOOKUP('-'!$F463,Ref!A:A,Ref!B:B)*1000</f>
        <v>36000</v>
      </c>
      <c r="K463" s="93">
        <f ca="1">COUNTIF($J$2:'-'!$J463,'-'!$J463)-1</f>
        <v>11</v>
      </c>
      <c r="L463" s="96" t="s">
        <v>14</v>
      </c>
    </row>
    <row r="464" spans="1:12" ht="15.75">
      <c r="A464" s="90">
        <f t="shared" si="7"/>
        <v>463</v>
      </c>
      <c r="B464" s="87">
        <f ca="1">'-'!$J464+'-'!$K464</f>
        <v>36012</v>
      </c>
      <c r="C464" s="88"/>
      <c r="D464" s="89" t="str" cm="1">
        <f t="array" ref="D464">_xlfn.SWITCH(MID('-'!$F464,1,4),"C - ","Civil","F - ","Foundation","ST -","Structure","FC -","Façade","PRE ","Pre-Line","POST","Post-Line","H - ","Handover","S - ","Services","CST ","Completion Docs", "I - ", "Inspection")</f>
        <v>Completion Docs</v>
      </c>
      <c r="E464" s="90" t="str">
        <f>IF(NOT(ISERROR(SEARCH("- S -", '-'!$F464))), "Subcontractor",IF(NOT(ISERROR(SEARCH("- R -", '-'!$F464))), "Ryman",IF(NOT(ISERROR(SEARCH("- C -", '-'!$F464))), "Consultant",IF(NOT(ISERROR(SEARCH("- I -", '-'!$F464))),  "Inspection Test Plan", "Naming Error"))))</f>
        <v>Ryman</v>
      </c>
      <c r="F464" s="91" t="str">
        <f>IF(OR('-'!$G464="checklist", '-'!$G464="checklist-flat"), '-'!$H464, F463)</f>
        <v>CST - R - Restricted Building Works Consent</v>
      </c>
      <c r="G464" s="89" t="s">
        <v>62</v>
      </c>
      <c r="H464" s="91" t="s">
        <v>348</v>
      </c>
      <c r="I464" s="89"/>
      <c r="J464" s="87">
        <f>_xlfn.XLOOKUP('-'!$F464,Ref!A:A,Ref!B:B)*1000</f>
        <v>36000</v>
      </c>
      <c r="K464" s="87">
        <f ca="1">COUNTIF($J$2:'-'!$J464,'-'!$J464)-1</f>
        <v>12</v>
      </c>
      <c r="L464" s="90" t="s">
        <v>14</v>
      </c>
    </row>
    <row r="465" spans="1:12" ht="15.75">
      <c r="A465" s="96">
        <f t="shared" si="7"/>
        <v>464</v>
      </c>
      <c r="B465" s="93">
        <f ca="1">'-'!$J465+'-'!$K465</f>
        <v>36013</v>
      </c>
      <c r="C465" s="94"/>
      <c r="D465" s="95" t="str" cm="1">
        <f t="array" ref="D465">_xlfn.SWITCH(MID('-'!$F465,1,4),"C - ","Civil","F - ","Foundation","ST -","Structure","FC -","Façade","PRE ","Pre-Line","POST","Post-Line","H - ","Handover","S - ","Services","CST ","Completion Docs", "I - ", "Inspection")</f>
        <v>Completion Docs</v>
      </c>
      <c r="E465" s="96" t="str">
        <f>IF(NOT(ISERROR(SEARCH("- S -", '-'!$F465))), "Subcontractor",IF(NOT(ISERROR(SEARCH("- R -", '-'!$F465))), "Ryman",IF(NOT(ISERROR(SEARCH("- C -", '-'!$F465))), "Consultant",IF(NOT(ISERROR(SEARCH("- I -", '-'!$F465))),  "Inspection Test Plan", "Naming Error"))))</f>
        <v>Ryman</v>
      </c>
      <c r="F465" s="97" t="str">
        <f>IF(OR('-'!$G465="checklist", '-'!$G465="checklist-flat"), '-'!$H465, F464)</f>
        <v>CST - R - Restricted Building Works Consent</v>
      </c>
      <c r="G465" s="95" t="s">
        <v>62</v>
      </c>
      <c r="H465" s="97" t="s">
        <v>349</v>
      </c>
      <c r="I465" s="95"/>
      <c r="J465" s="93">
        <f>_xlfn.XLOOKUP('-'!$F465,Ref!A:A,Ref!B:B)*1000</f>
        <v>36000</v>
      </c>
      <c r="K465" s="93">
        <f ca="1">COUNTIF($J$2:'-'!$J465,'-'!$J465)-1</f>
        <v>13</v>
      </c>
      <c r="L465" s="96" t="s">
        <v>14</v>
      </c>
    </row>
    <row r="466" spans="1:12" ht="15.75">
      <c r="A466" s="90">
        <f t="shared" si="7"/>
        <v>465</v>
      </c>
      <c r="B466" s="87">
        <f ca="1">'-'!$J466+'-'!$K466</f>
        <v>36014</v>
      </c>
      <c r="C466" s="88"/>
      <c r="D466" s="89" t="str" cm="1">
        <f t="array" ref="D466">_xlfn.SWITCH(MID('-'!$F466,1,4),"C - ","Civil","F - ","Foundation","ST -","Structure","FC -","Façade","PRE ","Pre-Line","POST","Post-Line","H - ","Handover","S - ","Services","CST ","Completion Docs", "I - ", "Inspection")</f>
        <v>Completion Docs</v>
      </c>
      <c r="E466" s="90" t="str">
        <f>IF(NOT(ISERROR(SEARCH("- S -", '-'!$F466))), "Subcontractor",IF(NOT(ISERROR(SEARCH("- R -", '-'!$F466))), "Ryman",IF(NOT(ISERROR(SEARCH("- C -", '-'!$F466))), "Consultant",IF(NOT(ISERROR(SEARCH("- I -", '-'!$F466))),  "Inspection Test Plan", "Naming Error"))))</f>
        <v>Ryman</v>
      </c>
      <c r="F466" s="91" t="str">
        <f>IF(OR('-'!$G466="checklist", '-'!$G466="checklist-flat"), '-'!$H466, F465)</f>
        <v>CST - R - Restricted Building Works Consent</v>
      </c>
      <c r="G466" s="89" t="s">
        <v>62</v>
      </c>
      <c r="H466" s="91" t="s">
        <v>350</v>
      </c>
      <c r="I466" s="89"/>
      <c r="J466" s="87">
        <f>_xlfn.XLOOKUP('-'!$F466,Ref!A:A,Ref!B:B)*1000</f>
        <v>36000</v>
      </c>
      <c r="K466" s="87">
        <f ca="1">COUNTIF($J$2:'-'!$J466,'-'!$J466)-1</f>
        <v>14</v>
      </c>
      <c r="L466" s="90" t="s">
        <v>14</v>
      </c>
    </row>
    <row r="467" spans="1:12" ht="15.75">
      <c r="A467" s="96">
        <f t="shared" si="7"/>
        <v>466</v>
      </c>
      <c r="B467" s="93">
        <f ca="1">'-'!$J467+'-'!$K467</f>
        <v>36015</v>
      </c>
      <c r="C467" s="94"/>
      <c r="D467" s="95" t="str" cm="1">
        <f t="array" ref="D467">_xlfn.SWITCH(MID('-'!$F467,1,4),"C - ","Civil","F - ","Foundation","ST -","Structure","FC -","Façade","PRE ","Pre-Line","POST","Post-Line","H - ","Handover","S - ","Services","CST ","Completion Docs", "I - ", "Inspection")</f>
        <v>Completion Docs</v>
      </c>
      <c r="E467" s="96" t="str">
        <f>IF(NOT(ISERROR(SEARCH("- S -", '-'!$F467))), "Subcontractor",IF(NOT(ISERROR(SEARCH("- R -", '-'!$F467))), "Ryman",IF(NOT(ISERROR(SEARCH("- C -", '-'!$F467))), "Consultant",IF(NOT(ISERROR(SEARCH("- I -", '-'!$F467))),  "Inspection Test Plan", "Naming Error"))))</f>
        <v>Ryman</v>
      </c>
      <c r="F467" s="97" t="str">
        <f>IF(OR('-'!$G467="checklist", '-'!$G467="checklist-flat"), '-'!$H467, F466)</f>
        <v>CST - R - Restricted Building Works Consent</v>
      </c>
      <c r="G467" s="95" t="s">
        <v>62</v>
      </c>
      <c r="H467" s="97" t="s">
        <v>351</v>
      </c>
      <c r="I467" s="95"/>
      <c r="J467" s="93">
        <f>_xlfn.XLOOKUP('-'!$F467,Ref!A:A,Ref!B:B)*1000</f>
        <v>36000</v>
      </c>
      <c r="K467" s="93">
        <f ca="1">COUNTIF($J$2:'-'!$J467,'-'!$J467)-1</f>
        <v>15</v>
      </c>
      <c r="L467" s="96" t="s">
        <v>14</v>
      </c>
    </row>
    <row r="468" spans="1:12" ht="15.75">
      <c r="A468" s="90">
        <f t="shared" si="7"/>
        <v>467</v>
      </c>
      <c r="B468" s="87">
        <f ca="1">'-'!$J468+'-'!$K468</f>
        <v>36016</v>
      </c>
      <c r="C468" s="88"/>
      <c r="D468" s="89" t="str" cm="1">
        <f t="array" ref="D468">_xlfn.SWITCH(MID('-'!$F468,1,4),"C - ","Civil","F - ","Foundation","ST -","Structure","FC -","Façade","PRE ","Pre-Line","POST","Post-Line","H - ","Handover","S - ","Services","CST ","Completion Docs", "I - ", "Inspection")</f>
        <v>Completion Docs</v>
      </c>
      <c r="E468" s="90" t="str">
        <f>IF(NOT(ISERROR(SEARCH("- S -", '-'!$F468))), "Subcontractor",IF(NOT(ISERROR(SEARCH("- R -", '-'!$F468))), "Ryman",IF(NOT(ISERROR(SEARCH("- C -", '-'!$F468))), "Consultant",IF(NOT(ISERROR(SEARCH("- I -", '-'!$F468))),  "Inspection Test Plan", "Naming Error"))))</f>
        <v>Ryman</v>
      </c>
      <c r="F468" s="91" t="str">
        <f>IF(OR('-'!$G468="checklist", '-'!$G468="checklist-flat"), '-'!$H468, F467)</f>
        <v>CST - R - Restricted Building Works Consent</v>
      </c>
      <c r="G468" s="89" t="s">
        <v>62</v>
      </c>
      <c r="H468" s="91" t="s">
        <v>352</v>
      </c>
      <c r="I468" s="89"/>
      <c r="J468" s="87">
        <f>_xlfn.XLOOKUP('-'!$F468,Ref!A:A,Ref!B:B)*1000</f>
        <v>36000</v>
      </c>
      <c r="K468" s="87">
        <f ca="1">COUNTIF($J$2:'-'!$J468,'-'!$J468)-1</f>
        <v>16</v>
      </c>
      <c r="L468" s="90" t="s">
        <v>14</v>
      </c>
    </row>
    <row r="469" spans="1:12" ht="15.75">
      <c r="A469" s="96">
        <f t="shared" si="7"/>
        <v>468</v>
      </c>
      <c r="B469" s="93">
        <f ca="1">'-'!$J469+'-'!$K469</f>
        <v>36017</v>
      </c>
      <c r="C469" s="94"/>
      <c r="D469" s="95" t="str" cm="1">
        <f t="array" ref="D469">_xlfn.SWITCH(MID('-'!$F469,1,4),"C - ","Civil","F - ","Foundation","ST -","Structure","FC -","Façade","PRE ","Pre-Line","POST","Post-Line","H - ","Handover","S - ","Services","CST ","Completion Docs", "I - ", "Inspection")</f>
        <v>Completion Docs</v>
      </c>
      <c r="E469" s="96" t="str">
        <f>IF(NOT(ISERROR(SEARCH("- S -", '-'!$F469))), "Subcontractor",IF(NOT(ISERROR(SEARCH("- R -", '-'!$F469))), "Ryman",IF(NOT(ISERROR(SEARCH("- C -", '-'!$F469))), "Consultant",IF(NOT(ISERROR(SEARCH("- I -", '-'!$F469))),  "Inspection Test Plan", "Naming Error"))))</f>
        <v>Ryman</v>
      </c>
      <c r="F469" s="97" t="str">
        <f>IF(OR('-'!$G469="checklist", '-'!$G469="checklist-flat"), '-'!$H469, F468)</f>
        <v>CST - R - Restricted Building Works Consent</v>
      </c>
      <c r="G469" s="95" t="s">
        <v>62</v>
      </c>
      <c r="H469" s="97" t="s">
        <v>207</v>
      </c>
      <c r="I469" s="95"/>
      <c r="J469" s="93">
        <f>_xlfn.XLOOKUP('-'!$F469,Ref!A:A,Ref!B:B)*1000</f>
        <v>36000</v>
      </c>
      <c r="K469" s="93">
        <f ca="1">COUNTIF($J$2:'-'!$J469,'-'!$J469)-1</f>
        <v>17</v>
      </c>
      <c r="L469" s="96" t="s">
        <v>14</v>
      </c>
    </row>
    <row r="470" spans="1:12" ht="15.75">
      <c r="A470" s="90">
        <f t="shared" si="7"/>
        <v>469</v>
      </c>
      <c r="B470" s="87">
        <f ca="1">'-'!$J470+'-'!$K470</f>
        <v>36018</v>
      </c>
      <c r="C470" s="88"/>
      <c r="D470" s="89" t="str" cm="1">
        <f t="array" ref="D470">_xlfn.SWITCH(MID('-'!$F470,1,4),"C - ","Civil","F - ","Foundation","ST -","Structure","FC -","Façade","PRE ","Pre-Line","POST","Post-Line","H - ","Handover","S - ","Services","CST ","Completion Docs", "I - ", "Inspection")</f>
        <v>Completion Docs</v>
      </c>
      <c r="E470" s="90" t="str">
        <f>IF(NOT(ISERROR(SEARCH("- S -", '-'!$F470))), "Subcontractor",IF(NOT(ISERROR(SEARCH("- R -", '-'!$F470))), "Ryman",IF(NOT(ISERROR(SEARCH("- C -", '-'!$F470))), "Consultant",IF(NOT(ISERROR(SEARCH("- I -", '-'!$F470))),  "Inspection Test Plan", "Naming Error"))))</f>
        <v>Ryman</v>
      </c>
      <c r="F470" s="91" t="str">
        <f>IF(OR('-'!$G470="checklist", '-'!$G470="checklist-flat"), '-'!$H470, F469)</f>
        <v>CST - R - Restricted Building Works Consent</v>
      </c>
      <c r="G470" s="89" t="s">
        <v>15</v>
      </c>
      <c r="H470" s="91" t="s">
        <v>353</v>
      </c>
      <c r="I470" s="89"/>
      <c r="J470" s="87">
        <f>_xlfn.XLOOKUP('-'!$F470,Ref!A:A,Ref!B:B)*1000</f>
        <v>36000</v>
      </c>
      <c r="K470" s="87">
        <f ca="1">COUNTIF($J$2:'-'!$J470,'-'!$J470)-1</f>
        <v>18</v>
      </c>
      <c r="L470" s="90" t="s">
        <v>14</v>
      </c>
    </row>
    <row r="471" spans="1:12" ht="15.75">
      <c r="A471" s="96">
        <f t="shared" si="7"/>
        <v>470</v>
      </c>
      <c r="B471" s="93">
        <f ca="1">'-'!$J471+'-'!$K471</f>
        <v>37000</v>
      </c>
      <c r="C471" s="94"/>
      <c r="D471" s="95" t="str" cm="1">
        <f t="array" ref="D471">_xlfn.SWITCH(MID('-'!$F471,1,4),"C - ","Civil","F - ","Foundation","ST -","Structure","FC -","Façade","PRE ","Pre-Line","POST","Post-Line","H - ","Handover","S - ","Services","CST ","Completion Docs", "I - ", "Inspection")</f>
        <v>Completion Docs</v>
      </c>
      <c r="E471" s="96" t="str">
        <f>IF(NOT(ISERROR(SEARCH("- S -", '-'!$F471))), "Subcontractor",IF(NOT(ISERROR(SEARCH("- R -", '-'!$F471))), "Ryman",IF(NOT(ISERROR(SEARCH("- C -", '-'!$F471))), "Consultant",IF(NOT(ISERROR(SEARCH("- I -", '-'!$F471))),  "Inspection Test Plan", "Naming Error"))))</f>
        <v>Ryman</v>
      </c>
      <c r="F471" s="97" t="str">
        <f>IF(OR('-'!$G471="checklist", '-'!$G471="checklist-flat"), '-'!$H471, F470)</f>
        <v>CST - R - Site Inspection Details</v>
      </c>
      <c r="G471" s="95" t="s">
        <v>12</v>
      </c>
      <c r="H471" s="97" t="s">
        <v>354</v>
      </c>
      <c r="I471" s="95"/>
      <c r="J471" s="93">
        <f>_xlfn.XLOOKUP('-'!$F471,Ref!A:A,Ref!B:B)*1000</f>
        <v>37000</v>
      </c>
      <c r="K471" s="93">
        <f ca="1">COUNTIF($J$2:'-'!$J471,'-'!$J471)-1</f>
        <v>0</v>
      </c>
      <c r="L471" s="96" t="s">
        <v>14</v>
      </c>
    </row>
    <row r="472" spans="1:12" ht="15.75">
      <c r="A472" s="90">
        <f t="shared" si="7"/>
        <v>471</v>
      </c>
      <c r="B472" s="87">
        <f ca="1">'-'!$J472+'-'!$K472</f>
        <v>37001</v>
      </c>
      <c r="C472" s="88"/>
      <c r="D472" s="89" t="str" cm="1">
        <f t="array" ref="D472">_xlfn.SWITCH(MID('-'!$F472,1,4),"C - ","Civil","F - ","Foundation","ST -","Structure","FC -","Façade","PRE ","Pre-Line","POST","Post-Line","H - ","Handover","S - ","Services","CST ","Completion Docs", "I - ", "Inspection")</f>
        <v>Completion Docs</v>
      </c>
      <c r="E472" s="90" t="str">
        <f>IF(NOT(ISERROR(SEARCH("- S -", '-'!$F472))), "Subcontractor",IF(NOT(ISERROR(SEARCH("- R -", '-'!$F472))), "Ryman",IF(NOT(ISERROR(SEARCH("- C -", '-'!$F472))), "Consultant",IF(NOT(ISERROR(SEARCH("- I -", '-'!$F472))),  "Inspection Test Plan", "Naming Error"))))</f>
        <v>Ryman</v>
      </c>
      <c r="F472" s="91" t="str">
        <f>IF(OR('-'!$G472="checklist", '-'!$G472="checklist-flat"), '-'!$H472, F471)</f>
        <v>CST - R - Site Inspection Details</v>
      </c>
      <c r="G472" s="89" t="s">
        <v>237</v>
      </c>
      <c r="H472" s="91" t="s">
        <v>355</v>
      </c>
      <c r="I472" s="89"/>
      <c r="J472" s="87">
        <f>_xlfn.XLOOKUP('-'!$F472,Ref!A:A,Ref!B:B)*1000</f>
        <v>37000</v>
      </c>
      <c r="K472" s="87">
        <f ca="1">COUNTIF($J$2:'-'!$J472,'-'!$J472)-1</f>
        <v>1</v>
      </c>
      <c r="L472" s="90" t="s">
        <v>14</v>
      </c>
    </row>
    <row r="473" spans="1:12" ht="15.75">
      <c r="A473" s="96">
        <f t="shared" si="7"/>
        <v>472</v>
      </c>
      <c r="B473" s="93">
        <f ca="1">'-'!$J473+'-'!$K473</f>
        <v>37002</v>
      </c>
      <c r="C473" s="94"/>
      <c r="D473" s="95" t="str" cm="1">
        <f t="array" ref="D473">_xlfn.SWITCH(MID('-'!$F473,1,4),"C - ","Civil","F - ","Foundation","ST -","Structure","FC -","Façade","PRE ","Pre-Line","POST","Post-Line","H - ","Handover","S - ","Services","CST ","Completion Docs", "I - ", "Inspection")</f>
        <v>Completion Docs</v>
      </c>
      <c r="E473" s="96" t="str">
        <f>IF(NOT(ISERROR(SEARCH("- S -", '-'!$F473))), "Subcontractor",IF(NOT(ISERROR(SEARCH("- R -", '-'!$F473))), "Ryman",IF(NOT(ISERROR(SEARCH("- C -", '-'!$F473))), "Consultant",IF(NOT(ISERROR(SEARCH("- I -", '-'!$F473))),  "Inspection Test Plan", "Naming Error"))))</f>
        <v>Ryman</v>
      </c>
      <c r="F473" s="97" t="str">
        <f>IF(OR('-'!$G473="checklist", '-'!$G473="checklist-flat"), '-'!$H473, F472)</f>
        <v>CST - R - Site Inspection Details</v>
      </c>
      <c r="G473" s="95" t="s">
        <v>237</v>
      </c>
      <c r="H473" s="97" t="s">
        <v>356</v>
      </c>
      <c r="I473" s="95"/>
      <c r="J473" s="93">
        <f>_xlfn.XLOOKUP('-'!$F473,Ref!A:A,Ref!B:B)*1000</f>
        <v>37000</v>
      </c>
      <c r="K473" s="93">
        <f ca="1">COUNTIF($J$2:'-'!$J473,'-'!$J473)-1</f>
        <v>2</v>
      </c>
      <c r="L473" s="96" t="s">
        <v>14</v>
      </c>
    </row>
    <row r="474" spans="1:12" ht="15.75">
      <c r="A474" s="90">
        <f t="shared" si="7"/>
        <v>473</v>
      </c>
      <c r="B474" s="87">
        <f ca="1">'-'!$J474+'-'!$K474</f>
        <v>37003</v>
      </c>
      <c r="C474" s="88"/>
      <c r="D474" s="89" t="str" cm="1">
        <f t="array" ref="D474">_xlfn.SWITCH(MID('-'!$F474,1,4),"C - ","Civil","F - ","Foundation","ST -","Structure","FC -","Façade","PRE ","Pre-Line","POST","Post-Line","H - ","Handover","S - ","Services","CST ","Completion Docs", "I - ", "Inspection")</f>
        <v>Completion Docs</v>
      </c>
      <c r="E474" s="90" t="str">
        <f>IF(NOT(ISERROR(SEARCH("- S -", '-'!$F474))), "Subcontractor",IF(NOT(ISERROR(SEARCH("- R -", '-'!$F474))), "Ryman",IF(NOT(ISERROR(SEARCH("- C -", '-'!$F474))), "Consultant",IF(NOT(ISERROR(SEARCH("- I -", '-'!$F474))),  "Inspection Test Plan", "Naming Error"))))</f>
        <v>Ryman</v>
      </c>
      <c r="F474" s="91" t="str">
        <f>IF(OR('-'!$G474="checklist", '-'!$G474="checklist-flat"), '-'!$H474, F473)</f>
        <v>CST - R - Site Inspection Details</v>
      </c>
      <c r="G474" s="89" t="s">
        <v>237</v>
      </c>
      <c r="H474" s="91" t="s">
        <v>357</v>
      </c>
      <c r="I474" s="89"/>
      <c r="J474" s="87">
        <f>_xlfn.XLOOKUP('-'!$F474,Ref!A:A,Ref!B:B)*1000</f>
        <v>37000</v>
      </c>
      <c r="K474" s="87">
        <f ca="1">COUNTIF($J$2:'-'!$J474,'-'!$J474)-1</f>
        <v>3</v>
      </c>
      <c r="L474" s="90" t="s">
        <v>14</v>
      </c>
    </row>
    <row r="475" spans="1:12" ht="15.75">
      <c r="A475" s="96">
        <f t="shared" si="7"/>
        <v>474</v>
      </c>
      <c r="B475" s="93">
        <f ca="1">'-'!$J475+'-'!$K475</f>
        <v>37004</v>
      </c>
      <c r="C475" s="94"/>
      <c r="D475" s="95" t="str" cm="1">
        <f t="array" ref="D475">_xlfn.SWITCH(MID('-'!$F475,1,4),"C - ","Civil","F - ","Foundation","ST -","Structure","FC -","Façade","PRE ","Pre-Line","POST","Post-Line","H - ","Handover","S - ","Services","CST ","Completion Docs", "I - ", "Inspection")</f>
        <v>Completion Docs</v>
      </c>
      <c r="E475" s="96" t="str">
        <f>IF(NOT(ISERROR(SEARCH("- S -", '-'!$F475))), "Subcontractor",IF(NOT(ISERROR(SEARCH("- R -", '-'!$F475))), "Ryman",IF(NOT(ISERROR(SEARCH("- C -", '-'!$F475))), "Consultant",IF(NOT(ISERROR(SEARCH("- I -", '-'!$F475))),  "Inspection Test Plan", "Naming Error"))))</f>
        <v>Ryman</v>
      </c>
      <c r="F475" s="97" t="str">
        <f>IF(OR('-'!$G475="checklist", '-'!$G475="checklist-flat"), '-'!$H475, F474)</f>
        <v>CST - R - Site Inspection Details</v>
      </c>
      <c r="G475" s="95" t="s">
        <v>237</v>
      </c>
      <c r="H475" s="97" t="s">
        <v>358</v>
      </c>
      <c r="I475" s="95"/>
      <c r="J475" s="93">
        <f>_xlfn.XLOOKUP('-'!$F475,Ref!A:A,Ref!B:B)*1000</f>
        <v>37000</v>
      </c>
      <c r="K475" s="93">
        <f ca="1">COUNTIF($J$2:'-'!$J475,'-'!$J475)-1</f>
        <v>4</v>
      </c>
      <c r="L475" s="96" t="s">
        <v>14</v>
      </c>
    </row>
    <row r="476" spans="1:12" ht="15.75">
      <c r="A476" s="90">
        <f t="shared" si="7"/>
        <v>475</v>
      </c>
      <c r="B476" s="87">
        <f ca="1">'-'!$J476+'-'!$K476</f>
        <v>37005</v>
      </c>
      <c r="C476" s="88"/>
      <c r="D476" s="89" t="str" cm="1">
        <f t="array" ref="D476">_xlfn.SWITCH(MID('-'!$F476,1,4),"C - ","Civil","F - ","Foundation","ST -","Structure","FC -","Façade","PRE ","Pre-Line","POST","Post-Line","H - ","Handover","S - ","Services","CST ","Completion Docs", "I - ", "Inspection")</f>
        <v>Completion Docs</v>
      </c>
      <c r="E476" s="90" t="str">
        <f>IF(NOT(ISERROR(SEARCH("- S -", '-'!$F476))), "Subcontractor",IF(NOT(ISERROR(SEARCH("- R -", '-'!$F476))), "Ryman",IF(NOT(ISERROR(SEARCH("- C -", '-'!$F476))), "Consultant",IF(NOT(ISERROR(SEARCH("- I -", '-'!$F476))),  "Inspection Test Plan", "Naming Error"))))</f>
        <v>Ryman</v>
      </c>
      <c r="F476" s="91" t="str">
        <f>IF(OR('-'!$G476="checklist", '-'!$G476="checklist-flat"), '-'!$H476, F475)</f>
        <v>CST - R - Site Inspection Details</v>
      </c>
      <c r="G476" s="89" t="s">
        <v>237</v>
      </c>
      <c r="H476" s="91" t="s">
        <v>359</v>
      </c>
      <c r="I476" s="89"/>
      <c r="J476" s="87">
        <f>_xlfn.XLOOKUP('-'!$F476,Ref!A:A,Ref!B:B)*1000</f>
        <v>37000</v>
      </c>
      <c r="K476" s="87">
        <f ca="1">COUNTIF($J$2:'-'!$J476,'-'!$J476)-1</f>
        <v>5</v>
      </c>
      <c r="L476" s="90" t="s">
        <v>14</v>
      </c>
    </row>
    <row r="477" spans="1:12" ht="15.75">
      <c r="A477" s="96">
        <f t="shared" si="7"/>
        <v>476</v>
      </c>
      <c r="B477" s="93">
        <f ca="1">'-'!$J477+'-'!$K477</f>
        <v>38000</v>
      </c>
      <c r="C477" s="94"/>
      <c r="D477" s="95" t="str" cm="1">
        <f t="array" ref="D477">_xlfn.SWITCH(MID('-'!$F477,1,4),"C - ","Civil","F - ","Foundation","ST -","Structure","FC -","Façade","PRE ","Pre-Line","POST","Post-Line","H - ","Handover","S - ","Services","CST ","Completion Docs", "I - ", "Inspection")</f>
        <v>Completion Docs</v>
      </c>
      <c r="E477" s="96" t="str">
        <f>IF(NOT(ISERROR(SEARCH("- S -", '-'!$F477))), "Subcontractor",IF(NOT(ISERROR(SEARCH("- R -", '-'!$F477))), "Ryman",IF(NOT(ISERROR(SEARCH("- C -", '-'!$F477))), "Consultant",IF(NOT(ISERROR(SEARCH("- I -", '-'!$F477))),  "Inspection Test Plan", "Naming Error"))))</f>
        <v>Ryman</v>
      </c>
      <c r="F477" s="97" t="str">
        <f>IF(OR('-'!$G477="checklist", '-'!$G477="checklist-flat"), '-'!$H477, F476)</f>
        <v>CST - R - Structural Consent</v>
      </c>
      <c r="G477" s="95" t="s">
        <v>12</v>
      </c>
      <c r="H477" s="97" t="s">
        <v>360</v>
      </c>
      <c r="I477" s="95"/>
      <c r="J477" s="93">
        <f>_xlfn.XLOOKUP('-'!$F477,Ref!A:A,Ref!B:B)*1000</f>
        <v>38000</v>
      </c>
      <c r="K477" s="93">
        <f ca="1">COUNTIF($J$2:'-'!$J477,'-'!$J477)-1</f>
        <v>0</v>
      </c>
      <c r="L477" s="96" t="s">
        <v>14</v>
      </c>
    </row>
    <row r="478" spans="1:12" ht="15.75">
      <c r="A478" s="90">
        <f t="shared" si="7"/>
        <v>477</v>
      </c>
      <c r="B478" s="87">
        <f ca="1">'-'!$J478+'-'!$K478</f>
        <v>38001</v>
      </c>
      <c r="C478" s="88"/>
      <c r="D478" s="89" t="str" cm="1">
        <f t="array" ref="D478">_xlfn.SWITCH(MID('-'!$F478,1,4),"C - ","Civil","F - ","Foundation","ST -","Structure","FC -","Façade","PRE ","Pre-Line","POST","Post-Line","H - ","Handover","S - ","Services","CST ","Completion Docs", "I - ", "Inspection")</f>
        <v>Completion Docs</v>
      </c>
      <c r="E478" s="90" t="str">
        <f>IF(NOT(ISERROR(SEARCH("- S -", '-'!$F478))), "Subcontractor",IF(NOT(ISERROR(SEARCH("- R -", '-'!$F478))), "Ryman",IF(NOT(ISERROR(SEARCH("- C -", '-'!$F478))), "Consultant",IF(NOT(ISERROR(SEARCH("- I -", '-'!$F478))),  "Inspection Test Plan", "Naming Error"))))</f>
        <v>Ryman</v>
      </c>
      <c r="F478" s="91" t="str">
        <f>IF(OR('-'!$G478="checklist", '-'!$G478="checklist-flat"), '-'!$H478, F477)</f>
        <v>CST - R - Structural Consent</v>
      </c>
      <c r="G478" s="89" t="s">
        <v>15</v>
      </c>
      <c r="H478" s="91" t="s">
        <v>153</v>
      </c>
      <c r="I478" s="89"/>
      <c r="J478" s="87">
        <f>_xlfn.XLOOKUP('-'!$F478,Ref!A:A,Ref!B:B)*1000</f>
        <v>38000</v>
      </c>
      <c r="K478" s="87">
        <f ca="1">COUNTIF($J$2:'-'!$J478,'-'!$J478)-1</f>
        <v>1</v>
      </c>
      <c r="L478" s="90" t="s">
        <v>14</v>
      </c>
    </row>
    <row r="479" spans="1:12" ht="15.75">
      <c r="A479" s="96">
        <f t="shared" si="7"/>
        <v>478</v>
      </c>
      <c r="B479" s="93">
        <f ca="1">'-'!$J479+'-'!$K479</f>
        <v>38002</v>
      </c>
      <c r="C479" s="94"/>
      <c r="D479" s="95" t="str" cm="1">
        <f t="array" ref="D479">_xlfn.SWITCH(MID('-'!$F479,1,4),"C - ","Civil","F - ","Foundation","ST -","Structure","FC -","Façade","PRE ","Pre-Line","POST","Post-Line","H - ","Handover","S - ","Services","CST ","Completion Docs", "I - ", "Inspection")</f>
        <v>Completion Docs</v>
      </c>
      <c r="E479" s="96" t="str">
        <f>IF(NOT(ISERROR(SEARCH("- S -", '-'!$F479))), "Subcontractor",IF(NOT(ISERROR(SEARCH("- R -", '-'!$F479))), "Ryman",IF(NOT(ISERROR(SEARCH("- C -", '-'!$F479))), "Consultant",IF(NOT(ISERROR(SEARCH("- I -", '-'!$F479))),  "Inspection Test Plan", "Naming Error"))))</f>
        <v>Ryman</v>
      </c>
      <c r="F479" s="97" t="str">
        <f>IF(OR('-'!$G479="checklist", '-'!$G479="checklist-flat"), '-'!$H479, F478)</f>
        <v>CST - R - Structural Consent</v>
      </c>
      <c r="G479" s="95" t="s">
        <v>15</v>
      </c>
      <c r="H479" s="97" t="s">
        <v>154</v>
      </c>
      <c r="I479" s="95"/>
      <c r="J479" s="93">
        <f>_xlfn.XLOOKUP('-'!$F479,Ref!A:A,Ref!B:B)*1000</f>
        <v>38000</v>
      </c>
      <c r="K479" s="93">
        <f ca="1">COUNTIF($J$2:'-'!$J479,'-'!$J479)-1</f>
        <v>2</v>
      </c>
      <c r="L479" s="96" t="s">
        <v>14</v>
      </c>
    </row>
    <row r="480" spans="1:12" ht="15.75">
      <c r="A480" s="90">
        <f t="shared" si="7"/>
        <v>479</v>
      </c>
      <c r="B480" s="87">
        <f ca="1">'-'!$J480+'-'!$K480</f>
        <v>38003</v>
      </c>
      <c r="C480" s="88"/>
      <c r="D480" s="89" t="str" cm="1">
        <f t="array" ref="D480">_xlfn.SWITCH(MID('-'!$F480,1,4),"C - ","Civil","F - ","Foundation","ST -","Structure","FC -","Façade","PRE ","Pre-Line","POST","Post-Line","H - ","Handover","S - ","Services","CST ","Completion Docs", "I - ", "Inspection")</f>
        <v>Completion Docs</v>
      </c>
      <c r="E480" s="90" t="str">
        <f>IF(NOT(ISERROR(SEARCH("- S -", '-'!$F480))), "Subcontractor",IF(NOT(ISERROR(SEARCH("- R -", '-'!$F480))), "Ryman",IF(NOT(ISERROR(SEARCH("- C -", '-'!$F480))), "Consultant",IF(NOT(ISERROR(SEARCH("- I -", '-'!$F480))),  "Inspection Test Plan", "Naming Error"))))</f>
        <v>Ryman</v>
      </c>
      <c r="F480" s="91" t="str">
        <f>IF(OR('-'!$G480="checklist", '-'!$G480="checklist-flat"), '-'!$H480, F479)</f>
        <v>CST - R - Structural Consent</v>
      </c>
      <c r="G480" s="89" t="s">
        <v>15</v>
      </c>
      <c r="H480" s="91" t="s">
        <v>155</v>
      </c>
      <c r="I480" s="89"/>
      <c r="J480" s="87">
        <f>_xlfn.XLOOKUP('-'!$F480,Ref!A:A,Ref!B:B)*1000</f>
        <v>38000</v>
      </c>
      <c r="K480" s="87">
        <f ca="1">COUNTIF($J$2:'-'!$J480,'-'!$J480)-1</f>
        <v>3</v>
      </c>
      <c r="L480" s="90" t="s">
        <v>14</v>
      </c>
    </row>
    <row r="481" spans="1:12" ht="15.75">
      <c r="A481" s="96">
        <f t="shared" si="7"/>
        <v>480</v>
      </c>
      <c r="B481" s="93">
        <f ca="1">'-'!$J481+'-'!$K481</f>
        <v>38004</v>
      </c>
      <c r="C481" s="94"/>
      <c r="D481" s="95" t="str" cm="1">
        <f t="array" ref="D481">_xlfn.SWITCH(MID('-'!$F481,1,4),"C - ","Civil","F - ","Foundation","ST -","Structure","FC -","Façade","PRE ","Pre-Line","POST","Post-Line","H - ","Handover","S - ","Services","CST ","Completion Docs", "I - ", "Inspection")</f>
        <v>Completion Docs</v>
      </c>
      <c r="E481" s="96" t="str">
        <f>IF(NOT(ISERROR(SEARCH("- S -", '-'!$F481))), "Subcontractor",IF(NOT(ISERROR(SEARCH("- R -", '-'!$F481))), "Ryman",IF(NOT(ISERROR(SEARCH("- C -", '-'!$F481))), "Consultant",IF(NOT(ISERROR(SEARCH("- I -", '-'!$F481))),  "Inspection Test Plan", "Naming Error"))))</f>
        <v>Ryman</v>
      </c>
      <c r="F481" s="97" t="str">
        <f>IF(OR('-'!$G481="checklist", '-'!$G481="checklist-flat"), '-'!$H481, F480)</f>
        <v>CST - R - Structural Consent</v>
      </c>
      <c r="G481" s="95" t="s">
        <v>15</v>
      </c>
      <c r="H481" s="97" t="s">
        <v>156</v>
      </c>
      <c r="I481" s="95"/>
      <c r="J481" s="93">
        <f>_xlfn.XLOOKUP('-'!$F481,Ref!A:A,Ref!B:B)*1000</f>
        <v>38000</v>
      </c>
      <c r="K481" s="93">
        <f ca="1">COUNTIF($J$2:'-'!$J481,'-'!$J481)-1</f>
        <v>4</v>
      </c>
      <c r="L481" s="96" t="s">
        <v>14</v>
      </c>
    </row>
    <row r="482" spans="1:12" ht="15.75">
      <c r="A482" s="90">
        <f t="shared" si="7"/>
        <v>481</v>
      </c>
      <c r="B482" s="87">
        <f ca="1">'-'!$J482+'-'!$K482</f>
        <v>38005</v>
      </c>
      <c r="C482" s="88"/>
      <c r="D482" s="89" t="str" cm="1">
        <f t="array" ref="D482">_xlfn.SWITCH(MID('-'!$F482,1,4),"C - ","Civil","F - ","Foundation","ST -","Structure","FC -","Façade","PRE ","Pre-Line","POST","Post-Line","H - ","Handover","S - ","Services","CST ","Completion Docs", "I - ", "Inspection")</f>
        <v>Completion Docs</v>
      </c>
      <c r="E482" s="90" t="str">
        <f>IF(NOT(ISERROR(SEARCH("- S -", '-'!$F482))), "Subcontractor",IF(NOT(ISERROR(SEARCH("- R -", '-'!$F482))), "Ryman",IF(NOT(ISERROR(SEARCH("- C -", '-'!$F482))), "Consultant",IF(NOT(ISERROR(SEARCH("- I -", '-'!$F482))),  "Inspection Test Plan", "Naming Error"))))</f>
        <v>Ryman</v>
      </c>
      <c r="F482" s="91" t="str">
        <f>IF(OR('-'!$G482="checklist", '-'!$G482="checklist-flat"), '-'!$H482, F481)</f>
        <v>CST - R - Structural Consent</v>
      </c>
      <c r="G482" s="89" t="s">
        <v>15</v>
      </c>
      <c r="H482" s="91" t="s">
        <v>293</v>
      </c>
      <c r="I482" s="89"/>
      <c r="J482" s="87">
        <f>_xlfn.XLOOKUP('-'!$F482,Ref!A:A,Ref!B:B)*1000</f>
        <v>38000</v>
      </c>
      <c r="K482" s="87">
        <f ca="1">COUNTIF($J$2:'-'!$J482,'-'!$J482)-1</f>
        <v>5</v>
      </c>
      <c r="L482" s="90" t="s">
        <v>14</v>
      </c>
    </row>
    <row r="483" spans="1:12" ht="15.75">
      <c r="A483" s="96">
        <f t="shared" si="7"/>
        <v>482</v>
      </c>
      <c r="B483" s="93">
        <f ca="1">'-'!$J483+'-'!$K483</f>
        <v>38006</v>
      </c>
      <c r="C483" s="94"/>
      <c r="D483" s="95" t="str" cm="1">
        <f t="array" ref="D483">_xlfn.SWITCH(MID('-'!$F483,1,4),"C - ","Civil","F - ","Foundation","ST -","Structure","FC -","Façade","PRE ","Pre-Line","POST","Post-Line","H - ","Handover","S - ","Services","CST ","Completion Docs", "I - ", "Inspection")</f>
        <v>Completion Docs</v>
      </c>
      <c r="E483" s="96" t="str">
        <f>IF(NOT(ISERROR(SEARCH("- S -", '-'!$F483))), "Subcontractor",IF(NOT(ISERROR(SEARCH("- R -", '-'!$F483))), "Ryman",IF(NOT(ISERROR(SEARCH("- C -", '-'!$F483))), "Consultant",IF(NOT(ISERROR(SEARCH("- I -", '-'!$F483))),  "Inspection Test Plan", "Naming Error"))))</f>
        <v>Ryman</v>
      </c>
      <c r="F483" s="97" t="str">
        <f>IF(OR('-'!$G483="checklist", '-'!$G483="checklist-flat"), '-'!$H483, F482)</f>
        <v>CST - R - Structural Consent</v>
      </c>
      <c r="G483" s="95" t="s">
        <v>62</v>
      </c>
      <c r="H483" s="97" t="s">
        <v>361</v>
      </c>
      <c r="I483" s="95"/>
      <c r="J483" s="93">
        <f>_xlfn.XLOOKUP('-'!$F483,Ref!A:A,Ref!B:B)*1000</f>
        <v>38000</v>
      </c>
      <c r="K483" s="93">
        <f ca="1">COUNTIF($J$2:'-'!$J483,'-'!$J483)-1</f>
        <v>6</v>
      </c>
      <c r="L483" s="96" t="s">
        <v>14</v>
      </c>
    </row>
    <row r="484" spans="1:12" ht="15.75">
      <c r="A484" s="90">
        <f t="shared" si="7"/>
        <v>483</v>
      </c>
      <c r="B484" s="87">
        <f ca="1">'-'!$J484+'-'!$K484</f>
        <v>38007</v>
      </c>
      <c r="C484" s="88"/>
      <c r="D484" s="89" t="str" cm="1">
        <f t="array" ref="D484">_xlfn.SWITCH(MID('-'!$F484,1,4),"C - ","Civil","F - ","Foundation","ST -","Structure","FC -","Façade","PRE ","Pre-Line","POST","Post-Line","H - ","Handover","S - ","Services","CST ","Completion Docs", "I - ", "Inspection")</f>
        <v>Completion Docs</v>
      </c>
      <c r="E484" s="90" t="str">
        <f>IF(NOT(ISERROR(SEARCH("- S -", '-'!$F484))), "Subcontractor",IF(NOT(ISERROR(SEARCH("- R -", '-'!$F484))), "Ryman",IF(NOT(ISERROR(SEARCH("- C -", '-'!$F484))), "Consultant",IF(NOT(ISERROR(SEARCH("- I -", '-'!$F484))),  "Inspection Test Plan", "Naming Error"))))</f>
        <v>Ryman</v>
      </c>
      <c r="F484" s="91" t="str">
        <f>IF(OR('-'!$G484="checklist", '-'!$G484="checklist-flat"), '-'!$H484, F483)</f>
        <v>CST - R - Structural Consent</v>
      </c>
      <c r="G484" s="89" t="s">
        <v>62</v>
      </c>
      <c r="H484" s="91" t="s">
        <v>362</v>
      </c>
      <c r="I484" s="89"/>
      <c r="J484" s="87">
        <f>_xlfn.XLOOKUP('-'!$F484,Ref!A:A,Ref!B:B)*1000</f>
        <v>38000</v>
      </c>
      <c r="K484" s="87">
        <f ca="1">COUNTIF($J$2:'-'!$J484,'-'!$J484)-1</f>
        <v>7</v>
      </c>
      <c r="L484" s="90" t="s">
        <v>14</v>
      </c>
    </row>
    <row r="485" spans="1:12" ht="15.75">
      <c r="A485" s="96">
        <f t="shared" si="7"/>
        <v>484</v>
      </c>
      <c r="B485" s="93">
        <f ca="1">'-'!$J485+'-'!$K485</f>
        <v>38008</v>
      </c>
      <c r="C485" s="94"/>
      <c r="D485" s="95" t="str" cm="1">
        <f t="array" ref="D485">_xlfn.SWITCH(MID('-'!$F485,1,4),"C - ","Civil","F - ","Foundation","ST -","Structure","FC -","Façade","PRE ","Pre-Line","POST","Post-Line","H - ","Handover","S - ","Services","CST ","Completion Docs", "I - ", "Inspection")</f>
        <v>Completion Docs</v>
      </c>
      <c r="E485" s="96" t="str">
        <f>IF(NOT(ISERROR(SEARCH("- S -", '-'!$F485))), "Subcontractor",IF(NOT(ISERROR(SEARCH("- R -", '-'!$F485))), "Ryman",IF(NOT(ISERROR(SEARCH("- C -", '-'!$F485))), "Consultant",IF(NOT(ISERROR(SEARCH("- I -", '-'!$F485))),  "Inspection Test Plan", "Naming Error"))))</f>
        <v>Ryman</v>
      </c>
      <c r="F485" s="97" t="str">
        <f>IF(OR('-'!$G485="checklist", '-'!$G485="checklist-flat"), '-'!$H485, F484)</f>
        <v>CST - R - Structural Consent</v>
      </c>
      <c r="G485" s="95" t="s">
        <v>62</v>
      </c>
      <c r="H485" s="97" t="s">
        <v>363</v>
      </c>
      <c r="I485" s="95"/>
      <c r="J485" s="93">
        <f>_xlfn.XLOOKUP('-'!$F485,Ref!A:A,Ref!B:B)*1000</f>
        <v>38000</v>
      </c>
      <c r="K485" s="93">
        <f ca="1">COUNTIF($J$2:'-'!$J485,'-'!$J485)-1</f>
        <v>8</v>
      </c>
      <c r="L485" s="96" t="s">
        <v>14</v>
      </c>
    </row>
    <row r="486" spans="1:12" ht="15.75">
      <c r="A486" s="90">
        <f t="shared" si="7"/>
        <v>485</v>
      </c>
      <c r="B486" s="87">
        <f ca="1">'-'!$J486+'-'!$K486</f>
        <v>38009</v>
      </c>
      <c r="C486" s="88"/>
      <c r="D486" s="89" t="str" cm="1">
        <f t="array" ref="D486">_xlfn.SWITCH(MID('-'!$F486,1,4),"C - ","Civil","F - ","Foundation","ST -","Structure","FC -","Façade","PRE ","Pre-Line","POST","Post-Line","H - ","Handover","S - ","Services","CST ","Completion Docs", "I - ", "Inspection")</f>
        <v>Completion Docs</v>
      </c>
      <c r="E486" s="90" t="str">
        <f>IF(NOT(ISERROR(SEARCH("- S -", '-'!$F486))), "Subcontractor",IF(NOT(ISERROR(SEARCH("- R -", '-'!$F486))), "Ryman",IF(NOT(ISERROR(SEARCH("- C -", '-'!$F486))), "Consultant",IF(NOT(ISERROR(SEARCH("- I -", '-'!$F486))),  "Inspection Test Plan", "Naming Error"))))</f>
        <v>Ryman</v>
      </c>
      <c r="F486" s="91" t="str">
        <f>IF(OR('-'!$G486="checklist", '-'!$G486="checklist-flat"), '-'!$H486, F485)</f>
        <v>CST - R - Structural Consent</v>
      </c>
      <c r="G486" s="89" t="s">
        <v>15</v>
      </c>
      <c r="H486" s="91" t="s">
        <v>364</v>
      </c>
      <c r="I486" s="89"/>
      <c r="J486" s="87">
        <f>_xlfn.XLOOKUP('-'!$F486,Ref!A:A,Ref!B:B)*1000</f>
        <v>38000</v>
      </c>
      <c r="K486" s="87">
        <f ca="1">COUNTIF($J$2:'-'!$J486,'-'!$J486)-1</f>
        <v>9</v>
      </c>
      <c r="L486" s="90" t="s">
        <v>14</v>
      </c>
    </row>
    <row r="487" spans="1:12" ht="15.75">
      <c r="A487" s="96">
        <f t="shared" si="7"/>
        <v>486</v>
      </c>
      <c r="B487" s="93">
        <f ca="1">'-'!$J487+'-'!$K487</f>
        <v>38010</v>
      </c>
      <c r="C487" s="94"/>
      <c r="D487" s="95" t="str" cm="1">
        <f t="array" ref="D487">_xlfn.SWITCH(MID('-'!$F487,1,4),"C - ","Civil","F - ","Foundation","ST -","Structure","FC -","Façade","PRE ","Pre-Line","POST","Post-Line","H - ","Handover","S - ","Services","CST ","Completion Docs", "I - ", "Inspection")</f>
        <v>Completion Docs</v>
      </c>
      <c r="E487" s="96" t="str">
        <f>IF(NOT(ISERROR(SEARCH("- S -", '-'!$F487))), "Subcontractor",IF(NOT(ISERROR(SEARCH("- R -", '-'!$F487))), "Ryman",IF(NOT(ISERROR(SEARCH("- C -", '-'!$F487))), "Consultant",IF(NOT(ISERROR(SEARCH("- I -", '-'!$F487))),  "Inspection Test Plan", "Naming Error"))))</f>
        <v>Ryman</v>
      </c>
      <c r="F487" s="97" t="str">
        <f>IF(OR('-'!$G487="checklist", '-'!$G487="checklist-flat"), '-'!$H487, F486)</f>
        <v>CST - R - Structural Consent</v>
      </c>
      <c r="G487" s="95" t="s">
        <v>62</v>
      </c>
      <c r="H487" s="97" t="s">
        <v>365</v>
      </c>
      <c r="I487" s="95"/>
      <c r="J487" s="93">
        <f>_xlfn.XLOOKUP('-'!$F487,Ref!A:A,Ref!B:B)*1000</f>
        <v>38000</v>
      </c>
      <c r="K487" s="93">
        <f ca="1">COUNTIF($J$2:'-'!$J487,'-'!$J487)-1</f>
        <v>10</v>
      </c>
      <c r="L487" s="96" t="s">
        <v>14</v>
      </c>
    </row>
    <row r="488" spans="1:12" ht="15.75">
      <c r="A488" s="90">
        <f t="shared" si="7"/>
        <v>487</v>
      </c>
      <c r="B488" s="87">
        <f ca="1">'-'!$J488+'-'!$K488</f>
        <v>38011</v>
      </c>
      <c r="C488" s="88"/>
      <c r="D488" s="89" t="str" cm="1">
        <f t="array" ref="D488">_xlfn.SWITCH(MID('-'!$F488,1,4),"C - ","Civil","F - ","Foundation","ST -","Structure","FC -","Façade","PRE ","Pre-Line","POST","Post-Line","H - ","Handover","S - ","Services","CST ","Completion Docs", "I - ", "Inspection")</f>
        <v>Completion Docs</v>
      </c>
      <c r="E488" s="90" t="str">
        <f>IF(NOT(ISERROR(SEARCH("- S -", '-'!$F488))), "Subcontractor",IF(NOT(ISERROR(SEARCH("- R -", '-'!$F488))), "Ryman",IF(NOT(ISERROR(SEARCH("- C -", '-'!$F488))), "Consultant",IF(NOT(ISERROR(SEARCH("- I -", '-'!$F488))),  "Inspection Test Plan", "Naming Error"))))</f>
        <v>Ryman</v>
      </c>
      <c r="F488" s="91" t="str">
        <f>IF(OR('-'!$G488="checklist", '-'!$G488="checklist-flat"), '-'!$H488, F487)</f>
        <v>CST - R - Structural Consent</v>
      </c>
      <c r="G488" s="89" t="s">
        <v>62</v>
      </c>
      <c r="H488" s="91" t="s">
        <v>366</v>
      </c>
      <c r="I488" s="89"/>
      <c r="J488" s="87">
        <f>_xlfn.XLOOKUP('-'!$F488,Ref!A:A,Ref!B:B)*1000</f>
        <v>38000</v>
      </c>
      <c r="K488" s="87">
        <f ca="1">COUNTIF($J$2:'-'!$J488,'-'!$J488)-1</f>
        <v>11</v>
      </c>
      <c r="L488" s="90" t="s">
        <v>14</v>
      </c>
    </row>
    <row r="489" spans="1:12" ht="15.75">
      <c r="A489" s="96">
        <f t="shared" si="7"/>
        <v>488</v>
      </c>
      <c r="B489" s="93">
        <f ca="1">'-'!$J489+'-'!$K489</f>
        <v>38012</v>
      </c>
      <c r="C489" s="94"/>
      <c r="D489" s="95" t="str" cm="1">
        <f t="array" ref="D489">_xlfn.SWITCH(MID('-'!$F489,1,4),"C - ","Civil","F - ","Foundation","ST -","Structure","FC -","Façade","PRE ","Pre-Line","POST","Post-Line","H - ","Handover","S - ","Services","CST ","Completion Docs", "I - ", "Inspection")</f>
        <v>Completion Docs</v>
      </c>
      <c r="E489" s="96" t="str">
        <f>IF(NOT(ISERROR(SEARCH("- S -", '-'!$F489))), "Subcontractor",IF(NOT(ISERROR(SEARCH("- R -", '-'!$F489))), "Ryman",IF(NOT(ISERROR(SEARCH("- C -", '-'!$F489))), "Consultant",IF(NOT(ISERROR(SEARCH("- I -", '-'!$F489))),  "Inspection Test Plan", "Naming Error"))))</f>
        <v>Ryman</v>
      </c>
      <c r="F489" s="97" t="str">
        <f>IF(OR('-'!$G489="checklist", '-'!$G489="checklist-flat"), '-'!$H489, F488)</f>
        <v>CST - R - Structural Consent</v>
      </c>
      <c r="G489" s="95" t="s">
        <v>62</v>
      </c>
      <c r="H489" s="97" t="s">
        <v>367</v>
      </c>
      <c r="I489" s="95"/>
      <c r="J489" s="93">
        <f>_xlfn.XLOOKUP('-'!$F489,Ref!A:A,Ref!B:B)*1000</f>
        <v>38000</v>
      </c>
      <c r="K489" s="93">
        <f ca="1">COUNTIF($J$2:'-'!$J489,'-'!$J489)-1</f>
        <v>12</v>
      </c>
      <c r="L489" s="96" t="s">
        <v>14</v>
      </c>
    </row>
    <row r="490" spans="1:12" ht="15.75">
      <c r="A490" s="90">
        <f t="shared" si="7"/>
        <v>489</v>
      </c>
      <c r="B490" s="87">
        <f ca="1">'-'!$J490+'-'!$K490</f>
        <v>38013</v>
      </c>
      <c r="C490" s="88"/>
      <c r="D490" s="89" t="str" cm="1">
        <f t="array" ref="D490">_xlfn.SWITCH(MID('-'!$F490,1,4),"C - ","Civil","F - ","Foundation","ST -","Structure","FC -","Façade","PRE ","Pre-Line","POST","Post-Line","H - ","Handover","S - ","Services","CST ","Completion Docs", "I - ", "Inspection")</f>
        <v>Completion Docs</v>
      </c>
      <c r="E490" s="90" t="str">
        <f>IF(NOT(ISERROR(SEARCH("- S -", '-'!$F490))), "Subcontractor",IF(NOT(ISERROR(SEARCH("- R -", '-'!$F490))), "Ryman",IF(NOT(ISERROR(SEARCH("- C -", '-'!$F490))), "Consultant",IF(NOT(ISERROR(SEARCH("- I -", '-'!$F490))),  "Inspection Test Plan", "Naming Error"))))</f>
        <v>Ryman</v>
      </c>
      <c r="F490" s="91" t="str">
        <f>IF(OR('-'!$G490="checklist", '-'!$G490="checklist-flat"), '-'!$H490, F489)</f>
        <v>CST - R - Structural Consent</v>
      </c>
      <c r="G490" s="89" t="s">
        <v>15</v>
      </c>
      <c r="H490" s="91" t="s">
        <v>227</v>
      </c>
      <c r="I490" s="89"/>
      <c r="J490" s="87">
        <f>_xlfn.XLOOKUP('-'!$F490,Ref!A:A,Ref!B:B)*1000</f>
        <v>38000</v>
      </c>
      <c r="K490" s="87">
        <f ca="1">COUNTIF($J$2:'-'!$J490,'-'!$J490)-1</f>
        <v>13</v>
      </c>
      <c r="L490" s="90" t="s">
        <v>14</v>
      </c>
    </row>
    <row r="491" spans="1:12" ht="15.75">
      <c r="A491" s="96">
        <f t="shared" si="7"/>
        <v>490</v>
      </c>
      <c r="B491" s="93">
        <f ca="1">'-'!$J491+'-'!$K491</f>
        <v>38014</v>
      </c>
      <c r="C491" s="94"/>
      <c r="D491" s="95" t="str" cm="1">
        <f t="array" ref="D491">_xlfn.SWITCH(MID('-'!$F491,1,4),"C - ","Civil","F - ","Foundation","ST -","Structure","FC -","Façade","PRE ","Pre-Line","POST","Post-Line","H - ","Handover","S - ","Services","CST ","Completion Docs", "I - ", "Inspection")</f>
        <v>Completion Docs</v>
      </c>
      <c r="E491" s="96" t="str">
        <f>IF(NOT(ISERROR(SEARCH("- S -", '-'!$F491))), "Subcontractor",IF(NOT(ISERROR(SEARCH("- R -", '-'!$F491))), "Ryman",IF(NOT(ISERROR(SEARCH("- C -", '-'!$F491))), "Consultant",IF(NOT(ISERROR(SEARCH("- I -", '-'!$F491))),  "Inspection Test Plan", "Naming Error"))))</f>
        <v>Ryman</v>
      </c>
      <c r="F491" s="97" t="str">
        <f>IF(OR('-'!$G491="checklist", '-'!$G491="checklist-flat"), '-'!$H491, F490)</f>
        <v>CST - R - Structural Consent</v>
      </c>
      <c r="G491" s="95" t="s">
        <v>62</v>
      </c>
      <c r="H491" s="97" t="s">
        <v>228</v>
      </c>
      <c r="I491" s="95"/>
      <c r="J491" s="93">
        <f>_xlfn.XLOOKUP('-'!$F491,Ref!A:A,Ref!B:B)*1000</f>
        <v>38000</v>
      </c>
      <c r="K491" s="93">
        <f ca="1">COUNTIF($J$2:'-'!$J491,'-'!$J491)-1</f>
        <v>14</v>
      </c>
      <c r="L491" s="96" t="s">
        <v>14</v>
      </c>
    </row>
    <row r="492" spans="1:12" ht="15.75">
      <c r="A492" s="90">
        <f t="shared" si="7"/>
        <v>491</v>
      </c>
      <c r="B492" s="87">
        <f ca="1">'-'!$J492+'-'!$K492</f>
        <v>38015</v>
      </c>
      <c r="C492" s="88"/>
      <c r="D492" s="89" t="str" cm="1">
        <f t="array" ref="D492">_xlfn.SWITCH(MID('-'!$F492,1,4),"C - ","Civil","F - ","Foundation","ST -","Structure","FC -","Façade","PRE ","Pre-Line","POST","Post-Line","H - ","Handover","S - ","Services","CST ","Completion Docs", "I - ", "Inspection")</f>
        <v>Completion Docs</v>
      </c>
      <c r="E492" s="90" t="str">
        <f>IF(NOT(ISERROR(SEARCH("- S -", '-'!$F492))), "Subcontractor",IF(NOT(ISERROR(SEARCH("- R -", '-'!$F492))), "Ryman",IF(NOT(ISERROR(SEARCH("- C -", '-'!$F492))), "Consultant",IF(NOT(ISERROR(SEARCH("- I -", '-'!$F492))),  "Inspection Test Plan", "Naming Error"))))</f>
        <v>Ryman</v>
      </c>
      <c r="F492" s="91" t="str">
        <f>IF(OR('-'!$G492="checklist", '-'!$G492="checklist-flat"), '-'!$H492, F491)</f>
        <v>CST - R - Structural Consent</v>
      </c>
      <c r="G492" s="89" t="s">
        <v>62</v>
      </c>
      <c r="H492" s="91" t="s">
        <v>229</v>
      </c>
      <c r="I492" s="89"/>
      <c r="J492" s="87">
        <f>_xlfn.XLOOKUP('-'!$F492,Ref!A:A,Ref!B:B)*1000</f>
        <v>38000</v>
      </c>
      <c r="K492" s="87">
        <f ca="1">COUNTIF($J$2:'-'!$J492,'-'!$J492)-1</f>
        <v>15</v>
      </c>
      <c r="L492" s="90" t="s">
        <v>14</v>
      </c>
    </row>
    <row r="493" spans="1:12" ht="15.75">
      <c r="A493" s="96">
        <f t="shared" si="7"/>
        <v>492</v>
      </c>
      <c r="B493" s="93">
        <f ca="1">'-'!$J493+'-'!$K493</f>
        <v>38016</v>
      </c>
      <c r="C493" s="94"/>
      <c r="D493" s="95" t="str" cm="1">
        <f t="array" ref="D493">_xlfn.SWITCH(MID('-'!$F493,1,4),"C - ","Civil","F - ","Foundation","ST -","Structure","FC -","Façade","PRE ","Pre-Line","POST","Post-Line","H - ","Handover","S - ","Services","CST ","Completion Docs", "I - ", "Inspection")</f>
        <v>Completion Docs</v>
      </c>
      <c r="E493" s="96" t="str">
        <f>IF(NOT(ISERROR(SEARCH("- S -", '-'!$F493))), "Subcontractor",IF(NOT(ISERROR(SEARCH("- R -", '-'!$F493))), "Ryman",IF(NOT(ISERROR(SEARCH("- C -", '-'!$F493))), "Consultant",IF(NOT(ISERROR(SEARCH("- I -", '-'!$F493))),  "Inspection Test Plan", "Naming Error"))))</f>
        <v>Ryman</v>
      </c>
      <c r="F493" s="97" t="str">
        <f>IF(OR('-'!$G493="checklist", '-'!$G493="checklist-flat"), '-'!$H493, F492)</f>
        <v>CST - R - Structural Consent</v>
      </c>
      <c r="G493" s="95" t="s">
        <v>62</v>
      </c>
      <c r="H493" s="97" t="s">
        <v>230</v>
      </c>
      <c r="I493" s="95"/>
      <c r="J493" s="93">
        <f>_xlfn.XLOOKUP('-'!$F493,Ref!A:A,Ref!B:B)*1000</f>
        <v>38000</v>
      </c>
      <c r="K493" s="93">
        <f ca="1">COUNTIF($J$2:'-'!$J493,'-'!$J493)-1</f>
        <v>16</v>
      </c>
      <c r="L493" s="96" t="s">
        <v>14</v>
      </c>
    </row>
    <row r="494" spans="1:12" ht="15.75">
      <c r="A494" s="90">
        <f t="shared" si="7"/>
        <v>493</v>
      </c>
      <c r="B494" s="87">
        <f ca="1">'-'!$J494+'-'!$K494</f>
        <v>38017</v>
      </c>
      <c r="C494" s="88"/>
      <c r="D494" s="89" t="str" cm="1">
        <f t="array" ref="D494">_xlfn.SWITCH(MID('-'!$F494,1,4),"C - ","Civil","F - ","Foundation","ST -","Structure","FC -","Façade","PRE ","Pre-Line","POST","Post-Line","H - ","Handover","S - ","Services","CST ","Completion Docs", "I - ", "Inspection")</f>
        <v>Completion Docs</v>
      </c>
      <c r="E494" s="90" t="str">
        <f>IF(NOT(ISERROR(SEARCH("- S -", '-'!$F494))), "Subcontractor",IF(NOT(ISERROR(SEARCH("- R -", '-'!$F494))), "Ryman",IF(NOT(ISERROR(SEARCH("- C -", '-'!$F494))), "Consultant",IF(NOT(ISERROR(SEARCH("- I -", '-'!$F494))),  "Inspection Test Plan", "Naming Error"))))</f>
        <v>Ryman</v>
      </c>
      <c r="F494" s="91" t="str">
        <f>IF(OR('-'!$G494="checklist", '-'!$G494="checklist-flat"), '-'!$H494, F493)</f>
        <v>CST - R - Structural Consent</v>
      </c>
      <c r="G494" s="89" t="s">
        <v>237</v>
      </c>
      <c r="H494" s="91" t="s">
        <v>368</v>
      </c>
      <c r="I494" s="89"/>
      <c r="J494" s="87">
        <f>_xlfn.XLOOKUP('-'!$F494,Ref!A:A,Ref!B:B)*1000</f>
        <v>38000</v>
      </c>
      <c r="K494" s="87">
        <f ca="1">COUNTIF($J$2:'-'!$J494,'-'!$J494)-1</f>
        <v>17</v>
      </c>
      <c r="L494" s="90" t="s">
        <v>14</v>
      </c>
    </row>
    <row r="495" spans="1:12" ht="15.75">
      <c r="A495" s="96">
        <f t="shared" si="7"/>
        <v>494</v>
      </c>
      <c r="B495" s="93">
        <f ca="1">'-'!$J495+'-'!$K495</f>
        <v>38018</v>
      </c>
      <c r="C495" s="94"/>
      <c r="D495" s="95" t="str" cm="1">
        <f t="array" ref="D495">_xlfn.SWITCH(MID('-'!$F495,1,4),"C - ","Civil","F - ","Foundation","ST -","Structure","FC -","Façade","PRE ","Pre-Line","POST","Post-Line","H - ","Handover","S - ","Services","CST ","Completion Docs", "I - ", "Inspection")</f>
        <v>Completion Docs</v>
      </c>
      <c r="E495" s="96" t="str">
        <f>IF(NOT(ISERROR(SEARCH("- S -", '-'!$F495))), "Subcontractor",IF(NOT(ISERROR(SEARCH("- R -", '-'!$F495))), "Ryman",IF(NOT(ISERROR(SEARCH("- C -", '-'!$F495))), "Consultant",IF(NOT(ISERROR(SEARCH("- I -", '-'!$F495))),  "Inspection Test Plan", "Naming Error"))))</f>
        <v>Ryman</v>
      </c>
      <c r="F495" s="97" t="str">
        <f>IF(OR('-'!$G495="checklist", '-'!$G495="checklist-flat"), '-'!$H495, F494)</f>
        <v>CST - R - Structural Consent</v>
      </c>
      <c r="G495" s="95" t="s">
        <v>62</v>
      </c>
      <c r="H495" s="97" t="s">
        <v>369</v>
      </c>
      <c r="I495" s="95"/>
      <c r="J495" s="93">
        <f>_xlfn.XLOOKUP('-'!$F495,Ref!A:A,Ref!B:B)*1000</f>
        <v>38000</v>
      </c>
      <c r="K495" s="93">
        <f ca="1">COUNTIF($J$2:'-'!$J495,'-'!$J495)-1</f>
        <v>18</v>
      </c>
      <c r="L495" s="96" t="s">
        <v>14</v>
      </c>
    </row>
    <row r="496" spans="1:12" ht="15.75">
      <c r="A496" s="90">
        <f t="shared" si="7"/>
        <v>495</v>
      </c>
      <c r="B496" s="87">
        <f ca="1">'-'!$J496+'-'!$K496</f>
        <v>38019</v>
      </c>
      <c r="C496" s="88"/>
      <c r="D496" s="89" t="str" cm="1">
        <f t="array" ref="D496">_xlfn.SWITCH(MID('-'!$F496,1,4),"C - ","Civil","F - ","Foundation","ST -","Structure","FC -","Façade","PRE ","Pre-Line","POST","Post-Line","H - ","Handover","S - ","Services","CST ","Completion Docs", "I - ", "Inspection")</f>
        <v>Completion Docs</v>
      </c>
      <c r="E496" s="90" t="str">
        <f>IF(NOT(ISERROR(SEARCH("- S -", '-'!$F496))), "Subcontractor",IF(NOT(ISERROR(SEARCH("- R -", '-'!$F496))), "Ryman",IF(NOT(ISERROR(SEARCH("- C -", '-'!$F496))), "Consultant",IF(NOT(ISERROR(SEARCH("- I -", '-'!$F496))),  "Inspection Test Plan", "Naming Error"))))</f>
        <v>Ryman</v>
      </c>
      <c r="F496" s="91" t="str">
        <f>IF(OR('-'!$G496="checklist", '-'!$G496="checklist-flat"), '-'!$H496, F495)</f>
        <v>CST - R - Structural Consent</v>
      </c>
      <c r="G496" s="89" t="s">
        <v>62</v>
      </c>
      <c r="H496" s="91" t="s">
        <v>370</v>
      </c>
      <c r="I496" s="89"/>
      <c r="J496" s="87">
        <f>_xlfn.XLOOKUP('-'!$F496,Ref!A:A,Ref!B:B)*1000</f>
        <v>38000</v>
      </c>
      <c r="K496" s="87">
        <f ca="1">COUNTIF($J$2:'-'!$J496,'-'!$J496)-1</f>
        <v>19</v>
      </c>
      <c r="L496" s="90" t="s">
        <v>14</v>
      </c>
    </row>
    <row r="497" spans="1:12" ht="15.75">
      <c r="A497" s="96">
        <f t="shared" si="7"/>
        <v>496</v>
      </c>
      <c r="B497" s="93">
        <f ca="1">'-'!$J497+'-'!$K497</f>
        <v>38020</v>
      </c>
      <c r="C497" s="94"/>
      <c r="D497" s="95" t="str" cm="1">
        <f t="array" ref="D497">_xlfn.SWITCH(MID('-'!$F497,1,4),"C - ","Civil","F - ","Foundation","ST -","Structure","FC -","Façade","PRE ","Pre-Line","POST","Post-Line","H - ","Handover","S - ","Services","CST ","Completion Docs", "I - ", "Inspection")</f>
        <v>Completion Docs</v>
      </c>
      <c r="E497" s="96" t="str">
        <f>IF(NOT(ISERROR(SEARCH("- S -", '-'!$F497))), "Subcontractor",IF(NOT(ISERROR(SEARCH("- R -", '-'!$F497))), "Ryman",IF(NOT(ISERROR(SEARCH("- C -", '-'!$F497))), "Consultant",IF(NOT(ISERROR(SEARCH("- I -", '-'!$F497))),  "Inspection Test Plan", "Naming Error"))))</f>
        <v>Ryman</v>
      </c>
      <c r="F497" s="97" t="str">
        <f>IF(OR('-'!$G497="checklist", '-'!$G497="checklist-flat"), '-'!$H497, F496)</f>
        <v>CST - R - Structural Consent</v>
      </c>
      <c r="G497" s="95" t="s">
        <v>237</v>
      </c>
      <c r="H497" s="97" t="s">
        <v>371</v>
      </c>
      <c r="I497" s="95"/>
      <c r="J497" s="93">
        <f>_xlfn.XLOOKUP('-'!$F497,Ref!A:A,Ref!B:B)*1000</f>
        <v>38000</v>
      </c>
      <c r="K497" s="93">
        <f ca="1">COUNTIF($J$2:'-'!$J497,'-'!$J497)-1</f>
        <v>20</v>
      </c>
      <c r="L497" s="96" t="s">
        <v>14</v>
      </c>
    </row>
    <row r="498" spans="1:12" ht="15.75">
      <c r="A498" s="90">
        <f t="shared" si="7"/>
        <v>497</v>
      </c>
      <c r="B498" s="87">
        <f ca="1">'-'!$J498+'-'!$K498</f>
        <v>38021</v>
      </c>
      <c r="C498" s="88"/>
      <c r="D498" s="89" t="str" cm="1">
        <f t="array" ref="D498">_xlfn.SWITCH(MID('-'!$F498,1,4),"C - ","Civil","F - ","Foundation","ST -","Structure","FC -","Façade","PRE ","Pre-Line","POST","Post-Line","H - ","Handover","S - ","Services","CST ","Completion Docs", "I - ", "Inspection")</f>
        <v>Completion Docs</v>
      </c>
      <c r="E498" s="90" t="str">
        <f>IF(NOT(ISERROR(SEARCH("- S -", '-'!$F498))), "Subcontractor",IF(NOT(ISERROR(SEARCH("- R -", '-'!$F498))), "Ryman",IF(NOT(ISERROR(SEARCH("- C -", '-'!$F498))), "Consultant",IF(NOT(ISERROR(SEARCH("- I -", '-'!$F498))),  "Inspection Test Plan", "Naming Error"))))</f>
        <v>Ryman</v>
      </c>
      <c r="F498" s="91" t="str">
        <f>IF(OR('-'!$G498="checklist", '-'!$G498="checklist-flat"), '-'!$H498, F497)</f>
        <v>CST - R - Structural Consent</v>
      </c>
      <c r="G498" s="89" t="s">
        <v>62</v>
      </c>
      <c r="H498" s="91" t="s">
        <v>372</v>
      </c>
      <c r="I498" s="89"/>
      <c r="J498" s="87">
        <f>_xlfn.XLOOKUP('-'!$F498,Ref!A:A,Ref!B:B)*1000</f>
        <v>38000</v>
      </c>
      <c r="K498" s="87">
        <f ca="1">COUNTIF($J$2:'-'!$J498,'-'!$J498)-1</f>
        <v>21</v>
      </c>
      <c r="L498" s="90" t="s">
        <v>14</v>
      </c>
    </row>
    <row r="499" spans="1:12" ht="15.75">
      <c r="A499" s="96">
        <f t="shared" si="7"/>
        <v>498</v>
      </c>
      <c r="B499" s="93">
        <f ca="1">'-'!$J499+'-'!$K499</f>
        <v>38022</v>
      </c>
      <c r="C499" s="94"/>
      <c r="D499" s="95" t="str" cm="1">
        <f t="array" ref="D499">_xlfn.SWITCH(MID('-'!$F499,1,4),"C - ","Civil","F - ","Foundation","ST -","Structure","FC -","Façade","PRE ","Pre-Line","POST","Post-Line","H - ","Handover","S - ","Services","CST ","Completion Docs", "I - ", "Inspection")</f>
        <v>Completion Docs</v>
      </c>
      <c r="E499" s="96" t="str">
        <f>IF(NOT(ISERROR(SEARCH("- S -", '-'!$F499))), "Subcontractor",IF(NOT(ISERROR(SEARCH("- R -", '-'!$F499))), "Ryman",IF(NOT(ISERROR(SEARCH("- C -", '-'!$F499))), "Consultant",IF(NOT(ISERROR(SEARCH("- I -", '-'!$F499))),  "Inspection Test Plan", "Naming Error"))))</f>
        <v>Ryman</v>
      </c>
      <c r="F499" s="97" t="str">
        <f>IF(OR('-'!$G499="checklist", '-'!$G499="checklist-flat"), '-'!$H499, F498)</f>
        <v>CST - R - Structural Consent</v>
      </c>
      <c r="G499" s="95" t="s">
        <v>62</v>
      </c>
      <c r="H499" s="97" t="s">
        <v>373</v>
      </c>
      <c r="I499" s="95"/>
      <c r="J499" s="93">
        <f>_xlfn.XLOOKUP('-'!$F499,Ref!A:A,Ref!B:B)*1000</f>
        <v>38000</v>
      </c>
      <c r="K499" s="93">
        <f ca="1">COUNTIF($J$2:'-'!$J499,'-'!$J499)-1</f>
        <v>22</v>
      </c>
      <c r="L499" s="96" t="s">
        <v>14</v>
      </c>
    </row>
    <row r="500" spans="1:12" ht="15.75">
      <c r="A500" s="90">
        <f t="shared" si="7"/>
        <v>499</v>
      </c>
      <c r="B500" s="87">
        <f ca="1">'-'!$J500+'-'!$K500</f>
        <v>38023</v>
      </c>
      <c r="C500" s="88"/>
      <c r="D500" s="89" t="str" cm="1">
        <f t="array" ref="D500">_xlfn.SWITCH(MID('-'!$F500,1,4),"C - ","Civil","F - ","Foundation","ST -","Structure","FC -","Façade","PRE ","Pre-Line","POST","Post-Line","H - ","Handover","S - ","Services","CST ","Completion Docs", "I - ", "Inspection")</f>
        <v>Completion Docs</v>
      </c>
      <c r="E500" s="90" t="str">
        <f>IF(NOT(ISERROR(SEARCH("- S -", '-'!$F500))), "Subcontractor",IF(NOT(ISERROR(SEARCH("- R -", '-'!$F500))), "Ryman",IF(NOT(ISERROR(SEARCH("- C -", '-'!$F500))), "Consultant",IF(NOT(ISERROR(SEARCH("- I -", '-'!$F500))),  "Inspection Test Plan", "Naming Error"))))</f>
        <v>Ryman</v>
      </c>
      <c r="F500" s="91" t="str">
        <f>IF(OR('-'!$G500="checklist", '-'!$G500="checklist-flat"), '-'!$H500, F499)</f>
        <v>CST - R - Structural Consent</v>
      </c>
      <c r="G500" s="89" t="s">
        <v>62</v>
      </c>
      <c r="H500" s="91" t="s">
        <v>374</v>
      </c>
      <c r="I500" s="89"/>
      <c r="J500" s="87">
        <f>_xlfn.XLOOKUP('-'!$F500,Ref!A:A,Ref!B:B)*1000</f>
        <v>38000</v>
      </c>
      <c r="K500" s="87">
        <f ca="1">COUNTIF($J$2:'-'!$J500,'-'!$J500)-1</f>
        <v>23</v>
      </c>
      <c r="L500" s="90" t="s">
        <v>14</v>
      </c>
    </row>
    <row r="501" spans="1:12" ht="15.75">
      <c r="A501" s="96">
        <f t="shared" si="7"/>
        <v>500</v>
      </c>
      <c r="B501" s="93">
        <f ca="1">'-'!$J501+'-'!$K501</f>
        <v>38024</v>
      </c>
      <c r="C501" s="94"/>
      <c r="D501" s="95" t="str" cm="1">
        <f t="array" ref="D501">_xlfn.SWITCH(MID('-'!$F501,1,4),"C - ","Civil","F - ","Foundation","ST -","Structure","FC -","Façade","PRE ","Pre-Line","POST","Post-Line","H - ","Handover","S - ","Services","CST ","Completion Docs", "I - ", "Inspection")</f>
        <v>Completion Docs</v>
      </c>
      <c r="E501" s="96" t="str">
        <f>IF(NOT(ISERROR(SEARCH("- S -", '-'!$F501))), "Subcontractor",IF(NOT(ISERROR(SEARCH("- R -", '-'!$F501))), "Ryman",IF(NOT(ISERROR(SEARCH("- C -", '-'!$F501))), "Consultant",IF(NOT(ISERROR(SEARCH("- I -", '-'!$F501))),  "Inspection Test Plan", "Naming Error"))))</f>
        <v>Ryman</v>
      </c>
      <c r="F501" s="97" t="str">
        <f>IF(OR('-'!$G501="checklist", '-'!$G501="checklist-flat"), '-'!$H501, F500)</f>
        <v>CST - R - Structural Consent</v>
      </c>
      <c r="G501" s="95" t="s">
        <v>62</v>
      </c>
      <c r="H501" s="97" t="s">
        <v>375</v>
      </c>
      <c r="I501" s="95"/>
      <c r="J501" s="93">
        <f>_xlfn.XLOOKUP('-'!$F501,Ref!A:A,Ref!B:B)*1000</f>
        <v>38000</v>
      </c>
      <c r="K501" s="93">
        <f ca="1">COUNTIF($J$2:'-'!$J501,'-'!$J501)-1</f>
        <v>24</v>
      </c>
      <c r="L501" s="96" t="s">
        <v>14</v>
      </c>
    </row>
    <row r="502" spans="1:12" ht="15.75">
      <c r="A502" s="90">
        <f t="shared" si="7"/>
        <v>501</v>
      </c>
      <c r="B502" s="87">
        <f ca="1">'-'!$J502+'-'!$K502</f>
        <v>38025</v>
      </c>
      <c r="C502" s="88"/>
      <c r="D502" s="89" t="str" cm="1">
        <f t="array" ref="D502">_xlfn.SWITCH(MID('-'!$F502,1,4),"C - ","Civil","F - ","Foundation","ST -","Structure","FC -","Façade","PRE ","Pre-Line","POST","Post-Line","H - ","Handover","S - ","Services","CST ","Completion Docs", "I - ", "Inspection")</f>
        <v>Completion Docs</v>
      </c>
      <c r="E502" s="90" t="str">
        <f>IF(NOT(ISERROR(SEARCH("- S -", '-'!$F502))), "Subcontractor",IF(NOT(ISERROR(SEARCH("- R -", '-'!$F502))), "Ryman",IF(NOT(ISERROR(SEARCH("- C -", '-'!$F502))), "Consultant",IF(NOT(ISERROR(SEARCH("- I -", '-'!$F502))),  "Inspection Test Plan", "Naming Error"))))</f>
        <v>Ryman</v>
      </c>
      <c r="F502" s="91" t="str">
        <f>IF(OR('-'!$G502="checklist", '-'!$G502="checklist-flat"), '-'!$H502, F501)</f>
        <v>CST - R - Structural Consent</v>
      </c>
      <c r="G502" s="89" t="s">
        <v>62</v>
      </c>
      <c r="H502" s="91" t="s">
        <v>376</v>
      </c>
      <c r="I502" s="89"/>
      <c r="J502" s="87">
        <f>_xlfn.XLOOKUP('-'!$F502,Ref!A:A,Ref!B:B)*1000</f>
        <v>38000</v>
      </c>
      <c r="K502" s="87">
        <f ca="1">COUNTIF($J$2:'-'!$J502,'-'!$J502)-1</f>
        <v>25</v>
      </c>
      <c r="L502" s="90" t="s">
        <v>14</v>
      </c>
    </row>
    <row r="503" spans="1:12" ht="15.75">
      <c r="A503" s="96">
        <f t="shared" si="7"/>
        <v>502</v>
      </c>
      <c r="B503" s="93">
        <f ca="1">'-'!$J503+'-'!$K503</f>
        <v>38026</v>
      </c>
      <c r="C503" s="94"/>
      <c r="D503" s="95" t="str" cm="1">
        <f t="array" ref="D503">_xlfn.SWITCH(MID('-'!$F503,1,4),"C - ","Civil","F - ","Foundation","ST -","Structure","FC -","Façade","PRE ","Pre-Line","POST","Post-Line","H - ","Handover","S - ","Services","CST ","Completion Docs", "I - ", "Inspection")</f>
        <v>Completion Docs</v>
      </c>
      <c r="E503" s="96" t="str">
        <f>IF(NOT(ISERROR(SEARCH("- S -", '-'!$F503))), "Subcontractor",IF(NOT(ISERROR(SEARCH("- R -", '-'!$F503))), "Ryman",IF(NOT(ISERROR(SEARCH("- C -", '-'!$F503))), "Consultant",IF(NOT(ISERROR(SEARCH("- I -", '-'!$F503))),  "Inspection Test Plan", "Naming Error"))))</f>
        <v>Ryman</v>
      </c>
      <c r="F503" s="97" t="str">
        <f>IF(OR('-'!$G503="checklist", '-'!$G503="checklist-flat"), '-'!$H503, F502)</f>
        <v>CST - R - Structural Consent</v>
      </c>
      <c r="G503" s="95" t="s">
        <v>62</v>
      </c>
      <c r="H503" s="97" t="s">
        <v>377</v>
      </c>
      <c r="I503" s="95"/>
      <c r="J503" s="93">
        <f>_xlfn.XLOOKUP('-'!$F503,Ref!A:A,Ref!B:B)*1000</f>
        <v>38000</v>
      </c>
      <c r="K503" s="93">
        <f ca="1">COUNTIF($J$2:'-'!$J503,'-'!$J503)-1</f>
        <v>26</v>
      </c>
      <c r="L503" s="96" t="s">
        <v>14</v>
      </c>
    </row>
    <row r="504" spans="1:12" ht="15.75">
      <c r="A504" s="90">
        <f t="shared" si="7"/>
        <v>503</v>
      </c>
      <c r="B504" s="87">
        <f ca="1">'-'!$J504+'-'!$K504</f>
        <v>38027</v>
      </c>
      <c r="C504" s="88"/>
      <c r="D504" s="89" t="str" cm="1">
        <f t="array" ref="D504">_xlfn.SWITCH(MID('-'!$F504,1,4),"C - ","Civil","F - ","Foundation","ST -","Structure","FC -","Façade","PRE ","Pre-Line","POST","Post-Line","H - ","Handover","S - ","Services","CST ","Completion Docs", "I - ", "Inspection")</f>
        <v>Completion Docs</v>
      </c>
      <c r="E504" s="90" t="str">
        <f>IF(NOT(ISERROR(SEARCH("- S -", '-'!$F504))), "Subcontractor",IF(NOT(ISERROR(SEARCH("- R -", '-'!$F504))), "Ryman",IF(NOT(ISERROR(SEARCH("- C -", '-'!$F504))), "Consultant",IF(NOT(ISERROR(SEARCH("- I -", '-'!$F504))),  "Inspection Test Plan", "Naming Error"))))</f>
        <v>Ryman</v>
      </c>
      <c r="F504" s="91" t="str">
        <f>IF(OR('-'!$G504="checklist", '-'!$G504="checklist-flat"), '-'!$H504, F503)</f>
        <v>CST - R - Structural Consent</v>
      </c>
      <c r="G504" s="89" t="s">
        <v>62</v>
      </c>
      <c r="H504" s="91" t="s">
        <v>378</v>
      </c>
      <c r="I504" s="89"/>
      <c r="J504" s="87">
        <f>_xlfn.XLOOKUP('-'!$F504,Ref!A:A,Ref!B:B)*1000</f>
        <v>38000</v>
      </c>
      <c r="K504" s="87">
        <f ca="1">COUNTIF($J$2:'-'!$J504,'-'!$J504)-1</f>
        <v>27</v>
      </c>
      <c r="L504" s="90" t="s">
        <v>14</v>
      </c>
    </row>
    <row r="505" spans="1:12" ht="15.75">
      <c r="A505" s="96">
        <f t="shared" si="7"/>
        <v>504</v>
      </c>
      <c r="B505" s="93">
        <f ca="1">'-'!$J505+'-'!$K505</f>
        <v>38028</v>
      </c>
      <c r="C505" s="94"/>
      <c r="D505" s="95" t="str" cm="1">
        <f t="array" ref="D505">_xlfn.SWITCH(MID('-'!$F505,1,4),"C - ","Civil","F - ","Foundation","ST -","Structure","FC -","Façade","PRE ","Pre-Line","POST","Post-Line","H - ","Handover","S - ","Services","CST ","Completion Docs", "I - ", "Inspection")</f>
        <v>Completion Docs</v>
      </c>
      <c r="E505" s="96" t="str">
        <f>IF(NOT(ISERROR(SEARCH("- S -", '-'!$F505))), "Subcontractor",IF(NOT(ISERROR(SEARCH("- R -", '-'!$F505))), "Ryman",IF(NOT(ISERROR(SEARCH("- C -", '-'!$F505))), "Consultant",IF(NOT(ISERROR(SEARCH("- I -", '-'!$F505))),  "Inspection Test Plan", "Naming Error"))))</f>
        <v>Ryman</v>
      </c>
      <c r="F505" s="97" t="str">
        <f>IF(OR('-'!$G505="checklist", '-'!$G505="checklist-flat"), '-'!$H505, F504)</f>
        <v>CST - R - Structural Consent</v>
      </c>
      <c r="G505" s="95" t="s">
        <v>62</v>
      </c>
      <c r="H505" s="97" t="s">
        <v>379</v>
      </c>
      <c r="I505" s="95"/>
      <c r="J505" s="93">
        <f>_xlfn.XLOOKUP('-'!$F505,Ref!A:A,Ref!B:B)*1000</f>
        <v>38000</v>
      </c>
      <c r="K505" s="93">
        <f ca="1">COUNTIF($J$2:'-'!$J505,'-'!$J505)-1</f>
        <v>28</v>
      </c>
      <c r="L505" s="96" t="s">
        <v>14</v>
      </c>
    </row>
    <row r="506" spans="1:12" ht="15.75">
      <c r="A506" s="90">
        <f t="shared" si="7"/>
        <v>505</v>
      </c>
      <c r="B506" s="87">
        <f ca="1">'-'!$J506+'-'!$K506</f>
        <v>38029</v>
      </c>
      <c r="C506" s="88"/>
      <c r="D506" s="89" t="str" cm="1">
        <f t="array" ref="D506">_xlfn.SWITCH(MID('-'!$F506,1,4),"C - ","Civil","F - ","Foundation","ST -","Structure","FC -","Façade","PRE ","Pre-Line","POST","Post-Line","H - ","Handover","S - ","Services","CST ","Completion Docs", "I - ", "Inspection")</f>
        <v>Completion Docs</v>
      </c>
      <c r="E506" s="90" t="str">
        <f>IF(NOT(ISERROR(SEARCH("- S -", '-'!$F506))), "Subcontractor",IF(NOT(ISERROR(SEARCH("- R -", '-'!$F506))), "Ryman",IF(NOT(ISERROR(SEARCH("- C -", '-'!$F506))), "Consultant",IF(NOT(ISERROR(SEARCH("- I -", '-'!$F506))),  "Inspection Test Plan", "Naming Error"))))</f>
        <v>Ryman</v>
      </c>
      <c r="F506" s="91" t="str">
        <f>IF(OR('-'!$G506="checklist", '-'!$G506="checklist-flat"), '-'!$H506, F505)</f>
        <v>CST - R - Structural Consent</v>
      </c>
      <c r="G506" s="89" t="s">
        <v>62</v>
      </c>
      <c r="H506" s="91" t="s">
        <v>380</v>
      </c>
      <c r="I506" s="89"/>
      <c r="J506" s="87">
        <f>_xlfn.XLOOKUP('-'!$F506,Ref!A:A,Ref!B:B)*1000</f>
        <v>38000</v>
      </c>
      <c r="K506" s="87">
        <f ca="1">COUNTIF($J$2:'-'!$J506,'-'!$J506)-1</f>
        <v>29</v>
      </c>
      <c r="L506" s="90" t="s">
        <v>14</v>
      </c>
    </row>
    <row r="507" spans="1:12" ht="15.75">
      <c r="A507" s="96">
        <f t="shared" si="7"/>
        <v>506</v>
      </c>
      <c r="B507" s="93">
        <f ca="1">'-'!$J507+'-'!$K507</f>
        <v>38030</v>
      </c>
      <c r="C507" s="94"/>
      <c r="D507" s="95" t="str" cm="1">
        <f t="array" ref="D507">_xlfn.SWITCH(MID('-'!$F507,1,4),"C - ","Civil","F - ","Foundation","ST -","Structure","FC -","Façade","PRE ","Pre-Line","POST","Post-Line","H - ","Handover","S - ","Services","CST ","Completion Docs", "I - ", "Inspection")</f>
        <v>Completion Docs</v>
      </c>
      <c r="E507" s="96" t="str">
        <f>IF(NOT(ISERROR(SEARCH("- S -", '-'!$F507))), "Subcontractor",IF(NOT(ISERROR(SEARCH("- R -", '-'!$F507))), "Ryman",IF(NOT(ISERROR(SEARCH("- C -", '-'!$F507))), "Consultant",IF(NOT(ISERROR(SEARCH("- I -", '-'!$F507))),  "Inspection Test Plan", "Naming Error"))))</f>
        <v>Ryman</v>
      </c>
      <c r="F507" s="97" t="str">
        <f>IF(OR('-'!$G507="checklist", '-'!$G507="checklist-flat"), '-'!$H507, F506)</f>
        <v>CST - R - Structural Consent</v>
      </c>
      <c r="G507" s="95" t="s">
        <v>62</v>
      </c>
      <c r="H507" s="97" t="s">
        <v>381</v>
      </c>
      <c r="I507" s="95"/>
      <c r="J507" s="93">
        <f>_xlfn.XLOOKUP('-'!$F507,Ref!A:A,Ref!B:B)*1000</f>
        <v>38000</v>
      </c>
      <c r="K507" s="93">
        <f ca="1">COUNTIF($J$2:'-'!$J507,'-'!$J507)-1</f>
        <v>30</v>
      </c>
      <c r="L507" s="96" t="s">
        <v>14</v>
      </c>
    </row>
    <row r="508" spans="1:12" ht="15.75">
      <c r="A508" s="90">
        <f t="shared" si="7"/>
        <v>507</v>
      </c>
      <c r="B508" s="87">
        <f ca="1">'-'!$J508+'-'!$K508</f>
        <v>38031</v>
      </c>
      <c r="C508" s="88"/>
      <c r="D508" s="89" t="str" cm="1">
        <f t="array" ref="D508">_xlfn.SWITCH(MID('-'!$F508,1,4),"C - ","Civil","F - ","Foundation","ST -","Structure","FC -","Façade","PRE ","Pre-Line","POST","Post-Line","H - ","Handover","S - ","Services","CST ","Completion Docs", "I - ", "Inspection")</f>
        <v>Completion Docs</v>
      </c>
      <c r="E508" s="90" t="str">
        <f>IF(NOT(ISERROR(SEARCH("- S -", '-'!$F508))), "Subcontractor",IF(NOT(ISERROR(SEARCH("- R -", '-'!$F508))), "Ryman",IF(NOT(ISERROR(SEARCH("- C -", '-'!$F508))), "Consultant",IF(NOT(ISERROR(SEARCH("- I -", '-'!$F508))),  "Inspection Test Plan", "Naming Error"))))</f>
        <v>Ryman</v>
      </c>
      <c r="F508" s="91" t="str">
        <f>IF(OR('-'!$G508="checklist", '-'!$G508="checklist-flat"), '-'!$H508, F507)</f>
        <v>CST - R - Structural Consent</v>
      </c>
      <c r="G508" s="89" t="s">
        <v>62</v>
      </c>
      <c r="H508" s="91" t="s">
        <v>382</v>
      </c>
      <c r="I508" s="89"/>
      <c r="J508" s="87">
        <f>_xlfn.XLOOKUP('-'!$F508,Ref!A:A,Ref!B:B)*1000</f>
        <v>38000</v>
      </c>
      <c r="K508" s="87">
        <f ca="1">COUNTIF($J$2:'-'!$J508,'-'!$J508)-1</f>
        <v>31</v>
      </c>
      <c r="L508" s="90" t="s">
        <v>14</v>
      </c>
    </row>
    <row r="509" spans="1:12" ht="15.75">
      <c r="A509" s="96">
        <f t="shared" si="7"/>
        <v>508</v>
      </c>
      <c r="B509" s="93">
        <f ca="1">'-'!$J509+'-'!$K509</f>
        <v>38032</v>
      </c>
      <c r="C509" s="94"/>
      <c r="D509" s="95" t="str" cm="1">
        <f t="array" ref="D509">_xlfn.SWITCH(MID('-'!$F509,1,4),"C - ","Civil","F - ","Foundation","ST -","Structure","FC -","Façade","PRE ","Pre-Line","POST","Post-Line","H - ","Handover","S - ","Services","CST ","Completion Docs", "I - ", "Inspection")</f>
        <v>Completion Docs</v>
      </c>
      <c r="E509" s="96" t="str">
        <f>IF(NOT(ISERROR(SEARCH("- S -", '-'!$F509))), "Subcontractor",IF(NOT(ISERROR(SEARCH("- R -", '-'!$F509))), "Ryman",IF(NOT(ISERROR(SEARCH("- C -", '-'!$F509))), "Consultant",IF(NOT(ISERROR(SEARCH("- I -", '-'!$F509))),  "Inspection Test Plan", "Naming Error"))))</f>
        <v>Ryman</v>
      </c>
      <c r="F509" s="97" t="str">
        <f>IF(OR('-'!$G509="checklist", '-'!$G509="checklist-flat"), '-'!$H509, F508)</f>
        <v>CST - R - Structural Consent</v>
      </c>
      <c r="G509" s="95" t="s">
        <v>62</v>
      </c>
      <c r="H509" s="97" t="s">
        <v>383</v>
      </c>
      <c r="I509" s="95"/>
      <c r="J509" s="93">
        <f>_xlfn.XLOOKUP('-'!$F509,Ref!A:A,Ref!B:B)*1000</f>
        <v>38000</v>
      </c>
      <c r="K509" s="93">
        <f ca="1">COUNTIF($J$2:'-'!$J509,'-'!$J509)-1</f>
        <v>32</v>
      </c>
      <c r="L509" s="96" t="s">
        <v>14</v>
      </c>
    </row>
    <row r="510" spans="1:12" ht="15.75">
      <c r="A510" s="90">
        <f t="shared" si="7"/>
        <v>509</v>
      </c>
      <c r="B510" s="87">
        <f ca="1">'-'!$J510+'-'!$K510</f>
        <v>38033</v>
      </c>
      <c r="C510" s="88"/>
      <c r="D510" s="89" t="str" cm="1">
        <f t="array" ref="D510">_xlfn.SWITCH(MID('-'!$F510,1,4),"C - ","Civil","F - ","Foundation","ST -","Structure","FC -","Façade","PRE ","Pre-Line","POST","Post-Line","H - ","Handover","S - ","Services","CST ","Completion Docs", "I - ", "Inspection")</f>
        <v>Completion Docs</v>
      </c>
      <c r="E510" s="90" t="str">
        <f>IF(NOT(ISERROR(SEARCH("- S -", '-'!$F510))), "Subcontractor",IF(NOT(ISERROR(SEARCH("- R -", '-'!$F510))), "Ryman",IF(NOT(ISERROR(SEARCH("- C -", '-'!$F510))), "Consultant",IF(NOT(ISERROR(SEARCH("- I -", '-'!$F510))),  "Inspection Test Plan", "Naming Error"))))</f>
        <v>Ryman</v>
      </c>
      <c r="F510" s="91" t="str">
        <f>IF(OR('-'!$G510="checklist", '-'!$G510="checklist-flat"), '-'!$H510, F509)</f>
        <v>CST - R - Structural Consent</v>
      </c>
      <c r="G510" s="89" t="s">
        <v>15</v>
      </c>
      <c r="H510" s="91" t="s">
        <v>384</v>
      </c>
      <c r="I510" s="89"/>
      <c r="J510" s="87">
        <f>_xlfn.XLOOKUP('-'!$F510,Ref!A:A,Ref!B:B)*1000</f>
        <v>38000</v>
      </c>
      <c r="K510" s="87">
        <f ca="1">COUNTIF($J$2:'-'!$J510,'-'!$J510)-1</f>
        <v>33</v>
      </c>
      <c r="L510" s="90" t="s">
        <v>14</v>
      </c>
    </row>
    <row r="511" spans="1:12" ht="15.75">
      <c r="A511" s="96">
        <f t="shared" si="7"/>
        <v>510</v>
      </c>
      <c r="B511" s="93">
        <f ca="1">'-'!$J511+'-'!$K511</f>
        <v>39000</v>
      </c>
      <c r="C511" s="94"/>
      <c r="D511" s="96" t="str" cm="1">
        <f t="array" ref="D511">_xlfn.SWITCH(MID('-'!$F511,1,4),"C - ","Civil","F - ","Foundation","ST -","Structure","FC -","Façade","PRE ","Pre-Line","POST","Post-Line","H - ","Handover","S - ","Services","CST ","Completion Docs", "I - ", "Inspection")</f>
        <v>Completion Docs</v>
      </c>
      <c r="E511" s="96" t="str">
        <f>IF(NOT(ISERROR(SEARCH("- S -", '-'!$F511))), "Subcontractor",IF(NOT(ISERROR(SEARCH("- R -", '-'!$F511))), "Ryman",IF(NOT(ISERROR(SEARCH("- C -", '-'!$F511))), "Consultant",IF(NOT(ISERROR(SEARCH("- I -", '-'!$F511))),  "Inspection Test Plan", "Naming Error"))))</f>
        <v>Subcontractor</v>
      </c>
      <c r="F511" s="97" t="str">
        <f>IF(OR('-'!$G511="checklist", '-'!$G511="checklist-flat"), '-'!$H511, F510)</f>
        <v>CST - S - Completion Documents</v>
      </c>
      <c r="G511" s="98" t="s">
        <v>12</v>
      </c>
      <c r="H511" s="98" t="s">
        <v>385</v>
      </c>
      <c r="I511" s="98"/>
      <c r="J511" s="93">
        <f>_xlfn.XLOOKUP('-'!$F511,Ref!A:A,Ref!B:B)*1000</f>
        <v>39000</v>
      </c>
      <c r="K511" s="93">
        <f ca="1">COUNTIF($J$2:'-'!$J511,'-'!$J511)-1</f>
        <v>0</v>
      </c>
      <c r="L511" s="96" t="s">
        <v>14</v>
      </c>
    </row>
    <row r="512" spans="1:12" ht="15.75">
      <c r="A512" s="90">
        <f t="shared" si="7"/>
        <v>511</v>
      </c>
      <c r="B512" s="87">
        <f ca="1">'-'!$J512+'-'!$K512</f>
        <v>39001</v>
      </c>
      <c r="C512" s="88"/>
      <c r="D512" s="90" t="str" cm="1">
        <f t="array" ref="D512">_xlfn.SWITCH(MID('-'!$F512,1,4),"C - ","Civil","F - ","Foundation","ST -","Structure","FC -","Façade","PRE ","Pre-Line","POST","Post-Line","H - ","Handover","S - ","Services","CST ","Completion Docs", "I - ", "Inspection")</f>
        <v>Completion Docs</v>
      </c>
      <c r="E512" s="90" t="str">
        <f>IF(NOT(ISERROR(SEARCH("- S -", '-'!$F512))), "Subcontractor",IF(NOT(ISERROR(SEARCH("- R -", '-'!$F512))), "Ryman",IF(NOT(ISERROR(SEARCH("- C -", '-'!$F512))), "Consultant",IF(NOT(ISERROR(SEARCH("- I -", '-'!$F512))),  "Inspection Test Plan", "Naming Error"))))</f>
        <v>Subcontractor</v>
      </c>
      <c r="F512" s="91" t="str">
        <f>IF(OR('-'!$G512="checklist", '-'!$G512="checklist-flat"), '-'!$H512, F511)</f>
        <v>CST - S - Completion Documents</v>
      </c>
      <c r="G512" s="92" t="s">
        <v>15</v>
      </c>
      <c r="H512" s="92" t="s">
        <v>386</v>
      </c>
      <c r="I512" s="92"/>
      <c r="J512" s="87">
        <f>_xlfn.XLOOKUP('-'!$F512,Ref!A:A,Ref!B:B)*1000</f>
        <v>39000</v>
      </c>
      <c r="K512" s="87">
        <f ca="1">COUNTIF($J$2:'-'!$J512,'-'!$J512)-1</f>
        <v>1</v>
      </c>
      <c r="L512" s="90" t="s">
        <v>14</v>
      </c>
    </row>
    <row r="513" spans="1:12" ht="15.75">
      <c r="A513" s="96">
        <f t="shared" si="7"/>
        <v>512</v>
      </c>
      <c r="B513" s="93">
        <f ca="1">'-'!$J513+'-'!$K513</f>
        <v>39002</v>
      </c>
      <c r="C513" s="94"/>
      <c r="D513" s="96" t="str" cm="1">
        <f t="array" ref="D513">_xlfn.SWITCH(MID('-'!$F513,1,4),"C - ","Civil","F - ","Foundation","ST -","Structure","FC -","Façade","PRE ","Pre-Line","POST","Post-Line","H - ","Handover","S - ","Services","CST ","Completion Docs", "I - ", "Inspection")</f>
        <v>Completion Docs</v>
      </c>
      <c r="E513" s="96" t="str">
        <f>IF(NOT(ISERROR(SEARCH("- S -", '-'!$F513))), "Subcontractor",IF(NOT(ISERROR(SEARCH("- R -", '-'!$F513))), "Ryman",IF(NOT(ISERROR(SEARCH("- C -", '-'!$F513))), "Consultant",IF(NOT(ISERROR(SEARCH("- I -", '-'!$F513))),  "Inspection Test Plan", "Naming Error"))))</f>
        <v>Subcontractor</v>
      </c>
      <c r="F513" s="97" t="str">
        <f>IF(OR('-'!$G513="checklist", '-'!$G513="checklist-flat"), '-'!$H513, F512)</f>
        <v>CST - S - Completion Documents</v>
      </c>
      <c r="G513" s="98" t="s">
        <v>62</v>
      </c>
      <c r="H513" s="98" t="s">
        <v>387</v>
      </c>
      <c r="I513" s="98"/>
      <c r="J513" s="93">
        <f>_xlfn.XLOOKUP('-'!$F513,Ref!A:A,Ref!B:B)*1000</f>
        <v>39000</v>
      </c>
      <c r="K513" s="93">
        <f ca="1">COUNTIF($J$2:'-'!$J513,'-'!$J513)-1</f>
        <v>2</v>
      </c>
      <c r="L513" s="96" t="s">
        <v>14</v>
      </c>
    </row>
    <row r="514" spans="1:12" ht="15.75">
      <c r="A514" s="90">
        <f t="shared" ref="A514:A577" si="8">IFERROR(A513+1,1)</f>
        <v>513</v>
      </c>
      <c r="B514" s="87">
        <f ca="1">'-'!$J514+'-'!$K514</f>
        <v>39003</v>
      </c>
      <c r="C514" s="88"/>
      <c r="D514" s="90" t="str" cm="1">
        <f t="array" ref="D514">_xlfn.SWITCH(MID('-'!$F514,1,4),"C - ","Civil","F - ","Foundation","ST -","Structure","FC -","Façade","PRE ","Pre-Line","POST","Post-Line","H - ","Handover","S - ","Services","CST ","Completion Docs", "I - ", "Inspection")</f>
        <v>Completion Docs</v>
      </c>
      <c r="E514" s="90" t="str">
        <f>IF(NOT(ISERROR(SEARCH("- S -", '-'!$F514))), "Subcontractor",IF(NOT(ISERROR(SEARCH("- R -", '-'!$F514))), "Ryman",IF(NOT(ISERROR(SEARCH("- C -", '-'!$F514))), "Consultant",IF(NOT(ISERROR(SEARCH("- I -", '-'!$F514))),  "Inspection Test Plan", "Naming Error"))))</f>
        <v>Subcontractor</v>
      </c>
      <c r="F514" s="91" t="str">
        <f>IF(OR('-'!$G514="checklist", '-'!$G514="checklist-flat"), '-'!$H514, F513)</f>
        <v>CST - S - Completion Documents</v>
      </c>
      <c r="G514" s="92" t="s">
        <v>388</v>
      </c>
      <c r="H514" s="92" t="s">
        <v>389</v>
      </c>
      <c r="I514" s="92"/>
      <c r="J514" s="87">
        <f>_xlfn.XLOOKUP('-'!$F514,Ref!A:A,Ref!B:B)*1000</f>
        <v>39000</v>
      </c>
      <c r="K514" s="87">
        <f ca="1">COUNTIF($J$2:'-'!$J514,'-'!$J514)-1</f>
        <v>3</v>
      </c>
      <c r="L514" s="90" t="s">
        <v>14</v>
      </c>
    </row>
    <row r="515" spans="1:12" ht="15.75">
      <c r="A515" s="96">
        <f t="shared" si="8"/>
        <v>514</v>
      </c>
      <c r="B515" s="93">
        <f ca="1">'-'!$J515+'-'!$K515</f>
        <v>39004</v>
      </c>
      <c r="C515" s="94"/>
      <c r="D515" s="96" t="str" cm="1">
        <f t="array" ref="D515">_xlfn.SWITCH(MID('-'!$F515,1,4),"C - ","Civil","F - ","Foundation","ST -","Structure","FC -","Façade","PRE ","Pre-Line","POST","Post-Line","H - ","Handover","S - ","Services","CST ","Completion Docs", "I - ", "Inspection")</f>
        <v>Completion Docs</v>
      </c>
      <c r="E515" s="96" t="str">
        <f>IF(NOT(ISERROR(SEARCH("- S -", '-'!$F515))), "Subcontractor",IF(NOT(ISERROR(SEARCH("- R -", '-'!$F515))), "Ryman",IF(NOT(ISERROR(SEARCH("- C -", '-'!$F515))), "Consultant",IF(NOT(ISERROR(SEARCH("- I -", '-'!$F515))),  "Inspection Test Plan", "Naming Error"))))</f>
        <v>Subcontractor</v>
      </c>
      <c r="F515" s="97" t="str">
        <f>IF(OR('-'!$G515="checklist", '-'!$G515="checklist-flat"), '-'!$H515, F514)</f>
        <v>CST - S - Completion Documents</v>
      </c>
      <c r="G515" s="98" t="s">
        <v>24</v>
      </c>
      <c r="H515" s="98" t="s">
        <v>390</v>
      </c>
      <c r="I515" s="98"/>
      <c r="J515" s="93">
        <f>_xlfn.XLOOKUP('-'!$F515,Ref!A:A,Ref!B:B)*1000</f>
        <v>39000</v>
      </c>
      <c r="K515" s="93">
        <f ca="1">COUNTIF($J$2:'-'!$J515,'-'!$J515)-1</f>
        <v>4</v>
      </c>
      <c r="L515" s="96" t="s">
        <v>14</v>
      </c>
    </row>
    <row r="516" spans="1:12" ht="15.75">
      <c r="A516" s="90">
        <f t="shared" si="8"/>
        <v>515</v>
      </c>
      <c r="B516" s="87">
        <f ca="1">'-'!$J516+'-'!$K516</f>
        <v>39005</v>
      </c>
      <c r="C516" s="88"/>
      <c r="D516" s="90" t="str" cm="1">
        <f t="array" ref="D516">_xlfn.SWITCH(MID('-'!$F516,1,4),"C - ","Civil","F - ","Foundation","ST -","Structure","FC -","Façade","PRE ","Pre-Line","POST","Post-Line","H - ","Handover","S - ","Services","CST ","Completion Docs", "I - ", "Inspection")</f>
        <v>Completion Docs</v>
      </c>
      <c r="E516" s="90" t="str">
        <f>IF(NOT(ISERROR(SEARCH("- S -", '-'!$F516))), "Subcontractor",IF(NOT(ISERROR(SEARCH("- R -", '-'!$F516))), "Ryman",IF(NOT(ISERROR(SEARCH("- C -", '-'!$F516))), "Consultant",IF(NOT(ISERROR(SEARCH("- I -", '-'!$F516))),  "Inspection Test Plan", "Naming Error"))))</f>
        <v>Subcontractor</v>
      </c>
      <c r="F516" s="91" t="str">
        <f>IF(OR('-'!$G516="checklist", '-'!$G516="checklist-flat"), '-'!$H516, F515)</f>
        <v>CST - S - Completion Documents</v>
      </c>
      <c r="G516" s="92" t="s">
        <v>15</v>
      </c>
      <c r="H516" s="92" t="s">
        <v>56</v>
      </c>
      <c r="I516" s="92"/>
      <c r="J516" s="87">
        <f>_xlfn.XLOOKUP('-'!$F516,Ref!A:A,Ref!B:B)*1000</f>
        <v>39000</v>
      </c>
      <c r="K516" s="87">
        <f ca="1">COUNTIF($J$2:'-'!$J516,'-'!$J516)-1</f>
        <v>5</v>
      </c>
      <c r="L516" s="90" t="s">
        <v>14</v>
      </c>
    </row>
    <row r="517" spans="1:12" ht="15.75">
      <c r="A517" s="96">
        <f t="shared" si="8"/>
        <v>516</v>
      </c>
      <c r="B517" s="93">
        <f ca="1">'-'!$J517+'-'!$K517</f>
        <v>39006</v>
      </c>
      <c r="C517" s="94"/>
      <c r="D517" s="96" t="str" cm="1">
        <f t="array" ref="D517">_xlfn.SWITCH(MID('-'!$F517,1,4),"C - ","Civil","F - ","Foundation","ST -","Structure","FC -","Façade","PRE ","Pre-Line","POST","Post-Line","H - ","Handover","S - ","Services","CST ","Completion Docs", "I - ", "Inspection")</f>
        <v>Completion Docs</v>
      </c>
      <c r="E517" s="96" t="str">
        <f>IF(NOT(ISERROR(SEARCH("- S -", '-'!$F517))), "Subcontractor",IF(NOT(ISERROR(SEARCH("- R -", '-'!$F517))), "Ryman",IF(NOT(ISERROR(SEARCH("- C -", '-'!$F517))), "Consultant",IF(NOT(ISERROR(SEARCH("- I -", '-'!$F517))),  "Inspection Test Plan", "Naming Error"))))</f>
        <v>Subcontractor</v>
      </c>
      <c r="F517" s="97" t="str">
        <f>IF(OR('-'!$G517="checklist", '-'!$G517="checklist-flat"), '-'!$H517, F516)</f>
        <v>CST - S - Completion Documents</v>
      </c>
      <c r="G517" s="98" t="s">
        <v>24</v>
      </c>
      <c r="H517" s="98" t="s">
        <v>57</v>
      </c>
      <c r="I517" s="98"/>
      <c r="J517" s="93">
        <f>_xlfn.XLOOKUP('-'!$F517,Ref!A:A,Ref!B:B)*1000</f>
        <v>39000</v>
      </c>
      <c r="K517" s="93">
        <f ca="1">COUNTIF($J$2:'-'!$J517,'-'!$J517)-1</f>
        <v>6</v>
      </c>
      <c r="L517" s="96" t="s">
        <v>14</v>
      </c>
    </row>
    <row r="518" spans="1:12" ht="15.75">
      <c r="A518" s="90">
        <f t="shared" si="8"/>
        <v>517</v>
      </c>
      <c r="B518" s="87">
        <f ca="1">'-'!$J518+'-'!$K518</f>
        <v>40000</v>
      </c>
      <c r="C518" s="88"/>
      <c r="D518" s="89" t="str" cm="1">
        <f t="array" ref="D518">_xlfn.SWITCH(MID('-'!$F518,1,4),"C - ","Civil","F - ","Foundation","ST -","Structure","FC -","Façade","PRE ","Pre-Line","POST","Post-Line","H - ","Handover","S - ","Services","CST ","Completion Docs", "I - ", "Inspection")</f>
        <v>Foundation</v>
      </c>
      <c r="E518" s="90" t="str">
        <f>IF(NOT(ISERROR(SEARCH("- S -", '-'!$F518))), "Subcontractor",IF(NOT(ISERROR(SEARCH("- R -", '-'!$F518))), "Ryman",IF(NOT(ISERROR(SEARCH("- C -", '-'!$F518))), "Consultant",IF(NOT(ISERROR(SEARCH("- I -", '-'!$F518))),  "Inspection Test Plan", "Naming Error"))))</f>
        <v>Ryman</v>
      </c>
      <c r="F518" s="91" t="str">
        <f>IF(OR('-'!$G518="checklist", '-'!$G518="checklist-flat"), '-'!$H518, F517)</f>
        <v>F - R - Backfilling</v>
      </c>
      <c r="G518" s="89" t="s">
        <v>12</v>
      </c>
      <c r="H518" s="91" t="s">
        <v>391</v>
      </c>
      <c r="I518" s="89"/>
      <c r="J518" s="87">
        <f>_xlfn.XLOOKUP('-'!$F518,Ref!A:A,Ref!B:B)*1000</f>
        <v>40000</v>
      </c>
      <c r="K518" s="87">
        <f ca="1">COUNTIF($J$2:'-'!$J518,'-'!$J518)-1</f>
        <v>0</v>
      </c>
      <c r="L518" s="90" t="s">
        <v>14</v>
      </c>
    </row>
    <row r="519" spans="1:12" ht="15.75">
      <c r="A519" s="96">
        <f t="shared" si="8"/>
        <v>518</v>
      </c>
      <c r="B519" s="93">
        <f ca="1">'-'!$J519+'-'!$K519</f>
        <v>40001</v>
      </c>
      <c r="C519" s="94"/>
      <c r="D519" s="95" t="str" cm="1">
        <f t="array" ref="D519">_xlfn.SWITCH(MID('-'!$F519,1,4),"C - ","Civil","F - ","Foundation","ST -","Structure","FC -","Façade","PRE ","Pre-Line","POST","Post-Line","H - ","Handover","S - ","Services","CST ","Completion Docs", "I - ", "Inspection")</f>
        <v>Foundation</v>
      </c>
      <c r="E519" s="96" t="str">
        <f>IF(NOT(ISERROR(SEARCH("- S -", '-'!$F519))), "Subcontractor",IF(NOT(ISERROR(SEARCH("- R -", '-'!$F519))), "Ryman",IF(NOT(ISERROR(SEARCH("- C -", '-'!$F519))), "Consultant",IF(NOT(ISERROR(SEARCH("- I -", '-'!$F519))),  "Inspection Test Plan", "Naming Error"))))</f>
        <v>Ryman</v>
      </c>
      <c r="F519" s="97" t="str">
        <f>IF(OR('-'!$G519="checklist", '-'!$G519="checklist-flat"), '-'!$H519, F518)</f>
        <v>F - R - Backfilling</v>
      </c>
      <c r="G519" s="95" t="s">
        <v>15</v>
      </c>
      <c r="H519" s="97" t="s">
        <v>22</v>
      </c>
      <c r="I519" s="95"/>
      <c r="J519" s="93">
        <f>_xlfn.XLOOKUP('-'!$F519,Ref!A:A,Ref!B:B)*1000</f>
        <v>40000</v>
      </c>
      <c r="K519" s="93">
        <f ca="1">COUNTIF($J$2:'-'!$J519,'-'!$J519)-1</f>
        <v>1</v>
      </c>
      <c r="L519" s="96" t="s">
        <v>14</v>
      </c>
    </row>
    <row r="520" spans="1:12" ht="15.75">
      <c r="A520" s="90">
        <f t="shared" si="8"/>
        <v>519</v>
      </c>
      <c r="B520" s="87">
        <f ca="1">'-'!$J520+'-'!$K520</f>
        <v>40002</v>
      </c>
      <c r="C520" s="88"/>
      <c r="D520" s="89" t="str" cm="1">
        <f t="array" ref="D520">_xlfn.SWITCH(MID('-'!$F520,1,4),"C - ","Civil","F - ","Foundation","ST -","Structure","FC -","Façade","PRE ","Pre-Line","POST","Post-Line","H - ","Handover","S - ","Services","CST ","Completion Docs", "I - ", "Inspection")</f>
        <v>Foundation</v>
      </c>
      <c r="E520" s="90" t="str">
        <f>IF(NOT(ISERROR(SEARCH("- S -", '-'!$F520))), "Subcontractor",IF(NOT(ISERROR(SEARCH("- R -", '-'!$F520))), "Ryman",IF(NOT(ISERROR(SEARCH("- C -", '-'!$F520))), "Consultant",IF(NOT(ISERROR(SEARCH("- I -", '-'!$F520))),  "Inspection Test Plan", "Naming Error"))))</f>
        <v>Ryman</v>
      </c>
      <c r="F520" s="91" t="str">
        <f>IF(OR('-'!$G520="checklist", '-'!$G520="checklist-flat"), '-'!$H520, F519)</f>
        <v>F - R - Backfilling</v>
      </c>
      <c r="G520" s="89" t="s">
        <v>15</v>
      </c>
      <c r="H520" s="91" t="s">
        <v>23</v>
      </c>
      <c r="I520" s="89"/>
      <c r="J520" s="87">
        <f>_xlfn.XLOOKUP('-'!$F520,Ref!A:A,Ref!B:B)*1000</f>
        <v>40000</v>
      </c>
      <c r="K520" s="87">
        <f ca="1">COUNTIF($J$2:'-'!$J520,'-'!$J520)-1</f>
        <v>2</v>
      </c>
      <c r="L520" s="90" t="s">
        <v>14</v>
      </c>
    </row>
    <row r="521" spans="1:12" ht="15.75">
      <c r="A521" s="96">
        <f t="shared" si="8"/>
        <v>520</v>
      </c>
      <c r="B521" s="93">
        <f ca="1">'-'!$J521+'-'!$K521</f>
        <v>40003</v>
      </c>
      <c r="C521" s="94"/>
      <c r="D521" s="95" t="str" cm="1">
        <f t="array" ref="D521">_xlfn.SWITCH(MID('-'!$F521,1,4),"C - ","Civil","F - ","Foundation","ST -","Structure","FC -","Façade","PRE ","Pre-Line","POST","Post-Line","H - ","Handover","S - ","Services","CST ","Completion Docs", "I - ", "Inspection")</f>
        <v>Foundation</v>
      </c>
      <c r="E521" s="96" t="str">
        <f>IF(NOT(ISERROR(SEARCH("- S -", '-'!$F521))), "Subcontractor",IF(NOT(ISERROR(SEARCH("- R -", '-'!$F521))), "Ryman",IF(NOT(ISERROR(SEARCH("- C -", '-'!$F521))), "Consultant",IF(NOT(ISERROR(SEARCH("- I -", '-'!$F521))),  "Inspection Test Plan", "Naming Error"))))</f>
        <v>Ryman</v>
      </c>
      <c r="F521" s="97" t="str">
        <f>IF(OR('-'!$G521="checklist", '-'!$G521="checklist-flat"), '-'!$H521, F520)</f>
        <v>F - R - Backfilling</v>
      </c>
      <c r="G521" s="95" t="s">
        <v>24</v>
      </c>
      <c r="H521" s="97" t="s">
        <v>25</v>
      </c>
      <c r="I521" s="95"/>
      <c r="J521" s="93">
        <f>_xlfn.XLOOKUP('-'!$F521,Ref!A:A,Ref!B:B)*1000</f>
        <v>40000</v>
      </c>
      <c r="K521" s="93">
        <f ca="1">COUNTIF($J$2:'-'!$J521,'-'!$J521)-1</f>
        <v>3</v>
      </c>
      <c r="L521" s="96" t="s">
        <v>14</v>
      </c>
    </row>
    <row r="522" spans="1:12" ht="15.75">
      <c r="A522" s="90">
        <f t="shared" si="8"/>
        <v>521</v>
      </c>
      <c r="B522" s="87">
        <f ca="1">'-'!$J522+'-'!$K522</f>
        <v>40004</v>
      </c>
      <c r="C522" s="88"/>
      <c r="D522" s="89" t="str" cm="1">
        <f t="array" ref="D522">_xlfn.SWITCH(MID('-'!$F522,1,4),"C - ","Civil","F - ","Foundation","ST -","Structure","FC -","Façade","PRE ","Pre-Line","POST","Post-Line","H - ","Handover","S - ","Services","CST ","Completion Docs", "I - ", "Inspection")</f>
        <v>Foundation</v>
      </c>
      <c r="E522" s="90" t="str">
        <f>IF(NOT(ISERROR(SEARCH("- S -", '-'!$F522))), "Subcontractor",IF(NOT(ISERROR(SEARCH("- R -", '-'!$F522))), "Ryman",IF(NOT(ISERROR(SEARCH("- C -", '-'!$F522))), "Consultant",IF(NOT(ISERROR(SEARCH("- I -", '-'!$F522))),  "Inspection Test Plan", "Naming Error"))))</f>
        <v>Ryman</v>
      </c>
      <c r="F522" s="91" t="str">
        <f>IF(OR('-'!$G522="checklist", '-'!$G522="checklist-flat"), '-'!$H522, F521)</f>
        <v>F - R - Backfilling</v>
      </c>
      <c r="G522" s="89" t="s">
        <v>15</v>
      </c>
      <c r="H522" s="91" t="s">
        <v>392</v>
      </c>
      <c r="I522" s="89"/>
      <c r="J522" s="87">
        <f>_xlfn.XLOOKUP('-'!$F522,Ref!A:A,Ref!B:B)*1000</f>
        <v>40000</v>
      </c>
      <c r="K522" s="87">
        <f ca="1">COUNTIF($J$2:'-'!$J522,'-'!$J522)-1</f>
        <v>4</v>
      </c>
      <c r="L522" s="90" t="s">
        <v>14</v>
      </c>
    </row>
    <row r="523" spans="1:12" ht="15.75">
      <c r="A523" s="96">
        <f t="shared" si="8"/>
        <v>522</v>
      </c>
      <c r="B523" s="93">
        <f ca="1">'-'!$J523+'-'!$K523</f>
        <v>41000</v>
      </c>
      <c r="C523" s="94"/>
      <c r="D523" s="95" t="str" cm="1">
        <f t="array" ref="D523">_xlfn.SWITCH(MID('-'!$F523,1,4),"C - ","Civil","F - ","Foundation","ST -","Structure","FC -","Façade","PRE ","Pre-Line","POST","Post-Line","H - ","Handover","S - ","Services","CST ","Completion Docs", "I - ", "Inspection")</f>
        <v>Foundation</v>
      </c>
      <c r="E523" s="96" t="str">
        <f>IF(NOT(ISERROR(SEARCH("- S -", '-'!$F523))), "Subcontractor",IF(NOT(ISERROR(SEARCH("- R -", '-'!$F523))), "Ryman",IF(NOT(ISERROR(SEARCH("- C -", '-'!$F523))), "Consultant",IF(NOT(ISERROR(SEARCH("- I -", '-'!$F523))),  "Inspection Test Plan", "Naming Error"))))</f>
        <v>Ryman</v>
      </c>
      <c r="F523" s="97" t="str">
        <f>IF(OR('-'!$G523="checklist", '-'!$G523="checklist-flat"), '-'!$H523, F522)</f>
        <v>F - R - Crane Piling</v>
      </c>
      <c r="G523" s="95" t="s">
        <v>12</v>
      </c>
      <c r="H523" s="119" t="s">
        <v>393</v>
      </c>
      <c r="I523" s="120"/>
      <c r="J523" s="93">
        <f>_xlfn.XLOOKUP('-'!$F523,Ref!A:A,Ref!B:B)*1000</f>
        <v>41000</v>
      </c>
      <c r="K523" s="93">
        <f ca="1">COUNTIF($J$2:'-'!$J523,'-'!$J523)-1</f>
        <v>0</v>
      </c>
      <c r="L523" s="96" t="s">
        <v>14</v>
      </c>
    </row>
    <row r="524" spans="1:12" ht="15.75">
      <c r="A524" s="90">
        <f t="shared" si="8"/>
        <v>523</v>
      </c>
      <c r="B524" s="87">
        <f ca="1">'-'!$J524+'-'!$K524</f>
        <v>41001</v>
      </c>
      <c r="C524" s="88"/>
      <c r="D524" s="89" t="str" cm="1">
        <f t="array" ref="D524">_xlfn.SWITCH(MID('-'!$F524,1,4),"C - ","Civil","F - ","Foundation","ST -","Structure","FC -","Façade","PRE ","Pre-Line","POST","Post-Line","H - ","Handover","S - ","Services","CST ","Completion Docs", "I - ", "Inspection")</f>
        <v>Foundation</v>
      </c>
      <c r="E524" s="90" t="str">
        <f>IF(NOT(ISERROR(SEARCH("- S -", '-'!$F524))), "Subcontractor",IF(NOT(ISERROR(SEARCH("- R -", '-'!$F524))), "Ryman",IF(NOT(ISERROR(SEARCH("- C -", '-'!$F524))), "Consultant",IF(NOT(ISERROR(SEARCH("- I -", '-'!$F524))),  "Inspection Test Plan", "Naming Error"))))</f>
        <v>Ryman</v>
      </c>
      <c r="F524" s="91" t="str">
        <f>IF(OR('-'!$G524="checklist", '-'!$G524="checklist-flat"), '-'!$H524, F523)</f>
        <v>F - R - Crane Piling</v>
      </c>
      <c r="G524" s="121" t="s">
        <v>15</v>
      </c>
      <c r="H524" s="122" t="s">
        <v>22</v>
      </c>
      <c r="I524" s="121"/>
      <c r="J524" s="87">
        <f>_xlfn.XLOOKUP('-'!$F524,Ref!A:A,Ref!B:B)*1000</f>
        <v>41000</v>
      </c>
      <c r="K524" s="87">
        <f ca="1">COUNTIF($J$2:'-'!$J524,'-'!$J524)-1</f>
        <v>1</v>
      </c>
      <c r="L524" s="90" t="s">
        <v>14</v>
      </c>
    </row>
    <row r="525" spans="1:12" ht="15.75">
      <c r="A525" s="96">
        <f t="shared" si="8"/>
        <v>524</v>
      </c>
      <c r="B525" s="93">
        <f ca="1">'-'!$J525+'-'!$K525</f>
        <v>41002</v>
      </c>
      <c r="C525" s="94"/>
      <c r="D525" s="95" t="str" cm="1">
        <f t="array" ref="D525">_xlfn.SWITCH(MID('-'!$F525,1,4),"C - ","Civil","F - ","Foundation","ST -","Structure","FC -","Façade","PRE ","Pre-Line","POST","Post-Line","H - ","Handover","S - ","Services","CST ","Completion Docs", "I - ", "Inspection")</f>
        <v>Foundation</v>
      </c>
      <c r="E525" s="96" t="str">
        <f>IF(NOT(ISERROR(SEARCH("- S -", '-'!$F525))), "Subcontractor",IF(NOT(ISERROR(SEARCH("- R -", '-'!$F525))), "Ryman",IF(NOT(ISERROR(SEARCH("- C -", '-'!$F525))), "Consultant",IF(NOT(ISERROR(SEARCH("- I -", '-'!$F525))),  "Inspection Test Plan", "Naming Error"))))</f>
        <v>Ryman</v>
      </c>
      <c r="F525" s="97" t="str">
        <f>IF(OR('-'!$G525="checklist", '-'!$G525="checklist-flat"), '-'!$H525, F524)</f>
        <v>F - R - Crane Piling</v>
      </c>
      <c r="G525" s="120" t="s">
        <v>15</v>
      </c>
      <c r="H525" s="119" t="s">
        <v>23</v>
      </c>
      <c r="I525" s="120"/>
      <c r="J525" s="93">
        <f>_xlfn.XLOOKUP('-'!$F525,Ref!A:A,Ref!B:B)*1000</f>
        <v>41000</v>
      </c>
      <c r="K525" s="93">
        <f ca="1">COUNTIF($J$2:'-'!$J525,'-'!$J525)-1</f>
        <v>2</v>
      </c>
      <c r="L525" s="96" t="s">
        <v>14</v>
      </c>
    </row>
    <row r="526" spans="1:12" ht="15.75">
      <c r="A526" s="90">
        <f t="shared" si="8"/>
        <v>525</v>
      </c>
      <c r="B526" s="87">
        <f ca="1">'-'!$J526+'-'!$K526</f>
        <v>41003</v>
      </c>
      <c r="C526" s="88"/>
      <c r="D526" s="89" t="str" cm="1">
        <f t="array" ref="D526">_xlfn.SWITCH(MID('-'!$F526,1,4),"C - ","Civil","F - ","Foundation","ST -","Structure","FC -","Façade","PRE ","Pre-Line","POST","Post-Line","H - ","Handover","S - ","Services","CST ","Completion Docs", "I - ", "Inspection")</f>
        <v>Foundation</v>
      </c>
      <c r="E526" s="90" t="str">
        <f>IF(NOT(ISERROR(SEARCH("- S -", '-'!$F526))), "Subcontractor",IF(NOT(ISERROR(SEARCH("- R -", '-'!$F526))), "Ryman",IF(NOT(ISERROR(SEARCH("- C -", '-'!$F526))), "Consultant",IF(NOT(ISERROR(SEARCH("- I -", '-'!$F526))),  "Inspection Test Plan", "Naming Error"))))</f>
        <v>Ryman</v>
      </c>
      <c r="F526" s="91" t="str">
        <f>IF(OR('-'!$G526="checklist", '-'!$G526="checklist-flat"), '-'!$H526, F525)</f>
        <v>F - R - Crane Piling</v>
      </c>
      <c r="G526" s="121" t="s">
        <v>24</v>
      </c>
      <c r="H526" s="122" t="s">
        <v>25</v>
      </c>
      <c r="I526" s="121"/>
      <c r="J526" s="87">
        <f>_xlfn.XLOOKUP('-'!$F526,Ref!A:A,Ref!B:B)*1000</f>
        <v>41000</v>
      </c>
      <c r="K526" s="87">
        <f ca="1">COUNTIF($J$2:'-'!$J526,'-'!$J526)-1</f>
        <v>3</v>
      </c>
      <c r="L526" s="90" t="s">
        <v>14</v>
      </c>
    </row>
    <row r="527" spans="1:12" ht="15.75">
      <c r="A527" s="96">
        <f t="shared" si="8"/>
        <v>526</v>
      </c>
      <c r="B527" s="93">
        <f ca="1">'-'!$J527+'-'!$K527</f>
        <v>41004</v>
      </c>
      <c r="C527" s="94"/>
      <c r="D527" s="95" t="str" cm="1">
        <f t="array" ref="D527">_xlfn.SWITCH(MID('-'!$F527,1,4),"C - ","Civil","F - ","Foundation","ST -","Structure","FC -","Façade","PRE ","Pre-Line","POST","Post-Line","H - ","Handover","S - ","Services","CST ","Completion Docs", "I - ", "Inspection")</f>
        <v>Foundation</v>
      </c>
      <c r="E527" s="96" t="str">
        <f>IF(NOT(ISERROR(SEARCH("- S -", '-'!$F527))), "Subcontractor",IF(NOT(ISERROR(SEARCH("- R -", '-'!$F527))), "Ryman",IF(NOT(ISERROR(SEARCH("- C -", '-'!$F527))), "Consultant",IF(NOT(ISERROR(SEARCH("- I -", '-'!$F527))),  "Inspection Test Plan", "Naming Error"))))</f>
        <v>Ryman</v>
      </c>
      <c r="F527" s="97" t="str">
        <f>IF(OR('-'!$G527="checklist", '-'!$G527="checklist-flat"), '-'!$H527, F526)</f>
        <v>F - R - Crane Piling</v>
      </c>
      <c r="G527" s="120" t="s">
        <v>15</v>
      </c>
      <c r="H527" s="119" t="s">
        <v>394</v>
      </c>
      <c r="I527" s="120"/>
      <c r="J527" s="93">
        <f>_xlfn.XLOOKUP('-'!$F527,Ref!A:A,Ref!B:B)*1000</f>
        <v>41000</v>
      </c>
      <c r="K527" s="93">
        <f ca="1">COUNTIF($J$2:'-'!$J527,'-'!$J527)-1</f>
        <v>4</v>
      </c>
      <c r="L527" s="96" t="s">
        <v>14</v>
      </c>
    </row>
    <row r="528" spans="1:12" ht="15.75">
      <c r="A528" s="90">
        <f t="shared" si="8"/>
        <v>527</v>
      </c>
      <c r="B528" s="87">
        <f ca="1">'-'!$J528+'-'!$K528</f>
        <v>42000</v>
      </c>
      <c r="C528" s="88"/>
      <c r="D528" s="89" t="str" cm="1">
        <f t="array" ref="D528">_xlfn.SWITCH(MID('-'!$F528,1,4),"C - ","Civil","F - ","Foundation","ST -","Structure","FC -","Façade","PRE ","Pre-Line","POST","Post-Line","H - ","Handover","S - ","Services","CST ","Completion Docs", "I - ", "Inspection")</f>
        <v>Foundation</v>
      </c>
      <c r="E528" s="90" t="str">
        <f>IF(NOT(ISERROR(SEARCH("- S -", '-'!$F528))), "Subcontractor",IF(NOT(ISERROR(SEARCH("- R -", '-'!$F528))), "Ryman",IF(NOT(ISERROR(SEARCH("- C -", '-'!$F528))), "Consultant",IF(NOT(ISERROR(SEARCH("- I -", '-'!$F528))),  "Inspection Test Plan", "Naming Error"))))</f>
        <v>Ryman</v>
      </c>
      <c r="F528" s="91" t="str">
        <f>IF(OR('-'!$G528="checklist", '-'!$G528="checklist-flat"), '-'!$H528, F527)</f>
        <v>F - R - Piling</v>
      </c>
      <c r="G528" s="89" t="s">
        <v>12</v>
      </c>
      <c r="H528" s="91" t="s">
        <v>395</v>
      </c>
      <c r="I528" s="89"/>
      <c r="J528" s="87">
        <f>_xlfn.XLOOKUP('-'!$F528,Ref!A:A,Ref!B:B)*1000</f>
        <v>42000</v>
      </c>
      <c r="K528" s="87">
        <f ca="1">COUNTIF($J$2:'-'!$J528,'-'!$J528)-1</f>
        <v>0</v>
      </c>
      <c r="L528" s="90" t="s">
        <v>14</v>
      </c>
    </row>
    <row r="529" spans="1:12" ht="15.75">
      <c r="A529" s="96">
        <f t="shared" si="8"/>
        <v>528</v>
      </c>
      <c r="B529" s="93">
        <f ca="1">'-'!$J529+'-'!$K529</f>
        <v>42001</v>
      </c>
      <c r="C529" s="94"/>
      <c r="D529" s="95" t="str" cm="1">
        <f t="array" ref="D529">_xlfn.SWITCH(MID('-'!$F529,1,4),"C - ","Civil","F - ","Foundation","ST -","Structure","FC -","Façade","PRE ","Pre-Line","POST","Post-Line","H - ","Handover","S - ","Services","CST ","Completion Docs", "I - ", "Inspection")</f>
        <v>Foundation</v>
      </c>
      <c r="E529" s="96" t="str">
        <f>IF(NOT(ISERROR(SEARCH("- S -", '-'!$F529))), "Subcontractor",IF(NOT(ISERROR(SEARCH("- R -", '-'!$F529))), "Ryman",IF(NOT(ISERROR(SEARCH("- C -", '-'!$F529))), "Consultant",IF(NOT(ISERROR(SEARCH("- I -", '-'!$F529))),  "Inspection Test Plan", "Naming Error"))))</f>
        <v>Ryman</v>
      </c>
      <c r="F529" s="97" t="str">
        <f>IF(OR('-'!$G529="checklist", '-'!$G529="checklist-flat"), '-'!$H529, F528)</f>
        <v>F - R - Piling</v>
      </c>
      <c r="G529" s="95" t="s">
        <v>15</v>
      </c>
      <c r="H529" s="97" t="s">
        <v>22</v>
      </c>
      <c r="I529" s="95"/>
      <c r="J529" s="93">
        <f>_xlfn.XLOOKUP('-'!$F529,Ref!A:A,Ref!B:B)*1000</f>
        <v>42000</v>
      </c>
      <c r="K529" s="93">
        <f ca="1">COUNTIF($J$2:'-'!$J529,'-'!$J529)-1</f>
        <v>1</v>
      </c>
      <c r="L529" s="96" t="s">
        <v>14</v>
      </c>
    </row>
    <row r="530" spans="1:12" ht="15.75">
      <c r="A530" s="90">
        <f t="shared" si="8"/>
        <v>529</v>
      </c>
      <c r="B530" s="87">
        <f ca="1">'-'!$J530+'-'!$K530</f>
        <v>42002</v>
      </c>
      <c r="C530" s="88"/>
      <c r="D530" s="89" t="str" cm="1">
        <f t="array" ref="D530">_xlfn.SWITCH(MID('-'!$F530,1,4),"C - ","Civil","F - ","Foundation","ST -","Structure","FC -","Façade","PRE ","Pre-Line","POST","Post-Line","H - ","Handover","S - ","Services","CST ","Completion Docs", "I - ", "Inspection")</f>
        <v>Foundation</v>
      </c>
      <c r="E530" s="90" t="str">
        <f>IF(NOT(ISERROR(SEARCH("- S -", '-'!$F530))), "Subcontractor",IF(NOT(ISERROR(SEARCH("- R -", '-'!$F530))), "Ryman",IF(NOT(ISERROR(SEARCH("- C -", '-'!$F530))), "Consultant",IF(NOT(ISERROR(SEARCH("- I -", '-'!$F530))),  "Inspection Test Plan", "Naming Error"))))</f>
        <v>Ryman</v>
      </c>
      <c r="F530" s="91" t="str">
        <f>IF(OR('-'!$G530="checklist", '-'!$G530="checklist-flat"), '-'!$H530, F529)</f>
        <v>F - R - Piling</v>
      </c>
      <c r="G530" s="89" t="s">
        <v>15</v>
      </c>
      <c r="H530" s="91" t="s">
        <v>23</v>
      </c>
      <c r="I530" s="89"/>
      <c r="J530" s="87">
        <f>_xlfn.XLOOKUP('-'!$F530,Ref!A:A,Ref!B:B)*1000</f>
        <v>42000</v>
      </c>
      <c r="K530" s="87">
        <f ca="1">COUNTIF($J$2:'-'!$J530,'-'!$J530)-1</f>
        <v>2</v>
      </c>
      <c r="L530" s="90" t="s">
        <v>14</v>
      </c>
    </row>
    <row r="531" spans="1:12" ht="15.75">
      <c r="A531" s="96">
        <f t="shared" si="8"/>
        <v>530</v>
      </c>
      <c r="B531" s="93">
        <f ca="1">'-'!$J531+'-'!$K531</f>
        <v>42003</v>
      </c>
      <c r="C531" s="94"/>
      <c r="D531" s="95" t="str" cm="1">
        <f t="array" ref="D531">_xlfn.SWITCH(MID('-'!$F531,1,4),"C - ","Civil","F - ","Foundation","ST -","Structure","FC -","Façade","PRE ","Pre-Line","POST","Post-Line","H - ","Handover","S - ","Services","CST ","Completion Docs", "I - ", "Inspection")</f>
        <v>Foundation</v>
      </c>
      <c r="E531" s="96" t="str">
        <f>IF(NOT(ISERROR(SEARCH("- S -", '-'!$F531))), "Subcontractor",IF(NOT(ISERROR(SEARCH("- R -", '-'!$F531))), "Ryman",IF(NOT(ISERROR(SEARCH("- C -", '-'!$F531))), "Consultant",IF(NOT(ISERROR(SEARCH("- I -", '-'!$F531))),  "Inspection Test Plan", "Naming Error"))))</f>
        <v>Ryman</v>
      </c>
      <c r="F531" s="97" t="str">
        <f>IF(OR('-'!$G531="checklist", '-'!$G531="checklist-flat"), '-'!$H531, F530)</f>
        <v>F - R - Piling</v>
      </c>
      <c r="G531" s="95" t="s">
        <v>24</v>
      </c>
      <c r="H531" s="97" t="s">
        <v>25</v>
      </c>
      <c r="I531" s="95"/>
      <c r="J531" s="93">
        <f>_xlfn.XLOOKUP('-'!$F531,Ref!A:A,Ref!B:B)*1000</f>
        <v>42000</v>
      </c>
      <c r="K531" s="93">
        <f ca="1">COUNTIF($J$2:'-'!$J531,'-'!$J531)-1</f>
        <v>3</v>
      </c>
      <c r="L531" s="96" t="s">
        <v>14</v>
      </c>
    </row>
    <row r="532" spans="1:12" ht="15.75">
      <c r="A532" s="90">
        <f t="shared" si="8"/>
        <v>531</v>
      </c>
      <c r="B532" s="87">
        <f ca="1">'-'!$J532+'-'!$K532</f>
        <v>42004</v>
      </c>
      <c r="C532" s="88"/>
      <c r="D532" s="89" t="str" cm="1">
        <f t="array" ref="D532">_xlfn.SWITCH(MID('-'!$F532,1,4),"C - ","Civil","F - ","Foundation","ST -","Structure","FC -","Façade","PRE ","Pre-Line","POST","Post-Line","H - ","Handover","S - ","Services","CST ","Completion Docs", "I - ", "Inspection")</f>
        <v>Foundation</v>
      </c>
      <c r="E532" s="90" t="str">
        <f>IF(NOT(ISERROR(SEARCH("- S -", '-'!$F532))), "Subcontractor",IF(NOT(ISERROR(SEARCH("- R -", '-'!$F532))), "Ryman",IF(NOT(ISERROR(SEARCH("- C -", '-'!$F532))), "Consultant",IF(NOT(ISERROR(SEARCH("- I -", '-'!$F532))),  "Inspection Test Plan", "Naming Error"))))</f>
        <v>Ryman</v>
      </c>
      <c r="F532" s="91" t="str">
        <f>IF(OR('-'!$G532="checklist", '-'!$G532="checklist-flat"), '-'!$H532, F531)</f>
        <v>F - R - Piling</v>
      </c>
      <c r="G532" s="89" t="s">
        <v>15</v>
      </c>
      <c r="H532" s="91" t="s">
        <v>396</v>
      </c>
      <c r="I532" s="89"/>
      <c r="J532" s="87">
        <f>_xlfn.XLOOKUP('-'!$F532,Ref!A:A,Ref!B:B)*1000</f>
        <v>42000</v>
      </c>
      <c r="K532" s="87">
        <f ca="1">COUNTIF($J$2:'-'!$J532,'-'!$J532)-1</f>
        <v>4</v>
      </c>
      <c r="L532" s="90" t="s">
        <v>14</v>
      </c>
    </row>
    <row r="533" spans="1:12" ht="15.75">
      <c r="A533" s="96">
        <f t="shared" si="8"/>
        <v>532</v>
      </c>
      <c r="B533" s="93">
        <f ca="1">'-'!$J533+'-'!$K533</f>
        <v>43000</v>
      </c>
      <c r="C533" s="94"/>
      <c r="D533" s="95" t="str" cm="1">
        <f t="array" ref="D533">_xlfn.SWITCH(MID('-'!$F533,1,4),"C - ","Civil","F - ","Foundation","ST -","Structure","FC -","Façade","PRE ","Pre-Line","POST","Post-Line","H - ","Handover","S - ","Services","CST ","Completion Docs", "I - ", "Inspection")</f>
        <v>Foundation</v>
      </c>
      <c r="E533" s="96" t="str">
        <f>IF(NOT(ISERROR(SEARCH("- S -", '-'!$F533))), "Subcontractor",IF(NOT(ISERROR(SEARCH("- R -", '-'!$F533))), "Ryman",IF(NOT(ISERROR(SEARCH("- C -", '-'!$F533))), "Consultant",IF(NOT(ISERROR(SEARCH("- I -", '-'!$F533))),  "Inspection Test Plan", "Naming Error"))))</f>
        <v>Ryman</v>
      </c>
      <c r="F533" s="97" t="str">
        <f>IF(OR('-'!$G533="checklist", '-'!$G533="checklist-flat"), '-'!$H533, F532)</f>
        <v>F - R - Sheet Piling</v>
      </c>
      <c r="G533" s="95" t="s">
        <v>12</v>
      </c>
      <c r="H533" s="97" t="s">
        <v>397</v>
      </c>
      <c r="I533" s="95"/>
      <c r="J533" s="93">
        <f>_xlfn.XLOOKUP('-'!$F533,Ref!A:A,Ref!B:B)*1000</f>
        <v>43000</v>
      </c>
      <c r="K533" s="93">
        <f ca="1">COUNTIF($J$2:'-'!$J533,'-'!$J533)-1</f>
        <v>0</v>
      </c>
      <c r="L533" s="96" t="s">
        <v>14</v>
      </c>
    </row>
    <row r="534" spans="1:12" ht="15.75">
      <c r="A534" s="90">
        <f t="shared" si="8"/>
        <v>533</v>
      </c>
      <c r="B534" s="87">
        <f ca="1">'-'!$J534+'-'!$K534</f>
        <v>43001</v>
      </c>
      <c r="C534" s="88"/>
      <c r="D534" s="89" t="str" cm="1">
        <f t="array" ref="D534">_xlfn.SWITCH(MID('-'!$F534,1,4),"C - ","Civil","F - ","Foundation","ST -","Structure","FC -","Façade","PRE ","Pre-Line","POST","Post-Line","H - ","Handover","S - ","Services","CST ","Completion Docs", "I - ", "Inspection")</f>
        <v>Foundation</v>
      </c>
      <c r="E534" s="90" t="str">
        <f>IF(NOT(ISERROR(SEARCH("- S -", '-'!$F534))), "Subcontractor",IF(NOT(ISERROR(SEARCH("- R -", '-'!$F534))), "Ryman",IF(NOT(ISERROR(SEARCH("- C -", '-'!$F534))), "Consultant",IF(NOT(ISERROR(SEARCH("- I -", '-'!$F534))),  "Inspection Test Plan", "Naming Error"))))</f>
        <v>Ryman</v>
      </c>
      <c r="F534" s="91" t="str">
        <f>IF(OR('-'!$G534="checklist", '-'!$G534="checklist-flat"), '-'!$H534, F533)</f>
        <v>F - R - Sheet Piling</v>
      </c>
      <c r="G534" s="89" t="s">
        <v>15</v>
      </c>
      <c r="H534" s="91" t="s">
        <v>22</v>
      </c>
      <c r="I534" s="89"/>
      <c r="J534" s="87">
        <f>_xlfn.XLOOKUP('-'!$F534,Ref!A:A,Ref!B:B)*1000</f>
        <v>43000</v>
      </c>
      <c r="K534" s="87">
        <f ca="1">COUNTIF($J$2:'-'!$J534,'-'!$J534)-1</f>
        <v>1</v>
      </c>
      <c r="L534" s="90" t="s">
        <v>14</v>
      </c>
    </row>
    <row r="535" spans="1:12" ht="15.75">
      <c r="A535" s="96">
        <f t="shared" si="8"/>
        <v>534</v>
      </c>
      <c r="B535" s="93">
        <f ca="1">'-'!$J535+'-'!$K535</f>
        <v>43002</v>
      </c>
      <c r="C535" s="94"/>
      <c r="D535" s="95" t="str" cm="1">
        <f t="array" ref="D535">_xlfn.SWITCH(MID('-'!$F535,1,4),"C - ","Civil","F - ","Foundation","ST -","Structure","FC -","Façade","PRE ","Pre-Line","POST","Post-Line","H - ","Handover","S - ","Services","CST ","Completion Docs", "I - ", "Inspection")</f>
        <v>Foundation</v>
      </c>
      <c r="E535" s="96" t="str">
        <f>IF(NOT(ISERROR(SEARCH("- S -", '-'!$F535))), "Subcontractor",IF(NOT(ISERROR(SEARCH("- R -", '-'!$F535))), "Ryman",IF(NOT(ISERROR(SEARCH("- C -", '-'!$F535))), "Consultant",IF(NOT(ISERROR(SEARCH("- I -", '-'!$F535))),  "Inspection Test Plan", "Naming Error"))))</f>
        <v>Ryman</v>
      </c>
      <c r="F535" s="97" t="str">
        <f>IF(OR('-'!$G535="checklist", '-'!$G535="checklist-flat"), '-'!$H535, F534)</f>
        <v>F - R - Sheet Piling</v>
      </c>
      <c r="G535" s="95" t="s">
        <v>15</v>
      </c>
      <c r="H535" s="97" t="s">
        <v>23</v>
      </c>
      <c r="I535" s="95"/>
      <c r="J535" s="93">
        <f>_xlfn.XLOOKUP('-'!$F535,Ref!A:A,Ref!B:B)*1000</f>
        <v>43000</v>
      </c>
      <c r="K535" s="93">
        <f ca="1">COUNTIF($J$2:'-'!$J535,'-'!$J535)-1</f>
        <v>2</v>
      </c>
      <c r="L535" s="96" t="s">
        <v>14</v>
      </c>
    </row>
    <row r="536" spans="1:12" ht="15.75">
      <c r="A536" s="90">
        <f t="shared" si="8"/>
        <v>535</v>
      </c>
      <c r="B536" s="87">
        <f ca="1">'-'!$J536+'-'!$K536</f>
        <v>43003</v>
      </c>
      <c r="C536" s="88"/>
      <c r="D536" s="89" t="str" cm="1">
        <f t="array" ref="D536">_xlfn.SWITCH(MID('-'!$F536,1,4),"C - ","Civil","F - ","Foundation","ST -","Structure","FC -","Façade","PRE ","Pre-Line","POST","Post-Line","H - ","Handover","S - ","Services","CST ","Completion Docs", "I - ", "Inspection")</f>
        <v>Foundation</v>
      </c>
      <c r="E536" s="90" t="str">
        <f>IF(NOT(ISERROR(SEARCH("- S -", '-'!$F536))), "Subcontractor",IF(NOT(ISERROR(SEARCH("- R -", '-'!$F536))), "Ryman",IF(NOT(ISERROR(SEARCH("- C -", '-'!$F536))), "Consultant",IF(NOT(ISERROR(SEARCH("- I -", '-'!$F536))),  "Inspection Test Plan", "Naming Error"))))</f>
        <v>Ryman</v>
      </c>
      <c r="F536" s="91" t="str">
        <f>IF(OR('-'!$G536="checklist", '-'!$G536="checklist-flat"), '-'!$H536, F535)</f>
        <v>F - R - Sheet Piling</v>
      </c>
      <c r="G536" s="89" t="s">
        <v>24</v>
      </c>
      <c r="H536" s="91" t="s">
        <v>25</v>
      </c>
      <c r="I536" s="89"/>
      <c r="J536" s="87">
        <f>_xlfn.XLOOKUP('-'!$F536,Ref!A:A,Ref!B:B)*1000</f>
        <v>43000</v>
      </c>
      <c r="K536" s="87">
        <f ca="1">COUNTIF($J$2:'-'!$J536,'-'!$J536)-1</f>
        <v>3</v>
      </c>
      <c r="L536" s="90" t="s">
        <v>14</v>
      </c>
    </row>
    <row r="537" spans="1:12" ht="15.75">
      <c r="A537" s="96">
        <f t="shared" si="8"/>
        <v>536</v>
      </c>
      <c r="B537" s="93">
        <f ca="1">'-'!$J537+'-'!$K537</f>
        <v>43004</v>
      </c>
      <c r="C537" s="94"/>
      <c r="D537" s="95" t="str" cm="1">
        <f t="array" ref="D537">_xlfn.SWITCH(MID('-'!$F537,1,4),"C - ","Civil","F - ","Foundation","ST -","Structure","FC -","Façade","PRE ","Pre-Line","POST","Post-Line","H - ","Handover","S - ","Services","CST ","Completion Docs", "I - ", "Inspection")</f>
        <v>Foundation</v>
      </c>
      <c r="E537" s="96" t="str">
        <f>IF(NOT(ISERROR(SEARCH("- S -", '-'!$F537))), "Subcontractor",IF(NOT(ISERROR(SEARCH("- R -", '-'!$F537))), "Ryman",IF(NOT(ISERROR(SEARCH("- C -", '-'!$F537))), "Consultant",IF(NOT(ISERROR(SEARCH("- I -", '-'!$F537))),  "Inspection Test Plan", "Naming Error"))))</f>
        <v>Ryman</v>
      </c>
      <c r="F537" s="97" t="str">
        <f>IF(OR('-'!$G537="checklist", '-'!$G537="checklist-flat"), '-'!$H537, F536)</f>
        <v>F - R - Sheet Piling</v>
      </c>
      <c r="G537" s="95" t="s">
        <v>15</v>
      </c>
      <c r="H537" s="97" t="s">
        <v>398</v>
      </c>
      <c r="I537" s="95"/>
      <c r="J537" s="93">
        <f>_xlfn.XLOOKUP('-'!$F537,Ref!A:A,Ref!B:B)*1000</f>
        <v>43000</v>
      </c>
      <c r="K537" s="93">
        <f ca="1">COUNTIF($J$2:'-'!$J537,'-'!$J537)-1</f>
        <v>4</v>
      </c>
      <c r="L537" s="96" t="s">
        <v>14</v>
      </c>
    </row>
    <row r="538" spans="1:12" ht="15.75">
      <c r="A538" s="90">
        <f t="shared" si="8"/>
        <v>537</v>
      </c>
      <c r="B538" s="87">
        <f ca="1">'-'!$J538+'-'!$K538</f>
        <v>44000</v>
      </c>
      <c r="C538" s="88"/>
      <c r="D538" s="89" t="str" cm="1">
        <f t="array" ref="D538">_xlfn.SWITCH(MID('-'!$F538,1,4),"C - ","Civil","F - ","Foundation","ST -","Structure","FC -","Façade","PRE ","Pre-Line","POST","Post-Line","H - ","Handover","S - ","Services","CST ","Completion Docs", "I - ", "Inspection")</f>
        <v>Foundation</v>
      </c>
      <c r="E538" s="90" t="str">
        <f>IF(NOT(ISERROR(SEARCH("- S -", '-'!$F538))), "Subcontractor",IF(NOT(ISERROR(SEARCH("- R -", '-'!$F538))), "Ryman",IF(NOT(ISERROR(SEARCH("- C -", '-'!$F538))), "Consultant",IF(NOT(ISERROR(SEARCH("- I -", '-'!$F538))),  "Inspection Test Plan", "Naming Error"))))</f>
        <v>Ryman</v>
      </c>
      <c r="F538" s="91" t="str">
        <f>IF(OR('-'!$G538="checklist", '-'!$G538="checklist-flat"), '-'!$H538, F537)</f>
        <v>F - R - Shell Beam Installation</v>
      </c>
      <c r="G538" s="89" t="s">
        <v>12</v>
      </c>
      <c r="H538" s="91" t="s">
        <v>399</v>
      </c>
      <c r="I538" s="89"/>
      <c r="J538" s="87">
        <f>_xlfn.XLOOKUP('-'!$F538,Ref!A:A,Ref!B:B)*1000</f>
        <v>44000</v>
      </c>
      <c r="K538" s="87">
        <f ca="1">COUNTIF($J$2:'-'!$J538,'-'!$J538)-1</f>
        <v>0</v>
      </c>
      <c r="L538" s="90" t="s">
        <v>14</v>
      </c>
    </row>
    <row r="539" spans="1:12" ht="15.75">
      <c r="A539" s="96">
        <f t="shared" si="8"/>
        <v>538</v>
      </c>
      <c r="B539" s="93">
        <f ca="1">'-'!$J539+'-'!$K539</f>
        <v>44001</v>
      </c>
      <c r="C539" s="94"/>
      <c r="D539" s="95" t="str" cm="1">
        <f t="array" ref="D539">_xlfn.SWITCH(MID('-'!$F539,1,4),"C - ","Civil","F - ","Foundation","ST -","Structure","FC -","Façade","PRE ","Pre-Line","POST","Post-Line","H - ","Handover","S - ","Services","CST ","Completion Docs", "I - ", "Inspection")</f>
        <v>Foundation</v>
      </c>
      <c r="E539" s="96" t="str">
        <f>IF(NOT(ISERROR(SEARCH("- S -", '-'!$F539))), "Subcontractor",IF(NOT(ISERROR(SEARCH("- R -", '-'!$F539))), "Ryman",IF(NOT(ISERROR(SEARCH("- C -", '-'!$F539))), "Consultant",IF(NOT(ISERROR(SEARCH("- I -", '-'!$F539))),  "Inspection Test Plan", "Naming Error"))))</f>
        <v>Ryman</v>
      </c>
      <c r="F539" s="97" t="str">
        <f>IF(OR('-'!$G539="checklist", '-'!$G539="checklist-flat"), '-'!$H539, F538)</f>
        <v>F - R - Shell Beam Installation</v>
      </c>
      <c r="G539" s="95" t="s">
        <v>15</v>
      </c>
      <c r="H539" s="97" t="s">
        <v>22</v>
      </c>
      <c r="I539" s="95"/>
      <c r="J539" s="93">
        <f>_xlfn.XLOOKUP('-'!$F539,Ref!A:A,Ref!B:B)*1000</f>
        <v>44000</v>
      </c>
      <c r="K539" s="93">
        <f ca="1">COUNTIF($J$2:'-'!$J539,'-'!$J539)-1</f>
        <v>1</v>
      </c>
      <c r="L539" s="96" t="s">
        <v>14</v>
      </c>
    </row>
    <row r="540" spans="1:12" ht="15.75">
      <c r="A540" s="90">
        <f t="shared" si="8"/>
        <v>539</v>
      </c>
      <c r="B540" s="87">
        <f ca="1">'-'!$J540+'-'!$K540</f>
        <v>44002</v>
      </c>
      <c r="C540" s="88"/>
      <c r="D540" s="89" t="str" cm="1">
        <f t="array" ref="D540">_xlfn.SWITCH(MID('-'!$F540,1,4),"C - ","Civil","F - ","Foundation","ST -","Structure","FC -","Façade","PRE ","Pre-Line","POST","Post-Line","H - ","Handover","S - ","Services","CST ","Completion Docs", "I - ", "Inspection")</f>
        <v>Foundation</v>
      </c>
      <c r="E540" s="90" t="str">
        <f>IF(NOT(ISERROR(SEARCH("- S -", '-'!$F540))), "Subcontractor",IF(NOT(ISERROR(SEARCH("- R -", '-'!$F540))), "Ryman",IF(NOT(ISERROR(SEARCH("- C -", '-'!$F540))), "Consultant",IF(NOT(ISERROR(SEARCH("- I -", '-'!$F540))),  "Inspection Test Plan", "Naming Error"))))</f>
        <v>Ryman</v>
      </c>
      <c r="F540" s="91" t="str">
        <f>IF(OR('-'!$G540="checklist", '-'!$G540="checklist-flat"), '-'!$H540, F539)</f>
        <v>F - R - Shell Beam Installation</v>
      </c>
      <c r="G540" s="89" t="s">
        <v>15</v>
      </c>
      <c r="H540" s="91" t="s">
        <v>23</v>
      </c>
      <c r="I540" s="89"/>
      <c r="J540" s="87">
        <f>_xlfn.XLOOKUP('-'!$F540,Ref!A:A,Ref!B:B)*1000</f>
        <v>44000</v>
      </c>
      <c r="K540" s="87">
        <f ca="1">COUNTIF($J$2:'-'!$J540,'-'!$J540)-1</f>
        <v>2</v>
      </c>
      <c r="L540" s="90" t="s">
        <v>14</v>
      </c>
    </row>
    <row r="541" spans="1:12" ht="15.75">
      <c r="A541" s="96">
        <f t="shared" si="8"/>
        <v>540</v>
      </c>
      <c r="B541" s="93">
        <f ca="1">'-'!$J541+'-'!$K541</f>
        <v>44003</v>
      </c>
      <c r="C541" s="94"/>
      <c r="D541" s="95" t="str" cm="1">
        <f t="array" ref="D541">_xlfn.SWITCH(MID('-'!$F541,1,4),"C - ","Civil","F - ","Foundation","ST -","Structure","FC -","Façade","PRE ","Pre-Line","POST","Post-Line","H - ","Handover","S - ","Services","CST ","Completion Docs", "I - ", "Inspection")</f>
        <v>Foundation</v>
      </c>
      <c r="E541" s="96" t="str">
        <f>IF(NOT(ISERROR(SEARCH("- S -", '-'!$F541))), "Subcontractor",IF(NOT(ISERROR(SEARCH("- R -", '-'!$F541))), "Ryman",IF(NOT(ISERROR(SEARCH("- C -", '-'!$F541))), "Consultant",IF(NOT(ISERROR(SEARCH("- I -", '-'!$F541))),  "Inspection Test Plan", "Naming Error"))))</f>
        <v>Ryman</v>
      </c>
      <c r="F541" s="97" t="str">
        <f>IF(OR('-'!$G541="checklist", '-'!$G541="checklist-flat"), '-'!$H541, F540)</f>
        <v>F - R - Shell Beam Installation</v>
      </c>
      <c r="G541" s="95" t="s">
        <v>24</v>
      </c>
      <c r="H541" s="97" t="s">
        <v>25</v>
      </c>
      <c r="I541" s="95"/>
      <c r="J541" s="93">
        <f>_xlfn.XLOOKUP('-'!$F541,Ref!A:A,Ref!B:B)*1000</f>
        <v>44000</v>
      </c>
      <c r="K541" s="93">
        <f ca="1">COUNTIF($J$2:'-'!$J541,'-'!$J541)-1</f>
        <v>3</v>
      </c>
      <c r="L541" s="96" t="s">
        <v>14</v>
      </c>
    </row>
    <row r="542" spans="1:12" ht="15.75">
      <c r="A542" s="90">
        <f t="shared" si="8"/>
        <v>541</v>
      </c>
      <c r="B542" s="87">
        <f ca="1">'-'!$J542+'-'!$K542</f>
        <v>44004</v>
      </c>
      <c r="C542" s="88"/>
      <c r="D542" s="89" t="str" cm="1">
        <f t="array" ref="D542">_xlfn.SWITCH(MID('-'!$F542,1,4),"C - ","Civil","F - ","Foundation","ST -","Structure","FC -","Façade","PRE ","Pre-Line","POST","Post-Line","H - ","Handover","S - ","Services","CST ","Completion Docs", "I - ", "Inspection")</f>
        <v>Foundation</v>
      </c>
      <c r="E542" s="90" t="str">
        <f>IF(NOT(ISERROR(SEARCH("- S -", '-'!$F542))), "Subcontractor",IF(NOT(ISERROR(SEARCH("- R -", '-'!$F542))), "Ryman",IF(NOT(ISERROR(SEARCH("- C -", '-'!$F542))), "Consultant",IF(NOT(ISERROR(SEARCH("- I -", '-'!$F542))),  "Inspection Test Plan", "Naming Error"))))</f>
        <v>Ryman</v>
      </c>
      <c r="F542" s="91" t="str">
        <f>IF(OR('-'!$G542="checklist", '-'!$G542="checklist-flat"), '-'!$H542, F541)</f>
        <v>F - R - Shell Beam Installation</v>
      </c>
      <c r="G542" s="89" t="s">
        <v>15</v>
      </c>
      <c r="H542" s="91" t="s">
        <v>400</v>
      </c>
      <c r="I542" s="89"/>
      <c r="J542" s="87">
        <f>_xlfn.XLOOKUP('-'!$F542,Ref!A:A,Ref!B:B)*1000</f>
        <v>44000</v>
      </c>
      <c r="K542" s="87">
        <f ca="1">COUNTIF($J$2:'-'!$J542,'-'!$J542)-1</f>
        <v>4</v>
      </c>
      <c r="L542" s="90" t="s">
        <v>14</v>
      </c>
    </row>
    <row r="543" spans="1:12" ht="15.75">
      <c r="A543" s="96">
        <f t="shared" si="8"/>
        <v>542</v>
      </c>
      <c r="B543" s="93">
        <f ca="1">'-'!$J543+'-'!$K543</f>
        <v>45000</v>
      </c>
      <c r="C543" s="94"/>
      <c r="D543" s="95" t="str" cm="1">
        <f t="array" ref="D543">_xlfn.SWITCH(MID('-'!$F543,1,4),"C - ","Civil","F - ","Foundation","ST -","Structure","FC -","Façade","PRE ","Pre-Line","POST","Post-Line","H - ","Handover","S - ","Services","CST ","Completion Docs", "I - ", "Inspection")</f>
        <v>Foundation</v>
      </c>
      <c r="E543" s="96" t="str">
        <f>IF(NOT(ISERROR(SEARCH("- S -", '-'!$F543))), "Subcontractor",IF(NOT(ISERROR(SEARCH("- R -", '-'!$F543))), "Ryman",IF(NOT(ISERROR(SEARCH("- C -", '-'!$F543))), "Consultant",IF(NOT(ISERROR(SEARCH("- I -", '-'!$F543))),  "Inspection Test Plan", "Naming Error"))))</f>
        <v>Ryman</v>
      </c>
      <c r="F543" s="97" t="str">
        <f>IF(OR('-'!$G543="checklist", '-'!$G543="checklist-flat"), '-'!$H543, F542)</f>
        <v>F - R - Survey Certificates</v>
      </c>
      <c r="G543" s="95" t="s">
        <v>12</v>
      </c>
      <c r="H543" s="97" t="s">
        <v>401</v>
      </c>
      <c r="I543" s="95"/>
      <c r="J543" s="93">
        <f>_xlfn.XLOOKUP('-'!$F543,Ref!A:A,Ref!B:B)*1000</f>
        <v>45000</v>
      </c>
      <c r="K543" s="93">
        <f ca="1">COUNTIF($J$2:'-'!$J543,'-'!$J543)-1</f>
        <v>0</v>
      </c>
      <c r="L543" s="96" t="s">
        <v>14</v>
      </c>
    </row>
    <row r="544" spans="1:12" ht="15.75">
      <c r="A544" s="90">
        <f t="shared" si="8"/>
        <v>543</v>
      </c>
      <c r="B544" s="87">
        <f ca="1">'-'!$J544+'-'!$K544</f>
        <v>45001</v>
      </c>
      <c r="C544" s="88"/>
      <c r="D544" s="89" t="str" cm="1">
        <f t="array" ref="D544">_xlfn.SWITCH(MID('-'!$F544,1,4),"C - ","Civil","F - ","Foundation","ST -","Structure","FC -","Façade","PRE ","Pre-Line","POST","Post-Line","H - ","Handover","S - ","Services","CST ","Completion Docs", "I - ", "Inspection")</f>
        <v>Foundation</v>
      </c>
      <c r="E544" s="90" t="str">
        <f>IF(NOT(ISERROR(SEARCH("- S -", '-'!$F544))), "Subcontractor",IF(NOT(ISERROR(SEARCH("- R -", '-'!$F544))), "Ryman",IF(NOT(ISERROR(SEARCH("- C -", '-'!$F544))), "Consultant",IF(NOT(ISERROR(SEARCH("- I -", '-'!$F544))),  "Inspection Test Plan", "Naming Error"))))</f>
        <v>Ryman</v>
      </c>
      <c r="F544" s="91" t="str">
        <f>IF(OR('-'!$G544="checklist", '-'!$G544="checklist-flat"), '-'!$H544, F543)</f>
        <v>F - R - Survey Certificates</v>
      </c>
      <c r="G544" s="89" t="s">
        <v>15</v>
      </c>
      <c r="H544" s="91" t="s">
        <v>402</v>
      </c>
      <c r="I544" s="89"/>
      <c r="J544" s="87">
        <f>_xlfn.XLOOKUP('-'!$F544,Ref!A:A,Ref!B:B)*1000</f>
        <v>45000</v>
      </c>
      <c r="K544" s="87">
        <f ca="1">COUNTIF($J$2:'-'!$J544,'-'!$J544)-1</f>
        <v>1</v>
      </c>
      <c r="L544" s="90" t="s">
        <v>14</v>
      </c>
    </row>
    <row r="545" spans="1:12" ht="15.75">
      <c r="A545" s="96">
        <f t="shared" si="8"/>
        <v>544</v>
      </c>
      <c r="B545" s="93">
        <f ca="1">'-'!$J545+'-'!$K545</f>
        <v>46000</v>
      </c>
      <c r="C545" s="94"/>
      <c r="D545" s="95" t="str" cm="1">
        <f t="array" ref="D545">_xlfn.SWITCH(MID('-'!$F545,1,4),"C - ","Civil","F - ","Foundation","ST -","Structure","FC -","Façade","PRE ","Pre-Line","POST","Post-Line","H - ","Handover","S - ","Services","CST ","Completion Docs", "I - ", "Inspection")</f>
        <v>Foundation</v>
      </c>
      <c r="E545" s="96" t="str">
        <f>IF(NOT(ISERROR(SEARCH("- S -", '-'!$F545))), "Subcontractor",IF(NOT(ISERROR(SEARCH("- R -", '-'!$F545))), "Ryman",IF(NOT(ISERROR(SEARCH("- C -", '-'!$F545))), "Consultant",IF(NOT(ISERROR(SEARCH("- I -", '-'!$F545))),  "Inspection Test Plan", "Naming Error"))))</f>
        <v>Ryman</v>
      </c>
      <c r="F545" s="97" t="str">
        <f>IF(OR('-'!$G545="checklist", '-'!$G545="checklist-flat"), '-'!$H545, F544)</f>
        <v>F - R - Underground services</v>
      </c>
      <c r="G545" s="95" t="s">
        <v>12</v>
      </c>
      <c r="H545" s="97" t="s">
        <v>403</v>
      </c>
      <c r="I545" s="95"/>
      <c r="J545" s="93">
        <f>_xlfn.XLOOKUP('-'!$F545,Ref!A:A,Ref!B:B)*1000</f>
        <v>46000</v>
      </c>
      <c r="K545" s="93">
        <f ca="1">COUNTIF($J$2:'-'!$J545,'-'!$J545)-1</f>
        <v>0</v>
      </c>
      <c r="L545" s="96" t="s">
        <v>14</v>
      </c>
    </row>
    <row r="546" spans="1:12" ht="15.75">
      <c r="A546" s="90">
        <f t="shared" si="8"/>
        <v>545</v>
      </c>
      <c r="B546" s="87">
        <f ca="1">'-'!$J546+'-'!$K546</f>
        <v>46001</v>
      </c>
      <c r="C546" s="88"/>
      <c r="D546" s="89" t="str" cm="1">
        <f t="array" ref="D546">_xlfn.SWITCH(MID('-'!$F546,1,4),"C - ","Civil","F - ","Foundation","ST -","Structure","FC -","Façade","PRE ","Pre-Line","POST","Post-Line","H - ","Handover","S - ","Services","CST ","Completion Docs", "I - ", "Inspection")</f>
        <v>Foundation</v>
      </c>
      <c r="E546" s="90" t="str">
        <f>IF(NOT(ISERROR(SEARCH("- S -", '-'!$F546))), "Subcontractor",IF(NOT(ISERROR(SEARCH("- R -", '-'!$F546))), "Ryman",IF(NOT(ISERROR(SEARCH("- C -", '-'!$F546))), "Consultant",IF(NOT(ISERROR(SEARCH("- I -", '-'!$F546))),  "Inspection Test Plan", "Naming Error"))))</f>
        <v>Ryman</v>
      </c>
      <c r="F546" s="91" t="str">
        <f>IF(OR('-'!$G546="checklist", '-'!$G546="checklist-flat"), '-'!$H546, F545)</f>
        <v>F - R - Underground services</v>
      </c>
      <c r="G546" s="89" t="s">
        <v>15</v>
      </c>
      <c r="H546" s="91" t="s">
        <v>22</v>
      </c>
      <c r="I546" s="89"/>
      <c r="J546" s="87">
        <f>_xlfn.XLOOKUP('-'!$F546,Ref!A:A,Ref!B:B)*1000</f>
        <v>46000</v>
      </c>
      <c r="K546" s="87">
        <f ca="1">COUNTIF($J$2:'-'!$J546,'-'!$J546)-1</f>
        <v>1</v>
      </c>
      <c r="L546" s="90" t="s">
        <v>14</v>
      </c>
    </row>
    <row r="547" spans="1:12" ht="15.75">
      <c r="A547" s="96">
        <f t="shared" si="8"/>
        <v>546</v>
      </c>
      <c r="B547" s="93">
        <f ca="1">'-'!$J547+'-'!$K547</f>
        <v>46002</v>
      </c>
      <c r="C547" s="94"/>
      <c r="D547" s="95" t="str" cm="1">
        <f t="array" ref="D547">_xlfn.SWITCH(MID('-'!$F547,1,4),"C - ","Civil","F - ","Foundation","ST -","Structure","FC -","Façade","PRE ","Pre-Line","POST","Post-Line","H - ","Handover","S - ","Services","CST ","Completion Docs", "I - ", "Inspection")</f>
        <v>Foundation</v>
      </c>
      <c r="E547" s="96" t="str">
        <f>IF(NOT(ISERROR(SEARCH("- S -", '-'!$F547))), "Subcontractor",IF(NOT(ISERROR(SEARCH("- R -", '-'!$F547))), "Ryman",IF(NOT(ISERROR(SEARCH("- C -", '-'!$F547))), "Consultant",IF(NOT(ISERROR(SEARCH("- I -", '-'!$F547))),  "Inspection Test Plan", "Naming Error"))))</f>
        <v>Ryman</v>
      </c>
      <c r="F547" s="97" t="str">
        <f>IF(OR('-'!$G547="checklist", '-'!$G547="checklist-flat"), '-'!$H547, F546)</f>
        <v>F - R - Underground services</v>
      </c>
      <c r="G547" s="95" t="s">
        <v>15</v>
      </c>
      <c r="H547" s="97" t="s">
        <v>23</v>
      </c>
      <c r="I547" s="95"/>
      <c r="J547" s="93">
        <f>_xlfn.XLOOKUP('-'!$F547,Ref!A:A,Ref!B:B)*1000</f>
        <v>46000</v>
      </c>
      <c r="K547" s="93">
        <f ca="1">COUNTIF($J$2:'-'!$J547,'-'!$J547)-1</f>
        <v>2</v>
      </c>
      <c r="L547" s="96" t="s">
        <v>14</v>
      </c>
    </row>
    <row r="548" spans="1:12" ht="15.75">
      <c r="A548" s="90">
        <f t="shared" si="8"/>
        <v>547</v>
      </c>
      <c r="B548" s="87">
        <f ca="1">'-'!$J548+'-'!$K548</f>
        <v>46003</v>
      </c>
      <c r="C548" s="88"/>
      <c r="D548" s="89" t="str" cm="1">
        <f t="array" ref="D548">_xlfn.SWITCH(MID('-'!$F548,1,4),"C - ","Civil","F - ","Foundation","ST -","Structure","FC -","Façade","PRE ","Pre-Line","POST","Post-Line","H - ","Handover","S - ","Services","CST ","Completion Docs", "I - ", "Inspection")</f>
        <v>Foundation</v>
      </c>
      <c r="E548" s="90" t="str">
        <f>IF(NOT(ISERROR(SEARCH("- S -", '-'!$F548))), "Subcontractor",IF(NOT(ISERROR(SEARCH("- R -", '-'!$F548))), "Ryman",IF(NOT(ISERROR(SEARCH("- C -", '-'!$F548))), "Consultant",IF(NOT(ISERROR(SEARCH("- I -", '-'!$F548))),  "Inspection Test Plan", "Naming Error"))))</f>
        <v>Ryman</v>
      </c>
      <c r="F548" s="91" t="str">
        <f>IF(OR('-'!$G548="checklist", '-'!$G548="checklist-flat"), '-'!$H548, F547)</f>
        <v>F - R - Underground services</v>
      </c>
      <c r="G548" s="89" t="s">
        <v>24</v>
      </c>
      <c r="H548" s="91" t="s">
        <v>25</v>
      </c>
      <c r="I548" s="89"/>
      <c r="J548" s="87">
        <f>_xlfn.XLOOKUP('-'!$F548,Ref!A:A,Ref!B:B)*1000</f>
        <v>46000</v>
      </c>
      <c r="K548" s="87">
        <f ca="1">COUNTIF($J$2:'-'!$J548,'-'!$J548)-1</f>
        <v>3</v>
      </c>
      <c r="L548" s="90" t="s">
        <v>14</v>
      </c>
    </row>
    <row r="549" spans="1:12" ht="15.75">
      <c r="A549" s="96">
        <f t="shared" si="8"/>
        <v>548</v>
      </c>
      <c r="B549" s="93">
        <f ca="1">'-'!$J549+'-'!$K549</f>
        <v>46004</v>
      </c>
      <c r="C549" s="94"/>
      <c r="D549" s="95" t="str" cm="1">
        <f t="array" ref="D549">_xlfn.SWITCH(MID('-'!$F549,1,4),"C - ","Civil","F - ","Foundation","ST -","Structure","FC -","Façade","PRE ","Pre-Line","POST","Post-Line","H - ","Handover","S - ","Services","CST ","Completion Docs", "I - ", "Inspection")</f>
        <v>Foundation</v>
      </c>
      <c r="E549" s="96" t="str">
        <f>IF(NOT(ISERROR(SEARCH("- S -", '-'!$F549))), "Subcontractor",IF(NOT(ISERROR(SEARCH("- R -", '-'!$F549))), "Ryman",IF(NOT(ISERROR(SEARCH("- C -", '-'!$F549))), "Consultant",IF(NOT(ISERROR(SEARCH("- I -", '-'!$F549))),  "Inspection Test Plan", "Naming Error"))))</f>
        <v>Ryman</v>
      </c>
      <c r="F549" s="97" t="str">
        <f>IF(OR('-'!$G549="checklist", '-'!$G549="checklist-flat"), '-'!$H549, F548)</f>
        <v>F - R - Underground services</v>
      </c>
      <c r="G549" s="95" t="s">
        <v>15</v>
      </c>
      <c r="H549" s="97" t="s">
        <v>404</v>
      </c>
      <c r="I549" s="95"/>
      <c r="J549" s="93">
        <f>_xlfn.XLOOKUP('-'!$F549,Ref!A:A,Ref!B:B)*1000</f>
        <v>46000</v>
      </c>
      <c r="K549" s="93">
        <f ca="1">COUNTIF($J$2:'-'!$J549,'-'!$J549)-1</f>
        <v>4</v>
      </c>
      <c r="L549" s="96" t="s">
        <v>14</v>
      </c>
    </row>
    <row r="550" spans="1:12" ht="15.75">
      <c r="A550" s="90">
        <f t="shared" si="8"/>
        <v>549</v>
      </c>
      <c r="B550" s="87">
        <f ca="1">'-'!$J550+'-'!$K550</f>
        <v>47000</v>
      </c>
      <c r="C550" s="88"/>
      <c r="D550" s="89" t="str" cm="1">
        <f t="array" ref="D550">_xlfn.SWITCH(MID('-'!$F550,1,4),"C - ","Civil","F - ","Foundation","ST -","Structure","FC -","Façade","PRE ","Pre-Line","POST","Post-Line","H - ","Handover","S - ","Services","CST ","Completion Docs", "I - ", "Inspection")</f>
        <v>Foundation</v>
      </c>
      <c r="E550" s="90" t="str">
        <f>IF(NOT(ISERROR(SEARCH("- S -", '-'!$F550))), "Subcontractor",IF(NOT(ISERROR(SEARCH("- R -", '-'!$F550))), "Ryman",IF(NOT(ISERROR(SEARCH("- C -", '-'!$F550))), "Consultant",IF(NOT(ISERROR(SEARCH("- I -", '-'!$F550))),  "Inspection Test Plan", "Naming Error"))))</f>
        <v>Ryman</v>
      </c>
      <c r="F550" s="91" t="str">
        <f>IF(OR('-'!$G550="checklist", '-'!$G550="checklist-flat"), '-'!$H550, F549)</f>
        <v>F - R - Underslab plumbing</v>
      </c>
      <c r="G550" s="89" t="s">
        <v>12</v>
      </c>
      <c r="H550" s="91" t="s">
        <v>405</v>
      </c>
      <c r="I550" s="89"/>
      <c r="J550" s="87">
        <f>_xlfn.XLOOKUP('-'!$F550,Ref!A:A,Ref!B:B)*1000</f>
        <v>47000</v>
      </c>
      <c r="K550" s="87">
        <f ca="1">COUNTIF($J$2:'-'!$J550,'-'!$J550)-1</f>
        <v>0</v>
      </c>
      <c r="L550" s="90" t="s">
        <v>14</v>
      </c>
    </row>
    <row r="551" spans="1:12" ht="15.75">
      <c r="A551" s="96">
        <f t="shared" si="8"/>
        <v>550</v>
      </c>
      <c r="B551" s="93">
        <f ca="1">'-'!$J551+'-'!$K551</f>
        <v>47001</v>
      </c>
      <c r="C551" s="94"/>
      <c r="D551" s="95" t="str" cm="1">
        <f t="array" ref="D551">_xlfn.SWITCH(MID('-'!$F551,1,4),"C - ","Civil","F - ","Foundation","ST -","Structure","FC -","Façade","PRE ","Pre-Line","POST","Post-Line","H - ","Handover","S - ","Services","CST ","Completion Docs", "I - ", "Inspection")</f>
        <v>Foundation</v>
      </c>
      <c r="E551" s="96" t="str">
        <f>IF(NOT(ISERROR(SEARCH("- S -", '-'!$F551))), "Subcontractor",IF(NOT(ISERROR(SEARCH("- R -", '-'!$F551))), "Ryman",IF(NOT(ISERROR(SEARCH("- C -", '-'!$F551))), "Consultant",IF(NOT(ISERROR(SEARCH("- I -", '-'!$F551))),  "Inspection Test Plan", "Naming Error"))))</f>
        <v>Ryman</v>
      </c>
      <c r="F551" s="97" t="str">
        <f>IF(OR('-'!$G551="checklist", '-'!$G551="checklist-flat"), '-'!$H551, F550)</f>
        <v>F - R - Underslab plumbing</v>
      </c>
      <c r="G551" s="95" t="s">
        <v>15</v>
      </c>
      <c r="H551" s="97" t="s">
        <v>22</v>
      </c>
      <c r="I551" s="23"/>
      <c r="J551" s="93">
        <f>_xlfn.XLOOKUP('-'!$F551,Ref!A:A,Ref!B:B)*1000</f>
        <v>47000</v>
      </c>
      <c r="K551" s="93">
        <f ca="1">COUNTIF($J$2:'-'!$J551,'-'!$J551)-1</f>
        <v>1</v>
      </c>
      <c r="L551" s="96" t="s">
        <v>14</v>
      </c>
    </row>
    <row r="552" spans="1:12" ht="15.75">
      <c r="A552" s="90">
        <f t="shared" si="8"/>
        <v>551</v>
      </c>
      <c r="B552" s="87">
        <f ca="1">'-'!$J552+'-'!$K552</f>
        <v>47002</v>
      </c>
      <c r="C552" s="88"/>
      <c r="D552" s="89" t="str" cm="1">
        <f t="array" ref="D552">_xlfn.SWITCH(MID('-'!$F552,1,4),"C - ","Civil","F - ","Foundation","ST -","Structure","FC -","Façade","PRE ","Pre-Line","POST","Post-Line","H - ","Handover","S - ","Services","CST ","Completion Docs", "I - ", "Inspection")</f>
        <v>Foundation</v>
      </c>
      <c r="E552" s="90" t="str">
        <f>IF(NOT(ISERROR(SEARCH("- S -", '-'!$F552))), "Subcontractor",IF(NOT(ISERROR(SEARCH("- R -", '-'!$F552))), "Ryman",IF(NOT(ISERROR(SEARCH("- C -", '-'!$F552))), "Consultant",IF(NOT(ISERROR(SEARCH("- I -", '-'!$F552))),  "Inspection Test Plan", "Naming Error"))))</f>
        <v>Ryman</v>
      </c>
      <c r="F552" s="91" t="str">
        <f>IF(OR('-'!$G552="checklist", '-'!$G552="checklist-flat"), '-'!$H552, F551)</f>
        <v>F - R - Underslab plumbing</v>
      </c>
      <c r="G552" s="89" t="s">
        <v>15</v>
      </c>
      <c r="H552" s="91" t="s">
        <v>23</v>
      </c>
      <c r="I552" s="89"/>
      <c r="J552" s="87">
        <f>_xlfn.XLOOKUP('-'!$F552,Ref!A:A,Ref!B:B)*1000</f>
        <v>47000</v>
      </c>
      <c r="K552" s="87">
        <f ca="1">COUNTIF($J$2:'-'!$J552,'-'!$J552)-1</f>
        <v>2</v>
      </c>
      <c r="L552" s="90" t="s">
        <v>14</v>
      </c>
    </row>
    <row r="553" spans="1:12" ht="15.75">
      <c r="A553" s="96">
        <f t="shared" si="8"/>
        <v>552</v>
      </c>
      <c r="B553" s="93">
        <f ca="1">'-'!$J553+'-'!$K553</f>
        <v>47003</v>
      </c>
      <c r="C553" s="94"/>
      <c r="D553" s="95" t="str" cm="1">
        <f t="array" ref="D553">_xlfn.SWITCH(MID('-'!$F553,1,4),"C - ","Civil","F - ","Foundation","ST -","Structure","FC -","Façade","PRE ","Pre-Line","POST","Post-Line","H - ","Handover","S - ","Services","CST ","Completion Docs", "I - ", "Inspection")</f>
        <v>Foundation</v>
      </c>
      <c r="E553" s="96" t="str">
        <f>IF(NOT(ISERROR(SEARCH("- S -", '-'!$F553))), "Subcontractor",IF(NOT(ISERROR(SEARCH("- R -", '-'!$F553))), "Ryman",IF(NOT(ISERROR(SEARCH("- C -", '-'!$F553))), "Consultant",IF(NOT(ISERROR(SEARCH("- I -", '-'!$F553))),  "Inspection Test Plan", "Naming Error"))))</f>
        <v>Ryman</v>
      </c>
      <c r="F553" s="97" t="str">
        <f>IF(OR('-'!$G553="checklist", '-'!$G553="checklist-flat"), '-'!$H553, F552)</f>
        <v>F - R - Underslab plumbing</v>
      </c>
      <c r="G553" s="95" t="s">
        <v>24</v>
      </c>
      <c r="H553" s="97" t="s">
        <v>25</v>
      </c>
      <c r="I553" s="95"/>
      <c r="J553" s="93">
        <f>_xlfn.XLOOKUP('-'!$F553,Ref!A:A,Ref!B:B)*1000</f>
        <v>47000</v>
      </c>
      <c r="K553" s="93">
        <f ca="1">COUNTIF($J$2:'-'!$J553,'-'!$J553)-1</f>
        <v>3</v>
      </c>
      <c r="L553" s="96" t="s">
        <v>14</v>
      </c>
    </row>
    <row r="554" spans="1:12" ht="15.75">
      <c r="A554" s="90">
        <f t="shared" si="8"/>
        <v>553</v>
      </c>
      <c r="B554" s="87">
        <f ca="1">'-'!$J554+'-'!$K554</f>
        <v>47004</v>
      </c>
      <c r="C554" s="88"/>
      <c r="D554" s="89" t="str" cm="1">
        <f t="array" ref="D554">_xlfn.SWITCH(MID('-'!$F554,1,4),"C - ","Civil","F - ","Foundation","ST -","Structure","FC -","Façade","PRE ","Pre-Line","POST","Post-Line","H - ","Handover","S - ","Services","CST ","Completion Docs", "I - ", "Inspection")</f>
        <v>Foundation</v>
      </c>
      <c r="E554" s="90" t="str">
        <f>IF(NOT(ISERROR(SEARCH("- S -", '-'!$F554))), "Subcontractor",IF(NOT(ISERROR(SEARCH("- R -", '-'!$F554))), "Ryman",IF(NOT(ISERROR(SEARCH("- C -", '-'!$F554))), "Consultant",IF(NOT(ISERROR(SEARCH("- I -", '-'!$F554))),  "Inspection Test Plan", "Naming Error"))))</f>
        <v>Ryman</v>
      </c>
      <c r="F554" s="91" t="str">
        <f>IF(OR('-'!$G554="checklist", '-'!$G554="checklist-flat"), '-'!$H554, F553)</f>
        <v>F - R - Underslab plumbing</v>
      </c>
      <c r="G554" s="89" t="s">
        <v>15</v>
      </c>
      <c r="H554" s="91" t="s">
        <v>406</v>
      </c>
      <c r="I554" s="89"/>
      <c r="J554" s="87">
        <f>_xlfn.XLOOKUP('-'!$F554,Ref!A:A,Ref!B:B)*1000</f>
        <v>47000</v>
      </c>
      <c r="K554" s="87">
        <f ca="1">COUNTIF($J$2:'-'!$J554,'-'!$J554)-1</f>
        <v>4</v>
      </c>
      <c r="L554" s="90" t="s">
        <v>14</v>
      </c>
    </row>
    <row r="555" spans="1:12" ht="15.75">
      <c r="A555" s="96">
        <f t="shared" si="8"/>
        <v>554</v>
      </c>
      <c r="B555" s="93">
        <f ca="1">'-'!$J555+'-'!$K555</f>
        <v>48000</v>
      </c>
      <c r="C555" s="94"/>
      <c r="D555" s="95" t="str" cm="1">
        <f t="array" ref="D555">_xlfn.SWITCH(MID('-'!$F555,1,4),"C - ","Civil","F - ","Foundation","ST -","Structure","FC -","Façade","PRE ","Pre-Line","POST","Post-Line","H - ","Handover","S - ","Services","CST ","Completion Docs", "I - ", "Inspection")</f>
        <v>Foundation</v>
      </c>
      <c r="E555" s="96" t="str">
        <f>IF(NOT(ISERROR(SEARCH("- S -", '-'!$F555))), "Subcontractor",IF(NOT(ISERROR(SEARCH("- R -", '-'!$F555))), "Ryman",IF(NOT(ISERROR(SEARCH("- C -", '-'!$F555))), "Consultant",IF(NOT(ISERROR(SEARCH("- I -", '-'!$F555))),  "Inspection Test Plan", "Naming Error"))))</f>
        <v>Ryman</v>
      </c>
      <c r="F555" s="97" t="str">
        <f>IF(OR('-'!$G555="checklist", '-'!$G555="checklist-flat"), '-'!$H555, F554)</f>
        <v>F - R - Waterproofing</v>
      </c>
      <c r="G555" s="95" t="s">
        <v>12</v>
      </c>
      <c r="H555" s="97" t="s">
        <v>407</v>
      </c>
      <c r="I555" s="95"/>
      <c r="J555" s="93">
        <f>_xlfn.XLOOKUP('-'!$F555,Ref!A:A,Ref!B:B)*1000</f>
        <v>48000</v>
      </c>
      <c r="K555" s="93">
        <f ca="1">COUNTIF($J$2:'-'!$J555,'-'!$J555)-1</f>
        <v>0</v>
      </c>
      <c r="L555" s="96" t="s">
        <v>14</v>
      </c>
    </row>
    <row r="556" spans="1:12" ht="15.75">
      <c r="A556" s="90">
        <f t="shared" si="8"/>
        <v>555</v>
      </c>
      <c r="B556" s="87">
        <f ca="1">'-'!$J556+'-'!$K556</f>
        <v>48001</v>
      </c>
      <c r="C556" s="88"/>
      <c r="D556" s="89" t="str" cm="1">
        <f t="array" ref="D556">_xlfn.SWITCH(MID('-'!$F556,1,4),"C - ","Civil","F - ","Foundation","ST -","Structure","FC -","Façade","PRE ","Pre-Line","POST","Post-Line","H - ","Handover","S - ","Services","CST ","Completion Docs", "I - ", "Inspection")</f>
        <v>Foundation</v>
      </c>
      <c r="E556" s="90" t="str">
        <f>IF(NOT(ISERROR(SEARCH("- S -", '-'!$F556))), "Subcontractor",IF(NOT(ISERROR(SEARCH("- R -", '-'!$F556))), "Ryman",IF(NOT(ISERROR(SEARCH("- C -", '-'!$F556))), "Consultant",IF(NOT(ISERROR(SEARCH("- I -", '-'!$F556))),  "Inspection Test Plan", "Naming Error"))))</f>
        <v>Ryman</v>
      </c>
      <c r="F556" s="91" t="str">
        <f>IF(OR('-'!$G556="checklist", '-'!$G556="checklist-flat"), '-'!$H556, F555)</f>
        <v>F - R - Waterproofing</v>
      </c>
      <c r="G556" s="89" t="s">
        <v>15</v>
      </c>
      <c r="H556" s="91" t="s">
        <v>22</v>
      </c>
      <c r="I556" s="107"/>
      <c r="J556" s="87">
        <f>_xlfn.XLOOKUP('-'!$F556,Ref!A:A,Ref!B:B)*1000</f>
        <v>48000</v>
      </c>
      <c r="K556" s="87">
        <f ca="1">COUNTIF($J$2:'-'!$J556,'-'!$J556)-1</f>
        <v>1</v>
      </c>
      <c r="L556" s="90" t="s">
        <v>14</v>
      </c>
    </row>
    <row r="557" spans="1:12" ht="15.75">
      <c r="A557" s="96">
        <f t="shared" si="8"/>
        <v>556</v>
      </c>
      <c r="B557" s="93">
        <f ca="1">'-'!$J557+'-'!$K557</f>
        <v>48002</v>
      </c>
      <c r="C557" s="94"/>
      <c r="D557" s="95" t="str" cm="1">
        <f t="array" ref="D557">_xlfn.SWITCH(MID('-'!$F557,1,4),"C - ","Civil","F - ","Foundation","ST -","Structure","FC -","Façade","PRE ","Pre-Line","POST","Post-Line","H - ","Handover","S - ","Services","CST ","Completion Docs", "I - ", "Inspection")</f>
        <v>Foundation</v>
      </c>
      <c r="E557" s="96" t="str">
        <f>IF(NOT(ISERROR(SEARCH("- S -", '-'!$F557))), "Subcontractor",IF(NOT(ISERROR(SEARCH("- R -", '-'!$F557))), "Ryman",IF(NOT(ISERROR(SEARCH("- C -", '-'!$F557))), "Consultant",IF(NOT(ISERROR(SEARCH("- I -", '-'!$F557))),  "Inspection Test Plan", "Naming Error"))))</f>
        <v>Ryman</v>
      </c>
      <c r="F557" s="97" t="str">
        <f>IF(OR('-'!$G557="checklist", '-'!$G557="checklist-flat"), '-'!$H557, F556)</f>
        <v>F - R - Waterproofing</v>
      </c>
      <c r="G557" s="95" t="s">
        <v>15</v>
      </c>
      <c r="H557" s="97" t="s">
        <v>23</v>
      </c>
      <c r="I557" s="95"/>
      <c r="J557" s="93">
        <f>_xlfn.XLOOKUP('-'!$F557,Ref!A:A,Ref!B:B)*1000</f>
        <v>48000</v>
      </c>
      <c r="K557" s="93">
        <f ca="1">COUNTIF($J$2:'-'!$J557,'-'!$J557)-1</f>
        <v>2</v>
      </c>
      <c r="L557" s="96" t="s">
        <v>14</v>
      </c>
    </row>
    <row r="558" spans="1:12" ht="15.75">
      <c r="A558" s="90">
        <f t="shared" si="8"/>
        <v>557</v>
      </c>
      <c r="B558" s="87">
        <f ca="1">'-'!$J558+'-'!$K558</f>
        <v>48003</v>
      </c>
      <c r="C558" s="88"/>
      <c r="D558" s="89" t="str" cm="1">
        <f t="array" ref="D558">_xlfn.SWITCH(MID('-'!$F558,1,4),"C - ","Civil","F - ","Foundation","ST -","Structure","FC -","Façade","PRE ","Pre-Line","POST","Post-Line","H - ","Handover","S - ","Services","CST ","Completion Docs", "I - ", "Inspection")</f>
        <v>Foundation</v>
      </c>
      <c r="E558" s="90" t="str">
        <f>IF(NOT(ISERROR(SEARCH("- S -", '-'!$F558))), "Subcontractor",IF(NOT(ISERROR(SEARCH("- R -", '-'!$F558))), "Ryman",IF(NOT(ISERROR(SEARCH("- C -", '-'!$F558))), "Consultant",IF(NOT(ISERROR(SEARCH("- I -", '-'!$F558))),  "Inspection Test Plan", "Naming Error"))))</f>
        <v>Ryman</v>
      </c>
      <c r="F558" s="91" t="str">
        <f>IF(OR('-'!$G558="checklist", '-'!$G558="checklist-flat"), '-'!$H558, F557)</f>
        <v>F - R - Waterproofing</v>
      </c>
      <c r="G558" s="89" t="s">
        <v>24</v>
      </c>
      <c r="H558" s="91" t="s">
        <v>25</v>
      </c>
      <c r="I558" s="89"/>
      <c r="J558" s="87">
        <f>_xlfn.XLOOKUP('-'!$F558,Ref!A:A,Ref!B:B)*1000</f>
        <v>48000</v>
      </c>
      <c r="K558" s="87">
        <f ca="1">COUNTIF($J$2:'-'!$J558,'-'!$J558)-1</f>
        <v>3</v>
      </c>
      <c r="L558" s="90" t="s">
        <v>14</v>
      </c>
    </row>
    <row r="559" spans="1:12" ht="15.75">
      <c r="A559" s="96">
        <f t="shared" si="8"/>
        <v>558</v>
      </c>
      <c r="B559" s="93">
        <f ca="1">'-'!$J559+'-'!$K559</f>
        <v>48004</v>
      </c>
      <c r="C559" s="94"/>
      <c r="D559" s="95" t="str" cm="1">
        <f t="array" ref="D559">_xlfn.SWITCH(MID('-'!$F559,1,4),"C - ","Civil","F - ","Foundation","ST -","Structure","FC -","Façade","PRE ","Pre-Line","POST","Post-Line","H - ","Handover","S - ","Services","CST ","Completion Docs", "I - ", "Inspection")</f>
        <v>Foundation</v>
      </c>
      <c r="E559" s="96" t="str">
        <f>IF(NOT(ISERROR(SEARCH("- S -", '-'!$F559))), "Subcontractor",IF(NOT(ISERROR(SEARCH("- R -", '-'!$F559))), "Ryman",IF(NOT(ISERROR(SEARCH("- C -", '-'!$F559))), "Consultant",IF(NOT(ISERROR(SEARCH("- I -", '-'!$F559))),  "Inspection Test Plan", "Naming Error"))))</f>
        <v>Ryman</v>
      </c>
      <c r="F559" s="97" t="str">
        <f>IF(OR('-'!$G559="checklist", '-'!$G559="checklist-flat"), '-'!$H559, F558)</f>
        <v>F - R - Waterproofing</v>
      </c>
      <c r="G559" s="95" t="s">
        <v>15</v>
      </c>
      <c r="H559" s="97" t="s">
        <v>408</v>
      </c>
      <c r="I559" s="95"/>
      <c r="J559" s="93">
        <f>_xlfn.XLOOKUP('-'!$F559,Ref!A:A,Ref!B:B)*1000</f>
        <v>48000</v>
      </c>
      <c r="K559" s="93">
        <f ca="1">COUNTIF($J$2:'-'!$J559,'-'!$J559)-1</f>
        <v>4</v>
      </c>
      <c r="L559" s="96" t="s">
        <v>14</v>
      </c>
    </row>
    <row r="560" spans="1:12" ht="15.75">
      <c r="A560" s="90">
        <f t="shared" si="8"/>
        <v>559</v>
      </c>
      <c r="B560" s="87">
        <f ca="1">'-'!$J560+'-'!$K560</f>
        <v>49000</v>
      </c>
      <c r="C560" s="88"/>
      <c r="D560" s="90" t="str" cm="1">
        <f t="array" ref="D560">_xlfn.SWITCH(MID('-'!$F560,1,4),"C - ","Civil","F - ","Foundation","ST -","Structure","FC -","Façade","PRE ","Pre-Line","POST","Post-Line","H - ","Handover","S - ","Services","CST ","Completion Docs", "I - ", "Inspection")</f>
        <v>Foundation</v>
      </c>
      <c r="E560" s="90" t="str">
        <f>IF(NOT(ISERROR(SEARCH("- S -", '-'!$F560))), "Subcontractor",IF(NOT(ISERROR(SEARCH("- R -", '-'!$F560))), "Ryman",IF(NOT(ISERROR(SEARCH("- C -", '-'!$F560))), "Consultant",IF(NOT(ISERROR(SEARCH("- I -", '-'!$F560))),  "Inspection Test Plan", "Naming Error"))))</f>
        <v>Subcontractor</v>
      </c>
      <c r="F560" s="91" t="str">
        <f>IF(OR('-'!$G560="checklist", '-'!$G560="checklist-flat"), '-'!$H560, F559)</f>
        <v>F - S - Backfilling</v>
      </c>
      <c r="G560" s="92" t="s">
        <v>12</v>
      </c>
      <c r="H560" s="92" t="s">
        <v>409</v>
      </c>
      <c r="I560" s="92"/>
      <c r="J560" s="87">
        <f>_xlfn.XLOOKUP('-'!$F560,Ref!A:A,Ref!B:B)*1000</f>
        <v>49000</v>
      </c>
      <c r="K560" s="87">
        <f ca="1">COUNTIF($J$2:'-'!$J560,'-'!$J560)-1</f>
        <v>0</v>
      </c>
      <c r="L560" s="90" t="s">
        <v>14</v>
      </c>
    </row>
    <row r="561" spans="1:12" ht="15.75">
      <c r="A561" s="96">
        <f t="shared" si="8"/>
        <v>560</v>
      </c>
      <c r="B561" s="93">
        <f ca="1">'-'!$J561+'-'!$K561</f>
        <v>49001</v>
      </c>
      <c r="C561" s="94"/>
      <c r="D561" s="96" t="str" cm="1">
        <f t="array" ref="D561">_xlfn.SWITCH(MID('-'!$F561,1,4),"C - ","Civil","F - ","Foundation","ST -","Structure","FC -","Façade","PRE ","Pre-Line","POST","Post-Line","H - ","Handover","S - ","Services","CST ","Completion Docs", "I - ", "Inspection")</f>
        <v>Foundation</v>
      </c>
      <c r="E561" s="96" t="str">
        <f>IF(NOT(ISERROR(SEARCH("- S -", '-'!$F561))), "Subcontractor",IF(NOT(ISERROR(SEARCH("- R -", '-'!$F561))), "Ryman",IF(NOT(ISERROR(SEARCH("- C -", '-'!$F561))), "Consultant",IF(NOT(ISERROR(SEARCH("- I -", '-'!$F561))),  "Inspection Test Plan", "Naming Error"))))</f>
        <v>Subcontractor</v>
      </c>
      <c r="F561" s="97" t="str">
        <f>IF(OR('-'!$G561="checklist", '-'!$G561="checklist-flat"), '-'!$H561, F560)</f>
        <v>F - S - Backfilling</v>
      </c>
      <c r="G561" s="98" t="s">
        <v>15</v>
      </c>
      <c r="H561" s="98" t="s">
        <v>410</v>
      </c>
      <c r="I561" s="24"/>
      <c r="J561" s="93">
        <f>_xlfn.XLOOKUP('-'!$F561,Ref!A:A,Ref!B:B)*1000</f>
        <v>49000</v>
      </c>
      <c r="K561" s="93">
        <f ca="1">COUNTIF($J$2:'-'!$J561,'-'!$J561)-1</f>
        <v>1</v>
      </c>
      <c r="L561" s="96" t="s">
        <v>14</v>
      </c>
    </row>
    <row r="562" spans="1:12" ht="15.75">
      <c r="A562" s="90">
        <f t="shared" si="8"/>
        <v>561</v>
      </c>
      <c r="B562" s="87">
        <f ca="1">'-'!$J562+'-'!$K562</f>
        <v>49002</v>
      </c>
      <c r="C562" s="88"/>
      <c r="D562" s="90" t="str" cm="1">
        <f t="array" ref="D562">_xlfn.SWITCH(MID('-'!$F562,1,4),"C - ","Civil","F - ","Foundation","ST -","Structure","FC -","Façade","PRE ","Pre-Line","POST","Post-Line","H - ","Handover","S - ","Services","CST ","Completion Docs", "I - ", "Inspection")</f>
        <v>Foundation</v>
      </c>
      <c r="E562" s="90" t="str">
        <f>IF(NOT(ISERROR(SEARCH("- S -", '-'!$F562))), "Subcontractor",IF(NOT(ISERROR(SEARCH("- R -", '-'!$F562))), "Ryman",IF(NOT(ISERROR(SEARCH("- C -", '-'!$F562))), "Consultant",IF(NOT(ISERROR(SEARCH("- I -", '-'!$F562))),  "Inspection Test Plan", "Naming Error"))))</f>
        <v>Subcontractor</v>
      </c>
      <c r="F562" s="91" t="str">
        <f>IF(OR('-'!$G562="checklist", '-'!$G562="checklist-flat"), '-'!$H562, F561)</f>
        <v>F - S - Backfilling</v>
      </c>
      <c r="G562" s="92" t="s">
        <v>15</v>
      </c>
      <c r="H562" s="92" t="s">
        <v>411</v>
      </c>
      <c r="I562" s="92"/>
      <c r="J562" s="87">
        <f>_xlfn.XLOOKUP('-'!$F562,Ref!A:A,Ref!B:B)*1000</f>
        <v>49000</v>
      </c>
      <c r="K562" s="87">
        <f ca="1">COUNTIF($J$2:'-'!$J562,'-'!$J562)-1</f>
        <v>2</v>
      </c>
      <c r="L562" s="90" t="s">
        <v>14</v>
      </c>
    </row>
    <row r="563" spans="1:12" ht="15.75">
      <c r="A563" s="96">
        <f t="shared" si="8"/>
        <v>562</v>
      </c>
      <c r="B563" s="93">
        <f ca="1">'-'!$J563+'-'!$K563</f>
        <v>49003</v>
      </c>
      <c r="C563" s="94"/>
      <c r="D563" s="96" t="str" cm="1">
        <f t="array" ref="D563">_xlfn.SWITCH(MID('-'!$F563,1,4),"C - ","Civil","F - ","Foundation","ST -","Structure","FC -","Façade","PRE ","Pre-Line","POST","Post-Line","H - ","Handover","S - ","Services","CST ","Completion Docs", "I - ", "Inspection")</f>
        <v>Foundation</v>
      </c>
      <c r="E563" s="96" t="str">
        <f>IF(NOT(ISERROR(SEARCH("- S -", '-'!$F563))), "Subcontractor",IF(NOT(ISERROR(SEARCH("- R -", '-'!$F563))), "Ryman",IF(NOT(ISERROR(SEARCH("- C -", '-'!$F563))), "Consultant",IF(NOT(ISERROR(SEARCH("- I -", '-'!$F563))),  "Inspection Test Plan", "Naming Error"))))</f>
        <v>Subcontractor</v>
      </c>
      <c r="F563" s="97" t="str">
        <f>IF(OR('-'!$G563="checklist", '-'!$G563="checklist-flat"), '-'!$H563, F562)</f>
        <v>F - S - Backfilling</v>
      </c>
      <c r="G563" s="98" t="s">
        <v>15</v>
      </c>
      <c r="H563" s="98" t="s">
        <v>412</v>
      </c>
      <c r="I563" s="98"/>
      <c r="J563" s="93">
        <f>_xlfn.XLOOKUP('-'!$F563,Ref!A:A,Ref!B:B)*1000</f>
        <v>49000</v>
      </c>
      <c r="K563" s="93">
        <f ca="1">COUNTIF($J$2:'-'!$J563,'-'!$J563)-1</f>
        <v>3</v>
      </c>
      <c r="L563" s="96" t="s">
        <v>14</v>
      </c>
    </row>
    <row r="564" spans="1:12" ht="15.75">
      <c r="A564" s="90">
        <f t="shared" si="8"/>
        <v>563</v>
      </c>
      <c r="B564" s="87">
        <f ca="1">'-'!$J564+'-'!$K564</f>
        <v>49004</v>
      </c>
      <c r="C564" s="88"/>
      <c r="D564" s="90" t="str" cm="1">
        <f t="array" ref="D564">_xlfn.SWITCH(MID('-'!$F564,1,4),"C - ","Civil","F - ","Foundation","ST -","Structure","FC -","Façade","PRE ","Pre-Line","POST","Post-Line","H - ","Handover","S - ","Services","CST ","Completion Docs", "I - ", "Inspection")</f>
        <v>Foundation</v>
      </c>
      <c r="E564" s="90" t="str">
        <f>IF(NOT(ISERROR(SEARCH("- S -", '-'!$F564))), "Subcontractor",IF(NOT(ISERROR(SEARCH("- R -", '-'!$F564))), "Ryman",IF(NOT(ISERROR(SEARCH("- C -", '-'!$F564))), "Consultant",IF(NOT(ISERROR(SEARCH("- I -", '-'!$F564))),  "Inspection Test Plan", "Naming Error"))))</f>
        <v>Subcontractor</v>
      </c>
      <c r="F564" s="91" t="str">
        <f>IF(OR('-'!$G564="checklist", '-'!$G564="checklist-flat"), '-'!$H564, F563)</f>
        <v>F - S - Backfilling</v>
      </c>
      <c r="G564" s="92" t="s">
        <v>15</v>
      </c>
      <c r="H564" s="92" t="s">
        <v>56</v>
      </c>
      <c r="I564" s="92"/>
      <c r="J564" s="87">
        <f>_xlfn.XLOOKUP('-'!$F564,Ref!A:A,Ref!B:B)*1000</f>
        <v>49000</v>
      </c>
      <c r="K564" s="87">
        <f ca="1">COUNTIF($J$2:'-'!$J564,'-'!$J564)-1</f>
        <v>4</v>
      </c>
      <c r="L564" s="90" t="s">
        <v>14</v>
      </c>
    </row>
    <row r="565" spans="1:12" ht="15.75">
      <c r="A565" s="96">
        <f t="shared" si="8"/>
        <v>564</v>
      </c>
      <c r="B565" s="93">
        <f ca="1">'-'!$J565+'-'!$K565</f>
        <v>49005</v>
      </c>
      <c r="C565" s="94"/>
      <c r="D565" s="96" t="str" cm="1">
        <f t="array" ref="D565">_xlfn.SWITCH(MID('-'!$F565,1,4),"C - ","Civil","F - ","Foundation","ST -","Structure","FC -","Façade","PRE ","Pre-Line","POST","Post-Line","H - ","Handover","S - ","Services","CST ","Completion Docs", "I - ", "Inspection")</f>
        <v>Foundation</v>
      </c>
      <c r="E565" s="96" t="str">
        <f>IF(NOT(ISERROR(SEARCH("- S -", '-'!$F565))), "Subcontractor",IF(NOT(ISERROR(SEARCH("- R -", '-'!$F565))), "Ryman",IF(NOT(ISERROR(SEARCH("- C -", '-'!$F565))), "Consultant",IF(NOT(ISERROR(SEARCH("- I -", '-'!$F565))),  "Inspection Test Plan", "Naming Error"))))</f>
        <v>Subcontractor</v>
      </c>
      <c r="F565" s="97" t="str">
        <f>IF(OR('-'!$G565="checklist", '-'!$G565="checklist-flat"), '-'!$H565, F564)</f>
        <v>F - S - Backfilling</v>
      </c>
      <c r="G565" s="98" t="s">
        <v>24</v>
      </c>
      <c r="H565" s="98" t="s">
        <v>57</v>
      </c>
      <c r="I565" s="98"/>
      <c r="J565" s="93">
        <f>_xlfn.XLOOKUP('-'!$F565,Ref!A:A,Ref!B:B)*1000</f>
        <v>49000</v>
      </c>
      <c r="K565" s="93">
        <f ca="1">COUNTIF($J$2:'-'!$J565,'-'!$J565)-1</f>
        <v>5</v>
      </c>
      <c r="L565" s="96" t="s">
        <v>14</v>
      </c>
    </row>
    <row r="566" spans="1:12" ht="15.75">
      <c r="A566" s="90">
        <f t="shared" si="8"/>
        <v>565</v>
      </c>
      <c r="B566" s="87">
        <f ca="1">'-'!$J566+'-'!$K566</f>
        <v>50000</v>
      </c>
      <c r="C566" s="88"/>
      <c r="D566" s="89" t="str" cm="1">
        <f t="array" ref="D566">_xlfn.SWITCH(MID('-'!$F566,1,4),"C - ","Civil","F - ","Foundation","ST -","Structure","FC -","Façade","PRE ","Pre-Line","POST","Post-Line","H - ","Handover","S - ","Services","CST ","Completion Docs", "I - ", "Inspection")</f>
        <v>Foundation</v>
      </c>
      <c r="E566" s="90" t="str">
        <f>IF(NOT(ISERROR(SEARCH("- S -", '-'!$F566))), "Subcontractor",IF(NOT(ISERROR(SEARCH("- R -", '-'!$F566))), "Ryman",IF(NOT(ISERROR(SEARCH("- C -", '-'!$F566))), "Consultant",IF(NOT(ISERROR(SEARCH("- I -", '-'!$F566))),  "Inspection Test Plan", "Naming Error"))))</f>
        <v>Subcontractor</v>
      </c>
      <c r="F566" s="91" t="str">
        <f>IF(OR('-'!$G566="checklist", '-'!$G566="checklist-flat"), '-'!$H566, F565)</f>
        <v>F - S - Crane Piling</v>
      </c>
      <c r="G566" s="92" t="s">
        <v>12</v>
      </c>
      <c r="H566" s="92" t="s">
        <v>413</v>
      </c>
      <c r="I566" s="104"/>
      <c r="J566" s="87">
        <f>_xlfn.XLOOKUP('-'!$F566,Ref!A:A,Ref!B:B)*1000</f>
        <v>50000</v>
      </c>
      <c r="K566" s="87">
        <f ca="1">COUNTIF($J$2:'-'!$J566,'-'!$J566)-1</f>
        <v>0</v>
      </c>
      <c r="L566" s="90" t="s">
        <v>14</v>
      </c>
    </row>
    <row r="567" spans="1:12" ht="15.75">
      <c r="A567" s="96">
        <f t="shared" si="8"/>
        <v>566</v>
      </c>
      <c r="B567" s="93">
        <f ca="1">'-'!$J567+'-'!$K567</f>
        <v>50001</v>
      </c>
      <c r="C567" s="94"/>
      <c r="D567" s="95" t="str" cm="1">
        <f t="array" ref="D567">_xlfn.SWITCH(MID('-'!$F567,1,4),"C - ","Civil","F - ","Foundation","ST -","Structure","FC -","Façade","PRE ","Pre-Line","POST","Post-Line","H - ","Handover","S - ","Services","CST ","Completion Docs", "I - ", "Inspection")</f>
        <v>Foundation</v>
      </c>
      <c r="E567" s="96" t="str">
        <f>IF(NOT(ISERROR(SEARCH("- S -", '-'!$F567))), "Subcontractor",IF(NOT(ISERROR(SEARCH("- R -", '-'!$F567))), "Ryman",IF(NOT(ISERROR(SEARCH("- C -", '-'!$F567))), "Consultant",IF(NOT(ISERROR(SEARCH("- I -", '-'!$F567))),  "Inspection Test Plan", "Naming Error"))))</f>
        <v>Subcontractor</v>
      </c>
      <c r="F567" s="97" t="str">
        <f>IF(OR('-'!$G567="checklist", '-'!$G567="checklist-flat"), '-'!$H567, F566)</f>
        <v>F - S - Crane Piling</v>
      </c>
      <c r="G567" s="98" t="s">
        <v>15</v>
      </c>
      <c r="H567" s="98" t="s">
        <v>414</v>
      </c>
      <c r="I567" s="98"/>
      <c r="J567" s="93">
        <f>_xlfn.XLOOKUP('-'!$F567,Ref!A:A,Ref!B:B)*1000</f>
        <v>50000</v>
      </c>
      <c r="K567" s="93">
        <f ca="1">COUNTIF($J$2:'-'!$J567,'-'!$J567)-1</f>
        <v>1</v>
      </c>
      <c r="L567" s="96" t="s">
        <v>14</v>
      </c>
    </row>
    <row r="568" spans="1:12" ht="15.75">
      <c r="A568" s="90">
        <f t="shared" si="8"/>
        <v>567</v>
      </c>
      <c r="B568" s="87">
        <f ca="1">'-'!$J568+'-'!$K568</f>
        <v>50002</v>
      </c>
      <c r="C568" s="88"/>
      <c r="D568" s="89" t="str" cm="1">
        <f t="array" ref="D568">_xlfn.SWITCH(MID('-'!$F568,1,4),"C - ","Civil","F - ","Foundation","ST -","Structure","FC -","Façade","PRE ","Pre-Line","POST","Post-Line","H - ","Handover","S - ","Services","CST ","Completion Docs", "I - ", "Inspection")</f>
        <v>Foundation</v>
      </c>
      <c r="E568" s="90" t="str">
        <f>IF(NOT(ISERROR(SEARCH("- S -", '-'!$F568))), "Subcontractor",IF(NOT(ISERROR(SEARCH("- R -", '-'!$F568))), "Ryman",IF(NOT(ISERROR(SEARCH("- C -", '-'!$F568))), "Consultant",IF(NOT(ISERROR(SEARCH("- I -", '-'!$F568))),  "Inspection Test Plan", "Naming Error"))))</f>
        <v>Subcontractor</v>
      </c>
      <c r="F568" s="91" t="str">
        <f>IF(OR('-'!$G568="checklist", '-'!$G568="checklist-flat"), '-'!$H568, F567)</f>
        <v>F - S - Crane Piling</v>
      </c>
      <c r="G568" s="92" t="s">
        <v>15</v>
      </c>
      <c r="H568" s="92" t="s">
        <v>415</v>
      </c>
      <c r="I568" s="92"/>
      <c r="J568" s="87">
        <f>_xlfn.XLOOKUP('-'!$F568,Ref!A:A,Ref!B:B)*1000</f>
        <v>50000</v>
      </c>
      <c r="K568" s="87">
        <f ca="1">COUNTIF($J$2:'-'!$J568,'-'!$J568)-1</f>
        <v>2</v>
      </c>
      <c r="L568" s="90" t="s">
        <v>14</v>
      </c>
    </row>
    <row r="569" spans="1:12" ht="15.75">
      <c r="A569" s="96">
        <f t="shared" si="8"/>
        <v>568</v>
      </c>
      <c r="B569" s="93">
        <f ca="1">'-'!$J569+'-'!$K569</f>
        <v>50003</v>
      </c>
      <c r="C569" s="94"/>
      <c r="D569" s="95" t="str" cm="1">
        <f t="array" ref="D569">_xlfn.SWITCH(MID('-'!$F569,1,4),"C - ","Civil","F - ","Foundation","ST -","Structure","FC -","Façade","PRE ","Pre-Line","POST","Post-Line","H - ","Handover","S - ","Services","CST ","Completion Docs", "I - ", "Inspection")</f>
        <v>Foundation</v>
      </c>
      <c r="E569" s="96" t="str">
        <f>IF(NOT(ISERROR(SEARCH("- S -", '-'!$F569))), "Subcontractor",IF(NOT(ISERROR(SEARCH("- R -", '-'!$F569))), "Ryman",IF(NOT(ISERROR(SEARCH("- C -", '-'!$F569))), "Consultant",IF(NOT(ISERROR(SEARCH("- I -", '-'!$F569))),  "Inspection Test Plan", "Naming Error"))))</f>
        <v>Subcontractor</v>
      </c>
      <c r="F569" s="97" t="str">
        <f>IF(OR('-'!$G569="checklist", '-'!$G569="checklist-flat"), '-'!$H569, F568)</f>
        <v>F - S - Crane Piling</v>
      </c>
      <c r="G569" s="98" t="s">
        <v>15</v>
      </c>
      <c r="H569" s="98" t="s">
        <v>416</v>
      </c>
      <c r="I569" s="98"/>
      <c r="J569" s="93">
        <f>_xlfn.XLOOKUP('-'!$F569,Ref!A:A,Ref!B:B)*1000</f>
        <v>50000</v>
      </c>
      <c r="K569" s="93">
        <f ca="1">COUNTIF($J$2:'-'!$J569,'-'!$J569)-1</f>
        <v>3</v>
      </c>
      <c r="L569" s="96" t="s">
        <v>14</v>
      </c>
    </row>
    <row r="570" spans="1:12" ht="15.75">
      <c r="A570" s="90">
        <f t="shared" si="8"/>
        <v>569</v>
      </c>
      <c r="B570" s="87">
        <f ca="1">'-'!$J570+'-'!$K570</f>
        <v>50004</v>
      </c>
      <c r="C570" s="88"/>
      <c r="D570" s="89" t="str" cm="1">
        <f t="array" ref="D570">_xlfn.SWITCH(MID('-'!$F570,1,4),"C - ","Civil","F - ","Foundation","ST -","Structure","FC -","Façade","PRE ","Pre-Line","POST","Post-Line","H - ","Handover","S - ","Services","CST ","Completion Docs", "I - ", "Inspection")</f>
        <v>Foundation</v>
      </c>
      <c r="E570" s="90" t="str">
        <f>IF(NOT(ISERROR(SEARCH("- S -", '-'!$F570))), "Subcontractor",IF(NOT(ISERROR(SEARCH("- R -", '-'!$F570))), "Ryman",IF(NOT(ISERROR(SEARCH("- C -", '-'!$F570))), "Consultant",IF(NOT(ISERROR(SEARCH("- I -", '-'!$F570))),  "Inspection Test Plan", "Naming Error"))))</f>
        <v>Subcontractor</v>
      </c>
      <c r="F570" s="91" t="str">
        <f>IF(OR('-'!$G570="checklist", '-'!$G570="checklist-flat"), '-'!$H570, F569)</f>
        <v>F - S - Crane Piling</v>
      </c>
      <c r="G570" s="92" t="s">
        <v>15</v>
      </c>
      <c r="H570" s="92" t="s">
        <v>417</v>
      </c>
      <c r="I570" s="92"/>
      <c r="J570" s="87">
        <f>_xlfn.XLOOKUP('-'!$F570,Ref!A:A,Ref!B:B)*1000</f>
        <v>50000</v>
      </c>
      <c r="K570" s="87">
        <f ca="1">COUNTIF($J$2:'-'!$J570,'-'!$J570)-1</f>
        <v>4</v>
      </c>
      <c r="L570" s="90" t="s">
        <v>14</v>
      </c>
    </row>
    <row r="571" spans="1:12" ht="15.75">
      <c r="A571" s="96">
        <f t="shared" si="8"/>
        <v>570</v>
      </c>
      <c r="B571" s="93">
        <f ca="1">'-'!$J571+'-'!$K571</f>
        <v>50005</v>
      </c>
      <c r="C571" s="94"/>
      <c r="D571" s="95" t="str" cm="1">
        <f t="array" ref="D571">_xlfn.SWITCH(MID('-'!$F571,1,4),"C - ","Civil","F - ","Foundation","ST -","Structure","FC -","Façade","PRE ","Pre-Line","POST","Post-Line","H - ","Handover","S - ","Services","CST ","Completion Docs", "I - ", "Inspection")</f>
        <v>Foundation</v>
      </c>
      <c r="E571" s="96" t="str">
        <f>IF(NOT(ISERROR(SEARCH("- S -", '-'!$F571))), "Subcontractor",IF(NOT(ISERROR(SEARCH("- R -", '-'!$F571))), "Ryman",IF(NOT(ISERROR(SEARCH("- C -", '-'!$F571))), "Consultant",IF(NOT(ISERROR(SEARCH("- I -", '-'!$F571))),  "Inspection Test Plan", "Naming Error"))))</f>
        <v>Subcontractor</v>
      </c>
      <c r="F571" s="97" t="str">
        <f>IF(OR('-'!$G571="checklist", '-'!$G571="checklist-flat"), '-'!$H571, F570)</f>
        <v>F - S - Crane Piling</v>
      </c>
      <c r="G571" s="98" t="s">
        <v>15</v>
      </c>
      <c r="H571" s="98" t="s">
        <v>418</v>
      </c>
      <c r="I571" s="98"/>
      <c r="J571" s="93">
        <f>_xlfn.XLOOKUP('-'!$F571,Ref!A:A,Ref!B:B)*1000</f>
        <v>50000</v>
      </c>
      <c r="K571" s="93">
        <f ca="1">COUNTIF($J$2:'-'!$J571,'-'!$J571)-1</f>
        <v>5</v>
      </c>
      <c r="L571" s="96" t="s">
        <v>14</v>
      </c>
    </row>
    <row r="572" spans="1:12" ht="15.75">
      <c r="A572" s="90">
        <f t="shared" si="8"/>
        <v>571</v>
      </c>
      <c r="B572" s="87">
        <f ca="1">'-'!$J572+'-'!$K572</f>
        <v>50006</v>
      </c>
      <c r="C572" s="88"/>
      <c r="D572" s="89" t="str" cm="1">
        <f t="array" ref="D572">_xlfn.SWITCH(MID('-'!$F572,1,4),"C - ","Civil","F - ","Foundation","ST -","Structure","FC -","Façade","PRE ","Pre-Line","POST","Post-Line","H - ","Handover","S - ","Services","CST ","Completion Docs", "I - ", "Inspection")</f>
        <v>Foundation</v>
      </c>
      <c r="E572" s="90" t="str">
        <f>IF(NOT(ISERROR(SEARCH("- S -", '-'!$F572))), "Subcontractor",IF(NOT(ISERROR(SEARCH("- R -", '-'!$F572))), "Ryman",IF(NOT(ISERROR(SEARCH("- C -", '-'!$F572))), "Consultant",IF(NOT(ISERROR(SEARCH("- I -", '-'!$F572))),  "Inspection Test Plan", "Naming Error"))))</f>
        <v>Subcontractor</v>
      </c>
      <c r="F572" s="91" t="str">
        <f>IF(OR('-'!$G572="checklist", '-'!$G572="checklist-flat"), '-'!$H572, F571)</f>
        <v>F - S - Crane Piling</v>
      </c>
      <c r="G572" s="92" t="s">
        <v>15</v>
      </c>
      <c r="H572" s="92" t="s">
        <v>419</v>
      </c>
      <c r="I572" s="104"/>
      <c r="J572" s="87">
        <f>_xlfn.XLOOKUP('-'!$F572,Ref!A:A,Ref!B:B)*1000</f>
        <v>50000</v>
      </c>
      <c r="K572" s="87">
        <f ca="1">COUNTIF($J$2:'-'!$J572,'-'!$J572)-1</f>
        <v>6</v>
      </c>
      <c r="L572" s="90" t="s">
        <v>14</v>
      </c>
    </row>
    <row r="573" spans="1:12" ht="15.75">
      <c r="A573" s="96">
        <f t="shared" si="8"/>
        <v>572</v>
      </c>
      <c r="B573" s="93">
        <f ca="1">'-'!$J573+'-'!$K573</f>
        <v>50007</v>
      </c>
      <c r="C573" s="94"/>
      <c r="D573" s="95" t="str" cm="1">
        <f t="array" ref="D573">_xlfn.SWITCH(MID('-'!$F573,1,4),"C - ","Civil","F - ","Foundation","ST -","Structure","FC -","Façade","PRE ","Pre-Line","POST","Post-Line","H - ","Handover","S - ","Services","CST ","Completion Docs", "I - ", "Inspection")</f>
        <v>Foundation</v>
      </c>
      <c r="E573" s="96" t="str">
        <f>IF(NOT(ISERROR(SEARCH("- S -", '-'!$F573))), "Subcontractor",IF(NOT(ISERROR(SEARCH("- R -", '-'!$F573))), "Ryman",IF(NOT(ISERROR(SEARCH("- C -", '-'!$F573))), "Consultant",IF(NOT(ISERROR(SEARCH("- I -", '-'!$F573))),  "Inspection Test Plan", "Naming Error"))))</f>
        <v>Subcontractor</v>
      </c>
      <c r="F573" s="97" t="str">
        <f>IF(OR('-'!$G573="checklist", '-'!$G573="checklist-flat"), '-'!$H573, F572)</f>
        <v>F - S - Crane Piling</v>
      </c>
      <c r="G573" s="98" t="s">
        <v>15</v>
      </c>
      <c r="H573" s="98" t="s">
        <v>420</v>
      </c>
      <c r="I573" s="98"/>
      <c r="J573" s="93">
        <f>_xlfn.XLOOKUP('-'!$F573,Ref!A:A,Ref!B:B)*1000</f>
        <v>50000</v>
      </c>
      <c r="K573" s="93">
        <f ca="1">COUNTIF($J$2:'-'!$J573,'-'!$J573)-1</f>
        <v>7</v>
      </c>
      <c r="L573" s="96" t="s">
        <v>14</v>
      </c>
    </row>
    <row r="574" spans="1:12" ht="15.75">
      <c r="A574" s="90">
        <f t="shared" si="8"/>
        <v>573</v>
      </c>
      <c r="B574" s="87">
        <f ca="1">'-'!$J574+'-'!$K574</f>
        <v>50008</v>
      </c>
      <c r="C574" s="88"/>
      <c r="D574" s="89" t="str" cm="1">
        <f t="array" ref="D574">_xlfn.SWITCH(MID('-'!$F574,1,4),"C - ","Civil","F - ","Foundation","ST -","Structure","FC -","Façade","PRE ","Pre-Line","POST","Post-Line","H - ","Handover","S - ","Services","CST ","Completion Docs", "I - ", "Inspection")</f>
        <v>Foundation</v>
      </c>
      <c r="E574" s="90" t="str">
        <f>IF(NOT(ISERROR(SEARCH("- S -", '-'!$F574))), "Subcontractor",IF(NOT(ISERROR(SEARCH("- R -", '-'!$F574))), "Ryman",IF(NOT(ISERROR(SEARCH("- C -", '-'!$F574))), "Consultant",IF(NOT(ISERROR(SEARCH("- I -", '-'!$F574))),  "Inspection Test Plan", "Naming Error"))))</f>
        <v>Subcontractor</v>
      </c>
      <c r="F574" s="91" t="str">
        <f>IF(OR('-'!$G574="checklist", '-'!$G574="checklist-flat"), '-'!$H574, F573)</f>
        <v>F - S - Crane Piling</v>
      </c>
      <c r="G574" s="92" t="s">
        <v>15</v>
      </c>
      <c r="H574" s="92" t="s">
        <v>421</v>
      </c>
      <c r="I574" s="92"/>
      <c r="J574" s="87">
        <f>_xlfn.XLOOKUP('-'!$F574,Ref!A:A,Ref!B:B)*1000</f>
        <v>50000</v>
      </c>
      <c r="K574" s="87">
        <f ca="1">COUNTIF($J$2:'-'!$J574,'-'!$J574)-1</f>
        <v>8</v>
      </c>
      <c r="L574" s="90" t="s">
        <v>14</v>
      </c>
    </row>
    <row r="575" spans="1:12" ht="15.75">
      <c r="A575" s="96">
        <f t="shared" si="8"/>
        <v>574</v>
      </c>
      <c r="B575" s="93">
        <f ca="1">'-'!$J575+'-'!$K575</f>
        <v>50009</v>
      </c>
      <c r="C575" s="94"/>
      <c r="D575" s="95" t="str" cm="1">
        <f t="array" ref="D575">_xlfn.SWITCH(MID('-'!$F575,1,4),"C - ","Civil","F - ","Foundation","ST -","Structure","FC -","Façade","PRE ","Pre-Line","POST","Post-Line","H - ","Handover","S - ","Services","CST ","Completion Docs", "I - ", "Inspection")</f>
        <v>Foundation</v>
      </c>
      <c r="E575" s="96" t="str">
        <f>IF(NOT(ISERROR(SEARCH("- S -", '-'!$F575))), "Subcontractor",IF(NOT(ISERROR(SEARCH("- R -", '-'!$F575))), "Ryman",IF(NOT(ISERROR(SEARCH("- C -", '-'!$F575))), "Consultant",IF(NOT(ISERROR(SEARCH("- I -", '-'!$F575))),  "Inspection Test Plan", "Naming Error"))))</f>
        <v>Subcontractor</v>
      </c>
      <c r="F575" s="97" t="str">
        <f>IF(OR('-'!$G575="checklist", '-'!$G575="checklist-flat"), '-'!$H575, F574)</f>
        <v>F - S - Crane Piling</v>
      </c>
      <c r="G575" s="98" t="s">
        <v>15</v>
      </c>
      <c r="H575" s="98" t="s">
        <v>56</v>
      </c>
      <c r="I575" s="98"/>
      <c r="J575" s="93">
        <f>_xlfn.XLOOKUP('-'!$F575,Ref!A:A,Ref!B:B)*1000</f>
        <v>50000</v>
      </c>
      <c r="K575" s="93">
        <f ca="1">COUNTIF($J$2:'-'!$J575,'-'!$J575)-1</f>
        <v>9</v>
      </c>
      <c r="L575" s="96" t="s">
        <v>14</v>
      </c>
    </row>
    <row r="576" spans="1:12" ht="15.75">
      <c r="A576" s="90">
        <f t="shared" si="8"/>
        <v>575</v>
      </c>
      <c r="B576" s="87">
        <f ca="1">'-'!$J576+'-'!$K576</f>
        <v>50010</v>
      </c>
      <c r="C576" s="88"/>
      <c r="D576" s="89" t="str" cm="1">
        <f t="array" ref="D576">_xlfn.SWITCH(MID('-'!$F576,1,4),"C - ","Civil","F - ","Foundation","ST -","Structure","FC -","Façade","PRE ","Pre-Line","POST","Post-Line","H - ","Handover","S - ","Services","CST ","Completion Docs", "I - ", "Inspection")</f>
        <v>Foundation</v>
      </c>
      <c r="E576" s="90" t="str">
        <f>IF(NOT(ISERROR(SEARCH("- S -", '-'!$F576))), "Subcontractor",IF(NOT(ISERROR(SEARCH("- R -", '-'!$F576))), "Ryman",IF(NOT(ISERROR(SEARCH("- C -", '-'!$F576))), "Consultant",IF(NOT(ISERROR(SEARCH("- I -", '-'!$F576))),  "Inspection Test Plan", "Naming Error"))))</f>
        <v>Subcontractor</v>
      </c>
      <c r="F576" s="91" t="str">
        <f>IF(OR('-'!$G576="checklist", '-'!$G576="checklist-flat"), '-'!$H576, F575)</f>
        <v>F - S - Crane Piling</v>
      </c>
      <c r="G576" s="92" t="s">
        <v>24</v>
      </c>
      <c r="H576" s="92" t="s">
        <v>57</v>
      </c>
      <c r="I576" s="92"/>
      <c r="J576" s="87">
        <f>_xlfn.XLOOKUP('-'!$F576,Ref!A:A,Ref!B:B)*1000</f>
        <v>50000</v>
      </c>
      <c r="K576" s="87">
        <f ca="1">COUNTIF($J$2:'-'!$J576,'-'!$J576)-1</f>
        <v>10</v>
      </c>
      <c r="L576" s="90" t="s">
        <v>14</v>
      </c>
    </row>
    <row r="577" spans="1:12" ht="15.75">
      <c r="A577" s="96">
        <f t="shared" si="8"/>
        <v>576</v>
      </c>
      <c r="B577" s="93">
        <f ca="1">'-'!$J577+'-'!$K577</f>
        <v>51000</v>
      </c>
      <c r="C577" s="94"/>
      <c r="D577" s="96" t="str" cm="1">
        <f t="array" ref="D577">_xlfn.SWITCH(MID('-'!$F577,1,4),"C - ","Civil","F - ","Foundation","ST -","Structure","FC -","Façade","PRE ","Pre-Line","POST","Post-Line","H - ","Handover","S - ","Services","CST ","Completion Docs", "I - ", "Inspection")</f>
        <v>Foundation</v>
      </c>
      <c r="E577" s="96" t="str">
        <f>IF(NOT(ISERROR(SEARCH("- S -", '-'!$F577))), "Subcontractor",IF(NOT(ISERROR(SEARCH("- R -", '-'!$F577))), "Ryman",IF(NOT(ISERROR(SEARCH("- C -", '-'!$F577))), "Consultant",IF(NOT(ISERROR(SEARCH("- I -", '-'!$F577))),  "Inspection Test Plan", "Naming Error"))))</f>
        <v>Subcontractor</v>
      </c>
      <c r="F577" s="97" t="str">
        <f>IF(OR('-'!$G577="checklist", '-'!$G577="checklist-flat"), '-'!$H577, F576)</f>
        <v>F - S - Formwork Inspection</v>
      </c>
      <c r="G577" s="95" t="s">
        <v>12</v>
      </c>
      <c r="H577" s="97" t="s">
        <v>422</v>
      </c>
      <c r="I577" s="95"/>
      <c r="J577" s="93">
        <f>_xlfn.XLOOKUP('-'!$F577,Ref!A:A,Ref!B:B)*1000</f>
        <v>51000</v>
      </c>
      <c r="K577" s="93">
        <f ca="1">COUNTIF($J$2:'-'!$J577,'-'!$J577)-1</f>
        <v>0</v>
      </c>
      <c r="L577" s="96" t="s">
        <v>423</v>
      </c>
    </row>
    <row r="578" spans="1:12" ht="15.75">
      <c r="A578" s="90">
        <f t="shared" ref="A578:A641" si="9">IFERROR(A577+1,1)</f>
        <v>577</v>
      </c>
      <c r="B578" s="87">
        <f ca="1">'-'!$J578+'-'!$K578</f>
        <v>51001</v>
      </c>
      <c r="C578" s="88"/>
      <c r="D578" s="90" t="str" cm="1">
        <f t="array" ref="D578">_xlfn.SWITCH(MID('-'!$F578,1,4),"C - ","Civil","F - ","Foundation","ST -","Structure","FC -","Façade","PRE ","Pre-Line","POST","Post-Line","H - ","Handover","S - ","Services","CST ","Completion Docs", "I - ", "Inspection")</f>
        <v>Foundation</v>
      </c>
      <c r="E578" s="90" t="str">
        <f>IF(NOT(ISERROR(SEARCH("- S -", '-'!$F578))), "Subcontractor",IF(NOT(ISERROR(SEARCH("- R -", '-'!$F578))), "Ryman",IF(NOT(ISERROR(SEARCH("- C -", '-'!$F578))), "Consultant",IF(NOT(ISERROR(SEARCH("- I -", '-'!$F578))),  "Inspection Test Plan", "Naming Error"))))</f>
        <v>Subcontractor</v>
      </c>
      <c r="F578" s="91" t="str">
        <f>IF(OR('-'!$G578="checklist", '-'!$G578="checklist-flat"), '-'!$H578, F577)</f>
        <v>F - S - Formwork Inspection</v>
      </c>
      <c r="G578" s="89" t="s">
        <v>15</v>
      </c>
      <c r="H578" s="91" t="s">
        <v>424</v>
      </c>
      <c r="I578" s="89"/>
      <c r="J578" s="87">
        <f>_xlfn.XLOOKUP('-'!$F578,Ref!A:A,Ref!B:B)*1000</f>
        <v>51000</v>
      </c>
      <c r="K578" s="87">
        <f ca="1">COUNTIF($J$2:'-'!$J578,'-'!$J578)-1</f>
        <v>1</v>
      </c>
      <c r="L578" s="90" t="s">
        <v>423</v>
      </c>
    </row>
    <row r="579" spans="1:12" ht="15.75">
      <c r="A579" s="96">
        <f t="shared" si="9"/>
        <v>578</v>
      </c>
      <c r="B579" s="93">
        <f ca="1">'-'!$J579+'-'!$K579</f>
        <v>51002</v>
      </c>
      <c r="C579" s="94"/>
      <c r="D579" s="96" t="str" cm="1">
        <f t="array" ref="D579">_xlfn.SWITCH(MID('-'!$F579,1,4),"C - ","Civil","F - ","Foundation","ST -","Structure","FC -","Façade","PRE ","Pre-Line","POST","Post-Line","H - ","Handover","S - ","Services","CST ","Completion Docs", "I - ", "Inspection")</f>
        <v>Foundation</v>
      </c>
      <c r="E579" s="96" t="str">
        <f>IF(NOT(ISERROR(SEARCH("- S -", '-'!$F579))), "Subcontractor",IF(NOT(ISERROR(SEARCH("- R -", '-'!$F579))), "Ryman",IF(NOT(ISERROR(SEARCH("- C -", '-'!$F579))), "Consultant",IF(NOT(ISERROR(SEARCH("- I -", '-'!$F579))),  "Inspection Test Plan", "Naming Error"))))</f>
        <v>Subcontractor</v>
      </c>
      <c r="F579" s="97" t="str">
        <f>IF(OR('-'!$G579="checklist", '-'!$G579="checklist-flat"), '-'!$H579, F578)</f>
        <v>F - S - Formwork Inspection</v>
      </c>
      <c r="G579" s="95" t="s">
        <v>15</v>
      </c>
      <c r="H579" s="97" t="s">
        <v>425</v>
      </c>
      <c r="I579" s="95"/>
      <c r="J579" s="93">
        <f>_xlfn.XLOOKUP('-'!$F579,Ref!A:A,Ref!B:B)*1000</f>
        <v>51000</v>
      </c>
      <c r="K579" s="93">
        <f ca="1">COUNTIF($J$2:'-'!$J579,'-'!$J579)-1</f>
        <v>2</v>
      </c>
      <c r="L579" s="96" t="s">
        <v>423</v>
      </c>
    </row>
    <row r="580" spans="1:12" ht="15.75">
      <c r="A580" s="90">
        <f t="shared" si="9"/>
        <v>579</v>
      </c>
      <c r="B580" s="87">
        <f ca="1">'-'!$J580+'-'!$K580</f>
        <v>51003</v>
      </c>
      <c r="C580" s="88"/>
      <c r="D580" s="90" t="str" cm="1">
        <f t="array" ref="D580">_xlfn.SWITCH(MID('-'!$F580,1,4),"C - ","Civil","F - ","Foundation","ST -","Structure","FC -","Façade","PRE ","Pre-Line","POST","Post-Line","H - ","Handover","S - ","Services","CST ","Completion Docs", "I - ", "Inspection")</f>
        <v>Foundation</v>
      </c>
      <c r="E580" s="90" t="str">
        <f>IF(NOT(ISERROR(SEARCH("- S -", '-'!$F580))), "Subcontractor",IF(NOT(ISERROR(SEARCH("- R -", '-'!$F580))), "Ryman",IF(NOT(ISERROR(SEARCH("- C -", '-'!$F580))), "Consultant",IF(NOT(ISERROR(SEARCH("- I -", '-'!$F580))),  "Inspection Test Plan", "Naming Error"))))</f>
        <v>Subcontractor</v>
      </c>
      <c r="F580" s="91" t="str">
        <f>IF(OR('-'!$G580="checklist", '-'!$G580="checklist-flat"), '-'!$H580, F579)</f>
        <v>F - S - Formwork Inspection</v>
      </c>
      <c r="G580" s="89" t="s">
        <v>15</v>
      </c>
      <c r="H580" s="91" t="s">
        <v>426</v>
      </c>
      <c r="I580" s="89"/>
      <c r="J580" s="87">
        <f>_xlfn.XLOOKUP('-'!$F580,Ref!A:A,Ref!B:B)*1000</f>
        <v>51000</v>
      </c>
      <c r="K580" s="87">
        <f ca="1">COUNTIF($J$2:'-'!$J580,'-'!$J580)-1</f>
        <v>3</v>
      </c>
      <c r="L580" s="90" t="s">
        <v>423</v>
      </c>
    </row>
    <row r="581" spans="1:12" ht="15.75">
      <c r="A581" s="96">
        <f t="shared" si="9"/>
        <v>580</v>
      </c>
      <c r="B581" s="93">
        <f ca="1">'-'!$J581+'-'!$K581</f>
        <v>51004</v>
      </c>
      <c r="C581" s="94"/>
      <c r="D581" s="96" t="str" cm="1">
        <f t="array" ref="D581">_xlfn.SWITCH(MID('-'!$F581,1,4),"C - ","Civil","F - ","Foundation","ST -","Structure","FC -","Façade","PRE ","Pre-Line","POST","Post-Line","H - ","Handover","S - ","Services","CST ","Completion Docs", "I - ", "Inspection")</f>
        <v>Foundation</v>
      </c>
      <c r="E581" s="96" t="str">
        <f>IF(NOT(ISERROR(SEARCH("- S -", '-'!$F581))), "Subcontractor",IF(NOT(ISERROR(SEARCH("- R -", '-'!$F581))), "Ryman",IF(NOT(ISERROR(SEARCH("- C -", '-'!$F581))), "Consultant",IF(NOT(ISERROR(SEARCH("- I -", '-'!$F581))),  "Inspection Test Plan", "Naming Error"))))</f>
        <v>Subcontractor</v>
      </c>
      <c r="F581" s="97" t="str">
        <f>IF(OR('-'!$G581="checklist", '-'!$G581="checklist-flat"), '-'!$H581, F580)</f>
        <v>F - S - Formwork Inspection</v>
      </c>
      <c r="G581" s="95" t="s">
        <v>15</v>
      </c>
      <c r="H581" s="97" t="s">
        <v>427</v>
      </c>
      <c r="I581" s="95"/>
      <c r="J581" s="93">
        <f>_xlfn.XLOOKUP('-'!$F581,Ref!A:A,Ref!B:B)*1000</f>
        <v>51000</v>
      </c>
      <c r="K581" s="93">
        <f ca="1">COUNTIF($J$2:'-'!$J581,'-'!$J581)-1</f>
        <v>4</v>
      </c>
      <c r="L581" s="96" t="s">
        <v>423</v>
      </c>
    </row>
    <row r="582" spans="1:12" ht="15.75">
      <c r="A582" s="90">
        <f t="shared" si="9"/>
        <v>581</v>
      </c>
      <c r="B582" s="87">
        <f ca="1">'-'!$J582+'-'!$K582</f>
        <v>51005</v>
      </c>
      <c r="C582" s="88"/>
      <c r="D582" s="90" t="str" cm="1">
        <f t="array" ref="D582">_xlfn.SWITCH(MID('-'!$F582,1,4),"C - ","Civil","F - ","Foundation","ST -","Structure","FC -","Façade","PRE ","Pre-Line","POST","Post-Line","H - ","Handover","S - ","Services","CST ","Completion Docs", "I - ", "Inspection")</f>
        <v>Foundation</v>
      </c>
      <c r="E582" s="90" t="str">
        <f>IF(NOT(ISERROR(SEARCH("- S -", '-'!$F582))), "Subcontractor",IF(NOT(ISERROR(SEARCH("- R -", '-'!$F582))), "Ryman",IF(NOT(ISERROR(SEARCH("- C -", '-'!$F582))), "Consultant",IF(NOT(ISERROR(SEARCH("- I -", '-'!$F582))),  "Inspection Test Plan", "Naming Error"))))</f>
        <v>Subcontractor</v>
      </c>
      <c r="F582" s="91" t="str">
        <f>IF(OR('-'!$G582="checklist", '-'!$G582="checklist-flat"), '-'!$H582, F581)</f>
        <v>F - S - Formwork Inspection</v>
      </c>
      <c r="G582" s="89" t="s">
        <v>15</v>
      </c>
      <c r="H582" s="91" t="s">
        <v>428</v>
      </c>
      <c r="I582" s="89"/>
      <c r="J582" s="87">
        <f>_xlfn.XLOOKUP('-'!$F582,Ref!A:A,Ref!B:B)*1000</f>
        <v>51000</v>
      </c>
      <c r="K582" s="87">
        <f ca="1">COUNTIF($J$2:'-'!$J582,'-'!$J582)-1</f>
        <v>5</v>
      </c>
      <c r="L582" s="90" t="s">
        <v>423</v>
      </c>
    </row>
    <row r="583" spans="1:12" ht="15.75">
      <c r="A583" s="96">
        <f t="shared" si="9"/>
        <v>582</v>
      </c>
      <c r="B583" s="93">
        <f ca="1">'-'!$J583+'-'!$K583</f>
        <v>51006</v>
      </c>
      <c r="C583" s="94"/>
      <c r="D583" s="96" t="str" cm="1">
        <f t="array" ref="D583">_xlfn.SWITCH(MID('-'!$F583,1,4),"C - ","Civil","F - ","Foundation","ST -","Structure","FC -","Façade","PRE ","Pre-Line","POST","Post-Line","H - ","Handover","S - ","Services","CST ","Completion Docs", "I - ", "Inspection")</f>
        <v>Foundation</v>
      </c>
      <c r="E583" s="96" t="str">
        <f>IF(NOT(ISERROR(SEARCH("- S -", '-'!$F583))), "Subcontractor",IF(NOT(ISERROR(SEARCH("- R -", '-'!$F583))), "Ryman",IF(NOT(ISERROR(SEARCH("- C -", '-'!$F583))), "Consultant",IF(NOT(ISERROR(SEARCH("- I -", '-'!$F583))),  "Inspection Test Plan", "Naming Error"))))</f>
        <v>Subcontractor</v>
      </c>
      <c r="F583" s="97" t="str">
        <f>IF(OR('-'!$G583="checklist", '-'!$G583="checklist-flat"), '-'!$H583, F582)</f>
        <v>F - S - Formwork Inspection</v>
      </c>
      <c r="G583" s="95" t="s">
        <v>15</v>
      </c>
      <c r="H583" s="97" t="s">
        <v>429</v>
      </c>
      <c r="I583" s="95"/>
      <c r="J583" s="93">
        <f>_xlfn.XLOOKUP('-'!$F583,Ref!A:A,Ref!B:B)*1000</f>
        <v>51000</v>
      </c>
      <c r="K583" s="93">
        <f ca="1">COUNTIF($J$2:'-'!$J583,'-'!$J583)-1</f>
        <v>6</v>
      </c>
      <c r="L583" s="96" t="s">
        <v>423</v>
      </c>
    </row>
    <row r="584" spans="1:12" ht="15.75">
      <c r="A584" s="90">
        <f t="shared" si="9"/>
        <v>583</v>
      </c>
      <c r="B584" s="87">
        <f ca="1">'-'!$J584+'-'!$K584</f>
        <v>51007</v>
      </c>
      <c r="C584" s="88"/>
      <c r="D584" s="90" t="str" cm="1">
        <f t="array" ref="D584">_xlfn.SWITCH(MID('-'!$F584,1,4),"C - ","Civil","F - ","Foundation","ST -","Structure","FC -","Façade","PRE ","Pre-Line","POST","Post-Line","H - ","Handover","S - ","Services","CST ","Completion Docs", "I - ", "Inspection")</f>
        <v>Foundation</v>
      </c>
      <c r="E584" s="90" t="str">
        <f>IF(NOT(ISERROR(SEARCH("- S -", '-'!$F584))), "Subcontractor",IF(NOT(ISERROR(SEARCH("- R -", '-'!$F584))), "Ryman",IF(NOT(ISERROR(SEARCH("- C -", '-'!$F584))), "Consultant",IF(NOT(ISERROR(SEARCH("- I -", '-'!$F584))),  "Inspection Test Plan", "Naming Error"))))</f>
        <v>Subcontractor</v>
      </c>
      <c r="F584" s="91" t="str">
        <f>IF(OR('-'!$G584="checklist", '-'!$G584="checklist-flat"), '-'!$H584, F583)</f>
        <v>F - S - Formwork Inspection</v>
      </c>
      <c r="G584" s="89" t="s">
        <v>24</v>
      </c>
      <c r="H584" s="91" t="s">
        <v>57</v>
      </c>
      <c r="I584" s="89"/>
      <c r="J584" s="87">
        <f>_xlfn.XLOOKUP('-'!$F584,Ref!A:A,Ref!B:B)*1000</f>
        <v>51000</v>
      </c>
      <c r="K584" s="87">
        <f ca="1">COUNTIF($J$2:'-'!$J584,'-'!$J584)-1</f>
        <v>7</v>
      </c>
      <c r="L584" s="90" t="s">
        <v>423</v>
      </c>
    </row>
    <row r="585" spans="1:12" ht="15.75">
      <c r="A585" s="96">
        <f t="shared" si="9"/>
        <v>584</v>
      </c>
      <c r="B585" s="93">
        <f ca="1">'-'!$J585+'-'!$K585</f>
        <v>52000</v>
      </c>
      <c r="C585" s="94"/>
      <c r="D585" s="95" t="str" cm="1">
        <f t="array" ref="D585">_xlfn.SWITCH(MID('-'!$F585,1,4),"C - ","Civil","F - ","Foundation","ST -","Structure","FC -","Façade","PRE ","Pre-Line","POST","Post-Line","H - ","Handover","S - ","Services","CST ","Completion Docs", "I - ", "Inspection")</f>
        <v>Foundation</v>
      </c>
      <c r="E585" s="96" t="str">
        <f>IF(NOT(ISERROR(SEARCH("- S -", '-'!$F585))), "Subcontractor",IF(NOT(ISERROR(SEARCH("- R -", '-'!$F585))), "Ryman",IF(NOT(ISERROR(SEARCH("- C -", '-'!$F585))), "Consultant",IF(NOT(ISERROR(SEARCH("- I -", '-'!$F585))),  "Inspection Test Plan", "Naming Error"))))</f>
        <v>Subcontractor</v>
      </c>
      <c r="F585" s="97" t="str">
        <f>IF(OR('-'!$G585="checklist", '-'!$G585="checklist-flat"), '-'!$H585, F584)</f>
        <v>F - S - Piling</v>
      </c>
      <c r="G585" s="98" t="s">
        <v>430</v>
      </c>
      <c r="H585" s="98" t="s">
        <v>431</v>
      </c>
      <c r="I585" s="98"/>
      <c r="J585" s="93">
        <f>_xlfn.XLOOKUP('-'!$F585,Ref!A:A,Ref!B:B)*1000</f>
        <v>52000</v>
      </c>
      <c r="K585" s="93">
        <f ca="1">COUNTIF($J$2:'-'!$J585,'-'!$J585)-1</f>
        <v>0</v>
      </c>
      <c r="L585" s="96" t="s">
        <v>14</v>
      </c>
    </row>
    <row r="586" spans="1:12" ht="15.75">
      <c r="A586" s="90">
        <f t="shared" si="9"/>
        <v>585</v>
      </c>
      <c r="B586" s="87">
        <f ca="1">'-'!$J586+'-'!$K586</f>
        <v>52001</v>
      </c>
      <c r="C586" s="88"/>
      <c r="D586" s="89" t="str" cm="1">
        <f t="array" ref="D586">_xlfn.SWITCH(MID('-'!$F586,1,4),"C - ","Civil","F - ","Foundation","ST -","Structure","FC -","Façade","PRE ","Pre-Line","POST","Post-Line","H - ","Handover","S - ","Services","CST ","Completion Docs", "I - ", "Inspection")</f>
        <v>Foundation</v>
      </c>
      <c r="E586" s="90" t="str">
        <f>IF(NOT(ISERROR(SEARCH("- S -", '-'!$F586))), "Subcontractor",IF(NOT(ISERROR(SEARCH("- R -", '-'!$F586))), "Ryman",IF(NOT(ISERROR(SEARCH("- C -", '-'!$F586))), "Consultant",IF(NOT(ISERROR(SEARCH("- I -", '-'!$F586))),  "Inspection Test Plan", "Naming Error"))))</f>
        <v>Subcontractor</v>
      </c>
      <c r="F586" s="91" t="str">
        <f>IF(OR('-'!$G586="checklist", '-'!$G586="checklist-flat"), '-'!$H586, F585)</f>
        <v>F - S - Piling</v>
      </c>
      <c r="G586" s="92" t="s">
        <v>432</v>
      </c>
      <c r="H586" s="92" t="s">
        <v>433</v>
      </c>
      <c r="I586" s="92" t="s">
        <v>434</v>
      </c>
      <c r="J586" s="87">
        <f>_xlfn.XLOOKUP('-'!$F586,Ref!A:A,Ref!B:B)*1000</f>
        <v>52000</v>
      </c>
      <c r="K586" s="87">
        <f ca="1">COUNTIF($J$2:'-'!$J586,'-'!$J586)-1</f>
        <v>1</v>
      </c>
      <c r="L586" s="90" t="s">
        <v>14</v>
      </c>
    </row>
    <row r="587" spans="1:12" ht="15.75">
      <c r="A587" s="96">
        <f t="shared" si="9"/>
        <v>586</v>
      </c>
      <c r="B587" s="93">
        <f ca="1">'-'!$J587+'-'!$K587</f>
        <v>52002</v>
      </c>
      <c r="C587" s="94"/>
      <c r="D587" s="95" t="str" cm="1">
        <f t="array" ref="D587">_xlfn.SWITCH(MID('-'!$F587,1,4),"C - ","Civil","F - ","Foundation","ST -","Structure","FC -","Façade","PRE ","Pre-Line","POST","Post-Line","H - ","Handover","S - ","Services","CST ","Completion Docs", "I - ", "Inspection")</f>
        <v>Foundation</v>
      </c>
      <c r="E587" s="96" t="str">
        <f>IF(NOT(ISERROR(SEARCH("- S -", '-'!$F587))), "Subcontractor",IF(NOT(ISERROR(SEARCH("- R -", '-'!$F587))), "Ryman",IF(NOT(ISERROR(SEARCH("- C -", '-'!$F587))), "Consultant",IF(NOT(ISERROR(SEARCH("- I -", '-'!$F587))),  "Inspection Test Plan", "Naming Error"))))</f>
        <v>Subcontractor</v>
      </c>
      <c r="F587" s="97" t="str">
        <f>IF(OR('-'!$G587="checklist", '-'!$G587="checklist-flat"), '-'!$H587, F586)</f>
        <v>F - S - Piling</v>
      </c>
      <c r="G587" s="98" t="s">
        <v>15</v>
      </c>
      <c r="H587" s="98" t="s">
        <v>435</v>
      </c>
      <c r="I587" s="98"/>
      <c r="J587" s="93">
        <f>_xlfn.XLOOKUP('-'!$F587,Ref!A:A,Ref!B:B)*1000</f>
        <v>52000</v>
      </c>
      <c r="K587" s="93">
        <f ca="1">COUNTIF($J$2:'-'!$J587,'-'!$J587)-1</f>
        <v>2</v>
      </c>
      <c r="L587" s="96" t="s">
        <v>14</v>
      </c>
    </row>
    <row r="588" spans="1:12" ht="15.75">
      <c r="A588" s="90">
        <f t="shared" si="9"/>
        <v>587</v>
      </c>
      <c r="B588" s="87">
        <f ca="1">'-'!$J588+'-'!$K588</f>
        <v>52003</v>
      </c>
      <c r="C588" s="88"/>
      <c r="D588" s="89" t="str" cm="1">
        <f t="array" ref="D588">_xlfn.SWITCH(MID('-'!$F588,1,4),"C - ","Civil","F - ","Foundation","ST -","Structure","FC -","Façade","PRE ","Pre-Line","POST","Post-Line","H - ","Handover","S - ","Services","CST ","Completion Docs", "I - ", "Inspection")</f>
        <v>Foundation</v>
      </c>
      <c r="E588" s="90" t="str">
        <f>IF(NOT(ISERROR(SEARCH("- S -", '-'!$F588))), "Subcontractor",IF(NOT(ISERROR(SEARCH("- R -", '-'!$F588))), "Ryman",IF(NOT(ISERROR(SEARCH("- C -", '-'!$F588))), "Consultant",IF(NOT(ISERROR(SEARCH("- I -", '-'!$F588))),  "Inspection Test Plan", "Naming Error"))))</f>
        <v>Subcontractor</v>
      </c>
      <c r="F588" s="91" t="str">
        <f>IF(OR('-'!$G588="checklist", '-'!$G588="checklist-flat"), '-'!$H588, F587)</f>
        <v>F - S - Piling</v>
      </c>
      <c r="G588" s="92" t="s">
        <v>182</v>
      </c>
      <c r="H588" s="92" t="s">
        <v>436</v>
      </c>
      <c r="I588" s="92"/>
      <c r="J588" s="87">
        <f>_xlfn.XLOOKUP('-'!$F588,Ref!A:A,Ref!B:B)*1000</f>
        <v>52000</v>
      </c>
      <c r="K588" s="87">
        <f ca="1">COUNTIF($J$2:'-'!$J588,'-'!$J588)-1</f>
        <v>3</v>
      </c>
      <c r="L588" s="90" t="s">
        <v>14</v>
      </c>
    </row>
    <row r="589" spans="1:12" ht="15.75">
      <c r="A589" s="96">
        <f t="shared" si="9"/>
        <v>588</v>
      </c>
      <c r="B589" s="93">
        <f ca="1">'-'!$J589+'-'!$K589</f>
        <v>52004</v>
      </c>
      <c r="C589" s="94"/>
      <c r="D589" s="95" t="str" cm="1">
        <f t="array" ref="D589">_xlfn.SWITCH(MID('-'!$F589,1,4),"C - ","Civil","F - ","Foundation","ST -","Structure","FC -","Façade","PRE ","Pre-Line","POST","Post-Line","H - ","Handover","S - ","Services","CST ","Completion Docs", "I - ", "Inspection")</f>
        <v>Foundation</v>
      </c>
      <c r="E589" s="96" t="str">
        <f>IF(NOT(ISERROR(SEARCH("- S -", '-'!$F589))), "Subcontractor",IF(NOT(ISERROR(SEARCH("- R -", '-'!$F589))), "Ryman",IF(NOT(ISERROR(SEARCH("- C -", '-'!$F589))), "Consultant",IF(NOT(ISERROR(SEARCH("- I -", '-'!$F589))),  "Inspection Test Plan", "Naming Error"))))</f>
        <v>Subcontractor</v>
      </c>
      <c r="F589" s="97" t="str">
        <f>IF(OR('-'!$G589="checklist", '-'!$G589="checklist-flat"), '-'!$H589, F588)</f>
        <v>F - S - Piling</v>
      </c>
      <c r="G589" s="98" t="s">
        <v>182</v>
      </c>
      <c r="H589" s="98" t="s">
        <v>437</v>
      </c>
      <c r="I589" s="98"/>
      <c r="J589" s="93">
        <f>_xlfn.XLOOKUP('-'!$F589,Ref!A:A,Ref!B:B)*1000</f>
        <v>52000</v>
      </c>
      <c r="K589" s="93">
        <f ca="1">COUNTIF($J$2:'-'!$J589,'-'!$J589)-1</f>
        <v>4</v>
      </c>
      <c r="L589" s="96" t="s">
        <v>14</v>
      </c>
    </row>
    <row r="590" spans="1:12" ht="15.75">
      <c r="A590" s="90">
        <f t="shared" si="9"/>
        <v>589</v>
      </c>
      <c r="B590" s="87">
        <f ca="1">'-'!$J590+'-'!$K590</f>
        <v>52005</v>
      </c>
      <c r="C590" s="88"/>
      <c r="D590" s="89" t="str" cm="1">
        <f t="array" ref="D590">_xlfn.SWITCH(MID('-'!$F590,1,4),"C - ","Civil","F - ","Foundation","ST -","Structure","FC -","Façade","PRE ","Pre-Line","POST","Post-Line","H - ","Handover","S - ","Services","CST ","Completion Docs", "I - ", "Inspection")</f>
        <v>Foundation</v>
      </c>
      <c r="E590" s="90" t="str">
        <f>IF(NOT(ISERROR(SEARCH("- S -", '-'!$F590))), "Subcontractor",IF(NOT(ISERROR(SEARCH("- R -", '-'!$F590))), "Ryman",IF(NOT(ISERROR(SEARCH("- C -", '-'!$F590))), "Consultant",IF(NOT(ISERROR(SEARCH("- I -", '-'!$F590))),  "Inspection Test Plan", "Naming Error"))))</f>
        <v>Subcontractor</v>
      </c>
      <c r="F590" s="91" t="str">
        <f>IF(OR('-'!$G590="checklist", '-'!$G590="checklist-flat"), '-'!$H590, F589)</f>
        <v>F - S - Piling</v>
      </c>
      <c r="G590" s="92" t="s">
        <v>62</v>
      </c>
      <c r="H590" s="92" t="s">
        <v>438</v>
      </c>
      <c r="I590" s="92" t="s">
        <v>439</v>
      </c>
      <c r="J590" s="87">
        <f>_xlfn.XLOOKUP('-'!$F590,Ref!A:A,Ref!B:B)*1000</f>
        <v>52000</v>
      </c>
      <c r="K590" s="87">
        <f ca="1">COUNTIF($J$2:'-'!$J590,'-'!$J590)-1</f>
        <v>5</v>
      </c>
      <c r="L590" s="90" t="s">
        <v>14</v>
      </c>
    </row>
    <row r="591" spans="1:12" ht="15.75">
      <c r="A591" s="96">
        <f t="shared" si="9"/>
        <v>590</v>
      </c>
      <c r="B591" s="93">
        <f ca="1">'-'!$J591+'-'!$K591</f>
        <v>52006</v>
      </c>
      <c r="C591" s="94"/>
      <c r="D591" s="95" t="str" cm="1">
        <f t="array" ref="D591">_xlfn.SWITCH(MID('-'!$F591,1,4),"C - ","Civil","F - ","Foundation","ST -","Structure","FC -","Façade","PRE ","Pre-Line","POST","Post-Line","H - ","Handover","S - ","Services","CST ","Completion Docs", "I - ", "Inspection")</f>
        <v>Foundation</v>
      </c>
      <c r="E591" s="96" t="str">
        <f>IF(NOT(ISERROR(SEARCH("- S -", '-'!$F591))), "Subcontractor",IF(NOT(ISERROR(SEARCH("- R -", '-'!$F591))), "Ryman",IF(NOT(ISERROR(SEARCH("- C -", '-'!$F591))), "Consultant",IF(NOT(ISERROR(SEARCH("- I -", '-'!$F591))),  "Inspection Test Plan", "Naming Error"))))</f>
        <v>Subcontractor</v>
      </c>
      <c r="F591" s="97" t="str">
        <f>IF(OR('-'!$G591="checklist", '-'!$G591="checklist-flat"), '-'!$H591, F590)</f>
        <v>F - S - Piling</v>
      </c>
      <c r="G591" s="98" t="s">
        <v>182</v>
      </c>
      <c r="H591" s="98" t="s">
        <v>440</v>
      </c>
      <c r="I591" s="98"/>
      <c r="J591" s="93">
        <f>_xlfn.XLOOKUP('-'!$F591,Ref!A:A,Ref!B:B)*1000</f>
        <v>52000</v>
      </c>
      <c r="K591" s="93">
        <f ca="1">COUNTIF($J$2:'-'!$J591,'-'!$J591)-1</f>
        <v>6</v>
      </c>
      <c r="L591" s="96" t="s">
        <v>14</v>
      </c>
    </row>
    <row r="592" spans="1:12" ht="15.75">
      <c r="A592" s="90">
        <f t="shared" si="9"/>
        <v>591</v>
      </c>
      <c r="B592" s="87">
        <f ca="1">'-'!$J592+'-'!$K592</f>
        <v>52007</v>
      </c>
      <c r="C592" s="88"/>
      <c r="D592" s="89" t="str" cm="1">
        <f t="array" ref="D592">_xlfn.SWITCH(MID('-'!$F592,1,4),"C - ","Civil","F - ","Foundation","ST -","Structure","FC -","Façade","PRE ","Pre-Line","POST","Post-Line","H - ","Handover","S - ","Services","CST ","Completion Docs", "I - ", "Inspection")</f>
        <v>Foundation</v>
      </c>
      <c r="E592" s="90" t="str">
        <f>IF(NOT(ISERROR(SEARCH("- S -", '-'!$F592))), "Subcontractor",IF(NOT(ISERROR(SEARCH("- R -", '-'!$F592))), "Ryman",IF(NOT(ISERROR(SEARCH("- C -", '-'!$F592))), "Consultant",IF(NOT(ISERROR(SEARCH("- I -", '-'!$F592))),  "Inspection Test Plan", "Naming Error"))))</f>
        <v>Subcontractor</v>
      </c>
      <c r="F592" s="91" t="str">
        <f>IF(OR('-'!$G592="checklist", '-'!$G592="checklist-flat"), '-'!$H592, F591)</f>
        <v>F - S - Piling</v>
      </c>
      <c r="G592" s="92" t="s">
        <v>15</v>
      </c>
      <c r="H592" s="92" t="s">
        <v>441</v>
      </c>
      <c r="I592" s="92"/>
      <c r="J592" s="87">
        <f>_xlfn.XLOOKUP('-'!$F592,Ref!A:A,Ref!B:B)*1000</f>
        <v>52000</v>
      </c>
      <c r="K592" s="87">
        <f ca="1">COUNTIF($J$2:'-'!$J592,'-'!$J592)-1</f>
        <v>7</v>
      </c>
      <c r="L592" s="90" t="s">
        <v>14</v>
      </c>
    </row>
    <row r="593" spans="1:12" ht="15.75">
      <c r="A593" s="96">
        <f t="shared" si="9"/>
        <v>592</v>
      </c>
      <c r="B593" s="93">
        <f ca="1">'-'!$J593+'-'!$K593</f>
        <v>52008</v>
      </c>
      <c r="C593" s="94"/>
      <c r="D593" s="95" t="str" cm="1">
        <f t="array" ref="D593">_xlfn.SWITCH(MID('-'!$F593,1,4),"C - ","Civil","F - ","Foundation","ST -","Structure","FC -","Façade","PRE ","Pre-Line","POST","Post-Line","H - ","Handover","S - ","Services","CST ","Completion Docs", "I - ", "Inspection")</f>
        <v>Foundation</v>
      </c>
      <c r="E593" s="96" t="str">
        <f>IF(NOT(ISERROR(SEARCH("- S -", '-'!$F593))), "Subcontractor",IF(NOT(ISERROR(SEARCH("- R -", '-'!$F593))), "Ryman",IF(NOT(ISERROR(SEARCH("- C -", '-'!$F593))), "Consultant",IF(NOT(ISERROR(SEARCH("- I -", '-'!$F593))),  "Inspection Test Plan", "Naming Error"))))</f>
        <v>Subcontractor</v>
      </c>
      <c r="F593" s="97" t="str">
        <f>IF(OR('-'!$G593="checklist", '-'!$G593="checklist-flat"), '-'!$H593, F592)</f>
        <v>F - S - Piling</v>
      </c>
      <c r="G593" s="98" t="s">
        <v>442</v>
      </c>
      <c r="H593" s="98" t="s">
        <v>443</v>
      </c>
      <c r="I593" s="98" t="s">
        <v>444</v>
      </c>
      <c r="J593" s="93">
        <f>_xlfn.XLOOKUP('-'!$F593,Ref!A:A,Ref!B:B)*1000</f>
        <v>52000</v>
      </c>
      <c r="K593" s="93">
        <f ca="1">COUNTIF($J$2:'-'!$J593,'-'!$J593)-1</f>
        <v>8</v>
      </c>
      <c r="L593" s="96" t="s">
        <v>14</v>
      </c>
    </row>
    <row r="594" spans="1:12" ht="15.75">
      <c r="A594" s="90">
        <f t="shared" si="9"/>
        <v>593</v>
      </c>
      <c r="B594" s="87">
        <f ca="1">'-'!$J594+'-'!$K594</f>
        <v>52009</v>
      </c>
      <c r="C594" s="88"/>
      <c r="D594" s="89" t="str" cm="1">
        <f t="array" ref="D594">_xlfn.SWITCH(MID('-'!$F594,1,4),"C - ","Civil","F - ","Foundation","ST -","Structure","FC -","Façade","PRE ","Pre-Line","POST","Post-Line","H - ","Handover","S - ","Services","CST ","Completion Docs", "I - ", "Inspection")</f>
        <v>Foundation</v>
      </c>
      <c r="E594" s="90" t="str">
        <f>IF(NOT(ISERROR(SEARCH("- S -", '-'!$F594))), "Subcontractor",IF(NOT(ISERROR(SEARCH("- R -", '-'!$F594))), "Ryman",IF(NOT(ISERROR(SEARCH("- C -", '-'!$F594))), "Consultant",IF(NOT(ISERROR(SEARCH("- I -", '-'!$F594))),  "Inspection Test Plan", "Naming Error"))))</f>
        <v>Subcontractor</v>
      </c>
      <c r="F594" s="91" t="str">
        <f>IF(OR('-'!$G594="checklist", '-'!$G594="checklist-flat"), '-'!$H594, F593)</f>
        <v>F - S - Piling</v>
      </c>
      <c r="G594" s="92" t="s">
        <v>182</v>
      </c>
      <c r="H594" s="92" t="s">
        <v>445</v>
      </c>
      <c r="I594" s="92"/>
      <c r="J594" s="87">
        <f>_xlfn.XLOOKUP('-'!$F594,Ref!A:A,Ref!B:B)*1000</f>
        <v>52000</v>
      </c>
      <c r="K594" s="87">
        <f ca="1">COUNTIF($J$2:'-'!$J594,'-'!$J594)-1</f>
        <v>9</v>
      </c>
      <c r="L594" s="90" t="s">
        <v>14</v>
      </c>
    </row>
    <row r="595" spans="1:12" ht="15.75">
      <c r="A595" s="96">
        <f t="shared" si="9"/>
        <v>594</v>
      </c>
      <c r="B595" s="93">
        <f ca="1">'-'!$J595+'-'!$K595</f>
        <v>52010</v>
      </c>
      <c r="C595" s="94"/>
      <c r="D595" s="95" t="str" cm="1">
        <f t="array" ref="D595">_xlfn.SWITCH(MID('-'!$F595,1,4),"C - ","Civil","F - ","Foundation","ST -","Structure","FC -","Façade","PRE ","Pre-Line","POST","Post-Line","H - ","Handover","S - ","Services","CST ","Completion Docs", "I - ", "Inspection")</f>
        <v>Foundation</v>
      </c>
      <c r="E595" s="96" t="str">
        <f>IF(NOT(ISERROR(SEARCH("- S -", '-'!$F595))), "Subcontractor",IF(NOT(ISERROR(SEARCH("- R -", '-'!$F595))), "Ryman",IF(NOT(ISERROR(SEARCH("- C -", '-'!$F595))), "Consultant",IF(NOT(ISERROR(SEARCH("- I -", '-'!$F595))),  "Inspection Test Plan", "Naming Error"))))</f>
        <v>Subcontractor</v>
      </c>
      <c r="F595" s="97" t="str">
        <f>IF(OR('-'!$G595="checklist", '-'!$G595="checklist-flat"), '-'!$H595, F594)</f>
        <v>F - S - Piling</v>
      </c>
      <c r="G595" s="98" t="s">
        <v>182</v>
      </c>
      <c r="H595" s="98" t="s">
        <v>446</v>
      </c>
      <c r="I595" s="98"/>
      <c r="J595" s="93">
        <f>_xlfn.XLOOKUP('-'!$F595,Ref!A:A,Ref!B:B)*1000</f>
        <v>52000</v>
      </c>
      <c r="K595" s="93">
        <f ca="1">COUNTIF($J$2:'-'!$J595,'-'!$J595)-1</f>
        <v>10</v>
      </c>
      <c r="L595" s="96" t="s">
        <v>14</v>
      </c>
    </row>
    <row r="596" spans="1:12" ht="15.75">
      <c r="A596" s="90">
        <f t="shared" si="9"/>
        <v>595</v>
      </c>
      <c r="B596" s="87">
        <f ca="1">'-'!$J596+'-'!$K596</f>
        <v>52011</v>
      </c>
      <c r="C596" s="88"/>
      <c r="D596" s="89" t="str" cm="1">
        <f t="array" ref="D596">_xlfn.SWITCH(MID('-'!$F596,1,4),"C - ","Civil","F - ","Foundation","ST -","Structure","FC -","Façade","PRE ","Pre-Line","POST","Post-Line","H - ","Handover","S - ","Services","CST ","Completion Docs", "I - ", "Inspection")</f>
        <v>Foundation</v>
      </c>
      <c r="E596" s="90" t="str">
        <f>IF(NOT(ISERROR(SEARCH("- S -", '-'!$F596))), "Subcontractor",IF(NOT(ISERROR(SEARCH("- R -", '-'!$F596))), "Ryman",IF(NOT(ISERROR(SEARCH("- C -", '-'!$F596))), "Consultant",IF(NOT(ISERROR(SEARCH("- I -", '-'!$F596))),  "Inspection Test Plan", "Naming Error"))))</f>
        <v>Subcontractor</v>
      </c>
      <c r="F596" s="91" t="str">
        <f>IF(OR('-'!$G596="checklist", '-'!$G596="checklist-flat"), '-'!$H596, F595)</f>
        <v>F - S - Piling</v>
      </c>
      <c r="G596" s="92" t="s">
        <v>62</v>
      </c>
      <c r="H596" s="92" t="s">
        <v>447</v>
      </c>
      <c r="I596" s="92"/>
      <c r="J596" s="87">
        <f>_xlfn.XLOOKUP('-'!$F596,Ref!A:A,Ref!B:B)*1000</f>
        <v>52000</v>
      </c>
      <c r="K596" s="87">
        <f ca="1">COUNTIF($J$2:'-'!$J596,'-'!$J596)-1</f>
        <v>11</v>
      </c>
      <c r="L596" s="90" t="s">
        <v>14</v>
      </c>
    </row>
    <row r="597" spans="1:12" ht="15.75">
      <c r="A597" s="96">
        <f t="shared" si="9"/>
        <v>596</v>
      </c>
      <c r="B597" s="93">
        <f ca="1">'-'!$J597+'-'!$K597</f>
        <v>52012</v>
      </c>
      <c r="C597" s="94"/>
      <c r="D597" s="95" t="str" cm="1">
        <f t="array" ref="D597">_xlfn.SWITCH(MID('-'!$F597,1,4),"C - ","Civil","F - ","Foundation","ST -","Structure","FC -","Façade","PRE ","Pre-Line","POST","Post-Line","H - ","Handover","S - ","Services","CST ","Completion Docs", "I - ", "Inspection")</f>
        <v>Foundation</v>
      </c>
      <c r="E597" s="96" t="str">
        <f>IF(NOT(ISERROR(SEARCH("- S -", '-'!$F597))), "Subcontractor",IF(NOT(ISERROR(SEARCH("- R -", '-'!$F597))), "Ryman",IF(NOT(ISERROR(SEARCH("- C -", '-'!$F597))), "Consultant",IF(NOT(ISERROR(SEARCH("- I -", '-'!$F597))),  "Inspection Test Plan", "Naming Error"))))</f>
        <v>Subcontractor</v>
      </c>
      <c r="F597" s="97" t="str">
        <f>IF(OR('-'!$G597="checklist", '-'!$G597="checklist-flat"), '-'!$H597, F596)</f>
        <v>F - S - Piling</v>
      </c>
      <c r="G597" s="98" t="s">
        <v>62</v>
      </c>
      <c r="H597" s="98" t="s">
        <v>448</v>
      </c>
      <c r="I597" s="98"/>
      <c r="J597" s="93">
        <f>_xlfn.XLOOKUP('-'!$F597,Ref!A:A,Ref!B:B)*1000</f>
        <v>52000</v>
      </c>
      <c r="K597" s="93">
        <f ca="1">COUNTIF($J$2:'-'!$J597,'-'!$J597)-1</f>
        <v>12</v>
      </c>
      <c r="L597" s="96" t="s">
        <v>14</v>
      </c>
    </row>
    <row r="598" spans="1:12" ht="15.75">
      <c r="A598" s="90">
        <f t="shared" si="9"/>
        <v>597</v>
      </c>
      <c r="B598" s="87">
        <f ca="1">'-'!$J598+'-'!$K598</f>
        <v>52013</v>
      </c>
      <c r="C598" s="88"/>
      <c r="D598" s="89" t="str" cm="1">
        <f t="array" ref="D598">_xlfn.SWITCH(MID('-'!$F598,1,4),"C - ","Civil","F - ","Foundation","ST -","Structure","FC -","Façade","PRE ","Pre-Line","POST","Post-Line","H - ","Handover","S - ","Services","CST ","Completion Docs", "I - ", "Inspection")</f>
        <v>Foundation</v>
      </c>
      <c r="E598" s="90" t="str">
        <f>IF(NOT(ISERROR(SEARCH("- S -", '-'!$F598))), "Subcontractor",IF(NOT(ISERROR(SEARCH("- R -", '-'!$F598))), "Ryman",IF(NOT(ISERROR(SEARCH("- C -", '-'!$F598))), "Consultant",IF(NOT(ISERROR(SEARCH("- I -", '-'!$F598))),  "Inspection Test Plan", "Naming Error"))))</f>
        <v>Subcontractor</v>
      </c>
      <c r="F598" s="91" t="str">
        <f>IF(OR('-'!$G598="checklist", '-'!$G598="checklist-flat"), '-'!$H598, F597)</f>
        <v>F - S - Piling</v>
      </c>
      <c r="G598" s="92" t="s">
        <v>15</v>
      </c>
      <c r="H598" s="92" t="s">
        <v>449</v>
      </c>
      <c r="I598" s="92"/>
      <c r="J598" s="87">
        <f>_xlfn.XLOOKUP('-'!$F598,Ref!A:A,Ref!B:B)*1000</f>
        <v>52000</v>
      </c>
      <c r="K598" s="87">
        <f ca="1">COUNTIF($J$2:'-'!$J598,'-'!$J598)-1</f>
        <v>13</v>
      </c>
      <c r="L598" s="90" t="s">
        <v>14</v>
      </c>
    </row>
    <row r="599" spans="1:12" ht="15.75">
      <c r="A599" s="96">
        <f t="shared" si="9"/>
        <v>598</v>
      </c>
      <c r="B599" s="93">
        <f ca="1">'-'!$J599+'-'!$K599</f>
        <v>52014</v>
      </c>
      <c r="C599" s="94"/>
      <c r="D599" s="95" t="str" cm="1">
        <f t="array" ref="D599">_xlfn.SWITCH(MID('-'!$F599,1,4),"C - ","Civil","F - ","Foundation","ST -","Structure","FC -","Façade","PRE ","Pre-Line","POST","Post-Line","H - ","Handover","S - ","Services","CST ","Completion Docs", "I - ", "Inspection")</f>
        <v>Foundation</v>
      </c>
      <c r="E599" s="96" t="str">
        <f>IF(NOT(ISERROR(SEARCH("- S -", '-'!$F599))), "Subcontractor",IF(NOT(ISERROR(SEARCH("- R -", '-'!$F599))), "Ryman",IF(NOT(ISERROR(SEARCH("- C -", '-'!$F599))), "Consultant",IF(NOT(ISERROR(SEARCH("- I -", '-'!$F599))),  "Inspection Test Plan", "Naming Error"))))</f>
        <v>Subcontractor</v>
      </c>
      <c r="F599" s="97" t="str">
        <f>IF(OR('-'!$G599="checklist", '-'!$G599="checklist-flat"), '-'!$H599, F598)</f>
        <v>F - S - Piling</v>
      </c>
      <c r="G599" s="98" t="s">
        <v>182</v>
      </c>
      <c r="H599" s="98" t="s">
        <v>450</v>
      </c>
      <c r="I599" s="98"/>
      <c r="J599" s="93">
        <f>_xlfn.XLOOKUP('-'!$F599,Ref!A:A,Ref!B:B)*1000</f>
        <v>52000</v>
      </c>
      <c r="K599" s="93">
        <f ca="1">COUNTIF($J$2:'-'!$J599,'-'!$J599)-1</f>
        <v>14</v>
      </c>
      <c r="L599" s="96" t="s">
        <v>14</v>
      </c>
    </row>
    <row r="600" spans="1:12" ht="15.75">
      <c r="A600" s="90">
        <f t="shared" si="9"/>
        <v>599</v>
      </c>
      <c r="B600" s="87">
        <f ca="1">'-'!$J600+'-'!$K600</f>
        <v>52015</v>
      </c>
      <c r="C600" s="88"/>
      <c r="D600" s="89" t="str" cm="1">
        <f t="array" ref="D600">_xlfn.SWITCH(MID('-'!$F600,1,4),"C - ","Civil","F - ","Foundation","ST -","Structure","FC -","Façade","PRE ","Pre-Line","POST","Post-Line","H - ","Handover","S - ","Services","CST ","Completion Docs", "I - ", "Inspection")</f>
        <v>Foundation</v>
      </c>
      <c r="E600" s="90" t="str">
        <f>IF(NOT(ISERROR(SEARCH("- S -", '-'!$F600))), "Subcontractor",IF(NOT(ISERROR(SEARCH("- R -", '-'!$F600))), "Ryman",IF(NOT(ISERROR(SEARCH("- C -", '-'!$F600))), "Consultant",IF(NOT(ISERROR(SEARCH("- I -", '-'!$F600))),  "Inspection Test Plan", "Naming Error"))))</f>
        <v>Subcontractor</v>
      </c>
      <c r="F600" s="91" t="str">
        <f>IF(OR('-'!$G600="checklist", '-'!$G600="checklist-flat"), '-'!$H600, F599)</f>
        <v>F - S - Piling</v>
      </c>
      <c r="G600" s="92" t="s">
        <v>182</v>
      </c>
      <c r="H600" s="92" t="s">
        <v>451</v>
      </c>
      <c r="I600" s="92"/>
      <c r="J600" s="87">
        <f>_xlfn.XLOOKUP('-'!$F600,Ref!A:A,Ref!B:B)*1000</f>
        <v>52000</v>
      </c>
      <c r="K600" s="87">
        <f ca="1">COUNTIF($J$2:'-'!$J600,'-'!$J600)-1</f>
        <v>15</v>
      </c>
      <c r="L600" s="90" t="s">
        <v>14</v>
      </c>
    </row>
    <row r="601" spans="1:12" ht="15.75">
      <c r="A601" s="96">
        <f t="shared" si="9"/>
        <v>600</v>
      </c>
      <c r="B601" s="93">
        <f ca="1">'-'!$J601+'-'!$K601</f>
        <v>52016</v>
      </c>
      <c r="C601" s="94"/>
      <c r="D601" s="95" t="str" cm="1">
        <f t="array" ref="D601">_xlfn.SWITCH(MID('-'!$F601,1,4),"C - ","Civil","F - ","Foundation","ST -","Structure","FC -","Façade","PRE ","Pre-Line","POST","Post-Line","H - ","Handover","S - ","Services","CST ","Completion Docs", "I - ", "Inspection")</f>
        <v>Foundation</v>
      </c>
      <c r="E601" s="96" t="str">
        <f>IF(NOT(ISERROR(SEARCH("- S -", '-'!$F601))), "Subcontractor",IF(NOT(ISERROR(SEARCH("- R -", '-'!$F601))), "Ryman",IF(NOT(ISERROR(SEARCH("- C -", '-'!$F601))), "Consultant",IF(NOT(ISERROR(SEARCH("- I -", '-'!$F601))),  "Inspection Test Plan", "Naming Error"))))</f>
        <v>Subcontractor</v>
      </c>
      <c r="F601" s="97" t="str">
        <f>IF(OR('-'!$G601="checklist", '-'!$G601="checklist-flat"), '-'!$H601, F600)</f>
        <v>F - S - Piling</v>
      </c>
      <c r="G601" s="98" t="s">
        <v>182</v>
      </c>
      <c r="H601" s="98" t="s">
        <v>452</v>
      </c>
      <c r="I601" s="98"/>
      <c r="J601" s="93">
        <f>_xlfn.XLOOKUP('-'!$F601,Ref!A:A,Ref!B:B)*1000</f>
        <v>52000</v>
      </c>
      <c r="K601" s="93">
        <f ca="1">COUNTIF($J$2:'-'!$J601,'-'!$J601)-1</f>
        <v>16</v>
      </c>
      <c r="L601" s="96" t="s">
        <v>14</v>
      </c>
    </row>
    <row r="602" spans="1:12" ht="15.75">
      <c r="A602" s="90">
        <f t="shared" si="9"/>
        <v>601</v>
      </c>
      <c r="B602" s="87">
        <f ca="1">'-'!$J602+'-'!$K602</f>
        <v>52017</v>
      </c>
      <c r="C602" s="88"/>
      <c r="D602" s="89" t="str" cm="1">
        <f t="array" ref="D602">_xlfn.SWITCH(MID('-'!$F602,1,4),"C - ","Civil","F - ","Foundation","ST -","Structure","FC -","Façade","PRE ","Pre-Line","POST","Post-Line","H - ","Handover","S - ","Services","CST ","Completion Docs", "I - ", "Inspection")</f>
        <v>Foundation</v>
      </c>
      <c r="E602" s="90" t="str">
        <f>IF(NOT(ISERROR(SEARCH("- S -", '-'!$F602))), "Subcontractor",IF(NOT(ISERROR(SEARCH("- R -", '-'!$F602))), "Ryman",IF(NOT(ISERROR(SEARCH("- C -", '-'!$F602))), "Consultant",IF(NOT(ISERROR(SEARCH("- I -", '-'!$F602))),  "Inspection Test Plan", "Naming Error"))))</f>
        <v>Subcontractor</v>
      </c>
      <c r="F602" s="91" t="str">
        <f>IF(OR('-'!$G602="checklist", '-'!$G602="checklist-flat"), '-'!$H602, F601)</f>
        <v>F - S - Piling</v>
      </c>
      <c r="G602" s="92" t="s">
        <v>182</v>
      </c>
      <c r="H602" s="92" t="s">
        <v>453</v>
      </c>
      <c r="I602" s="92"/>
      <c r="J602" s="87">
        <f>_xlfn.XLOOKUP('-'!$F602,Ref!A:A,Ref!B:B)*1000</f>
        <v>52000</v>
      </c>
      <c r="K602" s="87">
        <f ca="1">COUNTIF($J$2:'-'!$J602,'-'!$J602)-1</f>
        <v>17</v>
      </c>
      <c r="L602" s="90" t="s">
        <v>14</v>
      </c>
    </row>
    <row r="603" spans="1:12" ht="15.75">
      <c r="A603" s="96">
        <f t="shared" si="9"/>
        <v>602</v>
      </c>
      <c r="B603" s="93">
        <f ca="1">'-'!$J603+'-'!$K603</f>
        <v>52018</v>
      </c>
      <c r="C603" s="94"/>
      <c r="D603" s="95" t="str" cm="1">
        <f t="array" ref="D603">_xlfn.SWITCH(MID('-'!$F603,1,4),"C - ","Civil","F - ","Foundation","ST -","Structure","FC -","Façade","PRE ","Pre-Line","POST","Post-Line","H - ","Handover","S - ","Services","CST ","Completion Docs", "I - ", "Inspection")</f>
        <v>Foundation</v>
      </c>
      <c r="E603" s="96" t="str">
        <f>IF(NOT(ISERROR(SEARCH("- S -", '-'!$F603))), "Subcontractor",IF(NOT(ISERROR(SEARCH("- R -", '-'!$F603))), "Ryman",IF(NOT(ISERROR(SEARCH("- C -", '-'!$F603))), "Consultant",IF(NOT(ISERROR(SEARCH("- I -", '-'!$F603))),  "Inspection Test Plan", "Naming Error"))))</f>
        <v>Subcontractor</v>
      </c>
      <c r="F603" s="97" t="str">
        <f>IF(OR('-'!$G603="checklist", '-'!$G603="checklist-flat"), '-'!$H603, F602)</f>
        <v>F - S - Piling</v>
      </c>
      <c r="G603" s="98" t="s">
        <v>182</v>
      </c>
      <c r="H603" s="98" t="s">
        <v>454</v>
      </c>
      <c r="I603" s="98"/>
      <c r="J603" s="93">
        <f>_xlfn.XLOOKUP('-'!$F603,Ref!A:A,Ref!B:B)*1000</f>
        <v>52000</v>
      </c>
      <c r="K603" s="93">
        <f ca="1">COUNTIF($J$2:'-'!$J603,'-'!$J603)-1</f>
        <v>18</v>
      </c>
      <c r="L603" s="96" t="s">
        <v>14</v>
      </c>
    </row>
    <row r="604" spans="1:12" ht="15.75">
      <c r="A604" s="90">
        <f t="shared" si="9"/>
        <v>603</v>
      </c>
      <c r="B604" s="87">
        <f ca="1">'-'!$J604+'-'!$K604</f>
        <v>52019</v>
      </c>
      <c r="C604" s="88"/>
      <c r="D604" s="89" t="str" cm="1">
        <f t="array" ref="D604">_xlfn.SWITCH(MID('-'!$F604,1,4),"C - ","Civil","F - ","Foundation","ST -","Structure","FC -","Façade","PRE ","Pre-Line","POST","Post-Line","H - ","Handover","S - ","Services","CST ","Completion Docs", "I - ", "Inspection")</f>
        <v>Foundation</v>
      </c>
      <c r="E604" s="90" t="str">
        <f>IF(NOT(ISERROR(SEARCH("- S -", '-'!$F604))), "Subcontractor",IF(NOT(ISERROR(SEARCH("- R -", '-'!$F604))), "Ryman",IF(NOT(ISERROR(SEARCH("- C -", '-'!$F604))), "Consultant",IF(NOT(ISERROR(SEARCH("- I -", '-'!$F604))),  "Inspection Test Plan", "Naming Error"))))</f>
        <v>Subcontractor</v>
      </c>
      <c r="F604" s="91" t="str">
        <f>IF(OR('-'!$G604="checklist", '-'!$G604="checklist-flat"), '-'!$H604, F603)</f>
        <v>F - S - Piling</v>
      </c>
      <c r="G604" s="92" t="s">
        <v>182</v>
      </c>
      <c r="H604" s="92" t="s">
        <v>455</v>
      </c>
      <c r="I604" s="92"/>
      <c r="J604" s="87">
        <f>_xlfn.XLOOKUP('-'!$F604,Ref!A:A,Ref!B:B)*1000</f>
        <v>52000</v>
      </c>
      <c r="K604" s="87">
        <f ca="1">COUNTIF($J$2:'-'!$J604,'-'!$J604)-1</f>
        <v>19</v>
      </c>
      <c r="L604" s="90" t="s">
        <v>14</v>
      </c>
    </row>
    <row r="605" spans="1:12" ht="15.75">
      <c r="A605" s="96">
        <f t="shared" si="9"/>
        <v>604</v>
      </c>
      <c r="B605" s="93">
        <f ca="1">'-'!$J605+'-'!$K605</f>
        <v>52020</v>
      </c>
      <c r="C605" s="94"/>
      <c r="D605" s="95" t="str" cm="1">
        <f t="array" ref="D605">_xlfn.SWITCH(MID('-'!$F605,1,4),"C - ","Civil","F - ","Foundation","ST -","Structure","FC -","Façade","PRE ","Pre-Line","POST","Post-Line","H - ","Handover","S - ","Services","CST ","Completion Docs", "I - ", "Inspection")</f>
        <v>Foundation</v>
      </c>
      <c r="E605" s="96" t="str">
        <f>IF(NOT(ISERROR(SEARCH("- S -", '-'!$F605))), "Subcontractor",IF(NOT(ISERROR(SEARCH("- R -", '-'!$F605))), "Ryman",IF(NOT(ISERROR(SEARCH("- C -", '-'!$F605))), "Consultant",IF(NOT(ISERROR(SEARCH("- I -", '-'!$F605))),  "Inspection Test Plan", "Naming Error"))))</f>
        <v>Subcontractor</v>
      </c>
      <c r="F605" s="97" t="str">
        <f>IF(OR('-'!$G605="checklist", '-'!$G605="checklist-flat"), '-'!$H605, F604)</f>
        <v>F - S - Piling</v>
      </c>
      <c r="G605" s="98" t="s">
        <v>15</v>
      </c>
      <c r="H605" s="98" t="s">
        <v>456</v>
      </c>
      <c r="I605" s="98"/>
      <c r="J605" s="93">
        <f>_xlfn.XLOOKUP('-'!$F605,Ref!A:A,Ref!B:B)*1000</f>
        <v>52000</v>
      </c>
      <c r="K605" s="93">
        <f ca="1">COUNTIF($J$2:'-'!$J605,'-'!$J605)-1</f>
        <v>20</v>
      </c>
      <c r="L605" s="96" t="s">
        <v>14</v>
      </c>
    </row>
    <row r="606" spans="1:12" ht="15.75">
      <c r="A606" s="90">
        <f t="shared" si="9"/>
        <v>605</v>
      </c>
      <c r="B606" s="87">
        <f ca="1">'-'!$J606+'-'!$K606</f>
        <v>52021</v>
      </c>
      <c r="C606" s="88"/>
      <c r="D606" s="89" t="str" cm="1">
        <f t="array" ref="D606">_xlfn.SWITCH(MID('-'!$F606,1,4),"C - ","Civil","F - ","Foundation","ST -","Structure","FC -","Façade","PRE ","Pre-Line","POST","Post-Line","H - ","Handover","S - ","Services","CST ","Completion Docs", "I - ", "Inspection")</f>
        <v>Foundation</v>
      </c>
      <c r="E606" s="90" t="str">
        <f>IF(NOT(ISERROR(SEARCH("- S -", '-'!$F606))), "Subcontractor",IF(NOT(ISERROR(SEARCH("- R -", '-'!$F606))), "Ryman",IF(NOT(ISERROR(SEARCH("- C -", '-'!$F606))), "Consultant",IF(NOT(ISERROR(SEARCH("- I -", '-'!$F606))),  "Inspection Test Plan", "Naming Error"))))</f>
        <v>Subcontractor</v>
      </c>
      <c r="F606" s="91" t="str">
        <f>IF(OR('-'!$G606="checklist", '-'!$G606="checklist-flat"), '-'!$H606, F605)</f>
        <v>F - S - Piling</v>
      </c>
      <c r="G606" s="92" t="s">
        <v>182</v>
      </c>
      <c r="H606" s="92" t="s">
        <v>450</v>
      </c>
      <c r="I606" s="92"/>
      <c r="J606" s="87">
        <f>_xlfn.XLOOKUP('-'!$F606,Ref!A:A,Ref!B:B)*1000</f>
        <v>52000</v>
      </c>
      <c r="K606" s="87">
        <f ca="1">COUNTIF($J$2:'-'!$J606,'-'!$J606)-1</f>
        <v>21</v>
      </c>
      <c r="L606" s="90" t="s">
        <v>14</v>
      </c>
    </row>
    <row r="607" spans="1:12" ht="15.75">
      <c r="A607" s="96">
        <f t="shared" si="9"/>
        <v>606</v>
      </c>
      <c r="B607" s="93">
        <f ca="1">'-'!$J607+'-'!$K607</f>
        <v>52022</v>
      </c>
      <c r="C607" s="94"/>
      <c r="D607" s="95" t="str" cm="1">
        <f t="array" ref="D607">_xlfn.SWITCH(MID('-'!$F607,1,4),"C - ","Civil","F - ","Foundation","ST -","Structure","FC -","Façade","PRE ","Pre-Line","POST","Post-Line","H - ","Handover","S - ","Services","CST ","Completion Docs", "I - ", "Inspection")</f>
        <v>Foundation</v>
      </c>
      <c r="E607" s="96" t="str">
        <f>IF(NOT(ISERROR(SEARCH("- S -", '-'!$F607))), "Subcontractor",IF(NOT(ISERROR(SEARCH("- R -", '-'!$F607))), "Ryman",IF(NOT(ISERROR(SEARCH("- C -", '-'!$F607))), "Consultant",IF(NOT(ISERROR(SEARCH("- I -", '-'!$F607))),  "Inspection Test Plan", "Naming Error"))))</f>
        <v>Subcontractor</v>
      </c>
      <c r="F607" s="97" t="str">
        <f>IF(OR('-'!$G607="checklist", '-'!$G607="checklist-flat"), '-'!$H607, F606)</f>
        <v>F - S - Piling</v>
      </c>
      <c r="G607" s="98" t="s">
        <v>182</v>
      </c>
      <c r="H607" s="98" t="s">
        <v>451</v>
      </c>
      <c r="I607" s="98"/>
      <c r="J607" s="93">
        <f>_xlfn.XLOOKUP('-'!$F607,Ref!A:A,Ref!B:B)*1000</f>
        <v>52000</v>
      </c>
      <c r="K607" s="93">
        <f ca="1">COUNTIF($J$2:'-'!$J607,'-'!$J607)-1</f>
        <v>22</v>
      </c>
      <c r="L607" s="96" t="s">
        <v>14</v>
      </c>
    </row>
    <row r="608" spans="1:12" ht="15.75">
      <c r="A608" s="90">
        <f t="shared" si="9"/>
        <v>607</v>
      </c>
      <c r="B608" s="87">
        <f ca="1">'-'!$J608+'-'!$K608</f>
        <v>52023</v>
      </c>
      <c r="C608" s="88"/>
      <c r="D608" s="89" t="str" cm="1">
        <f t="array" ref="D608">_xlfn.SWITCH(MID('-'!$F608,1,4),"C - ","Civil","F - ","Foundation","ST -","Structure","FC -","Façade","PRE ","Pre-Line","POST","Post-Line","H - ","Handover","S - ","Services","CST ","Completion Docs", "I - ", "Inspection")</f>
        <v>Foundation</v>
      </c>
      <c r="E608" s="90" t="str">
        <f>IF(NOT(ISERROR(SEARCH("- S -", '-'!$F608))), "Subcontractor",IF(NOT(ISERROR(SEARCH("- R -", '-'!$F608))), "Ryman",IF(NOT(ISERROR(SEARCH("- C -", '-'!$F608))), "Consultant",IF(NOT(ISERROR(SEARCH("- I -", '-'!$F608))),  "Inspection Test Plan", "Naming Error"))))</f>
        <v>Subcontractor</v>
      </c>
      <c r="F608" s="91" t="str">
        <f>IF(OR('-'!$G608="checklist", '-'!$G608="checklist-flat"), '-'!$H608, F607)</f>
        <v>F - S - Piling</v>
      </c>
      <c r="G608" s="92" t="s">
        <v>182</v>
      </c>
      <c r="H608" s="92" t="s">
        <v>457</v>
      </c>
      <c r="I608" s="92"/>
      <c r="J608" s="87">
        <f>_xlfn.XLOOKUP('-'!$F608,Ref!A:A,Ref!B:B)*1000</f>
        <v>52000</v>
      </c>
      <c r="K608" s="87">
        <f ca="1">COUNTIF($J$2:'-'!$J608,'-'!$J608)-1</f>
        <v>23</v>
      </c>
      <c r="L608" s="90" t="s">
        <v>14</v>
      </c>
    </row>
    <row r="609" spans="1:12" ht="15.75">
      <c r="A609" s="96">
        <f t="shared" si="9"/>
        <v>608</v>
      </c>
      <c r="B609" s="93">
        <f ca="1">'-'!$J609+'-'!$K609</f>
        <v>52024</v>
      </c>
      <c r="C609" s="94"/>
      <c r="D609" s="95" t="str" cm="1">
        <f t="array" ref="D609">_xlfn.SWITCH(MID('-'!$F609,1,4),"C - ","Civil","F - ","Foundation","ST -","Structure","FC -","Façade","PRE ","Pre-Line","POST","Post-Line","H - ","Handover","S - ","Services","CST ","Completion Docs", "I - ", "Inspection")</f>
        <v>Foundation</v>
      </c>
      <c r="E609" s="96" t="str">
        <f>IF(NOT(ISERROR(SEARCH("- S -", '-'!$F609))), "Subcontractor",IF(NOT(ISERROR(SEARCH("- R -", '-'!$F609))), "Ryman",IF(NOT(ISERROR(SEARCH("- C -", '-'!$F609))), "Consultant",IF(NOT(ISERROR(SEARCH("- I -", '-'!$F609))),  "Inspection Test Plan", "Naming Error"))))</f>
        <v>Subcontractor</v>
      </c>
      <c r="F609" s="97" t="str">
        <f>IF(OR('-'!$G609="checklist", '-'!$G609="checklist-flat"), '-'!$H609, F608)</f>
        <v>F - S - Piling</v>
      </c>
      <c r="G609" s="98" t="s">
        <v>182</v>
      </c>
      <c r="H609" s="98" t="s">
        <v>458</v>
      </c>
      <c r="I609" s="98"/>
      <c r="J609" s="93">
        <f>_xlfn.XLOOKUP('-'!$F609,Ref!A:A,Ref!B:B)*1000</f>
        <v>52000</v>
      </c>
      <c r="K609" s="93">
        <f ca="1">COUNTIF($J$2:'-'!$J609,'-'!$J609)-1</f>
        <v>24</v>
      </c>
      <c r="L609" s="96" t="s">
        <v>14</v>
      </c>
    </row>
    <row r="610" spans="1:12" ht="15.75">
      <c r="A610" s="90">
        <f t="shared" si="9"/>
        <v>609</v>
      </c>
      <c r="B610" s="87">
        <f ca="1">'-'!$J610+'-'!$K610</f>
        <v>52025</v>
      </c>
      <c r="C610" s="88"/>
      <c r="D610" s="89" t="str" cm="1">
        <f t="array" ref="D610">_xlfn.SWITCH(MID('-'!$F610,1,4),"C - ","Civil","F - ","Foundation","ST -","Structure","FC -","Façade","PRE ","Pre-Line","POST","Post-Line","H - ","Handover","S - ","Services","CST ","Completion Docs", "I - ", "Inspection")</f>
        <v>Foundation</v>
      </c>
      <c r="E610" s="90" t="str">
        <f>IF(NOT(ISERROR(SEARCH("- S -", '-'!$F610))), "Subcontractor",IF(NOT(ISERROR(SEARCH("- R -", '-'!$F610))), "Ryman",IF(NOT(ISERROR(SEARCH("- C -", '-'!$F610))), "Consultant",IF(NOT(ISERROR(SEARCH("- I -", '-'!$F610))),  "Inspection Test Plan", "Naming Error"))))</f>
        <v>Subcontractor</v>
      </c>
      <c r="F610" s="91" t="str">
        <f>IF(OR('-'!$G610="checklist", '-'!$G610="checklist-flat"), '-'!$H610, F609)</f>
        <v>F - S - Piling</v>
      </c>
      <c r="G610" s="92" t="s">
        <v>182</v>
      </c>
      <c r="H610" s="92" t="s">
        <v>459</v>
      </c>
      <c r="I610" s="92"/>
      <c r="J610" s="87">
        <f>_xlfn.XLOOKUP('-'!$F610,Ref!A:A,Ref!B:B)*1000</f>
        <v>52000</v>
      </c>
      <c r="K610" s="87">
        <f ca="1">COUNTIF($J$2:'-'!$J610,'-'!$J610)-1</f>
        <v>25</v>
      </c>
      <c r="L610" s="90" t="s">
        <v>14</v>
      </c>
    </row>
    <row r="611" spans="1:12" ht="15.75">
      <c r="A611" s="96">
        <f t="shared" si="9"/>
        <v>610</v>
      </c>
      <c r="B611" s="93">
        <f ca="1">'-'!$J611+'-'!$K611</f>
        <v>52026</v>
      </c>
      <c r="C611" s="94"/>
      <c r="D611" s="95" t="str" cm="1">
        <f t="array" ref="D611">_xlfn.SWITCH(MID('-'!$F611,1,4),"C - ","Civil","F - ","Foundation","ST -","Structure","FC -","Façade","PRE ","Pre-Line","POST","Post-Line","H - ","Handover","S - ","Services","CST ","Completion Docs", "I - ", "Inspection")</f>
        <v>Foundation</v>
      </c>
      <c r="E611" s="96" t="str">
        <f>IF(NOT(ISERROR(SEARCH("- S -", '-'!$F611))), "Subcontractor",IF(NOT(ISERROR(SEARCH("- R -", '-'!$F611))), "Ryman",IF(NOT(ISERROR(SEARCH("- C -", '-'!$F611))), "Consultant",IF(NOT(ISERROR(SEARCH("- I -", '-'!$F611))),  "Inspection Test Plan", "Naming Error"))))</f>
        <v>Subcontractor</v>
      </c>
      <c r="F611" s="97" t="str">
        <f>IF(OR('-'!$G611="checklist", '-'!$G611="checklist-flat"), '-'!$H611, F610)</f>
        <v>F - S - Piling</v>
      </c>
      <c r="G611" s="98" t="s">
        <v>182</v>
      </c>
      <c r="H611" s="98" t="s">
        <v>460</v>
      </c>
      <c r="I611" s="98"/>
      <c r="J611" s="93">
        <f>_xlfn.XLOOKUP('-'!$F611,Ref!A:A,Ref!B:B)*1000</f>
        <v>52000</v>
      </c>
      <c r="K611" s="93">
        <f ca="1">COUNTIF($J$2:'-'!$J611,'-'!$J611)-1</f>
        <v>26</v>
      </c>
      <c r="L611" s="96" t="s">
        <v>14</v>
      </c>
    </row>
    <row r="612" spans="1:12" ht="15.75">
      <c r="A612" s="90">
        <f t="shared" si="9"/>
        <v>611</v>
      </c>
      <c r="B612" s="87">
        <f ca="1">'-'!$J612+'-'!$K612</f>
        <v>52027</v>
      </c>
      <c r="C612" s="88"/>
      <c r="D612" s="89" t="str" cm="1">
        <f t="array" ref="D612">_xlfn.SWITCH(MID('-'!$F612,1,4),"C - ","Civil","F - ","Foundation","ST -","Structure","FC -","Façade","PRE ","Pre-Line","POST","Post-Line","H - ","Handover","S - ","Services","CST ","Completion Docs", "I - ", "Inspection")</f>
        <v>Foundation</v>
      </c>
      <c r="E612" s="90" t="str">
        <f>IF(NOT(ISERROR(SEARCH("- S -", '-'!$F612))), "Subcontractor",IF(NOT(ISERROR(SEARCH("- R -", '-'!$F612))), "Ryman",IF(NOT(ISERROR(SEARCH("- C -", '-'!$F612))), "Consultant",IF(NOT(ISERROR(SEARCH("- I -", '-'!$F612))),  "Inspection Test Plan", "Naming Error"))))</f>
        <v>Subcontractor</v>
      </c>
      <c r="F612" s="91" t="str">
        <f>IF(OR('-'!$G612="checklist", '-'!$G612="checklist-flat"), '-'!$H612, F611)</f>
        <v>F - S - Piling</v>
      </c>
      <c r="G612" s="92" t="s">
        <v>182</v>
      </c>
      <c r="H612" s="92" t="s">
        <v>455</v>
      </c>
      <c r="I612" s="92"/>
      <c r="J612" s="87">
        <f>_xlfn.XLOOKUP('-'!$F612,Ref!A:A,Ref!B:B)*1000</f>
        <v>52000</v>
      </c>
      <c r="K612" s="87">
        <f ca="1">COUNTIF($J$2:'-'!$J612,'-'!$J612)-1</f>
        <v>27</v>
      </c>
      <c r="L612" s="90" t="s">
        <v>14</v>
      </c>
    </row>
    <row r="613" spans="1:12" ht="15.75">
      <c r="A613" s="96">
        <f t="shared" si="9"/>
        <v>612</v>
      </c>
      <c r="B613" s="93">
        <f ca="1">'-'!$J613+'-'!$K613</f>
        <v>52028</v>
      </c>
      <c r="C613" s="94"/>
      <c r="D613" s="95" t="str" cm="1">
        <f t="array" ref="D613">_xlfn.SWITCH(MID('-'!$F613,1,4),"C - ","Civil","F - ","Foundation","ST -","Structure","FC -","Façade","PRE ","Pre-Line","POST","Post-Line","H - ","Handover","S - ","Services","CST ","Completion Docs", "I - ", "Inspection")</f>
        <v>Foundation</v>
      </c>
      <c r="E613" s="96" t="str">
        <f>IF(NOT(ISERROR(SEARCH("- S -", '-'!$F613))), "Subcontractor",IF(NOT(ISERROR(SEARCH("- R -", '-'!$F613))), "Ryman",IF(NOT(ISERROR(SEARCH("- C -", '-'!$F613))), "Consultant",IF(NOT(ISERROR(SEARCH("- I -", '-'!$F613))),  "Inspection Test Plan", "Naming Error"))))</f>
        <v>Subcontractor</v>
      </c>
      <c r="F613" s="97" t="str">
        <f>IF(OR('-'!$G613="checklist", '-'!$G613="checklist-flat"), '-'!$H613, F612)</f>
        <v>F - S - Piling</v>
      </c>
      <c r="G613" s="98" t="s">
        <v>182</v>
      </c>
      <c r="H613" s="98" t="s">
        <v>461</v>
      </c>
      <c r="I613" s="98"/>
      <c r="J613" s="93">
        <f>_xlfn.XLOOKUP('-'!$F613,Ref!A:A,Ref!B:B)*1000</f>
        <v>52000</v>
      </c>
      <c r="K613" s="93">
        <f ca="1">COUNTIF($J$2:'-'!$J613,'-'!$J613)-1</f>
        <v>28</v>
      </c>
      <c r="L613" s="96" t="s">
        <v>14</v>
      </c>
    </row>
    <row r="614" spans="1:12" ht="15.75">
      <c r="A614" s="90">
        <f t="shared" si="9"/>
        <v>613</v>
      </c>
      <c r="B614" s="87">
        <f ca="1">'-'!$J614+'-'!$K614</f>
        <v>52029</v>
      </c>
      <c r="C614" s="88"/>
      <c r="D614" s="89" t="str" cm="1">
        <f t="array" ref="D614">_xlfn.SWITCH(MID('-'!$F614,1,4),"C - ","Civil","F - ","Foundation","ST -","Structure","FC -","Façade","PRE ","Pre-Line","POST","Post-Line","H - ","Handover","S - ","Services","CST ","Completion Docs", "I - ", "Inspection")</f>
        <v>Foundation</v>
      </c>
      <c r="E614" s="90" t="str">
        <f>IF(NOT(ISERROR(SEARCH("- S -", '-'!$F614))), "Subcontractor",IF(NOT(ISERROR(SEARCH("- R -", '-'!$F614))), "Ryman",IF(NOT(ISERROR(SEARCH("- C -", '-'!$F614))), "Consultant",IF(NOT(ISERROR(SEARCH("- I -", '-'!$F614))),  "Inspection Test Plan", "Naming Error"))))</f>
        <v>Subcontractor</v>
      </c>
      <c r="F614" s="91" t="str">
        <f>IF(OR('-'!$G614="checklist", '-'!$G614="checklist-flat"), '-'!$H614, F613)</f>
        <v>F - S - Piling</v>
      </c>
      <c r="G614" s="92" t="s">
        <v>182</v>
      </c>
      <c r="H614" s="92" t="s">
        <v>462</v>
      </c>
      <c r="I614" s="92"/>
      <c r="J614" s="87">
        <f>_xlfn.XLOOKUP('-'!$F614,Ref!A:A,Ref!B:B)*1000</f>
        <v>52000</v>
      </c>
      <c r="K614" s="87">
        <f ca="1">COUNTIF($J$2:'-'!$J614,'-'!$J614)-1</f>
        <v>29</v>
      </c>
      <c r="L614" s="90" t="s">
        <v>14</v>
      </c>
    </row>
    <row r="615" spans="1:12" ht="15" customHeight="1">
      <c r="A615" s="96">
        <f t="shared" si="9"/>
        <v>614</v>
      </c>
      <c r="B615" s="93">
        <f ca="1">'-'!$J615+'-'!$K615</f>
        <v>52030</v>
      </c>
      <c r="C615" s="94"/>
      <c r="D615" s="95" t="str" cm="1">
        <f t="array" ref="D615">_xlfn.SWITCH(MID('-'!$F615,1,4),"C - ","Civil","F - ","Foundation","ST -","Structure","FC -","Façade","PRE ","Pre-Line","POST","Post-Line","H - ","Handover","S - ","Services","CST ","Completion Docs", "I - ", "Inspection")</f>
        <v>Foundation</v>
      </c>
      <c r="E615" s="96" t="str">
        <f>IF(NOT(ISERROR(SEARCH("- S -", '-'!$F615))), "Subcontractor",IF(NOT(ISERROR(SEARCH("- R -", '-'!$F615))), "Ryman",IF(NOT(ISERROR(SEARCH("- C -", '-'!$F615))), "Consultant",IF(NOT(ISERROR(SEARCH("- I -", '-'!$F615))),  "Inspection Test Plan", "Naming Error"))))</f>
        <v>Subcontractor</v>
      </c>
      <c r="F615" s="97" t="str">
        <f>IF(OR('-'!$G615="checklist", '-'!$G615="checklist-flat"), '-'!$H615, F614)</f>
        <v>F - S - Piling</v>
      </c>
      <c r="G615" s="98" t="s">
        <v>442</v>
      </c>
      <c r="H615" s="98" t="s">
        <v>463</v>
      </c>
      <c r="I615" s="98" t="s">
        <v>464</v>
      </c>
      <c r="J615" s="93">
        <f>_xlfn.XLOOKUP('-'!$F615,Ref!A:A,Ref!B:B)*1000</f>
        <v>52000</v>
      </c>
      <c r="K615" s="93">
        <f ca="1">COUNTIF($J$2:'-'!$J615,'-'!$J615)-1</f>
        <v>30</v>
      </c>
      <c r="L615" s="96" t="s">
        <v>14</v>
      </c>
    </row>
    <row r="616" spans="1:12" ht="15.75">
      <c r="A616" s="90">
        <f t="shared" si="9"/>
        <v>615</v>
      </c>
      <c r="B616" s="87">
        <f ca="1">'-'!$J616+'-'!$K616</f>
        <v>52031</v>
      </c>
      <c r="C616" s="88"/>
      <c r="D616" s="89" t="str" cm="1">
        <f t="array" ref="D616">_xlfn.SWITCH(MID('-'!$F616,1,4),"C - ","Civil","F - ","Foundation","ST -","Structure","FC -","Façade","PRE ","Pre-Line","POST","Post-Line","H - ","Handover","S - ","Services","CST ","Completion Docs", "I - ", "Inspection")</f>
        <v>Foundation</v>
      </c>
      <c r="E616" s="90" t="str">
        <f>IF(NOT(ISERROR(SEARCH("- S -", '-'!$F616))), "Subcontractor",IF(NOT(ISERROR(SEARCH("- R -", '-'!$F616))), "Ryman",IF(NOT(ISERROR(SEARCH("- C -", '-'!$F616))), "Consultant",IF(NOT(ISERROR(SEARCH("- I -", '-'!$F616))),  "Inspection Test Plan", "Naming Error"))))</f>
        <v>Subcontractor</v>
      </c>
      <c r="F616" s="91" t="str">
        <f>IF(OR('-'!$G616="checklist", '-'!$G616="checklist-flat"), '-'!$H616, F615)</f>
        <v>F - S - Piling</v>
      </c>
      <c r="G616" s="92" t="s">
        <v>182</v>
      </c>
      <c r="H616" s="92" t="s">
        <v>465</v>
      </c>
      <c r="I616" s="92"/>
      <c r="J616" s="87">
        <f>_xlfn.XLOOKUP('-'!$F616,Ref!A:A,Ref!B:B)*1000</f>
        <v>52000</v>
      </c>
      <c r="K616" s="87">
        <f ca="1">COUNTIF($J$2:'-'!$J616,'-'!$J616)-1</f>
        <v>31</v>
      </c>
      <c r="L616" s="90" t="s">
        <v>14</v>
      </c>
    </row>
    <row r="617" spans="1:12" ht="15.75">
      <c r="A617" s="96">
        <f t="shared" si="9"/>
        <v>616</v>
      </c>
      <c r="B617" s="93">
        <f ca="1">'-'!$J617+'-'!$K617</f>
        <v>52032</v>
      </c>
      <c r="C617" s="94"/>
      <c r="D617" s="95" t="str" cm="1">
        <f t="array" ref="D617">_xlfn.SWITCH(MID('-'!$F617,1,4),"C - ","Civil","F - ","Foundation","ST -","Structure","FC -","Façade","PRE ","Pre-Line","POST","Post-Line","H - ","Handover","S - ","Services","CST ","Completion Docs", "I - ", "Inspection")</f>
        <v>Foundation</v>
      </c>
      <c r="E617" s="96" t="str">
        <f>IF(NOT(ISERROR(SEARCH("- S -", '-'!$F617))), "Subcontractor",IF(NOT(ISERROR(SEARCH("- R -", '-'!$F617))), "Ryman",IF(NOT(ISERROR(SEARCH("- C -", '-'!$F617))), "Consultant",IF(NOT(ISERROR(SEARCH("- I -", '-'!$F617))),  "Inspection Test Plan", "Naming Error"))))</f>
        <v>Subcontractor</v>
      </c>
      <c r="F617" s="97" t="str">
        <f>IF(OR('-'!$G617="checklist", '-'!$G617="checklist-flat"), '-'!$H617, F616)</f>
        <v>F - S - Piling</v>
      </c>
      <c r="G617" s="98" t="s">
        <v>62</v>
      </c>
      <c r="H617" s="98" t="s">
        <v>466</v>
      </c>
      <c r="I617" s="98" t="s">
        <v>464</v>
      </c>
      <c r="J617" s="93">
        <f>_xlfn.XLOOKUP('-'!$F617,Ref!A:A,Ref!B:B)*1000</f>
        <v>52000</v>
      </c>
      <c r="K617" s="93">
        <f ca="1">COUNTIF($J$2:'-'!$J617,'-'!$J617)-1</f>
        <v>32</v>
      </c>
      <c r="L617" s="96" t="s">
        <v>14</v>
      </c>
    </row>
    <row r="618" spans="1:12" ht="15.75">
      <c r="A618" s="90">
        <f t="shared" si="9"/>
        <v>617</v>
      </c>
      <c r="B618" s="87">
        <f ca="1">'-'!$J618+'-'!$K618</f>
        <v>52033</v>
      </c>
      <c r="C618" s="88"/>
      <c r="D618" s="89" t="str" cm="1">
        <f t="array" ref="D618">_xlfn.SWITCH(MID('-'!$F618,1,4),"C - ","Civil","F - ","Foundation","ST -","Structure","FC -","Façade","PRE ","Pre-Line","POST","Post-Line","H - ","Handover","S - ","Services","CST ","Completion Docs", "I - ", "Inspection")</f>
        <v>Foundation</v>
      </c>
      <c r="E618" s="90" t="str">
        <f>IF(NOT(ISERROR(SEARCH("- S -", '-'!$F618))), "Subcontractor",IF(NOT(ISERROR(SEARCH("- R -", '-'!$F618))), "Ryman",IF(NOT(ISERROR(SEARCH("- C -", '-'!$F618))), "Consultant",IF(NOT(ISERROR(SEARCH("- I -", '-'!$F618))),  "Inspection Test Plan", "Naming Error"))))</f>
        <v>Subcontractor</v>
      </c>
      <c r="F618" s="91" t="str">
        <f>IF(OR('-'!$G618="checklist", '-'!$G618="checklist-flat"), '-'!$H618, F617)</f>
        <v>F - S - Piling</v>
      </c>
      <c r="G618" s="92" t="s">
        <v>442</v>
      </c>
      <c r="H618" s="92" t="s">
        <v>467</v>
      </c>
      <c r="I618" s="92" t="s">
        <v>468</v>
      </c>
      <c r="J618" s="87">
        <f>_xlfn.XLOOKUP('-'!$F618,Ref!A:A,Ref!B:B)*1000</f>
        <v>52000</v>
      </c>
      <c r="K618" s="87">
        <f ca="1">COUNTIF($J$2:'-'!$J618,'-'!$J618)-1</f>
        <v>33</v>
      </c>
      <c r="L618" s="90" t="s">
        <v>14</v>
      </c>
    </row>
    <row r="619" spans="1:12" ht="15.75">
      <c r="A619" s="96">
        <f t="shared" si="9"/>
        <v>618</v>
      </c>
      <c r="B619" s="93">
        <f ca="1">'-'!$J619+'-'!$K619</f>
        <v>52034</v>
      </c>
      <c r="C619" s="94"/>
      <c r="D619" s="95" t="str" cm="1">
        <f t="array" ref="D619">_xlfn.SWITCH(MID('-'!$F619,1,4),"C - ","Civil","F - ","Foundation","ST -","Structure","FC -","Façade","PRE ","Pre-Line","POST","Post-Line","H - ","Handover","S - ","Services","CST ","Completion Docs", "I - ", "Inspection")</f>
        <v>Foundation</v>
      </c>
      <c r="E619" s="96" t="str">
        <f>IF(NOT(ISERROR(SEARCH("- S -", '-'!$F619))), "Subcontractor",IF(NOT(ISERROR(SEARCH("- R -", '-'!$F619))), "Ryman",IF(NOT(ISERROR(SEARCH("- C -", '-'!$F619))), "Consultant",IF(NOT(ISERROR(SEARCH("- I -", '-'!$F619))),  "Inspection Test Plan", "Naming Error"))))</f>
        <v>Subcontractor</v>
      </c>
      <c r="F619" s="97" t="str">
        <f>IF(OR('-'!$G619="checklist", '-'!$G619="checklist-flat"), '-'!$H619, F618)</f>
        <v>F - S - Piling</v>
      </c>
      <c r="G619" s="98" t="s">
        <v>182</v>
      </c>
      <c r="H619" s="98" t="s">
        <v>469</v>
      </c>
      <c r="I619" s="98"/>
      <c r="J619" s="93">
        <f>_xlfn.XLOOKUP('-'!$F619,Ref!A:A,Ref!B:B)*1000</f>
        <v>52000</v>
      </c>
      <c r="K619" s="93">
        <f ca="1">COUNTIF($J$2:'-'!$J619,'-'!$J619)-1</f>
        <v>34</v>
      </c>
      <c r="L619" s="96" t="s">
        <v>14</v>
      </c>
    </row>
    <row r="620" spans="1:12" ht="15.75">
      <c r="A620" s="90">
        <f t="shared" si="9"/>
        <v>619</v>
      </c>
      <c r="B620" s="87">
        <f ca="1">'-'!$J620+'-'!$K620</f>
        <v>52035</v>
      </c>
      <c r="C620" s="88"/>
      <c r="D620" s="89" t="str" cm="1">
        <f t="array" ref="D620">_xlfn.SWITCH(MID('-'!$F620,1,4),"C - ","Civil","F - ","Foundation","ST -","Structure","FC -","Façade","PRE ","Pre-Line","POST","Post-Line","H - ","Handover","S - ","Services","CST ","Completion Docs", "I - ", "Inspection")</f>
        <v>Foundation</v>
      </c>
      <c r="E620" s="90" t="str">
        <f>IF(NOT(ISERROR(SEARCH("- S -", '-'!$F620))), "Subcontractor",IF(NOT(ISERROR(SEARCH("- R -", '-'!$F620))), "Ryman",IF(NOT(ISERROR(SEARCH("- C -", '-'!$F620))), "Consultant",IF(NOT(ISERROR(SEARCH("- I -", '-'!$F620))),  "Inspection Test Plan", "Naming Error"))))</f>
        <v>Subcontractor</v>
      </c>
      <c r="F620" s="91" t="str">
        <f>IF(OR('-'!$G620="checklist", '-'!$G620="checklist-flat"), '-'!$H620, F619)</f>
        <v>F - S - Piling</v>
      </c>
      <c r="G620" s="92" t="s">
        <v>15</v>
      </c>
      <c r="H620" s="92" t="s">
        <v>470</v>
      </c>
      <c r="I620" s="92"/>
      <c r="J620" s="87">
        <f>_xlfn.XLOOKUP('-'!$F620,Ref!A:A,Ref!B:B)*1000</f>
        <v>52000</v>
      </c>
      <c r="K620" s="87">
        <f ca="1">COUNTIF($J$2:'-'!$J620,'-'!$J620)-1</f>
        <v>35</v>
      </c>
      <c r="L620" s="90" t="s">
        <v>14</v>
      </c>
    </row>
    <row r="621" spans="1:12" ht="15.75">
      <c r="A621" s="96">
        <f t="shared" si="9"/>
        <v>620</v>
      </c>
      <c r="B621" s="93">
        <f ca="1">'-'!$J621+'-'!$K621</f>
        <v>52036</v>
      </c>
      <c r="C621" s="94"/>
      <c r="D621" s="95" t="str" cm="1">
        <f t="array" ref="D621">_xlfn.SWITCH(MID('-'!$F621,1,4),"C - ","Civil","F - ","Foundation","ST -","Structure","FC -","Façade","PRE ","Pre-Line","POST","Post-Line","H - ","Handover","S - ","Services","CST ","Completion Docs", "I - ", "Inspection")</f>
        <v>Foundation</v>
      </c>
      <c r="E621" s="96" t="str">
        <f>IF(NOT(ISERROR(SEARCH("- S -", '-'!$F621))), "Subcontractor",IF(NOT(ISERROR(SEARCH("- R -", '-'!$F621))), "Ryman",IF(NOT(ISERROR(SEARCH("- C -", '-'!$F621))), "Consultant",IF(NOT(ISERROR(SEARCH("- I -", '-'!$F621))),  "Inspection Test Plan", "Naming Error"))))</f>
        <v>Subcontractor</v>
      </c>
      <c r="F621" s="97" t="str">
        <f>IF(OR('-'!$G621="checklist", '-'!$G621="checklist-flat"), '-'!$H621, F620)</f>
        <v>F - S - Piling</v>
      </c>
      <c r="G621" s="98" t="s">
        <v>182</v>
      </c>
      <c r="H621" s="98" t="s">
        <v>471</v>
      </c>
      <c r="I621" s="98"/>
      <c r="J621" s="93">
        <f>_xlfn.XLOOKUP('-'!$F621,Ref!A:A,Ref!B:B)*1000</f>
        <v>52000</v>
      </c>
      <c r="K621" s="93">
        <f ca="1">COUNTIF($J$2:'-'!$J621,'-'!$J621)-1</f>
        <v>36</v>
      </c>
      <c r="L621" s="96" t="s">
        <v>14</v>
      </c>
    </row>
    <row r="622" spans="1:12" ht="15.75">
      <c r="A622" s="90">
        <f t="shared" si="9"/>
        <v>621</v>
      </c>
      <c r="B622" s="87">
        <f ca="1">'-'!$J622+'-'!$K622</f>
        <v>52037</v>
      </c>
      <c r="C622" s="88"/>
      <c r="D622" s="89" t="str" cm="1">
        <f t="array" ref="D622">_xlfn.SWITCH(MID('-'!$F622,1,4),"C - ","Civil","F - ","Foundation","ST -","Structure","FC -","Façade","PRE ","Pre-Line","POST","Post-Line","H - ","Handover","S - ","Services","CST ","Completion Docs", "I - ", "Inspection")</f>
        <v>Foundation</v>
      </c>
      <c r="E622" s="90" t="str">
        <f>IF(NOT(ISERROR(SEARCH("- S -", '-'!$F622))), "Subcontractor",IF(NOT(ISERROR(SEARCH("- R -", '-'!$F622))), "Ryman",IF(NOT(ISERROR(SEARCH("- C -", '-'!$F622))), "Consultant",IF(NOT(ISERROR(SEARCH("- I -", '-'!$F622))),  "Inspection Test Plan", "Naming Error"))))</f>
        <v>Subcontractor</v>
      </c>
      <c r="F622" s="91" t="str">
        <f>IF(OR('-'!$G622="checklist", '-'!$G622="checklist-flat"), '-'!$H622, F621)</f>
        <v>F - S - Piling</v>
      </c>
      <c r="G622" s="92" t="s">
        <v>182</v>
      </c>
      <c r="H622" s="92" t="s">
        <v>472</v>
      </c>
      <c r="I622" s="92"/>
      <c r="J622" s="87">
        <f>_xlfn.XLOOKUP('-'!$F622,Ref!A:A,Ref!B:B)*1000</f>
        <v>52000</v>
      </c>
      <c r="K622" s="87">
        <f ca="1">COUNTIF($J$2:'-'!$J622,'-'!$J622)-1</f>
        <v>37</v>
      </c>
      <c r="L622" s="90" t="s">
        <v>14</v>
      </c>
    </row>
    <row r="623" spans="1:12" ht="15.75">
      <c r="A623" s="96">
        <f t="shared" si="9"/>
        <v>622</v>
      </c>
      <c r="B623" s="93">
        <f ca="1">'-'!$J623+'-'!$K623</f>
        <v>52038</v>
      </c>
      <c r="C623" s="94"/>
      <c r="D623" s="95" t="str" cm="1">
        <f t="array" ref="D623">_xlfn.SWITCH(MID('-'!$F623,1,4),"C - ","Civil","F - ","Foundation","ST -","Structure","FC -","Façade","PRE ","Pre-Line","POST","Post-Line","H - ","Handover","S - ","Services","CST ","Completion Docs", "I - ", "Inspection")</f>
        <v>Foundation</v>
      </c>
      <c r="E623" s="96" t="str">
        <f>IF(NOT(ISERROR(SEARCH("- S -", '-'!$F623))), "Subcontractor",IF(NOT(ISERROR(SEARCH("- R -", '-'!$F623))), "Ryman",IF(NOT(ISERROR(SEARCH("- C -", '-'!$F623))), "Consultant",IF(NOT(ISERROR(SEARCH("- I -", '-'!$F623))),  "Inspection Test Plan", "Naming Error"))))</f>
        <v>Subcontractor</v>
      </c>
      <c r="F623" s="97" t="str">
        <f>IF(OR('-'!$G623="checklist", '-'!$G623="checklist-flat"), '-'!$H623, F622)</f>
        <v>F - S - Piling</v>
      </c>
      <c r="G623" s="98" t="s">
        <v>182</v>
      </c>
      <c r="H623" s="98" t="s">
        <v>473</v>
      </c>
      <c r="I623" s="98"/>
      <c r="J623" s="93">
        <f>_xlfn.XLOOKUP('-'!$F623,Ref!A:A,Ref!B:B)*1000</f>
        <v>52000</v>
      </c>
      <c r="K623" s="93">
        <f ca="1">COUNTIF($J$2:'-'!$J623,'-'!$J623)-1</f>
        <v>38</v>
      </c>
      <c r="L623" s="96" t="s">
        <v>14</v>
      </c>
    </row>
    <row r="624" spans="1:12" ht="15.75">
      <c r="A624" s="90">
        <f t="shared" si="9"/>
        <v>623</v>
      </c>
      <c r="B624" s="87">
        <f ca="1">'-'!$J624+'-'!$K624</f>
        <v>52039</v>
      </c>
      <c r="C624" s="88"/>
      <c r="D624" s="89" t="str" cm="1">
        <f t="array" ref="D624">_xlfn.SWITCH(MID('-'!$F624,1,4),"C - ","Civil","F - ","Foundation","ST -","Structure","FC -","Façade","PRE ","Pre-Line","POST","Post-Line","H - ","Handover","S - ","Services","CST ","Completion Docs", "I - ", "Inspection")</f>
        <v>Foundation</v>
      </c>
      <c r="E624" s="90" t="str">
        <f>IF(NOT(ISERROR(SEARCH("- S -", '-'!$F624))), "Subcontractor",IF(NOT(ISERROR(SEARCH("- R -", '-'!$F624))), "Ryman",IF(NOT(ISERROR(SEARCH("- C -", '-'!$F624))), "Consultant",IF(NOT(ISERROR(SEARCH("- I -", '-'!$F624))),  "Inspection Test Plan", "Naming Error"))))</f>
        <v>Subcontractor</v>
      </c>
      <c r="F624" s="91" t="str">
        <f>IF(OR('-'!$G624="checklist", '-'!$G624="checklist-flat"), '-'!$H624, F623)</f>
        <v>F - S - Piling</v>
      </c>
      <c r="G624" s="92" t="s">
        <v>182</v>
      </c>
      <c r="H624" s="92" t="s">
        <v>474</v>
      </c>
      <c r="I624" s="92"/>
      <c r="J624" s="87">
        <f>_xlfn.XLOOKUP('-'!$F624,Ref!A:A,Ref!B:B)*1000</f>
        <v>52000</v>
      </c>
      <c r="K624" s="87">
        <f ca="1">COUNTIF($J$2:'-'!$J624,'-'!$J624)-1</f>
        <v>39</v>
      </c>
      <c r="L624" s="90" t="s">
        <v>14</v>
      </c>
    </row>
    <row r="625" spans="1:12" ht="15.75">
      <c r="A625" s="96">
        <f t="shared" si="9"/>
        <v>624</v>
      </c>
      <c r="B625" s="93">
        <f ca="1">'-'!$J625+'-'!$K625</f>
        <v>52040</v>
      </c>
      <c r="C625" s="94"/>
      <c r="D625" s="95" t="str" cm="1">
        <f t="array" ref="D625">_xlfn.SWITCH(MID('-'!$F625,1,4),"C - ","Civil","F - ","Foundation","ST -","Structure","FC -","Façade","PRE ","Pre-Line","POST","Post-Line","H - ","Handover","S - ","Services","CST ","Completion Docs", "I - ", "Inspection")</f>
        <v>Foundation</v>
      </c>
      <c r="E625" s="96" t="str">
        <f>IF(NOT(ISERROR(SEARCH("- S -", '-'!$F625))), "Subcontractor",IF(NOT(ISERROR(SEARCH("- R -", '-'!$F625))), "Ryman",IF(NOT(ISERROR(SEARCH("- C -", '-'!$F625))), "Consultant",IF(NOT(ISERROR(SEARCH("- I -", '-'!$F625))),  "Inspection Test Plan", "Naming Error"))))</f>
        <v>Subcontractor</v>
      </c>
      <c r="F625" s="97" t="str">
        <f>IF(OR('-'!$G625="checklist", '-'!$G625="checklist-flat"), '-'!$H625, F624)</f>
        <v>F - S - Piling</v>
      </c>
      <c r="G625" s="98" t="s">
        <v>182</v>
      </c>
      <c r="H625" s="98" t="s">
        <v>475</v>
      </c>
      <c r="I625" s="98"/>
      <c r="J625" s="93">
        <f>_xlfn.XLOOKUP('-'!$F625,Ref!A:A,Ref!B:B)*1000</f>
        <v>52000</v>
      </c>
      <c r="K625" s="93">
        <f ca="1">COUNTIF($J$2:'-'!$J625,'-'!$J625)-1</f>
        <v>40</v>
      </c>
      <c r="L625" s="96" t="s">
        <v>14</v>
      </c>
    </row>
    <row r="626" spans="1:12" ht="15.75">
      <c r="A626" s="90">
        <f t="shared" si="9"/>
        <v>625</v>
      </c>
      <c r="B626" s="87">
        <f ca="1">'-'!$J626+'-'!$K626</f>
        <v>52041</v>
      </c>
      <c r="C626" s="88"/>
      <c r="D626" s="89" t="str" cm="1">
        <f t="array" ref="D626">_xlfn.SWITCH(MID('-'!$F626,1,4),"C - ","Civil","F - ","Foundation","ST -","Structure","FC -","Façade","PRE ","Pre-Line","POST","Post-Line","H - ","Handover","S - ","Services","CST ","Completion Docs", "I - ", "Inspection")</f>
        <v>Foundation</v>
      </c>
      <c r="E626" s="90" t="str">
        <f>IF(NOT(ISERROR(SEARCH("- S -", '-'!$F626))), "Subcontractor",IF(NOT(ISERROR(SEARCH("- R -", '-'!$F626))), "Ryman",IF(NOT(ISERROR(SEARCH("- C -", '-'!$F626))), "Consultant",IF(NOT(ISERROR(SEARCH("- I -", '-'!$F626))),  "Inspection Test Plan", "Naming Error"))))</f>
        <v>Subcontractor</v>
      </c>
      <c r="F626" s="91" t="str">
        <f>IF(OR('-'!$G626="checklist", '-'!$G626="checklist-flat"), '-'!$H626, F625)</f>
        <v>F - S - Piling</v>
      </c>
      <c r="G626" s="92" t="s">
        <v>432</v>
      </c>
      <c r="H626" s="92" t="s">
        <v>476</v>
      </c>
      <c r="I626" s="92" t="s">
        <v>434</v>
      </c>
      <c r="J626" s="87">
        <f>_xlfn.XLOOKUP('-'!$F626,Ref!A:A,Ref!B:B)*1000</f>
        <v>52000</v>
      </c>
      <c r="K626" s="87">
        <f ca="1">COUNTIF($J$2:'-'!$J626,'-'!$J626)-1</f>
        <v>41</v>
      </c>
      <c r="L626" s="90" t="s">
        <v>14</v>
      </c>
    </row>
    <row r="627" spans="1:12" ht="15.75">
      <c r="A627" s="96">
        <f t="shared" si="9"/>
        <v>626</v>
      </c>
      <c r="B627" s="93">
        <f ca="1">'-'!$J627+'-'!$K627</f>
        <v>52042</v>
      </c>
      <c r="C627" s="94"/>
      <c r="D627" s="95" t="str" cm="1">
        <f t="array" ref="D627">_xlfn.SWITCH(MID('-'!$F627,1,4),"C - ","Civil","F - ","Foundation","ST -","Structure","FC -","Façade","PRE ","Pre-Line","POST","Post-Line","H - ","Handover","S - ","Services","CST ","Completion Docs", "I - ", "Inspection")</f>
        <v>Foundation</v>
      </c>
      <c r="E627" s="96" t="str">
        <f>IF(NOT(ISERROR(SEARCH("- S -", '-'!$F627))), "Subcontractor",IF(NOT(ISERROR(SEARCH("- R -", '-'!$F627))), "Ryman",IF(NOT(ISERROR(SEARCH("- C -", '-'!$F627))), "Consultant",IF(NOT(ISERROR(SEARCH("- I -", '-'!$F627))),  "Inspection Test Plan", "Naming Error"))))</f>
        <v>Subcontractor</v>
      </c>
      <c r="F627" s="97" t="str">
        <f>IF(OR('-'!$G627="checklist", '-'!$G627="checklist-flat"), '-'!$H627, F626)</f>
        <v>F - S - Piling</v>
      </c>
      <c r="G627" s="98" t="s">
        <v>15</v>
      </c>
      <c r="H627" s="98" t="s">
        <v>477</v>
      </c>
      <c r="I627" s="98"/>
      <c r="J627" s="93">
        <f>_xlfn.XLOOKUP('-'!$F627,Ref!A:A,Ref!B:B)*1000</f>
        <v>52000</v>
      </c>
      <c r="K627" s="93">
        <f ca="1">COUNTIF($J$2:'-'!$J627,'-'!$J627)-1</f>
        <v>42</v>
      </c>
      <c r="L627" s="96" t="s">
        <v>14</v>
      </c>
    </row>
    <row r="628" spans="1:12" ht="15.75">
      <c r="A628" s="90">
        <f t="shared" si="9"/>
        <v>627</v>
      </c>
      <c r="B628" s="87">
        <f ca="1">'-'!$J628+'-'!$K628</f>
        <v>52043</v>
      </c>
      <c r="C628" s="88"/>
      <c r="D628" s="89" t="str" cm="1">
        <f t="array" ref="D628">_xlfn.SWITCH(MID('-'!$F628,1,4),"C - ","Civil","F - ","Foundation","ST -","Structure","FC -","Façade","PRE ","Pre-Line","POST","Post-Line","H - ","Handover","S - ","Services","CST ","Completion Docs", "I - ", "Inspection")</f>
        <v>Foundation</v>
      </c>
      <c r="E628" s="90" t="str">
        <f>IF(NOT(ISERROR(SEARCH("- S -", '-'!$F628))), "Subcontractor",IF(NOT(ISERROR(SEARCH("- R -", '-'!$F628))), "Ryman",IF(NOT(ISERROR(SEARCH("- C -", '-'!$F628))), "Consultant",IF(NOT(ISERROR(SEARCH("- I -", '-'!$F628))),  "Inspection Test Plan", "Naming Error"))))</f>
        <v>Subcontractor</v>
      </c>
      <c r="F628" s="91" t="str">
        <f>IF(OR('-'!$G628="checklist", '-'!$G628="checklist-flat"), '-'!$H628, F627)</f>
        <v>F - S - Piling</v>
      </c>
      <c r="G628" s="92" t="s">
        <v>15</v>
      </c>
      <c r="H628" s="92" t="s">
        <v>478</v>
      </c>
      <c r="I628" s="92"/>
      <c r="J628" s="87">
        <f>_xlfn.XLOOKUP('-'!$F628,Ref!A:A,Ref!B:B)*1000</f>
        <v>52000</v>
      </c>
      <c r="K628" s="87">
        <f ca="1">COUNTIF($J$2:'-'!$J628,'-'!$J628)-1</f>
        <v>43</v>
      </c>
      <c r="L628" s="90" t="s">
        <v>14</v>
      </c>
    </row>
    <row r="629" spans="1:12" ht="15.75">
      <c r="A629" s="96">
        <f t="shared" si="9"/>
        <v>628</v>
      </c>
      <c r="B629" s="93">
        <f ca="1">'-'!$J629+'-'!$K629</f>
        <v>52044</v>
      </c>
      <c r="C629" s="94"/>
      <c r="D629" s="95" t="str" cm="1">
        <f t="array" ref="D629">_xlfn.SWITCH(MID('-'!$F629,1,4),"C - ","Civil","F - ","Foundation","ST -","Structure","FC -","Façade","PRE ","Pre-Line","POST","Post-Line","H - ","Handover","S - ","Services","CST ","Completion Docs", "I - ", "Inspection")</f>
        <v>Foundation</v>
      </c>
      <c r="E629" s="96" t="str">
        <f>IF(NOT(ISERROR(SEARCH("- S -", '-'!$F629))), "Subcontractor",IF(NOT(ISERROR(SEARCH("- R -", '-'!$F629))), "Ryman",IF(NOT(ISERROR(SEARCH("- C -", '-'!$F629))), "Consultant",IF(NOT(ISERROR(SEARCH("- I -", '-'!$F629))),  "Inspection Test Plan", "Naming Error"))))</f>
        <v>Subcontractor</v>
      </c>
      <c r="F629" s="97" t="str">
        <f>IF(OR('-'!$G629="checklist", '-'!$G629="checklist-flat"), '-'!$H629, F628)</f>
        <v>F - S - Piling</v>
      </c>
      <c r="G629" s="98" t="s">
        <v>15</v>
      </c>
      <c r="H629" s="98" t="s">
        <v>479</v>
      </c>
      <c r="I629" s="98"/>
      <c r="J629" s="93">
        <f>_xlfn.XLOOKUP('-'!$F629,Ref!A:A,Ref!B:B)*1000</f>
        <v>52000</v>
      </c>
      <c r="K629" s="93">
        <f ca="1">COUNTIF($J$2:'-'!$J629,'-'!$J629)-1</f>
        <v>44</v>
      </c>
      <c r="L629" s="96" t="s">
        <v>14</v>
      </c>
    </row>
    <row r="630" spans="1:12" ht="15.75">
      <c r="A630" s="90">
        <f t="shared" si="9"/>
        <v>629</v>
      </c>
      <c r="B630" s="87">
        <f ca="1">'-'!$J630+'-'!$K630</f>
        <v>52045</v>
      </c>
      <c r="C630" s="88"/>
      <c r="D630" s="89" t="str" cm="1">
        <f t="array" ref="D630">_xlfn.SWITCH(MID('-'!$F630,1,4),"C - ","Civil","F - ","Foundation","ST -","Structure","FC -","Façade","PRE ","Pre-Line","POST","Post-Line","H - ","Handover","S - ","Services","CST ","Completion Docs", "I - ", "Inspection")</f>
        <v>Foundation</v>
      </c>
      <c r="E630" s="90" t="str">
        <f>IF(NOT(ISERROR(SEARCH("- S -", '-'!$F630))), "Subcontractor",IF(NOT(ISERROR(SEARCH("- R -", '-'!$F630))), "Ryman",IF(NOT(ISERROR(SEARCH("- C -", '-'!$F630))), "Consultant",IF(NOT(ISERROR(SEARCH("- I -", '-'!$F630))),  "Inspection Test Plan", "Naming Error"))))</f>
        <v>Subcontractor</v>
      </c>
      <c r="F630" s="91" t="str">
        <f>IF(OR('-'!$G630="checklist", '-'!$G630="checklist-flat"), '-'!$H630, F629)</f>
        <v>F - S - Piling</v>
      </c>
      <c r="G630" s="92" t="s">
        <v>15</v>
      </c>
      <c r="H630" s="92" t="s">
        <v>480</v>
      </c>
      <c r="I630" s="92"/>
      <c r="J630" s="87">
        <f>_xlfn.XLOOKUP('-'!$F630,Ref!A:A,Ref!B:B)*1000</f>
        <v>52000</v>
      </c>
      <c r="K630" s="87">
        <f ca="1">COUNTIF($J$2:'-'!$J630,'-'!$J630)-1</f>
        <v>45</v>
      </c>
      <c r="L630" s="90" t="s">
        <v>14</v>
      </c>
    </row>
    <row r="631" spans="1:12" ht="15.75">
      <c r="A631" s="96">
        <f t="shared" si="9"/>
        <v>630</v>
      </c>
      <c r="B631" s="93">
        <f ca="1">'-'!$J631+'-'!$K631</f>
        <v>52046</v>
      </c>
      <c r="C631" s="94"/>
      <c r="D631" s="95" t="str" cm="1">
        <f t="array" ref="D631">_xlfn.SWITCH(MID('-'!$F631,1,4),"C - ","Civil","F - ","Foundation","ST -","Structure","FC -","Façade","PRE ","Pre-Line","POST","Post-Line","H - ","Handover","S - ","Services","CST ","Completion Docs", "I - ", "Inspection")</f>
        <v>Foundation</v>
      </c>
      <c r="E631" s="96" t="str">
        <f>IF(NOT(ISERROR(SEARCH("- S -", '-'!$F631))), "Subcontractor",IF(NOT(ISERROR(SEARCH("- R -", '-'!$F631))), "Ryman",IF(NOT(ISERROR(SEARCH("- C -", '-'!$F631))), "Consultant",IF(NOT(ISERROR(SEARCH("- I -", '-'!$F631))),  "Inspection Test Plan", "Naming Error"))))</f>
        <v>Subcontractor</v>
      </c>
      <c r="F631" s="97" t="str">
        <f>IF(OR('-'!$G631="checklist", '-'!$G631="checklist-flat"), '-'!$H631, F630)</f>
        <v>F - S - Piling</v>
      </c>
      <c r="G631" s="98" t="s">
        <v>182</v>
      </c>
      <c r="H631" s="98" t="s">
        <v>481</v>
      </c>
      <c r="I631" s="98"/>
      <c r="J631" s="93">
        <f>_xlfn.XLOOKUP('-'!$F631,Ref!A:A,Ref!B:B)*1000</f>
        <v>52000</v>
      </c>
      <c r="K631" s="93">
        <f ca="1">COUNTIF($J$2:'-'!$J631,'-'!$J631)-1</f>
        <v>46</v>
      </c>
      <c r="L631" s="96" t="s">
        <v>14</v>
      </c>
    </row>
    <row r="632" spans="1:12" ht="15.75">
      <c r="A632" s="90">
        <f t="shared" si="9"/>
        <v>631</v>
      </c>
      <c r="B632" s="87">
        <f ca="1">'-'!$J632+'-'!$K632</f>
        <v>52047</v>
      </c>
      <c r="C632" s="88"/>
      <c r="D632" s="89" t="str" cm="1">
        <f t="array" ref="D632">_xlfn.SWITCH(MID('-'!$F632,1,4),"C - ","Civil","F - ","Foundation","ST -","Structure","FC -","Façade","PRE ","Pre-Line","POST","Post-Line","H - ","Handover","S - ","Services","CST ","Completion Docs", "I - ", "Inspection")</f>
        <v>Foundation</v>
      </c>
      <c r="E632" s="90" t="str">
        <f>IF(NOT(ISERROR(SEARCH("- S -", '-'!$F632))), "Subcontractor",IF(NOT(ISERROR(SEARCH("- R -", '-'!$F632))), "Ryman",IF(NOT(ISERROR(SEARCH("- C -", '-'!$F632))), "Consultant",IF(NOT(ISERROR(SEARCH("- I -", '-'!$F632))),  "Inspection Test Plan", "Naming Error"))))</f>
        <v>Subcontractor</v>
      </c>
      <c r="F632" s="91" t="str">
        <f>IF(OR('-'!$G632="checklist", '-'!$G632="checklist-flat"), '-'!$H632, F631)</f>
        <v>F - S - Piling</v>
      </c>
      <c r="G632" s="92" t="s">
        <v>15</v>
      </c>
      <c r="H632" s="92" t="s">
        <v>482</v>
      </c>
      <c r="I632" s="92"/>
      <c r="J632" s="87">
        <f>_xlfn.XLOOKUP('-'!$F632,Ref!A:A,Ref!B:B)*1000</f>
        <v>52000</v>
      </c>
      <c r="K632" s="87">
        <f ca="1">COUNTIF($J$2:'-'!$J632,'-'!$J632)-1</f>
        <v>47</v>
      </c>
      <c r="L632" s="90" t="s">
        <v>14</v>
      </c>
    </row>
    <row r="633" spans="1:12" ht="15.75">
      <c r="A633" s="96">
        <f t="shared" si="9"/>
        <v>632</v>
      </c>
      <c r="B633" s="93">
        <f ca="1">'-'!$J633+'-'!$K633</f>
        <v>52048</v>
      </c>
      <c r="C633" s="94"/>
      <c r="D633" s="95" t="str" cm="1">
        <f t="array" ref="D633">_xlfn.SWITCH(MID('-'!$F633,1,4),"C - ","Civil","F - ","Foundation","ST -","Structure","FC -","Façade","PRE ","Pre-Line","POST","Post-Line","H - ","Handover","S - ","Services","CST ","Completion Docs", "I - ", "Inspection")</f>
        <v>Foundation</v>
      </c>
      <c r="E633" s="96" t="str">
        <f>IF(NOT(ISERROR(SEARCH("- S -", '-'!$F633))), "Subcontractor",IF(NOT(ISERROR(SEARCH("- R -", '-'!$F633))), "Ryman",IF(NOT(ISERROR(SEARCH("- C -", '-'!$F633))), "Consultant",IF(NOT(ISERROR(SEARCH("- I -", '-'!$F633))),  "Inspection Test Plan", "Naming Error"))))</f>
        <v>Subcontractor</v>
      </c>
      <c r="F633" s="97" t="str">
        <f>IF(OR('-'!$G633="checklist", '-'!$G633="checklist-flat"), '-'!$H633, F632)</f>
        <v>F - S - Piling</v>
      </c>
      <c r="G633" s="98" t="s">
        <v>24</v>
      </c>
      <c r="H633" s="98" t="s">
        <v>483</v>
      </c>
      <c r="I633" s="98"/>
      <c r="J633" s="93">
        <f>_xlfn.XLOOKUP('-'!$F633,Ref!A:A,Ref!B:B)*1000</f>
        <v>52000</v>
      </c>
      <c r="K633" s="93">
        <f ca="1">COUNTIF($J$2:'-'!$J633,'-'!$J633)-1</f>
        <v>48</v>
      </c>
      <c r="L633" s="96" t="s">
        <v>14</v>
      </c>
    </row>
    <row r="634" spans="1:12" ht="15.75">
      <c r="A634" s="90">
        <f t="shared" si="9"/>
        <v>633</v>
      </c>
      <c r="B634" s="87">
        <f ca="1">'-'!$J634+'-'!$K634</f>
        <v>52049</v>
      </c>
      <c r="C634" s="88"/>
      <c r="D634" s="89" t="str" cm="1">
        <f t="array" ref="D634">_xlfn.SWITCH(MID('-'!$F634,1,4),"C - ","Civil","F - ","Foundation","ST -","Structure","FC -","Façade","PRE ","Pre-Line","POST","Post-Line","H - ","Handover","S - ","Services","CST ","Completion Docs", "I - ", "Inspection")</f>
        <v>Foundation</v>
      </c>
      <c r="E634" s="90" t="str">
        <f>IF(NOT(ISERROR(SEARCH("- S -", '-'!$F634))), "Subcontractor",IF(NOT(ISERROR(SEARCH("- R -", '-'!$F634))), "Ryman",IF(NOT(ISERROR(SEARCH("- C -", '-'!$F634))), "Consultant",IF(NOT(ISERROR(SEARCH("- I -", '-'!$F634))),  "Inspection Test Plan", "Naming Error"))))</f>
        <v>Subcontractor</v>
      </c>
      <c r="F634" s="91" t="str">
        <f>IF(OR('-'!$G634="checklist", '-'!$G634="checklist-flat"), '-'!$H634, F633)</f>
        <v>F - S - Piling</v>
      </c>
      <c r="G634" s="92" t="s">
        <v>432</v>
      </c>
      <c r="H634" s="92" t="s">
        <v>484</v>
      </c>
      <c r="I634" s="92" t="s">
        <v>434</v>
      </c>
      <c r="J634" s="87">
        <f>_xlfn.XLOOKUP('-'!$F634,Ref!A:A,Ref!B:B)*1000</f>
        <v>52000</v>
      </c>
      <c r="K634" s="87">
        <f ca="1">COUNTIF($J$2:'-'!$J634,'-'!$J634)-1</f>
        <v>49</v>
      </c>
      <c r="L634" s="90" t="s">
        <v>14</v>
      </c>
    </row>
    <row r="635" spans="1:12" ht="15.75">
      <c r="A635" s="96">
        <f t="shared" si="9"/>
        <v>634</v>
      </c>
      <c r="B635" s="93">
        <f ca="1">'-'!$J635+'-'!$K635</f>
        <v>52050</v>
      </c>
      <c r="C635" s="94"/>
      <c r="D635" s="95" t="str" cm="1">
        <f t="array" ref="D635">_xlfn.SWITCH(MID('-'!$F635,1,4),"C - ","Civil","F - ","Foundation","ST -","Structure","FC -","Façade","PRE ","Pre-Line","POST","Post-Line","H - ","Handover","S - ","Services","CST ","Completion Docs", "I - ", "Inspection")</f>
        <v>Foundation</v>
      </c>
      <c r="E635" s="96" t="str">
        <f>IF(NOT(ISERROR(SEARCH("- S -", '-'!$F635))), "Subcontractor",IF(NOT(ISERROR(SEARCH("- R -", '-'!$F635))), "Ryman",IF(NOT(ISERROR(SEARCH("- C -", '-'!$F635))), "Consultant",IF(NOT(ISERROR(SEARCH("- I -", '-'!$F635))),  "Inspection Test Plan", "Naming Error"))))</f>
        <v>Subcontractor</v>
      </c>
      <c r="F635" s="97" t="str">
        <f>IF(OR('-'!$G635="checklist", '-'!$G635="checklist-flat"), '-'!$H635, F634)</f>
        <v>F - S - Piling</v>
      </c>
      <c r="G635" s="98" t="s">
        <v>15</v>
      </c>
      <c r="H635" s="98" t="s">
        <v>485</v>
      </c>
      <c r="I635" s="98"/>
      <c r="J635" s="93">
        <f>_xlfn.XLOOKUP('-'!$F635,Ref!A:A,Ref!B:B)*1000</f>
        <v>52000</v>
      </c>
      <c r="K635" s="93">
        <f ca="1">COUNTIF($J$2:'-'!$J635,'-'!$J635)-1</f>
        <v>50</v>
      </c>
      <c r="L635" s="96" t="s">
        <v>14</v>
      </c>
    </row>
    <row r="636" spans="1:12" ht="15.75">
      <c r="A636" s="90">
        <f t="shared" si="9"/>
        <v>635</v>
      </c>
      <c r="B636" s="87">
        <f ca="1">'-'!$J636+'-'!$K636</f>
        <v>52051</v>
      </c>
      <c r="C636" s="88"/>
      <c r="D636" s="89" t="str" cm="1">
        <f t="array" ref="D636">_xlfn.SWITCH(MID('-'!$F636,1,4),"C - ","Civil","F - ","Foundation","ST -","Structure","FC -","Façade","PRE ","Pre-Line","POST","Post-Line","H - ","Handover","S - ","Services","CST ","Completion Docs", "I - ", "Inspection")</f>
        <v>Foundation</v>
      </c>
      <c r="E636" s="90" t="str">
        <f>IF(NOT(ISERROR(SEARCH("- S -", '-'!$F636))), "Subcontractor",IF(NOT(ISERROR(SEARCH("- R -", '-'!$F636))), "Ryman",IF(NOT(ISERROR(SEARCH("- C -", '-'!$F636))), "Consultant",IF(NOT(ISERROR(SEARCH("- I -", '-'!$F636))),  "Inspection Test Plan", "Naming Error"))))</f>
        <v>Subcontractor</v>
      </c>
      <c r="F636" s="91" t="str">
        <f>IF(OR('-'!$G636="checklist", '-'!$G636="checklist-flat"), '-'!$H636, F635)</f>
        <v>F - S - Piling</v>
      </c>
      <c r="G636" s="92" t="s">
        <v>182</v>
      </c>
      <c r="H636" s="92" t="s">
        <v>486</v>
      </c>
      <c r="I636" s="92"/>
      <c r="J636" s="87">
        <f>_xlfn.XLOOKUP('-'!$F636,Ref!A:A,Ref!B:B)*1000</f>
        <v>52000</v>
      </c>
      <c r="K636" s="87">
        <f ca="1">COUNTIF($J$2:'-'!$J636,'-'!$J636)-1</f>
        <v>51</v>
      </c>
      <c r="L636" s="90" t="s">
        <v>14</v>
      </c>
    </row>
    <row r="637" spans="1:12" ht="15.75">
      <c r="A637" s="96">
        <f t="shared" si="9"/>
        <v>636</v>
      </c>
      <c r="B637" s="93">
        <f ca="1">'-'!$J637+'-'!$K637</f>
        <v>52052</v>
      </c>
      <c r="C637" s="94"/>
      <c r="D637" s="95" t="str" cm="1">
        <f t="array" ref="D637">_xlfn.SWITCH(MID('-'!$F637,1,4),"C - ","Civil","F - ","Foundation","ST -","Structure","FC -","Façade","PRE ","Pre-Line","POST","Post-Line","H - ","Handover","S - ","Services","CST ","Completion Docs", "I - ", "Inspection")</f>
        <v>Foundation</v>
      </c>
      <c r="E637" s="96" t="str">
        <f>IF(NOT(ISERROR(SEARCH("- S -", '-'!$F637))), "Subcontractor",IF(NOT(ISERROR(SEARCH("- R -", '-'!$F637))), "Ryman",IF(NOT(ISERROR(SEARCH("- C -", '-'!$F637))), "Consultant",IF(NOT(ISERROR(SEARCH("- I -", '-'!$F637))),  "Inspection Test Plan", "Naming Error"))))</f>
        <v>Subcontractor</v>
      </c>
      <c r="F637" s="97" t="str">
        <f>IF(OR('-'!$G637="checklist", '-'!$G637="checklist-flat"), '-'!$H637, F636)</f>
        <v>F - S - Piling</v>
      </c>
      <c r="G637" s="98" t="s">
        <v>182</v>
      </c>
      <c r="H637" s="98" t="s">
        <v>487</v>
      </c>
      <c r="I637" s="98"/>
      <c r="J637" s="93">
        <f>_xlfn.XLOOKUP('-'!$F637,Ref!A:A,Ref!B:B)*1000</f>
        <v>52000</v>
      </c>
      <c r="K637" s="93">
        <f ca="1">COUNTIF($J$2:'-'!$J637,'-'!$J637)-1</f>
        <v>52</v>
      </c>
      <c r="L637" s="96" t="s">
        <v>14</v>
      </c>
    </row>
    <row r="638" spans="1:12" ht="15.75">
      <c r="A638" s="90">
        <f t="shared" si="9"/>
        <v>637</v>
      </c>
      <c r="B638" s="87">
        <f ca="1">'-'!$J638+'-'!$K638</f>
        <v>52053</v>
      </c>
      <c r="C638" s="88"/>
      <c r="D638" s="89" t="str" cm="1">
        <f t="array" ref="D638">_xlfn.SWITCH(MID('-'!$F638,1,4),"C - ","Civil","F - ","Foundation","ST -","Structure","FC -","Façade","PRE ","Pre-Line","POST","Post-Line","H - ","Handover","S - ","Services","CST ","Completion Docs", "I - ", "Inspection")</f>
        <v>Foundation</v>
      </c>
      <c r="E638" s="90" t="str">
        <f>IF(NOT(ISERROR(SEARCH("- S -", '-'!$F638))), "Subcontractor",IF(NOT(ISERROR(SEARCH("- R -", '-'!$F638))), "Ryman",IF(NOT(ISERROR(SEARCH("- C -", '-'!$F638))), "Consultant",IF(NOT(ISERROR(SEARCH("- I -", '-'!$F638))),  "Inspection Test Plan", "Naming Error"))))</f>
        <v>Subcontractor</v>
      </c>
      <c r="F638" s="91" t="str">
        <f>IF(OR('-'!$G638="checklist", '-'!$G638="checklist-flat"), '-'!$H638, F637)</f>
        <v>F - S - Piling</v>
      </c>
      <c r="G638" s="92" t="s">
        <v>182</v>
      </c>
      <c r="H638" s="92" t="s">
        <v>488</v>
      </c>
      <c r="I638" s="92"/>
      <c r="J638" s="87">
        <f>_xlfn.XLOOKUP('-'!$F638,Ref!A:A,Ref!B:B)*1000</f>
        <v>52000</v>
      </c>
      <c r="K638" s="87">
        <f ca="1">COUNTIF($J$2:'-'!$J638,'-'!$J638)-1</f>
        <v>53</v>
      </c>
      <c r="L638" s="90" t="s">
        <v>14</v>
      </c>
    </row>
    <row r="639" spans="1:12" ht="15.75">
      <c r="A639" s="96">
        <f t="shared" si="9"/>
        <v>638</v>
      </c>
      <c r="B639" s="93">
        <f ca="1">'-'!$J639+'-'!$K639</f>
        <v>52054</v>
      </c>
      <c r="C639" s="94"/>
      <c r="D639" s="95" t="str" cm="1">
        <f t="array" ref="D639">_xlfn.SWITCH(MID('-'!$F639,1,4),"C - ","Civil","F - ","Foundation","ST -","Structure","FC -","Façade","PRE ","Pre-Line","POST","Post-Line","H - ","Handover","S - ","Services","CST ","Completion Docs", "I - ", "Inspection")</f>
        <v>Foundation</v>
      </c>
      <c r="E639" s="96" t="str">
        <f>IF(NOT(ISERROR(SEARCH("- S -", '-'!$F639))), "Subcontractor",IF(NOT(ISERROR(SEARCH("- R -", '-'!$F639))), "Ryman",IF(NOT(ISERROR(SEARCH("- C -", '-'!$F639))), "Consultant",IF(NOT(ISERROR(SEARCH("- I -", '-'!$F639))),  "Inspection Test Plan", "Naming Error"))))</f>
        <v>Subcontractor</v>
      </c>
      <c r="F639" s="97" t="str">
        <f>IF(OR('-'!$G639="checklist", '-'!$G639="checklist-flat"), '-'!$H639, F638)</f>
        <v>F - S - Piling</v>
      </c>
      <c r="G639" s="98" t="s">
        <v>182</v>
      </c>
      <c r="H639" s="98" t="s">
        <v>489</v>
      </c>
      <c r="I639" s="98"/>
      <c r="J639" s="93">
        <f>_xlfn.XLOOKUP('-'!$F639,Ref!A:A,Ref!B:B)*1000</f>
        <v>52000</v>
      </c>
      <c r="K639" s="93">
        <f ca="1">COUNTIF($J$2:'-'!$J639,'-'!$J639)-1</f>
        <v>54</v>
      </c>
      <c r="L639" s="96" t="s">
        <v>14</v>
      </c>
    </row>
    <row r="640" spans="1:12" ht="15.75">
      <c r="A640" s="90">
        <f t="shared" si="9"/>
        <v>639</v>
      </c>
      <c r="B640" s="87">
        <f ca="1">'-'!$J640+'-'!$K640</f>
        <v>52055</v>
      </c>
      <c r="C640" s="88"/>
      <c r="D640" s="89" t="str" cm="1">
        <f t="array" ref="D640">_xlfn.SWITCH(MID('-'!$F640,1,4),"C - ","Civil","F - ","Foundation","ST -","Structure","FC -","Façade","PRE ","Pre-Line","POST","Post-Line","H - ","Handover","S - ","Services","CST ","Completion Docs", "I - ", "Inspection")</f>
        <v>Foundation</v>
      </c>
      <c r="E640" s="90" t="str">
        <f>IF(NOT(ISERROR(SEARCH("- S -", '-'!$F640))), "Subcontractor",IF(NOT(ISERROR(SEARCH("- R -", '-'!$F640))), "Ryman",IF(NOT(ISERROR(SEARCH("- C -", '-'!$F640))), "Consultant",IF(NOT(ISERROR(SEARCH("- I -", '-'!$F640))),  "Inspection Test Plan", "Naming Error"))))</f>
        <v>Subcontractor</v>
      </c>
      <c r="F640" s="91" t="str">
        <f>IF(OR('-'!$G640="checklist", '-'!$G640="checklist-flat"), '-'!$H640, F639)</f>
        <v>F - S - Piling</v>
      </c>
      <c r="G640" s="92" t="s">
        <v>182</v>
      </c>
      <c r="H640" s="92" t="s">
        <v>490</v>
      </c>
      <c r="I640" s="92"/>
      <c r="J640" s="87">
        <f>_xlfn.XLOOKUP('-'!$F640,Ref!A:A,Ref!B:B)*1000</f>
        <v>52000</v>
      </c>
      <c r="K640" s="87">
        <f ca="1">COUNTIF($J$2:'-'!$J640,'-'!$J640)-1</f>
        <v>55</v>
      </c>
      <c r="L640" s="90" t="s">
        <v>14</v>
      </c>
    </row>
    <row r="641" spans="1:12" ht="15.75">
      <c r="A641" s="96">
        <f t="shared" si="9"/>
        <v>640</v>
      </c>
      <c r="B641" s="93">
        <f ca="1">'-'!$J641+'-'!$K641</f>
        <v>52056</v>
      </c>
      <c r="C641" s="94"/>
      <c r="D641" s="95" t="str" cm="1">
        <f t="array" ref="D641">_xlfn.SWITCH(MID('-'!$F641,1,4),"C - ","Civil","F - ","Foundation","ST -","Structure","FC -","Façade","PRE ","Pre-Line","POST","Post-Line","H - ","Handover","S - ","Services","CST ","Completion Docs", "I - ", "Inspection")</f>
        <v>Foundation</v>
      </c>
      <c r="E641" s="96" t="str">
        <f>IF(NOT(ISERROR(SEARCH("- S -", '-'!$F641))), "Subcontractor",IF(NOT(ISERROR(SEARCH("- R -", '-'!$F641))), "Ryman",IF(NOT(ISERROR(SEARCH("- C -", '-'!$F641))), "Consultant",IF(NOT(ISERROR(SEARCH("- I -", '-'!$F641))),  "Inspection Test Plan", "Naming Error"))))</f>
        <v>Subcontractor</v>
      </c>
      <c r="F641" s="97" t="str">
        <f>IF(OR('-'!$G641="checklist", '-'!$G641="checklist-flat"), '-'!$H641, F640)</f>
        <v>F - S - Piling</v>
      </c>
      <c r="G641" s="98" t="s">
        <v>182</v>
      </c>
      <c r="H641" s="98" t="s">
        <v>491</v>
      </c>
      <c r="I641" s="98"/>
      <c r="J641" s="93">
        <f>_xlfn.XLOOKUP('-'!$F641,Ref!A:A,Ref!B:B)*1000</f>
        <v>52000</v>
      </c>
      <c r="K641" s="93">
        <f ca="1">COUNTIF($J$2:'-'!$J641,'-'!$J641)-1</f>
        <v>56</v>
      </c>
      <c r="L641" s="96" t="s">
        <v>14</v>
      </c>
    </row>
    <row r="642" spans="1:12" ht="15.75">
      <c r="A642" s="90">
        <f t="shared" ref="A642:A705" si="10">IFERROR(A641+1,1)</f>
        <v>641</v>
      </c>
      <c r="B642" s="87">
        <f ca="1">'-'!$J642+'-'!$K642</f>
        <v>52057</v>
      </c>
      <c r="C642" s="88"/>
      <c r="D642" s="89" t="str" cm="1">
        <f t="array" ref="D642">_xlfn.SWITCH(MID('-'!$F642,1,4),"C - ","Civil","F - ","Foundation","ST -","Structure","FC -","Façade","PRE ","Pre-Line","POST","Post-Line","H - ","Handover","S - ","Services","CST ","Completion Docs", "I - ", "Inspection")</f>
        <v>Foundation</v>
      </c>
      <c r="E642" s="90" t="str">
        <f>IF(NOT(ISERROR(SEARCH("- S -", '-'!$F642))), "Subcontractor",IF(NOT(ISERROR(SEARCH("- R -", '-'!$F642))), "Ryman",IF(NOT(ISERROR(SEARCH("- C -", '-'!$F642))), "Consultant",IF(NOT(ISERROR(SEARCH("- I -", '-'!$F642))),  "Inspection Test Plan", "Naming Error"))))</f>
        <v>Subcontractor</v>
      </c>
      <c r="F642" s="91" t="str">
        <f>IF(OR('-'!$G642="checklist", '-'!$G642="checklist-flat"), '-'!$H642, F641)</f>
        <v>F - S - Piling</v>
      </c>
      <c r="G642" s="92" t="s">
        <v>62</v>
      </c>
      <c r="H642" s="92" t="s">
        <v>492</v>
      </c>
      <c r="I642" s="92"/>
      <c r="J642" s="87">
        <f>_xlfn.XLOOKUP('-'!$F642,Ref!A:A,Ref!B:B)*1000</f>
        <v>52000</v>
      </c>
      <c r="K642" s="87">
        <f ca="1">COUNTIF($J$2:'-'!$J642,'-'!$J642)-1</f>
        <v>57</v>
      </c>
      <c r="L642" s="90" t="s">
        <v>14</v>
      </c>
    </row>
    <row r="643" spans="1:12" ht="15.75">
      <c r="A643" s="96">
        <f t="shared" si="10"/>
        <v>642</v>
      </c>
      <c r="B643" s="93">
        <f ca="1">'-'!$J643+'-'!$K643</f>
        <v>52058</v>
      </c>
      <c r="C643" s="94"/>
      <c r="D643" s="95" t="str" cm="1">
        <f t="array" ref="D643">_xlfn.SWITCH(MID('-'!$F643,1,4),"C - ","Civil","F - ","Foundation","ST -","Structure","FC -","Façade","PRE ","Pre-Line","POST","Post-Line","H - ","Handover","S - ","Services","CST ","Completion Docs", "I - ", "Inspection")</f>
        <v>Foundation</v>
      </c>
      <c r="E643" s="96" t="str">
        <f>IF(NOT(ISERROR(SEARCH("- S -", '-'!$F643))), "Subcontractor",IF(NOT(ISERROR(SEARCH("- R -", '-'!$F643))), "Ryman",IF(NOT(ISERROR(SEARCH("- C -", '-'!$F643))), "Consultant",IF(NOT(ISERROR(SEARCH("- I -", '-'!$F643))),  "Inspection Test Plan", "Naming Error"))))</f>
        <v>Subcontractor</v>
      </c>
      <c r="F643" s="97" t="str">
        <f>IF(OR('-'!$G643="checklist", '-'!$G643="checklist-flat"), '-'!$H643, F642)</f>
        <v>F - S - Piling</v>
      </c>
      <c r="G643" s="98" t="s">
        <v>432</v>
      </c>
      <c r="H643" s="98" t="s">
        <v>493</v>
      </c>
      <c r="I643" s="98" t="s">
        <v>434</v>
      </c>
      <c r="J643" s="93">
        <f>_xlfn.XLOOKUP('-'!$F643,Ref!A:A,Ref!B:B)*1000</f>
        <v>52000</v>
      </c>
      <c r="K643" s="93">
        <f ca="1">COUNTIF($J$2:'-'!$J643,'-'!$J643)-1</f>
        <v>58</v>
      </c>
      <c r="L643" s="96" t="s">
        <v>14</v>
      </c>
    </row>
    <row r="644" spans="1:12" ht="15.75">
      <c r="A644" s="90">
        <f t="shared" si="10"/>
        <v>643</v>
      </c>
      <c r="B644" s="87">
        <f ca="1">'-'!$J644+'-'!$K644</f>
        <v>52059</v>
      </c>
      <c r="C644" s="88"/>
      <c r="D644" s="89" t="str" cm="1">
        <f t="array" ref="D644">_xlfn.SWITCH(MID('-'!$F644,1,4),"C - ","Civil","F - ","Foundation","ST -","Structure","FC -","Façade","PRE ","Pre-Line","POST","Post-Line","H - ","Handover","S - ","Services","CST ","Completion Docs", "I - ", "Inspection")</f>
        <v>Foundation</v>
      </c>
      <c r="E644" s="90" t="str">
        <f>IF(NOT(ISERROR(SEARCH("- S -", '-'!$F644))), "Subcontractor",IF(NOT(ISERROR(SEARCH("- R -", '-'!$F644))), "Ryman",IF(NOT(ISERROR(SEARCH("- C -", '-'!$F644))), "Consultant",IF(NOT(ISERROR(SEARCH("- I -", '-'!$F644))),  "Inspection Test Plan", "Naming Error"))))</f>
        <v>Subcontractor</v>
      </c>
      <c r="F644" s="91" t="str">
        <f>IF(OR('-'!$G644="checklist", '-'!$G644="checklist-flat"), '-'!$H644, F643)</f>
        <v>F - S - Piling</v>
      </c>
      <c r="G644" s="92" t="s">
        <v>15</v>
      </c>
      <c r="H644" s="92" t="s">
        <v>494</v>
      </c>
      <c r="I644" s="92"/>
      <c r="J644" s="87">
        <f>_xlfn.XLOOKUP('-'!$F644,Ref!A:A,Ref!B:B)*1000</f>
        <v>52000</v>
      </c>
      <c r="K644" s="87">
        <f ca="1">COUNTIF($J$2:'-'!$J644,'-'!$J644)-1</f>
        <v>59</v>
      </c>
      <c r="L644" s="90" t="s">
        <v>14</v>
      </c>
    </row>
    <row r="645" spans="1:12" ht="15.75">
      <c r="A645" s="96">
        <f t="shared" si="10"/>
        <v>644</v>
      </c>
      <c r="B645" s="93">
        <f ca="1">'-'!$J645+'-'!$K645</f>
        <v>52060</v>
      </c>
      <c r="C645" s="94"/>
      <c r="D645" s="95" t="str" cm="1">
        <f t="array" ref="D645">_xlfn.SWITCH(MID('-'!$F645,1,4),"C - ","Civil","F - ","Foundation","ST -","Structure","FC -","Façade","PRE ","Pre-Line","POST","Post-Line","H - ","Handover","S - ","Services","CST ","Completion Docs", "I - ", "Inspection")</f>
        <v>Foundation</v>
      </c>
      <c r="E645" s="96" t="str">
        <f>IF(NOT(ISERROR(SEARCH("- S -", '-'!$F645))), "Subcontractor",IF(NOT(ISERROR(SEARCH("- R -", '-'!$F645))), "Ryman",IF(NOT(ISERROR(SEARCH("- C -", '-'!$F645))), "Consultant",IF(NOT(ISERROR(SEARCH("- I -", '-'!$F645))),  "Inspection Test Plan", "Naming Error"))))</f>
        <v>Subcontractor</v>
      </c>
      <c r="F645" s="97" t="str">
        <f>IF(OR('-'!$G645="checklist", '-'!$G645="checklist-flat"), '-'!$H645, F644)</f>
        <v>F - S - Piling</v>
      </c>
      <c r="G645" s="98" t="s">
        <v>182</v>
      </c>
      <c r="H645" s="98" t="s">
        <v>495</v>
      </c>
      <c r="I645" s="98"/>
      <c r="J645" s="93">
        <f>_xlfn.XLOOKUP('-'!$F645,Ref!A:A,Ref!B:B)*1000</f>
        <v>52000</v>
      </c>
      <c r="K645" s="93">
        <f ca="1">COUNTIF($J$2:'-'!$J645,'-'!$J645)-1</f>
        <v>60</v>
      </c>
      <c r="L645" s="96" t="s">
        <v>14</v>
      </c>
    </row>
    <row r="646" spans="1:12" ht="15.75">
      <c r="A646" s="90">
        <f t="shared" si="10"/>
        <v>645</v>
      </c>
      <c r="B646" s="87">
        <f ca="1">'-'!$J646+'-'!$K646</f>
        <v>52061</v>
      </c>
      <c r="C646" s="88"/>
      <c r="D646" s="89" t="str" cm="1">
        <f t="array" ref="D646">_xlfn.SWITCH(MID('-'!$F646,1,4),"C - ","Civil","F - ","Foundation","ST -","Structure","FC -","Façade","PRE ","Pre-Line","POST","Post-Line","H - ","Handover","S - ","Services","CST ","Completion Docs", "I - ", "Inspection")</f>
        <v>Foundation</v>
      </c>
      <c r="E646" s="90" t="str">
        <f>IF(NOT(ISERROR(SEARCH("- S -", '-'!$F646))), "Subcontractor",IF(NOT(ISERROR(SEARCH("- R -", '-'!$F646))), "Ryman",IF(NOT(ISERROR(SEARCH("- C -", '-'!$F646))), "Consultant",IF(NOT(ISERROR(SEARCH("- I -", '-'!$F646))),  "Inspection Test Plan", "Naming Error"))))</f>
        <v>Subcontractor</v>
      </c>
      <c r="F646" s="91" t="str">
        <f>IF(OR('-'!$G646="checklist", '-'!$G646="checklist-flat"), '-'!$H646, F645)</f>
        <v>F - S - Piling</v>
      </c>
      <c r="G646" s="92" t="s">
        <v>182</v>
      </c>
      <c r="H646" s="92" t="s">
        <v>496</v>
      </c>
      <c r="I646" s="92"/>
      <c r="J646" s="87">
        <f>_xlfn.XLOOKUP('-'!$F646,Ref!A:A,Ref!B:B)*1000</f>
        <v>52000</v>
      </c>
      <c r="K646" s="87">
        <f ca="1">COUNTIF($J$2:'-'!$J646,'-'!$J646)-1</f>
        <v>61</v>
      </c>
      <c r="L646" s="90" t="s">
        <v>14</v>
      </c>
    </row>
    <row r="647" spans="1:12" ht="15.75">
      <c r="A647" s="96">
        <f t="shared" si="10"/>
        <v>646</v>
      </c>
      <c r="B647" s="93">
        <f ca="1">'-'!$J647+'-'!$K647</f>
        <v>52062</v>
      </c>
      <c r="C647" s="94"/>
      <c r="D647" s="95" t="str" cm="1">
        <f t="array" ref="D647">_xlfn.SWITCH(MID('-'!$F647,1,4),"C - ","Civil","F - ","Foundation","ST -","Structure","FC -","Façade","PRE ","Pre-Line","POST","Post-Line","H - ","Handover","S - ","Services","CST ","Completion Docs", "I - ", "Inspection")</f>
        <v>Foundation</v>
      </c>
      <c r="E647" s="96" t="str">
        <f>IF(NOT(ISERROR(SEARCH("- S -", '-'!$F647))), "Subcontractor",IF(NOT(ISERROR(SEARCH("- R -", '-'!$F647))), "Ryman",IF(NOT(ISERROR(SEARCH("- C -", '-'!$F647))), "Consultant",IF(NOT(ISERROR(SEARCH("- I -", '-'!$F647))),  "Inspection Test Plan", "Naming Error"))))</f>
        <v>Subcontractor</v>
      </c>
      <c r="F647" s="97" t="str">
        <f>IF(OR('-'!$G647="checklist", '-'!$G647="checklist-flat"), '-'!$H647, F646)</f>
        <v>F - S - Piling</v>
      </c>
      <c r="G647" s="98" t="s">
        <v>182</v>
      </c>
      <c r="H647" s="98" t="s">
        <v>497</v>
      </c>
      <c r="I647" s="98"/>
      <c r="J647" s="93">
        <f>_xlfn.XLOOKUP('-'!$F647,Ref!A:A,Ref!B:B)*1000</f>
        <v>52000</v>
      </c>
      <c r="K647" s="93">
        <f ca="1">COUNTIF($J$2:'-'!$J647,'-'!$J647)-1</f>
        <v>62</v>
      </c>
      <c r="L647" s="96" t="s">
        <v>14</v>
      </c>
    </row>
    <row r="648" spans="1:12" ht="15.75">
      <c r="A648" s="90">
        <f t="shared" si="10"/>
        <v>647</v>
      </c>
      <c r="B648" s="87">
        <f ca="1">'-'!$J648+'-'!$K648</f>
        <v>52063</v>
      </c>
      <c r="C648" s="88"/>
      <c r="D648" s="89" t="str" cm="1">
        <f t="array" ref="D648">_xlfn.SWITCH(MID('-'!$F648,1,4),"C - ","Civil","F - ","Foundation","ST -","Structure","FC -","Façade","PRE ","Pre-Line","POST","Post-Line","H - ","Handover","S - ","Services","CST ","Completion Docs", "I - ", "Inspection")</f>
        <v>Foundation</v>
      </c>
      <c r="E648" s="90" t="str">
        <f>IF(NOT(ISERROR(SEARCH("- S -", '-'!$F648))), "Subcontractor",IF(NOT(ISERROR(SEARCH("- R -", '-'!$F648))), "Ryman",IF(NOT(ISERROR(SEARCH("- C -", '-'!$F648))), "Consultant",IF(NOT(ISERROR(SEARCH("- I -", '-'!$F648))),  "Inspection Test Plan", "Naming Error"))))</f>
        <v>Subcontractor</v>
      </c>
      <c r="F648" s="91" t="str">
        <f>IF(OR('-'!$G648="checklist", '-'!$G648="checklist-flat"), '-'!$H648, F647)</f>
        <v>F - S - Piling</v>
      </c>
      <c r="G648" s="92" t="s">
        <v>182</v>
      </c>
      <c r="H648" s="92" t="s">
        <v>498</v>
      </c>
      <c r="I648" s="92"/>
      <c r="J648" s="87">
        <f>_xlfn.XLOOKUP('-'!$F648,Ref!A:A,Ref!B:B)*1000</f>
        <v>52000</v>
      </c>
      <c r="K648" s="87">
        <f ca="1">COUNTIF($J$2:'-'!$J648,'-'!$J648)-1</f>
        <v>63</v>
      </c>
      <c r="L648" s="90" t="s">
        <v>14</v>
      </c>
    </row>
    <row r="649" spans="1:12" ht="15.75">
      <c r="A649" s="96">
        <f t="shared" si="10"/>
        <v>648</v>
      </c>
      <c r="B649" s="93">
        <f ca="1">'-'!$J649+'-'!$K649</f>
        <v>52064</v>
      </c>
      <c r="C649" s="94"/>
      <c r="D649" s="95" t="str" cm="1">
        <f t="array" ref="D649">_xlfn.SWITCH(MID('-'!$F649,1,4),"C - ","Civil","F - ","Foundation","ST -","Structure","FC -","Façade","PRE ","Pre-Line","POST","Post-Line","H - ","Handover","S - ","Services","CST ","Completion Docs", "I - ", "Inspection")</f>
        <v>Foundation</v>
      </c>
      <c r="E649" s="96" t="str">
        <f>IF(NOT(ISERROR(SEARCH("- S -", '-'!$F649))), "Subcontractor",IF(NOT(ISERROR(SEARCH("- R -", '-'!$F649))), "Ryman",IF(NOT(ISERROR(SEARCH("- C -", '-'!$F649))), "Consultant",IF(NOT(ISERROR(SEARCH("- I -", '-'!$F649))),  "Inspection Test Plan", "Naming Error"))))</f>
        <v>Subcontractor</v>
      </c>
      <c r="F649" s="97" t="str">
        <f>IF(OR('-'!$G649="checklist", '-'!$G649="checklist-flat"), '-'!$H649, F648)</f>
        <v>F - S - Piling</v>
      </c>
      <c r="G649" s="98" t="s">
        <v>442</v>
      </c>
      <c r="H649" s="98" t="s">
        <v>499</v>
      </c>
      <c r="I649" s="98" t="s">
        <v>500</v>
      </c>
      <c r="J649" s="93">
        <f>_xlfn.XLOOKUP('-'!$F649,Ref!A:A,Ref!B:B)*1000</f>
        <v>52000</v>
      </c>
      <c r="K649" s="93">
        <f ca="1">COUNTIF($J$2:'-'!$J649,'-'!$J649)-1</f>
        <v>64</v>
      </c>
      <c r="L649" s="96" t="s">
        <v>14</v>
      </c>
    </row>
    <row r="650" spans="1:12" ht="15.75">
      <c r="A650" s="90">
        <f t="shared" si="10"/>
        <v>649</v>
      </c>
      <c r="B650" s="87">
        <f ca="1">'-'!$J650+'-'!$K650</f>
        <v>52065</v>
      </c>
      <c r="C650" s="88"/>
      <c r="D650" s="89" t="str" cm="1">
        <f t="array" ref="D650">_xlfn.SWITCH(MID('-'!$F650,1,4),"C - ","Civil","F - ","Foundation","ST -","Structure","FC -","Façade","PRE ","Pre-Line","POST","Post-Line","H - ","Handover","S - ","Services","CST ","Completion Docs", "I - ", "Inspection")</f>
        <v>Foundation</v>
      </c>
      <c r="E650" s="90" t="str">
        <f>IF(NOT(ISERROR(SEARCH("- S -", '-'!$F650))), "Subcontractor",IF(NOT(ISERROR(SEARCH("- R -", '-'!$F650))), "Ryman",IF(NOT(ISERROR(SEARCH("- C -", '-'!$F650))), "Consultant",IF(NOT(ISERROR(SEARCH("- I -", '-'!$F650))),  "Inspection Test Plan", "Naming Error"))))</f>
        <v>Subcontractor</v>
      </c>
      <c r="F650" s="91" t="str">
        <f>IF(OR('-'!$G650="checklist", '-'!$G650="checklist-flat"), '-'!$H650, F649)</f>
        <v>F - S - Piling</v>
      </c>
      <c r="G650" s="92" t="s">
        <v>182</v>
      </c>
      <c r="H650" s="92" t="s">
        <v>501</v>
      </c>
      <c r="I650" s="92"/>
      <c r="J650" s="87">
        <f>_xlfn.XLOOKUP('-'!$F650,Ref!A:A,Ref!B:B)*1000</f>
        <v>52000</v>
      </c>
      <c r="K650" s="87">
        <f ca="1">COUNTIF($J$2:'-'!$J650,'-'!$J650)-1</f>
        <v>65</v>
      </c>
      <c r="L650" s="90" t="s">
        <v>14</v>
      </c>
    </row>
    <row r="651" spans="1:12" ht="15.75">
      <c r="A651" s="96">
        <f t="shared" si="10"/>
        <v>650</v>
      </c>
      <c r="B651" s="93">
        <f ca="1">'-'!$J651+'-'!$K651</f>
        <v>52066</v>
      </c>
      <c r="C651" s="94"/>
      <c r="D651" s="95" t="str" cm="1">
        <f t="array" ref="D651">_xlfn.SWITCH(MID('-'!$F651,1,4),"C - ","Civil","F - ","Foundation","ST -","Structure","FC -","Façade","PRE ","Pre-Line","POST","Post-Line","H - ","Handover","S - ","Services","CST ","Completion Docs", "I - ", "Inspection")</f>
        <v>Foundation</v>
      </c>
      <c r="E651" s="96" t="str">
        <f>IF(NOT(ISERROR(SEARCH("- S -", '-'!$F651))), "Subcontractor",IF(NOT(ISERROR(SEARCH("- R -", '-'!$F651))), "Ryman",IF(NOT(ISERROR(SEARCH("- C -", '-'!$F651))), "Consultant",IF(NOT(ISERROR(SEARCH("- I -", '-'!$F651))),  "Inspection Test Plan", "Naming Error"))))</f>
        <v>Subcontractor</v>
      </c>
      <c r="F651" s="97" t="str">
        <f>IF(OR('-'!$G651="checklist", '-'!$G651="checklist-flat"), '-'!$H651, F650)</f>
        <v>F - S - Piling</v>
      </c>
      <c r="G651" s="98" t="s">
        <v>182</v>
      </c>
      <c r="H651" s="98" t="s">
        <v>502</v>
      </c>
      <c r="I651" s="98"/>
      <c r="J651" s="93">
        <f>_xlfn.XLOOKUP('-'!$F651,Ref!A:A,Ref!B:B)*1000</f>
        <v>52000</v>
      </c>
      <c r="K651" s="93">
        <f ca="1">COUNTIF($J$2:'-'!$J651,'-'!$J651)-1</f>
        <v>66</v>
      </c>
      <c r="L651" s="96" t="s">
        <v>14</v>
      </c>
    </row>
    <row r="652" spans="1:12" ht="15.75">
      <c r="A652" s="90">
        <f t="shared" si="10"/>
        <v>651</v>
      </c>
      <c r="B652" s="87">
        <f ca="1">'-'!$J652+'-'!$K652</f>
        <v>52067</v>
      </c>
      <c r="C652" s="88"/>
      <c r="D652" s="89" t="str" cm="1">
        <f t="array" ref="D652">_xlfn.SWITCH(MID('-'!$F652,1,4),"C - ","Civil","F - ","Foundation","ST -","Structure","FC -","Façade","PRE ","Pre-Line","POST","Post-Line","H - ","Handover","S - ","Services","CST ","Completion Docs", "I - ", "Inspection")</f>
        <v>Foundation</v>
      </c>
      <c r="E652" s="90" t="str">
        <f>IF(NOT(ISERROR(SEARCH("- S -", '-'!$F652))), "Subcontractor",IF(NOT(ISERROR(SEARCH("- R -", '-'!$F652))), "Ryman",IF(NOT(ISERROR(SEARCH("- C -", '-'!$F652))), "Consultant",IF(NOT(ISERROR(SEARCH("- I -", '-'!$F652))),  "Inspection Test Plan", "Naming Error"))))</f>
        <v>Subcontractor</v>
      </c>
      <c r="F652" s="91" t="str">
        <f>IF(OR('-'!$G652="checklist", '-'!$G652="checklist-flat"), '-'!$H652, F651)</f>
        <v>F - S - Piling</v>
      </c>
      <c r="G652" s="92" t="s">
        <v>182</v>
      </c>
      <c r="H652" s="92" t="s">
        <v>503</v>
      </c>
      <c r="I652" s="92"/>
      <c r="J652" s="87">
        <f>_xlfn.XLOOKUP('-'!$F652,Ref!A:A,Ref!B:B)*1000</f>
        <v>52000</v>
      </c>
      <c r="K652" s="87">
        <f ca="1">COUNTIF($J$2:'-'!$J652,'-'!$J652)-1</f>
        <v>67</v>
      </c>
      <c r="L652" s="90" t="s">
        <v>14</v>
      </c>
    </row>
    <row r="653" spans="1:12" ht="15.75">
      <c r="A653" s="96">
        <f t="shared" si="10"/>
        <v>652</v>
      </c>
      <c r="B653" s="93">
        <f ca="1">'-'!$J653+'-'!$K653</f>
        <v>52068</v>
      </c>
      <c r="C653" s="94"/>
      <c r="D653" s="95" t="str" cm="1">
        <f t="array" ref="D653">_xlfn.SWITCH(MID('-'!$F653,1,4),"C - ","Civil","F - ","Foundation","ST -","Structure","FC -","Façade","PRE ","Pre-Line","POST","Post-Line","H - ","Handover","S - ","Services","CST ","Completion Docs", "I - ", "Inspection")</f>
        <v>Foundation</v>
      </c>
      <c r="E653" s="96" t="str">
        <f>IF(NOT(ISERROR(SEARCH("- S -", '-'!$F653))), "Subcontractor",IF(NOT(ISERROR(SEARCH("- R -", '-'!$F653))), "Ryman",IF(NOT(ISERROR(SEARCH("- C -", '-'!$F653))), "Consultant",IF(NOT(ISERROR(SEARCH("- I -", '-'!$F653))),  "Inspection Test Plan", "Naming Error"))))</f>
        <v>Subcontractor</v>
      </c>
      <c r="F653" s="97" t="str">
        <f>IF(OR('-'!$G653="checklist", '-'!$G653="checklist-flat"), '-'!$H653, F652)</f>
        <v>F - S - Piling</v>
      </c>
      <c r="G653" s="98" t="s">
        <v>182</v>
      </c>
      <c r="H653" s="98" t="s">
        <v>504</v>
      </c>
      <c r="I653" s="98"/>
      <c r="J653" s="93">
        <f>_xlfn.XLOOKUP('-'!$F653,Ref!A:A,Ref!B:B)*1000</f>
        <v>52000</v>
      </c>
      <c r="K653" s="93">
        <f ca="1">COUNTIF($J$2:'-'!$J653,'-'!$J653)-1</f>
        <v>68</v>
      </c>
      <c r="L653" s="96" t="s">
        <v>14</v>
      </c>
    </row>
    <row r="654" spans="1:12" ht="15.75">
      <c r="A654" s="90">
        <f t="shared" si="10"/>
        <v>653</v>
      </c>
      <c r="B654" s="87">
        <f ca="1">'-'!$J654+'-'!$K654</f>
        <v>52069</v>
      </c>
      <c r="C654" s="88"/>
      <c r="D654" s="89" t="str" cm="1">
        <f t="array" ref="D654">_xlfn.SWITCH(MID('-'!$F654,1,4),"C - ","Civil","F - ","Foundation","ST -","Structure","FC -","Façade","PRE ","Pre-Line","POST","Post-Line","H - ","Handover","S - ","Services","CST ","Completion Docs", "I - ", "Inspection")</f>
        <v>Foundation</v>
      </c>
      <c r="E654" s="90" t="str">
        <f>IF(NOT(ISERROR(SEARCH("- S -", '-'!$F654))), "Subcontractor",IF(NOT(ISERROR(SEARCH("- R -", '-'!$F654))), "Ryman",IF(NOT(ISERROR(SEARCH("- C -", '-'!$F654))), "Consultant",IF(NOT(ISERROR(SEARCH("- I -", '-'!$F654))),  "Inspection Test Plan", "Naming Error"))))</f>
        <v>Subcontractor</v>
      </c>
      <c r="F654" s="91" t="str">
        <f>IF(OR('-'!$G654="checklist", '-'!$G654="checklist-flat"), '-'!$H654, F653)</f>
        <v>F - S - Piling</v>
      </c>
      <c r="G654" s="92" t="s">
        <v>15</v>
      </c>
      <c r="H654" s="92" t="s">
        <v>505</v>
      </c>
      <c r="I654" s="92"/>
      <c r="J654" s="87">
        <f>_xlfn.XLOOKUP('-'!$F654,Ref!A:A,Ref!B:B)*1000</f>
        <v>52000</v>
      </c>
      <c r="K654" s="87">
        <f ca="1">COUNTIF($J$2:'-'!$J654,'-'!$J654)-1</f>
        <v>69</v>
      </c>
      <c r="L654" s="90" t="s">
        <v>14</v>
      </c>
    </row>
    <row r="655" spans="1:12" ht="15.75">
      <c r="A655" s="96">
        <f t="shared" si="10"/>
        <v>654</v>
      </c>
      <c r="B655" s="93">
        <f ca="1">'-'!$J655+'-'!$K655</f>
        <v>52070</v>
      </c>
      <c r="C655" s="94"/>
      <c r="D655" s="95" t="str" cm="1">
        <f t="array" ref="D655">_xlfn.SWITCH(MID('-'!$F655,1,4),"C - ","Civil","F - ","Foundation","ST -","Structure","FC -","Façade","PRE ","Pre-Line","POST","Post-Line","H - ","Handover","S - ","Services","CST ","Completion Docs", "I - ", "Inspection")</f>
        <v>Foundation</v>
      </c>
      <c r="E655" s="96" t="str">
        <f>IF(NOT(ISERROR(SEARCH("- S -", '-'!$F655))), "Subcontractor",IF(NOT(ISERROR(SEARCH("- R -", '-'!$F655))), "Ryman",IF(NOT(ISERROR(SEARCH("- C -", '-'!$F655))), "Consultant",IF(NOT(ISERROR(SEARCH("- I -", '-'!$F655))),  "Inspection Test Plan", "Naming Error"))))</f>
        <v>Subcontractor</v>
      </c>
      <c r="F655" s="97" t="str">
        <f>IF(OR('-'!$G655="checklist", '-'!$G655="checklist-flat"), '-'!$H655, F654)</f>
        <v>F - S - Piling</v>
      </c>
      <c r="G655" s="98" t="s">
        <v>15</v>
      </c>
      <c r="H655" s="98" t="s">
        <v>506</v>
      </c>
      <c r="I655" s="98"/>
      <c r="J655" s="93">
        <f>_xlfn.XLOOKUP('-'!$F655,Ref!A:A,Ref!B:B)*1000</f>
        <v>52000</v>
      </c>
      <c r="K655" s="93">
        <f ca="1">COUNTIF($J$2:'-'!$J655,'-'!$J655)-1</f>
        <v>70</v>
      </c>
      <c r="L655" s="96" t="s">
        <v>14</v>
      </c>
    </row>
    <row r="656" spans="1:12" ht="15.75">
      <c r="A656" s="90">
        <f t="shared" si="10"/>
        <v>655</v>
      </c>
      <c r="B656" s="87">
        <f ca="1">'-'!$J656+'-'!$K656</f>
        <v>52071</v>
      </c>
      <c r="C656" s="88"/>
      <c r="D656" s="89" t="str" cm="1">
        <f t="array" ref="D656">_xlfn.SWITCH(MID('-'!$F656,1,4),"C - ","Civil","F - ","Foundation","ST -","Structure","FC -","Façade","PRE ","Pre-Line","POST","Post-Line","H - ","Handover","S - ","Services","CST ","Completion Docs", "I - ", "Inspection")</f>
        <v>Foundation</v>
      </c>
      <c r="E656" s="90" t="str">
        <f>IF(NOT(ISERROR(SEARCH("- S -", '-'!$F656))), "Subcontractor",IF(NOT(ISERROR(SEARCH("- R -", '-'!$F656))), "Ryman",IF(NOT(ISERROR(SEARCH("- C -", '-'!$F656))), "Consultant",IF(NOT(ISERROR(SEARCH("- I -", '-'!$F656))),  "Inspection Test Plan", "Naming Error"))))</f>
        <v>Subcontractor</v>
      </c>
      <c r="F656" s="91" t="str">
        <f>IF(OR('-'!$G656="checklist", '-'!$G656="checklist-flat"), '-'!$H656, F655)</f>
        <v>F - S - Piling</v>
      </c>
      <c r="G656" s="92" t="s">
        <v>182</v>
      </c>
      <c r="H656" s="92" t="s">
        <v>507</v>
      </c>
      <c r="I656" s="92"/>
      <c r="J656" s="87">
        <f>_xlfn.XLOOKUP('-'!$F656,Ref!A:A,Ref!B:B)*1000</f>
        <v>52000</v>
      </c>
      <c r="K656" s="87">
        <f ca="1">COUNTIF($J$2:'-'!$J656,'-'!$J656)-1</f>
        <v>71</v>
      </c>
      <c r="L656" s="90" t="s">
        <v>14</v>
      </c>
    </row>
    <row r="657" spans="1:12" ht="15.75">
      <c r="A657" s="96">
        <f t="shared" si="10"/>
        <v>656</v>
      </c>
      <c r="B657" s="93">
        <f ca="1">'-'!$J657+'-'!$K657</f>
        <v>52072</v>
      </c>
      <c r="C657" s="94"/>
      <c r="D657" s="95" t="str" cm="1">
        <f t="array" ref="D657">_xlfn.SWITCH(MID('-'!$F657,1,4),"C - ","Civil","F - ","Foundation","ST -","Structure","FC -","Façade","PRE ","Pre-Line","POST","Post-Line","H - ","Handover","S - ","Services","CST ","Completion Docs", "I - ", "Inspection")</f>
        <v>Foundation</v>
      </c>
      <c r="E657" s="96" t="str">
        <f>IF(NOT(ISERROR(SEARCH("- S -", '-'!$F657))), "Subcontractor",IF(NOT(ISERROR(SEARCH("- R -", '-'!$F657))), "Ryman",IF(NOT(ISERROR(SEARCH("- C -", '-'!$F657))), "Consultant",IF(NOT(ISERROR(SEARCH("- I -", '-'!$F657))),  "Inspection Test Plan", "Naming Error"))))</f>
        <v>Subcontractor</v>
      </c>
      <c r="F657" s="97" t="str">
        <f>IF(OR('-'!$G657="checklist", '-'!$G657="checklist-flat"), '-'!$H657, F656)</f>
        <v>F - S - Piling</v>
      </c>
      <c r="G657" s="98" t="s">
        <v>62</v>
      </c>
      <c r="H657" s="98" t="s">
        <v>508</v>
      </c>
      <c r="I657" s="98"/>
      <c r="J657" s="93">
        <f>_xlfn.XLOOKUP('-'!$F657,Ref!A:A,Ref!B:B)*1000</f>
        <v>52000</v>
      </c>
      <c r="K657" s="93">
        <f ca="1">COUNTIF($J$2:'-'!$J657,'-'!$J657)-1</f>
        <v>72</v>
      </c>
      <c r="L657" s="96" t="s">
        <v>14</v>
      </c>
    </row>
    <row r="658" spans="1:12" ht="15.75">
      <c r="A658" s="90">
        <f t="shared" si="10"/>
        <v>657</v>
      </c>
      <c r="B658" s="87">
        <f ca="1">'-'!$J658+'-'!$K658</f>
        <v>52073</v>
      </c>
      <c r="C658" s="88"/>
      <c r="D658" s="89" t="str" cm="1">
        <f t="array" ref="D658">_xlfn.SWITCH(MID('-'!$F658,1,4),"C - ","Civil","F - ","Foundation","ST -","Structure","FC -","Façade","PRE ","Pre-Line","POST","Post-Line","H - ","Handover","S - ","Services","CST ","Completion Docs", "I - ", "Inspection")</f>
        <v>Foundation</v>
      </c>
      <c r="E658" s="90" t="str">
        <f>IF(NOT(ISERROR(SEARCH("- S -", '-'!$F658))), "Subcontractor",IF(NOT(ISERROR(SEARCH("- R -", '-'!$F658))), "Ryman",IF(NOT(ISERROR(SEARCH("- C -", '-'!$F658))), "Consultant",IF(NOT(ISERROR(SEARCH("- I -", '-'!$F658))),  "Inspection Test Plan", "Naming Error"))))</f>
        <v>Subcontractor</v>
      </c>
      <c r="F658" s="91" t="str">
        <f>IF(OR('-'!$G658="checklist", '-'!$G658="checklist-flat"), '-'!$H658, F657)</f>
        <v>F - S - Piling</v>
      </c>
      <c r="G658" s="92" t="s">
        <v>62</v>
      </c>
      <c r="H658" s="92" t="s">
        <v>509</v>
      </c>
      <c r="I658" s="92"/>
      <c r="J658" s="87">
        <f>_xlfn.XLOOKUP('-'!$F658,Ref!A:A,Ref!B:B)*1000</f>
        <v>52000</v>
      </c>
      <c r="K658" s="87">
        <f ca="1">COUNTIF($J$2:'-'!$J658,'-'!$J658)-1</f>
        <v>73</v>
      </c>
      <c r="L658" s="90" t="s">
        <v>14</v>
      </c>
    </row>
    <row r="659" spans="1:12" ht="15.75">
      <c r="A659" s="96">
        <f t="shared" si="10"/>
        <v>658</v>
      </c>
      <c r="B659" s="93">
        <f ca="1">'-'!$J659+'-'!$K659</f>
        <v>52074</v>
      </c>
      <c r="C659" s="94"/>
      <c r="D659" s="95" t="str" cm="1">
        <f t="array" ref="D659">_xlfn.SWITCH(MID('-'!$F659,1,4),"C - ","Civil","F - ","Foundation","ST -","Structure","FC -","Façade","PRE ","Pre-Line","POST","Post-Line","H - ","Handover","S - ","Services","CST ","Completion Docs", "I - ", "Inspection")</f>
        <v>Foundation</v>
      </c>
      <c r="E659" s="96" t="str">
        <f>IF(NOT(ISERROR(SEARCH("- S -", '-'!$F659))), "Subcontractor",IF(NOT(ISERROR(SEARCH("- R -", '-'!$F659))), "Ryman",IF(NOT(ISERROR(SEARCH("- C -", '-'!$F659))), "Consultant",IF(NOT(ISERROR(SEARCH("- I -", '-'!$F659))),  "Inspection Test Plan", "Naming Error"))))</f>
        <v>Subcontractor</v>
      </c>
      <c r="F659" s="97" t="str">
        <f>IF(OR('-'!$G659="checklist", '-'!$G659="checklist-flat"), '-'!$H659, F658)</f>
        <v>F - S - Piling</v>
      </c>
      <c r="G659" s="98" t="s">
        <v>442</v>
      </c>
      <c r="H659" s="98" t="s">
        <v>510</v>
      </c>
      <c r="I659" s="98" t="s">
        <v>511</v>
      </c>
      <c r="J659" s="93">
        <f>_xlfn.XLOOKUP('-'!$F659,Ref!A:A,Ref!B:B)*1000</f>
        <v>52000</v>
      </c>
      <c r="K659" s="93">
        <f ca="1">COUNTIF($J$2:'-'!$J659,'-'!$J659)-1</f>
        <v>74</v>
      </c>
      <c r="L659" s="96" t="s">
        <v>14</v>
      </c>
    </row>
    <row r="660" spans="1:12" ht="14.25" customHeight="1">
      <c r="A660" s="90">
        <f t="shared" si="10"/>
        <v>659</v>
      </c>
      <c r="B660" s="87">
        <f ca="1">'-'!$J660+'-'!$K660</f>
        <v>52075</v>
      </c>
      <c r="C660" s="88"/>
      <c r="D660" s="89" t="str" cm="1">
        <f t="array" ref="D660">_xlfn.SWITCH(MID('-'!$F660,1,4),"C - ","Civil","F - ","Foundation","ST -","Structure","FC -","Façade","PRE ","Pre-Line","POST","Post-Line","H - ","Handover","S - ","Services","CST ","Completion Docs", "I - ", "Inspection")</f>
        <v>Foundation</v>
      </c>
      <c r="E660" s="90" t="str">
        <f>IF(NOT(ISERROR(SEARCH("- S -", '-'!$F660))), "Subcontractor",IF(NOT(ISERROR(SEARCH("- R -", '-'!$F660))), "Ryman",IF(NOT(ISERROR(SEARCH("- C -", '-'!$F660))), "Consultant",IF(NOT(ISERROR(SEARCH("- I -", '-'!$F660))),  "Inspection Test Plan", "Naming Error"))))</f>
        <v>Subcontractor</v>
      </c>
      <c r="F660" s="91" t="str">
        <f>IF(OR('-'!$G660="checklist", '-'!$G660="checklist-flat"), '-'!$H660, F659)</f>
        <v>F - S - Piling</v>
      </c>
      <c r="G660" s="104" t="s">
        <v>182</v>
      </c>
      <c r="H660" s="104" t="s">
        <v>512</v>
      </c>
      <c r="I660" s="104"/>
      <c r="J660" s="105">
        <f>_xlfn.XLOOKUP('-'!$F660,Ref!A:A,Ref!B:B)*1000</f>
        <v>52000</v>
      </c>
      <c r="K660" s="87">
        <f ca="1">COUNTIF($J$2:'-'!$J660,'-'!$J660)-1</f>
        <v>75</v>
      </c>
      <c r="L660" s="90" t="s">
        <v>14</v>
      </c>
    </row>
    <row r="661" spans="1:12" ht="14.25" customHeight="1">
      <c r="A661" s="96">
        <f t="shared" si="10"/>
        <v>660</v>
      </c>
      <c r="B661" s="93">
        <f ca="1">'-'!$J661+'-'!$K661</f>
        <v>52076</v>
      </c>
      <c r="C661" s="94"/>
      <c r="D661" s="95" t="str" cm="1">
        <f t="array" ref="D661">_xlfn.SWITCH(MID('-'!$F661,1,4),"C - ","Civil","F - ","Foundation","ST -","Structure","FC -","Façade","PRE ","Pre-Line","POST","Post-Line","H - ","Handover","S - ","Services","CST ","Completion Docs", "I - ", "Inspection")</f>
        <v>Foundation</v>
      </c>
      <c r="E661" s="96" t="str">
        <f>IF(NOT(ISERROR(SEARCH("- S -", '-'!$F661))), "Subcontractor",IF(NOT(ISERROR(SEARCH("- R -", '-'!$F661))), "Ryman",IF(NOT(ISERROR(SEARCH("- C -", '-'!$F661))), "Consultant",IF(NOT(ISERROR(SEARCH("- I -", '-'!$F661))),  "Inspection Test Plan", "Naming Error"))))</f>
        <v>Subcontractor</v>
      </c>
      <c r="F661" s="97" t="str">
        <f>IF(OR('-'!$G661="checklist", '-'!$G661="checklist-flat"), '-'!$H661, F660)</f>
        <v>F - S - Piling</v>
      </c>
      <c r="G661" s="24" t="s">
        <v>432</v>
      </c>
      <c r="H661" s="24" t="s">
        <v>513</v>
      </c>
      <c r="I661" s="24" t="s">
        <v>434</v>
      </c>
      <c r="J661" s="106">
        <f>_xlfn.XLOOKUP('-'!$F661,Ref!A:A,Ref!B:B)*1000</f>
        <v>52000</v>
      </c>
      <c r="K661" s="93">
        <f ca="1">COUNTIF($J$2:'-'!$J661,'-'!$J661)-1</f>
        <v>76</v>
      </c>
      <c r="L661" s="96" t="s">
        <v>14</v>
      </c>
    </row>
    <row r="662" spans="1:12" ht="14.25" customHeight="1">
      <c r="A662" s="90">
        <f t="shared" si="10"/>
        <v>661</v>
      </c>
      <c r="B662" s="87">
        <f ca="1">'-'!$J662+'-'!$K662</f>
        <v>52077</v>
      </c>
      <c r="C662" s="88"/>
      <c r="D662" s="89" t="str" cm="1">
        <f t="array" ref="D662">_xlfn.SWITCH(MID('-'!$F662,1,4),"C - ","Civil","F - ","Foundation","ST -","Structure","FC -","Façade","PRE ","Pre-Line","POST","Post-Line","H - ","Handover","S - ","Services","CST ","Completion Docs", "I - ", "Inspection")</f>
        <v>Foundation</v>
      </c>
      <c r="E662" s="90" t="str">
        <f>IF(NOT(ISERROR(SEARCH("- S -", '-'!$F662))), "Subcontractor",IF(NOT(ISERROR(SEARCH("- R -", '-'!$F662))), "Ryman",IF(NOT(ISERROR(SEARCH("- C -", '-'!$F662))), "Consultant",IF(NOT(ISERROR(SEARCH("- I -", '-'!$F662))),  "Inspection Test Plan", "Naming Error"))))</f>
        <v>Subcontractor</v>
      </c>
      <c r="F662" s="91" t="str">
        <f>IF(OR('-'!$G662="checklist", '-'!$G662="checklist-flat"), '-'!$H662, F661)</f>
        <v>F - S - Piling</v>
      </c>
      <c r="G662" s="104" t="s">
        <v>15</v>
      </c>
      <c r="H662" s="104" t="s">
        <v>514</v>
      </c>
      <c r="I662" s="104"/>
      <c r="J662" s="105">
        <f>_xlfn.XLOOKUP('-'!$F662,Ref!A:A,Ref!B:B)*1000</f>
        <v>52000</v>
      </c>
      <c r="K662" s="87">
        <f ca="1">COUNTIF($J$2:'-'!$J662,'-'!$J662)-1</f>
        <v>77</v>
      </c>
      <c r="L662" s="90" t="s">
        <v>14</v>
      </c>
    </row>
    <row r="663" spans="1:12" ht="14.25" customHeight="1">
      <c r="A663" s="96">
        <f t="shared" si="10"/>
        <v>662</v>
      </c>
      <c r="B663" s="93">
        <f ca="1">'-'!$J663+'-'!$K663</f>
        <v>52078</v>
      </c>
      <c r="C663" s="94"/>
      <c r="D663" s="95" t="str" cm="1">
        <f t="array" ref="D663">_xlfn.SWITCH(MID('-'!$F663,1,4),"C - ","Civil","F - ","Foundation","ST -","Structure","FC -","Façade","PRE ","Pre-Line","POST","Post-Line","H - ","Handover","S - ","Services","CST ","Completion Docs", "I - ", "Inspection")</f>
        <v>Foundation</v>
      </c>
      <c r="E663" s="96" t="str">
        <f>IF(NOT(ISERROR(SEARCH("- S -", '-'!$F663))), "Subcontractor",IF(NOT(ISERROR(SEARCH("- R -", '-'!$F663))), "Ryman",IF(NOT(ISERROR(SEARCH("- C -", '-'!$F663))), "Consultant",IF(NOT(ISERROR(SEARCH("- I -", '-'!$F663))),  "Inspection Test Plan", "Naming Error"))))</f>
        <v>Subcontractor</v>
      </c>
      <c r="F663" s="97" t="str">
        <f>IF(OR('-'!$G663="checklist", '-'!$G663="checklist-flat"), '-'!$H663, F662)</f>
        <v>F - S - Piling</v>
      </c>
      <c r="G663" s="24" t="s">
        <v>442</v>
      </c>
      <c r="H663" s="24" t="s">
        <v>515</v>
      </c>
      <c r="I663" s="24" t="s">
        <v>511</v>
      </c>
      <c r="J663" s="106">
        <f>_xlfn.XLOOKUP('-'!$F663,Ref!A:A,Ref!B:B)*1000</f>
        <v>52000</v>
      </c>
      <c r="K663" s="93">
        <f ca="1">COUNTIF($J$2:'-'!$J663,'-'!$J663)-1</f>
        <v>78</v>
      </c>
      <c r="L663" s="96" t="s">
        <v>14</v>
      </c>
    </row>
    <row r="664" spans="1:12" ht="14.25" customHeight="1">
      <c r="A664" s="90">
        <f t="shared" si="10"/>
        <v>663</v>
      </c>
      <c r="B664" s="87">
        <f ca="1">'-'!$J664+'-'!$K664</f>
        <v>52079</v>
      </c>
      <c r="C664" s="88"/>
      <c r="D664" s="89" t="str" cm="1">
        <f t="array" ref="D664">_xlfn.SWITCH(MID('-'!$F664,1,4),"C - ","Civil","F - ","Foundation","ST -","Structure","FC -","Façade","PRE ","Pre-Line","POST","Post-Line","H - ","Handover","S - ","Services","CST ","Completion Docs", "I - ", "Inspection")</f>
        <v>Foundation</v>
      </c>
      <c r="E664" s="90" t="str">
        <f>IF(NOT(ISERROR(SEARCH("- S -", '-'!$F664))), "Subcontractor",IF(NOT(ISERROR(SEARCH("- R -", '-'!$F664))), "Ryman",IF(NOT(ISERROR(SEARCH("- C -", '-'!$F664))), "Consultant",IF(NOT(ISERROR(SEARCH("- I -", '-'!$F664))),  "Inspection Test Plan", "Naming Error"))))</f>
        <v>Subcontractor</v>
      </c>
      <c r="F664" s="91" t="str">
        <f>IF(OR('-'!$G664="checklist", '-'!$G664="checklist-flat"), '-'!$H664, F663)</f>
        <v>F - S - Piling</v>
      </c>
      <c r="G664" s="104" t="s">
        <v>15</v>
      </c>
      <c r="H664" s="104" t="s">
        <v>516</v>
      </c>
      <c r="I664" s="104"/>
      <c r="J664" s="105">
        <f>_xlfn.XLOOKUP('-'!$F664,Ref!A:A,Ref!B:B)*1000</f>
        <v>52000</v>
      </c>
      <c r="K664" s="87">
        <f ca="1">COUNTIF($J$2:'-'!$J664,'-'!$J664)-1</f>
        <v>79</v>
      </c>
      <c r="L664" s="90" t="s">
        <v>14</v>
      </c>
    </row>
    <row r="665" spans="1:12" ht="14.25" customHeight="1">
      <c r="A665" s="96">
        <f t="shared" si="10"/>
        <v>664</v>
      </c>
      <c r="B665" s="93">
        <f ca="1">'-'!$J665+'-'!$K665</f>
        <v>52080</v>
      </c>
      <c r="C665" s="94"/>
      <c r="D665" s="95" t="str" cm="1">
        <f t="array" ref="D665">_xlfn.SWITCH(MID('-'!$F665,1,4),"C - ","Civil","F - ","Foundation","ST -","Structure","FC -","Façade","PRE ","Pre-Line","POST","Post-Line","H - ","Handover","S - ","Services","CST ","Completion Docs", "I - ", "Inspection")</f>
        <v>Foundation</v>
      </c>
      <c r="E665" s="96" t="str">
        <f>IF(NOT(ISERROR(SEARCH("- S -", '-'!$F665))), "Subcontractor",IF(NOT(ISERROR(SEARCH("- R -", '-'!$F665))), "Ryman",IF(NOT(ISERROR(SEARCH("- C -", '-'!$F665))), "Consultant",IF(NOT(ISERROR(SEARCH("- I -", '-'!$F665))),  "Inspection Test Plan", "Naming Error"))))</f>
        <v>Subcontractor</v>
      </c>
      <c r="F665" s="97" t="str">
        <f>IF(OR('-'!$G665="checklist", '-'!$G665="checklist-flat"), '-'!$H665, F664)</f>
        <v>F - S - Piling</v>
      </c>
      <c r="G665" s="24" t="s">
        <v>182</v>
      </c>
      <c r="H665" s="24" t="s">
        <v>517</v>
      </c>
      <c r="I665" s="24"/>
      <c r="J665" s="106">
        <f>_xlfn.XLOOKUP('-'!$F665,Ref!A:A,Ref!B:B)*1000</f>
        <v>52000</v>
      </c>
      <c r="K665" s="93">
        <f ca="1">COUNTIF($J$2:'-'!$J665,'-'!$J665)-1</f>
        <v>80</v>
      </c>
      <c r="L665" s="96" t="s">
        <v>14</v>
      </c>
    </row>
    <row r="666" spans="1:12" ht="14.25" customHeight="1">
      <c r="A666" s="90">
        <f t="shared" si="10"/>
        <v>665</v>
      </c>
      <c r="B666" s="87">
        <f ca="1">'-'!$J666+'-'!$K666</f>
        <v>52081</v>
      </c>
      <c r="C666" s="88"/>
      <c r="D666" s="89" t="str" cm="1">
        <f t="array" ref="D666">_xlfn.SWITCH(MID('-'!$F666,1,4),"C - ","Civil","F - ","Foundation","ST -","Structure","FC -","Façade","PRE ","Pre-Line","POST","Post-Line","H - ","Handover","S - ","Services","CST ","Completion Docs", "I - ", "Inspection")</f>
        <v>Foundation</v>
      </c>
      <c r="E666" s="90" t="str">
        <f>IF(NOT(ISERROR(SEARCH("- S -", '-'!$F666))), "Subcontractor",IF(NOT(ISERROR(SEARCH("- R -", '-'!$F666))), "Ryman",IF(NOT(ISERROR(SEARCH("- C -", '-'!$F666))), "Consultant",IF(NOT(ISERROR(SEARCH("- I -", '-'!$F666))),  "Inspection Test Plan", "Naming Error"))))</f>
        <v>Subcontractor</v>
      </c>
      <c r="F666" s="91" t="str">
        <f>IF(OR('-'!$G666="checklist", '-'!$G666="checklist-flat"), '-'!$H666, F665)</f>
        <v>F - S - Piling</v>
      </c>
      <c r="G666" s="104" t="s">
        <v>182</v>
      </c>
      <c r="H666" s="104" t="s">
        <v>518</v>
      </c>
      <c r="I666" s="104"/>
      <c r="J666" s="105">
        <f>_xlfn.XLOOKUP('-'!$F666,Ref!A:A,Ref!B:B)*1000</f>
        <v>52000</v>
      </c>
      <c r="K666" s="87">
        <f ca="1">COUNTIF($J$2:'-'!$J666,'-'!$J666)-1</f>
        <v>81</v>
      </c>
      <c r="L666" s="90" t="s">
        <v>14</v>
      </c>
    </row>
    <row r="667" spans="1:12" ht="14.25" customHeight="1">
      <c r="A667" s="96">
        <f t="shared" si="10"/>
        <v>666</v>
      </c>
      <c r="B667" s="93">
        <f ca="1">'-'!$J667+'-'!$K667</f>
        <v>52082</v>
      </c>
      <c r="C667" s="94"/>
      <c r="D667" s="95" t="str" cm="1">
        <f t="array" ref="D667">_xlfn.SWITCH(MID('-'!$F667,1,4),"C - ","Civil","F - ","Foundation","ST -","Structure","FC -","Façade","PRE ","Pre-Line","POST","Post-Line","H - ","Handover","S - ","Services","CST ","Completion Docs", "I - ", "Inspection")</f>
        <v>Foundation</v>
      </c>
      <c r="E667" s="96" t="str">
        <f>IF(NOT(ISERROR(SEARCH("- S -", '-'!$F667))), "Subcontractor",IF(NOT(ISERROR(SEARCH("- R -", '-'!$F667))), "Ryman",IF(NOT(ISERROR(SEARCH("- C -", '-'!$F667))), "Consultant",IF(NOT(ISERROR(SEARCH("- I -", '-'!$F667))),  "Inspection Test Plan", "Naming Error"))))</f>
        <v>Subcontractor</v>
      </c>
      <c r="F667" s="97" t="str">
        <f>IF(OR('-'!$G667="checklist", '-'!$G667="checklist-flat"), '-'!$H667, F666)</f>
        <v>F - S - Piling</v>
      </c>
      <c r="G667" s="24" t="s">
        <v>15</v>
      </c>
      <c r="H667" s="24" t="s">
        <v>519</v>
      </c>
      <c r="I667" s="24"/>
      <c r="J667" s="106">
        <f>_xlfn.XLOOKUP('-'!$F667,Ref!A:A,Ref!B:B)*1000</f>
        <v>52000</v>
      </c>
      <c r="K667" s="93">
        <f ca="1">COUNTIF($J$2:'-'!$J667,'-'!$J667)-1</f>
        <v>82</v>
      </c>
      <c r="L667" s="96" t="s">
        <v>14</v>
      </c>
    </row>
    <row r="668" spans="1:12" ht="14.25" customHeight="1">
      <c r="A668" s="90">
        <f t="shared" si="10"/>
        <v>667</v>
      </c>
      <c r="B668" s="87">
        <f ca="1">'-'!$J668+'-'!$K668</f>
        <v>52083</v>
      </c>
      <c r="C668" s="88"/>
      <c r="D668" s="89" t="str" cm="1">
        <f t="array" ref="D668">_xlfn.SWITCH(MID('-'!$F668,1,4),"C - ","Civil","F - ","Foundation","ST -","Structure","FC -","Façade","PRE ","Pre-Line","POST","Post-Line","H - ","Handover","S - ","Services","CST ","Completion Docs", "I - ", "Inspection")</f>
        <v>Foundation</v>
      </c>
      <c r="E668" s="90" t="str">
        <f>IF(NOT(ISERROR(SEARCH("- S -", '-'!$F668))), "Subcontractor",IF(NOT(ISERROR(SEARCH("- R -", '-'!$F668))), "Ryman",IF(NOT(ISERROR(SEARCH("- C -", '-'!$F668))), "Consultant",IF(NOT(ISERROR(SEARCH("- I -", '-'!$F668))),  "Inspection Test Plan", "Naming Error"))))</f>
        <v>Subcontractor</v>
      </c>
      <c r="F668" s="91" t="str">
        <f>IF(OR('-'!$G668="checklist", '-'!$G668="checklist-flat"), '-'!$H668, F667)</f>
        <v>F - S - Piling</v>
      </c>
      <c r="G668" s="104" t="s">
        <v>24</v>
      </c>
      <c r="H668" s="104" t="s">
        <v>390</v>
      </c>
      <c r="I668" s="104"/>
      <c r="J668" s="105">
        <f>_xlfn.XLOOKUP('-'!$F668,Ref!A:A,Ref!B:B)*1000</f>
        <v>52000</v>
      </c>
      <c r="K668" s="87">
        <f ca="1">COUNTIF($J$2:'-'!$J668,'-'!$J668)-1</f>
        <v>83</v>
      </c>
      <c r="L668" s="90" t="s">
        <v>14</v>
      </c>
    </row>
    <row r="669" spans="1:12" ht="14.25" customHeight="1">
      <c r="A669" s="96">
        <f t="shared" si="10"/>
        <v>668</v>
      </c>
      <c r="B669" s="93">
        <f ca="1">'-'!$J669+'-'!$K669</f>
        <v>52084</v>
      </c>
      <c r="C669" s="94"/>
      <c r="D669" s="95" t="str" cm="1">
        <f t="array" ref="D669">_xlfn.SWITCH(MID('-'!$F669,1,4),"C - ","Civil","F - ","Foundation","ST -","Structure","FC -","Façade","PRE ","Pre-Line","POST","Post-Line","H - ","Handover","S - ","Services","CST ","Completion Docs", "I - ", "Inspection")</f>
        <v>Foundation</v>
      </c>
      <c r="E669" s="96" t="str">
        <f>IF(NOT(ISERROR(SEARCH("- S -", '-'!$F669))), "Subcontractor",IF(NOT(ISERROR(SEARCH("- R -", '-'!$F669))), "Ryman",IF(NOT(ISERROR(SEARCH("- C -", '-'!$F669))), "Consultant",IF(NOT(ISERROR(SEARCH("- I -", '-'!$F669))),  "Inspection Test Plan", "Naming Error"))))</f>
        <v>Subcontractor</v>
      </c>
      <c r="F669" s="97" t="str">
        <f>IF(OR('-'!$G669="checklist", '-'!$G669="checklist-flat"), '-'!$H669, F668)</f>
        <v>F - S - Piling</v>
      </c>
      <c r="G669" s="24" t="s">
        <v>15</v>
      </c>
      <c r="H669" s="24" t="s">
        <v>56</v>
      </c>
      <c r="I669" s="24"/>
      <c r="J669" s="106">
        <f>_xlfn.XLOOKUP('-'!$F669,Ref!A:A,Ref!B:B)*1000</f>
        <v>52000</v>
      </c>
      <c r="K669" s="93">
        <f ca="1">COUNTIF($J$2:'-'!$J669,'-'!$J669)-1</f>
        <v>84</v>
      </c>
      <c r="L669" s="96" t="s">
        <v>14</v>
      </c>
    </row>
    <row r="670" spans="1:12" ht="14.25" customHeight="1">
      <c r="A670" s="90">
        <f t="shared" si="10"/>
        <v>669</v>
      </c>
      <c r="B670" s="87">
        <f ca="1">'-'!$J670+'-'!$K670</f>
        <v>52085</v>
      </c>
      <c r="C670" s="88"/>
      <c r="D670" s="89" t="str" cm="1">
        <f t="array" ref="D670">_xlfn.SWITCH(MID('-'!$F670,1,4),"C - ","Civil","F - ","Foundation","ST -","Structure","FC -","Façade","PRE ","Pre-Line","POST","Post-Line","H - ","Handover","S - ","Services","CST ","Completion Docs", "I - ", "Inspection")</f>
        <v>Foundation</v>
      </c>
      <c r="E670" s="90" t="str">
        <f>IF(NOT(ISERROR(SEARCH("- S -", '-'!$F670))), "Subcontractor",IF(NOT(ISERROR(SEARCH("- R -", '-'!$F670))), "Ryman",IF(NOT(ISERROR(SEARCH("- C -", '-'!$F670))), "Consultant",IF(NOT(ISERROR(SEARCH("- I -", '-'!$F670))),  "Inspection Test Plan", "Naming Error"))))</f>
        <v>Subcontractor</v>
      </c>
      <c r="F670" s="91" t="str">
        <f>IF(OR('-'!$G670="checklist", '-'!$G670="checklist-flat"), '-'!$H670, F669)</f>
        <v>F - S - Piling</v>
      </c>
      <c r="G670" s="104" t="s">
        <v>24</v>
      </c>
      <c r="H670" s="104" t="s">
        <v>57</v>
      </c>
      <c r="I670" s="104"/>
      <c r="J670" s="105">
        <f>_xlfn.XLOOKUP('-'!$F670,Ref!A:A,Ref!B:B)*1000</f>
        <v>52000</v>
      </c>
      <c r="K670" s="87">
        <f ca="1">COUNTIF($J$2:'-'!$J670,'-'!$J670)-1</f>
        <v>85</v>
      </c>
      <c r="L670" s="90" t="s">
        <v>14</v>
      </c>
    </row>
    <row r="671" spans="1:12" ht="14.25" customHeight="1">
      <c r="A671" s="96">
        <f t="shared" si="10"/>
        <v>670</v>
      </c>
      <c r="B671" s="93">
        <f ca="1">'-'!$J671+'-'!$K671</f>
        <v>53000</v>
      </c>
      <c r="C671" s="94"/>
      <c r="D671" s="96" t="str" cm="1">
        <f t="array" ref="D671">_xlfn.SWITCH(MID('-'!$F671,1,4),"C - ","Civil","F - ","Foundation","ST -","Structure","FC -","Façade","PRE ","Pre-Line","POST","Post-Line","H - ","Handover","S - ","Services","CST ","Completion Docs", "I - ", "Inspection")</f>
        <v>Foundation</v>
      </c>
      <c r="E671" s="96" t="str">
        <f>IF(NOT(ISERROR(SEARCH("- S -", '-'!$F671))), "Subcontractor",IF(NOT(ISERROR(SEARCH("- R -", '-'!$F671))), "Ryman",IF(NOT(ISERROR(SEARCH("- C -", '-'!$F671))), "Consultant",IF(NOT(ISERROR(SEARCH("- I -", '-'!$F671))),  "Inspection Test Plan", "Naming Error"))))</f>
        <v>Subcontractor</v>
      </c>
      <c r="F671" s="97" t="str">
        <f>IF(OR('-'!$G671="checklist", '-'!$G671="checklist-flat"), '-'!$H671, F670)</f>
        <v>F - S - Precast Fire Joint Sealant</v>
      </c>
      <c r="G671" s="24" t="s">
        <v>12</v>
      </c>
      <c r="H671" s="24" t="s">
        <v>520</v>
      </c>
      <c r="I671" s="24"/>
      <c r="J671" s="106">
        <f>_xlfn.XLOOKUP('-'!$F671,Ref!A:A,Ref!B:B)*1000</f>
        <v>53000</v>
      </c>
      <c r="K671" s="93">
        <f ca="1">COUNTIF($J$2:'-'!$J671,'-'!$J671)-1</f>
        <v>0</v>
      </c>
      <c r="L671" s="96" t="s">
        <v>14</v>
      </c>
    </row>
    <row r="672" spans="1:12" ht="14.25" customHeight="1">
      <c r="A672" s="90">
        <f t="shared" si="10"/>
        <v>671</v>
      </c>
      <c r="B672" s="87">
        <f ca="1">'-'!$J672+'-'!$K672</f>
        <v>53001</v>
      </c>
      <c r="C672" s="88"/>
      <c r="D672" s="90" t="str" cm="1">
        <f t="array" ref="D672">_xlfn.SWITCH(MID('-'!$F672,1,4),"C - ","Civil","F - ","Foundation","ST -","Structure","FC -","Façade","PRE ","Pre-Line","POST","Post-Line","H - ","Handover","S - ","Services","CST ","Completion Docs", "I - ", "Inspection")</f>
        <v>Foundation</v>
      </c>
      <c r="E672" s="90" t="str">
        <f>IF(NOT(ISERROR(SEARCH("- S -", '-'!$F672))), "Subcontractor",IF(NOT(ISERROR(SEARCH("- R -", '-'!$F672))), "Ryman",IF(NOT(ISERROR(SEARCH("- C -", '-'!$F672))), "Consultant",IF(NOT(ISERROR(SEARCH("- I -", '-'!$F672))),  "Inspection Test Plan", "Naming Error"))))</f>
        <v>Subcontractor</v>
      </c>
      <c r="F672" s="91" t="str">
        <f>IF(OR('-'!$G672="checklist", '-'!$G672="checklist-flat"), '-'!$H672, F671)</f>
        <v>F - S - Precast Fire Joint Sealant</v>
      </c>
      <c r="G672" s="104" t="s">
        <v>15</v>
      </c>
      <c r="H672" s="104" t="s">
        <v>521</v>
      </c>
      <c r="I672" s="104"/>
      <c r="J672" s="105">
        <f>_xlfn.XLOOKUP('-'!$F672,Ref!A:A,Ref!B:B)*1000</f>
        <v>53000</v>
      </c>
      <c r="K672" s="87">
        <f ca="1">COUNTIF($J$2:'-'!$J672,'-'!$J672)-1</f>
        <v>1</v>
      </c>
      <c r="L672" s="90" t="s">
        <v>14</v>
      </c>
    </row>
    <row r="673" spans="1:12" ht="14.25" customHeight="1">
      <c r="A673" s="96">
        <f t="shared" si="10"/>
        <v>672</v>
      </c>
      <c r="B673" s="93">
        <f ca="1">'-'!$J673+'-'!$K673</f>
        <v>53002</v>
      </c>
      <c r="C673" s="94"/>
      <c r="D673" s="96" t="str" cm="1">
        <f t="array" ref="D673">_xlfn.SWITCH(MID('-'!$F673,1,4),"C - ","Civil","F - ","Foundation","ST -","Structure","FC -","Façade","PRE ","Pre-Line","POST","Post-Line","H - ","Handover","S - ","Services","CST ","Completion Docs", "I - ", "Inspection")</f>
        <v>Foundation</v>
      </c>
      <c r="E673" s="96" t="str">
        <f>IF(NOT(ISERROR(SEARCH("- S -", '-'!$F673))), "Subcontractor",IF(NOT(ISERROR(SEARCH("- R -", '-'!$F673))), "Ryman",IF(NOT(ISERROR(SEARCH("- C -", '-'!$F673))), "Consultant",IF(NOT(ISERROR(SEARCH("- I -", '-'!$F673))),  "Inspection Test Plan", "Naming Error"))))</f>
        <v>Subcontractor</v>
      </c>
      <c r="F673" s="97" t="str">
        <f>IF(OR('-'!$G673="checklist", '-'!$G673="checklist-flat"), '-'!$H673, F672)</f>
        <v>F - S - Precast Fire Joint Sealant</v>
      </c>
      <c r="G673" s="24" t="s">
        <v>182</v>
      </c>
      <c r="H673" s="24" t="s">
        <v>522</v>
      </c>
      <c r="I673" s="24"/>
      <c r="J673" s="106">
        <f>_xlfn.XLOOKUP('-'!$F673,Ref!A:A,Ref!B:B)*1000</f>
        <v>53000</v>
      </c>
      <c r="K673" s="93">
        <f ca="1">COUNTIF($J$2:'-'!$J673,'-'!$J673)-1</f>
        <v>2</v>
      </c>
      <c r="L673" s="96" t="s">
        <v>14</v>
      </c>
    </row>
    <row r="674" spans="1:12" ht="14.25" customHeight="1">
      <c r="A674" s="90">
        <f t="shared" si="10"/>
        <v>673</v>
      </c>
      <c r="B674" s="87">
        <f ca="1">'-'!$J674+'-'!$K674</f>
        <v>53003</v>
      </c>
      <c r="C674" s="88"/>
      <c r="D674" s="90" t="str" cm="1">
        <f t="array" ref="D674">_xlfn.SWITCH(MID('-'!$F674,1,4),"C - ","Civil","F - ","Foundation","ST -","Structure","FC -","Façade","PRE ","Pre-Line","POST","Post-Line","H - ","Handover","S - ","Services","CST ","Completion Docs", "I - ", "Inspection")</f>
        <v>Foundation</v>
      </c>
      <c r="E674" s="90" t="str">
        <f>IF(NOT(ISERROR(SEARCH("- S -", '-'!$F674))), "Subcontractor",IF(NOT(ISERROR(SEARCH("- R -", '-'!$F674))), "Ryman",IF(NOT(ISERROR(SEARCH("- C -", '-'!$F674))), "Consultant",IF(NOT(ISERROR(SEARCH("- I -", '-'!$F674))),  "Inspection Test Plan", "Naming Error"))))</f>
        <v>Subcontractor</v>
      </c>
      <c r="F674" s="91" t="str">
        <f>IF(OR('-'!$G674="checklist", '-'!$G674="checklist-flat"), '-'!$H674, F673)</f>
        <v>F - S - Precast Fire Joint Sealant</v>
      </c>
      <c r="G674" s="104" t="s">
        <v>182</v>
      </c>
      <c r="H674" s="104" t="s">
        <v>523</v>
      </c>
      <c r="I674" s="104"/>
      <c r="J674" s="105">
        <f>_xlfn.XLOOKUP('-'!$F674,Ref!A:A,Ref!B:B)*1000</f>
        <v>53000</v>
      </c>
      <c r="K674" s="87">
        <f ca="1">COUNTIF($J$2:'-'!$J674,'-'!$J674)-1</f>
        <v>3</v>
      </c>
      <c r="L674" s="90" t="s">
        <v>14</v>
      </c>
    </row>
    <row r="675" spans="1:12" ht="14.25" customHeight="1">
      <c r="A675" s="96">
        <f t="shared" si="10"/>
        <v>674</v>
      </c>
      <c r="B675" s="93">
        <f ca="1">'-'!$J675+'-'!$K675</f>
        <v>53004</v>
      </c>
      <c r="C675" s="94"/>
      <c r="D675" s="96" t="str" cm="1">
        <f t="array" ref="D675">_xlfn.SWITCH(MID('-'!$F675,1,4),"C - ","Civil","F - ","Foundation","ST -","Structure","FC -","Façade","PRE ","Pre-Line","POST","Post-Line","H - ","Handover","S - ","Services","CST ","Completion Docs", "I - ", "Inspection")</f>
        <v>Foundation</v>
      </c>
      <c r="E675" s="96" t="str">
        <f>IF(NOT(ISERROR(SEARCH("- S -", '-'!$F675))), "Subcontractor",IF(NOT(ISERROR(SEARCH("- R -", '-'!$F675))), "Ryman",IF(NOT(ISERROR(SEARCH("- C -", '-'!$F675))), "Consultant",IF(NOT(ISERROR(SEARCH("- I -", '-'!$F675))),  "Inspection Test Plan", "Naming Error"))))</f>
        <v>Subcontractor</v>
      </c>
      <c r="F675" s="97" t="str">
        <f>IF(OR('-'!$G675="checklist", '-'!$G675="checklist-flat"), '-'!$H675, F674)</f>
        <v>F - S - Precast Fire Joint Sealant</v>
      </c>
      <c r="G675" s="24" t="s">
        <v>182</v>
      </c>
      <c r="H675" s="24" t="s">
        <v>524</v>
      </c>
      <c r="I675" s="24"/>
      <c r="J675" s="106">
        <f>_xlfn.XLOOKUP('-'!$F675,Ref!A:A,Ref!B:B)*1000</f>
        <v>53000</v>
      </c>
      <c r="K675" s="93">
        <f ca="1">COUNTIF($J$2:'-'!$J675,'-'!$J675)-1</f>
        <v>4</v>
      </c>
      <c r="L675" s="96" t="s">
        <v>14</v>
      </c>
    </row>
    <row r="676" spans="1:12" ht="15.75">
      <c r="A676" s="90">
        <f t="shared" si="10"/>
        <v>675</v>
      </c>
      <c r="B676" s="87">
        <f ca="1">'-'!$J676+'-'!$K676</f>
        <v>53005</v>
      </c>
      <c r="C676" s="88"/>
      <c r="D676" s="90" t="str" cm="1">
        <f t="array" ref="D676">_xlfn.SWITCH(MID('-'!$F676,1,4),"C - ","Civil","F - ","Foundation","ST -","Structure","FC -","Façade","PRE ","Pre-Line","POST","Post-Line","H - ","Handover","S - ","Services","CST ","Completion Docs", "I - ", "Inspection")</f>
        <v>Foundation</v>
      </c>
      <c r="E676" s="90" t="str">
        <f>IF(NOT(ISERROR(SEARCH("- S -", '-'!$F676))), "Subcontractor",IF(NOT(ISERROR(SEARCH("- R -", '-'!$F676))), "Ryman",IF(NOT(ISERROR(SEARCH("- C -", '-'!$F676))), "Consultant",IF(NOT(ISERROR(SEARCH("- I -", '-'!$F676))),  "Inspection Test Plan", "Naming Error"))))</f>
        <v>Subcontractor</v>
      </c>
      <c r="F676" s="91" t="str">
        <f>IF(OR('-'!$G676="checklist", '-'!$G676="checklist-flat"), '-'!$H676, F675)</f>
        <v>F - S - Precast Fire Joint Sealant</v>
      </c>
      <c r="G676" s="104" t="s">
        <v>182</v>
      </c>
      <c r="H676" s="104" t="s">
        <v>525</v>
      </c>
      <c r="I676" s="104"/>
      <c r="J676" s="105">
        <f>_xlfn.XLOOKUP('-'!$F676,Ref!A:A,Ref!B:B)*1000</f>
        <v>53000</v>
      </c>
      <c r="K676" s="87">
        <f ca="1">COUNTIF($J$2:'-'!$J676,'-'!$J676)-1</f>
        <v>5</v>
      </c>
      <c r="L676" s="90" t="s">
        <v>14</v>
      </c>
    </row>
    <row r="677" spans="1:12" ht="15.75">
      <c r="A677" s="96">
        <f t="shared" si="10"/>
        <v>676</v>
      </c>
      <c r="B677" s="93">
        <f ca="1">'-'!$J677+'-'!$K677</f>
        <v>53006</v>
      </c>
      <c r="C677" s="94"/>
      <c r="D677" s="96" t="str" cm="1">
        <f t="array" ref="D677">_xlfn.SWITCH(MID('-'!$F677,1,4),"C - ","Civil","F - ","Foundation","ST -","Structure","FC -","Façade","PRE ","Pre-Line","POST","Post-Line","H - ","Handover","S - ","Services","CST ","Completion Docs", "I - ", "Inspection")</f>
        <v>Foundation</v>
      </c>
      <c r="E677" s="96" t="str">
        <f>IF(NOT(ISERROR(SEARCH("- S -", '-'!$F677))), "Subcontractor",IF(NOT(ISERROR(SEARCH("- R -", '-'!$F677))), "Ryman",IF(NOT(ISERROR(SEARCH("- C -", '-'!$F677))), "Consultant",IF(NOT(ISERROR(SEARCH("- I -", '-'!$F677))),  "Inspection Test Plan", "Naming Error"))))</f>
        <v>Subcontractor</v>
      </c>
      <c r="F677" s="97" t="str">
        <f>IF(OR('-'!$G677="checklist", '-'!$G677="checklist-flat"), '-'!$H677, F676)</f>
        <v>F - S - Precast Fire Joint Sealant</v>
      </c>
      <c r="G677" s="24" t="s">
        <v>182</v>
      </c>
      <c r="H677" s="24" t="s">
        <v>526</v>
      </c>
      <c r="I677" s="24"/>
      <c r="J677" s="106">
        <f>_xlfn.XLOOKUP('-'!$F677,Ref!A:A,Ref!B:B)*1000</f>
        <v>53000</v>
      </c>
      <c r="K677" s="93">
        <f ca="1">COUNTIF($J$2:'-'!$J677,'-'!$J677)-1</f>
        <v>6</v>
      </c>
      <c r="L677" s="96" t="s">
        <v>14</v>
      </c>
    </row>
    <row r="678" spans="1:12" ht="15.75">
      <c r="A678" s="90">
        <f t="shared" si="10"/>
        <v>677</v>
      </c>
      <c r="B678" s="87">
        <f ca="1">'-'!$J678+'-'!$K678</f>
        <v>53007</v>
      </c>
      <c r="C678" s="88"/>
      <c r="D678" s="90" t="str" cm="1">
        <f t="array" ref="D678">_xlfn.SWITCH(MID('-'!$F678,1,4),"C - ","Civil","F - ","Foundation","ST -","Structure","FC -","Façade","PRE ","Pre-Line","POST","Post-Line","H - ","Handover","S - ","Services","CST ","Completion Docs", "I - ", "Inspection")</f>
        <v>Foundation</v>
      </c>
      <c r="E678" s="90" t="str">
        <f>IF(NOT(ISERROR(SEARCH("- S -", '-'!$F678))), "Subcontractor",IF(NOT(ISERROR(SEARCH("- R -", '-'!$F678))), "Ryman",IF(NOT(ISERROR(SEARCH("- C -", '-'!$F678))), "Consultant",IF(NOT(ISERROR(SEARCH("- I -", '-'!$F678))),  "Inspection Test Plan", "Naming Error"))))</f>
        <v>Subcontractor</v>
      </c>
      <c r="F678" s="91" t="str">
        <f>IF(OR('-'!$G678="checklist", '-'!$G678="checklist-flat"), '-'!$H678, F677)</f>
        <v>F - S - Precast Fire Joint Sealant</v>
      </c>
      <c r="G678" s="104" t="s">
        <v>182</v>
      </c>
      <c r="H678" s="104" t="s">
        <v>527</v>
      </c>
      <c r="I678" s="104"/>
      <c r="J678" s="105">
        <f>_xlfn.XLOOKUP('-'!$F678,Ref!A:A,Ref!B:B)*1000</f>
        <v>53000</v>
      </c>
      <c r="K678" s="87">
        <f ca="1">COUNTIF($J$2:'-'!$J678,'-'!$J678)-1</f>
        <v>7</v>
      </c>
      <c r="L678" s="90" t="s">
        <v>14</v>
      </c>
    </row>
    <row r="679" spans="1:12" ht="15.75">
      <c r="A679" s="96">
        <f t="shared" si="10"/>
        <v>678</v>
      </c>
      <c r="B679" s="93">
        <f ca="1">'-'!$J679+'-'!$K679</f>
        <v>53008</v>
      </c>
      <c r="C679" s="94"/>
      <c r="D679" s="96" t="str" cm="1">
        <f t="array" ref="D679">_xlfn.SWITCH(MID('-'!$F679,1,4),"C - ","Civil","F - ","Foundation","ST -","Structure","FC -","Façade","PRE ","Pre-Line","POST","Post-Line","H - ","Handover","S - ","Services","CST ","Completion Docs", "I - ", "Inspection")</f>
        <v>Foundation</v>
      </c>
      <c r="E679" s="96" t="str">
        <f>IF(NOT(ISERROR(SEARCH("- S -", '-'!$F679))), "Subcontractor",IF(NOT(ISERROR(SEARCH("- R -", '-'!$F679))), "Ryman",IF(NOT(ISERROR(SEARCH("- C -", '-'!$F679))), "Consultant",IF(NOT(ISERROR(SEARCH("- I -", '-'!$F679))),  "Inspection Test Plan", "Naming Error"))))</f>
        <v>Subcontractor</v>
      </c>
      <c r="F679" s="97" t="str">
        <f>IF(OR('-'!$G679="checklist", '-'!$G679="checklist-flat"), '-'!$H679, F678)</f>
        <v>F - S - Precast Fire Joint Sealant</v>
      </c>
      <c r="G679" s="24" t="s">
        <v>15</v>
      </c>
      <c r="H679" s="24" t="s">
        <v>528</v>
      </c>
      <c r="I679" s="24"/>
      <c r="J679" s="106">
        <f>_xlfn.XLOOKUP('-'!$F679,Ref!A:A,Ref!B:B)*1000</f>
        <v>53000</v>
      </c>
      <c r="K679" s="93">
        <f ca="1">COUNTIF($J$2:'-'!$J679,'-'!$J679)-1</f>
        <v>8</v>
      </c>
      <c r="L679" s="96" t="s">
        <v>14</v>
      </c>
    </row>
    <row r="680" spans="1:12" ht="15.75">
      <c r="A680" s="90">
        <f t="shared" si="10"/>
        <v>679</v>
      </c>
      <c r="B680" s="87">
        <f ca="1">'-'!$J680+'-'!$K680</f>
        <v>53009</v>
      </c>
      <c r="C680" s="88"/>
      <c r="D680" s="90" t="str" cm="1">
        <f t="array" ref="D680">_xlfn.SWITCH(MID('-'!$F680,1,4),"C - ","Civil","F - ","Foundation","ST -","Structure","FC -","Façade","PRE ","Pre-Line","POST","Post-Line","H - ","Handover","S - ","Services","CST ","Completion Docs", "I - ", "Inspection")</f>
        <v>Foundation</v>
      </c>
      <c r="E680" s="90" t="str">
        <f>IF(NOT(ISERROR(SEARCH("- S -", '-'!$F680))), "Subcontractor",IF(NOT(ISERROR(SEARCH("- R -", '-'!$F680))), "Ryman",IF(NOT(ISERROR(SEARCH("- C -", '-'!$F680))), "Consultant",IF(NOT(ISERROR(SEARCH("- I -", '-'!$F680))),  "Inspection Test Plan", "Naming Error"))))</f>
        <v>Subcontractor</v>
      </c>
      <c r="F680" s="91" t="str">
        <f>IF(OR('-'!$G680="checklist", '-'!$G680="checklist-flat"), '-'!$H680, F679)</f>
        <v>F - S - Precast Fire Joint Sealant</v>
      </c>
      <c r="G680" s="104" t="s">
        <v>15</v>
      </c>
      <c r="H680" s="104" t="s">
        <v>529</v>
      </c>
      <c r="I680" s="104"/>
      <c r="J680" s="105">
        <f>_xlfn.XLOOKUP('-'!$F680,Ref!A:A,Ref!B:B)*1000</f>
        <v>53000</v>
      </c>
      <c r="K680" s="87">
        <f ca="1">COUNTIF($J$2:'-'!$J680,'-'!$J680)-1</f>
        <v>9</v>
      </c>
      <c r="L680" s="90" t="s">
        <v>14</v>
      </c>
    </row>
    <row r="681" spans="1:12" ht="15.75">
      <c r="A681" s="96">
        <f t="shared" si="10"/>
        <v>680</v>
      </c>
      <c r="B681" s="93">
        <f ca="1">'-'!$J681+'-'!$K681</f>
        <v>53010</v>
      </c>
      <c r="C681" s="94"/>
      <c r="D681" s="96" t="str" cm="1">
        <f t="array" ref="D681">_xlfn.SWITCH(MID('-'!$F681,1,4),"C - ","Civil","F - ","Foundation","ST -","Structure","FC -","Façade","PRE ","Pre-Line","POST","Post-Line","H - ","Handover","S - ","Services","CST ","Completion Docs", "I - ", "Inspection")</f>
        <v>Foundation</v>
      </c>
      <c r="E681" s="96" t="str">
        <f>IF(NOT(ISERROR(SEARCH("- S -", '-'!$F681))), "Subcontractor",IF(NOT(ISERROR(SEARCH("- R -", '-'!$F681))), "Ryman",IF(NOT(ISERROR(SEARCH("- C -", '-'!$F681))), "Consultant",IF(NOT(ISERROR(SEARCH("- I -", '-'!$F681))),  "Inspection Test Plan", "Naming Error"))))</f>
        <v>Subcontractor</v>
      </c>
      <c r="F681" s="97" t="str">
        <f>IF(OR('-'!$G681="checklist", '-'!$G681="checklist-flat"), '-'!$H681, F680)</f>
        <v>F - S - Precast Fire Joint Sealant</v>
      </c>
      <c r="G681" s="24" t="s">
        <v>15</v>
      </c>
      <c r="H681" s="24" t="s">
        <v>530</v>
      </c>
      <c r="I681" s="24"/>
      <c r="J681" s="106">
        <f>_xlfn.XLOOKUP('-'!$F681,Ref!A:A,Ref!B:B)*1000</f>
        <v>53000</v>
      </c>
      <c r="K681" s="93">
        <f ca="1">COUNTIF($J$2:'-'!$J681,'-'!$J681)-1</f>
        <v>10</v>
      </c>
      <c r="L681" s="96" t="s">
        <v>14</v>
      </c>
    </row>
    <row r="682" spans="1:12" ht="15.75">
      <c r="A682" s="90">
        <f t="shared" si="10"/>
        <v>681</v>
      </c>
      <c r="B682" s="87">
        <f ca="1">'-'!$J682+'-'!$K682</f>
        <v>53011</v>
      </c>
      <c r="C682" s="88"/>
      <c r="D682" s="90" t="str" cm="1">
        <f t="array" ref="D682">_xlfn.SWITCH(MID('-'!$F682,1,4),"C - ","Civil","F - ","Foundation","ST -","Structure","FC -","Façade","PRE ","Pre-Line","POST","Post-Line","H - ","Handover","S - ","Services","CST ","Completion Docs", "I - ", "Inspection")</f>
        <v>Foundation</v>
      </c>
      <c r="E682" s="90" t="str">
        <f>IF(NOT(ISERROR(SEARCH("- S -", '-'!$F682))), "Subcontractor",IF(NOT(ISERROR(SEARCH("- R -", '-'!$F682))), "Ryman",IF(NOT(ISERROR(SEARCH("- C -", '-'!$F682))), "Consultant",IF(NOT(ISERROR(SEARCH("- I -", '-'!$F682))),  "Inspection Test Plan", "Naming Error"))))</f>
        <v>Subcontractor</v>
      </c>
      <c r="F682" s="91" t="str">
        <f>IF(OR('-'!$G682="checklist", '-'!$G682="checklist-flat"), '-'!$H682, F681)</f>
        <v>F - S - Precast Fire Joint Sealant</v>
      </c>
      <c r="G682" s="104" t="s">
        <v>15</v>
      </c>
      <c r="H682" s="104" t="s">
        <v>531</v>
      </c>
      <c r="I682" s="104"/>
      <c r="J682" s="105">
        <f>_xlfn.XLOOKUP('-'!$F682,Ref!A:A,Ref!B:B)*1000</f>
        <v>53000</v>
      </c>
      <c r="K682" s="87">
        <f ca="1">COUNTIF($J$2:'-'!$J682,'-'!$J682)-1</f>
        <v>11</v>
      </c>
      <c r="L682" s="90" t="s">
        <v>14</v>
      </c>
    </row>
    <row r="683" spans="1:12" ht="15.75">
      <c r="A683" s="96">
        <f t="shared" si="10"/>
        <v>682</v>
      </c>
      <c r="B683" s="93">
        <f ca="1">'-'!$J683+'-'!$K683</f>
        <v>53012</v>
      </c>
      <c r="C683" s="94"/>
      <c r="D683" s="96" t="str" cm="1">
        <f t="array" ref="D683">_xlfn.SWITCH(MID('-'!$F683,1,4),"C - ","Civil","F - ","Foundation","ST -","Structure","FC -","Façade","PRE ","Pre-Line","POST","Post-Line","H - ","Handover","S - ","Services","CST ","Completion Docs", "I - ", "Inspection")</f>
        <v>Foundation</v>
      </c>
      <c r="E683" s="96" t="str">
        <f>IF(NOT(ISERROR(SEARCH("- S -", '-'!$F683))), "Subcontractor",IF(NOT(ISERROR(SEARCH("- R -", '-'!$F683))), "Ryman",IF(NOT(ISERROR(SEARCH("- C -", '-'!$F683))), "Consultant",IF(NOT(ISERROR(SEARCH("- I -", '-'!$F683))),  "Inspection Test Plan", "Naming Error"))))</f>
        <v>Subcontractor</v>
      </c>
      <c r="F683" s="97" t="str">
        <f>IF(OR('-'!$G683="checklist", '-'!$G683="checklist-flat"), '-'!$H683, F682)</f>
        <v>F - S - Precast Fire Joint Sealant</v>
      </c>
      <c r="G683" s="24" t="s">
        <v>15</v>
      </c>
      <c r="H683" s="24" t="s">
        <v>56</v>
      </c>
      <c r="I683" s="24"/>
      <c r="J683" s="106">
        <f>_xlfn.XLOOKUP('-'!$F683,Ref!A:A,Ref!B:B)*1000</f>
        <v>53000</v>
      </c>
      <c r="K683" s="93">
        <f ca="1">COUNTIF($J$2:'-'!$J683,'-'!$J683)-1</f>
        <v>12</v>
      </c>
      <c r="L683" s="96" t="s">
        <v>14</v>
      </c>
    </row>
    <row r="684" spans="1:12" ht="15.75">
      <c r="A684" s="90">
        <f t="shared" si="10"/>
        <v>683</v>
      </c>
      <c r="B684" s="87">
        <f ca="1">'-'!$J684+'-'!$K684</f>
        <v>53013</v>
      </c>
      <c r="C684" s="88"/>
      <c r="D684" s="90" t="str" cm="1">
        <f t="array" ref="D684">_xlfn.SWITCH(MID('-'!$F684,1,4),"C - ","Civil","F - ","Foundation","ST -","Structure","FC -","Façade","PRE ","Pre-Line","POST","Post-Line","H - ","Handover","S - ","Services","CST ","Completion Docs", "I - ", "Inspection")</f>
        <v>Foundation</v>
      </c>
      <c r="E684" s="90" t="str">
        <f>IF(NOT(ISERROR(SEARCH("- S -", '-'!$F684))), "Subcontractor",IF(NOT(ISERROR(SEARCH("- R -", '-'!$F684))), "Ryman",IF(NOT(ISERROR(SEARCH("- C -", '-'!$F684))), "Consultant",IF(NOT(ISERROR(SEARCH("- I -", '-'!$F684))),  "Inspection Test Plan", "Naming Error"))))</f>
        <v>Subcontractor</v>
      </c>
      <c r="F684" s="91" t="str">
        <f>IF(OR('-'!$G684="checklist", '-'!$G684="checklist-flat"), '-'!$H684, F683)</f>
        <v>F - S - Precast Fire Joint Sealant</v>
      </c>
      <c r="G684" s="104" t="s">
        <v>24</v>
      </c>
      <c r="H684" s="104" t="s">
        <v>57</v>
      </c>
      <c r="I684" s="104"/>
      <c r="J684" s="105">
        <f>_xlfn.XLOOKUP('-'!$F684,Ref!A:A,Ref!B:B)*1000</f>
        <v>53000</v>
      </c>
      <c r="K684" s="87">
        <f ca="1">COUNTIF($J$2:'-'!$J684,'-'!$J684)-1</f>
        <v>13</v>
      </c>
      <c r="L684" s="90" t="s">
        <v>14</v>
      </c>
    </row>
    <row r="685" spans="1:12" ht="15.75">
      <c r="A685" s="96">
        <f t="shared" si="10"/>
        <v>684</v>
      </c>
      <c r="B685" s="93">
        <f ca="1">'-'!$J685+'-'!$K685</f>
        <v>54000</v>
      </c>
      <c r="C685" s="94"/>
      <c r="D685" s="95" t="str" cm="1">
        <f t="array" ref="D685">_xlfn.SWITCH(MID('-'!$F685,1,4),"C - ","Civil","F - ","Foundation","ST -","Structure","FC -","Façade","PRE ","Pre-Line","POST","Post-Line","H - ","Handover","S - ","Services","CST ","Completion Docs", "I - ", "Inspection")</f>
        <v>Foundation</v>
      </c>
      <c r="E685" s="96" t="str">
        <f>IF(NOT(ISERROR(SEARCH("- S -", '-'!$F685))), "Subcontractor",IF(NOT(ISERROR(SEARCH("- R -", '-'!$F685))), "Ryman",IF(NOT(ISERROR(SEARCH("- C -", '-'!$F685))), "Consultant",IF(NOT(ISERROR(SEARCH("- I -", '-'!$F685))),  "Inspection Test Plan", "Naming Error"))))</f>
        <v>Subcontractor</v>
      </c>
      <c r="F685" s="97" t="str">
        <f>IF(OR('-'!$G685="checklist", '-'!$G685="checklist-flat"), '-'!$H685, F684)</f>
        <v>F - S - Sheet Piling</v>
      </c>
      <c r="G685" s="24" t="s">
        <v>12</v>
      </c>
      <c r="H685" s="24" t="s">
        <v>532</v>
      </c>
      <c r="I685" s="24"/>
      <c r="J685" s="106">
        <f>_xlfn.XLOOKUP('-'!$F685,Ref!A:A,Ref!B:B)*1000</f>
        <v>54000</v>
      </c>
      <c r="K685" s="93">
        <f ca="1">COUNTIF($J$2:'-'!$J685,'-'!$J685)-1</f>
        <v>0</v>
      </c>
      <c r="L685" s="96" t="s">
        <v>14</v>
      </c>
    </row>
    <row r="686" spans="1:12" ht="15.75">
      <c r="A686" s="90">
        <f t="shared" si="10"/>
        <v>685</v>
      </c>
      <c r="B686" s="87">
        <f ca="1">'-'!$J686+'-'!$K686</f>
        <v>54001</v>
      </c>
      <c r="C686" s="88"/>
      <c r="D686" s="89" t="str" cm="1">
        <f t="array" ref="D686">_xlfn.SWITCH(MID('-'!$F686,1,4),"C - ","Civil","F - ","Foundation","ST -","Structure","FC -","Façade","PRE ","Pre-Line","POST","Post-Line","H - ","Handover","S - ","Services","CST ","Completion Docs", "I - ", "Inspection")</f>
        <v>Foundation</v>
      </c>
      <c r="E686" s="90" t="str">
        <f>IF(NOT(ISERROR(SEARCH("- S -", '-'!$F686))), "Subcontractor",IF(NOT(ISERROR(SEARCH("- R -", '-'!$F686))), "Ryman",IF(NOT(ISERROR(SEARCH("- C -", '-'!$F686))), "Consultant",IF(NOT(ISERROR(SEARCH("- I -", '-'!$F686))),  "Inspection Test Plan", "Naming Error"))))</f>
        <v>Subcontractor</v>
      </c>
      <c r="F686" s="91" t="str">
        <f>IF(OR('-'!$G686="checklist", '-'!$G686="checklist-flat"), '-'!$H686, F685)</f>
        <v>F - S - Sheet Piling</v>
      </c>
      <c r="G686" s="104" t="s">
        <v>15</v>
      </c>
      <c r="H686" s="104" t="s">
        <v>414</v>
      </c>
      <c r="I686" s="104"/>
      <c r="J686" s="105">
        <f>_xlfn.XLOOKUP('-'!$F686,Ref!A:A,Ref!B:B)*1000</f>
        <v>54000</v>
      </c>
      <c r="K686" s="87">
        <f ca="1">COUNTIF($J$2:'-'!$J686,'-'!$J686)-1</f>
        <v>1</v>
      </c>
      <c r="L686" s="90" t="s">
        <v>14</v>
      </c>
    </row>
    <row r="687" spans="1:12" ht="15.75">
      <c r="A687" s="96">
        <f t="shared" si="10"/>
        <v>686</v>
      </c>
      <c r="B687" s="93">
        <f ca="1">'-'!$J687+'-'!$K687</f>
        <v>54002</v>
      </c>
      <c r="C687" s="94"/>
      <c r="D687" s="95" t="str" cm="1">
        <f t="array" ref="D687">_xlfn.SWITCH(MID('-'!$F687,1,4),"C - ","Civil","F - ","Foundation","ST -","Structure","FC -","Façade","PRE ","Pre-Line","POST","Post-Line","H - ","Handover","S - ","Services","CST ","Completion Docs", "I - ", "Inspection")</f>
        <v>Foundation</v>
      </c>
      <c r="E687" s="96" t="str">
        <f>IF(NOT(ISERROR(SEARCH("- S -", '-'!$F687))), "Subcontractor",IF(NOT(ISERROR(SEARCH("- R -", '-'!$F687))), "Ryman",IF(NOT(ISERROR(SEARCH("- C -", '-'!$F687))), "Consultant",IF(NOT(ISERROR(SEARCH("- I -", '-'!$F687))),  "Inspection Test Plan", "Naming Error"))))</f>
        <v>Subcontractor</v>
      </c>
      <c r="F687" s="97" t="str">
        <f>IF(OR('-'!$G687="checklist", '-'!$G687="checklist-flat"), '-'!$H687, F686)</f>
        <v>F - S - Sheet Piling</v>
      </c>
      <c r="G687" s="24" t="s">
        <v>15</v>
      </c>
      <c r="H687" s="24" t="s">
        <v>533</v>
      </c>
      <c r="I687" s="24"/>
      <c r="J687" s="106">
        <f>_xlfn.XLOOKUP('-'!$F687,Ref!A:A,Ref!B:B)*1000</f>
        <v>54000</v>
      </c>
      <c r="K687" s="93">
        <f ca="1">COUNTIF($J$2:'-'!$J687,'-'!$J687)-1</f>
        <v>2</v>
      </c>
      <c r="L687" s="96" t="s">
        <v>14</v>
      </c>
    </row>
    <row r="688" spans="1:12" ht="15.75">
      <c r="A688" s="90">
        <f t="shared" si="10"/>
        <v>687</v>
      </c>
      <c r="B688" s="87">
        <f ca="1">'-'!$J688+'-'!$K688</f>
        <v>54003</v>
      </c>
      <c r="C688" s="88"/>
      <c r="D688" s="89" t="str" cm="1">
        <f t="array" ref="D688">_xlfn.SWITCH(MID('-'!$F688,1,4),"C - ","Civil","F - ","Foundation","ST -","Structure","FC -","Façade","PRE ","Pre-Line","POST","Post-Line","H - ","Handover","S - ","Services","CST ","Completion Docs", "I - ", "Inspection")</f>
        <v>Foundation</v>
      </c>
      <c r="E688" s="90" t="str">
        <f>IF(NOT(ISERROR(SEARCH("- S -", '-'!$F688))), "Subcontractor",IF(NOT(ISERROR(SEARCH("- R -", '-'!$F688))), "Ryman",IF(NOT(ISERROR(SEARCH("- C -", '-'!$F688))), "Consultant",IF(NOT(ISERROR(SEARCH("- I -", '-'!$F688))),  "Inspection Test Plan", "Naming Error"))))</f>
        <v>Subcontractor</v>
      </c>
      <c r="F688" s="91" t="str">
        <f>IF(OR('-'!$G688="checklist", '-'!$G688="checklist-flat"), '-'!$H688, F687)</f>
        <v>F - S - Sheet Piling</v>
      </c>
      <c r="G688" s="104" t="s">
        <v>15</v>
      </c>
      <c r="H688" s="104" t="s">
        <v>534</v>
      </c>
      <c r="I688" s="104"/>
      <c r="J688" s="105">
        <f>_xlfn.XLOOKUP('-'!$F688,Ref!A:A,Ref!B:B)*1000</f>
        <v>54000</v>
      </c>
      <c r="K688" s="87">
        <f ca="1">COUNTIF($J$2:'-'!$J688,'-'!$J688)-1</f>
        <v>3</v>
      </c>
      <c r="L688" s="90" t="s">
        <v>14</v>
      </c>
    </row>
    <row r="689" spans="1:12" ht="15.75">
      <c r="A689" s="96">
        <f t="shared" si="10"/>
        <v>688</v>
      </c>
      <c r="B689" s="93">
        <f ca="1">'-'!$J689+'-'!$K689</f>
        <v>54004</v>
      </c>
      <c r="C689" s="94"/>
      <c r="D689" s="95" t="str" cm="1">
        <f t="array" ref="D689">_xlfn.SWITCH(MID('-'!$F689,1,4),"C - ","Civil","F - ","Foundation","ST -","Structure","FC -","Façade","PRE ","Pre-Line","POST","Post-Line","H - ","Handover","S - ","Services","CST ","Completion Docs", "I - ", "Inspection")</f>
        <v>Foundation</v>
      </c>
      <c r="E689" s="96" t="str">
        <f>IF(NOT(ISERROR(SEARCH("- S -", '-'!$F689))), "Subcontractor",IF(NOT(ISERROR(SEARCH("- R -", '-'!$F689))), "Ryman",IF(NOT(ISERROR(SEARCH("- C -", '-'!$F689))), "Consultant",IF(NOT(ISERROR(SEARCH("- I -", '-'!$F689))),  "Inspection Test Plan", "Naming Error"))))</f>
        <v>Subcontractor</v>
      </c>
      <c r="F689" s="97" t="str">
        <f>IF(OR('-'!$G689="checklist", '-'!$G689="checklist-flat"), '-'!$H689, F688)</f>
        <v>F - S - Sheet Piling</v>
      </c>
      <c r="G689" s="24" t="s">
        <v>15</v>
      </c>
      <c r="H689" s="24" t="s">
        <v>535</v>
      </c>
      <c r="I689" s="24"/>
      <c r="J689" s="106">
        <f>_xlfn.XLOOKUP('-'!$F689,Ref!A:A,Ref!B:B)*1000</f>
        <v>54000</v>
      </c>
      <c r="K689" s="93">
        <f ca="1">COUNTIF($J$2:'-'!$J689,'-'!$J689)-1</f>
        <v>4</v>
      </c>
      <c r="L689" s="96" t="s">
        <v>14</v>
      </c>
    </row>
    <row r="690" spans="1:12" ht="15.75">
      <c r="A690" s="90">
        <f t="shared" si="10"/>
        <v>689</v>
      </c>
      <c r="B690" s="87">
        <f ca="1">'-'!$J690+'-'!$K690</f>
        <v>54005</v>
      </c>
      <c r="C690" s="88"/>
      <c r="D690" s="89" t="str" cm="1">
        <f t="array" ref="D690">_xlfn.SWITCH(MID('-'!$F690,1,4),"C - ","Civil","F - ","Foundation","ST -","Structure","FC -","Façade","PRE ","Pre-Line","POST","Post-Line","H - ","Handover","S - ","Services","CST ","Completion Docs", "I - ", "Inspection")</f>
        <v>Foundation</v>
      </c>
      <c r="E690" s="90" t="str">
        <f>IF(NOT(ISERROR(SEARCH("- S -", '-'!$F690))), "Subcontractor",IF(NOT(ISERROR(SEARCH("- R -", '-'!$F690))), "Ryman",IF(NOT(ISERROR(SEARCH("- C -", '-'!$F690))), "Consultant",IF(NOT(ISERROR(SEARCH("- I -", '-'!$F690))),  "Inspection Test Plan", "Naming Error"))))</f>
        <v>Subcontractor</v>
      </c>
      <c r="F690" s="91" t="str">
        <f>IF(OR('-'!$G690="checklist", '-'!$G690="checklist-flat"), '-'!$H690, F689)</f>
        <v>F - S - Sheet Piling</v>
      </c>
      <c r="G690" s="104" t="s">
        <v>15</v>
      </c>
      <c r="H690" s="104" t="s">
        <v>536</v>
      </c>
      <c r="I690" s="104"/>
      <c r="J690" s="105">
        <f>_xlfn.XLOOKUP('-'!$F690,Ref!A:A,Ref!B:B)*1000</f>
        <v>54000</v>
      </c>
      <c r="K690" s="87">
        <f ca="1">COUNTIF($J$2:'-'!$J690,'-'!$J690)-1</f>
        <v>5</v>
      </c>
      <c r="L690" s="90" t="s">
        <v>14</v>
      </c>
    </row>
    <row r="691" spans="1:12" ht="15.75">
      <c r="A691" s="96">
        <f t="shared" si="10"/>
        <v>690</v>
      </c>
      <c r="B691" s="93">
        <f ca="1">'-'!$J691+'-'!$K691</f>
        <v>54006</v>
      </c>
      <c r="C691" s="94"/>
      <c r="D691" s="95" t="str" cm="1">
        <f t="array" ref="D691">_xlfn.SWITCH(MID('-'!$F691,1,4),"C - ","Civil","F - ","Foundation","ST -","Structure","FC -","Façade","PRE ","Pre-Line","POST","Post-Line","H - ","Handover","S - ","Services","CST ","Completion Docs", "I - ", "Inspection")</f>
        <v>Foundation</v>
      </c>
      <c r="E691" s="96" t="str">
        <f>IF(NOT(ISERROR(SEARCH("- S -", '-'!$F691))), "Subcontractor",IF(NOT(ISERROR(SEARCH("- R -", '-'!$F691))), "Ryman",IF(NOT(ISERROR(SEARCH("- C -", '-'!$F691))), "Consultant",IF(NOT(ISERROR(SEARCH("- I -", '-'!$F691))),  "Inspection Test Plan", "Naming Error"))))</f>
        <v>Subcontractor</v>
      </c>
      <c r="F691" s="97" t="str">
        <f>IF(OR('-'!$G691="checklist", '-'!$G691="checklist-flat"), '-'!$H691, F690)</f>
        <v>F - S - Sheet Piling</v>
      </c>
      <c r="G691" s="24" t="s">
        <v>62</v>
      </c>
      <c r="H691" s="24" t="s">
        <v>417</v>
      </c>
      <c r="I691" s="24"/>
      <c r="J691" s="106">
        <f>_xlfn.XLOOKUP('-'!$F691,Ref!A:A,Ref!B:B)*1000</f>
        <v>54000</v>
      </c>
      <c r="K691" s="93">
        <f ca="1">COUNTIF($J$2:'-'!$J691,'-'!$J691)-1</f>
        <v>6</v>
      </c>
      <c r="L691" s="96" t="s">
        <v>14</v>
      </c>
    </row>
    <row r="692" spans="1:12" ht="15.75">
      <c r="A692" s="90">
        <f t="shared" si="10"/>
        <v>691</v>
      </c>
      <c r="B692" s="87">
        <f ca="1">'-'!$J692+'-'!$K692</f>
        <v>54007</v>
      </c>
      <c r="C692" s="88"/>
      <c r="D692" s="89" t="str" cm="1">
        <f t="array" ref="D692">_xlfn.SWITCH(MID('-'!$F692,1,4),"C - ","Civil","F - ","Foundation","ST -","Structure","FC -","Façade","PRE ","Pre-Line","POST","Post-Line","H - ","Handover","S - ","Services","CST ","Completion Docs", "I - ", "Inspection")</f>
        <v>Foundation</v>
      </c>
      <c r="E692" s="90" t="str">
        <f>IF(NOT(ISERROR(SEARCH("- S -", '-'!$F692))), "Subcontractor",IF(NOT(ISERROR(SEARCH("- R -", '-'!$F692))), "Ryman",IF(NOT(ISERROR(SEARCH("- C -", '-'!$F692))), "Consultant",IF(NOT(ISERROR(SEARCH("- I -", '-'!$F692))),  "Inspection Test Plan", "Naming Error"))))</f>
        <v>Subcontractor</v>
      </c>
      <c r="F692" s="91" t="str">
        <f>IF(OR('-'!$G692="checklist", '-'!$G692="checklist-flat"), '-'!$H692, F691)</f>
        <v>F - S - Sheet Piling</v>
      </c>
      <c r="G692" s="104" t="s">
        <v>62</v>
      </c>
      <c r="H692" s="104" t="s">
        <v>398</v>
      </c>
      <c r="I692" s="104"/>
      <c r="J692" s="105">
        <f>_xlfn.XLOOKUP('-'!$F692,Ref!A:A,Ref!B:B)*1000</f>
        <v>54000</v>
      </c>
      <c r="K692" s="87">
        <f ca="1">COUNTIF($J$2:'-'!$J692,'-'!$J692)-1</f>
        <v>7</v>
      </c>
      <c r="L692" s="90" t="s">
        <v>14</v>
      </c>
    </row>
    <row r="693" spans="1:12" ht="15.75">
      <c r="A693" s="96">
        <f t="shared" si="10"/>
        <v>692</v>
      </c>
      <c r="B693" s="93">
        <f ca="1">'-'!$J693+'-'!$K693</f>
        <v>54008</v>
      </c>
      <c r="C693" s="94"/>
      <c r="D693" s="95" t="str" cm="1">
        <f t="array" ref="D693">_xlfn.SWITCH(MID('-'!$F693,1,4),"C - ","Civil","F - ","Foundation","ST -","Structure","FC -","Façade","PRE ","Pre-Line","POST","Post-Line","H - ","Handover","S - ","Services","CST ","Completion Docs", "I - ", "Inspection")</f>
        <v>Foundation</v>
      </c>
      <c r="E693" s="96" t="str">
        <f>IF(NOT(ISERROR(SEARCH("- S -", '-'!$F693))), "Subcontractor",IF(NOT(ISERROR(SEARCH("- R -", '-'!$F693))), "Ryman",IF(NOT(ISERROR(SEARCH("- C -", '-'!$F693))), "Consultant",IF(NOT(ISERROR(SEARCH("- I -", '-'!$F693))),  "Inspection Test Plan", "Naming Error"))))</f>
        <v>Subcontractor</v>
      </c>
      <c r="F693" s="97" t="str">
        <f>IF(OR('-'!$G693="checklist", '-'!$G693="checklist-flat"), '-'!$H693, F692)</f>
        <v>F - S - Sheet Piling</v>
      </c>
      <c r="G693" s="24" t="s">
        <v>15</v>
      </c>
      <c r="H693" s="24" t="s">
        <v>56</v>
      </c>
      <c r="I693" s="24"/>
      <c r="J693" s="106">
        <f>_xlfn.XLOOKUP('-'!$F693,Ref!A:A,Ref!B:B)*1000</f>
        <v>54000</v>
      </c>
      <c r="K693" s="93">
        <f ca="1">COUNTIF($J$2:'-'!$J693,'-'!$J693)-1</f>
        <v>8</v>
      </c>
      <c r="L693" s="96" t="s">
        <v>14</v>
      </c>
    </row>
    <row r="694" spans="1:12" ht="15.75">
      <c r="A694" s="90">
        <f t="shared" si="10"/>
        <v>693</v>
      </c>
      <c r="B694" s="87">
        <f ca="1">'-'!$J694+'-'!$K694</f>
        <v>54009</v>
      </c>
      <c r="C694" s="88"/>
      <c r="D694" s="89" t="str" cm="1">
        <f t="array" ref="D694">_xlfn.SWITCH(MID('-'!$F694,1,4),"C - ","Civil","F - ","Foundation","ST -","Structure","FC -","Façade","PRE ","Pre-Line","POST","Post-Line","H - ","Handover","S - ","Services","CST ","Completion Docs", "I - ", "Inspection")</f>
        <v>Foundation</v>
      </c>
      <c r="E694" s="90" t="str">
        <f>IF(NOT(ISERROR(SEARCH("- S -", '-'!$F694))), "Subcontractor",IF(NOT(ISERROR(SEARCH("- R -", '-'!$F694))), "Ryman",IF(NOT(ISERROR(SEARCH("- C -", '-'!$F694))), "Consultant",IF(NOT(ISERROR(SEARCH("- I -", '-'!$F694))),  "Inspection Test Plan", "Naming Error"))))</f>
        <v>Subcontractor</v>
      </c>
      <c r="F694" s="91" t="str">
        <f>IF(OR('-'!$G694="checklist", '-'!$G694="checklist-flat"), '-'!$H694, F693)</f>
        <v>F - S - Sheet Piling</v>
      </c>
      <c r="G694" s="104" t="s">
        <v>24</v>
      </c>
      <c r="H694" s="104" t="s">
        <v>57</v>
      </c>
      <c r="I694" s="104"/>
      <c r="J694" s="105">
        <f>_xlfn.XLOOKUP('-'!$F694,Ref!A:A,Ref!B:B)*1000</f>
        <v>54000</v>
      </c>
      <c r="K694" s="87">
        <f ca="1">COUNTIF($J$2:'-'!$J694,'-'!$J694)-1</f>
        <v>9</v>
      </c>
      <c r="L694" s="90" t="s">
        <v>14</v>
      </c>
    </row>
    <row r="695" spans="1:12" ht="15.75">
      <c r="A695" s="96">
        <f t="shared" si="10"/>
        <v>694</v>
      </c>
      <c r="B695" s="93">
        <f ca="1">'-'!$J695+'-'!$K695</f>
        <v>55000</v>
      </c>
      <c r="C695" s="94"/>
      <c r="D695" s="95" t="str" cm="1">
        <f t="array" ref="D695">_xlfn.SWITCH(MID('-'!$F695,1,4),"C - ","Civil","F - ","Foundation","ST -","Structure","FC -","Façade","PRE ","Pre-Line","POST","Post-Line","H - ","Handover","S - ","Services","CST ","Completion Docs", "I - ", "Inspection")</f>
        <v>Foundation</v>
      </c>
      <c r="E695" s="96" t="str">
        <f>IF(NOT(ISERROR(SEARCH("- S -", '-'!$F695))), "Subcontractor",IF(NOT(ISERROR(SEARCH("- R -", '-'!$F695))), "Ryman",IF(NOT(ISERROR(SEARCH("- C -", '-'!$F695))), "Consultant",IF(NOT(ISERROR(SEARCH("- I -", '-'!$F695))),  "Inspection Test Plan", "Naming Error"))))</f>
        <v>Subcontractor</v>
      </c>
      <c r="F695" s="97" t="str">
        <f>IF(OR('-'!$G695="checklist", '-'!$G695="checklist-flat"), '-'!$H695, F694)</f>
        <v>F - S - Shell Beam Installation</v>
      </c>
      <c r="G695" s="24" t="s">
        <v>12</v>
      </c>
      <c r="H695" s="24" t="s">
        <v>537</v>
      </c>
      <c r="I695" s="24"/>
      <c r="J695" s="106">
        <f>_xlfn.XLOOKUP('-'!$F695,Ref!A:A,Ref!B:B)*1000</f>
        <v>55000</v>
      </c>
      <c r="K695" s="93">
        <f ca="1">COUNTIF($J$2:'-'!$J695,'-'!$J695)-1</f>
        <v>0</v>
      </c>
      <c r="L695" s="96" t="s">
        <v>14</v>
      </c>
    </row>
    <row r="696" spans="1:12" ht="15.75">
      <c r="A696" s="90">
        <f t="shared" si="10"/>
        <v>695</v>
      </c>
      <c r="B696" s="87">
        <f ca="1">'-'!$J696+'-'!$K696</f>
        <v>55001</v>
      </c>
      <c r="C696" s="88"/>
      <c r="D696" s="89" t="str" cm="1">
        <f t="array" ref="D696">_xlfn.SWITCH(MID('-'!$F696,1,4),"C - ","Civil","F - ","Foundation","ST -","Structure","FC -","Façade","PRE ","Pre-Line","POST","Post-Line","H - ","Handover","S - ","Services","CST ","Completion Docs", "I - ", "Inspection")</f>
        <v>Foundation</v>
      </c>
      <c r="E696" s="90" t="str">
        <f>IF(NOT(ISERROR(SEARCH("- S -", '-'!$F696))), "Subcontractor",IF(NOT(ISERROR(SEARCH("- R -", '-'!$F696))), "Ryman",IF(NOT(ISERROR(SEARCH("- C -", '-'!$F696))), "Consultant",IF(NOT(ISERROR(SEARCH("- I -", '-'!$F696))),  "Inspection Test Plan", "Naming Error"))))</f>
        <v>Subcontractor</v>
      </c>
      <c r="F696" s="91" t="str">
        <f>IF(OR('-'!$G696="checklist", '-'!$G696="checklist-flat"), '-'!$H696, F695)</f>
        <v>F - S - Shell Beam Installation</v>
      </c>
      <c r="G696" s="104" t="s">
        <v>15</v>
      </c>
      <c r="H696" s="104" t="s">
        <v>538</v>
      </c>
      <c r="I696" s="104"/>
      <c r="J696" s="105">
        <f>_xlfn.XLOOKUP('-'!$F696,Ref!A:A,Ref!B:B)*1000</f>
        <v>55000</v>
      </c>
      <c r="K696" s="87">
        <f ca="1">COUNTIF($J$2:'-'!$J696,'-'!$J696)-1</f>
        <v>1</v>
      </c>
      <c r="L696" s="90" t="s">
        <v>14</v>
      </c>
    </row>
    <row r="697" spans="1:12" ht="15.75">
      <c r="A697" s="96">
        <f t="shared" si="10"/>
        <v>696</v>
      </c>
      <c r="B697" s="93">
        <f ca="1">'-'!$J697+'-'!$K697</f>
        <v>55002</v>
      </c>
      <c r="C697" s="94"/>
      <c r="D697" s="95" t="str" cm="1">
        <f t="array" ref="D697">_xlfn.SWITCH(MID('-'!$F697,1,4),"C - ","Civil","F - ","Foundation","ST -","Structure","FC -","Façade","PRE ","Pre-Line","POST","Post-Line","H - ","Handover","S - ","Services","CST ","Completion Docs", "I - ", "Inspection")</f>
        <v>Foundation</v>
      </c>
      <c r="E697" s="96" t="str">
        <f>IF(NOT(ISERROR(SEARCH("- S -", '-'!$F697))), "Subcontractor",IF(NOT(ISERROR(SEARCH("- R -", '-'!$F697))), "Ryman",IF(NOT(ISERROR(SEARCH("- C -", '-'!$F697))), "Consultant",IF(NOT(ISERROR(SEARCH("- I -", '-'!$F697))),  "Inspection Test Plan", "Naming Error"))))</f>
        <v>Subcontractor</v>
      </c>
      <c r="F697" s="97" t="str">
        <f>IF(OR('-'!$G697="checklist", '-'!$G697="checklist-flat"), '-'!$H697, F696)</f>
        <v>F - S - Shell Beam Installation</v>
      </c>
      <c r="G697" s="24" t="s">
        <v>15</v>
      </c>
      <c r="H697" s="24" t="s">
        <v>539</v>
      </c>
      <c r="I697" s="24"/>
      <c r="J697" s="106">
        <f>_xlfn.XLOOKUP('-'!$F697,Ref!A:A,Ref!B:B)*1000</f>
        <v>55000</v>
      </c>
      <c r="K697" s="93">
        <f ca="1">COUNTIF($J$2:'-'!$J697,'-'!$J697)-1</f>
        <v>2</v>
      </c>
      <c r="L697" s="96" t="s">
        <v>14</v>
      </c>
    </row>
    <row r="698" spans="1:12" ht="15.75">
      <c r="A698" s="90">
        <f t="shared" si="10"/>
        <v>697</v>
      </c>
      <c r="B698" s="87">
        <f ca="1">'-'!$J698+'-'!$K698</f>
        <v>55003</v>
      </c>
      <c r="C698" s="88"/>
      <c r="D698" s="89" t="str" cm="1">
        <f t="array" ref="D698">_xlfn.SWITCH(MID('-'!$F698,1,4),"C - ","Civil","F - ","Foundation","ST -","Structure","FC -","Façade","PRE ","Pre-Line","POST","Post-Line","H - ","Handover","S - ","Services","CST ","Completion Docs", "I - ", "Inspection")</f>
        <v>Foundation</v>
      </c>
      <c r="E698" s="90" t="str">
        <f>IF(NOT(ISERROR(SEARCH("- S -", '-'!$F698))), "Subcontractor",IF(NOT(ISERROR(SEARCH("- R -", '-'!$F698))), "Ryman",IF(NOT(ISERROR(SEARCH("- C -", '-'!$F698))), "Consultant",IF(NOT(ISERROR(SEARCH("- I -", '-'!$F698))),  "Inspection Test Plan", "Naming Error"))))</f>
        <v>Subcontractor</v>
      </c>
      <c r="F698" s="91" t="str">
        <f>IF(OR('-'!$G698="checklist", '-'!$G698="checklist-flat"), '-'!$H698, F697)</f>
        <v>F - S - Shell Beam Installation</v>
      </c>
      <c r="G698" s="104" t="s">
        <v>15</v>
      </c>
      <c r="H698" s="104" t="s">
        <v>56</v>
      </c>
      <c r="I698" s="104"/>
      <c r="J698" s="105">
        <f>_xlfn.XLOOKUP('-'!$F698,Ref!A:A,Ref!B:B)*1000</f>
        <v>55000</v>
      </c>
      <c r="K698" s="87">
        <f ca="1">COUNTIF($J$2:'-'!$J698,'-'!$J698)-1</f>
        <v>3</v>
      </c>
      <c r="L698" s="90" t="s">
        <v>14</v>
      </c>
    </row>
    <row r="699" spans="1:12" ht="15.75">
      <c r="A699" s="96">
        <f t="shared" si="10"/>
        <v>698</v>
      </c>
      <c r="B699" s="93">
        <f ca="1">'-'!$J699+'-'!$K699</f>
        <v>55004</v>
      </c>
      <c r="C699" s="94"/>
      <c r="D699" s="95" t="str" cm="1">
        <f t="array" ref="D699">_xlfn.SWITCH(MID('-'!$F699,1,4),"C - ","Civil","F - ","Foundation","ST -","Structure","FC -","Façade","PRE ","Pre-Line","POST","Post-Line","H - ","Handover","S - ","Services","CST ","Completion Docs", "I - ", "Inspection")</f>
        <v>Foundation</v>
      </c>
      <c r="E699" s="96" t="str">
        <f>IF(NOT(ISERROR(SEARCH("- S -", '-'!$F699))), "Subcontractor",IF(NOT(ISERROR(SEARCH("- R -", '-'!$F699))), "Ryman",IF(NOT(ISERROR(SEARCH("- C -", '-'!$F699))), "Consultant",IF(NOT(ISERROR(SEARCH("- I -", '-'!$F699))),  "Inspection Test Plan", "Naming Error"))))</f>
        <v>Subcontractor</v>
      </c>
      <c r="F699" s="97" t="str">
        <f>IF(OR('-'!$G699="checklist", '-'!$G699="checklist-flat"), '-'!$H699, F698)</f>
        <v>F - S - Shell Beam Installation</v>
      </c>
      <c r="G699" s="24" t="s">
        <v>24</v>
      </c>
      <c r="H699" s="24" t="s">
        <v>57</v>
      </c>
      <c r="I699" s="24"/>
      <c r="J699" s="106">
        <f>_xlfn.XLOOKUP('-'!$F699,Ref!A:A,Ref!B:B)*1000</f>
        <v>55000</v>
      </c>
      <c r="K699" s="93">
        <f ca="1">COUNTIF($J$2:'-'!$J699,'-'!$J699)-1</f>
        <v>4</v>
      </c>
      <c r="L699" s="96" t="s">
        <v>14</v>
      </c>
    </row>
    <row r="700" spans="1:12" ht="15.75">
      <c r="A700" s="90">
        <f t="shared" si="10"/>
        <v>699</v>
      </c>
      <c r="B700" s="87">
        <f ca="1">'-'!$J700+'-'!$K700</f>
        <v>56000</v>
      </c>
      <c r="C700" s="88"/>
      <c r="D700" s="89" t="str" cm="1">
        <f t="array" ref="D700">_xlfn.SWITCH(MID('-'!$F700,1,4),"C - ","Civil","F - ","Foundation","ST -","Structure","FC -","Façade","PRE ","Pre-Line","POST","Post-Line","H - ","Handover","S - ","Services","CST ","Completion Docs", "I - ", "Inspection")</f>
        <v>Foundation</v>
      </c>
      <c r="E700" s="90" t="str">
        <f>IF(NOT(ISERROR(SEARCH("- S -", '-'!$F700))), "Subcontractor",IF(NOT(ISERROR(SEARCH("- R -", '-'!$F700))), "Ryman",IF(NOT(ISERROR(SEARCH("- C -", '-'!$F700))), "Consultant",IF(NOT(ISERROR(SEARCH("- I -", '-'!$F700))),  "Inspection Test Plan", "Naming Error"))))</f>
        <v>Subcontractor</v>
      </c>
      <c r="F700" s="91" t="str">
        <f>IF(OR('-'!$G700="checklist", '-'!$G700="checklist-flat"), '-'!$H700, F699)</f>
        <v xml:space="preserve">F - S - Underground services </v>
      </c>
      <c r="G700" s="104" t="s">
        <v>12</v>
      </c>
      <c r="H700" s="104" t="s">
        <v>540</v>
      </c>
      <c r="I700" s="104"/>
      <c r="J700" s="105">
        <f>_xlfn.XLOOKUP('-'!$F700,Ref!A:A,Ref!B:B)*1000</f>
        <v>56000</v>
      </c>
      <c r="K700" s="87">
        <f ca="1">COUNTIF($J$2:'-'!$J700,'-'!$J700)-1</f>
        <v>0</v>
      </c>
      <c r="L700" s="90" t="s">
        <v>14</v>
      </c>
    </row>
    <row r="701" spans="1:12" ht="15.75">
      <c r="A701" s="96">
        <f t="shared" si="10"/>
        <v>700</v>
      </c>
      <c r="B701" s="93">
        <f ca="1">'-'!$J701+'-'!$K701</f>
        <v>56001</v>
      </c>
      <c r="C701" s="94"/>
      <c r="D701" s="95" t="str" cm="1">
        <f t="array" ref="D701">_xlfn.SWITCH(MID('-'!$F701,1,4),"C - ","Civil","F - ","Foundation","ST -","Structure","FC -","Façade","PRE ","Pre-Line","POST","Post-Line","H - ","Handover","S - ","Services","CST ","Completion Docs", "I - ", "Inspection")</f>
        <v>Foundation</v>
      </c>
      <c r="E701" s="96" t="str">
        <f>IF(NOT(ISERROR(SEARCH("- S -", '-'!$F701))), "Subcontractor",IF(NOT(ISERROR(SEARCH("- R -", '-'!$F701))), "Ryman",IF(NOT(ISERROR(SEARCH("- C -", '-'!$F701))), "Consultant",IF(NOT(ISERROR(SEARCH("- I -", '-'!$F701))),  "Inspection Test Plan", "Naming Error"))))</f>
        <v>Subcontractor</v>
      </c>
      <c r="F701" s="97" t="str">
        <f>IF(OR('-'!$G701="checklist", '-'!$G701="checklist-flat"), '-'!$H701, F700)</f>
        <v xml:space="preserve">F - S - Underground services </v>
      </c>
      <c r="G701" s="24" t="s">
        <v>15</v>
      </c>
      <c r="H701" s="24" t="s">
        <v>541</v>
      </c>
      <c r="I701" s="24"/>
      <c r="J701" s="106">
        <f>_xlfn.XLOOKUP('-'!$F701,Ref!A:A,Ref!B:B)*1000</f>
        <v>56000</v>
      </c>
      <c r="K701" s="93">
        <f ca="1">COUNTIF($J$2:'-'!$J701,'-'!$J701)-1</f>
        <v>1</v>
      </c>
      <c r="L701" s="96" t="s">
        <v>14</v>
      </c>
    </row>
    <row r="702" spans="1:12" ht="15.75">
      <c r="A702" s="90">
        <f t="shared" si="10"/>
        <v>701</v>
      </c>
      <c r="B702" s="87">
        <f ca="1">'-'!$J702+'-'!$K702</f>
        <v>56002</v>
      </c>
      <c r="C702" s="88"/>
      <c r="D702" s="89" t="str" cm="1">
        <f t="array" ref="D702">_xlfn.SWITCH(MID('-'!$F702,1,4),"C - ","Civil","F - ","Foundation","ST -","Structure","FC -","Façade","PRE ","Pre-Line","POST","Post-Line","H - ","Handover","S - ","Services","CST ","Completion Docs", "I - ", "Inspection")</f>
        <v>Foundation</v>
      </c>
      <c r="E702" s="90" t="str">
        <f>IF(NOT(ISERROR(SEARCH("- S -", '-'!$F702))), "Subcontractor",IF(NOT(ISERROR(SEARCH("- R -", '-'!$F702))), "Ryman",IF(NOT(ISERROR(SEARCH("- C -", '-'!$F702))), "Consultant",IF(NOT(ISERROR(SEARCH("- I -", '-'!$F702))),  "Inspection Test Plan", "Naming Error"))))</f>
        <v>Subcontractor</v>
      </c>
      <c r="F702" s="91" t="str">
        <f>IF(OR('-'!$G702="checklist", '-'!$G702="checklist-flat"), '-'!$H702, F701)</f>
        <v xml:space="preserve">F - S - Underground services </v>
      </c>
      <c r="G702" s="104" t="s">
        <v>15</v>
      </c>
      <c r="H702" s="104" t="s">
        <v>542</v>
      </c>
      <c r="I702" s="104"/>
      <c r="J702" s="105">
        <f>_xlfn.XLOOKUP('-'!$F702,Ref!A:A,Ref!B:B)*1000</f>
        <v>56000</v>
      </c>
      <c r="K702" s="87">
        <f ca="1">COUNTIF($J$2:'-'!$J702,'-'!$J702)-1</f>
        <v>2</v>
      </c>
      <c r="L702" s="90" t="s">
        <v>14</v>
      </c>
    </row>
    <row r="703" spans="1:12" ht="15.75">
      <c r="A703" s="96">
        <f t="shared" si="10"/>
        <v>702</v>
      </c>
      <c r="B703" s="93">
        <f ca="1">'-'!$J703+'-'!$K703</f>
        <v>56003</v>
      </c>
      <c r="C703" s="94"/>
      <c r="D703" s="95" t="str" cm="1">
        <f t="array" ref="D703">_xlfn.SWITCH(MID('-'!$F703,1,4),"C - ","Civil","F - ","Foundation","ST -","Structure","FC -","Façade","PRE ","Pre-Line","POST","Post-Line","H - ","Handover","S - ","Services","CST ","Completion Docs", "I - ", "Inspection")</f>
        <v>Foundation</v>
      </c>
      <c r="E703" s="96" t="str">
        <f>IF(NOT(ISERROR(SEARCH("- S -", '-'!$F703))), "Subcontractor",IF(NOT(ISERROR(SEARCH("- R -", '-'!$F703))), "Ryman",IF(NOT(ISERROR(SEARCH("- C -", '-'!$F703))), "Consultant",IF(NOT(ISERROR(SEARCH("- I -", '-'!$F703))),  "Inspection Test Plan", "Naming Error"))))</f>
        <v>Subcontractor</v>
      </c>
      <c r="F703" s="97" t="str">
        <f>IF(OR('-'!$G703="checklist", '-'!$G703="checklist-flat"), '-'!$H703, F702)</f>
        <v xml:space="preserve">F - S - Underground services </v>
      </c>
      <c r="G703" s="24" t="s">
        <v>15</v>
      </c>
      <c r="H703" s="24" t="s">
        <v>543</v>
      </c>
      <c r="I703" s="24"/>
      <c r="J703" s="106">
        <f>_xlfn.XLOOKUP('-'!$F703,Ref!A:A,Ref!B:B)*1000</f>
        <v>56000</v>
      </c>
      <c r="K703" s="93">
        <f ca="1">COUNTIF($J$2:'-'!$J703,'-'!$J703)-1</f>
        <v>3</v>
      </c>
      <c r="L703" s="96" t="s">
        <v>14</v>
      </c>
    </row>
    <row r="704" spans="1:12" ht="15.75">
      <c r="A704" s="90">
        <f t="shared" si="10"/>
        <v>703</v>
      </c>
      <c r="B704" s="87">
        <f ca="1">'-'!$J704+'-'!$K704</f>
        <v>56004</v>
      </c>
      <c r="C704" s="88"/>
      <c r="D704" s="89" t="str" cm="1">
        <f t="array" ref="D704">_xlfn.SWITCH(MID('-'!$F704,1,4),"C - ","Civil","F - ","Foundation","ST -","Structure","FC -","Façade","PRE ","Pre-Line","POST","Post-Line","H - ","Handover","S - ","Services","CST ","Completion Docs", "I - ", "Inspection")</f>
        <v>Foundation</v>
      </c>
      <c r="E704" s="90" t="str">
        <f>IF(NOT(ISERROR(SEARCH("- S -", '-'!$F704))), "Subcontractor",IF(NOT(ISERROR(SEARCH("- R -", '-'!$F704))), "Ryman",IF(NOT(ISERROR(SEARCH("- C -", '-'!$F704))), "Consultant",IF(NOT(ISERROR(SEARCH("- I -", '-'!$F704))),  "Inspection Test Plan", "Naming Error"))))</f>
        <v>Subcontractor</v>
      </c>
      <c r="F704" s="91" t="str">
        <f>IF(OR('-'!$G704="checklist", '-'!$G704="checklist-flat"), '-'!$H704, F703)</f>
        <v xml:space="preserve">F - S - Underground services </v>
      </c>
      <c r="G704" s="104" t="s">
        <v>15</v>
      </c>
      <c r="H704" s="104" t="s">
        <v>544</v>
      </c>
      <c r="I704" s="104"/>
      <c r="J704" s="105">
        <f>_xlfn.XLOOKUP('-'!$F704,Ref!A:A,Ref!B:B)*1000</f>
        <v>56000</v>
      </c>
      <c r="K704" s="87">
        <f ca="1">COUNTIF($J$2:'-'!$J704,'-'!$J704)-1</f>
        <v>4</v>
      </c>
      <c r="L704" s="90" t="s">
        <v>14</v>
      </c>
    </row>
    <row r="705" spans="1:12" ht="15.75">
      <c r="A705" s="96">
        <f t="shared" si="10"/>
        <v>704</v>
      </c>
      <c r="B705" s="93">
        <f ca="1">'-'!$J705+'-'!$K705</f>
        <v>56005</v>
      </c>
      <c r="C705" s="94"/>
      <c r="D705" s="95" t="str" cm="1">
        <f t="array" ref="D705">_xlfn.SWITCH(MID('-'!$F705,1,4),"C - ","Civil","F - ","Foundation","ST -","Structure","FC -","Façade","PRE ","Pre-Line","POST","Post-Line","H - ","Handover","S - ","Services","CST ","Completion Docs", "I - ", "Inspection")</f>
        <v>Foundation</v>
      </c>
      <c r="E705" s="96" t="str">
        <f>IF(NOT(ISERROR(SEARCH("- S -", '-'!$F705))), "Subcontractor",IF(NOT(ISERROR(SEARCH("- R -", '-'!$F705))), "Ryman",IF(NOT(ISERROR(SEARCH("- C -", '-'!$F705))), "Consultant",IF(NOT(ISERROR(SEARCH("- I -", '-'!$F705))),  "Inspection Test Plan", "Naming Error"))))</f>
        <v>Subcontractor</v>
      </c>
      <c r="F705" s="97" t="str">
        <f>IF(OR('-'!$G705="checklist", '-'!$G705="checklist-flat"), '-'!$H705, F704)</f>
        <v xml:space="preserve">F - S - Underground services </v>
      </c>
      <c r="G705" s="24" t="s">
        <v>15</v>
      </c>
      <c r="H705" s="24" t="s">
        <v>545</v>
      </c>
      <c r="I705" s="24"/>
      <c r="J705" s="106">
        <f>_xlfn.XLOOKUP('-'!$F705,Ref!A:A,Ref!B:B)*1000</f>
        <v>56000</v>
      </c>
      <c r="K705" s="93">
        <f ca="1">COUNTIF($J$2:'-'!$J705,'-'!$J705)-1</f>
        <v>5</v>
      </c>
      <c r="L705" s="96" t="s">
        <v>14</v>
      </c>
    </row>
    <row r="706" spans="1:12" ht="15.75">
      <c r="A706" s="90">
        <f t="shared" ref="A706:A770" si="11">IFERROR(A705+1,1)</f>
        <v>705</v>
      </c>
      <c r="B706" s="87">
        <f ca="1">'-'!$J706+'-'!$K706</f>
        <v>56006</v>
      </c>
      <c r="C706" s="88"/>
      <c r="D706" s="89" t="str" cm="1">
        <f t="array" ref="D706">_xlfn.SWITCH(MID('-'!$F706,1,4),"C - ","Civil","F - ","Foundation","ST -","Structure","FC -","Façade","PRE ","Pre-Line","POST","Post-Line","H - ","Handover","S - ","Services","CST ","Completion Docs", "I - ", "Inspection")</f>
        <v>Foundation</v>
      </c>
      <c r="E706" s="90" t="str">
        <f>IF(NOT(ISERROR(SEARCH("- S -", '-'!$F706))), "Subcontractor",IF(NOT(ISERROR(SEARCH("- R -", '-'!$F706))), "Ryman",IF(NOT(ISERROR(SEARCH("- C -", '-'!$F706))), "Consultant",IF(NOT(ISERROR(SEARCH("- I -", '-'!$F706))),  "Inspection Test Plan", "Naming Error"))))</f>
        <v>Subcontractor</v>
      </c>
      <c r="F706" s="91" t="str">
        <f>IF(OR('-'!$G706="checklist", '-'!$G706="checklist-flat"), '-'!$H706, F705)</f>
        <v xml:space="preserve">F - S - Underground services </v>
      </c>
      <c r="G706" s="104" t="s">
        <v>15</v>
      </c>
      <c r="H706" s="104" t="s">
        <v>56</v>
      </c>
      <c r="I706" s="104"/>
      <c r="J706" s="105">
        <f>_xlfn.XLOOKUP('-'!$F706,Ref!A:A,Ref!B:B)*1000</f>
        <v>56000</v>
      </c>
      <c r="K706" s="87">
        <f ca="1">COUNTIF($J$2:'-'!$J706,'-'!$J706)-1</f>
        <v>6</v>
      </c>
      <c r="L706" s="90" t="s">
        <v>14</v>
      </c>
    </row>
    <row r="707" spans="1:12" ht="15.75">
      <c r="A707" s="96">
        <f t="shared" si="11"/>
        <v>706</v>
      </c>
      <c r="B707" s="93">
        <f ca="1">'-'!$J707+'-'!$K707</f>
        <v>56007</v>
      </c>
      <c r="C707" s="94"/>
      <c r="D707" s="95" t="str" cm="1">
        <f t="array" ref="D707">_xlfn.SWITCH(MID('-'!$F707,1,4),"C - ","Civil","F - ","Foundation","ST -","Structure","FC -","Façade","PRE ","Pre-Line","POST","Post-Line","H - ","Handover","S - ","Services","CST ","Completion Docs", "I - ", "Inspection")</f>
        <v>Foundation</v>
      </c>
      <c r="E707" s="96" t="str">
        <f>IF(NOT(ISERROR(SEARCH("- S -", '-'!$F707))), "Subcontractor",IF(NOT(ISERROR(SEARCH("- R -", '-'!$F707))), "Ryman",IF(NOT(ISERROR(SEARCH("- C -", '-'!$F707))), "Consultant",IF(NOT(ISERROR(SEARCH("- I -", '-'!$F707))),  "Inspection Test Plan", "Naming Error"))))</f>
        <v>Subcontractor</v>
      </c>
      <c r="F707" s="97" t="str">
        <f>IF(OR('-'!$G707="checklist", '-'!$G707="checklist-flat"), '-'!$H707, F706)</f>
        <v xml:space="preserve">F - S - Underground services </v>
      </c>
      <c r="G707" s="24" t="s">
        <v>24</v>
      </c>
      <c r="H707" s="24" t="s">
        <v>57</v>
      </c>
      <c r="I707" s="24"/>
      <c r="J707" s="106">
        <f>_xlfn.XLOOKUP('-'!$F707,Ref!A:A,Ref!B:B)*1000</f>
        <v>56000</v>
      </c>
      <c r="K707" s="93">
        <f ca="1">COUNTIF($J$2:'-'!$J707,'-'!$J707)-1</f>
        <v>7</v>
      </c>
      <c r="L707" s="96" t="s">
        <v>14</v>
      </c>
    </row>
    <row r="708" spans="1:12" ht="15.75">
      <c r="A708" s="90">
        <f t="shared" si="11"/>
        <v>707</v>
      </c>
      <c r="B708" s="87">
        <f ca="1">'-'!$J708+'-'!$K708</f>
        <v>57000</v>
      </c>
      <c r="C708" s="88"/>
      <c r="D708" s="89" t="str" cm="1">
        <f t="array" ref="D708">_xlfn.SWITCH(MID('-'!$F708,1,4),"C - ","Civil","F - ","Foundation","ST -","Structure","FC -","Façade","PRE ","Pre-Line","POST","Post-Line","H - ","Handover","S - ","Services","CST ","Completion Docs", "I - ", "Inspection")</f>
        <v>Foundation</v>
      </c>
      <c r="E708" s="90" t="str">
        <f>IF(NOT(ISERROR(SEARCH("- S -", '-'!$F708))), "Subcontractor",IF(NOT(ISERROR(SEARCH("- R -", '-'!$F708))), "Ryman",IF(NOT(ISERROR(SEARCH("- C -", '-'!$F708))), "Consultant",IF(NOT(ISERROR(SEARCH("- I -", '-'!$F708))),  "Inspection Test Plan", "Naming Error"))))</f>
        <v>Subcontractor</v>
      </c>
      <c r="F708" s="91" t="str">
        <f>IF(OR('-'!$G708="checklist", '-'!$G708="checklist-flat"), '-'!$H708, F707)</f>
        <v>F - S - Underslab plumbing</v>
      </c>
      <c r="G708" s="104" t="s">
        <v>12</v>
      </c>
      <c r="H708" s="104" t="s">
        <v>546</v>
      </c>
      <c r="I708" s="104"/>
      <c r="J708" s="105">
        <f>_xlfn.XLOOKUP('-'!$F708,Ref!A:A,Ref!B:B)*1000</f>
        <v>57000</v>
      </c>
      <c r="K708" s="87">
        <f ca="1">COUNTIF($J$2:'-'!$J708,'-'!$J708)-1</f>
        <v>0</v>
      </c>
      <c r="L708" s="90" t="s">
        <v>14</v>
      </c>
    </row>
    <row r="709" spans="1:12" ht="15.75">
      <c r="A709" s="96">
        <f t="shared" si="11"/>
        <v>708</v>
      </c>
      <c r="B709" s="93">
        <f ca="1">'-'!$J709+'-'!$K709</f>
        <v>57001</v>
      </c>
      <c r="C709" s="94"/>
      <c r="D709" s="95" t="str" cm="1">
        <f t="array" ref="D709">_xlfn.SWITCH(MID('-'!$F709,1,4),"C - ","Civil","F - ","Foundation","ST -","Structure","FC -","Façade","PRE ","Pre-Line","POST","Post-Line","H - ","Handover","S - ","Services","CST ","Completion Docs", "I - ", "Inspection")</f>
        <v>Foundation</v>
      </c>
      <c r="E709" s="96" t="str">
        <f>IF(NOT(ISERROR(SEARCH("- S -", '-'!$F709))), "Subcontractor",IF(NOT(ISERROR(SEARCH("- R -", '-'!$F709))), "Ryman",IF(NOT(ISERROR(SEARCH("- C -", '-'!$F709))), "Consultant",IF(NOT(ISERROR(SEARCH("- I -", '-'!$F709))),  "Inspection Test Plan", "Naming Error"))))</f>
        <v>Subcontractor</v>
      </c>
      <c r="F709" s="97" t="str">
        <f>IF(OR('-'!$G709="checklist", '-'!$G709="checklist-flat"), '-'!$H709, F708)</f>
        <v>F - S - Underslab plumbing</v>
      </c>
      <c r="G709" s="24" t="s">
        <v>15</v>
      </c>
      <c r="H709" s="24" t="s">
        <v>547</v>
      </c>
      <c r="I709" s="24"/>
      <c r="J709" s="106">
        <f>_xlfn.XLOOKUP('-'!$F709,Ref!A:A,Ref!B:B)*1000</f>
        <v>57000</v>
      </c>
      <c r="K709" s="93">
        <f ca="1">COUNTIF($J$2:'-'!$J709,'-'!$J709)-1</f>
        <v>1</v>
      </c>
      <c r="L709" s="96" t="s">
        <v>14</v>
      </c>
    </row>
    <row r="710" spans="1:12" ht="15.75">
      <c r="A710" s="90">
        <f t="shared" si="11"/>
        <v>709</v>
      </c>
      <c r="B710" s="87">
        <f ca="1">'-'!$J710+'-'!$K710</f>
        <v>57002</v>
      </c>
      <c r="C710" s="88"/>
      <c r="D710" s="89" t="str" cm="1">
        <f t="array" ref="D710">_xlfn.SWITCH(MID('-'!$F710,1,4),"C - ","Civil","F - ","Foundation","ST -","Structure","FC -","Façade","PRE ","Pre-Line","POST","Post-Line","H - ","Handover","S - ","Services","CST ","Completion Docs", "I - ", "Inspection")</f>
        <v>Foundation</v>
      </c>
      <c r="E710" s="90" t="str">
        <f>IF(NOT(ISERROR(SEARCH("- S -", '-'!$F710))), "Subcontractor",IF(NOT(ISERROR(SEARCH("- R -", '-'!$F710))), "Ryman",IF(NOT(ISERROR(SEARCH("- C -", '-'!$F710))), "Consultant",IF(NOT(ISERROR(SEARCH("- I -", '-'!$F710))),  "Inspection Test Plan", "Naming Error"))))</f>
        <v>Subcontractor</v>
      </c>
      <c r="F710" s="91" t="str">
        <f>IF(OR('-'!$G710="checklist", '-'!$G710="checklist-flat"), '-'!$H710, F709)</f>
        <v>F - S - Underslab plumbing</v>
      </c>
      <c r="G710" s="104" t="s">
        <v>15</v>
      </c>
      <c r="H710" s="104" t="s">
        <v>548</v>
      </c>
      <c r="I710" s="104"/>
      <c r="J710" s="105">
        <f>_xlfn.XLOOKUP('-'!$F710,Ref!A:A,Ref!B:B)*1000</f>
        <v>57000</v>
      </c>
      <c r="K710" s="87">
        <f ca="1">COUNTIF($J$2:'-'!$J710,'-'!$J710)-1</f>
        <v>2</v>
      </c>
      <c r="L710" s="90" t="s">
        <v>14</v>
      </c>
    </row>
    <row r="711" spans="1:12" ht="15.75">
      <c r="A711" s="96">
        <f t="shared" si="11"/>
        <v>710</v>
      </c>
      <c r="B711" s="93">
        <f ca="1">'-'!$J711+'-'!$K711</f>
        <v>57003</v>
      </c>
      <c r="C711" s="94"/>
      <c r="D711" s="95" t="str" cm="1">
        <f t="array" ref="D711">_xlfn.SWITCH(MID('-'!$F711,1,4),"C - ","Civil","F - ","Foundation","ST -","Structure","FC -","Façade","PRE ","Pre-Line","POST","Post-Line","H - ","Handover","S - ","Services","CST ","Completion Docs", "I - ", "Inspection")</f>
        <v>Foundation</v>
      </c>
      <c r="E711" s="96" t="str">
        <f>IF(NOT(ISERROR(SEARCH("- S -", '-'!$F711))), "Subcontractor",IF(NOT(ISERROR(SEARCH("- R -", '-'!$F711))), "Ryman",IF(NOT(ISERROR(SEARCH("- C -", '-'!$F711))), "Consultant",IF(NOT(ISERROR(SEARCH("- I -", '-'!$F711))),  "Inspection Test Plan", "Naming Error"))))</f>
        <v>Subcontractor</v>
      </c>
      <c r="F711" s="97" t="str">
        <f>IF(OR('-'!$G711="checklist", '-'!$G711="checklist-flat"), '-'!$H711, F710)</f>
        <v>F - S - Underslab plumbing</v>
      </c>
      <c r="G711" s="24" t="s">
        <v>15</v>
      </c>
      <c r="H711" s="24" t="s">
        <v>549</v>
      </c>
      <c r="I711" s="24"/>
      <c r="J711" s="106">
        <f>_xlfn.XLOOKUP('-'!$F711,Ref!A:A,Ref!B:B)*1000</f>
        <v>57000</v>
      </c>
      <c r="K711" s="93">
        <f ca="1">COUNTIF($J$2:'-'!$J711,'-'!$J711)-1</f>
        <v>3</v>
      </c>
      <c r="L711" s="96" t="s">
        <v>14</v>
      </c>
    </row>
    <row r="712" spans="1:12" ht="15.75">
      <c r="A712" s="90">
        <f t="shared" si="11"/>
        <v>711</v>
      </c>
      <c r="B712" s="87">
        <f ca="1">'-'!$J712+'-'!$K712</f>
        <v>57004</v>
      </c>
      <c r="C712" s="88"/>
      <c r="D712" s="89" t="str" cm="1">
        <f t="array" ref="D712">_xlfn.SWITCH(MID('-'!$F712,1,4),"C - ","Civil","F - ","Foundation","ST -","Structure","FC -","Façade","PRE ","Pre-Line","POST","Post-Line","H - ","Handover","S - ","Services","CST ","Completion Docs", "I - ", "Inspection")</f>
        <v>Foundation</v>
      </c>
      <c r="E712" s="90" t="str">
        <f>IF(NOT(ISERROR(SEARCH("- S -", '-'!$F712))), "Subcontractor",IF(NOT(ISERROR(SEARCH("- R -", '-'!$F712))), "Ryman",IF(NOT(ISERROR(SEARCH("- C -", '-'!$F712))), "Consultant",IF(NOT(ISERROR(SEARCH("- I -", '-'!$F712))),  "Inspection Test Plan", "Naming Error"))))</f>
        <v>Subcontractor</v>
      </c>
      <c r="F712" s="91" t="str">
        <f>IF(OR('-'!$G712="checklist", '-'!$G712="checklist-flat"), '-'!$H712, F711)</f>
        <v>F - S - Underslab plumbing</v>
      </c>
      <c r="G712" s="104" t="s">
        <v>15</v>
      </c>
      <c r="H712" s="104" t="s">
        <v>550</v>
      </c>
      <c r="I712" s="104"/>
      <c r="J712" s="105">
        <f>_xlfn.XLOOKUP('-'!$F712,Ref!A:A,Ref!B:B)*1000</f>
        <v>57000</v>
      </c>
      <c r="K712" s="87">
        <f ca="1">COUNTIF($J$2:'-'!$J712,'-'!$J712)-1</f>
        <v>4</v>
      </c>
      <c r="L712" s="90" t="s">
        <v>14</v>
      </c>
    </row>
    <row r="713" spans="1:12" ht="15.75">
      <c r="A713" s="96">
        <f t="shared" si="11"/>
        <v>712</v>
      </c>
      <c r="B713" s="93">
        <f ca="1">'-'!$J713+'-'!$K713</f>
        <v>57005</v>
      </c>
      <c r="C713" s="94"/>
      <c r="D713" s="95" t="str" cm="1">
        <f t="array" ref="D713">_xlfn.SWITCH(MID('-'!$F713,1,4),"C - ","Civil","F - ","Foundation","ST -","Structure","FC -","Façade","PRE ","Pre-Line","POST","Post-Line","H - ","Handover","S - ","Services","CST ","Completion Docs", "I - ", "Inspection")</f>
        <v>Foundation</v>
      </c>
      <c r="E713" s="96" t="str">
        <f>IF(NOT(ISERROR(SEARCH("- S -", '-'!$F713))), "Subcontractor",IF(NOT(ISERROR(SEARCH("- R -", '-'!$F713))), "Ryman",IF(NOT(ISERROR(SEARCH("- C -", '-'!$F713))), "Consultant",IF(NOT(ISERROR(SEARCH("- I -", '-'!$F713))),  "Inspection Test Plan", "Naming Error"))))</f>
        <v>Subcontractor</v>
      </c>
      <c r="F713" s="97" t="str">
        <f>IF(OR('-'!$G713="checklist", '-'!$G713="checklist-flat"), '-'!$H713, F712)</f>
        <v>F - S - Underslab plumbing</v>
      </c>
      <c r="G713" s="24" t="s">
        <v>15</v>
      </c>
      <c r="H713" s="24" t="s">
        <v>551</v>
      </c>
      <c r="I713" s="24"/>
      <c r="J713" s="106">
        <f>_xlfn.XLOOKUP('-'!$F713,Ref!A:A,Ref!B:B)*1000</f>
        <v>57000</v>
      </c>
      <c r="K713" s="93">
        <f ca="1">COUNTIF($J$2:'-'!$J713,'-'!$J713)-1</f>
        <v>5</v>
      </c>
      <c r="L713" s="96" t="s">
        <v>14</v>
      </c>
    </row>
    <row r="714" spans="1:12" ht="15.75">
      <c r="A714" s="90">
        <f t="shared" si="11"/>
        <v>713</v>
      </c>
      <c r="B714" s="87">
        <f ca="1">'-'!$J714+'-'!$K714</f>
        <v>57006</v>
      </c>
      <c r="C714" s="88"/>
      <c r="D714" s="89" t="str" cm="1">
        <f t="array" ref="D714">_xlfn.SWITCH(MID('-'!$F714,1,4),"C - ","Civil","F - ","Foundation","ST -","Structure","FC -","Façade","PRE ","Pre-Line","POST","Post-Line","H - ","Handover","S - ","Services","CST ","Completion Docs", "I - ", "Inspection")</f>
        <v>Foundation</v>
      </c>
      <c r="E714" s="90" t="str">
        <f>IF(NOT(ISERROR(SEARCH("- S -", '-'!$F714))), "Subcontractor",IF(NOT(ISERROR(SEARCH("- R -", '-'!$F714))), "Ryman",IF(NOT(ISERROR(SEARCH("- C -", '-'!$F714))), "Consultant",IF(NOT(ISERROR(SEARCH("- I -", '-'!$F714))),  "Inspection Test Plan", "Naming Error"))))</f>
        <v>Subcontractor</v>
      </c>
      <c r="F714" s="91" t="str">
        <f>IF(OR('-'!$G714="checklist", '-'!$G714="checklist-flat"), '-'!$H714, F713)</f>
        <v>F - S - Underslab plumbing</v>
      </c>
      <c r="G714" s="104" t="s">
        <v>15</v>
      </c>
      <c r="H714" s="104" t="s">
        <v>56</v>
      </c>
      <c r="I714" s="104"/>
      <c r="J714" s="105">
        <f>_xlfn.XLOOKUP('-'!$F714,Ref!A:A,Ref!B:B)*1000</f>
        <v>57000</v>
      </c>
      <c r="K714" s="87">
        <f ca="1">COUNTIF($J$2:'-'!$J714,'-'!$J714)-1</f>
        <v>6</v>
      </c>
      <c r="L714" s="90" t="s">
        <v>14</v>
      </c>
    </row>
    <row r="715" spans="1:12" ht="15.75">
      <c r="A715" s="96">
        <f t="shared" si="11"/>
        <v>714</v>
      </c>
      <c r="B715" s="93">
        <f ca="1">'-'!$J715+'-'!$K715</f>
        <v>57007</v>
      </c>
      <c r="C715" s="94"/>
      <c r="D715" s="95" t="str" cm="1">
        <f t="array" ref="D715">_xlfn.SWITCH(MID('-'!$F715,1,4),"C - ","Civil","F - ","Foundation","ST -","Structure","FC -","Façade","PRE ","Pre-Line","POST","Post-Line","H - ","Handover","S - ","Services","CST ","Completion Docs", "I - ", "Inspection")</f>
        <v>Foundation</v>
      </c>
      <c r="E715" s="96" t="str">
        <f>IF(NOT(ISERROR(SEARCH("- S -", '-'!$F715))), "Subcontractor",IF(NOT(ISERROR(SEARCH("- R -", '-'!$F715))), "Ryman",IF(NOT(ISERROR(SEARCH("- C -", '-'!$F715))), "Consultant",IF(NOT(ISERROR(SEARCH("- I -", '-'!$F715))),  "Inspection Test Plan", "Naming Error"))))</f>
        <v>Subcontractor</v>
      </c>
      <c r="F715" s="97" t="str">
        <f>IF(OR('-'!$G715="checklist", '-'!$G715="checklist-flat"), '-'!$H715, F714)</f>
        <v>F - S - Underslab plumbing</v>
      </c>
      <c r="G715" s="24" t="s">
        <v>24</v>
      </c>
      <c r="H715" s="24" t="s">
        <v>57</v>
      </c>
      <c r="I715" s="24"/>
      <c r="J715" s="106">
        <f>_xlfn.XLOOKUP('-'!$F715,Ref!A:A,Ref!B:B)*1000</f>
        <v>57000</v>
      </c>
      <c r="K715" s="93">
        <f ca="1">COUNTIF($J$2:'-'!$J715,'-'!$J715)-1</f>
        <v>7</v>
      </c>
      <c r="L715" s="96" t="s">
        <v>14</v>
      </c>
    </row>
    <row r="716" spans="1:12" ht="15.75">
      <c r="A716" s="90">
        <f t="shared" si="11"/>
        <v>715</v>
      </c>
      <c r="B716" s="87">
        <f ca="1">'-'!$J716+'-'!$K716</f>
        <v>58000</v>
      </c>
      <c r="C716" s="88"/>
      <c r="D716" s="89" t="str" cm="1">
        <f t="array" ref="D716">_xlfn.SWITCH(MID('-'!$F716,1,4),"C - ","Civil","F - ","Foundation","ST -","Structure","FC -","Façade","PRE ","Pre-Line","POST","Post-Line","H - ","Handover","S - ","Services","CST ","Completion Docs", "I - ", "Inspection")</f>
        <v>Foundation</v>
      </c>
      <c r="E716" s="90" t="str">
        <f>IF(NOT(ISERROR(SEARCH("- S -", '-'!$F716))), "Subcontractor",IF(NOT(ISERROR(SEARCH("- R -", '-'!$F716))), "Ryman",IF(NOT(ISERROR(SEARCH("- C -", '-'!$F716))), "Consultant",IF(NOT(ISERROR(SEARCH("- I -", '-'!$F716))),  "Inspection Test Plan", "Naming Error"))))</f>
        <v>Subcontractor</v>
      </c>
      <c r="F716" s="91" t="str">
        <f>IF(OR('-'!$G716="checklist", '-'!$G716="checklist-flat"), '-'!$H716, F715)</f>
        <v>F - S - Waterproofing</v>
      </c>
      <c r="G716" s="104" t="s">
        <v>12</v>
      </c>
      <c r="H716" s="104" t="s">
        <v>552</v>
      </c>
      <c r="I716" s="104"/>
      <c r="J716" s="105">
        <f>_xlfn.XLOOKUP('-'!$F716,Ref!A:A,Ref!B:B)*1000</f>
        <v>58000</v>
      </c>
      <c r="K716" s="87">
        <f ca="1">COUNTIF($J$2:'-'!$J716,'-'!$J716)-1</f>
        <v>0</v>
      </c>
      <c r="L716" s="90" t="s">
        <v>14</v>
      </c>
    </row>
    <row r="717" spans="1:12" ht="15.75">
      <c r="A717" s="96">
        <f t="shared" si="11"/>
        <v>716</v>
      </c>
      <c r="B717" s="93">
        <f ca="1">'-'!$J717+'-'!$K717</f>
        <v>58001</v>
      </c>
      <c r="C717" s="94"/>
      <c r="D717" s="95" t="str" cm="1">
        <f t="array" ref="D717">_xlfn.SWITCH(MID('-'!$F717,1,4),"C - ","Civil","F - ","Foundation","ST -","Structure","FC -","Façade","PRE ","Pre-Line","POST","Post-Line","H - ","Handover","S - ","Services","CST ","Completion Docs", "I - ", "Inspection")</f>
        <v>Foundation</v>
      </c>
      <c r="E717" s="96" t="str">
        <f>IF(NOT(ISERROR(SEARCH("- S -", '-'!$F717))), "Subcontractor",IF(NOT(ISERROR(SEARCH("- R -", '-'!$F717))), "Ryman",IF(NOT(ISERROR(SEARCH("- C -", '-'!$F717))), "Consultant",IF(NOT(ISERROR(SEARCH("- I -", '-'!$F717))),  "Inspection Test Plan", "Naming Error"))))</f>
        <v>Subcontractor</v>
      </c>
      <c r="F717" s="97" t="str">
        <f>IF(OR('-'!$G717="checklist", '-'!$G717="checklist-flat"), '-'!$H717, F716)</f>
        <v>F - S - Waterproofing</v>
      </c>
      <c r="G717" s="24" t="s">
        <v>15</v>
      </c>
      <c r="H717" s="24" t="s">
        <v>553</v>
      </c>
      <c r="I717" s="24"/>
      <c r="J717" s="106">
        <f>_xlfn.XLOOKUP('-'!$F717,Ref!A:A,Ref!B:B)*1000</f>
        <v>58000</v>
      </c>
      <c r="K717" s="93">
        <f ca="1">COUNTIF($J$2:'-'!$J717,'-'!$J717)-1</f>
        <v>1</v>
      </c>
      <c r="L717" s="96" t="s">
        <v>14</v>
      </c>
    </row>
    <row r="718" spans="1:12" ht="15.75">
      <c r="A718" s="90">
        <f t="shared" si="11"/>
        <v>717</v>
      </c>
      <c r="B718" s="87">
        <f ca="1">'-'!$J718+'-'!$K718</f>
        <v>58002</v>
      </c>
      <c r="C718" s="88"/>
      <c r="D718" s="89" t="str" cm="1">
        <f t="array" ref="D718">_xlfn.SWITCH(MID('-'!$F718,1,4),"C - ","Civil","F - ","Foundation","ST -","Structure","FC -","Façade","PRE ","Pre-Line","POST","Post-Line","H - ","Handover","S - ","Services","CST ","Completion Docs", "I - ", "Inspection")</f>
        <v>Foundation</v>
      </c>
      <c r="E718" s="90" t="str">
        <f>IF(NOT(ISERROR(SEARCH("- S -", '-'!$F718))), "Subcontractor",IF(NOT(ISERROR(SEARCH("- R -", '-'!$F718))), "Ryman",IF(NOT(ISERROR(SEARCH("- C -", '-'!$F718))), "Consultant",IF(NOT(ISERROR(SEARCH("- I -", '-'!$F718))),  "Inspection Test Plan", "Naming Error"))))</f>
        <v>Subcontractor</v>
      </c>
      <c r="F718" s="91" t="str">
        <f>IF(OR('-'!$G718="checklist", '-'!$G718="checklist-flat"), '-'!$H718, F717)</f>
        <v>F - S - Waterproofing</v>
      </c>
      <c r="G718" s="104" t="s">
        <v>15</v>
      </c>
      <c r="H718" s="104" t="s">
        <v>554</v>
      </c>
      <c r="I718" s="104"/>
      <c r="J718" s="105">
        <f>_xlfn.XLOOKUP('-'!$F718,Ref!A:A,Ref!B:B)*1000</f>
        <v>58000</v>
      </c>
      <c r="K718" s="87">
        <f ca="1">COUNTIF($J$2:'-'!$J718,'-'!$J718)-1</f>
        <v>2</v>
      </c>
      <c r="L718" s="90" t="s">
        <v>14</v>
      </c>
    </row>
    <row r="719" spans="1:12" ht="15.75">
      <c r="A719" s="96">
        <f t="shared" si="11"/>
        <v>718</v>
      </c>
      <c r="B719" s="93">
        <f ca="1">'-'!$J719+'-'!$K719</f>
        <v>58003</v>
      </c>
      <c r="C719" s="94"/>
      <c r="D719" s="95" t="str" cm="1">
        <f t="array" ref="D719">_xlfn.SWITCH(MID('-'!$F719,1,4),"C - ","Civil","F - ","Foundation","ST -","Structure","FC -","Façade","PRE ","Pre-Line","POST","Post-Line","H - ","Handover","S - ","Services","CST ","Completion Docs", "I - ", "Inspection")</f>
        <v>Foundation</v>
      </c>
      <c r="E719" s="96" t="str">
        <f>IF(NOT(ISERROR(SEARCH("- S -", '-'!$F719))), "Subcontractor",IF(NOT(ISERROR(SEARCH("- R -", '-'!$F719))), "Ryman",IF(NOT(ISERROR(SEARCH("- C -", '-'!$F719))), "Consultant",IF(NOT(ISERROR(SEARCH("- I -", '-'!$F719))),  "Inspection Test Plan", "Naming Error"))))</f>
        <v>Subcontractor</v>
      </c>
      <c r="F719" s="97" t="str">
        <f>IF(OR('-'!$G719="checklist", '-'!$G719="checklist-flat"), '-'!$H719, F718)</f>
        <v>F - S - Waterproofing</v>
      </c>
      <c r="G719" s="24" t="s">
        <v>15</v>
      </c>
      <c r="H719" s="24" t="s">
        <v>555</v>
      </c>
      <c r="I719" s="24"/>
      <c r="J719" s="106">
        <f>_xlfn.XLOOKUP('-'!$F719,Ref!A:A,Ref!B:B)*1000</f>
        <v>58000</v>
      </c>
      <c r="K719" s="93">
        <f ca="1">COUNTIF($J$2:'-'!$J719,'-'!$J719)-1</f>
        <v>3</v>
      </c>
      <c r="L719" s="96" t="s">
        <v>14</v>
      </c>
    </row>
    <row r="720" spans="1:12" ht="15.75">
      <c r="A720" s="90">
        <f t="shared" si="11"/>
        <v>719</v>
      </c>
      <c r="B720" s="87">
        <f ca="1">'-'!$J720+'-'!$K720</f>
        <v>58004</v>
      </c>
      <c r="C720" s="88"/>
      <c r="D720" s="89" t="str" cm="1">
        <f t="array" ref="D720">_xlfn.SWITCH(MID('-'!$F720,1,4),"C - ","Civil","F - ","Foundation","ST -","Structure","FC -","Façade","PRE ","Pre-Line","POST","Post-Line","H - ","Handover","S - ","Services","CST ","Completion Docs", "I - ", "Inspection")</f>
        <v>Foundation</v>
      </c>
      <c r="E720" s="90" t="str">
        <f>IF(NOT(ISERROR(SEARCH("- S -", '-'!$F720))), "Subcontractor",IF(NOT(ISERROR(SEARCH("- R -", '-'!$F720))), "Ryman",IF(NOT(ISERROR(SEARCH("- C -", '-'!$F720))), "Consultant",IF(NOT(ISERROR(SEARCH("- I -", '-'!$F720))),  "Inspection Test Plan", "Naming Error"))))</f>
        <v>Subcontractor</v>
      </c>
      <c r="F720" s="91" t="str">
        <f>IF(OR('-'!$G720="checklist", '-'!$G720="checklist-flat"), '-'!$H720, F719)</f>
        <v>F - S - Waterproofing</v>
      </c>
      <c r="G720" s="104" t="s">
        <v>15</v>
      </c>
      <c r="H720" s="104" t="s">
        <v>556</v>
      </c>
      <c r="I720" s="104"/>
      <c r="J720" s="105">
        <f>_xlfn.XLOOKUP('-'!$F720,Ref!A:A,Ref!B:B)*1000</f>
        <v>58000</v>
      </c>
      <c r="K720" s="87">
        <f ca="1">COUNTIF($J$2:'-'!$J720,'-'!$J720)-1</f>
        <v>4</v>
      </c>
      <c r="L720" s="90" t="s">
        <v>14</v>
      </c>
    </row>
    <row r="721" spans="1:12" ht="15.75">
      <c r="A721" s="96">
        <f t="shared" si="11"/>
        <v>720</v>
      </c>
      <c r="B721" s="93">
        <f ca="1">'-'!$J721+'-'!$K721</f>
        <v>58005</v>
      </c>
      <c r="C721" s="94"/>
      <c r="D721" s="95" t="str" cm="1">
        <f t="array" ref="D721">_xlfn.SWITCH(MID('-'!$F721,1,4),"C - ","Civil","F - ","Foundation","ST -","Structure","FC -","Façade","PRE ","Pre-Line","POST","Post-Line","H - ","Handover","S - ","Services","CST ","Completion Docs", "I - ", "Inspection")</f>
        <v>Foundation</v>
      </c>
      <c r="E721" s="96" t="str">
        <f>IF(NOT(ISERROR(SEARCH("- S -", '-'!$F721))), "Subcontractor",IF(NOT(ISERROR(SEARCH("- R -", '-'!$F721))), "Ryman",IF(NOT(ISERROR(SEARCH("- C -", '-'!$F721))), "Consultant",IF(NOT(ISERROR(SEARCH("- I -", '-'!$F721))),  "Inspection Test Plan", "Naming Error"))))</f>
        <v>Subcontractor</v>
      </c>
      <c r="F721" s="97" t="str">
        <f>IF(OR('-'!$G721="checklist", '-'!$G721="checklist-flat"), '-'!$H721, F720)</f>
        <v>F - S - Waterproofing</v>
      </c>
      <c r="G721" s="24" t="s">
        <v>15</v>
      </c>
      <c r="H721" s="24" t="s">
        <v>557</v>
      </c>
      <c r="I721" s="24"/>
      <c r="J721" s="106">
        <f>_xlfn.XLOOKUP('-'!$F721,Ref!A:A,Ref!B:B)*1000</f>
        <v>58000</v>
      </c>
      <c r="K721" s="93">
        <f ca="1">COUNTIF($J$2:'-'!$J721,'-'!$J721)-1</f>
        <v>5</v>
      </c>
      <c r="L721" s="96" t="s">
        <v>14</v>
      </c>
    </row>
    <row r="722" spans="1:12" ht="15.75">
      <c r="A722" s="90">
        <f t="shared" si="11"/>
        <v>721</v>
      </c>
      <c r="B722" s="87">
        <f ca="1">'-'!$J722+'-'!$K722</f>
        <v>58006</v>
      </c>
      <c r="C722" s="88"/>
      <c r="D722" s="89" t="str" cm="1">
        <f t="array" ref="D722">_xlfn.SWITCH(MID('-'!$F722,1,4),"C - ","Civil","F - ","Foundation","ST -","Structure","FC -","Façade","PRE ","Pre-Line","POST","Post-Line","H - ","Handover","S - ","Services","CST ","Completion Docs", "I - ", "Inspection")</f>
        <v>Foundation</v>
      </c>
      <c r="E722" s="90" t="str">
        <f>IF(NOT(ISERROR(SEARCH("- S -", '-'!$F722))), "Subcontractor",IF(NOT(ISERROR(SEARCH("- R -", '-'!$F722))), "Ryman",IF(NOT(ISERROR(SEARCH("- C -", '-'!$F722))), "Consultant",IF(NOT(ISERROR(SEARCH("- I -", '-'!$F722))),  "Inspection Test Plan", "Naming Error"))))</f>
        <v>Subcontractor</v>
      </c>
      <c r="F722" s="91" t="str">
        <f>IF(OR('-'!$G722="checklist", '-'!$G722="checklist-flat"), '-'!$H722, F721)</f>
        <v>F - S - Waterproofing</v>
      </c>
      <c r="G722" s="104" t="s">
        <v>15</v>
      </c>
      <c r="H722" s="104" t="s">
        <v>558</v>
      </c>
      <c r="I722" s="104"/>
      <c r="J722" s="105">
        <f>_xlfn.XLOOKUP('-'!$F722,Ref!A:A,Ref!B:B)*1000</f>
        <v>58000</v>
      </c>
      <c r="K722" s="87">
        <f ca="1">COUNTIF($J$2:'-'!$J722,'-'!$J722)-1</f>
        <v>6</v>
      </c>
      <c r="L722" s="90" t="s">
        <v>14</v>
      </c>
    </row>
    <row r="723" spans="1:12" ht="15.75">
      <c r="A723" s="96">
        <f t="shared" si="11"/>
        <v>722</v>
      </c>
      <c r="B723" s="93">
        <f ca="1">'-'!$J723+'-'!$K723</f>
        <v>58007</v>
      </c>
      <c r="C723" s="94"/>
      <c r="D723" s="95" t="str" cm="1">
        <f t="array" ref="D723">_xlfn.SWITCH(MID('-'!$F723,1,4),"C - ","Civil","F - ","Foundation","ST -","Structure","FC -","Façade","PRE ","Pre-Line","POST","Post-Line","H - ","Handover","S - ","Services","CST ","Completion Docs", "I - ", "Inspection")</f>
        <v>Foundation</v>
      </c>
      <c r="E723" s="96" t="str">
        <f>IF(NOT(ISERROR(SEARCH("- S -", '-'!$F723))), "Subcontractor",IF(NOT(ISERROR(SEARCH("- R -", '-'!$F723))), "Ryman",IF(NOT(ISERROR(SEARCH("- C -", '-'!$F723))), "Consultant",IF(NOT(ISERROR(SEARCH("- I -", '-'!$F723))),  "Inspection Test Plan", "Naming Error"))))</f>
        <v>Subcontractor</v>
      </c>
      <c r="F723" s="97" t="str">
        <f>IF(OR('-'!$G723="checklist", '-'!$G723="checklist-flat"), '-'!$H723, F722)</f>
        <v>F - S - Waterproofing</v>
      </c>
      <c r="G723" s="24" t="s">
        <v>15</v>
      </c>
      <c r="H723" s="24" t="s">
        <v>559</v>
      </c>
      <c r="I723" s="24"/>
      <c r="J723" s="106">
        <f>_xlfn.XLOOKUP('-'!$F723,Ref!A:A,Ref!B:B)*1000</f>
        <v>58000</v>
      </c>
      <c r="K723" s="93">
        <f ca="1">COUNTIF($J$2:'-'!$J723,'-'!$J723)-1</f>
        <v>7</v>
      </c>
      <c r="L723" s="96" t="s">
        <v>14</v>
      </c>
    </row>
    <row r="724" spans="1:12" ht="15.75">
      <c r="A724" s="90">
        <f t="shared" si="11"/>
        <v>723</v>
      </c>
      <c r="B724" s="87">
        <f ca="1">'-'!$J724+'-'!$K724</f>
        <v>58008</v>
      </c>
      <c r="C724" s="88"/>
      <c r="D724" s="89" t="str" cm="1">
        <f t="array" ref="D724">_xlfn.SWITCH(MID('-'!$F724,1,4),"C - ","Civil","F - ","Foundation","ST -","Structure","FC -","Façade","PRE ","Pre-Line","POST","Post-Line","H - ","Handover","S - ","Services","CST ","Completion Docs", "I - ", "Inspection")</f>
        <v>Foundation</v>
      </c>
      <c r="E724" s="90" t="str">
        <f>IF(NOT(ISERROR(SEARCH("- S -", '-'!$F724))), "Subcontractor",IF(NOT(ISERROR(SEARCH("- R -", '-'!$F724))), "Ryman",IF(NOT(ISERROR(SEARCH("- C -", '-'!$F724))), "Consultant",IF(NOT(ISERROR(SEARCH("- I -", '-'!$F724))),  "Inspection Test Plan", "Naming Error"))))</f>
        <v>Subcontractor</v>
      </c>
      <c r="F724" s="91" t="str">
        <f>IF(OR('-'!$G724="checklist", '-'!$G724="checklist-flat"), '-'!$H724, F723)</f>
        <v>F - S - Waterproofing</v>
      </c>
      <c r="G724" s="104" t="s">
        <v>15</v>
      </c>
      <c r="H724" s="104" t="s">
        <v>560</v>
      </c>
      <c r="I724" s="104"/>
      <c r="J724" s="105">
        <f>_xlfn.XLOOKUP('-'!$F724,Ref!A:A,Ref!B:B)*1000</f>
        <v>58000</v>
      </c>
      <c r="K724" s="87">
        <f ca="1">COUNTIF($J$2:'-'!$J724,'-'!$J724)-1</f>
        <v>8</v>
      </c>
      <c r="L724" s="90" t="s">
        <v>14</v>
      </c>
    </row>
    <row r="725" spans="1:12" ht="15.75">
      <c r="A725" s="96">
        <f t="shared" si="11"/>
        <v>724</v>
      </c>
      <c r="B725" s="93">
        <f ca="1">'-'!$J725+'-'!$K725</f>
        <v>58009</v>
      </c>
      <c r="C725" s="94"/>
      <c r="D725" s="95" t="str" cm="1">
        <f t="array" ref="D725">_xlfn.SWITCH(MID('-'!$F725,1,4),"C - ","Civil","F - ","Foundation","ST -","Structure","FC -","Façade","PRE ","Pre-Line","POST","Post-Line","H - ","Handover","S - ","Services","CST ","Completion Docs", "I - ", "Inspection")</f>
        <v>Foundation</v>
      </c>
      <c r="E725" s="96" t="str">
        <f>IF(NOT(ISERROR(SEARCH("- S -", '-'!$F725))), "Subcontractor",IF(NOT(ISERROR(SEARCH("- R -", '-'!$F725))), "Ryman",IF(NOT(ISERROR(SEARCH("- C -", '-'!$F725))), "Consultant",IF(NOT(ISERROR(SEARCH("- I -", '-'!$F725))),  "Inspection Test Plan", "Naming Error"))))</f>
        <v>Subcontractor</v>
      </c>
      <c r="F725" s="97" t="str">
        <f>IF(OR('-'!$G725="checklist", '-'!$G725="checklist-flat"), '-'!$H725, F724)</f>
        <v>F - S - Waterproofing</v>
      </c>
      <c r="G725" s="24" t="s">
        <v>62</v>
      </c>
      <c r="H725" s="24" t="s">
        <v>561</v>
      </c>
      <c r="I725" s="24"/>
      <c r="J725" s="106">
        <f>_xlfn.XLOOKUP('-'!$F725,Ref!A:A,Ref!B:B)*1000</f>
        <v>58000</v>
      </c>
      <c r="K725" s="93">
        <f ca="1">COUNTIF($J$2:'-'!$J725,'-'!$J725)-1</f>
        <v>9</v>
      </c>
      <c r="L725" s="96" t="s">
        <v>14</v>
      </c>
    </row>
    <row r="726" spans="1:12" ht="15.75">
      <c r="A726" s="90">
        <f t="shared" si="11"/>
        <v>725</v>
      </c>
      <c r="B726" s="87">
        <f ca="1">'-'!$J726+'-'!$K726</f>
        <v>58010</v>
      </c>
      <c r="C726" s="88"/>
      <c r="D726" s="89" t="str" cm="1">
        <f t="array" ref="D726">_xlfn.SWITCH(MID('-'!$F726,1,4),"C - ","Civil","F - ","Foundation","ST -","Structure","FC -","Façade","PRE ","Pre-Line","POST","Post-Line","H - ","Handover","S - ","Services","CST ","Completion Docs", "I - ", "Inspection")</f>
        <v>Foundation</v>
      </c>
      <c r="E726" s="90" t="str">
        <f>IF(NOT(ISERROR(SEARCH("- S -", '-'!$F726))), "Subcontractor",IF(NOT(ISERROR(SEARCH("- R -", '-'!$F726))), "Ryman",IF(NOT(ISERROR(SEARCH("- C -", '-'!$F726))), "Consultant",IF(NOT(ISERROR(SEARCH("- I -", '-'!$F726))),  "Inspection Test Plan", "Naming Error"))))</f>
        <v>Subcontractor</v>
      </c>
      <c r="F726" s="91" t="str">
        <f>IF(OR('-'!$G726="checklist", '-'!$G726="checklist-flat"), '-'!$H726, F725)</f>
        <v>F - S - Waterproofing</v>
      </c>
      <c r="G726" s="104" t="s">
        <v>15</v>
      </c>
      <c r="H726" s="104" t="s">
        <v>56</v>
      </c>
      <c r="I726" s="104"/>
      <c r="J726" s="105">
        <f>_xlfn.XLOOKUP('-'!$F726,Ref!A:A,Ref!B:B)*1000</f>
        <v>58000</v>
      </c>
      <c r="K726" s="87">
        <f ca="1">COUNTIF($J$2:'-'!$J726,'-'!$J726)-1</f>
        <v>10</v>
      </c>
      <c r="L726" s="90" t="s">
        <v>14</v>
      </c>
    </row>
    <row r="727" spans="1:12" ht="15.75">
      <c r="A727" s="96">
        <f t="shared" si="11"/>
        <v>726</v>
      </c>
      <c r="B727" s="93">
        <f ca="1">'-'!$J727+'-'!$K727</f>
        <v>58011</v>
      </c>
      <c r="C727" s="94"/>
      <c r="D727" s="95" t="str" cm="1">
        <f t="array" ref="D727">_xlfn.SWITCH(MID('-'!$F727,1,4),"C - ","Civil","F - ","Foundation","ST -","Structure","FC -","Façade","PRE ","Pre-Line","POST","Post-Line","H - ","Handover","S - ","Services","CST ","Completion Docs", "I - ", "Inspection")</f>
        <v>Foundation</v>
      </c>
      <c r="E727" s="96" t="str">
        <f>IF(NOT(ISERROR(SEARCH("- S -", '-'!$F727))), "Subcontractor",IF(NOT(ISERROR(SEARCH("- R -", '-'!$F727))), "Ryman",IF(NOT(ISERROR(SEARCH("- C -", '-'!$F727))), "Consultant",IF(NOT(ISERROR(SEARCH("- I -", '-'!$F727))),  "Inspection Test Plan", "Naming Error"))))</f>
        <v>Subcontractor</v>
      </c>
      <c r="F727" s="97" t="str">
        <f>IF(OR('-'!$G727="checklist", '-'!$G727="checklist-flat"), '-'!$H727, F726)</f>
        <v>F - S - Waterproofing</v>
      </c>
      <c r="G727" s="24" t="s">
        <v>24</v>
      </c>
      <c r="H727" s="24" t="s">
        <v>57</v>
      </c>
      <c r="I727" s="24"/>
      <c r="J727" s="106">
        <f>_xlfn.XLOOKUP('-'!$F727,Ref!A:A,Ref!B:B)*1000</f>
        <v>58000</v>
      </c>
      <c r="K727" s="93">
        <f ca="1">COUNTIF($J$2:'-'!$J727,'-'!$J727)-1</f>
        <v>11</v>
      </c>
      <c r="L727" s="96" t="s">
        <v>14</v>
      </c>
    </row>
    <row r="728" spans="1:12" ht="15.75">
      <c r="A728" s="90">
        <f t="shared" si="11"/>
        <v>727</v>
      </c>
      <c r="B728" s="87">
        <f ca="1">'-'!$J728+'-'!$K728</f>
        <v>59000</v>
      </c>
      <c r="C728" s="88"/>
      <c r="D728" s="90" t="str" cm="1">
        <f t="array" ref="D728">_xlfn.SWITCH(MID('-'!$F728,1,4),"C - ","Civil","F - ","Foundation","ST -","Structure","FC -","Façade","PRE ","Pre-Line","POST","Post-Line","H - ","Handover","S - ","Services","CST ","Completion Docs", "I - ", "Inspection")</f>
        <v>Foundation</v>
      </c>
      <c r="E728" s="90" t="str">
        <f>IF(NOT(ISERROR(SEARCH("- S -", '-'!$F728))), "Subcontractor",IF(NOT(ISERROR(SEARCH("- R -", '-'!$F728))), "Ryman",IF(NOT(ISERROR(SEARCH("- C -", '-'!$F728))), "Consultant",IF(NOT(ISERROR(SEARCH("- I -", '-'!$F728))),  "Inspection Test Plan", "Naming Error"))))</f>
        <v>Subcontractor</v>
      </c>
      <c r="F728" s="91" t="str">
        <f>IF(OR('-'!$G728="checklist", '-'!$G728="checklist-flat"), '-'!$H728, F727)</f>
        <v>F - S - Waterstops</v>
      </c>
      <c r="G728" s="107" t="s">
        <v>12</v>
      </c>
      <c r="H728" s="108" t="s">
        <v>562</v>
      </c>
      <c r="I728" s="107"/>
      <c r="J728" s="105">
        <f>_xlfn.XLOOKUP('-'!$F728,Ref!A:A,Ref!B:B)*1000</f>
        <v>59000</v>
      </c>
      <c r="K728" s="87">
        <f ca="1">COUNTIF($J$2:'-'!$J728,'-'!$J728)-1</f>
        <v>0</v>
      </c>
      <c r="L728" s="90" t="s">
        <v>14</v>
      </c>
    </row>
    <row r="729" spans="1:12" ht="15.75">
      <c r="A729" s="96">
        <f t="shared" si="11"/>
        <v>728</v>
      </c>
      <c r="B729" s="93">
        <f ca="1">'-'!$J729+'-'!$K729</f>
        <v>59001</v>
      </c>
      <c r="C729" s="94"/>
      <c r="D729" s="96" t="str" cm="1">
        <f t="array" ref="D729">_xlfn.SWITCH(MID('-'!$F729,1,4),"C - ","Civil","F - ","Foundation","ST -","Structure","FC -","Façade","PRE ","Pre-Line","POST","Post-Line","H - ","Handover","S - ","Services","CST ","Completion Docs", "I - ", "Inspection")</f>
        <v>Foundation</v>
      </c>
      <c r="E729" s="96" t="str">
        <f>IF(NOT(ISERROR(SEARCH("- S -", '-'!$F729))), "Subcontractor",IF(NOT(ISERROR(SEARCH("- R -", '-'!$F729))), "Ryman",IF(NOT(ISERROR(SEARCH("- C -", '-'!$F729))), "Consultant",IF(NOT(ISERROR(SEARCH("- I -", '-'!$F729))),  "Inspection Test Plan", "Naming Error"))))</f>
        <v>Subcontractor</v>
      </c>
      <c r="F729" s="97" t="str">
        <f>IF(OR('-'!$G729="checklist", '-'!$G729="checklist-flat"), '-'!$H729, F728)</f>
        <v>F - S - Waterstops</v>
      </c>
      <c r="G729" s="23" t="s">
        <v>15</v>
      </c>
      <c r="H729" s="25" t="s">
        <v>563</v>
      </c>
      <c r="I729" s="23"/>
      <c r="J729" s="106">
        <f>_xlfn.XLOOKUP('-'!$F729,Ref!A:A,Ref!B:B)*1000</f>
        <v>59000</v>
      </c>
      <c r="K729" s="93">
        <f ca="1">COUNTIF($J$2:'-'!$J729,'-'!$J729)-1</f>
        <v>1</v>
      </c>
      <c r="L729" s="96" t="s">
        <v>14</v>
      </c>
    </row>
    <row r="730" spans="1:12" ht="15.75">
      <c r="A730" s="90">
        <f t="shared" si="11"/>
        <v>729</v>
      </c>
      <c r="B730" s="87">
        <f ca="1">'-'!$J730+'-'!$K730</f>
        <v>59002</v>
      </c>
      <c r="C730" s="88"/>
      <c r="D730" s="90" t="str" cm="1">
        <f t="array" ref="D730">_xlfn.SWITCH(MID('-'!$F730,1,4),"C - ","Civil","F - ","Foundation","ST -","Structure","FC -","Façade","PRE ","Pre-Line","POST","Post-Line","H - ","Handover","S - ","Services","CST ","Completion Docs", "I - ", "Inspection")</f>
        <v>Foundation</v>
      </c>
      <c r="E730" s="90" t="str">
        <f>IF(NOT(ISERROR(SEARCH("- S -", '-'!$F730))), "Subcontractor",IF(NOT(ISERROR(SEARCH("- R -", '-'!$F730))), "Ryman",IF(NOT(ISERROR(SEARCH("- C -", '-'!$F730))), "Consultant",IF(NOT(ISERROR(SEARCH("- I -", '-'!$F730))),  "Inspection Test Plan", "Naming Error"))))</f>
        <v>Subcontractor</v>
      </c>
      <c r="F730" s="91" t="str">
        <f>IF(OR('-'!$G730="checklist", '-'!$G730="checklist-flat"), '-'!$H730, F729)</f>
        <v>F - S - Waterstops</v>
      </c>
      <c r="G730" s="107" t="s">
        <v>15</v>
      </c>
      <c r="H730" s="108" t="s">
        <v>564</v>
      </c>
      <c r="I730" s="107"/>
      <c r="J730" s="105">
        <f>_xlfn.XLOOKUP('-'!$F730,Ref!A:A,Ref!B:B)*1000</f>
        <v>59000</v>
      </c>
      <c r="K730" s="87">
        <f ca="1">COUNTIF($J$2:'-'!$J730,'-'!$J730)-1</f>
        <v>2</v>
      </c>
      <c r="L730" s="90" t="s">
        <v>14</v>
      </c>
    </row>
    <row r="731" spans="1:12" ht="15.75">
      <c r="A731" s="96">
        <f t="shared" si="11"/>
        <v>730</v>
      </c>
      <c r="B731" s="93">
        <f ca="1">'-'!$J731+'-'!$K731</f>
        <v>59003</v>
      </c>
      <c r="C731" s="94"/>
      <c r="D731" s="96" t="str" cm="1">
        <f t="array" ref="D731">_xlfn.SWITCH(MID('-'!$F731,1,4),"C - ","Civil","F - ","Foundation","ST -","Structure","FC -","Façade","PRE ","Pre-Line","POST","Post-Line","H - ","Handover","S - ","Services","CST ","Completion Docs", "I - ", "Inspection")</f>
        <v>Foundation</v>
      </c>
      <c r="E731" s="96" t="str">
        <f>IF(NOT(ISERROR(SEARCH("- S -", '-'!$F731))), "Subcontractor",IF(NOT(ISERROR(SEARCH("- R -", '-'!$F731))), "Ryman",IF(NOT(ISERROR(SEARCH("- C -", '-'!$F731))), "Consultant",IF(NOT(ISERROR(SEARCH("- I -", '-'!$F731))),  "Inspection Test Plan", "Naming Error"))))</f>
        <v>Subcontractor</v>
      </c>
      <c r="F731" s="97" t="str">
        <f>IF(OR('-'!$G731="checklist", '-'!$G731="checklist-flat"), '-'!$H731, F730)</f>
        <v>F - S - Waterstops</v>
      </c>
      <c r="G731" s="23" t="s">
        <v>15</v>
      </c>
      <c r="H731" s="25" t="s">
        <v>565</v>
      </c>
      <c r="I731" s="23"/>
      <c r="J731" s="106">
        <f>_xlfn.XLOOKUP('-'!$F731,Ref!A:A,Ref!B:B)*1000</f>
        <v>59000</v>
      </c>
      <c r="K731" s="93">
        <f ca="1">COUNTIF($J$2:'-'!$J731,'-'!$J731)-1</f>
        <v>3</v>
      </c>
      <c r="L731" s="96" t="s">
        <v>14</v>
      </c>
    </row>
    <row r="732" spans="1:12" ht="15.75">
      <c r="A732" s="90">
        <f t="shared" si="11"/>
        <v>731</v>
      </c>
      <c r="B732" s="87">
        <f ca="1">'-'!$J732+'-'!$K732</f>
        <v>59004</v>
      </c>
      <c r="C732" s="88"/>
      <c r="D732" s="90" t="str" cm="1">
        <f t="array" ref="D732">_xlfn.SWITCH(MID('-'!$F732,1,4),"C - ","Civil","F - ","Foundation","ST -","Structure","FC -","Façade","PRE ","Pre-Line","POST","Post-Line","H - ","Handover","S - ","Services","CST ","Completion Docs", "I - ", "Inspection")</f>
        <v>Foundation</v>
      </c>
      <c r="E732" s="90" t="str">
        <f>IF(NOT(ISERROR(SEARCH("- S -", '-'!$F732))), "Subcontractor",IF(NOT(ISERROR(SEARCH("- R -", '-'!$F732))), "Ryman",IF(NOT(ISERROR(SEARCH("- C -", '-'!$F732))), "Consultant",IF(NOT(ISERROR(SEARCH("- I -", '-'!$F732))),  "Inspection Test Plan", "Naming Error"))))</f>
        <v>Subcontractor</v>
      </c>
      <c r="F732" s="91" t="str">
        <f>IF(OR('-'!$G732="checklist", '-'!$G732="checklist-flat"), '-'!$H732, F731)</f>
        <v>F - S - Waterstops</v>
      </c>
      <c r="G732" s="107" t="s">
        <v>15</v>
      </c>
      <c r="H732" s="108" t="s">
        <v>566</v>
      </c>
      <c r="I732" s="107"/>
      <c r="J732" s="105">
        <f>_xlfn.XLOOKUP('-'!$F732,Ref!A:A,Ref!B:B)*1000</f>
        <v>59000</v>
      </c>
      <c r="K732" s="87">
        <f ca="1">COUNTIF($J$2:'-'!$J732,'-'!$J732)-1</f>
        <v>4</v>
      </c>
      <c r="L732" s="90" t="s">
        <v>14</v>
      </c>
    </row>
    <row r="733" spans="1:12" ht="15.75">
      <c r="A733" s="96">
        <f t="shared" si="11"/>
        <v>732</v>
      </c>
      <c r="B733" s="93">
        <f ca="1">'-'!$J733+'-'!$K733</f>
        <v>59005</v>
      </c>
      <c r="C733" s="94"/>
      <c r="D733" s="96" t="str" cm="1">
        <f t="array" ref="D733">_xlfn.SWITCH(MID('-'!$F733,1,4),"C - ","Civil","F - ","Foundation","ST -","Structure","FC -","Façade","PRE ","Pre-Line","POST","Post-Line","H - ","Handover","S - ","Services","CST ","Completion Docs", "I - ", "Inspection")</f>
        <v>Foundation</v>
      </c>
      <c r="E733" s="96" t="str">
        <f>IF(NOT(ISERROR(SEARCH("- S -", '-'!$F733))), "Subcontractor",IF(NOT(ISERROR(SEARCH("- R -", '-'!$F733))), "Ryman",IF(NOT(ISERROR(SEARCH("- C -", '-'!$F733))), "Consultant",IF(NOT(ISERROR(SEARCH("- I -", '-'!$F733))),  "Inspection Test Plan", "Naming Error"))))</f>
        <v>Subcontractor</v>
      </c>
      <c r="F733" s="97" t="str">
        <f>IF(OR('-'!$G733="checklist", '-'!$G733="checklist-flat"), '-'!$H733, F732)</f>
        <v>F - S - Waterstops</v>
      </c>
      <c r="G733" s="23" t="s">
        <v>15</v>
      </c>
      <c r="H733" s="25" t="s">
        <v>567</v>
      </c>
      <c r="I733" s="23"/>
      <c r="J733" s="106">
        <f>_xlfn.XLOOKUP('-'!$F733,Ref!A:A,Ref!B:B)*1000</f>
        <v>59000</v>
      </c>
      <c r="K733" s="93">
        <f ca="1">COUNTIF($J$2:'-'!$J733,'-'!$J733)-1</f>
        <v>5</v>
      </c>
      <c r="L733" s="96" t="s">
        <v>14</v>
      </c>
    </row>
    <row r="734" spans="1:12" ht="15.75">
      <c r="A734" s="90">
        <f t="shared" si="11"/>
        <v>733</v>
      </c>
      <c r="B734" s="87">
        <f ca="1">'-'!$J734+'-'!$K734</f>
        <v>59006</v>
      </c>
      <c r="C734" s="88"/>
      <c r="D734" s="90" t="str" cm="1">
        <f t="array" ref="D734">_xlfn.SWITCH(MID('-'!$F734,1,4),"C - ","Civil","F - ","Foundation","ST -","Structure","FC -","Façade","PRE ","Pre-Line","POST","Post-Line","H - ","Handover","S - ","Services","CST ","Completion Docs", "I - ", "Inspection")</f>
        <v>Foundation</v>
      </c>
      <c r="E734" s="90" t="str">
        <f>IF(NOT(ISERROR(SEARCH("- S -", '-'!$F734))), "Subcontractor",IF(NOT(ISERROR(SEARCH("- R -", '-'!$F734))), "Ryman",IF(NOT(ISERROR(SEARCH("- C -", '-'!$F734))), "Consultant",IF(NOT(ISERROR(SEARCH("- I -", '-'!$F734))),  "Inspection Test Plan", "Naming Error"))))</f>
        <v>Subcontractor</v>
      </c>
      <c r="F734" s="91" t="str">
        <f>IF(OR('-'!$G734="checklist", '-'!$G734="checklist-flat"), '-'!$H734, F733)</f>
        <v>F - S - Waterstops</v>
      </c>
      <c r="G734" s="107" t="s">
        <v>15</v>
      </c>
      <c r="H734" s="108" t="s">
        <v>568</v>
      </c>
      <c r="I734" s="107"/>
      <c r="J734" s="105">
        <f>_xlfn.XLOOKUP('-'!$F734,Ref!A:A,Ref!B:B)*1000</f>
        <v>59000</v>
      </c>
      <c r="K734" s="87">
        <f ca="1">COUNTIF($J$2:'-'!$J734,'-'!$J734)-1</f>
        <v>6</v>
      </c>
      <c r="L734" s="90" t="s">
        <v>14</v>
      </c>
    </row>
    <row r="735" spans="1:12" ht="15.75">
      <c r="A735" s="96">
        <f t="shared" si="11"/>
        <v>734</v>
      </c>
      <c r="B735" s="93">
        <f ca="1">'-'!$J735+'-'!$K735</f>
        <v>59007</v>
      </c>
      <c r="C735" s="94"/>
      <c r="D735" s="96" t="str" cm="1">
        <f t="array" ref="D735">_xlfn.SWITCH(MID('-'!$F735,1,4),"C - ","Civil","F - ","Foundation","ST -","Structure","FC -","Façade","PRE ","Pre-Line","POST","Post-Line","H - ","Handover","S - ","Services","CST ","Completion Docs", "I - ", "Inspection")</f>
        <v>Foundation</v>
      </c>
      <c r="E735" s="96" t="str">
        <f>IF(NOT(ISERROR(SEARCH("- S -", '-'!$F735))), "Subcontractor",IF(NOT(ISERROR(SEARCH("- R -", '-'!$F735))), "Ryman",IF(NOT(ISERROR(SEARCH("- C -", '-'!$F735))), "Consultant",IF(NOT(ISERROR(SEARCH("- I -", '-'!$F735))),  "Inspection Test Plan", "Naming Error"))))</f>
        <v>Subcontractor</v>
      </c>
      <c r="F735" s="97" t="str">
        <f>IF(OR('-'!$G735="checklist", '-'!$G735="checklist-flat"), '-'!$H735, F734)</f>
        <v>F - S - Waterstops</v>
      </c>
      <c r="G735" s="23" t="s">
        <v>15</v>
      </c>
      <c r="H735" s="25" t="s">
        <v>569</v>
      </c>
      <c r="I735" s="23"/>
      <c r="J735" s="106">
        <f>_xlfn.XLOOKUP('-'!$F735,Ref!A:A,Ref!B:B)*1000</f>
        <v>59000</v>
      </c>
      <c r="K735" s="93">
        <f ca="1">COUNTIF($J$2:'-'!$J735,'-'!$J735)-1</f>
        <v>7</v>
      </c>
      <c r="L735" s="96" t="s">
        <v>14</v>
      </c>
    </row>
    <row r="736" spans="1:12" ht="15.75">
      <c r="A736" s="90">
        <f t="shared" si="11"/>
        <v>735</v>
      </c>
      <c r="B736" s="87">
        <f ca="1">'-'!$J736+'-'!$K736</f>
        <v>59008</v>
      </c>
      <c r="C736" s="88"/>
      <c r="D736" s="90" t="str" cm="1">
        <f t="array" ref="D736">_xlfn.SWITCH(MID('-'!$F736,1,4),"C - ","Civil","F - ","Foundation","ST -","Structure","FC -","Façade","PRE ","Pre-Line","POST","Post-Line","H - ","Handover","S - ","Services","CST ","Completion Docs", "I - ", "Inspection")</f>
        <v>Foundation</v>
      </c>
      <c r="E736" s="90" t="str">
        <f>IF(NOT(ISERROR(SEARCH("- S -", '-'!$F736))), "Subcontractor",IF(NOT(ISERROR(SEARCH("- R -", '-'!$F736))), "Ryman",IF(NOT(ISERROR(SEARCH("- C -", '-'!$F736))), "Consultant",IF(NOT(ISERROR(SEARCH("- I -", '-'!$F736))),  "Inspection Test Plan", "Naming Error"))))</f>
        <v>Subcontractor</v>
      </c>
      <c r="F736" s="91" t="str">
        <f>IF(OR('-'!$G736="checklist", '-'!$G736="checklist-flat"), '-'!$H736, F735)</f>
        <v>F - S - Waterstops</v>
      </c>
      <c r="G736" s="107" t="s">
        <v>15</v>
      </c>
      <c r="H736" s="108" t="s">
        <v>56</v>
      </c>
      <c r="I736" s="107"/>
      <c r="J736" s="105">
        <f>_xlfn.XLOOKUP('-'!$F736,Ref!A:A,Ref!B:B)*1000</f>
        <v>59000</v>
      </c>
      <c r="K736" s="87">
        <f ca="1">COUNTIF($J$2:'-'!$J736,'-'!$J736)-1</f>
        <v>8</v>
      </c>
      <c r="L736" s="90" t="s">
        <v>14</v>
      </c>
    </row>
    <row r="737" spans="1:12" ht="15.75">
      <c r="A737" s="96">
        <f t="shared" si="11"/>
        <v>736</v>
      </c>
      <c r="B737" s="93">
        <f ca="1">'-'!$J737+'-'!$K737</f>
        <v>59009</v>
      </c>
      <c r="C737" s="94"/>
      <c r="D737" s="96" t="str" cm="1">
        <f t="array" ref="D737">_xlfn.SWITCH(MID('-'!$F737,1,4),"C - ","Civil","F - ","Foundation","ST -","Structure","FC -","Façade","PRE ","Pre-Line","POST","Post-Line","H - ","Handover","S - ","Services","CST ","Completion Docs", "I - ", "Inspection")</f>
        <v>Foundation</v>
      </c>
      <c r="E737" s="96" t="str">
        <f>IF(NOT(ISERROR(SEARCH("- S -", '-'!$F737))), "Subcontractor",IF(NOT(ISERROR(SEARCH("- R -", '-'!$F737))), "Ryman",IF(NOT(ISERROR(SEARCH("- C -", '-'!$F737))), "Consultant",IF(NOT(ISERROR(SEARCH("- I -", '-'!$F737))),  "Inspection Test Plan", "Naming Error"))))</f>
        <v>Subcontractor</v>
      </c>
      <c r="F737" s="97" t="str">
        <f>IF(OR('-'!$G737="checklist", '-'!$G737="checklist-flat"), '-'!$H737, F736)</f>
        <v>F - S - Waterstops</v>
      </c>
      <c r="G737" s="23" t="s">
        <v>24</v>
      </c>
      <c r="H737" s="25" t="s">
        <v>57</v>
      </c>
      <c r="I737" s="23"/>
      <c r="J737" s="106">
        <f>_xlfn.XLOOKUP('-'!$F737,Ref!A:A,Ref!B:B)*1000</f>
        <v>59000</v>
      </c>
      <c r="K737" s="93">
        <f ca="1">COUNTIF($J$2:'-'!$J737,'-'!$J737)-1</f>
        <v>9</v>
      </c>
      <c r="L737" s="96" t="s">
        <v>14</v>
      </c>
    </row>
    <row r="738" spans="1:12" ht="15.75">
      <c r="A738" s="90">
        <f t="shared" si="11"/>
        <v>737</v>
      </c>
      <c r="B738" s="87">
        <f ca="1">'-'!$J738+'-'!$K738</f>
        <v>60000</v>
      </c>
      <c r="C738" s="88"/>
      <c r="D738" s="89" t="str" cm="1">
        <f t="array" ref="D738">_xlfn.SWITCH(MID('-'!$F738,1,4),"C - ","Civil","F - ","Foundation","ST -","Structure","FC -","Façade","PRE ","Pre-Line","POST","Post-Line","H - ","Handover","S - ","Services","CST ","Completion Docs", "I - ", "Inspection")</f>
        <v>Façade</v>
      </c>
      <c r="E738" s="90" t="str">
        <f>IF(NOT(ISERROR(SEARCH("- S -", '-'!$F738))), "Subcontractor",IF(NOT(ISERROR(SEARCH("- R -", '-'!$F738))), "Ryman",IF(NOT(ISERROR(SEARCH("- C -", '-'!$F738))), "Consultant",IF(NOT(ISERROR(SEARCH("- I -", '-'!$F738))),  "Inspection Test Plan", "Naming Error"))))</f>
        <v>Ryman</v>
      </c>
      <c r="F738" s="91" t="str">
        <f>IF(OR('-'!$G738="checklist", '-'!$G738="checklist-flat"), '-'!$H738, F737)</f>
        <v>FC - R - Air conditioning</v>
      </c>
      <c r="G738" s="107" t="s">
        <v>12</v>
      </c>
      <c r="H738" s="108" t="s">
        <v>570</v>
      </c>
      <c r="I738" s="107"/>
      <c r="J738" s="105">
        <f>_xlfn.XLOOKUP('-'!$F738,Ref!A:A,Ref!B:B)*1000</f>
        <v>60000</v>
      </c>
      <c r="K738" s="87">
        <f ca="1">COUNTIF($J$2:'-'!$J738,'-'!$J738)-1</f>
        <v>0</v>
      </c>
      <c r="L738" s="90" t="s">
        <v>14</v>
      </c>
    </row>
    <row r="739" spans="1:12" ht="15.75">
      <c r="A739" s="96">
        <f t="shared" si="11"/>
        <v>738</v>
      </c>
      <c r="B739" s="93">
        <f ca="1">'-'!$J739+'-'!$K739</f>
        <v>60001</v>
      </c>
      <c r="C739" s="94"/>
      <c r="D739" s="95" t="str" cm="1">
        <f t="array" ref="D739">_xlfn.SWITCH(MID('-'!$F739,1,4),"C - ","Civil","F - ","Foundation","ST -","Structure","FC -","Façade","PRE ","Pre-Line","POST","Post-Line","H - ","Handover","S - ","Services","CST ","Completion Docs", "I - ", "Inspection")</f>
        <v>Façade</v>
      </c>
      <c r="E739" s="96" t="str">
        <f>IF(NOT(ISERROR(SEARCH("- S -", '-'!$F739))), "Subcontractor",IF(NOT(ISERROR(SEARCH("- R -", '-'!$F739))), "Ryman",IF(NOT(ISERROR(SEARCH("- C -", '-'!$F739))), "Consultant",IF(NOT(ISERROR(SEARCH("- I -", '-'!$F739))),  "Inspection Test Plan", "Naming Error"))))</f>
        <v>Ryman</v>
      </c>
      <c r="F739" s="97" t="str">
        <f>IF(OR('-'!$G739="checklist", '-'!$G739="checklist-flat"), '-'!$H739, F738)</f>
        <v>FC - R - Air conditioning</v>
      </c>
      <c r="G739" s="23" t="s">
        <v>15</v>
      </c>
      <c r="H739" s="25" t="s">
        <v>22</v>
      </c>
      <c r="I739" s="23"/>
      <c r="J739" s="106">
        <f>_xlfn.XLOOKUP('-'!$F739,Ref!A:A,Ref!B:B)*1000</f>
        <v>60000</v>
      </c>
      <c r="K739" s="93">
        <f ca="1">COUNTIF($J$2:'-'!$J739,'-'!$J739)-1</f>
        <v>1</v>
      </c>
      <c r="L739" s="96" t="s">
        <v>14</v>
      </c>
    </row>
    <row r="740" spans="1:12" ht="15.75">
      <c r="A740" s="90">
        <f t="shared" si="11"/>
        <v>739</v>
      </c>
      <c r="B740" s="87">
        <f ca="1">'-'!$J740+'-'!$K740</f>
        <v>60002</v>
      </c>
      <c r="C740" s="88"/>
      <c r="D740" s="89" t="str" cm="1">
        <f t="array" ref="D740">_xlfn.SWITCH(MID('-'!$F740,1,4),"C - ","Civil","F - ","Foundation","ST -","Structure","FC -","Façade","PRE ","Pre-Line","POST","Post-Line","H - ","Handover","S - ","Services","CST ","Completion Docs", "I - ", "Inspection")</f>
        <v>Façade</v>
      </c>
      <c r="E740" s="90" t="str">
        <f>IF(NOT(ISERROR(SEARCH("- S -", '-'!$F740))), "Subcontractor",IF(NOT(ISERROR(SEARCH("- R -", '-'!$F740))), "Ryman",IF(NOT(ISERROR(SEARCH("- C -", '-'!$F740))), "Consultant",IF(NOT(ISERROR(SEARCH("- I -", '-'!$F740))),  "Inspection Test Plan", "Naming Error"))))</f>
        <v>Ryman</v>
      </c>
      <c r="F740" s="91" t="str">
        <f>IF(OR('-'!$G740="checklist", '-'!$G740="checklist-flat"), '-'!$H740, F739)</f>
        <v>FC - R - Air conditioning</v>
      </c>
      <c r="G740" s="107" t="s">
        <v>15</v>
      </c>
      <c r="H740" s="108" t="s">
        <v>23</v>
      </c>
      <c r="I740" s="107"/>
      <c r="J740" s="105">
        <f>_xlfn.XLOOKUP('-'!$F740,Ref!A:A,Ref!B:B)*1000</f>
        <v>60000</v>
      </c>
      <c r="K740" s="87">
        <f ca="1">COUNTIF($J$2:'-'!$J740,'-'!$J740)-1</f>
        <v>2</v>
      </c>
      <c r="L740" s="90" t="s">
        <v>14</v>
      </c>
    </row>
    <row r="741" spans="1:12" ht="15.75">
      <c r="A741" s="96">
        <f t="shared" si="11"/>
        <v>740</v>
      </c>
      <c r="B741" s="93">
        <f ca="1">'-'!$J741+'-'!$K741</f>
        <v>60003</v>
      </c>
      <c r="C741" s="94"/>
      <c r="D741" s="95" t="str" cm="1">
        <f t="array" ref="D741">_xlfn.SWITCH(MID('-'!$F741,1,4),"C - ","Civil","F - ","Foundation","ST -","Structure","FC -","Façade","PRE ","Pre-Line","POST","Post-Line","H - ","Handover","S - ","Services","CST ","Completion Docs", "I - ", "Inspection")</f>
        <v>Façade</v>
      </c>
      <c r="E741" s="96" t="str">
        <f>IF(NOT(ISERROR(SEARCH("- S -", '-'!$F741))), "Subcontractor",IF(NOT(ISERROR(SEARCH("- R -", '-'!$F741))), "Ryman",IF(NOT(ISERROR(SEARCH("- C -", '-'!$F741))), "Consultant",IF(NOT(ISERROR(SEARCH("- I -", '-'!$F741))),  "Inspection Test Plan", "Naming Error"))))</f>
        <v>Ryman</v>
      </c>
      <c r="F741" s="97" t="str">
        <f>IF(OR('-'!$G741="checklist", '-'!$G741="checklist-flat"), '-'!$H741, F740)</f>
        <v>FC - R - Air conditioning</v>
      </c>
      <c r="G741" s="23" t="s">
        <v>24</v>
      </c>
      <c r="H741" s="25" t="s">
        <v>25</v>
      </c>
      <c r="I741" s="23"/>
      <c r="J741" s="106">
        <f>_xlfn.XLOOKUP('-'!$F741,Ref!A:A,Ref!B:B)*1000</f>
        <v>60000</v>
      </c>
      <c r="K741" s="93">
        <f ca="1">COUNTIF($J$2:'-'!$J741,'-'!$J741)-1</f>
        <v>3</v>
      </c>
      <c r="L741" s="96" t="s">
        <v>14</v>
      </c>
    </row>
    <row r="742" spans="1:12" ht="15.75">
      <c r="A742" s="90">
        <f t="shared" si="11"/>
        <v>741</v>
      </c>
      <c r="B742" s="87">
        <f ca="1">'-'!$J742+'-'!$K742</f>
        <v>60004</v>
      </c>
      <c r="C742" s="88"/>
      <c r="D742" s="89" t="str" cm="1">
        <f t="array" ref="D742">_xlfn.SWITCH(MID('-'!$F742,1,4),"C - ","Civil","F - ","Foundation","ST -","Structure","FC -","Façade","PRE ","Pre-Line","POST","Post-Line","H - ","Handover","S - ","Services","CST ","Completion Docs", "I - ", "Inspection")</f>
        <v>Façade</v>
      </c>
      <c r="E742" s="90" t="str">
        <f>IF(NOT(ISERROR(SEARCH("- S -", '-'!$F742))), "Subcontractor",IF(NOT(ISERROR(SEARCH("- R -", '-'!$F742))), "Ryman",IF(NOT(ISERROR(SEARCH("- C -", '-'!$F742))), "Consultant",IF(NOT(ISERROR(SEARCH("- I -", '-'!$F742))),  "Inspection Test Plan", "Naming Error"))))</f>
        <v>Ryman</v>
      </c>
      <c r="F742" s="91" t="str">
        <f>IF(OR('-'!$G742="checklist", '-'!$G742="checklist-flat"), '-'!$H742, F741)</f>
        <v>FC - R - Air conditioning</v>
      </c>
      <c r="G742" s="107" t="s">
        <v>15</v>
      </c>
      <c r="H742" s="108" t="s">
        <v>571</v>
      </c>
      <c r="I742" s="107"/>
      <c r="J742" s="105">
        <f>_xlfn.XLOOKUP('-'!$F742,Ref!A:A,Ref!B:B)*1000</f>
        <v>60000</v>
      </c>
      <c r="K742" s="87">
        <f ca="1">COUNTIF($J$2:'-'!$J742,'-'!$J742)-1</f>
        <v>4</v>
      </c>
      <c r="L742" s="90" t="s">
        <v>14</v>
      </c>
    </row>
    <row r="743" spans="1:12" ht="15.75">
      <c r="A743" s="96">
        <f t="shared" si="11"/>
        <v>742</v>
      </c>
      <c r="B743" s="93">
        <f ca="1">'-'!$J743+'-'!$K743</f>
        <v>61000</v>
      </c>
      <c r="C743" s="94"/>
      <c r="D743" s="95" t="str" cm="1">
        <f t="array" ref="D743">_xlfn.SWITCH(MID('-'!$F743,1,4),"C - ","Civil","F - ","Foundation","ST -","Structure","FC -","Façade","PRE ","Pre-Line","POST","Post-Line","H - ","Handover","S - ","Services","CST ","Completion Docs", "I - ", "Inspection")</f>
        <v>Façade</v>
      </c>
      <c r="E743" s="96" t="str">
        <f>IF(NOT(ISERROR(SEARCH("- S -", '-'!$F743))), "Subcontractor",IF(NOT(ISERROR(SEARCH("- R -", '-'!$F743))), "Ryman",IF(NOT(ISERROR(SEARCH("- C -", '-'!$F743))), "Consultant",IF(NOT(ISERROR(SEARCH("- I -", '-'!$F743))),  "Inspection Test Plan", "Naming Error"))))</f>
        <v>Ryman</v>
      </c>
      <c r="F743" s="97" t="str">
        <f>IF(OR('-'!$G743="checklist", '-'!$G743="checklist-flat"), '-'!$H743, F742)</f>
        <v>FC - R - Anchor Points - Anchor Point Installation</v>
      </c>
      <c r="G743" s="23" t="s">
        <v>12</v>
      </c>
      <c r="H743" s="25" t="s">
        <v>572</v>
      </c>
      <c r="I743" s="23"/>
      <c r="J743" s="106">
        <f>_xlfn.XLOOKUP('-'!$F743,Ref!A:A,Ref!B:B)*1000</f>
        <v>61000</v>
      </c>
      <c r="K743" s="93">
        <f ca="1">COUNTIF($J$2:'-'!$J743,'-'!$J743)-1</f>
        <v>0</v>
      </c>
      <c r="L743" s="96" t="s">
        <v>14</v>
      </c>
    </row>
    <row r="744" spans="1:12" ht="31.5">
      <c r="A744" s="90">
        <f t="shared" si="11"/>
        <v>743</v>
      </c>
      <c r="B744" s="87">
        <f ca="1">'-'!$J744+'-'!$K744</f>
        <v>61001</v>
      </c>
      <c r="C744" s="88"/>
      <c r="D744" s="89" t="str" cm="1">
        <f t="array" ref="D744">_xlfn.SWITCH(MID('-'!$F744,1,4),"C - ","Civil","F - ","Foundation","ST -","Structure","FC -","Façade","PRE ","Pre-Line","POST","Post-Line","H - ","Handover","S - ","Services","CST ","Completion Docs", "I - ", "Inspection")</f>
        <v>Façade</v>
      </c>
      <c r="E744" s="90" t="str">
        <f>IF(NOT(ISERROR(SEARCH("- S -", '-'!$F744))), "Subcontractor",IF(NOT(ISERROR(SEARCH("- R -", '-'!$F744))), "Ryman",IF(NOT(ISERROR(SEARCH("- C -", '-'!$F744))), "Consultant",IF(NOT(ISERROR(SEARCH("- I -", '-'!$F744))),  "Inspection Test Plan", "Naming Error"))))</f>
        <v>Ryman</v>
      </c>
      <c r="F744" s="91" t="str">
        <f>IF(OR('-'!$G744="checklist", '-'!$G744="checklist-flat"), '-'!$H744, F743)</f>
        <v>FC - R - Anchor Points - Anchor Point Installation</v>
      </c>
      <c r="G744" s="107" t="s">
        <v>15</v>
      </c>
      <c r="H744" s="123" t="s">
        <v>22</v>
      </c>
      <c r="I744" s="107"/>
      <c r="J744" s="105">
        <f>_xlfn.XLOOKUP('-'!$F744,Ref!A:A,Ref!B:B)*1000</f>
        <v>61000</v>
      </c>
      <c r="K744" s="87">
        <f ca="1">COUNTIF($J$2:'-'!$J744,'-'!$J744)-1</f>
        <v>1</v>
      </c>
      <c r="L744" s="90" t="s">
        <v>14</v>
      </c>
    </row>
    <row r="745" spans="1:12" ht="15.75">
      <c r="A745" s="96">
        <f t="shared" si="11"/>
        <v>744</v>
      </c>
      <c r="B745" s="93">
        <f ca="1">'-'!$J745+'-'!$K745</f>
        <v>61002</v>
      </c>
      <c r="C745" s="94"/>
      <c r="D745" s="95" t="str" cm="1">
        <f t="array" ref="D745">_xlfn.SWITCH(MID('-'!$F745,1,4),"C - ","Civil","F - ","Foundation","ST -","Structure","FC -","Façade","PRE ","Pre-Line","POST","Post-Line","H - ","Handover","S - ","Services","CST ","Completion Docs", "I - ", "Inspection")</f>
        <v>Façade</v>
      </c>
      <c r="E745" s="96" t="str">
        <f>IF(NOT(ISERROR(SEARCH("- S -", '-'!$F745))), "Subcontractor",IF(NOT(ISERROR(SEARCH("- R -", '-'!$F745))), "Ryman",IF(NOT(ISERROR(SEARCH("- C -", '-'!$F745))), "Consultant",IF(NOT(ISERROR(SEARCH("- I -", '-'!$F745))),  "Inspection Test Plan", "Naming Error"))))</f>
        <v>Ryman</v>
      </c>
      <c r="F745" s="97" t="str">
        <f>IF(OR('-'!$G745="checklist", '-'!$G745="checklist-flat"), '-'!$H745, F744)</f>
        <v>FC - R - Anchor Points - Anchor Point Installation</v>
      </c>
      <c r="G745" s="23" t="s">
        <v>15</v>
      </c>
      <c r="H745" s="25" t="s">
        <v>23</v>
      </c>
      <c r="I745" s="23"/>
      <c r="J745" s="106">
        <f>_xlfn.XLOOKUP('-'!$F745,Ref!A:A,Ref!B:B)*1000</f>
        <v>61000</v>
      </c>
      <c r="K745" s="93">
        <f ca="1">COUNTIF($J$2:'-'!$J745,'-'!$J745)-1</f>
        <v>2</v>
      </c>
      <c r="L745" s="96" t="s">
        <v>14</v>
      </c>
    </row>
    <row r="746" spans="1:12" ht="15.75">
      <c r="A746" s="90">
        <f t="shared" si="11"/>
        <v>745</v>
      </c>
      <c r="B746" s="87">
        <f ca="1">'-'!$J746+'-'!$K746</f>
        <v>61003</v>
      </c>
      <c r="C746" s="88"/>
      <c r="D746" s="89" t="str" cm="1">
        <f t="array" ref="D746">_xlfn.SWITCH(MID('-'!$F746,1,4),"C - ","Civil","F - ","Foundation","ST -","Structure","FC -","Façade","PRE ","Pre-Line","POST","Post-Line","H - ","Handover","S - ","Services","CST ","Completion Docs", "I - ", "Inspection")</f>
        <v>Façade</v>
      </c>
      <c r="E746" s="90" t="str">
        <f>IF(NOT(ISERROR(SEARCH("- S -", '-'!$F746))), "Subcontractor",IF(NOT(ISERROR(SEARCH("- R -", '-'!$F746))), "Ryman",IF(NOT(ISERROR(SEARCH("- C -", '-'!$F746))), "Consultant",IF(NOT(ISERROR(SEARCH("- I -", '-'!$F746))),  "Inspection Test Plan", "Naming Error"))))</f>
        <v>Ryman</v>
      </c>
      <c r="F746" s="91" t="str">
        <f>IF(OR('-'!$G746="checklist", '-'!$G746="checklist-flat"), '-'!$H746, F745)</f>
        <v>FC - R - Anchor Points - Anchor Point Installation</v>
      </c>
      <c r="G746" s="107" t="s">
        <v>24</v>
      </c>
      <c r="H746" s="108" t="s">
        <v>25</v>
      </c>
      <c r="I746" s="107"/>
      <c r="J746" s="105">
        <f>_xlfn.XLOOKUP('-'!$F746,Ref!A:A,Ref!B:B)*1000</f>
        <v>61000</v>
      </c>
      <c r="K746" s="87">
        <f ca="1">COUNTIF($J$2:'-'!$J746,'-'!$J746)-1</f>
        <v>3</v>
      </c>
      <c r="L746" s="90" t="s">
        <v>14</v>
      </c>
    </row>
    <row r="747" spans="1:12" ht="15.75">
      <c r="A747" s="96">
        <f t="shared" si="11"/>
        <v>746</v>
      </c>
      <c r="B747" s="93">
        <f ca="1">'-'!$J747+'-'!$K747</f>
        <v>61004</v>
      </c>
      <c r="C747" s="94"/>
      <c r="D747" s="95" t="str" cm="1">
        <f t="array" ref="D747">_xlfn.SWITCH(MID('-'!$F747,1,4),"C - ","Civil","F - ","Foundation","ST -","Structure","FC -","Façade","PRE ","Pre-Line","POST","Post-Line","H - ","Handover","S - ","Services","CST ","Completion Docs", "I - ", "Inspection")</f>
        <v>Façade</v>
      </c>
      <c r="E747" s="96" t="str">
        <f>IF(NOT(ISERROR(SEARCH("- S -", '-'!$F747))), "Subcontractor",IF(NOT(ISERROR(SEARCH("- R -", '-'!$F747))), "Ryman",IF(NOT(ISERROR(SEARCH("- C -", '-'!$F747))), "Consultant",IF(NOT(ISERROR(SEARCH("- I -", '-'!$F747))),  "Inspection Test Plan", "Naming Error"))))</f>
        <v>Ryman</v>
      </c>
      <c r="F747" s="97" t="str">
        <f>IF(OR('-'!$G747="checklist", '-'!$G747="checklist-flat"), '-'!$H747, F746)</f>
        <v>FC - R - Anchor Points - Anchor Point Installation</v>
      </c>
      <c r="G747" s="23" t="s">
        <v>15</v>
      </c>
      <c r="H747" s="25" t="s">
        <v>573</v>
      </c>
      <c r="I747" s="23"/>
      <c r="J747" s="106">
        <f>_xlfn.XLOOKUP('-'!$F747,Ref!A:A,Ref!B:B)*1000</f>
        <v>61000</v>
      </c>
      <c r="K747" s="93">
        <f ca="1">COUNTIF($J$2:'-'!$J747,'-'!$J747)-1</f>
        <v>4</v>
      </c>
      <c r="L747" s="96" t="s">
        <v>14</v>
      </c>
    </row>
    <row r="748" spans="1:12" ht="15.75">
      <c r="A748" s="90">
        <f t="shared" si="11"/>
        <v>747</v>
      </c>
      <c r="B748" s="87">
        <f ca="1">'-'!$J748+'-'!$K748</f>
        <v>62000</v>
      </c>
      <c r="C748" s="88"/>
      <c r="D748" s="89" t="str" cm="1">
        <f t="array" ref="D748">_xlfn.SWITCH(MID('-'!$F748,1,4),"C - ","Civil","F - ","Foundation","ST -","Structure","FC -","Façade","PRE ","Pre-Line","POST","Post-Line","H - ","Handover","S - ","Services","CST ","Completion Docs", "I - ", "Inspection")</f>
        <v>Façade</v>
      </c>
      <c r="E748" s="90" t="str">
        <f>IF(NOT(ISERROR(SEARCH("- S -", '-'!$F748))), "Subcontractor",IF(NOT(ISERROR(SEARCH("- R -", '-'!$F748))), "Ryman",IF(NOT(ISERROR(SEARCH("- C -", '-'!$F748))), "Consultant",IF(NOT(ISERROR(SEARCH("- I -", '-'!$F748))),  "Inspection Test Plan", "Naming Error"))))</f>
        <v>Ryman</v>
      </c>
      <c r="F748" s="91" t="str">
        <f>IF(OR('-'!$G748="checklist", '-'!$G748="checklist-flat"), '-'!$H748, F747)</f>
        <v>FC - R - Anchor Points - Intermediate, Corner and End Plate Installation</v>
      </c>
      <c r="G748" s="107" t="s">
        <v>12</v>
      </c>
      <c r="H748" s="108" t="s">
        <v>574</v>
      </c>
      <c r="I748" s="107"/>
      <c r="J748" s="105">
        <f>_xlfn.XLOOKUP('-'!$F748,Ref!A:A,Ref!B:B)*1000</f>
        <v>62000</v>
      </c>
      <c r="K748" s="87">
        <f ca="1">COUNTIF($J$2:'-'!$J748,'-'!$J748)-1</f>
        <v>0</v>
      </c>
      <c r="L748" s="90" t="s">
        <v>14</v>
      </c>
    </row>
    <row r="749" spans="1:12" ht="31.5">
      <c r="A749" s="96">
        <f t="shared" si="11"/>
        <v>748</v>
      </c>
      <c r="B749" s="93">
        <f ca="1">'-'!$J749+'-'!$K749</f>
        <v>62001</v>
      </c>
      <c r="C749" s="94"/>
      <c r="D749" s="95" t="str" cm="1">
        <f t="array" ref="D749">_xlfn.SWITCH(MID('-'!$F749,1,4),"C - ","Civil","F - ","Foundation","ST -","Structure","FC -","Façade","PRE ","Pre-Line","POST","Post-Line","H - ","Handover","S - ","Services","CST ","Completion Docs", "I - ", "Inspection")</f>
        <v>Façade</v>
      </c>
      <c r="E749" s="96" t="str">
        <f>IF(NOT(ISERROR(SEARCH("- S -", '-'!$F749))), "Subcontractor",IF(NOT(ISERROR(SEARCH("- R -", '-'!$F749))), "Ryman",IF(NOT(ISERROR(SEARCH("- C -", '-'!$F749))), "Consultant",IF(NOT(ISERROR(SEARCH("- I -", '-'!$F749))),  "Inspection Test Plan", "Naming Error"))))</f>
        <v>Ryman</v>
      </c>
      <c r="F749" s="97" t="str">
        <f>IF(OR('-'!$G749="checklist", '-'!$G749="checklist-flat"), '-'!$H749, F748)</f>
        <v>FC - R - Anchor Points - Intermediate, Corner and End Plate Installation</v>
      </c>
      <c r="G749" s="23" t="s">
        <v>15</v>
      </c>
      <c r="H749" s="81" t="s">
        <v>22</v>
      </c>
      <c r="I749" s="23"/>
      <c r="J749" s="106">
        <f>_xlfn.XLOOKUP('-'!$F749,Ref!A:A,Ref!B:B)*1000</f>
        <v>62000</v>
      </c>
      <c r="K749" s="93">
        <f ca="1">COUNTIF($J$2:'-'!$J749,'-'!$J749)-1</f>
        <v>1</v>
      </c>
      <c r="L749" s="96" t="s">
        <v>14</v>
      </c>
    </row>
    <row r="750" spans="1:12" ht="15.75">
      <c r="A750" s="90">
        <f t="shared" si="11"/>
        <v>749</v>
      </c>
      <c r="B750" s="87">
        <f ca="1">'-'!$J750+'-'!$K750</f>
        <v>62002</v>
      </c>
      <c r="C750" s="88"/>
      <c r="D750" s="89" t="str" cm="1">
        <f t="array" ref="D750">_xlfn.SWITCH(MID('-'!$F750,1,4),"C - ","Civil","F - ","Foundation","ST -","Structure","FC -","Façade","PRE ","Pre-Line","POST","Post-Line","H - ","Handover","S - ","Services","CST ","Completion Docs", "I - ", "Inspection")</f>
        <v>Façade</v>
      </c>
      <c r="E750" s="90" t="str">
        <f>IF(NOT(ISERROR(SEARCH("- S -", '-'!$F750))), "Subcontractor",IF(NOT(ISERROR(SEARCH("- R -", '-'!$F750))), "Ryman",IF(NOT(ISERROR(SEARCH("- C -", '-'!$F750))), "Consultant",IF(NOT(ISERROR(SEARCH("- I -", '-'!$F750))),  "Inspection Test Plan", "Naming Error"))))</f>
        <v>Ryman</v>
      </c>
      <c r="F750" s="91" t="str">
        <f>IF(OR('-'!$G750="checklist", '-'!$G750="checklist-flat"), '-'!$H750, F749)</f>
        <v>FC - R - Anchor Points - Intermediate, Corner and End Plate Installation</v>
      </c>
      <c r="G750" s="107" t="s">
        <v>15</v>
      </c>
      <c r="H750" s="108" t="s">
        <v>23</v>
      </c>
      <c r="I750" s="107"/>
      <c r="J750" s="105">
        <f>_xlfn.XLOOKUP('-'!$F750,Ref!A:A,Ref!B:B)*1000</f>
        <v>62000</v>
      </c>
      <c r="K750" s="87">
        <f ca="1">COUNTIF($J$2:'-'!$J750,'-'!$J750)-1</f>
        <v>2</v>
      </c>
      <c r="L750" s="90" t="s">
        <v>14</v>
      </c>
    </row>
    <row r="751" spans="1:12" ht="15.75">
      <c r="A751" s="96">
        <f t="shared" si="11"/>
        <v>750</v>
      </c>
      <c r="B751" s="93">
        <f ca="1">'-'!$J751+'-'!$K751</f>
        <v>62003</v>
      </c>
      <c r="C751" s="94"/>
      <c r="D751" s="95" t="str" cm="1">
        <f t="array" ref="D751">_xlfn.SWITCH(MID('-'!$F751,1,4),"C - ","Civil","F - ","Foundation","ST -","Structure","FC -","Façade","PRE ","Pre-Line","POST","Post-Line","H - ","Handover","S - ","Services","CST ","Completion Docs", "I - ", "Inspection")</f>
        <v>Façade</v>
      </c>
      <c r="E751" s="96" t="str">
        <f>IF(NOT(ISERROR(SEARCH("- S -", '-'!$F751))), "Subcontractor",IF(NOT(ISERROR(SEARCH("- R -", '-'!$F751))), "Ryman",IF(NOT(ISERROR(SEARCH("- C -", '-'!$F751))), "Consultant",IF(NOT(ISERROR(SEARCH("- I -", '-'!$F751))),  "Inspection Test Plan", "Naming Error"))))</f>
        <v>Ryman</v>
      </c>
      <c r="F751" s="97" t="str">
        <f>IF(OR('-'!$G751="checklist", '-'!$G751="checklist-flat"), '-'!$H751, F750)</f>
        <v>FC - R - Anchor Points - Intermediate, Corner and End Plate Installation</v>
      </c>
      <c r="G751" s="23" t="s">
        <v>24</v>
      </c>
      <c r="H751" s="25" t="s">
        <v>25</v>
      </c>
      <c r="I751" s="23"/>
      <c r="J751" s="106">
        <f>_xlfn.XLOOKUP('-'!$F751,Ref!A:A,Ref!B:B)*1000</f>
        <v>62000</v>
      </c>
      <c r="K751" s="93">
        <f ca="1">COUNTIF($J$2:'-'!$J751,'-'!$J751)-1</f>
        <v>3</v>
      </c>
      <c r="L751" s="96" t="s">
        <v>14</v>
      </c>
    </row>
    <row r="752" spans="1:12" ht="15.75">
      <c r="A752" s="90">
        <f t="shared" si="11"/>
        <v>751</v>
      </c>
      <c r="B752" s="87">
        <f ca="1">'-'!$J752+'-'!$K752</f>
        <v>62004</v>
      </c>
      <c r="C752" s="88"/>
      <c r="D752" s="89" t="str" cm="1">
        <f t="array" ref="D752">_xlfn.SWITCH(MID('-'!$F752,1,4),"C - ","Civil","F - ","Foundation","ST -","Structure","FC -","Façade","PRE ","Pre-Line","POST","Post-Line","H - ","Handover","S - ","Services","CST ","Completion Docs", "I - ", "Inspection")</f>
        <v>Façade</v>
      </c>
      <c r="E752" s="90" t="str">
        <f>IF(NOT(ISERROR(SEARCH("- S -", '-'!$F752))), "Subcontractor",IF(NOT(ISERROR(SEARCH("- R -", '-'!$F752))), "Ryman",IF(NOT(ISERROR(SEARCH("- C -", '-'!$F752))), "Consultant",IF(NOT(ISERROR(SEARCH("- I -", '-'!$F752))),  "Inspection Test Plan", "Naming Error"))))</f>
        <v>Ryman</v>
      </c>
      <c r="F752" s="91" t="str">
        <f>IF(OR('-'!$G752="checklist", '-'!$G752="checklist-flat"), '-'!$H752, F751)</f>
        <v>FC - R - Anchor Points - Intermediate, Corner and End Plate Installation</v>
      </c>
      <c r="G752" s="107" t="s">
        <v>15</v>
      </c>
      <c r="H752" s="108" t="s">
        <v>575</v>
      </c>
      <c r="I752" s="107"/>
      <c r="J752" s="105">
        <f>_xlfn.XLOOKUP('-'!$F752,Ref!A:A,Ref!B:B)*1000</f>
        <v>62000</v>
      </c>
      <c r="K752" s="87">
        <f ca="1">COUNTIF($J$2:'-'!$J752,'-'!$J752)-1</f>
        <v>4</v>
      </c>
      <c r="L752" s="90" t="s">
        <v>14</v>
      </c>
    </row>
    <row r="753" spans="1:12" ht="15.75">
      <c r="A753" s="96">
        <f t="shared" si="11"/>
        <v>752</v>
      </c>
      <c r="B753" s="93">
        <f ca="1">'-'!$J753+'-'!$K753</f>
        <v>63000</v>
      </c>
      <c r="C753" s="94"/>
      <c r="D753" s="95" t="str" cm="1">
        <f t="array" ref="D753">_xlfn.SWITCH(MID('-'!$F753,1,4),"C - ","Civil","F - ","Foundation","ST -","Structure","FC -","Façade","PRE ","Pre-Line","POST","Post-Line","H - ","Handover","S - ","Services","CST ","Completion Docs", "I - ", "Inspection")</f>
        <v>Façade</v>
      </c>
      <c r="E753" s="96" t="str">
        <f>IF(NOT(ISERROR(SEARCH("- S -", '-'!$F753))), "Subcontractor",IF(NOT(ISERROR(SEARCH("- R -", '-'!$F753))), "Ryman",IF(NOT(ISERROR(SEARCH("- C -", '-'!$F753))), "Consultant",IF(NOT(ISERROR(SEARCH("- I -", '-'!$F753))),  "Inspection Test Plan", "Naming Error"))))</f>
        <v>Ryman</v>
      </c>
      <c r="F753" s="97" t="str">
        <f>IF(OR('-'!$G753="checklist", '-'!$G753="checklist-flat"), '-'!$H753, F752)</f>
        <v>FC - R - Anchor Points - Static line installation</v>
      </c>
      <c r="G753" s="23" t="s">
        <v>12</v>
      </c>
      <c r="H753" s="25" t="s">
        <v>576</v>
      </c>
      <c r="I753" s="23"/>
      <c r="J753" s="106">
        <f>_xlfn.XLOOKUP('-'!$F753,Ref!A:A,Ref!B:B)*1000</f>
        <v>63000</v>
      </c>
      <c r="K753" s="93">
        <f ca="1">COUNTIF($J$2:'-'!$J753,'-'!$J753)-1</f>
        <v>0</v>
      </c>
      <c r="L753" s="96" t="s">
        <v>14</v>
      </c>
    </row>
    <row r="754" spans="1:12" ht="31.5">
      <c r="A754" s="90">
        <f t="shared" si="11"/>
        <v>753</v>
      </c>
      <c r="B754" s="87">
        <f ca="1">'-'!$J754+'-'!$K754</f>
        <v>63001</v>
      </c>
      <c r="C754" s="88"/>
      <c r="D754" s="89" t="str" cm="1">
        <f t="array" ref="D754">_xlfn.SWITCH(MID('-'!$F754,1,4),"C - ","Civil","F - ","Foundation","ST -","Structure","FC -","Façade","PRE ","Pre-Line","POST","Post-Line","H - ","Handover","S - ","Services","CST ","Completion Docs", "I - ", "Inspection")</f>
        <v>Façade</v>
      </c>
      <c r="E754" s="90" t="str">
        <f>IF(NOT(ISERROR(SEARCH("- S -", '-'!$F754))), "Subcontractor",IF(NOT(ISERROR(SEARCH("- R -", '-'!$F754))), "Ryman",IF(NOT(ISERROR(SEARCH("- C -", '-'!$F754))), "Consultant",IF(NOT(ISERROR(SEARCH("- I -", '-'!$F754))),  "Inspection Test Plan", "Naming Error"))))</f>
        <v>Ryman</v>
      </c>
      <c r="F754" s="91" t="str">
        <f>IF(OR('-'!$G754="checklist", '-'!$G754="checklist-flat"), '-'!$H754, F753)</f>
        <v>FC - R - Anchor Points - Static line installation</v>
      </c>
      <c r="G754" s="107" t="s">
        <v>15</v>
      </c>
      <c r="H754" s="123" t="s">
        <v>22</v>
      </c>
      <c r="I754" s="107"/>
      <c r="J754" s="105">
        <f>_xlfn.XLOOKUP('-'!$F754,Ref!A:A,Ref!B:B)*1000</f>
        <v>63000</v>
      </c>
      <c r="K754" s="87">
        <f ca="1">COUNTIF($J$2:'-'!$J754,'-'!$J754)-1</f>
        <v>1</v>
      </c>
      <c r="L754" s="90" t="s">
        <v>14</v>
      </c>
    </row>
    <row r="755" spans="1:12" ht="15.75">
      <c r="A755" s="96">
        <f t="shared" si="11"/>
        <v>754</v>
      </c>
      <c r="B755" s="93">
        <f ca="1">'-'!$J755+'-'!$K755</f>
        <v>63002</v>
      </c>
      <c r="C755" s="94"/>
      <c r="D755" s="95" t="str" cm="1">
        <f t="array" ref="D755">_xlfn.SWITCH(MID('-'!$F755,1,4),"C - ","Civil","F - ","Foundation","ST -","Structure","FC -","Façade","PRE ","Pre-Line","POST","Post-Line","H - ","Handover","S - ","Services","CST ","Completion Docs", "I - ", "Inspection")</f>
        <v>Façade</v>
      </c>
      <c r="E755" s="96" t="str">
        <f>IF(NOT(ISERROR(SEARCH("- S -", '-'!$F755))), "Subcontractor",IF(NOT(ISERROR(SEARCH("- R -", '-'!$F755))), "Ryman",IF(NOT(ISERROR(SEARCH("- C -", '-'!$F755))), "Consultant",IF(NOT(ISERROR(SEARCH("- I -", '-'!$F755))),  "Inspection Test Plan", "Naming Error"))))</f>
        <v>Ryman</v>
      </c>
      <c r="F755" s="97" t="str">
        <f>IF(OR('-'!$G755="checklist", '-'!$G755="checklist-flat"), '-'!$H755, F754)</f>
        <v>FC - R - Anchor Points - Static line installation</v>
      </c>
      <c r="G755" s="23" t="s">
        <v>15</v>
      </c>
      <c r="H755" s="25" t="s">
        <v>23</v>
      </c>
      <c r="I755" s="23"/>
      <c r="J755" s="106">
        <f>_xlfn.XLOOKUP('-'!$F755,Ref!A:A,Ref!B:B)*1000</f>
        <v>63000</v>
      </c>
      <c r="K755" s="93">
        <f ca="1">COUNTIF($J$2:'-'!$J755,'-'!$J755)-1</f>
        <v>2</v>
      </c>
      <c r="L755" s="96" t="s">
        <v>14</v>
      </c>
    </row>
    <row r="756" spans="1:12" ht="15.75">
      <c r="A756" s="90">
        <f t="shared" si="11"/>
        <v>755</v>
      </c>
      <c r="B756" s="87">
        <f ca="1">'-'!$J756+'-'!$K756</f>
        <v>63003</v>
      </c>
      <c r="C756" s="88"/>
      <c r="D756" s="89" t="str" cm="1">
        <f t="array" ref="D756">_xlfn.SWITCH(MID('-'!$F756,1,4),"C - ","Civil","F - ","Foundation","ST -","Structure","FC -","Façade","PRE ","Pre-Line","POST","Post-Line","H - ","Handover","S - ","Services","CST ","Completion Docs", "I - ", "Inspection")</f>
        <v>Façade</v>
      </c>
      <c r="E756" s="90" t="str">
        <f>IF(NOT(ISERROR(SEARCH("- S -", '-'!$F756))), "Subcontractor",IF(NOT(ISERROR(SEARCH("- R -", '-'!$F756))), "Ryman",IF(NOT(ISERROR(SEARCH("- C -", '-'!$F756))), "Consultant",IF(NOT(ISERROR(SEARCH("- I -", '-'!$F756))),  "Inspection Test Plan", "Naming Error"))))</f>
        <v>Ryman</v>
      </c>
      <c r="F756" s="91" t="str">
        <f>IF(OR('-'!$G756="checklist", '-'!$G756="checklist-flat"), '-'!$H756, F755)</f>
        <v>FC - R - Anchor Points - Static line installation</v>
      </c>
      <c r="G756" s="107" t="s">
        <v>24</v>
      </c>
      <c r="H756" s="108" t="s">
        <v>25</v>
      </c>
      <c r="I756" s="107"/>
      <c r="J756" s="105">
        <f>_xlfn.XLOOKUP('-'!$F756,Ref!A:A,Ref!B:B)*1000</f>
        <v>63000</v>
      </c>
      <c r="K756" s="87">
        <f ca="1">COUNTIF($J$2:'-'!$J756,'-'!$J756)-1</f>
        <v>3</v>
      </c>
      <c r="L756" s="90" t="s">
        <v>14</v>
      </c>
    </row>
    <row r="757" spans="1:12" ht="15.75">
      <c r="A757" s="96">
        <f t="shared" si="11"/>
        <v>756</v>
      </c>
      <c r="B757" s="93">
        <f ca="1">'-'!$J757+'-'!$K757</f>
        <v>63004</v>
      </c>
      <c r="C757" s="94"/>
      <c r="D757" s="95" t="str" cm="1">
        <f t="array" ref="D757">_xlfn.SWITCH(MID('-'!$F757,1,4),"C - ","Civil","F - ","Foundation","ST -","Structure","FC -","Façade","PRE ","Pre-Line","POST","Post-Line","H - ","Handover","S - ","Services","CST ","Completion Docs", "I - ", "Inspection")</f>
        <v>Façade</v>
      </c>
      <c r="E757" s="96" t="str">
        <f>IF(NOT(ISERROR(SEARCH("- S -", '-'!$F757))), "Subcontractor",IF(NOT(ISERROR(SEARCH("- R -", '-'!$F757))), "Ryman",IF(NOT(ISERROR(SEARCH("- C -", '-'!$F757))), "Consultant",IF(NOT(ISERROR(SEARCH("- I -", '-'!$F757))),  "Inspection Test Plan", "Naming Error"))))</f>
        <v>Ryman</v>
      </c>
      <c r="F757" s="97" t="str">
        <f>IF(OR('-'!$G757="checklist", '-'!$G757="checklist-flat"), '-'!$H757, F756)</f>
        <v>FC - R - Anchor Points - Static line installation</v>
      </c>
      <c r="G757" s="23" t="s">
        <v>15</v>
      </c>
      <c r="H757" s="25" t="s">
        <v>577</v>
      </c>
      <c r="I757" s="23"/>
      <c r="J757" s="106">
        <f>_xlfn.XLOOKUP('-'!$F757,Ref!A:A,Ref!B:B)*1000</f>
        <v>63000</v>
      </c>
      <c r="K757" s="93">
        <f ca="1">COUNTIF($J$2:'-'!$J757,'-'!$J757)-1</f>
        <v>4</v>
      </c>
      <c r="L757" s="96" t="s">
        <v>14</v>
      </c>
    </row>
    <row r="758" spans="1:12" ht="15.75">
      <c r="A758" s="90">
        <f t="shared" si="11"/>
        <v>757</v>
      </c>
      <c r="B758" s="87">
        <f ca="1">'-'!$J758+'-'!$K758</f>
        <v>64000</v>
      </c>
      <c r="C758" s="88"/>
      <c r="D758" s="89" t="str" cm="1">
        <f t="array" ref="D758">_xlfn.SWITCH(MID('-'!$F758,1,4),"C - ","Civil","F - ","Foundation","ST -","Structure","FC -","Façade","PRE ","Pre-Line","POST","Post-Line","H - ","Handover","S - ","Services","CST ","Completion Docs", "I - ", "Inspection")</f>
        <v>Façade</v>
      </c>
      <c r="E758" s="90" t="str">
        <f>IF(NOT(ISERROR(SEARCH("- S -", '-'!$F758))), "Subcontractor",IF(NOT(ISERROR(SEARCH("- R -", '-'!$F758))), "Ryman",IF(NOT(ISERROR(SEARCH("- C -", '-'!$F758))), "Consultant",IF(NOT(ISERROR(SEARCH("- I -", '-'!$F758))),  "Inspection Test Plan", "Naming Error"))))</f>
        <v>Ryman</v>
      </c>
      <c r="F758" s="91" t="str">
        <f>IF(OR('-'!$G758="checklist", '-'!$G758="checklist-flat"), '-'!$H758, F757)</f>
        <v>FC - R - Balconies</v>
      </c>
      <c r="G758" s="107" t="s">
        <v>12</v>
      </c>
      <c r="H758" s="108" t="s">
        <v>578</v>
      </c>
      <c r="I758" s="107"/>
      <c r="J758" s="105">
        <f>_xlfn.XLOOKUP('-'!$F758,Ref!A:A,Ref!B:B)*1000</f>
        <v>64000</v>
      </c>
      <c r="K758" s="87">
        <f ca="1">COUNTIF($J$2:'-'!$J758,'-'!$J758)-1</f>
        <v>0</v>
      </c>
      <c r="L758" s="90" t="s">
        <v>14</v>
      </c>
    </row>
    <row r="759" spans="1:12" ht="15.75">
      <c r="A759" s="96">
        <f t="shared" si="11"/>
        <v>758</v>
      </c>
      <c r="B759" s="93">
        <f ca="1">'-'!$J759+'-'!$K759</f>
        <v>64001</v>
      </c>
      <c r="C759" s="94"/>
      <c r="D759" s="95" t="str" cm="1">
        <f t="array" ref="D759">_xlfn.SWITCH(MID('-'!$F759,1,4),"C - ","Civil","F - ","Foundation","ST -","Structure","FC -","Façade","PRE ","Pre-Line","POST","Post-Line","H - ","Handover","S - ","Services","CST ","Completion Docs", "I - ", "Inspection")</f>
        <v>Façade</v>
      </c>
      <c r="E759" s="96" t="str">
        <f>IF(NOT(ISERROR(SEARCH("- S -", '-'!$F759))), "Subcontractor",IF(NOT(ISERROR(SEARCH("- R -", '-'!$F759))), "Ryman",IF(NOT(ISERROR(SEARCH("- C -", '-'!$F759))), "Consultant",IF(NOT(ISERROR(SEARCH("- I -", '-'!$F759))),  "Inspection Test Plan", "Naming Error"))))</f>
        <v>Ryman</v>
      </c>
      <c r="F759" s="97" t="str">
        <f>IF(OR('-'!$G759="checklist", '-'!$G759="checklist-flat"), '-'!$H759, F758)</f>
        <v>FC - R - Balconies</v>
      </c>
      <c r="G759" s="23" t="s">
        <v>15</v>
      </c>
      <c r="H759" s="25" t="s">
        <v>579</v>
      </c>
      <c r="I759" s="23"/>
      <c r="J759" s="106">
        <f>_xlfn.XLOOKUP('-'!$F759,Ref!A:A,Ref!B:B)*1000</f>
        <v>64000</v>
      </c>
      <c r="K759" s="93">
        <f ca="1">COUNTIF($J$2:'-'!$J759,'-'!$J759)-1</f>
        <v>1</v>
      </c>
      <c r="L759" s="96" t="s">
        <v>14</v>
      </c>
    </row>
    <row r="760" spans="1:12" ht="15.75">
      <c r="A760" s="90">
        <f t="shared" si="11"/>
        <v>759</v>
      </c>
      <c r="B760" s="87">
        <f ca="1">'-'!$J760+'-'!$K760</f>
        <v>64002</v>
      </c>
      <c r="C760" s="88"/>
      <c r="D760" s="89" t="str" cm="1">
        <f t="array" ref="D760">_xlfn.SWITCH(MID('-'!$F760,1,4),"C - ","Civil","F - ","Foundation","ST -","Structure","FC -","Façade","PRE ","Pre-Line","POST","Post-Line","H - ","Handover","S - ","Services","CST ","Completion Docs", "I - ", "Inspection")</f>
        <v>Façade</v>
      </c>
      <c r="E760" s="90" t="str">
        <f>IF(NOT(ISERROR(SEARCH("- S -", '-'!$F760))), "Subcontractor",IF(NOT(ISERROR(SEARCH("- R -", '-'!$F760))), "Ryman",IF(NOT(ISERROR(SEARCH("- C -", '-'!$F760))), "Consultant",IF(NOT(ISERROR(SEARCH("- I -", '-'!$F760))),  "Inspection Test Plan", "Naming Error"))))</f>
        <v>Ryman</v>
      </c>
      <c r="F760" s="91" t="str">
        <f>IF(OR('-'!$G760="checklist", '-'!$G760="checklist-flat"), '-'!$H760, F759)</f>
        <v>FC - R - Balconies</v>
      </c>
      <c r="G760" s="107" t="s">
        <v>15</v>
      </c>
      <c r="H760" s="108" t="s">
        <v>580</v>
      </c>
      <c r="I760" s="107"/>
      <c r="J760" s="105">
        <f>_xlfn.XLOOKUP('-'!$F760,Ref!A:A,Ref!B:B)*1000</f>
        <v>64000</v>
      </c>
      <c r="K760" s="87">
        <f ca="1">COUNTIF($J$2:'-'!$J760,'-'!$J760)-1</f>
        <v>2</v>
      </c>
      <c r="L760" s="90" t="s">
        <v>14</v>
      </c>
    </row>
    <row r="761" spans="1:12" ht="15.75">
      <c r="A761" s="96">
        <f t="shared" si="11"/>
        <v>760</v>
      </c>
      <c r="B761" s="93">
        <f ca="1">'-'!$J761+'-'!$K761</f>
        <v>64003</v>
      </c>
      <c r="C761" s="94"/>
      <c r="D761" s="95" t="str" cm="1">
        <f t="array" ref="D761">_xlfn.SWITCH(MID('-'!$F761,1,4),"C - ","Civil","F - ","Foundation","ST -","Structure","FC -","Façade","PRE ","Pre-Line","POST","Post-Line","H - ","Handover","S - ","Services","CST ","Completion Docs", "I - ", "Inspection")</f>
        <v>Façade</v>
      </c>
      <c r="E761" s="96" t="str">
        <f>IF(NOT(ISERROR(SEARCH("- S -", '-'!$F761))), "Subcontractor",IF(NOT(ISERROR(SEARCH("- R -", '-'!$F761))), "Ryman",IF(NOT(ISERROR(SEARCH("- C -", '-'!$F761))), "Consultant",IF(NOT(ISERROR(SEARCH("- I -", '-'!$F761))),  "Inspection Test Plan", "Naming Error"))))</f>
        <v>Ryman</v>
      </c>
      <c r="F761" s="97" t="str">
        <f>IF(OR('-'!$G761="checklist", '-'!$G761="checklist-flat"), '-'!$H761, F760)</f>
        <v>FC - R - Balconies</v>
      </c>
      <c r="G761" s="23" t="s">
        <v>15</v>
      </c>
      <c r="H761" s="25" t="s">
        <v>581</v>
      </c>
      <c r="I761" s="23"/>
      <c r="J761" s="106">
        <f>_xlfn.XLOOKUP('-'!$F761,Ref!A:A,Ref!B:B)*1000</f>
        <v>64000</v>
      </c>
      <c r="K761" s="93">
        <f ca="1">COUNTIF($J$2:'-'!$J761,'-'!$J761)-1</f>
        <v>3</v>
      </c>
      <c r="L761" s="96" t="s">
        <v>14</v>
      </c>
    </row>
    <row r="762" spans="1:12" ht="15.75">
      <c r="A762" s="90">
        <f t="shared" si="11"/>
        <v>761</v>
      </c>
      <c r="B762" s="87">
        <f ca="1">'-'!$J762+'-'!$K762</f>
        <v>64004</v>
      </c>
      <c r="C762" s="88"/>
      <c r="D762" s="89" t="str" cm="1">
        <f t="array" ref="D762">_xlfn.SWITCH(MID('-'!$F762,1,4),"C - ","Civil","F - ","Foundation","ST -","Structure","FC -","Façade","PRE ","Pre-Line","POST","Post-Line","H - ","Handover","S - ","Services","CST ","Completion Docs", "I - ", "Inspection")</f>
        <v>Façade</v>
      </c>
      <c r="E762" s="90" t="str">
        <f>IF(NOT(ISERROR(SEARCH("- S -", '-'!$F762))), "Subcontractor",IF(NOT(ISERROR(SEARCH("- R -", '-'!$F762))), "Ryman",IF(NOT(ISERROR(SEARCH("- C -", '-'!$F762))), "Consultant",IF(NOT(ISERROR(SEARCH("- I -", '-'!$F762))),  "Inspection Test Plan", "Naming Error"))))</f>
        <v>Ryman</v>
      </c>
      <c r="F762" s="91" t="str">
        <f>IF(OR('-'!$G762="checklist", '-'!$G762="checklist-flat"), '-'!$H762, F761)</f>
        <v>FC - R - Balconies</v>
      </c>
      <c r="G762" s="107" t="s">
        <v>15</v>
      </c>
      <c r="H762" s="108" t="s">
        <v>582</v>
      </c>
      <c r="I762" s="107"/>
      <c r="J762" s="105">
        <f>_xlfn.XLOOKUP('-'!$F762,Ref!A:A,Ref!B:B)*1000</f>
        <v>64000</v>
      </c>
      <c r="K762" s="87">
        <f ca="1">COUNTIF($J$2:'-'!$J762,'-'!$J762)-1</f>
        <v>4</v>
      </c>
      <c r="L762" s="90" t="s">
        <v>14</v>
      </c>
    </row>
    <row r="763" spans="1:12" ht="15.75">
      <c r="A763" s="96">
        <f t="shared" si="11"/>
        <v>762</v>
      </c>
      <c r="B763" s="93">
        <f ca="1">'-'!$J763+'-'!$K763</f>
        <v>64005</v>
      </c>
      <c r="C763" s="94"/>
      <c r="D763" s="95" t="str" cm="1">
        <f t="array" ref="D763">_xlfn.SWITCH(MID('-'!$F763,1,4),"C - ","Civil","F - ","Foundation","ST -","Structure","FC -","Façade","PRE ","Pre-Line","POST","Post-Line","H - ","Handover","S - ","Services","CST ","Completion Docs", "I - ", "Inspection")</f>
        <v>Façade</v>
      </c>
      <c r="E763" s="96" t="str">
        <f>IF(NOT(ISERROR(SEARCH("- S -", '-'!$F763))), "Subcontractor",IF(NOT(ISERROR(SEARCH("- R -", '-'!$F763))), "Ryman",IF(NOT(ISERROR(SEARCH("- C -", '-'!$F763))), "Consultant",IF(NOT(ISERROR(SEARCH("- I -", '-'!$F763))),  "Inspection Test Plan", "Naming Error"))))</f>
        <v>Ryman</v>
      </c>
      <c r="F763" s="97" t="str">
        <f>IF(OR('-'!$G763="checklist", '-'!$G763="checklist-flat"), '-'!$H763, F762)</f>
        <v>FC - R - Balconies</v>
      </c>
      <c r="G763" s="23" t="s">
        <v>15</v>
      </c>
      <c r="H763" s="25" t="s">
        <v>583</v>
      </c>
      <c r="I763" s="23"/>
      <c r="J763" s="106">
        <f>_xlfn.XLOOKUP('-'!$F763,Ref!A:A,Ref!B:B)*1000</f>
        <v>64000</v>
      </c>
      <c r="K763" s="93">
        <f ca="1">COUNTIF($J$2:'-'!$J763,'-'!$J763)-1</f>
        <v>5</v>
      </c>
      <c r="L763" s="96" t="s">
        <v>14</v>
      </c>
    </row>
    <row r="764" spans="1:12" ht="15.75">
      <c r="A764" s="90">
        <f t="shared" si="11"/>
        <v>763</v>
      </c>
      <c r="B764" s="87">
        <f ca="1">'-'!$J764+'-'!$K764</f>
        <v>64006</v>
      </c>
      <c r="C764" s="88"/>
      <c r="D764" s="89" t="str" cm="1">
        <f t="array" ref="D764">_xlfn.SWITCH(MID('-'!$F764,1,4),"C - ","Civil","F - ","Foundation","ST -","Structure","FC -","Façade","PRE ","Pre-Line","POST","Post-Line","H - ","Handover","S - ","Services","CST ","Completion Docs", "I - ", "Inspection")</f>
        <v>Façade</v>
      </c>
      <c r="E764" s="90" t="str">
        <f>IF(NOT(ISERROR(SEARCH("- S -", '-'!$F764))), "Subcontractor",IF(NOT(ISERROR(SEARCH("- R -", '-'!$F764))), "Ryman",IF(NOT(ISERROR(SEARCH("- C -", '-'!$F764))), "Consultant",IF(NOT(ISERROR(SEARCH("- I -", '-'!$F764))),  "Inspection Test Plan", "Naming Error"))))</f>
        <v>Ryman</v>
      </c>
      <c r="F764" s="91" t="str">
        <f>IF(OR('-'!$G764="checklist", '-'!$G764="checklist-flat"), '-'!$H764, F763)</f>
        <v>FC - R - Balconies</v>
      </c>
      <c r="G764" s="107" t="s">
        <v>15</v>
      </c>
      <c r="H764" s="108" t="s">
        <v>584</v>
      </c>
      <c r="I764" s="107"/>
      <c r="J764" s="105">
        <f>_xlfn.XLOOKUP('-'!$F764,Ref!A:A,Ref!B:B)*1000</f>
        <v>64000</v>
      </c>
      <c r="K764" s="87">
        <f ca="1">COUNTIF($J$2:'-'!$J764,'-'!$J764)-1</f>
        <v>6</v>
      </c>
      <c r="L764" s="90" t="s">
        <v>14</v>
      </c>
    </row>
    <row r="765" spans="1:12" ht="15.75">
      <c r="A765" s="96">
        <f t="shared" si="11"/>
        <v>764</v>
      </c>
      <c r="B765" s="93">
        <f ca="1">'-'!$J765+'-'!$K765</f>
        <v>65000</v>
      </c>
      <c r="C765" s="94"/>
      <c r="D765" s="95" t="str" cm="1">
        <f t="array" ref="D765">_xlfn.SWITCH(MID('-'!$F765,1,4),"C - ","Civil","F - ","Foundation","ST -","Structure","FC -","Façade","PRE ","Pre-Line","POST","Post-Line","H - ","Handover","S - ","Services","CST ","Completion Docs", "I - ", "Inspection")</f>
        <v>Façade</v>
      </c>
      <c r="E765" s="96" t="str">
        <f>IF(NOT(ISERROR(SEARCH("- S -", '-'!$F765))), "Subcontractor",IF(NOT(ISERROR(SEARCH("- R -", '-'!$F765))), "Ryman",IF(NOT(ISERROR(SEARCH("- C -", '-'!$F765))), "Consultant",IF(NOT(ISERROR(SEARCH("- I -", '-'!$F765))),  "Inspection Test Plan", "Naming Error"))))</f>
        <v>Ryman</v>
      </c>
      <c r="F765" s="97" t="str">
        <f>IF(OR('-'!$G765="checklist", '-'!$G765="checklist-flat"), '-'!$H765, F764)</f>
        <v>FC - R - Balustrades Installation</v>
      </c>
      <c r="G765" s="71" t="s">
        <v>430</v>
      </c>
      <c r="H765" s="71" t="s">
        <v>585</v>
      </c>
      <c r="I765" s="23"/>
      <c r="J765" s="106">
        <f>_xlfn.XLOOKUP('-'!$F765,Ref!A:A,Ref!B:B)*1000</f>
        <v>65000</v>
      </c>
      <c r="K765" s="93">
        <f ca="1">COUNTIF($J$2:'-'!$J765,'-'!$J765)-1</f>
        <v>0</v>
      </c>
      <c r="L765" s="96" t="s">
        <v>14</v>
      </c>
    </row>
    <row r="766" spans="1:12" ht="15.75">
      <c r="A766" s="90">
        <f t="shared" si="11"/>
        <v>765</v>
      </c>
      <c r="B766" s="87">
        <f ca="1">'-'!$J766+'-'!$K766</f>
        <v>65001</v>
      </c>
      <c r="C766" s="88"/>
      <c r="D766" s="89" t="str" cm="1">
        <f t="array" ref="D766">_xlfn.SWITCH(MID('-'!$F766,1,4),"C - ","Civil","F - ","Foundation","ST -","Structure","FC -","Façade","PRE ","Pre-Line","POST","Post-Line","H - ","Handover","S - ","Services","CST ","Completion Docs", "I - ", "Inspection")</f>
        <v>Façade</v>
      </c>
      <c r="E766" s="90" t="str">
        <f>IF(NOT(ISERROR(SEARCH("- S -", '-'!$F766))), "Subcontractor",IF(NOT(ISERROR(SEARCH("- R -", '-'!$F766))), "Ryman",IF(NOT(ISERROR(SEARCH("- C -", '-'!$F766))), "Consultant",IF(NOT(ISERROR(SEARCH("- I -", '-'!$F766))),  "Inspection Test Plan", "Naming Error"))))</f>
        <v>Ryman</v>
      </c>
      <c r="F766" s="91" t="str">
        <f>IF(OR('-'!$G766="checklist", '-'!$G766="checklist-flat"), '-'!$H766, F765)</f>
        <v>FC - R - Balustrades Installation</v>
      </c>
      <c r="G766" s="124" t="s">
        <v>15</v>
      </c>
      <c r="H766" s="124" t="s">
        <v>586</v>
      </c>
      <c r="I766" s="107"/>
      <c r="J766" s="105">
        <f>_xlfn.XLOOKUP('-'!$F766,Ref!A:A,Ref!B:B)*1000</f>
        <v>65000</v>
      </c>
      <c r="K766" s="87">
        <f ca="1">COUNTIF($J$2:'-'!$J766,'-'!$J766)-1</f>
        <v>1</v>
      </c>
      <c r="L766" s="90" t="s">
        <v>14</v>
      </c>
    </row>
    <row r="767" spans="1:12" ht="15.75">
      <c r="A767" s="96">
        <f t="shared" si="11"/>
        <v>766</v>
      </c>
      <c r="B767" s="93">
        <f ca="1">'-'!$J767+'-'!$K767</f>
        <v>65002</v>
      </c>
      <c r="C767" s="94"/>
      <c r="D767" s="95" t="str" cm="1">
        <f t="array" ref="D767">_xlfn.SWITCH(MID('-'!$F767,1,4),"C - ","Civil","F - ","Foundation","ST -","Structure","FC -","Façade","PRE ","Pre-Line","POST","Post-Line","H - ","Handover","S - ","Services","CST ","Completion Docs", "I - ", "Inspection")</f>
        <v>Façade</v>
      </c>
      <c r="E767" s="96" t="str">
        <f>IF(NOT(ISERROR(SEARCH("- S -", '-'!$F767))), "Subcontractor",IF(NOT(ISERROR(SEARCH("- R -", '-'!$F767))), "Ryman",IF(NOT(ISERROR(SEARCH("- C -", '-'!$F767))), "Consultant",IF(NOT(ISERROR(SEARCH("- I -", '-'!$F767))),  "Inspection Test Plan", "Naming Error"))))</f>
        <v>Ryman</v>
      </c>
      <c r="F767" s="97" t="str">
        <f>IF(OR('-'!$G767="checklist", '-'!$G767="checklist-flat"), '-'!$H767, F766)</f>
        <v>FC - R - Balustrades Installation</v>
      </c>
      <c r="G767" s="23" t="s">
        <v>388</v>
      </c>
      <c r="H767" s="25" t="s">
        <v>587</v>
      </c>
      <c r="I767" s="23"/>
      <c r="J767" s="106">
        <f>_xlfn.XLOOKUP('-'!$F767,Ref!A:A,Ref!B:B)*1000</f>
        <v>65000</v>
      </c>
      <c r="K767" s="93">
        <f ca="1">COUNTIF($J$2:'-'!$J767,'-'!$J767)-1</f>
        <v>2</v>
      </c>
      <c r="L767" s="96" t="s">
        <v>14</v>
      </c>
    </row>
    <row r="768" spans="1:12" ht="15.75">
      <c r="A768" s="90">
        <f t="shared" si="11"/>
        <v>767</v>
      </c>
      <c r="B768" s="87">
        <f ca="1">'-'!$J768+'-'!$K768</f>
        <v>65003</v>
      </c>
      <c r="C768" s="88"/>
      <c r="D768" s="89" t="str" cm="1">
        <f t="array" ref="D768">_xlfn.SWITCH(MID('-'!$F768,1,4),"C - ","Civil","F - ","Foundation","ST -","Structure","FC -","Façade","PRE ","Pre-Line","POST","Post-Line","H - ","Handover","S - ","Services","CST ","Completion Docs", "I - ", "Inspection")</f>
        <v>Façade</v>
      </c>
      <c r="E768" s="90" t="str">
        <f>IF(NOT(ISERROR(SEARCH("- S -", '-'!$F768))), "Subcontractor",IF(NOT(ISERROR(SEARCH("- R -", '-'!$F768))), "Ryman",IF(NOT(ISERROR(SEARCH("- C -", '-'!$F768))), "Consultant",IF(NOT(ISERROR(SEARCH("- I -", '-'!$F768))),  "Inspection Test Plan", "Naming Error"))))</f>
        <v>Ryman</v>
      </c>
      <c r="F768" s="91" t="str">
        <f>IF(OR('-'!$G768="checklist", '-'!$G768="checklist-flat"), '-'!$H768, F767)</f>
        <v>FC - R - Balustrades Installation</v>
      </c>
      <c r="G768" s="124" t="s">
        <v>15</v>
      </c>
      <c r="H768" s="124" t="s">
        <v>588</v>
      </c>
      <c r="I768" s="107"/>
      <c r="J768" s="105">
        <f>_xlfn.XLOOKUP('-'!$F768,Ref!A:A,Ref!B:B)*1000</f>
        <v>65000</v>
      </c>
      <c r="K768" s="87">
        <f ca="1">COUNTIF($J$2:'-'!$J768,'-'!$J768)-1</f>
        <v>3</v>
      </c>
      <c r="L768" s="90" t="s">
        <v>14</v>
      </c>
    </row>
    <row r="769" spans="1:12" ht="15.75">
      <c r="A769" s="96">
        <f t="shared" si="11"/>
        <v>768</v>
      </c>
      <c r="B769" s="93">
        <f ca="1">'-'!$J769+'-'!$K769</f>
        <v>65004</v>
      </c>
      <c r="C769" s="94"/>
      <c r="D769" s="95" t="str" cm="1">
        <f t="array" ref="D769">_xlfn.SWITCH(MID('-'!$F769,1,4),"C - ","Civil","F - ","Foundation","ST -","Structure","FC -","Façade","PRE ","Pre-Line","POST","Post-Line","H - ","Handover","S - ","Services","CST ","Completion Docs", "I - ", "Inspection")</f>
        <v>Façade</v>
      </c>
      <c r="E769" s="96" t="str">
        <f>IF(NOT(ISERROR(SEARCH("- S -", '-'!$F769))), "Subcontractor",IF(NOT(ISERROR(SEARCH("- R -", '-'!$F769))), "Ryman",IF(NOT(ISERROR(SEARCH("- C -", '-'!$F769))), "Consultant",IF(NOT(ISERROR(SEARCH("- I -", '-'!$F769))),  "Inspection Test Plan", "Naming Error"))))</f>
        <v>Ryman</v>
      </c>
      <c r="F769" s="97" t="str">
        <f>IF(OR('-'!$G769="checklist", '-'!$G769="checklist-flat"), '-'!$H769, F768)</f>
        <v>FC - R - Balustrades Installation</v>
      </c>
      <c r="G769" s="23" t="s">
        <v>388</v>
      </c>
      <c r="H769" s="25" t="s">
        <v>587</v>
      </c>
      <c r="I769" s="23"/>
      <c r="J769" s="106">
        <f>_xlfn.XLOOKUP('-'!$F769,Ref!A:A,Ref!B:B)*1000</f>
        <v>65000</v>
      </c>
      <c r="K769" s="93">
        <f ca="1">COUNTIF($J$2:'-'!$J769,'-'!$J769)-1</f>
        <v>4</v>
      </c>
      <c r="L769" s="96" t="s">
        <v>14</v>
      </c>
    </row>
    <row r="770" spans="1:12" ht="15.75">
      <c r="A770" s="90">
        <f t="shared" si="11"/>
        <v>769</v>
      </c>
      <c r="B770" s="87">
        <f ca="1">'-'!$J770+'-'!$K770</f>
        <v>65005</v>
      </c>
      <c r="C770" s="88"/>
      <c r="D770" s="89" t="str" cm="1">
        <f t="array" ref="D770">_xlfn.SWITCH(MID('-'!$F770,1,4),"C - ","Civil","F - ","Foundation","ST -","Structure","FC -","Façade","PRE ","Pre-Line","POST","Post-Line","H - ","Handover","S - ","Services","CST ","Completion Docs", "I - ", "Inspection")</f>
        <v>Façade</v>
      </c>
      <c r="E770" s="90" t="str">
        <f>IF(NOT(ISERROR(SEARCH("- S -", '-'!$F770))), "Subcontractor",IF(NOT(ISERROR(SEARCH("- R -", '-'!$F770))), "Ryman",IF(NOT(ISERROR(SEARCH("- C -", '-'!$F770))), "Consultant",IF(NOT(ISERROR(SEARCH("- I -", '-'!$F770))),  "Inspection Test Plan", "Naming Error"))))</f>
        <v>Ryman</v>
      </c>
      <c r="F770" s="91" t="str">
        <f>IF(OR('-'!$G770="checklist", '-'!$G770="checklist-flat"), '-'!$H770, F769)</f>
        <v>FC - R - Balustrades Installation</v>
      </c>
      <c r="G770" s="124" t="s">
        <v>182</v>
      </c>
      <c r="H770" s="124" t="s">
        <v>589</v>
      </c>
      <c r="I770" s="107"/>
      <c r="J770" s="105">
        <f>_xlfn.XLOOKUP('-'!$F770,Ref!A:A,Ref!B:B)*1000</f>
        <v>65000</v>
      </c>
      <c r="K770" s="87">
        <f ca="1">COUNTIF($J$2:'-'!$J770,'-'!$J770)-1</f>
        <v>5</v>
      </c>
      <c r="L770" s="90" t="s">
        <v>14</v>
      </c>
    </row>
    <row r="771" spans="1:12" ht="15.75">
      <c r="A771" s="96">
        <f>IFERROR(A769+1,1)</f>
        <v>769</v>
      </c>
      <c r="B771" s="93">
        <f ca="1">'-'!$J771+'-'!$K771</f>
        <v>65006</v>
      </c>
      <c r="C771" s="94"/>
      <c r="D771" s="95" t="str" cm="1">
        <f t="array" ref="D771">_xlfn.SWITCH(MID('-'!$F771,1,4),"C - ","Civil","F - ","Foundation","ST -","Structure","FC -","Façade","PRE ","Pre-Line","POST","Post-Line","H - ","Handover","S - ","Services","CST ","Completion Docs", "I - ", "Inspection")</f>
        <v>Façade</v>
      </c>
      <c r="E771" s="96" t="str">
        <f>IF(NOT(ISERROR(SEARCH("- S -", '-'!$F771))), "Subcontractor",IF(NOT(ISERROR(SEARCH("- R -", '-'!$F771))), "Ryman",IF(NOT(ISERROR(SEARCH("- C -", '-'!$F771))), "Consultant",IF(NOT(ISERROR(SEARCH("- I -", '-'!$F771))),  "Inspection Test Plan", "Naming Error"))))</f>
        <v>Ryman</v>
      </c>
      <c r="F771" s="97" t="str">
        <f>IF(OR('-'!$G771="checklist", '-'!$G771="checklist-flat"), '-'!$H771, F770)</f>
        <v>FC - R - Balustrades Installation</v>
      </c>
      <c r="G771" s="71" t="s">
        <v>15</v>
      </c>
      <c r="H771" s="71" t="s">
        <v>590</v>
      </c>
      <c r="I771" s="23"/>
      <c r="J771" s="106">
        <f>_xlfn.XLOOKUP('-'!$F771,Ref!A:A,Ref!B:B)*1000</f>
        <v>65000</v>
      </c>
      <c r="K771" s="93">
        <f ca="1">COUNTIF($J$2:'-'!$J771,'-'!$J771)-1</f>
        <v>6</v>
      </c>
      <c r="L771" s="96" t="s">
        <v>14</v>
      </c>
    </row>
    <row r="772" spans="1:12" ht="15.75">
      <c r="A772" s="90">
        <f t="shared" ref="A772:A797" si="12">IFERROR(A771+1,1)</f>
        <v>770</v>
      </c>
      <c r="B772" s="87">
        <f ca="1">'-'!$J772+'-'!$K772</f>
        <v>66000</v>
      </c>
      <c r="C772" s="88"/>
      <c r="D772" s="89" t="str" cm="1">
        <f t="array" ref="D772">_xlfn.SWITCH(MID('-'!$F772,1,4),"C - ","Civil","F - ","Foundation","ST -","Structure","FC -","Façade","PRE ","Pre-Line","POST","Post-Line","H - ","Handover","S - ","Services","CST ","Completion Docs", "I - ", "Inspection")</f>
        <v>Façade</v>
      </c>
      <c r="E772" s="90" t="str">
        <f>IF(NOT(ISERROR(SEARCH("- S -", '-'!$F772))), "Subcontractor",IF(NOT(ISERROR(SEARCH("- R -", '-'!$F772))), "Ryman",IF(NOT(ISERROR(SEARCH("- C -", '-'!$F772))), "Consultant",IF(NOT(ISERROR(SEARCH("- I -", '-'!$F772))),  "Inspection Test Plan", "Naming Error"))))</f>
        <v>Ryman</v>
      </c>
      <c r="F772" s="91" t="str">
        <f>IF(OR('-'!$G772="checklist", '-'!$G772="checklist-flat"), '-'!$H772, F771)</f>
        <v>FC - R - Brick Works</v>
      </c>
      <c r="G772" s="107" t="s">
        <v>12</v>
      </c>
      <c r="H772" s="108" t="s">
        <v>591</v>
      </c>
      <c r="I772" s="107"/>
      <c r="J772" s="105">
        <f>_xlfn.XLOOKUP('-'!$F772,Ref!A:A,Ref!B:B)*1000</f>
        <v>66000</v>
      </c>
      <c r="K772" s="87">
        <f ca="1">COUNTIF($J$2:'-'!$J772,'-'!$J772)-1</f>
        <v>0</v>
      </c>
      <c r="L772" s="90" t="s">
        <v>14</v>
      </c>
    </row>
    <row r="773" spans="1:12" ht="31.5">
      <c r="A773" s="96">
        <f t="shared" si="12"/>
        <v>771</v>
      </c>
      <c r="B773" s="93">
        <f ca="1">'-'!$J773+'-'!$K773</f>
        <v>66001</v>
      </c>
      <c r="C773" s="94"/>
      <c r="D773" s="95" t="str" cm="1">
        <f t="array" ref="D773">_xlfn.SWITCH(MID('-'!$F773,1,4),"C - ","Civil","F - ","Foundation","ST -","Structure","FC -","Façade","PRE ","Pre-Line","POST","Post-Line","H - ","Handover","S - ","Services","CST ","Completion Docs", "I - ", "Inspection")</f>
        <v>Façade</v>
      </c>
      <c r="E773" s="96" t="str">
        <f>IF(NOT(ISERROR(SEARCH("- S -", '-'!$F773))), "Subcontractor",IF(NOT(ISERROR(SEARCH("- R -", '-'!$F773))), "Ryman",IF(NOT(ISERROR(SEARCH("- C -", '-'!$F773))), "Consultant",IF(NOT(ISERROR(SEARCH("- I -", '-'!$F773))),  "Inspection Test Plan", "Naming Error"))))</f>
        <v>Ryman</v>
      </c>
      <c r="F773" s="97" t="str">
        <f>IF(OR('-'!$G773="checklist", '-'!$G773="checklist-flat"), '-'!$H773, F772)</f>
        <v>FC - R - Brick Works</v>
      </c>
      <c r="G773" s="23" t="s">
        <v>15</v>
      </c>
      <c r="H773" s="81" t="s">
        <v>22</v>
      </c>
      <c r="I773" s="23"/>
      <c r="J773" s="106">
        <f>_xlfn.XLOOKUP('-'!$F773,Ref!A:A,Ref!B:B)*1000</f>
        <v>66000</v>
      </c>
      <c r="K773" s="93">
        <f ca="1">COUNTIF($J$2:'-'!$J773,'-'!$J773)-1</f>
        <v>1</v>
      </c>
      <c r="L773" s="96" t="s">
        <v>14</v>
      </c>
    </row>
    <row r="774" spans="1:12" ht="15.75">
      <c r="A774" s="90">
        <f t="shared" si="12"/>
        <v>772</v>
      </c>
      <c r="B774" s="87">
        <f ca="1">'-'!$J774+'-'!$K774</f>
        <v>66002</v>
      </c>
      <c r="C774" s="88"/>
      <c r="D774" s="89" t="str" cm="1">
        <f t="array" ref="D774">_xlfn.SWITCH(MID('-'!$F774,1,4),"C - ","Civil","F - ","Foundation","ST -","Structure","FC -","Façade","PRE ","Pre-Line","POST","Post-Line","H - ","Handover","S - ","Services","CST ","Completion Docs", "I - ", "Inspection")</f>
        <v>Façade</v>
      </c>
      <c r="E774" s="90" t="str">
        <f>IF(NOT(ISERROR(SEARCH("- S -", '-'!$F774))), "Subcontractor",IF(NOT(ISERROR(SEARCH("- R -", '-'!$F774))), "Ryman",IF(NOT(ISERROR(SEARCH("- C -", '-'!$F774))), "Consultant",IF(NOT(ISERROR(SEARCH("- I -", '-'!$F774))),  "Inspection Test Plan", "Naming Error"))))</f>
        <v>Ryman</v>
      </c>
      <c r="F774" s="91" t="str">
        <f>IF(OR('-'!$G774="checklist", '-'!$G774="checklist-flat"), '-'!$H774, F773)</f>
        <v>FC - R - Brick Works</v>
      </c>
      <c r="G774" s="107" t="s">
        <v>15</v>
      </c>
      <c r="H774" s="108" t="s">
        <v>23</v>
      </c>
      <c r="I774" s="107"/>
      <c r="J774" s="105">
        <f>_xlfn.XLOOKUP('-'!$F774,Ref!A:A,Ref!B:B)*1000</f>
        <v>66000</v>
      </c>
      <c r="K774" s="87">
        <f ca="1">COUNTIF($J$2:'-'!$J774,'-'!$J774)-1</f>
        <v>2</v>
      </c>
      <c r="L774" s="90" t="s">
        <v>14</v>
      </c>
    </row>
    <row r="775" spans="1:12" ht="15.75">
      <c r="A775" s="96">
        <f t="shared" si="12"/>
        <v>773</v>
      </c>
      <c r="B775" s="93">
        <f ca="1">'-'!$J775+'-'!$K775</f>
        <v>66003</v>
      </c>
      <c r="C775" s="94"/>
      <c r="D775" s="95" t="str" cm="1">
        <f t="array" ref="D775">_xlfn.SWITCH(MID('-'!$F775,1,4),"C - ","Civil","F - ","Foundation","ST -","Structure","FC -","Façade","PRE ","Pre-Line","POST","Post-Line","H - ","Handover","S - ","Services","CST ","Completion Docs", "I - ", "Inspection")</f>
        <v>Façade</v>
      </c>
      <c r="E775" s="96" t="str">
        <f>IF(NOT(ISERROR(SEARCH("- S -", '-'!$F775))), "Subcontractor",IF(NOT(ISERROR(SEARCH("- R -", '-'!$F775))), "Ryman",IF(NOT(ISERROR(SEARCH("- C -", '-'!$F775))), "Consultant",IF(NOT(ISERROR(SEARCH("- I -", '-'!$F775))),  "Inspection Test Plan", "Naming Error"))))</f>
        <v>Ryman</v>
      </c>
      <c r="F775" s="97" t="str">
        <f>IF(OR('-'!$G775="checklist", '-'!$G775="checklist-flat"), '-'!$H775, F774)</f>
        <v>FC - R - Brick Works</v>
      </c>
      <c r="G775" s="23" t="s">
        <v>24</v>
      </c>
      <c r="H775" s="25" t="s">
        <v>25</v>
      </c>
      <c r="I775" s="23"/>
      <c r="J775" s="106">
        <f>_xlfn.XLOOKUP('-'!$F775,Ref!A:A,Ref!B:B)*1000</f>
        <v>66000</v>
      </c>
      <c r="K775" s="93">
        <f ca="1">COUNTIF($J$2:'-'!$J775,'-'!$J775)-1</f>
        <v>3</v>
      </c>
      <c r="L775" s="96" t="s">
        <v>14</v>
      </c>
    </row>
    <row r="776" spans="1:12" ht="15.75">
      <c r="A776" s="90">
        <f t="shared" si="12"/>
        <v>774</v>
      </c>
      <c r="B776" s="87">
        <f ca="1">'-'!$J776+'-'!$K776</f>
        <v>66004</v>
      </c>
      <c r="C776" s="88"/>
      <c r="D776" s="89" t="str" cm="1">
        <f t="array" ref="D776">_xlfn.SWITCH(MID('-'!$F776,1,4),"C - ","Civil","F - ","Foundation","ST -","Structure","FC -","Façade","PRE ","Pre-Line","POST","Post-Line","H - ","Handover","S - ","Services","CST ","Completion Docs", "I - ", "Inspection")</f>
        <v>Façade</v>
      </c>
      <c r="E776" s="90" t="str">
        <f>IF(NOT(ISERROR(SEARCH("- S -", '-'!$F776))), "Subcontractor",IF(NOT(ISERROR(SEARCH("- R -", '-'!$F776))), "Ryman",IF(NOT(ISERROR(SEARCH("- C -", '-'!$F776))), "Consultant",IF(NOT(ISERROR(SEARCH("- I -", '-'!$F776))),  "Inspection Test Plan", "Naming Error"))))</f>
        <v>Ryman</v>
      </c>
      <c r="F776" s="91" t="str">
        <f>IF(OR('-'!$G776="checklist", '-'!$G776="checklist-flat"), '-'!$H776, F775)</f>
        <v>FC - R - Brick Works</v>
      </c>
      <c r="G776" s="107" t="s">
        <v>15</v>
      </c>
      <c r="H776" s="108" t="s">
        <v>592</v>
      </c>
      <c r="I776" s="107"/>
      <c r="J776" s="105">
        <f>_xlfn.XLOOKUP('-'!$F776,Ref!A:A,Ref!B:B)*1000</f>
        <v>66000</v>
      </c>
      <c r="K776" s="87">
        <f ca="1">COUNTIF($J$2:'-'!$J776,'-'!$J776)-1</f>
        <v>4</v>
      </c>
      <c r="L776" s="90" t="s">
        <v>14</v>
      </c>
    </row>
    <row r="777" spans="1:12" ht="15.75">
      <c r="A777" s="96">
        <f t="shared" si="12"/>
        <v>775</v>
      </c>
      <c r="B777" s="93">
        <f ca="1">'-'!$J777+'-'!$K777</f>
        <v>67000</v>
      </c>
      <c r="C777" s="94"/>
      <c r="D777" s="95" t="str" cm="1">
        <f t="array" ref="D777">_xlfn.SWITCH(MID('-'!$F777,1,4),"C - ","Civil","F - ","Foundation","ST -","Structure","FC -","Façade","PRE ","Pre-Line","POST","Post-Line","H - ","Handover","S - ","Services","CST ","Completion Docs", "I - ", "Inspection")</f>
        <v>Façade</v>
      </c>
      <c r="E777" s="96" t="str">
        <f>IF(NOT(ISERROR(SEARCH("- S -", '-'!$F777))), "Subcontractor",IF(NOT(ISERROR(SEARCH("- R -", '-'!$F777))), "Ryman",IF(NOT(ISERROR(SEARCH("- C -", '-'!$F777))), "Consultant",IF(NOT(ISERROR(SEARCH("- I -", '-'!$F777))),  "Inspection Test Plan", "Naming Error"))))</f>
        <v>Ryman</v>
      </c>
      <c r="F777" s="97" t="str">
        <f>IF(OR('-'!$G777="checklist", '-'!$G777="checklist-flat"), '-'!$H777, F776)</f>
        <v>FC - R - Cladding Sealant</v>
      </c>
      <c r="G777" s="23" t="s">
        <v>12</v>
      </c>
      <c r="H777" s="25" t="s">
        <v>593</v>
      </c>
      <c r="I777" s="23"/>
      <c r="J777" s="106">
        <f>_xlfn.XLOOKUP('-'!$F777,Ref!A:A,Ref!B:B)*1000</f>
        <v>67000</v>
      </c>
      <c r="K777" s="93">
        <f ca="1">COUNTIF($J$2:'-'!$J777,'-'!$J777)-1</f>
        <v>0</v>
      </c>
      <c r="L777" s="96" t="s">
        <v>14</v>
      </c>
    </row>
    <row r="778" spans="1:12" ht="15.75">
      <c r="A778" s="90">
        <f t="shared" si="12"/>
        <v>776</v>
      </c>
      <c r="B778" s="87">
        <f ca="1">'-'!$J778+'-'!$K778</f>
        <v>67001</v>
      </c>
      <c r="C778" s="88"/>
      <c r="D778" s="89" t="str" cm="1">
        <f t="array" ref="D778">_xlfn.SWITCH(MID('-'!$F778,1,4),"C - ","Civil","F - ","Foundation","ST -","Structure","FC -","Façade","PRE ","Pre-Line","POST","Post-Line","H - ","Handover","S - ","Services","CST ","Completion Docs", "I - ", "Inspection")</f>
        <v>Façade</v>
      </c>
      <c r="E778" s="90" t="str">
        <f>IF(NOT(ISERROR(SEARCH("- S -", '-'!$F778))), "Subcontractor",IF(NOT(ISERROR(SEARCH("- R -", '-'!$F778))), "Ryman",IF(NOT(ISERROR(SEARCH("- C -", '-'!$F778))), "Consultant",IF(NOT(ISERROR(SEARCH("- I -", '-'!$F778))),  "Inspection Test Plan", "Naming Error"))))</f>
        <v>Ryman</v>
      </c>
      <c r="F778" s="91" t="str">
        <f>IF(OR('-'!$G778="checklist", '-'!$G778="checklist-flat"), '-'!$H778, F777)</f>
        <v>FC - R - Cladding Sealant</v>
      </c>
      <c r="G778" s="107" t="s">
        <v>15</v>
      </c>
      <c r="H778" s="108" t="s">
        <v>22</v>
      </c>
      <c r="I778" s="107"/>
      <c r="J778" s="105">
        <f>_xlfn.XLOOKUP('-'!$F778,Ref!A:A,Ref!B:B)*1000</f>
        <v>67000</v>
      </c>
      <c r="K778" s="87">
        <f ca="1">COUNTIF($J$2:'-'!$J778,'-'!$J778)-1</f>
        <v>1</v>
      </c>
      <c r="L778" s="90" t="s">
        <v>14</v>
      </c>
    </row>
    <row r="779" spans="1:12" ht="15.75">
      <c r="A779" s="96">
        <f t="shared" si="12"/>
        <v>777</v>
      </c>
      <c r="B779" s="93">
        <f ca="1">'-'!$J779+'-'!$K779</f>
        <v>67002</v>
      </c>
      <c r="C779" s="94"/>
      <c r="D779" s="95" t="str" cm="1">
        <f t="array" ref="D779">_xlfn.SWITCH(MID('-'!$F779,1,4),"C - ","Civil","F - ","Foundation","ST -","Structure","FC -","Façade","PRE ","Pre-Line","POST","Post-Line","H - ","Handover","S - ","Services","CST ","Completion Docs", "I - ", "Inspection")</f>
        <v>Façade</v>
      </c>
      <c r="E779" s="96" t="str">
        <f>IF(NOT(ISERROR(SEARCH("- S -", '-'!$F779))), "Subcontractor",IF(NOT(ISERROR(SEARCH("- R -", '-'!$F779))), "Ryman",IF(NOT(ISERROR(SEARCH("- C -", '-'!$F779))), "Consultant",IF(NOT(ISERROR(SEARCH("- I -", '-'!$F779))),  "Inspection Test Plan", "Naming Error"))))</f>
        <v>Ryman</v>
      </c>
      <c r="F779" s="97" t="str">
        <f>IF(OR('-'!$G779="checklist", '-'!$G779="checklist-flat"), '-'!$H779, F778)</f>
        <v>FC - R - Cladding Sealant</v>
      </c>
      <c r="G779" s="23" t="s">
        <v>15</v>
      </c>
      <c r="H779" s="25" t="s">
        <v>23</v>
      </c>
      <c r="I779" s="23"/>
      <c r="J779" s="106">
        <f>_xlfn.XLOOKUP('-'!$F779,Ref!A:A,Ref!B:B)*1000</f>
        <v>67000</v>
      </c>
      <c r="K779" s="93">
        <f ca="1">COUNTIF($J$2:'-'!$J779,'-'!$J779)-1</f>
        <v>2</v>
      </c>
      <c r="L779" s="96" t="s">
        <v>14</v>
      </c>
    </row>
    <row r="780" spans="1:12" ht="15.75">
      <c r="A780" s="90">
        <f t="shared" si="12"/>
        <v>778</v>
      </c>
      <c r="B780" s="87">
        <f ca="1">'-'!$J780+'-'!$K780</f>
        <v>67003</v>
      </c>
      <c r="C780" s="88"/>
      <c r="D780" s="89" t="str" cm="1">
        <f t="array" ref="D780">_xlfn.SWITCH(MID('-'!$F780,1,4),"C - ","Civil","F - ","Foundation","ST -","Structure","FC -","Façade","PRE ","Pre-Line","POST","Post-Line","H - ","Handover","S - ","Services","CST ","Completion Docs", "I - ", "Inspection")</f>
        <v>Façade</v>
      </c>
      <c r="E780" s="90" t="str">
        <f>IF(NOT(ISERROR(SEARCH("- S -", '-'!$F780))), "Subcontractor",IF(NOT(ISERROR(SEARCH("- R -", '-'!$F780))), "Ryman",IF(NOT(ISERROR(SEARCH("- C -", '-'!$F780))), "Consultant",IF(NOT(ISERROR(SEARCH("- I -", '-'!$F780))),  "Inspection Test Plan", "Naming Error"))))</f>
        <v>Ryman</v>
      </c>
      <c r="F780" s="91" t="str">
        <f>IF(OR('-'!$G780="checklist", '-'!$G780="checklist-flat"), '-'!$H780, F779)</f>
        <v>FC - R - Cladding Sealant</v>
      </c>
      <c r="G780" s="107" t="s">
        <v>24</v>
      </c>
      <c r="H780" s="108" t="s">
        <v>25</v>
      </c>
      <c r="I780" s="107"/>
      <c r="J780" s="105">
        <f>_xlfn.XLOOKUP('-'!$F780,Ref!A:A,Ref!B:B)*1000</f>
        <v>67000</v>
      </c>
      <c r="K780" s="87">
        <f ca="1">COUNTIF($J$2:'-'!$J780,'-'!$J780)-1</f>
        <v>3</v>
      </c>
      <c r="L780" s="90" t="s">
        <v>14</v>
      </c>
    </row>
    <row r="781" spans="1:12" ht="15.75">
      <c r="A781" s="96">
        <f t="shared" si="12"/>
        <v>779</v>
      </c>
      <c r="B781" s="93">
        <f ca="1">'-'!$J781+'-'!$K781</f>
        <v>67004</v>
      </c>
      <c r="C781" s="94"/>
      <c r="D781" s="95" t="str" cm="1">
        <f t="array" ref="D781">_xlfn.SWITCH(MID('-'!$F781,1,4),"C - ","Civil","F - ","Foundation","ST -","Structure","FC -","Façade","PRE ","Pre-Line","POST","Post-Line","H - ","Handover","S - ","Services","CST ","Completion Docs", "I - ", "Inspection")</f>
        <v>Façade</v>
      </c>
      <c r="E781" s="96" t="str">
        <f>IF(NOT(ISERROR(SEARCH("- S -", '-'!$F781))), "Subcontractor",IF(NOT(ISERROR(SEARCH("- R -", '-'!$F781))), "Ryman",IF(NOT(ISERROR(SEARCH("- C -", '-'!$F781))), "Consultant",IF(NOT(ISERROR(SEARCH("- I -", '-'!$F781))),  "Inspection Test Plan", "Naming Error"))))</f>
        <v>Ryman</v>
      </c>
      <c r="F781" s="97" t="str">
        <f>IF(OR('-'!$G781="checklist", '-'!$G781="checklist-flat"), '-'!$H781, F780)</f>
        <v>FC - R - Cladding Sealant</v>
      </c>
      <c r="G781" s="23" t="s">
        <v>15</v>
      </c>
      <c r="H781" s="25" t="s">
        <v>594</v>
      </c>
      <c r="I781" s="23"/>
      <c r="J781" s="106">
        <f>_xlfn.XLOOKUP('-'!$F781,Ref!A:A,Ref!B:B)*1000</f>
        <v>67000</v>
      </c>
      <c r="K781" s="93">
        <f ca="1">COUNTIF($J$2:'-'!$J781,'-'!$J781)-1</f>
        <v>4</v>
      </c>
      <c r="L781" s="96" t="s">
        <v>14</v>
      </c>
    </row>
    <row r="782" spans="1:12" ht="15.75">
      <c r="A782" s="90">
        <f t="shared" si="12"/>
        <v>780</v>
      </c>
      <c r="B782" s="87">
        <f ca="1">'-'!$J782+'-'!$K782</f>
        <v>68000</v>
      </c>
      <c r="C782" s="88"/>
      <c r="D782" s="89" t="str" cm="1">
        <f t="array" ref="D782">_xlfn.SWITCH(MID('-'!$F782,1,4),"C - ","Civil","F - ","Foundation","ST -","Structure","FC -","Façade","PRE ","Pre-Line","POST","Post-Line","H - ","Handover","S - ","Services","CST ","Completion Docs", "I - ", "Inspection")</f>
        <v>Façade</v>
      </c>
      <c r="E782" s="90" t="str">
        <f>IF(NOT(ISERROR(SEARCH("- S -", '-'!$F782))), "Subcontractor",IF(NOT(ISERROR(SEARCH("- R -", '-'!$F782))), "Ryman",IF(NOT(ISERROR(SEARCH("- C -", '-'!$F782))), "Consultant",IF(NOT(ISERROR(SEARCH("- I -", '-'!$F782))),  "Inspection Test Plan", "Naming Error"))))</f>
        <v>Ryman</v>
      </c>
      <c r="F782" s="91" t="str">
        <f>IF(OR('-'!$G782="checklist", '-'!$G782="checklist-flat"), '-'!$H782, F781)</f>
        <v>FC - R - Down Pipes</v>
      </c>
      <c r="G782" s="107" t="s">
        <v>12</v>
      </c>
      <c r="H782" s="108" t="s">
        <v>595</v>
      </c>
      <c r="I782" s="107"/>
      <c r="J782" s="105">
        <f>_xlfn.XLOOKUP('-'!$F782,Ref!A:A,Ref!B:B)*1000</f>
        <v>68000</v>
      </c>
      <c r="K782" s="87">
        <f ca="1">COUNTIF($J$2:'-'!$J782,'-'!$J782)-1</f>
        <v>0</v>
      </c>
      <c r="L782" s="90" t="s">
        <v>14</v>
      </c>
    </row>
    <row r="783" spans="1:12" ht="15.75">
      <c r="A783" s="96">
        <f t="shared" si="12"/>
        <v>781</v>
      </c>
      <c r="B783" s="93">
        <f ca="1">'-'!$J783+'-'!$K783</f>
        <v>68001</v>
      </c>
      <c r="C783" s="94"/>
      <c r="D783" s="95" t="str" cm="1">
        <f t="array" ref="D783">_xlfn.SWITCH(MID('-'!$F783,1,4),"C - ","Civil","F - ","Foundation","ST -","Structure","FC -","Façade","PRE ","Pre-Line","POST","Post-Line","H - ","Handover","S - ","Services","CST ","Completion Docs", "I - ", "Inspection")</f>
        <v>Façade</v>
      </c>
      <c r="E783" s="96" t="str">
        <f>IF(NOT(ISERROR(SEARCH("- S -", '-'!$F783))), "Subcontractor",IF(NOT(ISERROR(SEARCH("- R -", '-'!$F783))), "Ryman",IF(NOT(ISERROR(SEARCH("- C -", '-'!$F783))), "Consultant",IF(NOT(ISERROR(SEARCH("- I -", '-'!$F783))),  "Inspection Test Plan", "Naming Error"))))</f>
        <v>Ryman</v>
      </c>
      <c r="F783" s="97" t="str">
        <f>IF(OR('-'!$G783="checklist", '-'!$G783="checklist-flat"), '-'!$H783, F782)</f>
        <v>FC - R - Down Pipes</v>
      </c>
      <c r="G783" s="23" t="s">
        <v>15</v>
      </c>
      <c r="H783" s="25" t="s">
        <v>22</v>
      </c>
      <c r="I783" s="23"/>
      <c r="J783" s="106">
        <f>_xlfn.XLOOKUP('-'!$F783,Ref!A:A,Ref!B:B)*1000</f>
        <v>68000</v>
      </c>
      <c r="K783" s="93">
        <f ca="1">COUNTIF($J$2:'-'!$J783,'-'!$J783)-1</f>
        <v>1</v>
      </c>
      <c r="L783" s="96" t="s">
        <v>14</v>
      </c>
    </row>
    <row r="784" spans="1:12" ht="15.75">
      <c r="A784" s="90">
        <f t="shared" si="12"/>
        <v>782</v>
      </c>
      <c r="B784" s="87">
        <f ca="1">'-'!$J784+'-'!$K784</f>
        <v>68002</v>
      </c>
      <c r="C784" s="88"/>
      <c r="D784" s="89" t="str" cm="1">
        <f t="array" ref="D784">_xlfn.SWITCH(MID('-'!$F784,1,4),"C - ","Civil","F - ","Foundation","ST -","Structure","FC -","Façade","PRE ","Pre-Line","POST","Post-Line","H - ","Handover","S - ","Services","CST ","Completion Docs", "I - ", "Inspection")</f>
        <v>Façade</v>
      </c>
      <c r="E784" s="90" t="str">
        <f>IF(NOT(ISERROR(SEARCH("- S -", '-'!$F784))), "Subcontractor",IF(NOT(ISERROR(SEARCH("- R -", '-'!$F784))), "Ryman",IF(NOT(ISERROR(SEARCH("- C -", '-'!$F784))), "Consultant",IF(NOT(ISERROR(SEARCH("- I -", '-'!$F784))),  "Inspection Test Plan", "Naming Error"))))</f>
        <v>Ryman</v>
      </c>
      <c r="F784" s="91" t="str">
        <f>IF(OR('-'!$G784="checklist", '-'!$G784="checklist-flat"), '-'!$H784, F783)</f>
        <v>FC - R - Down Pipes</v>
      </c>
      <c r="G784" s="107" t="s">
        <v>15</v>
      </c>
      <c r="H784" s="108" t="s">
        <v>23</v>
      </c>
      <c r="I784" s="107"/>
      <c r="J784" s="105">
        <f>_xlfn.XLOOKUP('-'!$F784,Ref!A:A,Ref!B:B)*1000</f>
        <v>68000</v>
      </c>
      <c r="K784" s="87">
        <f ca="1">COUNTIF($J$2:'-'!$J784,'-'!$J784)-1</f>
        <v>2</v>
      </c>
      <c r="L784" s="90" t="s">
        <v>14</v>
      </c>
    </row>
    <row r="785" spans="1:12" ht="15.75">
      <c r="A785" s="96">
        <f t="shared" si="12"/>
        <v>783</v>
      </c>
      <c r="B785" s="93">
        <f ca="1">'-'!$J785+'-'!$K785</f>
        <v>68003</v>
      </c>
      <c r="C785" s="94"/>
      <c r="D785" s="95" t="str" cm="1">
        <f t="array" ref="D785">_xlfn.SWITCH(MID('-'!$F785,1,4),"C - ","Civil","F - ","Foundation","ST -","Structure","FC -","Façade","PRE ","Pre-Line","POST","Post-Line","H - ","Handover","S - ","Services","CST ","Completion Docs", "I - ", "Inspection")</f>
        <v>Façade</v>
      </c>
      <c r="E785" s="96" t="str">
        <f>IF(NOT(ISERROR(SEARCH("- S -", '-'!$F785))), "Subcontractor",IF(NOT(ISERROR(SEARCH("- R -", '-'!$F785))), "Ryman",IF(NOT(ISERROR(SEARCH("- C -", '-'!$F785))), "Consultant",IF(NOT(ISERROR(SEARCH("- I -", '-'!$F785))),  "Inspection Test Plan", "Naming Error"))))</f>
        <v>Ryman</v>
      </c>
      <c r="F785" s="97" t="str">
        <f>IF(OR('-'!$G785="checklist", '-'!$G785="checklist-flat"), '-'!$H785, F784)</f>
        <v>FC - R - Down Pipes</v>
      </c>
      <c r="G785" s="23" t="s">
        <v>24</v>
      </c>
      <c r="H785" s="25" t="s">
        <v>25</v>
      </c>
      <c r="I785" s="23"/>
      <c r="J785" s="106">
        <f>_xlfn.XLOOKUP('-'!$F785,Ref!A:A,Ref!B:B)*1000</f>
        <v>68000</v>
      </c>
      <c r="K785" s="93">
        <f ca="1">COUNTIF($J$2:'-'!$J785,'-'!$J785)-1</f>
        <v>3</v>
      </c>
      <c r="L785" s="96" t="s">
        <v>14</v>
      </c>
    </row>
    <row r="786" spans="1:12" ht="15.75">
      <c r="A786" s="90">
        <f t="shared" si="12"/>
        <v>784</v>
      </c>
      <c r="B786" s="87">
        <f ca="1">'-'!$J786+'-'!$K786</f>
        <v>68004</v>
      </c>
      <c r="C786" s="88"/>
      <c r="D786" s="89" t="str" cm="1">
        <f t="array" ref="D786">_xlfn.SWITCH(MID('-'!$F786,1,4),"C - ","Civil","F - ","Foundation","ST -","Structure","FC -","Façade","PRE ","Pre-Line","POST","Post-Line","H - ","Handover","S - ","Services","CST ","Completion Docs", "I - ", "Inspection")</f>
        <v>Façade</v>
      </c>
      <c r="E786" s="90" t="str">
        <f>IF(NOT(ISERROR(SEARCH("- S -", '-'!$F786))), "Subcontractor",IF(NOT(ISERROR(SEARCH("- R -", '-'!$F786))), "Ryman",IF(NOT(ISERROR(SEARCH("- C -", '-'!$F786))), "Consultant",IF(NOT(ISERROR(SEARCH("- I -", '-'!$F786))),  "Inspection Test Plan", "Naming Error"))))</f>
        <v>Ryman</v>
      </c>
      <c r="F786" s="91" t="str">
        <f>IF(OR('-'!$G786="checklist", '-'!$G786="checklist-flat"), '-'!$H786, F785)</f>
        <v>FC - R - Down Pipes</v>
      </c>
      <c r="G786" s="107" t="s">
        <v>15</v>
      </c>
      <c r="H786" s="108" t="s">
        <v>596</v>
      </c>
      <c r="I786" s="107"/>
      <c r="J786" s="105">
        <f>_xlfn.XLOOKUP('-'!$F786,Ref!A:A,Ref!B:B)*1000</f>
        <v>68000</v>
      </c>
      <c r="K786" s="87">
        <f ca="1">COUNTIF($J$2:'-'!$J786,'-'!$J786)-1</f>
        <v>4</v>
      </c>
      <c r="L786" s="90" t="s">
        <v>14</v>
      </c>
    </row>
    <row r="787" spans="1:12" ht="15.75">
      <c r="A787" s="96">
        <f t="shared" si="12"/>
        <v>785</v>
      </c>
      <c r="B787" s="93">
        <f ca="1">'-'!$J787+'-'!$K787</f>
        <v>69000</v>
      </c>
      <c r="C787" s="94"/>
      <c r="D787" s="95" t="str" cm="1">
        <f t="array" ref="D787">_xlfn.SWITCH(MID('-'!$F787,1,4),"C - ","Civil","F - ","Foundation","ST -","Structure","FC -","Façade","PRE ","Pre-Line","POST","Post-Line","H - ","Handover","S - ","Services","CST ","Completion Docs", "I - ", "Inspection")</f>
        <v>Façade</v>
      </c>
      <c r="E787" s="96" t="str">
        <f>IF(NOT(ISERROR(SEARCH("- S -", '-'!$F787))), "Subcontractor",IF(NOT(ISERROR(SEARCH("- R -", '-'!$F787))), "Ryman",IF(NOT(ISERROR(SEARCH("- C -", '-'!$F787))), "Consultant",IF(NOT(ISERROR(SEARCH("- I -", '-'!$F787))),  "Inspection Test Plan", "Naming Error"))))</f>
        <v>Ryman</v>
      </c>
      <c r="F787" s="97" t="str">
        <f>IF(OR('-'!$G787="checklist", '-'!$G787="checklist-flat"), '-'!$H787, F786)</f>
        <v>FC - R - Ecoply Board</v>
      </c>
      <c r="G787" s="23" t="s">
        <v>12</v>
      </c>
      <c r="H787" s="25" t="s">
        <v>597</v>
      </c>
      <c r="I787" s="23"/>
      <c r="J787" s="106">
        <f>_xlfn.XLOOKUP('-'!$F787,Ref!A:A,Ref!B:B)*1000</f>
        <v>69000</v>
      </c>
      <c r="K787" s="93">
        <f ca="1">COUNTIF($J$2:'-'!$J787,'-'!$J787)-1</f>
        <v>0</v>
      </c>
      <c r="L787" s="96" t="s">
        <v>14</v>
      </c>
    </row>
    <row r="788" spans="1:12" ht="15.75">
      <c r="A788" s="90">
        <f t="shared" si="12"/>
        <v>786</v>
      </c>
      <c r="B788" s="87">
        <f ca="1">'-'!$J788+'-'!$K788</f>
        <v>69001</v>
      </c>
      <c r="C788" s="88"/>
      <c r="D788" s="89" t="str" cm="1">
        <f t="array" ref="D788">_xlfn.SWITCH(MID('-'!$F788,1,4),"C - ","Civil","F - ","Foundation","ST -","Structure","FC -","Façade","PRE ","Pre-Line","POST","Post-Line","H - ","Handover","S - ","Services","CST ","Completion Docs", "I - ", "Inspection")</f>
        <v>Façade</v>
      </c>
      <c r="E788" s="90" t="str">
        <f>IF(NOT(ISERROR(SEARCH("- S -", '-'!$F788))), "Subcontractor",IF(NOT(ISERROR(SEARCH("- R -", '-'!$F788))), "Ryman",IF(NOT(ISERROR(SEARCH("- C -", '-'!$F788))), "Consultant",IF(NOT(ISERROR(SEARCH("- I -", '-'!$F788))),  "Inspection Test Plan", "Naming Error"))))</f>
        <v>Ryman</v>
      </c>
      <c r="F788" s="91" t="str">
        <f>IF(OR('-'!$G788="checklist", '-'!$G788="checklist-flat"), '-'!$H788, F787)</f>
        <v>FC - R - Ecoply Board</v>
      </c>
      <c r="G788" s="107" t="s">
        <v>15</v>
      </c>
      <c r="H788" s="108" t="s">
        <v>598</v>
      </c>
      <c r="I788" s="107"/>
      <c r="J788" s="105">
        <f>_xlfn.XLOOKUP('-'!$F788,Ref!A:A,Ref!B:B)*1000</f>
        <v>69000</v>
      </c>
      <c r="K788" s="87">
        <f ca="1">COUNTIF($J$2:'-'!$J788,'-'!$J788)-1</f>
        <v>1</v>
      </c>
      <c r="L788" s="90" t="s">
        <v>14</v>
      </c>
    </row>
    <row r="789" spans="1:12" ht="15.75">
      <c r="A789" s="96">
        <f t="shared" si="12"/>
        <v>787</v>
      </c>
      <c r="B789" s="93">
        <f ca="1">'-'!$J789+'-'!$K789</f>
        <v>69002</v>
      </c>
      <c r="C789" s="94"/>
      <c r="D789" s="95" t="str" cm="1">
        <f t="array" ref="D789">_xlfn.SWITCH(MID('-'!$F789,1,4),"C - ","Civil","F - ","Foundation","ST -","Structure","FC -","Façade","PRE ","Pre-Line","POST","Post-Line","H - ","Handover","S - ","Services","CST ","Completion Docs", "I - ", "Inspection")</f>
        <v>Façade</v>
      </c>
      <c r="E789" s="96" t="str">
        <f>IF(NOT(ISERROR(SEARCH("- S -", '-'!$F789))), "Subcontractor",IF(NOT(ISERROR(SEARCH("- R -", '-'!$F789))), "Ryman",IF(NOT(ISERROR(SEARCH("- C -", '-'!$F789))), "Consultant",IF(NOT(ISERROR(SEARCH("- I -", '-'!$F789))),  "Inspection Test Plan", "Naming Error"))))</f>
        <v>Ryman</v>
      </c>
      <c r="F789" s="97" t="str">
        <f>IF(OR('-'!$G789="checklist", '-'!$G789="checklist-flat"), '-'!$H789, F788)</f>
        <v>FC - R - Ecoply Board</v>
      </c>
      <c r="G789" s="23" t="s">
        <v>15</v>
      </c>
      <c r="H789" s="25" t="s">
        <v>599</v>
      </c>
      <c r="I789" s="23"/>
      <c r="J789" s="106">
        <f>_xlfn.XLOOKUP('-'!$F789,Ref!A:A,Ref!B:B)*1000</f>
        <v>69000</v>
      </c>
      <c r="K789" s="93">
        <f ca="1">COUNTIF($J$2:'-'!$J789,'-'!$J789)-1</f>
        <v>2</v>
      </c>
      <c r="L789" s="96" t="s">
        <v>14</v>
      </c>
    </row>
    <row r="790" spans="1:12" ht="15.75">
      <c r="A790" s="90">
        <f t="shared" si="12"/>
        <v>788</v>
      </c>
      <c r="B790" s="87">
        <f ca="1">'-'!$J790+'-'!$K790</f>
        <v>69003</v>
      </c>
      <c r="C790" s="88"/>
      <c r="D790" s="89" t="str" cm="1">
        <f t="array" ref="D790">_xlfn.SWITCH(MID('-'!$F790,1,4),"C - ","Civil","F - ","Foundation","ST -","Structure","FC -","Façade","PRE ","Pre-Line","POST","Post-Line","H - ","Handover","S - ","Services","CST ","Completion Docs", "I - ", "Inspection")</f>
        <v>Façade</v>
      </c>
      <c r="E790" s="90" t="str">
        <f>IF(NOT(ISERROR(SEARCH("- S -", '-'!$F790))), "Subcontractor",IF(NOT(ISERROR(SEARCH("- R -", '-'!$F790))), "Ryman",IF(NOT(ISERROR(SEARCH("- C -", '-'!$F790))), "Consultant",IF(NOT(ISERROR(SEARCH("- I -", '-'!$F790))),  "Inspection Test Plan", "Naming Error"))))</f>
        <v>Ryman</v>
      </c>
      <c r="F790" s="91" t="str">
        <f>IF(OR('-'!$G790="checklist", '-'!$G790="checklist-flat"), '-'!$H790, F789)</f>
        <v>FC - R - Ecoply Board</v>
      </c>
      <c r="G790" s="107" t="s">
        <v>15</v>
      </c>
      <c r="H790" s="108" t="s">
        <v>600</v>
      </c>
      <c r="I790" s="107"/>
      <c r="J790" s="105">
        <f>_xlfn.XLOOKUP('-'!$F790,Ref!A:A,Ref!B:B)*1000</f>
        <v>69000</v>
      </c>
      <c r="K790" s="87">
        <f ca="1">COUNTIF($J$2:'-'!$J790,'-'!$J790)-1</f>
        <v>3</v>
      </c>
      <c r="L790" s="90" t="s">
        <v>14</v>
      </c>
    </row>
    <row r="791" spans="1:12" ht="15.75">
      <c r="A791" s="96">
        <f t="shared" si="12"/>
        <v>789</v>
      </c>
      <c r="B791" s="93">
        <f ca="1">'-'!$J791+'-'!$K791</f>
        <v>69004</v>
      </c>
      <c r="C791" s="94"/>
      <c r="D791" s="95" t="str" cm="1">
        <f t="array" ref="D791">_xlfn.SWITCH(MID('-'!$F791,1,4),"C - ","Civil","F - ","Foundation","ST -","Structure","FC -","Façade","PRE ","Pre-Line","POST","Post-Line","H - ","Handover","S - ","Services","CST ","Completion Docs", "I - ", "Inspection")</f>
        <v>Façade</v>
      </c>
      <c r="E791" s="96" t="str">
        <f>IF(NOT(ISERROR(SEARCH("- S -", '-'!$F791))), "Subcontractor",IF(NOT(ISERROR(SEARCH("- R -", '-'!$F791))), "Ryman",IF(NOT(ISERROR(SEARCH("- C -", '-'!$F791))), "Consultant",IF(NOT(ISERROR(SEARCH("- I -", '-'!$F791))),  "Inspection Test Plan", "Naming Error"))))</f>
        <v>Ryman</v>
      </c>
      <c r="F791" s="97" t="str">
        <f>IF(OR('-'!$G791="checklist", '-'!$G791="checklist-flat"), '-'!$H791, F790)</f>
        <v>FC - R - Ecoply Board</v>
      </c>
      <c r="G791" s="23" t="s">
        <v>24</v>
      </c>
      <c r="H791" s="25" t="s">
        <v>25</v>
      </c>
      <c r="I791" s="23"/>
      <c r="J791" s="106">
        <f>_xlfn.XLOOKUP('-'!$F791,Ref!A:A,Ref!B:B)*1000</f>
        <v>69000</v>
      </c>
      <c r="K791" s="93">
        <f ca="1">COUNTIF($J$2:'-'!$J791,'-'!$J791)-1</f>
        <v>4</v>
      </c>
      <c r="L791" s="96" t="s">
        <v>14</v>
      </c>
    </row>
    <row r="792" spans="1:12" ht="15.75">
      <c r="A792" s="90">
        <f t="shared" si="12"/>
        <v>790</v>
      </c>
      <c r="B792" s="87">
        <f ca="1">'-'!$J792+'-'!$K792</f>
        <v>69005</v>
      </c>
      <c r="C792" s="88"/>
      <c r="D792" s="89" t="str" cm="1">
        <f t="array" ref="D792">_xlfn.SWITCH(MID('-'!$F792,1,4),"C - ","Civil","F - ","Foundation","ST -","Structure","FC -","Façade","PRE ","Pre-Line","POST","Post-Line","H - ","Handover","S - ","Services","CST ","Completion Docs", "I - ", "Inspection")</f>
        <v>Façade</v>
      </c>
      <c r="E792" s="90" t="str">
        <f>IF(NOT(ISERROR(SEARCH("- S -", '-'!$F792))), "Subcontractor",IF(NOT(ISERROR(SEARCH("- R -", '-'!$F792))), "Ryman",IF(NOT(ISERROR(SEARCH("- C -", '-'!$F792))), "Consultant",IF(NOT(ISERROR(SEARCH("- I -", '-'!$F792))),  "Inspection Test Plan", "Naming Error"))))</f>
        <v>Ryman</v>
      </c>
      <c r="F792" s="91" t="str">
        <f>IF(OR('-'!$G792="checklist", '-'!$G792="checklist-flat"), '-'!$H792, F791)</f>
        <v>FC - R - Ecoply Board</v>
      </c>
      <c r="G792" s="107" t="s">
        <v>15</v>
      </c>
      <c r="H792" s="108" t="s">
        <v>601</v>
      </c>
      <c r="I792" s="107"/>
      <c r="J792" s="105">
        <f>_xlfn.XLOOKUP('-'!$F792,Ref!A:A,Ref!B:B)*1000</f>
        <v>69000</v>
      </c>
      <c r="K792" s="87">
        <f ca="1">COUNTIF($J$2:'-'!$J792,'-'!$J792)-1</f>
        <v>5</v>
      </c>
      <c r="L792" s="90" t="s">
        <v>14</v>
      </c>
    </row>
    <row r="793" spans="1:12" ht="15.75">
      <c r="A793" s="96">
        <f t="shared" si="12"/>
        <v>791</v>
      </c>
      <c r="B793" s="93">
        <f ca="1">'-'!$J793+'-'!$K793</f>
        <v>70000</v>
      </c>
      <c r="C793" s="94"/>
      <c r="D793" s="95" t="str" cm="1">
        <f t="array" ref="D793">_xlfn.SWITCH(MID('-'!$F793,1,4),"C - ","Civil","F - ","Foundation","ST -","Structure","FC -","Façade","PRE ","Pre-Line","POST","Post-Line","H - ","Handover","S - ","Services","CST ","Completion Docs", "I - ", "Inspection")</f>
        <v>Façade</v>
      </c>
      <c r="E793" s="96" t="str">
        <f>IF(NOT(ISERROR(SEARCH("- S -", '-'!$F793))), "Subcontractor",IF(NOT(ISERROR(SEARCH("- R -", '-'!$F793))), "Ryman",IF(NOT(ISERROR(SEARCH("- C -", '-'!$F793))), "Consultant",IF(NOT(ISERROR(SEARCH("- I -", '-'!$F793))),  "Inspection Test Plan", "Naming Error"))))</f>
        <v>Ryman</v>
      </c>
      <c r="F793" s="97" t="str">
        <f>IF(OR('-'!$G793="checklist", '-'!$G793="checklist-flat"), '-'!$H793, F792)</f>
        <v>FC - R - Envelope Penetrations</v>
      </c>
      <c r="G793" s="23" t="s">
        <v>12</v>
      </c>
      <c r="H793" s="25" t="s">
        <v>602</v>
      </c>
      <c r="I793" s="23"/>
      <c r="J793" s="106">
        <f>_xlfn.XLOOKUP('-'!$F793,Ref!A:A,Ref!B:B)*1000</f>
        <v>70000</v>
      </c>
      <c r="K793" s="93">
        <f ca="1">COUNTIF($J$2:'-'!$J793,'-'!$J793)-1</f>
        <v>0</v>
      </c>
      <c r="L793" s="96" t="s">
        <v>14</v>
      </c>
    </row>
    <row r="794" spans="1:12" ht="15.75">
      <c r="A794" s="90">
        <f t="shared" si="12"/>
        <v>792</v>
      </c>
      <c r="B794" s="87">
        <f ca="1">'-'!$J794+'-'!$K794</f>
        <v>70001</v>
      </c>
      <c r="C794" s="88"/>
      <c r="D794" s="89" t="str" cm="1">
        <f t="array" ref="D794">_xlfn.SWITCH(MID('-'!$F794,1,4),"C - ","Civil","F - ","Foundation","ST -","Structure","FC -","Façade","PRE ","Pre-Line","POST","Post-Line","H - ","Handover","S - ","Services","CST ","Completion Docs", "I - ", "Inspection")</f>
        <v>Façade</v>
      </c>
      <c r="E794" s="90" t="str">
        <f>IF(NOT(ISERROR(SEARCH("- S -", '-'!$F794))), "Subcontractor",IF(NOT(ISERROR(SEARCH("- R -", '-'!$F794))), "Ryman",IF(NOT(ISERROR(SEARCH("- C -", '-'!$F794))), "Consultant",IF(NOT(ISERROR(SEARCH("- I -", '-'!$F794))),  "Inspection Test Plan", "Naming Error"))))</f>
        <v>Ryman</v>
      </c>
      <c r="F794" s="91" t="str">
        <f>IF(OR('-'!$G794="checklist", '-'!$G794="checklist-flat"), '-'!$H794, F793)</f>
        <v>FC - R - Envelope Penetrations</v>
      </c>
      <c r="G794" s="107" t="s">
        <v>15</v>
      </c>
      <c r="H794" s="108" t="s">
        <v>22</v>
      </c>
      <c r="I794" s="107"/>
      <c r="J794" s="105">
        <f>_xlfn.XLOOKUP('-'!$F794,Ref!A:A,Ref!B:B)*1000</f>
        <v>70000</v>
      </c>
      <c r="K794" s="87">
        <f ca="1">COUNTIF($J$2:'-'!$J794,'-'!$J794)-1</f>
        <v>1</v>
      </c>
      <c r="L794" s="90" t="s">
        <v>14</v>
      </c>
    </row>
    <row r="795" spans="1:12" ht="15.75">
      <c r="A795" s="96">
        <f t="shared" si="12"/>
        <v>793</v>
      </c>
      <c r="B795" s="93">
        <f ca="1">'-'!$J795+'-'!$K795</f>
        <v>70002</v>
      </c>
      <c r="C795" s="94"/>
      <c r="D795" s="95" t="str" cm="1">
        <f t="array" ref="D795">_xlfn.SWITCH(MID('-'!$F795,1,4),"C - ","Civil","F - ","Foundation","ST -","Structure","FC -","Façade","PRE ","Pre-Line","POST","Post-Line","H - ","Handover","S - ","Services","CST ","Completion Docs", "I - ", "Inspection")</f>
        <v>Façade</v>
      </c>
      <c r="E795" s="96" t="str">
        <f>IF(NOT(ISERROR(SEARCH("- S -", '-'!$F795))), "Subcontractor",IF(NOT(ISERROR(SEARCH("- R -", '-'!$F795))), "Ryman",IF(NOT(ISERROR(SEARCH("- C -", '-'!$F795))), "Consultant",IF(NOT(ISERROR(SEARCH("- I -", '-'!$F795))),  "Inspection Test Plan", "Naming Error"))))</f>
        <v>Ryman</v>
      </c>
      <c r="F795" s="97" t="str">
        <f>IF(OR('-'!$G795="checklist", '-'!$G795="checklist-flat"), '-'!$H795, F794)</f>
        <v>FC - R - Envelope Penetrations</v>
      </c>
      <c r="G795" s="23" t="s">
        <v>15</v>
      </c>
      <c r="H795" s="25" t="s">
        <v>23</v>
      </c>
      <c r="I795" s="23"/>
      <c r="J795" s="106">
        <f>_xlfn.XLOOKUP('-'!$F795,Ref!A:A,Ref!B:B)*1000</f>
        <v>70000</v>
      </c>
      <c r="K795" s="93">
        <f ca="1">COUNTIF($J$2:'-'!$J795,'-'!$J795)-1</f>
        <v>2</v>
      </c>
      <c r="L795" s="96" t="s">
        <v>14</v>
      </c>
    </row>
    <row r="796" spans="1:12" ht="15.75">
      <c r="A796" s="90">
        <f t="shared" si="12"/>
        <v>794</v>
      </c>
      <c r="B796" s="87">
        <f ca="1">'-'!$J796+'-'!$K796</f>
        <v>70003</v>
      </c>
      <c r="C796" s="88"/>
      <c r="D796" s="89" t="str" cm="1">
        <f t="array" ref="D796">_xlfn.SWITCH(MID('-'!$F796,1,4),"C - ","Civil","F - ","Foundation","ST -","Structure","FC -","Façade","PRE ","Pre-Line","POST","Post-Line","H - ","Handover","S - ","Services","CST ","Completion Docs", "I - ", "Inspection")</f>
        <v>Façade</v>
      </c>
      <c r="E796" s="90" t="str">
        <f>IF(NOT(ISERROR(SEARCH("- S -", '-'!$F796))), "Subcontractor",IF(NOT(ISERROR(SEARCH("- R -", '-'!$F796))), "Ryman",IF(NOT(ISERROR(SEARCH("- C -", '-'!$F796))), "Consultant",IF(NOT(ISERROR(SEARCH("- I -", '-'!$F796))),  "Inspection Test Plan", "Naming Error"))))</f>
        <v>Ryman</v>
      </c>
      <c r="F796" s="91" t="str">
        <f>IF(OR('-'!$G796="checklist", '-'!$G796="checklist-flat"), '-'!$H796, F795)</f>
        <v>FC - R - Envelope Penetrations</v>
      </c>
      <c r="G796" s="107" t="s">
        <v>24</v>
      </c>
      <c r="H796" s="108" t="s">
        <v>25</v>
      </c>
      <c r="I796" s="107"/>
      <c r="J796" s="105">
        <f>_xlfn.XLOOKUP('-'!$F796,Ref!A:A,Ref!B:B)*1000</f>
        <v>70000</v>
      </c>
      <c r="K796" s="87">
        <f ca="1">COUNTIF($J$2:'-'!$J796,'-'!$J796)-1</f>
        <v>3</v>
      </c>
      <c r="L796" s="90" t="s">
        <v>14</v>
      </c>
    </row>
    <row r="797" spans="1:12" ht="15.75">
      <c r="A797" s="96">
        <f t="shared" si="12"/>
        <v>795</v>
      </c>
      <c r="B797" s="93">
        <f ca="1">'-'!$J797+'-'!$K797</f>
        <v>70004</v>
      </c>
      <c r="C797" s="94"/>
      <c r="D797" s="95" t="str" cm="1">
        <f t="array" ref="D797">_xlfn.SWITCH(MID('-'!$F797,1,4),"C - ","Civil","F - ","Foundation","ST -","Structure","FC -","Façade","PRE ","Pre-Line","POST","Post-Line","H - ","Handover","S - ","Services","CST ","Completion Docs", "I - ", "Inspection")</f>
        <v>Façade</v>
      </c>
      <c r="E797" s="96" t="str">
        <f>IF(NOT(ISERROR(SEARCH("- S -", '-'!$F797))), "Subcontractor",IF(NOT(ISERROR(SEARCH("- R -", '-'!$F797))), "Ryman",IF(NOT(ISERROR(SEARCH("- C -", '-'!$F797))), "Consultant",IF(NOT(ISERROR(SEARCH("- I -", '-'!$F797))),  "Inspection Test Plan", "Naming Error"))))</f>
        <v>Ryman</v>
      </c>
      <c r="F797" s="97" t="str">
        <f>IF(OR('-'!$G797="checklist", '-'!$G797="checklist-flat"), '-'!$H797, F796)</f>
        <v>FC - R - Envelope Penetrations</v>
      </c>
      <c r="G797" s="23" t="s">
        <v>15</v>
      </c>
      <c r="H797" s="25" t="s">
        <v>603</v>
      </c>
      <c r="I797" s="23"/>
      <c r="J797" s="106">
        <f>_xlfn.XLOOKUP('-'!$F797,Ref!A:A,Ref!B:B)*1000</f>
        <v>70000</v>
      </c>
      <c r="K797" s="93">
        <f ca="1">COUNTIF($J$2:'-'!$J797,'-'!$J797)-1</f>
        <v>4</v>
      </c>
      <c r="L797" s="96" t="s">
        <v>14</v>
      </c>
    </row>
    <row r="798" spans="1:12" ht="15.75">
      <c r="A798" s="90">
        <f>IFERROR(A795+1,1)</f>
        <v>794</v>
      </c>
      <c r="B798" s="87">
        <f ca="1">'-'!$J798+'-'!$K798</f>
        <v>71000</v>
      </c>
      <c r="C798" s="88"/>
      <c r="D798" s="89" t="str" cm="1">
        <f t="array" ref="D798">_xlfn.SWITCH(MID('-'!$F798,1,4),"C - ","Civil","F - ","Foundation","ST -","Structure","FC -","Façade","PRE ","Pre-Line","POST","Post-Line","H - ","Handover","S - ","Services","CST ","Completion Docs", "I - ", "Inspection")</f>
        <v>Façade</v>
      </c>
      <c r="E798" s="90" t="str">
        <f>IF(NOT(ISERROR(SEARCH("- S -", '-'!$F798))), "Subcontractor",IF(NOT(ISERROR(SEARCH("- R -", '-'!$F798))), "Ryman",IF(NOT(ISERROR(SEARCH("- C -", '-'!$F798))), "Consultant",IF(NOT(ISERROR(SEARCH("- I -", '-'!$F798))),  "Inspection Test Plan", "Naming Error"))))</f>
        <v>Ryman</v>
      </c>
      <c r="F798" s="91" t="str">
        <f>IF(OR('-'!$G798="checklist", '-'!$G798="checklist-flat"), '-'!$H798, F797)</f>
        <v>FC - R - Exterior Tiling</v>
      </c>
      <c r="G798" s="107" t="s">
        <v>12</v>
      </c>
      <c r="H798" s="108" t="s">
        <v>604</v>
      </c>
      <c r="I798" s="107"/>
      <c r="J798" s="105">
        <f>_xlfn.XLOOKUP('-'!$F798,Ref!A:A,Ref!B:B)*1000</f>
        <v>71000</v>
      </c>
      <c r="K798" s="87">
        <f ca="1">COUNTIF($J$2:'-'!$J798,'-'!$J798)-1</f>
        <v>0</v>
      </c>
      <c r="L798" s="90" t="s">
        <v>14</v>
      </c>
    </row>
    <row r="799" spans="1:12" ht="31.5">
      <c r="A799" s="96">
        <f t="shared" ref="A799:A862" si="13">IFERROR(A798+1,1)</f>
        <v>795</v>
      </c>
      <c r="B799" s="93">
        <f ca="1">'-'!$J799+'-'!$K799</f>
        <v>71001</v>
      </c>
      <c r="C799" s="94"/>
      <c r="D799" s="95" t="str" cm="1">
        <f t="array" ref="D799">_xlfn.SWITCH(MID('-'!$F799,1,4),"C - ","Civil","F - ","Foundation","ST -","Structure","FC -","Façade","PRE ","Pre-Line","POST","Post-Line","H - ","Handover","S - ","Services","CST ","Completion Docs", "I - ", "Inspection")</f>
        <v>Façade</v>
      </c>
      <c r="E799" s="96" t="str">
        <f>IF(NOT(ISERROR(SEARCH("- S -", '-'!$F799))), "Subcontractor",IF(NOT(ISERROR(SEARCH("- R -", '-'!$F799))), "Ryman",IF(NOT(ISERROR(SEARCH("- C -", '-'!$F799))), "Consultant",IF(NOT(ISERROR(SEARCH("- I -", '-'!$F799))),  "Inspection Test Plan", "Naming Error"))))</f>
        <v>Ryman</v>
      </c>
      <c r="F799" s="97" t="str">
        <f>IF(OR('-'!$G799="checklist", '-'!$G799="checklist-flat"), '-'!$H799, F798)</f>
        <v>FC - R - Exterior Tiling</v>
      </c>
      <c r="G799" s="23" t="s">
        <v>15</v>
      </c>
      <c r="H799" s="81" t="s">
        <v>22</v>
      </c>
      <c r="I799" s="23"/>
      <c r="J799" s="106">
        <f>_xlfn.XLOOKUP('-'!$F799,Ref!A:A,Ref!B:B)*1000</f>
        <v>71000</v>
      </c>
      <c r="K799" s="93">
        <f ca="1">COUNTIF($J$2:'-'!$J799,'-'!$J799)-1</f>
        <v>1</v>
      </c>
      <c r="L799" s="96" t="s">
        <v>14</v>
      </c>
    </row>
    <row r="800" spans="1:12" ht="15.75">
      <c r="A800" s="90">
        <f t="shared" si="13"/>
        <v>796</v>
      </c>
      <c r="B800" s="87">
        <f ca="1">'-'!$J800+'-'!$K800</f>
        <v>71002</v>
      </c>
      <c r="C800" s="88"/>
      <c r="D800" s="89" t="str" cm="1">
        <f t="array" ref="D800">_xlfn.SWITCH(MID('-'!$F800,1,4),"C - ","Civil","F - ","Foundation","ST -","Structure","FC -","Façade","PRE ","Pre-Line","POST","Post-Line","H - ","Handover","S - ","Services","CST ","Completion Docs", "I - ", "Inspection")</f>
        <v>Façade</v>
      </c>
      <c r="E800" s="90" t="str">
        <f>IF(NOT(ISERROR(SEARCH("- S -", '-'!$F800))), "Subcontractor",IF(NOT(ISERROR(SEARCH("- R -", '-'!$F800))), "Ryman",IF(NOT(ISERROR(SEARCH("- C -", '-'!$F800))), "Consultant",IF(NOT(ISERROR(SEARCH("- I -", '-'!$F800))),  "Inspection Test Plan", "Naming Error"))))</f>
        <v>Ryman</v>
      </c>
      <c r="F800" s="91" t="str">
        <f>IF(OR('-'!$G800="checklist", '-'!$G800="checklist-flat"), '-'!$H800, F799)</f>
        <v>FC - R - Exterior Tiling</v>
      </c>
      <c r="G800" s="107" t="s">
        <v>15</v>
      </c>
      <c r="H800" s="108" t="s">
        <v>23</v>
      </c>
      <c r="I800" s="107"/>
      <c r="J800" s="105">
        <f>_xlfn.XLOOKUP('-'!$F800,Ref!A:A,Ref!B:B)*1000</f>
        <v>71000</v>
      </c>
      <c r="K800" s="87">
        <f ca="1">COUNTIF($J$2:'-'!$J800,'-'!$J800)-1</f>
        <v>2</v>
      </c>
      <c r="L800" s="90" t="s">
        <v>14</v>
      </c>
    </row>
    <row r="801" spans="1:12" ht="15.75">
      <c r="A801" s="96">
        <f t="shared" si="13"/>
        <v>797</v>
      </c>
      <c r="B801" s="93">
        <f ca="1">'-'!$J801+'-'!$K801</f>
        <v>71003</v>
      </c>
      <c r="C801" s="94"/>
      <c r="D801" s="95" t="str" cm="1">
        <f t="array" ref="D801">_xlfn.SWITCH(MID('-'!$F801,1,4),"C - ","Civil","F - ","Foundation","ST -","Structure","FC -","Façade","PRE ","Pre-Line","POST","Post-Line","H - ","Handover","S - ","Services","CST ","Completion Docs", "I - ", "Inspection")</f>
        <v>Façade</v>
      </c>
      <c r="E801" s="96" t="str">
        <f>IF(NOT(ISERROR(SEARCH("- S -", '-'!$F801))), "Subcontractor",IF(NOT(ISERROR(SEARCH("- R -", '-'!$F801))), "Ryman",IF(NOT(ISERROR(SEARCH("- C -", '-'!$F801))), "Consultant",IF(NOT(ISERROR(SEARCH("- I -", '-'!$F801))),  "Inspection Test Plan", "Naming Error"))))</f>
        <v>Ryman</v>
      </c>
      <c r="F801" s="97" t="str">
        <f>IF(OR('-'!$G801="checklist", '-'!$G801="checklist-flat"), '-'!$H801, F800)</f>
        <v>FC - R - Exterior Tiling</v>
      </c>
      <c r="G801" s="23" t="s">
        <v>24</v>
      </c>
      <c r="H801" s="25" t="s">
        <v>25</v>
      </c>
      <c r="I801" s="23"/>
      <c r="J801" s="106">
        <f>_xlfn.XLOOKUP('-'!$F801,Ref!A:A,Ref!B:B)*1000</f>
        <v>71000</v>
      </c>
      <c r="K801" s="93">
        <f ca="1">COUNTIF($J$2:'-'!$J801,'-'!$J801)-1</f>
        <v>3</v>
      </c>
      <c r="L801" s="96" t="s">
        <v>14</v>
      </c>
    </row>
    <row r="802" spans="1:12" ht="15.75">
      <c r="A802" s="90">
        <f t="shared" si="13"/>
        <v>798</v>
      </c>
      <c r="B802" s="87">
        <f ca="1">'-'!$J802+'-'!$K802</f>
        <v>71004</v>
      </c>
      <c r="C802" s="88"/>
      <c r="D802" s="89" t="str" cm="1">
        <f t="array" ref="D802">_xlfn.SWITCH(MID('-'!$F802,1,4),"C - ","Civil","F - ","Foundation","ST -","Structure","FC -","Façade","PRE ","Pre-Line","POST","Post-Line","H - ","Handover","S - ","Services","CST ","Completion Docs", "I - ", "Inspection")</f>
        <v>Façade</v>
      </c>
      <c r="E802" s="90" t="str">
        <f>IF(NOT(ISERROR(SEARCH("- S -", '-'!$F802))), "Subcontractor",IF(NOT(ISERROR(SEARCH("- R -", '-'!$F802))), "Ryman",IF(NOT(ISERROR(SEARCH("- C -", '-'!$F802))), "Consultant",IF(NOT(ISERROR(SEARCH("- I -", '-'!$F802))),  "Inspection Test Plan", "Naming Error"))))</f>
        <v>Ryman</v>
      </c>
      <c r="F802" s="91" t="str">
        <f>IF(OR('-'!$G802="checklist", '-'!$G802="checklist-flat"), '-'!$H802, F801)</f>
        <v>FC - R - Exterior Tiling</v>
      </c>
      <c r="G802" s="107" t="s">
        <v>15</v>
      </c>
      <c r="H802" s="108" t="s">
        <v>605</v>
      </c>
      <c r="I802" s="107"/>
      <c r="J802" s="105">
        <f>_xlfn.XLOOKUP('-'!$F802,Ref!A:A,Ref!B:B)*1000</f>
        <v>71000</v>
      </c>
      <c r="K802" s="87">
        <f ca="1">COUNTIF($J$2:'-'!$J802,'-'!$J802)-1</f>
        <v>4</v>
      </c>
      <c r="L802" s="90" t="s">
        <v>14</v>
      </c>
    </row>
    <row r="803" spans="1:12" ht="15.75">
      <c r="A803" s="96">
        <f t="shared" si="13"/>
        <v>799</v>
      </c>
      <c r="B803" s="93">
        <f ca="1">'-'!$J803+'-'!$K803</f>
        <v>72000</v>
      </c>
      <c r="C803" s="94"/>
      <c r="D803" s="95" t="str" cm="1">
        <f t="array" ref="D803">_xlfn.SWITCH(MID('-'!$F803,1,4),"C - ","Civil","F - ","Foundation","ST -","Structure","FC -","Façade","PRE ","Pre-Line","POST","Post-Line","H - ","Handover","S - ","Services","CST ","Completion Docs", "I - ", "Inspection")</f>
        <v>Façade</v>
      </c>
      <c r="E803" s="96" t="str">
        <f>IF(NOT(ISERROR(SEARCH("- S -", '-'!$F803))), "Subcontractor",IF(NOT(ISERROR(SEARCH("- R -", '-'!$F803))), "Ryman",IF(NOT(ISERROR(SEARCH("- C -", '-'!$F803))), "Consultant",IF(NOT(ISERROR(SEARCH("- I -", '-'!$F803))),  "Inspection Test Plan", "Naming Error"))))</f>
        <v>Ryman</v>
      </c>
      <c r="F803" s="97" t="str">
        <f>IF(OR('-'!$G803="checklist", '-'!$G803="checklist-flat"), '-'!$H803, F802)</f>
        <v>FC - R - Exterior Timber Framing</v>
      </c>
      <c r="G803" s="23" t="s">
        <v>12</v>
      </c>
      <c r="H803" s="25" t="s">
        <v>606</v>
      </c>
      <c r="I803" s="23"/>
      <c r="J803" s="106">
        <f>_xlfn.XLOOKUP('-'!$F803,Ref!A:A,Ref!B:B)*1000</f>
        <v>72000</v>
      </c>
      <c r="K803" s="93">
        <f ca="1">COUNTIF($J$2:'-'!$J803,'-'!$J803)-1</f>
        <v>0</v>
      </c>
      <c r="L803" s="96" t="s">
        <v>14</v>
      </c>
    </row>
    <row r="804" spans="1:12" ht="31.5">
      <c r="A804" s="90">
        <f t="shared" si="13"/>
        <v>800</v>
      </c>
      <c r="B804" s="87">
        <f ca="1">'-'!$J804+'-'!$K804</f>
        <v>72001</v>
      </c>
      <c r="C804" s="88"/>
      <c r="D804" s="89" t="str" cm="1">
        <f t="array" ref="D804">_xlfn.SWITCH(MID('-'!$F804,1,4),"C - ","Civil","F - ","Foundation","ST -","Structure","FC -","Façade","PRE ","Pre-Line","POST","Post-Line","H - ","Handover","S - ","Services","CST ","Completion Docs", "I - ", "Inspection")</f>
        <v>Façade</v>
      </c>
      <c r="E804" s="90" t="str">
        <f>IF(NOT(ISERROR(SEARCH("- S -", '-'!$F804))), "Subcontractor",IF(NOT(ISERROR(SEARCH("- R -", '-'!$F804))), "Ryman",IF(NOT(ISERROR(SEARCH("- C -", '-'!$F804))), "Consultant",IF(NOT(ISERROR(SEARCH("- I -", '-'!$F804))),  "Inspection Test Plan", "Naming Error"))))</f>
        <v>Ryman</v>
      </c>
      <c r="F804" s="91" t="str">
        <f>IF(OR('-'!$G804="checklist", '-'!$G804="checklist-flat"), '-'!$H804, F803)</f>
        <v>FC - R - Exterior Timber Framing</v>
      </c>
      <c r="G804" s="107" t="s">
        <v>15</v>
      </c>
      <c r="H804" s="123" t="s">
        <v>22</v>
      </c>
      <c r="I804" s="107"/>
      <c r="J804" s="105">
        <f>_xlfn.XLOOKUP('-'!$F804,Ref!A:A,Ref!B:B)*1000</f>
        <v>72000</v>
      </c>
      <c r="K804" s="87">
        <f ca="1">COUNTIF($J$2:'-'!$J804,'-'!$J804)-1</f>
        <v>1</v>
      </c>
      <c r="L804" s="90" t="s">
        <v>14</v>
      </c>
    </row>
    <row r="805" spans="1:12" ht="15.75">
      <c r="A805" s="96">
        <f t="shared" si="13"/>
        <v>801</v>
      </c>
      <c r="B805" s="93">
        <f ca="1">'-'!$J805+'-'!$K805</f>
        <v>72002</v>
      </c>
      <c r="C805" s="94"/>
      <c r="D805" s="95" t="str" cm="1">
        <f t="array" ref="D805">_xlfn.SWITCH(MID('-'!$F805,1,4),"C - ","Civil","F - ","Foundation","ST -","Structure","FC -","Façade","PRE ","Pre-Line","POST","Post-Line","H - ","Handover","S - ","Services","CST ","Completion Docs", "I - ", "Inspection")</f>
        <v>Façade</v>
      </c>
      <c r="E805" s="96" t="str">
        <f>IF(NOT(ISERROR(SEARCH("- S -", '-'!$F805))), "Subcontractor",IF(NOT(ISERROR(SEARCH("- R -", '-'!$F805))), "Ryman",IF(NOT(ISERROR(SEARCH("- C -", '-'!$F805))), "Consultant",IF(NOT(ISERROR(SEARCH("- I -", '-'!$F805))),  "Inspection Test Plan", "Naming Error"))))</f>
        <v>Ryman</v>
      </c>
      <c r="F805" s="97" t="str">
        <f>IF(OR('-'!$G805="checklist", '-'!$G805="checklist-flat"), '-'!$H805, F804)</f>
        <v>FC - R - Exterior Timber Framing</v>
      </c>
      <c r="G805" s="23" t="s">
        <v>15</v>
      </c>
      <c r="H805" s="25" t="s">
        <v>23</v>
      </c>
      <c r="I805" s="23"/>
      <c r="J805" s="106">
        <f>_xlfn.XLOOKUP('-'!$F805,Ref!A:A,Ref!B:B)*1000</f>
        <v>72000</v>
      </c>
      <c r="K805" s="93">
        <f ca="1">COUNTIF($J$2:'-'!$J805,'-'!$J805)-1</f>
        <v>2</v>
      </c>
      <c r="L805" s="96" t="s">
        <v>14</v>
      </c>
    </row>
    <row r="806" spans="1:12" ht="15.75">
      <c r="A806" s="90">
        <f t="shared" si="13"/>
        <v>802</v>
      </c>
      <c r="B806" s="87">
        <f ca="1">'-'!$J806+'-'!$K806</f>
        <v>72003</v>
      </c>
      <c r="C806" s="88"/>
      <c r="D806" s="89" t="str" cm="1">
        <f t="array" ref="D806">_xlfn.SWITCH(MID('-'!$F806,1,4),"C - ","Civil","F - ","Foundation","ST -","Structure","FC -","Façade","PRE ","Pre-Line","POST","Post-Line","H - ","Handover","S - ","Services","CST ","Completion Docs", "I - ", "Inspection")</f>
        <v>Façade</v>
      </c>
      <c r="E806" s="90" t="str">
        <f>IF(NOT(ISERROR(SEARCH("- S -", '-'!$F806))), "Subcontractor",IF(NOT(ISERROR(SEARCH("- R -", '-'!$F806))), "Ryman",IF(NOT(ISERROR(SEARCH("- C -", '-'!$F806))), "Consultant",IF(NOT(ISERROR(SEARCH("- I -", '-'!$F806))),  "Inspection Test Plan", "Naming Error"))))</f>
        <v>Ryman</v>
      </c>
      <c r="F806" s="91" t="str">
        <f>IF(OR('-'!$G806="checklist", '-'!$G806="checklist-flat"), '-'!$H806, F805)</f>
        <v>FC - R - Exterior Timber Framing</v>
      </c>
      <c r="G806" s="107" t="s">
        <v>24</v>
      </c>
      <c r="H806" s="108" t="s">
        <v>25</v>
      </c>
      <c r="I806" s="107"/>
      <c r="J806" s="105">
        <f>_xlfn.XLOOKUP('-'!$F806,Ref!A:A,Ref!B:B)*1000</f>
        <v>72000</v>
      </c>
      <c r="K806" s="87">
        <f ca="1">COUNTIF($J$2:'-'!$J806,'-'!$J806)-1</f>
        <v>3</v>
      </c>
      <c r="L806" s="90" t="s">
        <v>14</v>
      </c>
    </row>
    <row r="807" spans="1:12" ht="15.75">
      <c r="A807" s="96">
        <f t="shared" si="13"/>
        <v>803</v>
      </c>
      <c r="B807" s="93">
        <f ca="1">'-'!$J807+'-'!$K807</f>
        <v>72004</v>
      </c>
      <c r="C807" s="94"/>
      <c r="D807" s="95" t="str" cm="1">
        <f t="array" ref="D807">_xlfn.SWITCH(MID('-'!$F807,1,4),"C - ","Civil","F - ","Foundation","ST -","Structure","FC -","Façade","PRE ","Pre-Line","POST","Post-Line","H - ","Handover","S - ","Services","CST ","Completion Docs", "I - ", "Inspection")</f>
        <v>Façade</v>
      </c>
      <c r="E807" s="96" t="str">
        <f>IF(NOT(ISERROR(SEARCH("- S -", '-'!$F807))), "Subcontractor",IF(NOT(ISERROR(SEARCH("- R -", '-'!$F807))), "Ryman",IF(NOT(ISERROR(SEARCH("- C -", '-'!$F807))), "Consultant",IF(NOT(ISERROR(SEARCH("- I -", '-'!$F807))),  "Inspection Test Plan", "Naming Error"))))</f>
        <v>Ryman</v>
      </c>
      <c r="F807" s="97" t="str">
        <f>IF(OR('-'!$G807="checklist", '-'!$G807="checklist-flat"), '-'!$H807, F806)</f>
        <v>FC - R - Exterior Timber Framing</v>
      </c>
      <c r="G807" s="23" t="s">
        <v>15</v>
      </c>
      <c r="H807" s="25" t="s">
        <v>607</v>
      </c>
      <c r="I807" s="23"/>
      <c r="J807" s="106">
        <f>_xlfn.XLOOKUP('-'!$F807,Ref!A:A,Ref!B:B)*1000</f>
        <v>72000</v>
      </c>
      <c r="K807" s="93">
        <f ca="1">COUNTIF($J$2:'-'!$J807,'-'!$J807)-1</f>
        <v>4</v>
      </c>
      <c r="L807" s="96" t="s">
        <v>14</v>
      </c>
    </row>
    <row r="808" spans="1:12" ht="15.75">
      <c r="A808" s="90">
        <f t="shared" si="13"/>
        <v>804</v>
      </c>
      <c r="B808" s="87">
        <f ca="1">'-'!$J808+'-'!$K808</f>
        <v>73000</v>
      </c>
      <c r="C808" s="88"/>
      <c r="D808" s="89" t="str" cm="1">
        <f t="array" ref="D808">_xlfn.SWITCH(MID('-'!$F808,1,4),"C - ","Civil","F - ","Foundation","ST -","Structure","FC -","Façade","PRE ","Pre-Line","POST","Post-Line","H - ","Handover","S - ","Services","CST ","Completion Docs", "I - ", "Inspection")</f>
        <v>Façade</v>
      </c>
      <c r="E808" s="90" t="str">
        <f>IF(NOT(ISERROR(SEARCH("- S -", '-'!$F808))), "Subcontractor",IF(NOT(ISERROR(SEARCH("- R -", '-'!$F808))), "Ryman",IF(NOT(ISERROR(SEARCH("- C -", '-'!$F808))), "Consultant",IF(NOT(ISERROR(SEARCH("- I -", '-'!$F808))),  "Inspection Test Plan", "Naming Error"))))</f>
        <v>Ryman</v>
      </c>
      <c r="F808" s="91" t="str">
        <f>IF(OR('-'!$G808="checklist", '-'!$G808="checklist-flat"), '-'!$H808, F807)</f>
        <v>FC - R - External Plaster - Nibs &amp; Beams</v>
      </c>
      <c r="G808" s="107" t="s">
        <v>12</v>
      </c>
      <c r="H808" s="108" t="s">
        <v>608</v>
      </c>
      <c r="I808" s="107"/>
      <c r="J808" s="105">
        <f>_xlfn.XLOOKUP('-'!$F808,Ref!A:A,Ref!B:B)*1000</f>
        <v>73000</v>
      </c>
      <c r="K808" s="87">
        <f ca="1">COUNTIF($J$2:'-'!$J808,'-'!$J808)-1</f>
        <v>0</v>
      </c>
      <c r="L808" s="90" t="s">
        <v>14</v>
      </c>
    </row>
    <row r="809" spans="1:12" ht="31.5">
      <c r="A809" s="96">
        <f t="shared" si="13"/>
        <v>805</v>
      </c>
      <c r="B809" s="93">
        <f ca="1">'-'!$J809+'-'!$K809</f>
        <v>73001</v>
      </c>
      <c r="C809" s="94"/>
      <c r="D809" s="95" t="str" cm="1">
        <f t="array" ref="D809">_xlfn.SWITCH(MID('-'!$F809,1,4),"C - ","Civil","F - ","Foundation","ST -","Structure","FC -","Façade","PRE ","Pre-Line","POST","Post-Line","H - ","Handover","S - ","Services","CST ","Completion Docs", "I - ", "Inspection")</f>
        <v>Façade</v>
      </c>
      <c r="E809" s="96" t="str">
        <f>IF(NOT(ISERROR(SEARCH("- S -", '-'!$F809))), "Subcontractor",IF(NOT(ISERROR(SEARCH("- R -", '-'!$F809))), "Ryman",IF(NOT(ISERROR(SEARCH("- C -", '-'!$F809))), "Consultant",IF(NOT(ISERROR(SEARCH("- I -", '-'!$F809))),  "Inspection Test Plan", "Naming Error"))))</f>
        <v>Ryman</v>
      </c>
      <c r="F809" s="97" t="str">
        <f>IF(OR('-'!$G809="checklist", '-'!$G809="checklist-flat"), '-'!$H809, F808)</f>
        <v>FC - R - External Plaster - Nibs &amp; Beams</v>
      </c>
      <c r="G809" s="23" t="s">
        <v>15</v>
      </c>
      <c r="H809" s="81" t="s">
        <v>22</v>
      </c>
      <c r="I809" s="23"/>
      <c r="J809" s="106">
        <f>_xlfn.XLOOKUP('-'!$F809,Ref!A:A,Ref!B:B)*1000</f>
        <v>73000</v>
      </c>
      <c r="K809" s="93">
        <f ca="1">COUNTIF($J$2:'-'!$J809,'-'!$J809)-1</f>
        <v>1</v>
      </c>
      <c r="L809" s="96" t="s">
        <v>14</v>
      </c>
    </row>
    <row r="810" spans="1:12" ht="15.75">
      <c r="A810" s="90">
        <f t="shared" si="13"/>
        <v>806</v>
      </c>
      <c r="B810" s="87">
        <f ca="1">'-'!$J810+'-'!$K810</f>
        <v>73002</v>
      </c>
      <c r="C810" s="88"/>
      <c r="D810" s="89" t="str" cm="1">
        <f t="array" ref="D810">_xlfn.SWITCH(MID('-'!$F810,1,4),"C - ","Civil","F - ","Foundation","ST -","Structure","FC -","Façade","PRE ","Pre-Line","POST","Post-Line","H - ","Handover","S - ","Services","CST ","Completion Docs", "I - ", "Inspection")</f>
        <v>Façade</v>
      </c>
      <c r="E810" s="90" t="str">
        <f>IF(NOT(ISERROR(SEARCH("- S -", '-'!$F810))), "Subcontractor",IF(NOT(ISERROR(SEARCH("- R -", '-'!$F810))), "Ryman",IF(NOT(ISERROR(SEARCH("- C -", '-'!$F810))), "Consultant",IF(NOT(ISERROR(SEARCH("- I -", '-'!$F810))),  "Inspection Test Plan", "Naming Error"))))</f>
        <v>Ryman</v>
      </c>
      <c r="F810" s="91" t="str">
        <f>IF(OR('-'!$G810="checklist", '-'!$G810="checklist-flat"), '-'!$H810, F809)</f>
        <v>FC - R - External Plaster - Nibs &amp; Beams</v>
      </c>
      <c r="G810" s="107" t="s">
        <v>15</v>
      </c>
      <c r="H810" s="108" t="s">
        <v>23</v>
      </c>
      <c r="I810" s="107"/>
      <c r="J810" s="105">
        <f>_xlfn.XLOOKUP('-'!$F810,Ref!A:A,Ref!B:B)*1000</f>
        <v>73000</v>
      </c>
      <c r="K810" s="87">
        <f ca="1">COUNTIF($J$2:'-'!$J810,'-'!$J810)-1</f>
        <v>2</v>
      </c>
      <c r="L810" s="90" t="s">
        <v>14</v>
      </c>
    </row>
    <row r="811" spans="1:12" ht="15.75">
      <c r="A811" s="96">
        <f t="shared" si="13"/>
        <v>807</v>
      </c>
      <c r="B811" s="93">
        <f ca="1">'-'!$J811+'-'!$K811</f>
        <v>73003</v>
      </c>
      <c r="C811" s="94"/>
      <c r="D811" s="95" t="str" cm="1">
        <f t="array" ref="D811">_xlfn.SWITCH(MID('-'!$F811,1,4),"C - ","Civil","F - ","Foundation","ST -","Structure","FC -","Façade","PRE ","Pre-Line","POST","Post-Line","H - ","Handover","S - ","Services","CST ","Completion Docs", "I - ", "Inspection")</f>
        <v>Façade</v>
      </c>
      <c r="E811" s="96" t="str">
        <f>IF(NOT(ISERROR(SEARCH("- S -", '-'!$F811))), "Subcontractor",IF(NOT(ISERROR(SEARCH("- R -", '-'!$F811))), "Ryman",IF(NOT(ISERROR(SEARCH("- C -", '-'!$F811))), "Consultant",IF(NOT(ISERROR(SEARCH("- I -", '-'!$F811))),  "Inspection Test Plan", "Naming Error"))))</f>
        <v>Ryman</v>
      </c>
      <c r="F811" s="97" t="str">
        <f>IF(OR('-'!$G811="checklist", '-'!$G811="checklist-flat"), '-'!$H811, F810)</f>
        <v>FC - R - External Plaster - Nibs &amp; Beams</v>
      </c>
      <c r="G811" s="23" t="s">
        <v>24</v>
      </c>
      <c r="H811" s="25" t="s">
        <v>25</v>
      </c>
      <c r="I811" s="23"/>
      <c r="J811" s="106">
        <f>_xlfn.XLOOKUP('-'!$F811,Ref!A:A,Ref!B:B)*1000</f>
        <v>73000</v>
      </c>
      <c r="K811" s="93">
        <f ca="1">COUNTIF($J$2:'-'!$J811,'-'!$J811)-1</f>
        <v>3</v>
      </c>
      <c r="L811" s="96" t="s">
        <v>14</v>
      </c>
    </row>
    <row r="812" spans="1:12" ht="15.75">
      <c r="A812" s="90">
        <f t="shared" si="13"/>
        <v>808</v>
      </c>
      <c r="B812" s="87">
        <f ca="1">'-'!$J812+'-'!$K812</f>
        <v>73004</v>
      </c>
      <c r="C812" s="88"/>
      <c r="D812" s="89" t="str" cm="1">
        <f t="array" ref="D812">_xlfn.SWITCH(MID('-'!$F812,1,4),"C - ","Civil","F - ","Foundation","ST -","Structure","FC -","Façade","PRE ","Pre-Line","POST","Post-Line","H - ","Handover","S - ","Services","CST ","Completion Docs", "I - ", "Inspection")</f>
        <v>Façade</v>
      </c>
      <c r="E812" s="90" t="str">
        <f>IF(NOT(ISERROR(SEARCH("- S -", '-'!$F812))), "Subcontractor",IF(NOT(ISERROR(SEARCH("- R -", '-'!$F812))), "Ryman",IF(NOT(ISERROR(SEARCH("- C -", '-'!$F812))), "Consultant",IF(NOT(ISERROR(SEARCH("- I -", '-'!$F812))),  "Inspection Test Plan", "Naming Error"))))</f>
        <v>Ryman</v>
      </c>
      <c r="F812" s="91" t="str">
        <f>IF(OR('-'!$G812="checklist", '-'!$G812="checklist-flat"), '-'!$H812, F811)</f>
        <v>FC - R - External Plaster - Nibs &amp; Beams</v>
      </c>
      <c r="G812" s="107" t="s">
        <v>15</v>
      </c>
      <c r="H812" s="108" t="s">
        <v>609</v>
      </c>
      <c r="I812" s="107"/>
      <c r="J812" s="105">
        <f>_xlfn.XLOOKUP('-'!$F812,Ref!A:A,Ref!B:B)*1000</f>
        <v>73000</v>
      </c>
      <c r="K812" s="87">
        <f ca="1">COUNTIF($J$2:'-'!$J812,'-'!$J812)-1</f>
        <v>4</v>
      </c>
      <c r="L812" s="90" t="s">
        <v>14</v>
      </c>
    </row>
    <row r="813" spans="1:12" ht="15.75">
      <c r="A813" s="96">
        <f t="shared" si="13"/>
        <v>809</v>
      </c>
      <c r="B813" s="93">
        <f ca="1">'-'!$J813+'-'!$K813</f>
        <v>74000</v>
      </c>
      <c r="C813" s="94"/>
      <c r="D813" s="96" t="str" cm="1">
        <f t="array" ref="D813">_xlfn.SWITCH(MID('-'!$F813,1,4),"C - ","Civil","F - ","Foundation","ST -","Structure","FC -","Façade","PRE ","Pre-Line","POST","Post-Line","H - ","Handover","S - ","Services","CST ","Completion Docs", "I - ", "Inspection")</f>
        <v>Façade</v>
      </c>
      <c r="E813" s="96" t="str">
        <f>IF(NOT(ISERROR(SEARCH("- S -", '-'!$F813))), "Subcontractor",IF(NOT(ISERROR(SEARCH("- R -", '-'!$F813))), "Ryman",IF(NOT(ISERROR(SEARCH("- C -", '-'!$F813))), "Consultant",IF(NOT(ISERROR(SEARCH("- I -", '-'!$F813))),  "Inspection Test Plan", "Naming Error"))))</f>
        <v>Ryman</v>
      </c>
      <c r="F813" s="97" t="str">
        <f>IF(OR('-'!$G813="checklist", '-'!$G813="checklist-flat"), '-'!$H813, F812)</f>
        <v>FC - R - Eyebrow - Canopy</v>
      </c>
      <c r="G813" s="23" t="s">
        <v>12</v>
      </c>
      <c r="H813" s="25" t="s">
        <v>610</v>
      </c>
      <c r="I813" s="23"/>
      <c r="J813" s="106">
        <f>_xlfn.XLOOKUP('-'!$F813,Ref!A:A,Ref!B:B)*1000</f>
        <v>74000</v>
      </c>
      <c r="K813" s="93">
        <f ca="1">COUNTIF($J$2:'-'!$J813,'-'!$J813)-1</f>
        <v>0</v>
      </c>
      <c r="L813" s="96" t="s">
        <v>14</v>
      </c>
    </row>
    <row r="814" spans="1:12" ht="15.75">
      <c r="A814" s="90">
        <f t="shared" si="13"/>
        <v>810</v>
      </c>
      <c r="B814" s="87">
        <f ca="1">'-'!$J814+'-'!$K814</f>
        <v>74001</v>
      </c>
      <c r="C814" s="88"/>
      <c r="D814" s="89" t="str" cm="1">
        <f t="array" ref="D814">_xlfn.SWITCH(MID('-'!$F814,1,4),"C - ","Civil","F - ","Foundation","ST -","Structure","FC -","Façade","PRE ","Pre-Line","POST","Post-Line","H - ","Handover","S - ","Services","CST ","Completion Docs", "I - ", "Inspection")</f>
        <v>Façade</v>
      </c>
      <c r="E814" s="90" t="str">
        <f>IF(NOT(ISERROR(SEARCH("- S -", '-'!$F814))), "Subcontractor",IF(NOT(ISERROR(SEARCH("- R -", '-'!$F814))), "Ryman",IF(NOT(ISERROR(SEARCH("- C -", '-'!$F814))), "Consultant",IF(NOT(ISERROR(SEARCH("- I -", '-'!$F814))),  "Inspection Test Plan", "Naming Error"))))</f>
        <v>Ryman</v>
      </c>
      <c r="F814" s="91" t="str">
        <f>IF(OR('-'!$G814="checklist", '-'!$G814="checklist-flat"), '-'!$H814, F813)</f>
        <v>FC - R - Eyebrow - Canopy</v>
      </c>
      <c r="G814" s="107" t="s">
        <v>15</v>
      </c>
      <c r="H814" s="108" t="s">
        <v>22</v>
      </c>
      <c r="I814" s="107"/>
      <c r="J814" s="105">
        <f>_xlfn.XLOOKUP('-'!$F814,Ref!A:A,Ref!B:B)*1000</f>
        <v>74000</v>
      </c>
      <c r="K814" s="87">
        <f ca="1">COUNTIF($J$2:'-'!$J814,'-'!$J814)-1</f>
        <v>1</v>
      </c>
      <c r="L814" s="90" t="s">
        <v>14</v>
      </c>
    </row>
    <row r="815" spans="1:12" ht="15.75">
      <c r="A815" s="96">
        <f t="shared" si="13"/>
        <v>811</v>
      </c>
      <c r="B815" s="93">
        <f ca="1">'-'!$J815+'-'!$K815</f>
        <v>74002</v>
      </c>
      <c r="C815" s="94"/>
      <c r="D815" s="95" t="str" cm="1">
        <f t="array" ref="D815">_xlfn.SWITCH(MID('-'!$F815,1,4),"C - ","Civil","F - ","Foundation","ST -","Structure","FC -","Façade","PRE ","Pre-Line","POST","Post-Line","H - ","Handover","S - ","Services","CST ","Completion Docs", "I - ", "Inspection")</f>
        <v>Façade</v>
      </c>
      <c r="E815" s="96" t="str">
        <f>IF(NOT(ISERROR(SEARCH("- S -", '-'!$F815))), "Subcontractor",IF(NOT(ISERROR(SEARCH("- R -", '-'!$F815))), "Ryman",IF(NOT(ISERROR(SEARCH("- C -", '-'!$F815))), "Consultant",IF(NOT(ISERROR(SEARCH("- I -", '-'!$F815))),  "Inspection Test Plan", "Naming Error"))))</f>
        <v>Ryman</v>
      </c>
      <c r="F815" s="97" t="str">
        <f>IF(OR('-'!$G815="checklist", '-'!$G815="checklist-flat"), '-'!$H815, F814)</f>
        <v>FC - R - Eyebrow - Canopy</v>
      </c>
      <c r="G815" s="23" t="s">
        <v>15</v>
      </c>
      <c r="H815" s="25" t="s">
        <v>23</v>
      </c>
      <c r="I815" s="23"/>
      <c r="J815" s="106">
        <f>_xlfn.XLOOKUP('-'!$F815,Ref!A:A,Ref!B:B)*1000</f>
        <v>74000</v>
      </c>
      <c r="K815" s="93">
        <f ca="1">COUNTIF($J$2:'-'!$J815,'-'!$J815)-1</f>
        <v>2</v>
      </c>
      <c r="L815" s="96" t="s">
        <v>14</v>
      </c>
    </row>
    <row r="816" spans="1:12" ht="15.75">
      <c r="A816" s="90">
        <f t="shared" si="13"/>
        <v>812</v>
      </c>
      <c r="B816" s="87">
        <f ca="1">'-'!$J816+'-'!$K816</f>
        <v>74003</v>
      </c>
      <c r="C816" s="88"/>
      <c r="D816" s="89" t="str" cm="1">
        <f t="array" ref="D816">_xlfn.SWITCH(MID('-'!$F816,1,4),"C - ","Civil","F - ","Foundation","ST -","Structure","FC -","Façade","PRE ","Pre-Line","POST","Post-Line","H - ","Handover","S - ","Services","CST ","Completion Docs", "I - ", "Inspection")</f>
        <v>Façade</v>
      </c>
      <c r="E816" s="90" t="str">
        <f>IF(NOT(ISERROR(SEARCH("- S -", '-'!$F816))), "Subcontractor",IF(NOT(ISERROR(SEARCH("- R -", '-'!$F816))), "Ryman",IF(NOT(ISERROR(SEARCH("- C -", '-'!$F816))), "Consultant",IF(NOT(ISERROR(SEARCH("- I -", '-'!$F816))),  "Inspection Test Plan", "Naming Error"))))</f>
        <v>Ryman</v>
      </c>
      <c r="F816" s="91" t="str">
        <f>IF(OR('-'!$G816="checklist", '-'!$G816="checklist-flat"), '-'!$H816, F815)</f>
        <v>FC - R - Eyebrow - Canopy</v>
      </c>
      <c r="G816" s="107" t="s">
        <v>24</v>
      </c>
      <c r="H816" s="108" t="s">
        <v>25</v>
      </c>
      <c r="I816" s="107"/>
      <c r="J816" s="105">
        <f>_xlfn.XLOOKUP('-'!$F816,Ref!A:A,Ref!B:B)*1000</f>
        <v>74000</v>
      </c>
      <c r="K816" s="87">
        <f ca="1">COUNTIF($J$2:'-'!$J816,'-'!$J816)-1</f>
        <v>3</v>
      </c>
      <c r="L816" s="90" t="s">
        <v>14</v>
      </c>
    </row>
    <row r="817" spans="1:12" ht="15.75">
      <c r="A817" s="96">
        <f t="shared" si="13"/>
        <v>813</v>
      </c>
      <c r="B817" s="93">
        <f ca="1">'-'!$J817+'-'!$K817</f>
        <v>74004</v>
      </c>
      <c r="C817" s="94"/>
      <c r="D817" s="95" t="str" cm="1">
        <f t="array" ref="D817">_xlfn.SWITCH(MID('-'!$F817,1,4),"C - ","Civil","F - ","Foundation","ST -","Structure","FC -","Façade","PRE ","Pre-Line","POST","Post-Line","H - ","Handover","S - ","Services","CST ","Completion Docs", "I - ", "Inspection")</f>
        <v>Façade</v>
      </c>
      <c r="E817" s="96" t="str">
        <f>IF(NOT(ISERROR(SEARCH("- S -", '-'!$F817))), "Subcontractor",IF(NOT(ISERROR(SEARCH("- R -", '-'!$F817))), "Ryman",IF(NOT(ISERROR(SEARCH("- C -", '-'!$F817))), "Consultant",IF(NOT(ISERROR(SEARCH("- I -", '-'!$F817))),  "Inspection Test Plan", "Naming Error"))))</f>
        <v>Ryman</v>
      </c>
      <c r="F817" s="97" t="str">
        <f>IF(OR('-'!$G817="checklist", '-'!$G817="checklist-flat"), '-'!$H817, F816)</f>
        <v>FC - R - Eyebrow - Canopy</v>
      </c>
      <c r="G817" s="23" t="s">
        <v>15</v>
      </c>
      <c r="H817" s="25" t="s">
        <v>611</v>
      </c>
      <c r="I817" s="23"/>
      <c r="J817" s="106">
        <f>_xlfn.XLOOKUP('-'!$F817,Ref!A:A,Ref!B:B)*1000</f>
        <v>74000</v>
      </c>
      <c r="K817" s="93">
        <f ca="1">COUNTIF($J$2:'-'!$J817,'-'!$J817)-1</f>
        <v>4</v>
      </c>
      <c r="L817" s="96" t="s">
        <v>14</v>
      </c>
    </row>
    <row r="818" spans="1:12" ht="15.75">
      <c r="A818" s="90">
        <f t="shared" si="13"/>
        <v>814</v>
      </c>
      <c r="B818" s="87">
        <f ca="1">'-'!$J818+'-'!$K818</f>
        <v>75000</v>
      </c>
      <c r="C818" s="88"/>
      <c r="D818" s="90" t="str" cm="1">
        <f t="array" ref="D818">_xlfn.SWITCH(MID('-'!$F818,1,4),"C - ","Civil","F - ","Foundation","ST -","Structure","FC -","Façade","PRE ","Pre-Line","POST","Post-Line","H - ","Handover","S - ","Services","CST ","Completion Docs", "I - ", "Inspection")</f>
        <v>Façade</v>
      </c>
      <c r="E818" s="90" t="str">
        <f>IF(NOT(ISERROR(SEARCH("- S -", '-'!$F818))), "Subcontractor",IF(NOT(ISERROR(SEARCH("- R -", '-'!$F818))), "Ryman",IF(NOT(ISERROR(SEARCH("- C -", '-'!$F818))), "Consultant",IF(NOT(ISERROR(SEARCH("- I -", '-'!$F818))),  "Inspection Test Plan", "Naming Error"))))</f>
        <v>Ryman</v>
      </c>
      <c r="F818" s="91" t="str">
        <f>IF(OR('-'!$G818="checklist", '-'!$G818="checklist-flat"), '-'!$H818, F817)</f>
        <v>FC - R - Fascia/Gutter</v>
      </c>
      <c r="G818" s="107" t="s">
        <v>12</v>
      </c>
      <c r="H818" s="108" t="s">
        <v>612</v>
      </c>
      <c r="I818" s="107"/>
      <c r="J818" s="105">
        <f>_xlfn.XLOOKUP('-'!$F818,Ref!A:A,Ref!B:B)*1000</f>
        <v>75000</v>
      </c>
      <c r="K818" s="87">
        <f ca="1">COUNTIF($J$2:'-'!$J818,'-'!$J818)-1</f>
        <v>0</v>
      </c>
      <c r="L818" s="90" t="s">
        <v>14</v>
      </c>
    </row>
    <row r="819" spans="1:12" ht="15.75">
      <c r="A819" s="96">
        <f t="shared" si="13"/>
        <v>815</v>
      </c>
      <c r="B819" s="93">
        <f ca="1">'-'!$J819+'-'!$K819</f>
        <v>75001</v>
      </c>
      <c r="C819" s="94"/>
      <c r="D819" s="96" t="str" cm="1">
        <f t="array" ref="D819">_xlfn.SWITCH(MID('-'!$F819,1,4),"C - ","Civil","F - ","Foundation","ST -","Structure","FC -","Façade","PRE ","Pre-Line","POST","Post-Line","H - ","Handover","S - ","Services","CST ","Completion Docs", "I - ", "Inspection")</f>
        <v>Façade</v>
      </c>
      <c r="E819" s="96" t="str">
        <f>IF(NOT(ISERROR(SEARCH("- S -", '-'!$F819))), "Subcontractor",IF(NOT(ISERROR(SEARCH("- R -", '-'!$F819))), "Ryman",IF(NOT(ISERROR(SEARCH("- C -", '-'!$F819))), "Consultant",IF(NOT(ISERROR(SEARCH("- I -", '-'!$F819))),  "Inspection Test Plan", "Naming Error"))))</f>
        <v>Ryman</v>
      </c>
      <c r="F819" s="97" t="str">
        <f>IF(OR('-'!$G819="checklist", '-'!$G819="checklist-flat"), '-'!$H819, F818)</f>
        <v>FC - R - Fascia/Gutter</v>
      </c>
      <c r="G819" s="23" t="s">
        <v>613</v>
      </c>
      <c r="H819" s="25" t="s">
        <v>22</v>
      </c>
      <c r="I819" s="23"/>
      <c r="J819" s="106">
        <f>_xlfn.XLOOKUP('-'!$F819,Ref!A:A,Ref!B:B)*1000</f>
        <v>75000</v>
      </c>
      <c r="K819" s="93">
        <f ca="1">COUNTIF($J$2:'-'!$J819,'-'!$J819)-1</f>
        <v>1</v>
      </c>
      <c r="L819" s="96" t="s">
        <v>14</v>
      </c>
    </row>
    <row r="820" spans="1:12" ht="15.75">
      <c r="A820" s="90">
        <f t="shared" si="13"/>
        <v>816</v>
      </c>
      <c r="B820" s="87">
        <f ca="1">'-'!$J820+'-'!$K820</f>
        <v>75002</v>
      </c>
      <c r="C820" s="88"/>
      <c r="D820" s="90" t="str" cm="1">
        <f t="array" ref="D820">_xlfn.SWITCH(MID('-'!$F820,1,4),"C - ","Civil","F - ","Foundation","ST -","Structure","FC -","Façade","PRE ","Pre-Line","POST","Post-Line","H - ","Handover","S - ","Services","CST ","Completion Docs", "I - ", "Inspection")</f>
        <v>Façade</v>
      </c>
      <c r="E820" s="90" t="str">
        <f>IF(NOT(ISERROR(SEARCH("- S -", '-'!$F820))), "Subcontractor",IF(NOT(ISERROR(SEARCH("- R -", '-'!$F820))), "Ryman",IF(NOT(ISERROR(SEARCH("- C -", '-'!$F820))), "Consultant",IF(NOT(ISERROR(SEARCH("- I -", '-'!$F820))),  "Inspection Test Plan", "Naming Error"))))</f>
        <v>Ryman</v>
      </c>
      <c r="F820" s="91" t="str">
        <f>IF(OR('-'!$G820="checklist", '-'!$G820="checklist-flat"), '-'!$H820, F819)</f>
        <v>FC - R - Fascia/Gutter</v>
      </c>
      <c r="G820" s="107" t="s">
        <v>613</v>
      </c>
      <c r="H820" s="108" t="s">
        <v>23</v>
      </c>
      <c r="I820" s="107"/>
      <c r="J820" s="105">
        <f>_xlfn.XLOOKUP('-'!$F820,Ref!A:A,Ref!B:B)*1000</f>
        <v>75000</v>
      </c>
      <c r="K820" s="87">
        <f ca="1">COUNTIF($J$2:'-'!$J820,'-'!$J820)-1</f>
        <v>2</v>
      </c>
      <c r="L820" s="90" t="s">
        <v>14</v>
      </c>
    </row>
    <row r="821" spans="1:12" ht="15.75">
      <c r="A821" s="96">
        <f t="shared" si="13"/>
        <v>817</v>
      </c>
      <c r="B821" s="93">
        <f ca="1">'-'!$J821+'-'!$K821</f>
        <v>75003</v>
      </c>
      <c r="C821" s="94"/>
      <c r="D821" s="96" t="str" cm="1">
        <f t="array" ref="D821">_xlfn.SWITCH(MID('-'!$F821,1,4),"C - ","Civil","F - ","Foundation","ST -","Structure","FC -","Façade","PRE ","Pre-Line","POST","Post-Line","H - ","Handover","S - ","Services","CST ","Completion Docs", "I - ", "Inspection")</f>
        <v>Façade</v>
      </c>
      <c r="E821" s="96" t="str">
        <f>IF(NOT(ISERROR(SEARCH("- S -", '-'!$F821))), "Subcontractor",IF(NOT(ISERROR(SEARCH("- R -", '-'!$F821))), "Ryman",IF(NOT(ISERROR(SEARCH("- C -", '-'!$F821))), "Consultant",IF(NOT(ISERROR(SEARCH("- I -", '-'!$F821))),  "Inspection Test Plan", "Naming Error"))))</f>
        <v>Ryman</v>
      </c>
      <c r="F821" s="97" t="str">
        <f>IF(OR('-'!$G821="checklist", '-'!$G821="checklist-flat"), '-'!$H821, F820)</f>
        <v>FC - R - Fascia/Gutter</v>
      </c>
      <c r="G821" s="23" t="s">
        <v>24</v>
      </c>
      <c r="H821" s="25" t="s">
        <v>25</v>
      </c>
      <c r="I821" s="23"/>
      <c r="J821" s="106">
        <f>_xlfn.XLOOKUP('-'!$F821,Ref!A:A,Ref!B:B)*1000</f>
        <v>75000</v>
      </c>
      <c r="K821" s="93">
        <f ca="1">COUNTIF($J$2:'-'!$J821,'-'!$J821)-1</f>
        <v>3</v>
      </c>
      <c r="L821" s="96" t="s">
        <v>14</v>
      </c>
    </row>
    <row r="822" spans="1:12" ht="15.75">
      <c r="A822" s="90">
        <f t="shared" si="13"/>
        <v>818</v>
      </c>
      <c r="B822" s="87">
        <f ca="1">'-'!$J822+'-'!$K822</f>
        <v>75004</v>
      </c>
      <c r="C822" s="88"/>
      <c r="D822" s="90" t="str" cm="1">
        <f t="array" ref="D822">_xlfn.SWITCH(MID('-'!$F822,1,4),"C - ","Civil","F - ","Foundation","ST -","Structure","FC -","Façade","PRE ","Pre-Line","POST","Post-Line","H - ","Handover","S - ","Services","CST ","Completion Docs", "I - ", "Inspection")</f>
        <v>Façade</v>
      </c>
      <c r="E822" s="90" t="str">
        <f>IF(NOT(ISERROR(SEARCH("- S -", '-'!$F822))), "Subcontractor",IF(NOT(ISERROR(SEARCH("- R -", '-'!$F822))), "Ryman",IF(NOT(ISERROR(SEARCH("- C -", '-'!$F822))), "Consultant",IF(NOT(ISERROR(SEARCH("- I -", '-'!$F822))),  "Inspection Test Plan", "Naming Error"))))</f>
        <v>Ryman</v>
      </c>
      <c r="F822" s="91" t="str">
        <f>IF(OR('-'!$G822="checklist", '-'!$G822="checklist-flat"), '-'!$H822, F821)</f>
        <v>FC - R - Fascia/Gutter</v>
      </c>
      <c r="G822" s="107" t="s">
        <v>613</v>
      </c>
      <c r="H822" s="108" t="s">
        <v>614</v>
      </c>
      <c r="I822" s="107"/>
      <c r="J822" s="105">
        <f>_xlfn.XLOOKUP('-'!$F822,Ref!A:A,Ref!B:B)*1000</f>
        <v>75000</v>
      </c>
      <c r="K822" s="87">
        <f ca="1">COUNTIF($J$2:'-'!$J822,'-'!$J822)-1</f>
        <v>4</v>
      </c>
      <c r="L822" s="90" t="s">
        <v>14</v>
      </c>
    </row>
    <row r="823" spans="1:12" ht="15.75">
      <c r="A823" s="96">
        <f t="shared" si="13"/>
        <v>819</v>
      </c>
      <c r="B823" s="93">
        <f ca="1">'-'!$J823+'-'!$K823</f>
        <v>76000</v>
      </c>
      <c r="C823" s="94"/>
      <c r="D823" s="95" t="str" cm="1">
        <f t="array" ref="D823">_xlfn.SWITCH(MID('-'!$F823,1,4),"C - ","Civil","F - ","Foundation","ST -","Structure","FC -","Façade","PRE ","Pre-Line","POST","Post-Line","H - ","Handover","S - ","Services","CST ","Completion Docs", "I - ", "Inspection")</f>
        <v>Façade</v>
      </c>
      <c r="E823" s="96" t="str">
        <f>IF(NOT(ISERROR(SEARCH("- S -", '-'!$F823))), "Subcontractor",IF(NOT(ISERROR(SEARCH("- R -", '-'!$F823))), "Ryman",IF(NOT(ISERROR(SEARCH("- C -", '-'!$F823))), "Consultant",IF(NOT(ISERROR(SEARCH("- I -", '-'!$F823))),  "Inspection Test Plan", "Naming Error"))))</f>
        <v>Ryman</v>
      </c>
      <c r="F823" s="97" t="str">
        <f>IF(OR('-'!$G823="checklist", '-'!$G823="checklist-flat"), '-'!$H823, F822)</f>
        <v xml:space="preserve">FC - R - Flashing installation </v>
      </c>
      <c r="G823" s="23" t="s">
        <v>12</v>
      </c>
      <c r="H823" s="25" t="s">
        <v>615</v>
      </c>
      <c r="I823" s="23"/>
      <c r="J823" s="106">
        <f>_xlfn.XLOOKUP('-'!$F823,Ref!A:A,Ref!B:B)*1000</f>
        <v>76000</v>
      </c>
      <c r="K823" s="93">
        <f ca="1">COUNTIF($J$2:'-'!$J823,'-'!$J823)-1</f>
        <v>0</v>
      </c>
      <c r="L823" s="96" t="s">
        <v>14</v>
      </c>
    </row>
    <row r="824" spans="1:12" ht="15.75">
      <c r="A824" s="90">
        <f t="shared" si="13"/>
        <v>820</v>
      </c>
      <c r="B824" s="87">
        <f ca="1">'-'!$J824+'-'!$K824</f>
        <v>76001</v>
      </c>
      <c r="C824" s="88"/>
      <c r="D824" s="89" t="str" cm="1">
        <f t="array" ref="D824">_xlfn.SWITCH(MID('-'!$F824,1,4),"C - ","Civil","F - ","Foundation","ST -","Structure","FC -","Façade","PRE ","Pre-Line","POST","Post-Line","H - ","Handover","S - ","Services","CST ","Completion Docs", "I - ", "Inspection")</f>
        <v>Façade</v>
      </c>
      <c r="E824" s="90" t="str">
        <f>IF(NOT(ISERROR(SEARCH("- S -", '-'!$F824))), "Subcontractor",IF(NOT(ISERROR(SEARCH("- R -", '-'!$F824))), "Ryman",IF(NOT(ISERROR(SEARCH("- C -", '-'!$F824))), "Consultant",IF(NOT(ISERROR(SEARCH("- I -", '-'!$F824))),  "Inspection Test Plan", "Naming Error"))))</f>
        <v>Ryman</v>
      </c>
      <c r="F824" s="91" t="str">
        <f>IF(OR('-'!$G824="checklist", '-'!$G824="checklist-flat"), '-'!$H824, F823)</f>
        <v xml:space="preserve">FC - R - Flashing installation </v>
      </c>
      <c r="G824" s="107" t="s">
        <v>15</v>
      </c>
      <c r="H824" s="108" t="s">
        <v>22</v>
      </c>
      <c r="I824" s="107"/>
      <c r="J824" s="105">
        <f>_xlfn.XLOOKUP('-'!$F824,Ref!A:A,Ref!B:B)*1000</f>
        <v>76000</v>
      </c>
      <c r="K824" s="87">
        <f ca="1">COUNTIF($J$2:'-'!$J824,'-'!$J824)-1</f>
        <v>1</v>
      </c>
      <c r="L824" s="90" t="s">
        <v>14</v>
      </c>
    </row>
    <row r="825" spans="1:12" ht="15.75">
      <c r="A825" s="96">
        <f t="shared" si="13"/>
        <v>821</v>
      </c>
      <c r="B825" s="93">
        <f ca="1">'-'!$J825+'-'!$K825</f>
        <v>76002</v>
      </c>
      <c r="C825" s="94"/>
      <c r="D825" s="95" t="str" cm="1">
        <f t="array" ref="D825">_xlfn.SWITCH(MID('-'!$F825,1,4),"C - ","Civil","F - ","Foundation","ST -","Structure","FC -","Façade","PRE ","Pre-Line","POST","Post-Line","H - ","Handover","S - ","Services","CST ","Completion Docs", "I - ", "Inspection")</f>
        <v>Façade</v>
      </c>
      <c r="E825" s="96" t="str">
        <f>IF(NOT(ISERROR(SEARCH("- S -", '-'!$F825))), "Subcontractor",IF(NOT(ISERROR(SEARCH("- R -", '-'!$F825))), "Ryman",IF(NOT(ISERROR(SEARCH("- C -", '-'!$F825))), "Consultant",IF(NOT(ISERROR(SEARCH("- I -", '-'!$F825))),  "Inspection Test Plan", "Naming Error"))))</f>
        <v>Ryman</v>
      </c>
      <c r="F825" s="97" t="str">
        <f>IF(OR('-'!$G825="checklist", '-'!$G825="checklist-flat"), '-'!$H825, F824)</f>
        <v xml:space="preserve">FC - R - Flashing installation </v>
      </c>
      <c r="G825" s="23" t="s">
        <v>15</v>
      </c>
      <c r="H825" s="25" t="s">
        <v>23</v>
      </c>
      <c r="I825" s="23"/>
      <c r="J825" s="106">
        <f>_xlfn.XLOOKUP('-'!$F825,Ref!A:A,Ref!B:B)*1000</f>
        <v>76000</v>
      </c>
      <c r="K825" s="93">
        <f ca="1">COUNTIF($J$2:'-'!$J825,'-'!$J825)-1</f>
        <v>2</v>
      </c>
      <c r="L825" s="96" t="s">
        <v>14</v>
      </c>
    </row>
    <row r="826" spans="1:12" ht="15.75">
      <c r="A826" s="90">
        <f t="shared" si="13"/>
        <v>822</v>
      </c>
      <c r="B826" s="87">
        <f ca="1">'-'!$J826+'-'!$K826</f>
        <v>76003</v>
      </c>
      <c r="C826" s="88"/>
      <c r="D826" s="89" t="str" cm="1">
        <f t="array" ref="D826">_xlfn.SWITCH(MID('-'!$F826,1,4),"C - ","Civil","F - ","Foundation","ST -","Structure","FC -","Façade","PRE ","Pre-Line","POST","Post-Line","H - ","Handover","S - ","Services","CST ","Completion Docs", "I - ", "Inspection")</f>
        <v>Façade</v>
      </c>
      <c r="E826" s="90" t="str">
        <f>IF(NOT(ISERROR(SEARCH("- S -", '-'!$F826))), "Subcontractor",IF(NOT(ISERROR(SEARCH("- R -", '-'!$F826))), "Ryman",IF(NOT(ISERROR(SEARCH("- C -", '-'!$F826))), "Consultant",IF(NOT(ISERROR(SEARCH("- I -", '-'!$F826))),  "Inspection Test Plan", "Naming Error"))))</f>
        <v>Ryman</v>
      </c>
      <c r="F826" s="91" t="str">
        <f>IF(OR('-'!$G826="checklist", '-'!$G826="checklist-flat"), '-'!$H826, F825)</f>
        <v xml:space="preserve">FC - R - Flashing installation </v>
      </c>
      <c r="G826" s="107" t="s">
        <v>24</v>
      </c>
      <c r="H826" s="108" t="s">
        <v>25</v>
      </c>
      <c r="I826" s="107"/>
      <c r="J826" s="105">
        <f>_xlfn.XLOOKUP('-'!$F826,Ref!A:A,Ref!B:B)*1000</f>
        <v>76000</v>
      </c>
      <c r="K826" s="87">
        <f ca="1">COUNTIF($J$2:'-'!$J826,'-'!$J826)-1</f>
        <v>3</v>
      </c>
      <c r="L826" s="90" t="s">
        <v>14</v>
      </c>
    </row>
    <row r="827" spans="1:12" ht="15.75">
      <c r="A827" s="96">
        <f t="shared" si="13"/>
        <v>823</v>
      </c>
      <c r="B827" s="93">
        <f ca="1">'-'!$J827+'-'!$K827</f>
        <v>76004</v>
      </c>
      <c r="C827" s="94"/>
      <c r="D827" s="95" t="str" cm="1">
        <f t="array" ref="D827">_xlfn.SWITCH(MID('-'!$F827,1,4),"C - ","Civil","F - ","Foundation","ST -","Structure","FC -","Façade","PRE ","Pre-Line","POST","Post-Line","H - ","Handover","S - ","Services","CST ","Completion Docs", "I - ", "Inspection")</f>
        <v>Façade</v>
      </c>
      <c r="E827" s="96" t="str">
        <f>IF(NOT(ISERROR(SEARCH("- S -", '-'!$F827))), "Subcontractor",IF(NOT(ISERROR(SEARCH("- R -", '-'!$F827))), "Ryman",IF(NOT(ISERROR(SEARCH("- C -", '-'!$F827))), "Consultant",IF(NOT(ISERROR(SEARCH("- I -", '-'!$F827))),  "Inspection Test Plan", "Naming Error"))))</f>
        <v>Ryman</v>
      </c>
      <c r="F827" s="97" t="str">
        <f>IF(OR('-'!$G827="checklist", '-'!$G827="checklist-flat"), '-'!$H827, F826)</f>
        <v xml:space="preserve">FC - R - Flashing installation </v>
      </c>
      <c r="G827" s="23" t="s">
        <v>15</v>
      </c>
      <c r="H827" s="25" t="s">
        <v>616</v>
      </c>
      <c r="I827" s="23"/>
      <c r="J827" s="106">
        <f>_xlfn.XLOOKUP('-'!$F827,Ref!A:A,Ref!B:B)*1000</f>
        <v>76000</v>
      </c>
      <c r="K827" s="93">
        <f ca="1">COUNTIF($J$2:'-'!$J827,'-'!$J827)-1</f>
        <v>4</v>
      </c>
      <c r="L827" s="96" t="s">
        <v>14</v>
      </c>
    </row>
    <row r="828" spans="1:12" ht="15.75">
      <c r="A828" s="90">
        <f t="shared" si="13"/>
        <v>824</v>
      </c>
      <c r="B828" s="87">
        <f ca="1">'-'!$J828+'-'!$K828</f>
        <v>77000</v>
      </c>
      <c r="C828" s="88"/>
      <c r="D828" s="90" t="str" cm="1">
        <f t="array" ref="D828">_xlfn.SWITCH(MID('-'!$F828,1,4),"C - ","Civil","F - ","Foundation","ST -","Structure","FC -","Façade","PRE ","Pre-Line","POST","Post-Line","H - ","Handover","S - ","Services","CST ","Completion Docs", "I - ", "Inspection")</f>
        <v>Façade</v>
      </c>
      <c r="E828" s="90" t="str">
        <f>IF(NOT(ISERROR(SEARCH("- S -", '-'!$F828))), "Subcontractor",IF(NOT(ISERROR(SEARCH("- R -", '-'!$F828))), "Ryman",IF(NOT(ISERROR(SEARCH("- C -", '-'!$F828))), "Consultant",IF(NOT(ISERROR(SEARCH("- I -", '-'!$F828))),  "Inspection Test Plan", "Naming Error"))))</f>
        <v>Ryman</v>
      </c>
      <c r="F828" s="91" t="str">
        <f>IF(OR('-'!$G828="checklist", '-'!$G828="checklist-flat"), '-'!$H828, F827)</f>
        <v>FC - R - Hatches</v>
      </c>
      <c r="G828" s="107" t="s">
        <v>12</v>
      </c>
      <c r="H828" s="108" t="s">
        <v>617</v>
      </c>
      <c r="I828" s="107"/>
      <c r="J828" s="105">
        <f>_xlfn.XLOOKUP('-'!$F828,Ref!A:A,Ref!B:B)*1000</f>
        <v>77000</v>
      </c>
      <c r="K828" s="87">
        <f ca="1">COUNTIF($J$2:'-'!$J828,'-'!$J828)-1</f>
        <v>0</v>
      </c>
      <c r="L828" s="90" t="s">
        <v>14</v>
      </c>
    </row>
    <row r="829" spans="1:12" ht="15.75">
      <c r="A829" s="96">
        <f t="shared" si="13"/>
        <v>825</v>
      </c>
      <c r="B829" s="93">
        <f ca="1">'-'!$J829+'-'!$K829</f>
        <v>77001</v>
      </c>
      <c r="C829" s="94"/>
      <c r="D829" s="96" t="str" cm="1">
        <f t="array" ref="D829">_xlfn.SWITCH(MID('-'!$F829,1,4),"C - ","Civil","F - ","Foundation","ST -","Structure","FC -","Façade","PRE ","Pre-Line","POST","Post-Line","H - ","Handover","S - ","Services","CST ","Completion Docs", "I - ", "Inspection")</f>
        <v>Façade</v>
      </c>
      <c r="E829" s="96" t="str">
        <f>IF(NOT(ISERROR(SEARCH("- S -", '-'!$F829))), "Subcontractor",IF(NOT(ISERROR(SEARCH("- R -", '-'!$F829))), "Ryman",IF(NOT(ISERROR(SEARCH("- C -", '-'!$F829))), "Consultant",IF(NOT(ISERROR(SEARCH("- I -", '-'!$F829))),  "Inspection Test Plan", "Naming Error"))))</f>
        <v>Ryman</v>
      </c>
      <c r="F829" s="97" t="str">
        <f>IF(OR('-'!$G829="checklist", '-'!$G829="checklist-flat"), '-'!$H829, F828)</f>
        <v>FC - R - Hatches</v>
      </c>
      <c r="G829" s="23" t="s">
        <v>15</v>
      </c>
      <c r="H829" s="25" t="s">
        <v>22</v>
      </c>
      <c r="I829" s="23"/>
      <c r="J829" s="106">
        <f>_xlfn.XLOOKUP('-'!$F829,Ref!A:A,Ref!B:B)*1000</f>
        <v>77000</v>
      </c>
      <c r="K829" s="93">
        <f ca="1">COUNTIF($J$2:'-'!$J829,'-'!$J829)-1</f>
        <v>1</v>
      </c>
      <c r="L829" s="96" t="s">
        <v>14</v>
      </c>
    </row>
    <row r="830" spans="1:12" ht="15.75">
      <c r="A830" s="90">
        <f t="shared" si="13"/>
        <v>826</v>
      </c>
      <c r="B830" s="87">
        <f ca="1">'-'!$J830+'-'!$K830</f>
        <v>77002</v>
      </c>
      <c r="C830" s="88"/>
      <c r="D830" s="90" t="str" cm="1">
        <f t="array" ref="D830">_xlfn.SWITCH(MID('-'!$F830,1,4),"C - ","Civil","F - ","Foundation","ST -","Structure","FC -","Façade","PRE ","Pre-Line","POST","Post-Line","H - ","Handover","S - ","Services","CST ","Completion Docs", "I - ", "Inspection")</f>
        <v>Façade</v>
      </c>
      <c r="E830" s="90" t="str">
        <f>IF(NOT(ISERROR(SEARCH("- S -", '-'!$F830))), "Subcontractor",IF(NOT(ISERROR(SEARCH("- R -", '-'!$F830))), "Ryman",IF(NOT(ISERROR(SEARCH("- C -", '-'!$F830))), "Consultant",IF(NOT(ISERROR(SEARCH("- I -", '-'!$F830))),  "Inspection Test Plan", "Naming Error"))))</f>
        <v>Ryman</v>
      </c>
      <c r="F830" s="91" t="str">
        <f>IF(OR('-'!$G830="checklist", '-'!$G830="checklist-flat"), '-'!$H830, F829)</f>
        <v>FC - R - Hatches</v>
      </c>
      <c r="G830" s="107" t="s">
        <v>15</v>
      </c>
      <c r="H830" s="108" t="s">
        <v>23</v>
      </c>
      <c r="I830" s="107"/>
      <c r="J830" s="105">
        <f>_xlfn.XLOOKUP('-'!$F830,Ref!A:A,Ref!B:B)*1000</f>
        <v>77000</v>
      </c>
      <c r="K830" s="87">
        <f ca="1">COUNTIF($J$2:'-'!$J830,'-'!$J830)-1</f>
        <v>2</v>
      </c>
      <c r="L830" s="90" t="s">
        <v>14</v>
      </c>
    </row>
    <row r="831" spans="1:12" ht="15.75">
      <c r="A831" s="96">
        <f t="shared" si="13"/>
        <v>827</v>
      </c>
      <c r="B831" s="93">
        <f ca="1">'-'!$J831+'-'!$K831</f>
        <v>77003</v>
      </c>
      <c r="C831" s="94"/>
      <c r="D831" s="96" t="str" cm="1">
        <f t="array" ref="D831">_xlfn.SWITCH(MID('-'!$F831,1,4),"C - ","Civil","F - ","Foundation","ST -","Structure","FC -","Façade","PRE ","Pre-Line","POST","Post-Line","H - ","Handover","S - ","Services","CST ","Completion Docs", "I - ", "Inspection")</f>
        <v>Façade</v>
      </c>
      <c r="E831" s="96" t="str">
        <f>IF(NOT(ISERROR(SEARCH("- S -", '-'!$F831))), "Subcontractor",IF(NOT(ISERROR(SEARCH("- R -", '-'!$F831))), "Ryman",IF(NOT(ISERROR(SEARCH("- C -", '-'!$F831))), "Consultant",IF(NOT(ISERROR(SEARCH("- I -", '-'!$F831))),  "Inspection Test Plan", "Naming Error"))))</f>
        <v>Ryman</v>
      </c>
      <c r="F831" s="97" t="str">
        <f>IF(OR('-'!$G831="checklist", '-'!$G831="checklist-flat"), '-'!$H831, F830)</f>
        <v>FC - R - Hatches</v>
      </c>
      <c r="G831" s="23" t="s">
        <v>24</v>
      </c>
      <c r="H831" s="25" t="s">
        <v>25</v>
      </c>
      <c r="I831" s="23"/>
      <c r="J831" s="106">
        <f>_xlfn.XLOOKUP('-'!$F831,Ref!A:A,Ref!B:B)*1000</f>
        <v>77000</v>
      </c>
      <c r="K831" s="93">
        <f ca="1">COUNTIF($J$2:'-'!$J831,'-'!$J831)-1</f>
        <v>3</v>
      </c>
      <c r="L831" s="96" t="s">
        <v>14</v>
      </c>
    </row>
    <row r="832" spans="1:12" ht="15.75">
      <c r="A832" s="90">
        <f t="shared" si="13"/>
        <v>828</v>
      </c>
      <c r="B832" s="87">
        <f ca="1">'-'!$J832+'-'!$K832</f>
        <v>77004</v>
      </c>
      <c r="C832" s="88"/>
      <c r="D832" s="90" t="str" cm="1">
        <f t="array" ref="D832">_xlfn.SWITCH(MID('-'!$F832,1,4),"C - ","Civil","F - ","Foundation","ST -","Structure","FC -","Façade","PRE ","Pre-Line","POST","Post-Line","H - ","Handover","S - ","Services","CST ","Completion Docs", "I - ", "Inspection")</f>
        <v>Façade</v>
      </c>
      <c r="E832" s="90" t="str">
        <f>IF(NOT(ISERROR(SEARCH("- S -", '-'!$F832))), "Subcontractor",IF(NOT(ISERROR(SEARCH("- R -", '-'!$F832))), "Ryman",IF(NOT(ISERROR(SEARCH("- C -", '-'!$F832))), "Consultant",IF(NOT(ISERROR(SEARCH("- I -", '-'!$F832))),  "Inspection Test Plan", "Naming Error"))))</f>
        <v>Ryman</v>
      </c>
      <c r="F832" s="91" t="str">
        <f>IF(OR('-'!$G832="checklist", '-'!$G832="checklist-flat"), '-'!$H832, F831)</f>
        <v>FC - R - Hatches</v>
      </c>
      <c r="G832" s="107" t="s">
        <v>15</v>
      </c>
      <c r="H832" s="108" t="s">
        <v>618</v>
      </c>
      <c r="I832" s="107"/>
      <c r="J832" s="105">
        <f>_xlfn.XLOOKUP('-'!$F832,Ref!A:A,Ref!B:B)*1000</f>
        <v>77000</v>
      </c>
      <c r="K832" s="87">
        <f ca="1">COUNTIF($J$2:'-'!$J832,'-'!$J832)-1</f>
        <v>4</v>
      </c>
      <c r="L832" s="90" t="s">
        <v>14</v>
      </c>
    </row>
    <row r="833" spans="1:12" ht="15.75">
      <c r="A833" s="96">
        <f t="shared" si="13"/>
        <v>829</v>
      </c>
      <c r="B833" s="93">
        <f ca="1">'-'!$J833+'-'!$K833</f>
        <v>78000</v>
      </c>
      <c r="C833" s="94"/>
      <c r="D833" s="95" t="str" cm="1">
        <f t="array" ref="D833">_xlfn.SWITCH(MID('-'!$F833,1,4),"C - ","Civil","F - ","Foundation","ST -","Structure","FC -","Façade","PRE ","Pre-Line","POST","Post-Line","H - ","Handover","S - ","Services","CST ","Completion Docs", "I - ", "Inspection")</f>
        <v>Façade</v>
      </c>
      <c r="E833" s="96" t="str">
        <f>IF(NOT(ISERROR(SEARCH("- S -", '-'!$F833))), "Subcontractor",IF(NOT(ISERROR(SEARCH("- R -", '-'!$F833))), "Ryman",IF(NOT(ISERROR(SEARCH("- C -", '-'!$F833))), "Consultant",IF(NOT(ISERROR(SEARCH("- I -", '-'!$F833))),  "Inspection Test Plan", "Naming Error"))))</f>
        <v>Ryman</v>
      </c>
      <c r="F833" s="97" t="str">
        <f>IF(OR('-'!$G833="checklist", '-'!$G833="checklist-flat"), '-'!$H833, F832)</f>
        <v>FC - R - Lintels</v>
      </c>
      <c r="G833" s="23" t="s">
        <v>12</v>
      </c>
      <c r="H833" s="25" t="s">
        <v>619</v>
      </c>
      <c r="I833" s="23"/>
      <c r="J833" s="106">
        <f>_xlfn.XLOOKUP('-'!$F833,Ref!A:A,Ref!B:B)*1000</f>
        <v>78000</v>
      </c>
      <c r="K833" s="93">
        <f ca="1">COUNTIF($J$2:'-'!$J833,'-'!$J833)-1</f>
        <v>0</v>
      </c>
      <c r="L833" s="96" t="s">
        <v>14</v>
      </c>
    </row>
    <row r="834" spans="1:12" ht="15.75">
      <c r="A834" s="90">
        <f t="shared" si="13"/>
        <v>830</v>
      </c>
      <c r="B834" s="87">
        <f ca="1">'-'!$J834+'-'!$K834</f>
        <v>78001</v>
      </c>
      <c r="C834" s="88"/>
      <c r="D834" s="89" t="str" cm="1">
        <f t="array" ref="D834">_xlfn.SWITCH(MID('-'!$F834,1,4),"C - ","Civil","F - ","Foundation","ST -","Structure","FC -","Façade","PRE ","Pre-Line","POST","Post-Line","H - ","Handover","S - ","Services","CST ","Completion Docs", "I - ", "Inspection")</f>
        <v>Façade</v>
      </c>
      <c r="E834" s="90" t="str">
        <f>IF(NOT(ISERROR(SEARCH("- S -", '-'!$F834))), "Subcontractor",IF(NOT(ISERROR(SEARCH("- R -", '-'!$F834))), "Ryman",IF(NOT(ISERROR(SEARCH("- C -", '-'!$F834))), "Consultant",IF(NOT(ISERROR(SEARCH("- I -", '-'!$F834))),  "Inspection Test Plan", "Naming Error"))))</f>
        <v>Ryman</v>
      </c>
      <c r="F834" s="91" t="str">
        <f>IF(OR('-'!$G834="checklist", '-'!$G834="checklist-flat"), '-'!$H834, F833)</f>
        <v>FC - R - Lintels</v>
      </c>
      <c r="G834" s="107" t="s">
        <v>15</v>
      </c>
      <c r="H834" s="108" t="s">
        <v>22</v>
      </c>
      <c r="I834" s="107"/>
      <c r="J834" s="105">
        <f>_xlfn.XLOOKUP('-'!$F834,Ref!A:A,Ref!B:B)*1000</f>
        <v>78000</v>
      </c>
      <c r="K834" s="87">
        <f ca="1">COUNTIF($J$2:'-'!$J834,'-'!$J834)-1</f>
        <v>1</v>
      </c>
      <c r="L834" s="90" t="s">
        <v>14</v>
      </c>
    </row>
    <row r="835" spans="1:12" ht="15.75">
      <c r="A835" s="96">
        <f t="shared" si="13"/>
        <v>831</v>
      </c>
      <c r="B835" s="93">
        <f ca="1">'-'!$J835+'-'!$K835</f>
        <v>78002</v>
      </c>
      <c r="C835" s="94"/>
      <c r="D835" s="95" t="str" cm="1">
        <f t="array" ref="D835">_xlfn.SWITCH(MID('-'!$F835,1,4),"C - ","Civil","F - ","Foundation","ST -","Structure","FC -","Façade","PRE ","Pre-Line","POST","Post-Line","H - ","Handover","S - ","Services","CST ","Completion Docs", "I - ", "Inspection")</f>
        <v>Façade</v>
      </c>
      <c r="E835" s="96" t="str">
        <f>IF(NOT(ISERROR(SEARCH("- S -", '-'!$F835))), "Subcontractor",IF(NOT(ISERROR(SEARCH("- R -", '-'!$F835))), "Ryman",IF(NOT(ISERROR(SEARCH("- C -", '-'!$F835))), "Consultant",IF(NOT(ISERROR(SEARCH("- I -", '-'!$F835))),  "Inspection Test Plan", "Naming Error"))))</f>
        <v>Ryman</v>
      </c>
      <c r="F835" s="97" t="str">
        <f>IF(OR('-'!$G835="checklist", '-'!$G835="checklist-flat"), '-'!$H835, F834)</f>
        <v>FC - R - Lintels</v>
      </c>
      <c r="G835" s="23" t="s">
        <v>15</v>
      </c>
      <c r="H835" s="25" t="s">
        <v>23</v>
      </c>
      <c r="I835" s="23"/>
      <c r="J835" s="106">
        <f>_xlfn.XLOOKUP('-'!$F835,Ref!A:A,Ref!B:B)*1000</f>
        <v>78000</v>
      </c>
      <c r="K835" s="93">
        <f ca="1">COUNTIF($J$2:'-'!$J835,'-'!$J835)-1</f>
        <v>2</v>
      </c>
      <c r="L835" s="96" t="s">
        <v>14</v>
      </c>
    </row>
    <row r="836" spans="1:12" ht="15.75">
      <c r="A836" s="90">
        <f t="shared" si="13"/>
        <v>832</v>
      </c>
      <c r="B836" s="87">
        <f ca="1">'-'!$J836+'-'!$K836</f>
        <v>78003</v>
      </c>
      <c r="C836" s="88"/>
      <c r="D836" s="89" t="str" cm="1">
        <f t="array" ref="D836">_xlfn.SWITCH(MID('-'!$F836,1,4),"C - ","Civil","F - ","Foundation","ST -","Structure","FC -","Façade","PRE ","Pre-Line","POST","Post-Line","H - ","Handover","S - ","Services","CST ","Completion Docs", "I - ", "Inspection")</f>
        <v>Façade</v>
      </c>
      <c r="E836" s="90" t="str">
        <f>IF(NOT(ISERROR(SEARCH("- S -", '-'!$F836))), "Subcontractor",IF(NOT(ISERROR(SEARCH("- R -", '-'!$F836))), "Ryman",IF(NOT(ISERROR(SEARCH("- C -", '-'!$F836))), "Consultant",IF(NOT(ISERROR(SEARCH("- I -", '-'!$F836))),  "Inspection Test Plan", "Naming Error"))))</f>
        <v>Ryman</v>
      </c>
      <c r="F836" s="91" t="str">
        <f>IF(OR('-'!$G836="checklist", '-'!$G836="checklist-flat"), '-'!$H836, F835)</f>
        <v>FC - R - Lintels</v>
      </c>
      <c r="G836" s="107" t="s">
        <v>24</v>
      </c>
      <c r="H836" s="108" t="s">
        <v>25</v>
      </c>
      <c r="I836" s="107"/>
      <c r="J836" s="105">
        <f>_xlfn.XLOOKUP('-'!$F836,Ref!A:A,Ref!B:B)*1000</f>
        <v>78000</v>
      </c>
      <c r="K836" s="87">
        <f ca="1">COUNTIF($J$2:'-'!$J836,'-'!$J836)-1</f>
        <v>3</v>
      </c>
      <c r="L836" s="90" t="s">
        <v>14</v>
      </c>
    </row>
    <row r="837" spans="1:12" ht="15.75">
      <c r="A837" s="96">
        <f t="shared" si="13"/>
        <v>833</v>
      </c>
      <c r="B837" s="93">
        <f ca="1">'-'!$J837+'-'!$K837</f>
        <v>78004</v>
      </c>
      <c r="C837" s="94"/>
      <c r="D837" s="95" t="str" cm="1">
        <f t="array" ref="D837">_xlfn.SWITCH(MID('-'!$F837,1,4),"C - ","Civil","F - ","Foundation","ST -","Structure","FC -","Façade","PRE ","Pre-Line","POST","Post-Line","H - ","Handover","S - ","Services","CST ","Completion Docs", "I - ", "Inspection")</f>
        <v>Façade</v>
      </c>
      <c r="E837" s="96" t="str">
        <f>IF(NOT(ISERROR(SEARCH("- S -", '-'!$F837))), "Subcontractor",IF(NOT(ISERROR(SEARCH("- R -", '-'!$F837))), "Ryman",IF(NOT(ISERROR(SEARCH("- C -", '-'!$F837))), "Consultant",IF(NOT(ISERROR(SEARCH("- I -", '-'!$F837))),  "Inspection Test Plan", "Naming Error"))))</f>
        <v>Ryman</v>
      </c>
      <c r="F837" s="97" t="str">
        <f>IF(OR('-'!$G837="checklist", '-'!$G837="checklist-flat"), '-'!$H837, F836)</f>
        <v>FC - R - Lintels</v>
      </c>
      <c r="G837" s="23" t="s">
        <v>15</v>
      </c>
      <c r="H837" s="25" t="s">
        <v>620</v>
      </c>
      <c r="I837" s="23"/>
      <c r="J837" s="106">
        <f>_xlfn.XLOOKUP('-'!$F837,Ref!A:A,Ref!B:B)*1000</f>
        <v>78000</v>
      </c>
      <c r="K837" s="93">
        <f ca="1">COUNTIF($J$2:'-'!$J837,'-'!$J837)-1</f>
        <v>4</v>
      </c>
      <c r="L837" s="96" t="s">
        <v>14</v>
      </c>
    </row>
    <row r="838" spans="1:12" ht="15.75">
      <c r="A838" s="90">
        <f t="shared" si="13"/>
        <v>834</v>
      </c>
      <c r="B838" s="87">
        <f ca="1">'-'!$J838+'-'!$K838</f>
        <v>79000</v>
      </c>
      <c r="C838" s="88"/>
      <c r="D838" s="89" t="str" cm="1">
        <f t="array" ref="D838">_xlfn.SWITCH(MID('-'!$F838,1,4),"C - ","Civil","F - ","Foundation","ST -","Structure","FC -","Façade","PRE ","Pre-Line","POST","Post-Line","H - ","Handover","S - ","Services","CST ","Completion Docs", "I - ", "Inspection")</f>
        <v>Façade</v>
      </c>
      <c r="E838" s="90" t="str">
        <f>IF(NOT(ISERROR(SEARCH("- S -", '-'!$F838))), "Subcontractor",IF(NOT(ISERROR(SEARCH("- R -", '-'!$F838))), "Ryman",IF(NOT(ISERROR(SEARCH("- C -", '-'!$F838))), "Consultant",IF(NOT(ISERROR(SEARCH("- I -", '-'!$F838))),  "Inspection Test Plan", "Naming Error"))))</f>
        <v>Ryman</v>
      </c>
      <c r="F838" s="91" t="str">
        <f>IF(OR('-'!$G838="checklist", '-'!$G838="checklist-flat"), '-'!$H838, F837)</f>
        <v>FC - R - Louvres Installation</v>
      </c>
      <c r="G838" s="107" t="s">
        <v>12</v>
      </c>
      <c r="H838" s="108" t="s">
        <v>621</v>
      </c>
      <c r="I838" s="107"/>
      <c r="J838" s="105">
        <f>_xlfn.XLOOKUP('-'!$F838,Ref!A:A,Ref!B:B)*1000</f>
        <v>79000</v>
      </c>
      <c r="K838" s="87">
        <f ca="1">COUNTIF($J$2:'-'!$J838,'-'!$J838)-1</f>
        <v>0</v>
      </c>
      <c r="L838" s="90" t="s">
        <v>14</v>
      </c>
    </row>
    <row r="839" spans="1:12" ht="15.75">
      <c r="A839" s="96">
        <f t="shared" si="13"/>
        <v>835</v>
      </c>
      <c r="B839" s="93">
        <f ca="1">'-'!$J839+'-'!$K839</f>
        <v>79001</v>
      </c>
      <c r="C839" s="94"/>
      <c r="D839" s="95" t="str" cm="1">
        <f t="array" ref="D839">_xlfn.SWITCH(MID('-'!$F839,1,4),"C - ","Civil","F - ","Foundation","ST -","Structure","FC -","Façade","PRE ","Pre-Line","POST","Post-Line","H - ","Handover","S - ","Services","CST ","Completion Docs", "I - ", "Inspection")</f>
        <v>Façade</v>
      </c>
      <c r="E839" s="96" t="str">
        <f>IF(NOT(ISERROR(SEARCH("- S -", '-'!$F839))), "Subcontractor",IF(NOT(ISERROR(SEARCH("- R -", '-'!$F839))), "Ryman",IF(NOT(ISERROR(SEARCH("- C -", '-'!$F839))), "Consultant",IF(NOT(ISERROR(SEARCH("- I -", '-'!$F839))),  "Inspection Test Plan", "Naming Error"))))</f>
        <v>Ryman</v>
      </c>
      <c r="F839" s="97" t="str">
        <f>IF(OR('-'!$G839="checklist", '-'!$G839="checklist-flat"), '-'!$H839, F838)</f>
        <v>FC - R - Louvres Installation</v>
      </c>
      <c r="G839" s="23" t="s">
        <v>15</v>
      </c>
      <c r="H839" s="25" t="s">
        <v>22</v>
      </c>
      <c r="I839" s="23"/>
      <c r="J839" s="106">
        <f>_xlfn.XLOOKUP('-'!$F839,Ref!A:A,Ref!B:B)*1000</f>
        <v>79000</v>
      </c>
      <c r="K839" s="93">
        <f ca="1">COUNTIF($J$2:'-'!$J839,'-'!$J839)-1</f>
        <v>1</v>
      </c>
      <c r="L839" s="96" t="s">
        <v>14</v>
      </c>
    </row>
    <row r="840" spans="1:12" ht="15.75">
      <c r="A840" s="90">
        <f t="shared" si="13"/>
        <v>836</v>
      </c>
      <c r="B840" s="87">
        <f ca="1">'-'!$J840+'-'!$K840</f>
        <v>79002</v>
      </c>
      <c r="C840" s="88"/>
      <c r="D840" s="89" t="str" cm="1">
        <f t="array" ref="D840">_xlfn.SWITCH(MID('-'!$F840,1,4),"C - ","Civil","F - ","Foundation","ST -","Structure","FC -","Façade","PRE ","Pre-Line","POST","Post-Line","H - ","Handover","S - ","Services","CST ","Completion Docs", "I - ", "Inspection")</f>
        <v>Façade</v>
      </c>
      <c r="E840" s="90" t="str">
        <f>IF(NOT(ISERROR(SEARCH("- S -", '-'!$F840))), "Subcontractor",IF(NOT(ISERROR(SEARCH("- R -", '-'!$F840))), "Ryman",IF(NOT(ISERROR(SEARCH("- C -", '-'!$F840))), "Consultant",IF(NOT(ISERROR(SEARCH("- I -", '-'!$F840))),  "Inspection Test Plan", "Naming Error"))))</f>
        <v>Ryman</v>
      </c>
      <c r="F840" s="91" t="str">
        <f>IF(OR('-'!$G840="checklist", '-'!$G840="checklist-flat"), '-'!$H840, F839)</f>
        <v>FC - R - Louvres Installation</v>
      </c>
      <c r="G840" s="107" t="s">
        <v>15</v>
      </c>
      <c r="H840" s="108" t="s">
        <v>23</v>
      </c>
      <c r="I840" s="107"/>
      <c r="J840" s="105">
        <f>_xlfn.XLOOKUP('-'!$F840,Ref!A:A,Ref!B:B)*1000</f>
        <v>79000</v>
      </c>
      <c r="K840" s="87">
        <f ca="1">COUNTIF($J$2:'-'!$J840,'-'!$J840)-1</f>
        <v>2</v>
      </c>
      <c r="L840" s="90" t="s">
        <v>14</v>
      </c>
    </row>
    <row r="841" spans="1:12" ht="15.75">
      <c r="A841" s="96">
        <f t="shared" si="13"/>
        <v>837</v>
      </c>
      <c r="B841" s="93">
        <f ca="1">'-'!$J841+'-'!$K841</f>
        <v>79003</v>
      </c>
      <c r="C841" s="94"/>
      <c r="D841" s="95" t="str" cm="1">
        <f t="array" ref="D841">_xlfn.SWITCH(MID('-'!$F841,1,4),"C - ","Civil","F - ","Foundation","ST -","Structure","FC -","Façade","PRE ","Pre-Line","POST","Post-Line","H - ","Handover","S - ","Services","CST ","Completion Docs", "I - ", "Inspection")</f>
        <v>Façade</v>
      </c>
      <c r="E841" s="96" t="str">
        <f>IF(NOT(ISERROR(SEARCH("- S -", '-'!$F841))), "Subcontractor",IF(NOT(ISERROR(SEARCH("- R -", '-'!$F841))), "Ryman",IF(NOT(ISERROR(SEARCH("- C -", '-'!$F841))), "Consultant",IF(NOT(ISERROR(SEARCH("- I -", '-'!$F841))),  "Inspection Test Plan", "Naming Error"))))</f>
        <v>Ryman</v>
      </c>
      <c r="F841" s="97" t="str">
        <f>IF(OR('-'!$G841="checklist", '-'!$G841="checklist-flat"), '-'!$H841, F840)</f>
        <v>FC - R - Louvres Installation</v>
      </c>
      <c r="G841" s="23" t="s">
        <v>24</v>
      </c>
      <c r="H841" s="25" t="s">
        <v>25</v>
      </c>
      <c r="I841" s="23"/>
      <c r="J841" s="106">
        <f>_xlfn.XLOOKUP('-'!$F841,Ref!A:A,Ref!B:B)*1000</f>
        <v>79000</v>
      </c>
      <c r="K841" s="93">
        <f ca="1">COUNTIF($J$2:'-'!$J841,'-'!$J841)-1</f>
        <v>3</v>
      </c>
      <c r="L841" s="96" t="s">
        <v>14</v>
      </c>
    </row>
    <row r="842" spans="1:12" ht="15.75">
      <c r="A842" s="90">
        <f t="shared" si="13"/>
        <v>838</v>
      </c>
      <c r="B842" s="87">
        <f ca="1">'-'!$J842+'-'!$K842</f>
        <v>79004</v>
      </c>
      <c r="C842" s="88"/>
      <c r="D842" s="89" t="str" cm="1">
        <f t="array" ref="D842">_xlfn.SWITCH(MID('-'!$F842,1,4),"C - ","Civil","F - ","Foundation","ST -","Structure","FC -","Façade","PRE ","Pre-Line","POST","Post-Line","H - ","Handover","S - ","Services","CST ","Completion Docs", "I - ", "Inspection")</f>
        <v>Façade</v>
      </c>
      <c r="E842" s="90" t="str">
        <f>IF(NOT(ISERROR(SEARCH("- S -", '-'!$F842))), "Subcontractor",IF(NOT(ISERROR(SEARCH("- R -", '-'!$F842))), "Ryman",IF(NOT(ISERROR(SEARCH("- C -", '-'!$F842))), "Consultant",IF(NOT(ISERROR(SEARCH("- I -", '-'!$F842))),  "Inspection Test Plan", "Naming Error"))))</f>
        <v>Ryman</v>
      </c>
      <c r="F842" s="91" t="str">
        <f>IF(OR('-'!$G842="checklist", '-'!$G842="checklist-flat"), '-'!$H842, F841)</f>
        <v>FC - R - Louvres Installation</v>
      </c>
      <c r="G842" s="107" t="s">
        <v>15</v>
      </c>
      <c r="H842" s="108" t="s">
        <v>622</v>
      </c>
      <c r="I842" s="107"/>
      <c r="J842" s="105">
        <f>_xlfn.XLOOKUP('-'!$F842,Ref!A:A,Ref!B:B)*1000</f>
        <v>79000</v>
      </c>
      <c r="K842" s="87">
        <f ca="1">COUNTIF($J$2:'-'!$J842,'-'!$J842)-1</f>
        <v>4</v>
      </c>
      <c r="L842" s="90" t="s">
        <v>14</v>
      </c>
    </row>
    <row r="843" spans="1:12" ht="15.75">
      <c r="A843" s="96">
        <f t="shared" si="13"/>
        <v>839</v>
      </c>
      <c r="B843" s="93">
        <f ca="1">'-'!$J843+'-'!$K843</f>
        <v>80000</v>
      </c>
      <c r="C843" s="94"/>
      <c r="D843" s="95" t="str" cm="1">
        <f t="array" ref="D843">_xlfn.SWITCH(MID('-'!$F843,1,4),"C - ","Civil","F - ","Foundation","ST -","Structure","FC -","Façade","PRE ","Pre-Line","POST","Post-Line","H - ","Handover","S - ","Services","CST ","Completion Docs", "I - ", "Inspection")</f>
        <v>Façade</v>
      </c>
      <c r="E843" s="96" t="str">
        <f>IF(NOT(ISERROR(SEARCH("- S -", '-'!$F843))), "Subcontractor",IF(NOT(ISERROR(SEARCH("- R -", '-'!$F843))), "Ryman",IF(NOT(ISERROR(SEARCH("- C -", '-'!$F843))), "Consultant",IF(NOT(ISERROR(SEARCH("- I -", '-'!$F843))),  "Inspection Test Plan", "Naming Error"))))</f>
        <v>Ryman</v>
      </c>
      <c r="F843" s="97" t="str">
        <f>IF(OR('-'!$G843="checklist", '-'!$G843="checklist-flat"), '-'!$H843, F842)</f>
        <v>FC - R - Passive fire</v>
      </c>
      <c r="G843" s="23" t="s">
        <v>12</v>
      </c>
      <c r="H843" s="25" t="s">
        <v>623</v>
      </c>
      <c r="I843" s="23"/>
      <c r="J843" s="106">
        <f>_xlfn.XLOOKUP('-'!$F843,Ref!A:A,Ref!B:B)*1000</f>
        <v>80000</v>
      </c>
      <c r="K843" s="93">
        <f ca="1">COUNTIF($J$2:'-'!$J843,'-'!$J843)-1</f>
        <v>0</v>
      </c>
      <c r="L843" s="96" t="s">
        <v>14</v>
      </c>
    </row>
    <row r="844" spans="1:12" ht="15.75">
      <c r="A844" s="90">
        <f t="shared" si="13"/>
        <v>840</v>
      </c>
      <c r="B844" s="87">
        <f ca="1">'-'!$J844+'-'!$K844</f>
        <v>80001</v>
      </c>
      <c r="C844" s="88"/>
      <c r="D844" s="89" t="str" cm="1">
        <f t="array" ref="D844">_xlfn.SWITCH(MID('-'!$F844,1,4),"C - ","Civil","F - ","Foundation","ST -","Structure","FC -","Façade","PRE ","Pre-Line","POST","Post-Line","H - ","Handover","S - ","Services","CST ","Completion Docs", "I - ", "Inspection")</f>
        <v>Façade</v>
      </c>
      <c r="E844" s="90" t="str">
        <f>IF(NOT(ISERROR(SEARCH("- S -", '-'!$F844))), "Subcontractor",IF(NOT(ISERROR(SEARCH("- R -", '-'!$F844))), "Ryman",IF(NOT(ISERROR(SEARCH("- C -", '-'!$F844))), "Consultant",IF(NOT(ISERROR(SEARCH("- I -", '-'!$F844))),  "Inspection Test Plan", "Naming Error"))))</f>
        <v>Ryman</v>
      </c>
      <c r="F844" s="91" t="str">
        <f>IF(OR('-'!$G844="checklist", '-'!$G844="checklist-flat"), '-'!$H844, F843)</f>
        <v>FC - R - Passive fire</v>
      </c>
      <c r="G844" s="107" t="s">
        <v>15</v>
      </c>
      <c r="H844" s="108" t="s">
        <v>22</v>
      </c>
      <c r="I844" s="107"/>
      <c r="J844" s="105">
        <f>_xlfn.XLOOKUP('-'!$F844,Ref!A:A,Ref!B:B)*1000</f>
        <v>80000</v>
      </c>
      <c r="K844" s="87">
        <f ca="1">COUNTIF($J$2:'-'!$J844,'-'!$J844)-1</f>
        <v>1</v>
      </c>
      <c r="L844" s="90" t="s">
        <v>14</v>
      </c>
    </row>
    <row r="845" spans="1:12" ht="15.75">
      <c r="A845" s="96">
        <f t="shared" si="13"/>
        <v>841</v>
      </c>
      <c r="B845" s="93">
        <f ca="1">'-'!$J845+'-'!$K845</f>
        <v>80002</v>
      </c>
      <c r="C845" s="94"/>
      <c r="D845" s="95" t="str" cm="1">
        <f t="array" ref="D845">_xlfn.SWITCH(MID('-'!$F845,1,4),"C - ","Civil","F - ","Foundation","ST -","Structure","FC -","Façade","PRE ","Pre-Line","POST","Post-Line","H - ","Handover","S - ","Services","CST ","Completion Docs", "I - ", "Inspection")</f>
        <v>Façade</v>
      </c>
      <c r="E845" s="96" t="str">
        <f>IF(NOT(ISERROR(SEARCH("- S -", '-'!$F845))), "Subcontractor",IF(NOT(ISERROR(SEARCH("- R -", '-'!$F845))), "Ryman",IF(NOT(ISERROR(SEARCH("- C -", '-'!$F845))), "Consultant",IF(NOT(ISERROR(SEARCH("- I -", '-'!$F845))),  "Inspection Test Plan", "Naming Error"))))</f>
        <v>Ryman</v>
      </c>
      <c r="F845" s="97" t="str">
        <f>IF(OR('-'!$G845="checklist", '-'!$G845="checklist-flat"), '-'!$H845, F844)</f>
        <v>FC - R - Passive fire</v>
      </c>
      <c r="G845" s="23" t="s">
        <v>15</v>
      </c>
      <c r="H845" s="25" t="s">
        <v>23</v>
      </c>
      <c r="I845" s="23"/>
      <c r="J845" s="106">
        <f>_xlfn.XLOOKUP('-'!$F845,Ref!A:A,Ref!B:B)*1000</f>
        <v>80000</v>
      </c>
      <c r="K845" s="93">
        <f ca="1">COUNTIF($J$2:'-'!$J845,'-'!$J845)-1</f>
        <v>2</v>
      </c>
      <c r="L845" s="96" t="s">
        <v>14</v>
      </c>
    </row>
    <row r="846" spans="1:12" ht="15.75">
      <c r="A846" s="90">
        <f t="shared" si="13"/>
        <v>842</v>
      </c>
      <c r="B846" s="87">
        <f ca="1">'-'!$J846+'-'!$K846</f>
        <v>80003</v>
      </c>
      <c r="C846" s="88"/>
      <c r="D846" s="89" t="str" cm="1">
        <f t="array" ref="D846">_xlfn.SWITCH(MID('-'!$F846,1,4),"C - ","Civil","F - ","Foundation","ST -","Structure","FC -","Façade","PRE ","Pre-Line","POST","Post-Line","H - ","Handover","S - ","Services","CST ","Completion Docs", "I - ", "Inspection")</f>
        <v>Façade</v>
      </c>
      <c r="E846" s="90" t="str">
        <f>IF(NOT(ISERROR(SEARCH("- S -", '-'!$F846))), "Subcontractor",IF(NOT(ISERROR(SEARCH("- R -", '-'!$F846))), "Ryman",IF(NOT(ISERROR(SEARCH("- C -", '-'!$F846))), "Consultant",IF(NOT(ISERROR(SEARCH("- I -", '-'!$F846))),  "Inspection Test Plan", "Naming Error"))))</f>
        <v>Ryman</v>
      </c>
      <c r="F846" s="91" t="str">
        <f>IF(OR('-'!$G846="checklist", '-'!$G846="checklist-flat"), '-'!$H846, F845)</f>
        <v>FC - R - Passive fire</v>
      </c>
      <c r="G846" s="107" t="s">
        <v>24</v>
      </c>
      <c r="H846" s="108" t="s">
        <v>25</v>
      </c>
      <c r="I846" s="107"/>
      <c r="J846" s="105">
        <f>_xlfn.XLOOKUP('-'!$F846,Ref!A:A,Ref!B:B)*1000</f>
        <v>80000</v>
      </c>
      <c r="K846" s="87">
        <f ca="1">COUNTIF($J$2:'-'!$J846,'-'!$J846)-1</f>
        <v>3</v>
      </c>
      <c r="L846" s="90" t="s">
        <v>14</v>
      </c>
    </row>
    <row r="847" spans="1:12" ht="15.75">
      <c r="A847" s="96">
        <f t="shared" si="13"/>
        <v>843</v>
      </c>
      <c r="B847" s="93">
        <f ca="1">'-'!$J847+'-'!$K847</f>
        <v>80004</v>
      </c>
      <c r="C847" s="94"/>
      <c r="D847" s="95" t="str" cm="1">
        <f t="array" ref="D847">_xlfn.SWITCH(MID('-'!$F847,1,4),"C - ","Civil","F - ","Foundation","ST -","Structure","FC -","Façade","PRE ","Pre-Line","POST","Post-Line","H - ","Handover","S - ","Services","CST ","Completion Docs", "I - ", "Inspection")</f>
        <v>Façade</v>
      </c>
      <c r="E847" s="96" t="str">
        <f>IF(NOT(ISERROR(SEARCH("- S -", '-'!$F847))), "Subcontractor",IF(NOT(ISERROR(SEARCH("- R -", '-'!$F847))), "Ryman",IF(NOT(ISERROR(SEARCH("- C -", '-'!$F847))), "Consultant",IF(NOT(ISERROR(SEARCH("- I -", '-'!$F847))),  "Inspection Test Plan", "Naming Error"))))</f>
        <v>Ryman</v>
      </c>
      <c r="F847" s="97" t="str">
        <f>IF(OR('-'!$G847="checklist", '-'!$G847="checklist-flat"), '-'!$H847, F846)</f>
        <v>FC - R - Passive fire</v>
      </c>
      <c r="G847" s="23" t="s">
        <v>15</v>
      </c>
      <c r="H847" s="25" t="s">
        <v>624</v>
      </c>
      <c r="I847" s="23"/>
      <c r="J847" s="106">
        <f>_xlfn.XLOOKUP('-'!$F847,Ref!A:A,Ref!B:B)*1000</f>
        <v>80000</v>
      </c>
      <c r="K847" s="93">
        <f ca="1">COUNTIF($J$2:'-'!$J847,'-'!$J847)-1</f>
        <v>4</v>
      </c>
      <c r="L847" s="96" t="s">
        <v>14</v>
      </c>
    </row>
    <row r="848" spans="1:12" ht="15.75">
      <c r="A848" s="90">
        <f t="shared" si="13"/>
        <v>844</v>
      </c>
      <c r="B848" s="87">
        <f ca="1">'-'!$J848+'-'!$K848</f>
        <v>81000</v>
      </c>
      <c r="C848" s="88"/>
      <c r="D848" s="89" t="str" cm="1">
        <f t="array" ref="D848">_xlfn.SWITCH(MID('-'!$F848,1,4),"C - ","Civil","F - ","Foundation","ST -","Structure","FC -","Façade","PRE ","Pre-Line","POST","Post-Line","H - ","Handover","S - ","Services","CST ","Completion Docs", "I - ", "Inspection")</f>
        <v>Façade</v>
      </c>
      <c r="E848" s="90" t="str">
        <f>IF(NOT(ISERROR(SEARCH("- S -", '-'!$F848))), "Subcontractor",IF(NOT(ISERROR(SEARCH("- R -", '-'!$F848))), "Ryman",IF(NOT(ISERROR(SEARCH("- C -", '-'!$F848))), "Consultant",IF(NOT(ISERROR(SEARCH("- I -", '-'!$F848))),  "Inspection Test Plan", "Naming Error"))))</f>
        <v>Ryman</v>
      </c>
      <c r="F848" s="91" t="str">
        <f>IF(OR('-'!$G848="checklist", '-'!$G848="checklist-flat"), '-'!$H848, F847)</f>
        <v>FC - R - RAB Board</v>
      </c>
      <c r="G848" s="107" t="s">
        <v>12</v>
      </c>
      <c r="H848" s="108" t="s">
        <v>625</v>
      </c>
      <c r="I848" s="107"/>
      <c r="J848" s="105">
        <f>_xlfn.XLOOKUP('-'!$F848,Ref!A:A,Ref!B:B)*1000</f>
        <v>81000</v>
      </c>
      <c r="K848" s="87">
        <f ca="1">COUNTIF($J$2:'-'!$J848,'-'!$J848)-1</f>
        <v>0</v>
      </c>
      <c r="L848" s="90" t="s">
        <v>14</v>
      </c>
    </row>
    <row r="849" spans="1:12" ht="15.75">
      <c r="A849" s="96">
        <f t="shared" si="13"/>
        <v>845</v>
      </c>
      <c r="B849" s="93">
        <f ca="1">'-'!$J849+'-'!$K849</f>
        <v>81001</v>
      </c>
      <c r="C849" s="94"/>
      <c r="D849" s="95" t="str" cm="1">
        <f t="array" ref="D849">_xlfn.SWITCH(MID('-'!$F849,1,4),"C - ","Civil","F - ","Foundation","ST -","Structure","FC -","Façade","PRE ","Pre-Line","POST","Post-Line","H - ","Handover","S - ","Services","CST ","Completion Docs", "I - ", "Inspection")</f>
        <v>Façade</v>
      </c>
      <c r="E849" s="96" t="str">
        <f>IF(NOT(ISERROR(SEARCH("- S -", '-'!$F849))), "Subcontractor",IF(NOT(ISERROR(SEARCH("- R -", '-'!$F849))), "Ryman",IF(NOT(ISERROR(SEARCH("- C -", '-'!$F849))), "Consultant",IF(NOT(ISERROR(SEARCH("- I -", '-'!$F849))),  "Inspection Test Plan", "Naming Error"))))</f>
        <v>Ryman</v>
      </c>
      <c r="F849" s="97" t="str">
        <f>IF(OR('-'!$G849="checklist", '-'!$G849="checklist-flat"), '-'!$H849, F848)</f>
        <v>FC - R - RAB Board</v>
      </c>
      <c r="G849" s="23" t="s">
        <v>15</v>
      </c>
      <c r="H849" s="25" t="s">
        <v>22</v>
      </c>
      <c r="I849" s="23"/>
      <c r="J849" s="106">
        <f>_xlfn.XLOOKUP('-'!$F849,Ref!A:A,Ref!B:B)*1000</f>
        <v>81000</v>
      </c>
      <c r="K849" s="93">
        <f ca="1">COUNTIF($J$2:'-'!$J849,'-'!$J849)-1</f>
        <v>1</v>
      </c>
      <c r="L849" s="96" t="s">
        <v>14</v>
      </c>
    </row>
    <row r="850" spans="1:12" ht="15.75">
      <c r="A850" s="90">
        <f t="shared" si="13"/>
        <v>846</v>
      </c>
      <c r="B850" s="87">
        <f ca="1">'-'!$J850+'-'!$K850</f>
        <v>81002</v>
      </c>
      <c r="C850" s="88"/>
      <c r="D850" s="89" t="str" cm="1">
        <f t="array" ref="D850">_xlfn.SWITCH(MID('-'!$F850,1,4),"C - ","Civil","F - ","Foundation","ST -","Structure","FC -","Façade","PRE ","Pre-Line","POST","Post-Line","H - ","Handover","S - ","Services","CST ","Completion Docs", "I - ", "Inspection")</f>
        <v>Façade</v>
      </c>
      <c r="E850" s="90" t="str">
        <f>IF(NOT(ISERROR(SEARCH("- S -", '-'!$F850))), "Subcontractor",IF(NOT(ISERROR(SEARCH("- R -", '-'!$F850))), "Ryman",IF(NOT(ISERROR(SEARCH("- C -", '-'!$F850))), "Consultant",IF(NOT(ISERROR(SEARCH("- I -", '-'!$F850))),  "Inspection Test Plan", "Naming Error"))))</f>
        <v>Ryman</v>
      </c>
      <c r="F850" s="91" t="str">
        <f>IF(OR('-'!$G850="checklist", '-'!$G850="checklist-flat"), '-'!$H850, F849)</f>
        <v>FC - R - RAB Board</v>
      </c>
      <c r="G850" s="107" t="s">
        <v>15</v>
      </c>
      <c r="H850" s="108" t="s">
        <v>23</v>
      </c>
      <c r="I850" s="107"/>
      <c r="J850" s="105">
        <f>_xlfn.XLOOKUP('-'!$F850,Ref!A:A,Ref!B:B)*1000</f>
        <v>81000</v>
      </c>
      <c r="K850" s="87">
        <f ca="1">COUNTIF($J$2:'-'!$J850,'-'!$J850)-1</f>
        <v>2</v>
      </c>
      <c r="L850" s="90" t="s">
        <v>14</v>
      </c>
    </row>
    <row r="851" spans="1:12" ht="15.75">
      <c r="A851" s="96">
        <f t="shared" si="13"/>
        <v>847</v>
      </c>
      <c r="B851" s="93">
        <f ca="1">'-'!$J851+'-'!$K851</f>
        <v>81003</v>
      </c>
      <c r="C851" s="94"/>
      <c r="D851" s="95" t="str" cm="1">
        <f t="array" ref="D851">_xlfn.SWITCH(MID('-'!$F851,1,4),"C - ","Civil","F - ","Foundation","ST -","Structure","FC -","Façade","PRE ","Pre-Line","POST","Post-Line","H - ","Handover","S - ","Services","CST ","Completion Docs", "I - ", "Inspection")</f>
        <v>Façade</v>
      </c>
      <c r="E851" s="96" t="str">
        <f>IF(NOT(ISERROR(SEARCH("- S -", '-'!$F851))), "Subcontractor",IF(NOT(ISERROR(SEARCH("- R -", '-'!$F851))), "Ryman",IF(NOT(ISERROR(SEARCH("- C -", '-'!$F851))), "Consultant",IF(NOT(ISERROR(SEARCH("- I -", '-'!$F851))),  "Inspection Test Plan", "Naming Error"))))</f>
        <v>Ryman</v>
      </c>
      <c r="F851" s="97" t="str">
        <f>IF(OR('-'!$G851="checklist", '-'!$G851="checklist-flat"), '-'!$H851, F850)</f>
        <v>FC - R - RAB Board</v>
      </c>
      <c r="G851" s="23" t="s">
        <v>24</v>
      </c>
      <c r="H851" s="25" t="s">
        <v>25</v>
      </c>
      <c r="I851" s="23"/>
      <c r="J851" s="106">
        <f>_xlfn.XLOOKUP('-'!$F851,Ref!A:A,Ref!B:B)*1000</f>
        <v>81000</v>
      </c>
      <c r="K851" s="93">
        <f ca="1">COUNTIF($J$2:'-'!$J851,'-'!$J851)-1</f>
        <v>3</v>
      </c>
      <c r="L851" s="96" t="s">
        <v>14</v>
      </c>
    </row>
    <row r="852" spans="1:12" ht="15.75">
      <c r="A852" s="90">
        <f t="shared" si="13"/>
        <v>848</v>
      </c>
      <c r="B852" s="87">
        <f ca="1">'-'!$J852+'-'!$K852</f>
        <v>81004</v>
      </c>
      <c r="C852" s="88"/>
      <c r="D852" s="89" t="str" cm="1">
        <f t="array" ref="D852">_xlfn.SWITCH(MID('-'!$F852,1,4),"C - ","Civil","F - ","Foundation","ST -","Structure","FC -","Façade","PRE ","Pre-Line","POST","Post-Line","H - ","Handover","S - ","Services","CST ","Completion Docs", "I - ", "Inspection")</f>
        <v>Façade</v>
      </c>
      <c r="E852" s="90" t="str">
        <f>IF(NOT(ISERROR(SEARCH("- S -", '-'!$F852))), "Subcontractor",IF(NOT(ISERROR(SEARCH("- R -", '-'!$F852))), "Ryman",IF(NOT(ISERROR(SEARCH("- C -", '-'!$F852))), "Consultant",IF(NOT(ISERROR(SEARCH("- I -", '-'!$F852))),  "Inspection Test Plan", "Naming Error"))))</f>
        <v>Ryman</v>
      </c>
      <c r="F852" s="91" t="str">
        <f>IF(OR('-'!$G852="checklist", '-'!$G852="checklist-flat"), '-'!$H852, F851)</f>
        <v>FC - R - RAB Board</v>
      </c>
      <c r="G852" s="107" t="s">
        <v>15</v>
      </c>
      <c r="H852" s="108" t="s">
        <v>626</v>
      </c>
      <c r="I852" s="107"/>
      <c r="J852" s="105">
        <f>_xlfn.XLOOKUP('-'!$F852,Ref!A:A,Ref!B:B)*1000</f>
        <v>81000</v>
      </c>
      <c r="K852" s="87">
        <f ca="1">COUNTIF($J$2:'-'!$J852,'-'!$J852)-1</f>
        <v>4</v>
      </c>
      <c r="L852" s="90" t="s">
        <v>14</v>
      </c>
    </row>
    <row r="853" spans="1:12" ht="15.75">
      <c r="A853" s="96">
        <f t="shared" si="13"/>
        <v>849</v>
      </c>
      <c r="B853" s="93">
        <f ca="1">'-'!$J853+'-'!$K853</f>
        <v>82000</v>
      </c>
      <c r="C853" s="94"/>
      <c r="D853" s="95" t="str" cm="1">
        <f t="array" ref="D853">_xlfn.SWITCH(MID('-'!$F853,1,4),"C - ","Civil","F - ","Foundation","ST -","Structure","FC -","Façade","PRE ","Pre-Line","POST","Post-Line","H - ","Handover","S - ","Services","CST ","Completion Docs", "I - ", "Inspection")</f>
        <v>Façade</v>
      </c>
      <c r="E853" s="96" t="str">
        <f>IF(NOT(ISERROR(SEARCH("- S -", '-'!$F853))), "Subcontractor",IF(NOT(ISERROR(SEARCH("- R -", '-'!$F853))), "Ryman",IF(NOT(ISERROR(SEARCH("- C -", '-'!$F853))), "Consultant",IF(NOT(ISERROR(SEARCH("- I -", '-'!$F853))),  "Inspection Test Plan", "Naming Error"))))</f>
        <v>Ryman</v>
      </c>
      <c r="F853" s="97" t="str">
        <f>IF(OR('-'!$G853="checklist", '-'!$G853="checklist-flat"), '-'!$H853, F852)</f>
        <v>FC - R - Roofing</v>
      </c>
      <c r="G853" s="23" t="s">
        <v>12</v>
      </c>
      <c r="H853" s="25" t="s">
        <v>627</v>
      </c>
      <c r="I853" s="23"/>
      <c r="J853" s="106">
        <f>_xlfn.XLOOKUP('-'!$F853,Ref!A:A,Ref!B:B)*1000</f>
        <v>82000</v>
      </c>
      <c r="K853" s="93">
        <f ca="1">COUNTIF($J$2:'-'!$J853,'-'!$J853)-1</f>
        <v>0</v>
      </c>
      <c r="L853" s="96" t="s">
        <v>14</v>
      </c>
    </row>
    <row r="854" spans="1:12" ht="31.5">
      <c r="A854" s="90">
        <f t="shared" si="13"/>
        <v>850</v>
      </c>
      <c r="B854" s="87">
        <f ca="1">'-'!$J854+'-'!$K854</f>
        <v>82001</v>
      </c>
      <c r="C854" s="88"/>
      <c r="D854" s="89" t="str" cm="1">
        <f t="array" ref="D854">_xlfn.SWITCH(MID('-'!$F854,1,4),"C - ","Civil","F - ","Foundation","ST -","Structure","FC -","Façade","PRE ","Pre-Line","POST","Post-Line","H - ","Handover","S - ","Services","CST ","Completion Docs", "I - ", "Inspection")</f>
        <v>Façade</v>
      </c>
      <c r="E854" s="90" t="str">
        <f>IF(NOT(ISERROR(SEARCH("- S -", '-'!$F854))), "Subcontractor",IF(NOT(ISERROR(SEARCH("- R -", '-'!$F854))), "Ryman",IF(NOT(ISERROR(SEARCH("- C -", '-'!$F854))), "Consultant",IF(NOT(ISERROR(SEARCH("- I -", '-'!$F854))),  "Inspection Test Plan", "Naming Error"))))</f>
        <v>Ryman</v>
      </c>
      <c r="F854" s="91" t="str">
        <f>IF(OR('-'!$G854="checklist", '-'!$G854="checklist-flat"), '-'!$H854, F853)</f>
        <v>FC - R - Roofing</v>
      </c>
      <c r="G854" s="107" t="s">
        <v>15</v>
      </c>
      <c r="H854" s="123" t="s">
        <v>22</v>
      </c>
      <c r="I854" s="107"/>
      <c r="J854" s="105">
        <f>_xlfn.XLOOKUP('-'!$F854,Ref!A:A,Ref!B:B)*1000</f>
        <v>82000</v>
      </c>
      <c r="K854" s="87">
        <f ca="1">COUNTIF($J$2:'-'!$J854,'-'!$J854)-1</f>
        <v>1</v>
      </c>
      <c r="L854" s="90" t="s">
        <v>14</v>
      </c>
    </row>
    <row r="855" spans="1:12" ht="15.75">
      <c r="A855" s="96">
        <f t="shared" si="13"/>
        <v>851</v>
      </c>
      <c r="B855" s="93">
        <f ca="1">'-'!$J855+'-'!$K855</f>
        <v>82002</v>
      </c>
      <c r="C855" s="94"/>
      <c r="D855" s="95" t="str" cm="1">
        <f t="array" ref="D855">_xlfn.SWITCH(MID('-'!$F855,1,4),"C - ","Civil","F - ","Foundation","ST -","Structure","FC -","Façade","PRE ","Pre-Line","POST","Post-Line","H - ","Handover","S - ","Services","CST ","Completion Docs", "I - ", "Inspection")</f>
        <v>Façade</v>
      </c>
      <c r="E855" s="96" t="str">
        <f>IF(NOT(ISERROR(SEARCH("- S -", '-'!$F855))), "Subcontractor",IF(NOT(ISERROR(SEARCH("- R -", '-'!$F855))), "Ryman",IF(NOT(ISERROR(SEARCH("- C -", '-'!$F855))), "Consultant",IF(NOT(ISERROR(SEARCH("- I -", '-'!$F855))),  "Inspection Test Plan", "Naming Error"))))</f>
        <v>Ryman</v>
      </c>
      <c r="F855" s="97" t="str">
        <f>IF(OR('-'!$G855="checklist", '-'!$G855="checklist-flat"), '-'!$H855, F854)</f>
        <v>FC - R - Roofing</v>
      </c>
      <c r="G855" s="23" t="s">
        <v>15</v>
      </c>
      <c r="H855" s="25" t="s">
        <v>23</v>
      </c>
      <c r="I855" s="23"/>
      <c r="J855" s="106">
        <f>_xlfn.XLOOKUP('-'!$F855,Ref!A:A,Ref!B:B)*1000</f>
        <v>82000</v>
      </c>
      <c r="K855" s="93">
        <f ca="1">COUNTIF($J$2:'-'!$J855,'-'!$J855)-1</f>
        <v>2</v>
      </c>
      <c r="L855" s="96" t="s">
        <v>14</v>
      </c>
    </row>
    <row r="856" spans="1:12" ht="15.75">
      <c r="A856" s="90">
        <f t="shared" si="13"/>
        <v>852</v>
      </c>
      <c r="B856" s="87">
        <f ca="1">'-'!$J856+'-'!$K856</f>
        <v>82003</v>
      </c>
      <c r="C856" s="88"/>
      <c r="D856" s="89" t="str" cm="1">
        <f t="array" ref="D856">_xlfn.SWITCH(MID('-'!$F856,1,4),"C - ","Civil","F - ","Foundation","ST -","Structure","FC -","Façade","PRE ","Pre-Line","POST","Post-Line","H - ","Handover","S - ","Services","CST ","Completion Docs", "I - ", "Inspection")</f>
        <v>Façade</v>
      </c>
      <c r="E856" s="90" t="str">
        <f>IF(NOT(ISERROR(SEARCH("- S -", '-'!$F856))), "Subcontractor",IF(NOT(ISERROR(SEARCH("- R -", '-'!$F856))), "Ryman",IF(NOT(ISERROR(SEARCH("- C -", '-'!$F856))), "Consultant",IF(NOT(ISERROR(SEARCH("- I -", '-'!$F856))),  "Inspection Test Plan", "Naming Error"))))</f>
        <v>Ryman</v>
      </c>
      <c r="F856" s="91" t="str">
        <f>IF(OR('-'!$G856="checklist", '-'!$G856="checklist-flat"), '-'!$H856, F855)</f>
        <v>FC - R - Roofing</v>
      </c>
      <c r="G856" s="107" t="s">
        <v>24</v>
      </c>
      <c r="H856" s="108" t="s">
        <v>25</v>
      </c>
      <c r="I856" s="107"/>
      <c r="J856" s="105">
        <f>_xlfn.XLOOKUP('-'!$F856,Ref!A:A,Ref!B:B)*1000</f>
        <v>82000</v>
      </c>
      <c r="K856" s="87">
        <f ca="1">COUNTIF($J$2:'-'!$J856,'-'!$J856)-1</f>
        <v>3</v>
      </c>
      <c r="L856" s="90" t="s">
        <v>14</v>
      </c>
    </row>
    <row r="857" spans="1:12" ht="15.75">
      <c r="A857" s="96">
        <f t="shared" si="13"/>
        <v>853</v>
      </c>
      <c r="B857" s="93">
        <f ca="1">'-'!$J857+'-'!$K857</f>
        <v>82004</v>
      </c>
      <c r="C857" s="94"/>
      <c r="D857" s="95" t="str" cm="1">
        <f t="array" ref="D857">_xlfn.SWITCH(MID('-'!$F857,1,4),"C - ","Civil","F - ","Foundation","ST -","Structure","FC -","Façade","PRE ","Pre-Line","POST","Post-Line","H - ","Handover","S - ","Services","CST ","Completion Docs", "I - ", "Inspection")</f>
        <v>Façade</v>
      </c>
      <c r="E857" s="96" t="str">
        <f>IF(NOT(ISERROR(SEARCH("- S -", '-'!$F857))), "Subcontractor",IF(NOT(ISERROR(SEARCH("- R -", '-'!$F857))), "Ryman",IF(NOT(ISERROR(SEARCH("- C -", '-'!$F857))), "Consultant",IF(NOT(ISERROR(SEARCH("- I -", '-'!$F857))),  "Inspection Test Plan", "Naming Error"))))</f>
        <v>Ryman</v>
      </c>
      <c r="F857" s="97" t="str">
        <f>IF(OR('-'!$G857="checklist", '-'!$G857="checklist-flat"), '-'!$H857, F856)</f>
        <v>FC - R - Roofing</v>
      </c>
      <c r="G857" s="23" t="s">
        <v>15</v>
      </c>
      <c r="H857" s="25" t="s">
        <v>628</v>
      </c>
      <c r="I857" s="23"/>
      <c r="J857" s="106">
        <f>_xlfn.XLOOKUP('-'!$F857,Ref!A:A,Ref!B:B)*1000</f>
        <v>82000</v>
      </c>
      <c r="K857" s="93">
        <f ca="1">COUNTIF($J$2:'-'!$J857,'-'!$J857)-1</f>
        <v>4</v>
      </c>
      <c r="L857" s="96" t="s">
        <v>14</v>
      </c>
    </row>
    <row r="858" spans="1:12" ht="15.75">
      <c r="A858" s="90">
        <f t="shared" si="13"/>
        <v>854</v>
      </c>
      <c r="B858" s="87">
        <f ca="1">'-'!$J858+'-'!$K858</f>
        <v>83000</v>
      </c>
      <c r="C858" s="88"/>
      <c r="D858" s="89" t="str" cm="1">
        <f t="array" ref="D858">_xlfn.SWITCH(MID('-'!$F858,1,4),"C - ","Civil","F - ","Foundation","ST -","Structure","FC -","Façade","PRE ","Pre-Line","POST","Post-Line","H - ","Handover","S - ","Services","CST ","Completion Docs", "I - ", "Inspection")</f>
        <v>Façade</v>
      </c>
      <c r="E858" s="90" t="str">
        <f>IF(NOT(ISERROR(SEARCH("- S -", '-'!$F858))), "Subcontractor",IF(NOT(ISERROR(SEARCH("- R -", '-'!$F858))), "Ryman",IF(NOT(ISERROR(SEARCH("- C -", '-'!$F858))), "Consultant",IF(NOT(ISERROR(SEARCH("- I -", '-'!$F858))),  "Inspection Test Plan", "Naming Error"))))</f>
        <v>Ryman</v>
      </c>
      <c r="F858" s="91" t="str">
        <f>IF(OR('-'!$G858="checklist", '-'!$G858="checklist-flat"), '-'!$H858, F857)</f>
        <v xml:space="preserve">FC - R - Soffits </v>
      </c>
      <c r="G858" s="107" t="s">
        <v>12</v>
      </c>
      <c r="H858" s="108" t="s">
        <v>629</v>
      </c>
      <c r="I858" s="107"/>
      <c r="J858" s="105">
        <f>_xlfn.XLOOKUP('-'!$F858,Ref!A:A,Ref!B:B)*1000</f>
        <v>83000</v>
      </c>
      <c r="K858" s="87">
        <f ca="1">COUNTIF($J$2:'-'!$J858,'-'!$J858)-1</f>
        <v>0</v>
      </c>
      <c r="L858" s="90" t="s">
        <v>14</v>
      </c>
    </row>
    <row r="859" spans="1:12" ht="31.5">
      <c r="A859" s="96">
        <f t="shared" si="13"/>
        <v>855</v>
      </c>
      <c r="B859" s="93">
        <f ca="1">'-'!$J859+'-'!$K859</f>
        <v>83001</v>
      </c>
      <c r="C859" s="94"/>
      <c r="D859" s="95" t="str" cm="1">
        <f t="array" ref="D859">_xlfn.SWITCH(MID('-'!$F859,1,4),"C - ","Civil","F - ","Foundation","ST -","Structure","FC -","Façade","PRE ","Pre-Line","POST","Post-Line","H - ","Handover","S - ","Services","CST ","Completion Docs", "I - ", "Inspection")</f>
        <v>Façade</v>
      </c>
      <c r="E859" s="96" t="str">
        <f>IF(NOT(ISERROR(SEARCH("- S -", '-'!$F859))), "Subcontractor",IF(NOT(ISERROR(SEARCH("- R -", '-'!$F859))), "Ryman",IF(NOT(ISERROR(SEARCH("- C -", '-'!$F859))), "Consultant",IF(NOT(ISERROR(SEARCH("- I -", '-'!$F859))),  "Inspection Test Plan", "Naming Error"))))</f>
        <v>Ryman</v>
      </c>
      <c r="F859" s="97" t="str">
        <f>IF(OR('-'!$G859="checklist", '-'!$G859="checklist-flat"), '-'!$H859, F858)</f>
        <v xml:space="preserve">FC - R - Soffits </v>
      </c>
      <c r="G859" s="23" t="s">
        <v>15</v>
      </c>
      <c r="H859" s="81" t="s">
        <v>22</v>
      </c>
      <c r="I859" s="23"/>
      <c r="J859" s="106">
        <f>_xlfn.XLOOKUP('-'!$F859,Ref!A:A,Ref!B:B)*1000</f>
        <v>83000</v>
      </c>
      <c r="K859" s="93">
        <f ca="1">COUNTIF($J$2:'-'!$J859,'-'!$J859)-1</f>
        <v>1</v>
      </c>
      <c r="L859" s="96" t="s">
        <v>14</v>
      </c>
    </row>
    <row r="860" spans="1:12" ht="15.75">
      <c r="A860" s="90">
        <f t="shared" si="13"/>
        <v>856</v>
      </c>
      <c r="B860" s="87">
        <f ca="1">'-'!$J860+'-'!$K860</f>
        <v>83002</v>
      </c>
      <c r="C860" s="88"/>
      <c r="D860" s="89" t="str" cm="1">
        <f t="array" ref="D860">_xlfn.SWITCH(MID('-'!$F860,1,4),"C - ","Civil","F - ","Foundation","ST -","Structure","FC -","Façade","PRE ","Pre-Line","POST","Post-Line","H - ","Handover","S - ","Services","CST ","Completion Docs", "I - ", "Inspection")</f>
        <v>Façade</v>
      </c>
      <c r="E860" s="90" t="str">
        <f>IF(NOT(ISERROR(SEARCH("- S -", '-'!$F860))), "Subcontractor",IF(NOT(ISERROR(SEARCH("- R -", '-'!$F860))), "Ryman",IF(NOT(ISERROR(SEARCH("- C -", '-'!$F860))), "Consultant",IF(NOT(ISERROR(SEARCH("- I -", '-'!$F860))),  "Inspection Test Plan", "Naming Error"))))</f>
        <v>Ryman</v>
      </c>
      <c r="F860" s="91" t="str">
        <f>IF(OR('-'!$G860="checklist", '-'!$G860="checklist-flat"), '-'!$H860, F859)</f>
        <v xml:space="preserve">FC - R - Soffits </v>
      </c>
      <c r="G860" s="107" t="s">
        <v>15</v>
      </c>
      <c r="H860" s="108" t="s">
        <v>23</v>
      </c>
      <c r="I860" s="107"/>
      <c r="J860" s="105">
        <f>_xlfn.XLOOKUP('-'!$F860,Ref!A:A,Ref!B:B)*1000</f>
        <v>83000</v>
      </c>
      <c r="K860" s="87">
        <f ca="1">COUNTIF($J$2:'-'!$J860,'-'!$J860)-1</f>
        <v>2</v>
      </c>
      <c r="L860" s="90" t="s">
        <v>14</v>
      </c>
    </row>
    <row r="861" spans="1:12" ht="15.75">
      <c r="A861" s="96">
        <f t="shared" si="13"/>
        <v>857</v>
      </c>
      <c r="B861" s="93">
        <f ca="1">'-'!$J861+'-'!$K861</f>
        <v>83003</v>
      </c>
      <c r="C861" s="94"/>
      <c r="D861" s="95" t="str" cm="1">
        <f t="array" ref="D861">_xlfn.SWITCH(MID('-'!$F861,1,4),"C - ","Civil","F - ","Foundation","ST -","Structure","FC -","Façade","PRE ","Pre-Line","POST","Post-Line","H - ","Handover","S - ","Services","CST ","Completion Docs", "I - ", "Inspection")</f>
        <v>Façade</v>
      </c>
      <c r="E861" s="96" t="str">
        <f>IF(NOT(ISERROR(SEARCH("- S -", '-'!$F861))), "Subcontractor",IF(NOT(ISERROR(SEARCH("- R -", '-'!$F861))), "Ryman",IF(NOT(ISERROR(SEARCH("- C -", '-'!$F861))), "Consultant",IF(NOT(ISERROR(SEARCH("- I -", '-'!$F861))),  "Inspection Test Plan", "Naming Error"))))</f>
        <v>Ryman</v>
      </c>
      <c r="F861" s="97" t="str">
        <f>IF(OR('-'!$G861="checklist", '-'!$G861="checklist-flat"), '-'!$H861, F860)</f>
        <v xml:space="preserve">FC - R - Soffits </v>
      </c>
      <c r="G861" s="23" t="s">
        <v>24</v>
      </c>
      <c r="H861" s="25" t="s">
        <v>25</v>
      </c>
      <c r="I861" s="23"/>
      <c r="J861" s="106">
        <f>_xlfn.XLOOKUP('-'!$F861,Ref!A:A,Ref!B:B)*1000</f>
        <v>83000</v>
      </c>
      <c r="K861" s="93">
        <f ca="1">COUNTIF($J$2:'-'!$J861,'-'!$J861)-1</f>
        <v>3</v>
      </c>
      <c r="L861" s="96" t="s">
        <v>14</v>
      </c>
    </row>
    <row r="862" spans="1:12" ht="15.75">
      <c r="A862" s="90">
        <f t="shared" si="13"/>
        <v>858</v>
      </c>
      <c r="B862" s="87">
        <f ca="1">'-'!$J862+'-'!$K862</f>
        <v>83004</v>
      </c>
      <c r="C862" s="88"/>
      <c r="D862" s="89" t="str" cm="1">
        <f t="array" ref="D862">_xlfn.SWITCH(MID('-'!$F862,1,4),"C - ","Civil","F - ","Foundation","ST -","Structure","FC -","Façade","PRE ","Pre-Line","POST","Post-Line","H - ","Handover","S - ","Services","CST ","Completion Docs", "I - ", "Inspection")</f>
        <v>Façade</v>
      </c>
      <c r="E862" s="90" t="str">
        <f>IF(NOT(ISERROR(SEARCH("- S -", '-'!$F862))), "Subcontractor",IF(NOT(ISERROR(SEARCH("- R -", '-'!$F862))), "Ryman",IF(NOT(ISERROR(SEARCH("- C -", '-'!$F862))), "Consultant",IF(NOT(ISERROR(SEARCH("- I -", '-'!$F862))),  "Inspection Test Plan", "Naming Error"))))</f>
        <v>Ryman</v>
      </c>
      <c r="F862" s="91" t="str">
        <f>IF(OR('-'!$G862="checklist", '-'!$G862="checklist-flat"), '-'!$H862, F861)</f>
        <v xml:space="preserve">FC - R - Soffits </v>
      </c>
      <c r="G862" s="107" t="s">
        <v>15</v>
      </c>
      <c r="H862" s="108" t="s">
        <v>630</v>
      </c>
      <c r="I862" s="107"/>
      <c r="J862" s="105">
        <f>_xlfn.XLOOKUP('-'!$F862,Ref!A:A,Ref!B:B)*1000</f>
        <v>83000</v>
      </c>
      <c r="K862" s="87">
        <f ca="1">COUNTIF($J$2:'-'!$J862,'-'!$J862)-1</f>
        <v>4</v>
      </c>
      <c r="L862" s="90" t="s">
        <v>14</v>
      </c>
    </row>
    <row r="863" spans="1:12" ht="15.75">
      <c r="A863" s="96">
        <f t="shared" ref="A863:A926" si="14">IFERROR(A862+1,1)</f>
        <v>859</v>
      </c>
      <c r="B863" s="93">
        <f ca="1">'-'!$J863+'-'!$K863</f>
        <v>84000</v>
      </c>
      <c r="C863" s="94"/>
      <c r="D863" s="95" t="str" cm="1">
        <f t="array" ref="D863">_xlfn.SWITCH(MID('-'!$F863,1,4),"C - ","Civil","F - ","Foundation","ST -","Structure","FC -","Façade","PRE ","Pre-Line","POST","Post-Line","H - ","Handover","S - ","Services","CST ","Completion Docs", "I - ", "Inspection")</f>
        <v>Façade</v>
      </c>
      <c r="E863" s="96" t="str">
        <f>IF(NOT(ISERROR(SEARCH("- S -", '-'!$F863))), "Subcontractor",IF(NOT(ISERROR(SEARCH("- R -", '-'!$F863))), "Ryman",IF(NOT(ISERROR(SEARCH("- C -", '-'!$F863))), "Consultant",IF(NOT(ISERROR(SEARCH("- I -", '-'!$F863))),  "Inspection Test Plan", "Naming Error"))))</f>
        <v>Ryman</v>
      </c>
      <c r="F863" s="97" t="str">
        <f>IF(OR('-'!$G863="checklist", '-'!$G863="checklist-flat"), '-'!$H863, F862)</f>
        <v>FC - R - STO Poly Plaster</v>
      </c>
      <c r="G863" s="23" t="s">
        <v>12</v>
      </c>
      <c r="H863" s="25" t="s">
        <v>631</v>
      </c>
      <c r="I863" s="23"/>
      <c r="J863" s="106">
        <f>_xlfn.XLOOKUP('-'!$F863,Ref!A:A,Ref!B:B)*1000</f>
        <v>84000</v>
      </c>
      <c r="K863" s="93">
        <f ca="1">COUNTIF($J$2:'-'!$J863,'-'!$J863)-1</f>
        <v>0</v>
      </c>
      <c r="L863" s="96" t="s">
        <v>14</v>
      </c>
    </row>
    <row r="864" spans="1:12" ht="31.5">
      <c r="A864" s="90">
        <f t="shared" si="14"/>
        <v>860</v>
      </c>
      <c r="B864" s="87">
        <f ca="1">'-'!$J864+'-'!$K864</f>
        <v>84001</v>
      </c>
      <c r="C864" s="88"/>
      <c r="D864" s="89" t="str" cm="1">
        <f t="array" ref="D864">_xlfn.SWITCH(MID('-'!$F864,1,4),"C - ","Civil","F - ","Foundation","ST -","Structure","FC -","Façade","PRE ","Pre-Line","POST","Post-Line","H - ","Handover","S - ","Services","CST ","Completion Docs", "I - ", "Inspection")</f>
        <v>Façade</v>
      </c>
      <c r="E864" s="90" t="str">
        <f>IF(NOT(ISERROR(SEARCH("- S -", '-'!$F864))), "Subcontractor",IF(NOT(ISERROR(SEARCH("- R -", '-'!$F864))), "Ryman",IF(NOT(ISERROR(SEARCH("- C -", '-'!$F864))), "Consultant",IF(NOT(ISERROR(SEARCH("- I -", '-'!$F864))),  "Inspection Test Plan", "Naming Error"))))</f>
        <v>Ryman</v>
      </c>
      <c r="F864" s="91" t="str">
        <f>IF(OR('-'!$G864="checklist", '-'!$G864="checklist-flat"), '-'!$H864, F863)</f>
        <v>FC - R - STO Poly Plaster</v>
      </c>
      <c r="G864" s="107" t="s">
        <v>15</v>
      </c>
      <c r="H864" s="123" t="s">
        <v>22</v>
      </c>
      <c r="I864" s="107"/>
      <c r="J864" s="105">
        <f>_xlfn.XLOOKUP('-'!$F864,Ref!A:A,Ref!B:B)*1000</f>
        <v>84000</v>
      </c>
      <c r="K864" s="87">
        <f ca="1">COUNTIF($J$2:'-'!$J864,'-'!$J864)-1</f>
        <v>1</v>
      </c>
      <c r="L864" s="90" t="s">
        <v>14</v>
      </c>
    </row>
    <row r="865" spans="1:12" ht="15.75">
      <c r="A865" s="96">
        <f t="shared" si="14"/>
        <v>861</v>
      </c>
      <c r="B865" s="93">
        <f ca="1">'-'!$J865+'-'!$K865</f>
        <v>84002</v>
      </c>
      <c r="C865" s="94"/>
      <c r="D865" s="95" t="str" cm="1">
        <f t="array" ref="D865">_xlfn.SWITCH(MID('-'!$F865,1,4),"C - ","Civil","F - ","Foundation","ST -","Structure","FC -","Façade","PRE ","Pre-Line","POST","Post-Line","H - ","Handover","S - ","Services","CST ","Completion Docs", "I - ", "Inspection")</f>
        <v>Façade</v>
      </c>
      <c r="E865" s="96" t="str">
        <f>IF(NOT(ISERROR(SEARCH("- S -", '-'!$F865))), "Subcontractor",IF(NOT(ISERROR(SEARCH("- R -", '-'!$F865))), "Ryman",IF(NOT(ISERROR(SEARCH("- C -", '-'!$F865))), "Consultant",IF(NOT(ISERROR(SEARCH("- I -", '-'!$F865))),  "Inspection Test Plan", "Naming Error"))))</f>
        <v>Ryman</v>
      </c>
      <c r="F865" s="97" t="str">
        <f>IF(OR('-'!$G865="checklist", '-'!$G865="checklist-flat"), '-'!$H865, F864)</f>
        <v>FC - R - STO Poly Plaster</v>
      </c>
      <c r="G865" s="23" t="s">
        <v>15</v>
      </c>
      <c r="H865" s="25" t="s">
        <v>23</v>
      </c>
      <c r="I865" s="23"/>
      <c r="J865" s="106">
        <f>_xlfn.XLOOKUP('-'!$F865,Ref!A:A,Ref!B:B)*1000</f>
        <v>84000</v>
      </c>
      <c r="K865" s="93">
        <f ca="1">COUNTIF($J$2:'-'!$J865,'-'!$J865)-1</f>
        <v>2</v>
      </c>
      <c r="L865" s="96" t="s">
        <v>14</v>
      </c>
    </row>
    <row r="866" spans="1:12" ht="15.75">
      <c r="A866" s="90">
        <f t="shared" si="14"/>
        <v>862</v>
      </c>
      <c r="B866" s="87">
        <f ca="1">'-'!$J866+'-'!$K866</f>
        <v>84003</v>
      </c>
      <c r="C866" s="88"/>
      <c r="D866" s="89" t="str" cm="1">
        <f t="array" ref="D866">_xlfn.SWITCH(MID('-'!$F866,1,4),"C - ","Civil","F - ","Foundation","ST -","Structure","FC -","Façade","PRE ","Pre-Line","POST","Post-Line","H - ","Handover","S - ","Services","CST ","Completion Docs", "I - ", "Inspection")</f>
        <v>Façade</v>
      </c>
      <c r="E866" s="90" t="str">
        <f>IF(NOT(ISERROR(SEARCH("- S -", '-'!$F866))), "Subcontractor",IF(NOT(ISERROR(SEARCH("- R -", '-'!$F866))), "Ryman",IF(NOT(ISERROR(SEARCH("- C -", '-'!$F866))), "Consultant",IF(NOT(ISERROR(SEARCH("- I -", '-'!$F866))),  "Inspection Test Plan", "Naming Error"))))</f>
        <v>Ryman</v>
      </c>
      <c r="F866" s="91" t="str">
        <f>IF(OR('-'!$G866="checklist", '-'!$G866="checklist-flat"), '-'!$H866, F865)</f>
        <v>FC - R - STO Poly Plaster</v>
      </c>
      <c r="G866" s="107" t="s">
        <v>24</v>
      </c>
      <c r="H866" s="108" t="s">
        <v>25</v>
      </c>
      <c r="I866" s="107"/>
      <c r="J866" s="105">
        <f>_xlfn.XLOOKUP('-'!$F866,Ref!A:A,Ref!B:B)*1000</f>
        <v>84000</v>
      </c>
      <c r="K866" s="87">
        <f ca="1">COUNTIF($J$2:'-'!$J866,'-'!$J866)-1</f>
        <v>3</v>
      </c>
      <c r="L866" s="90" t="s">
        <v>14</v>
      </c>
    </row>
    <row r="867" spans="1:12" ht="15.75">
      <c r="A867" s="96">
        <f t="shared" si="14"/>
        <v>863</v>
      </c>
      <c r="B867" s="93">
        <f ca="1">'-'!$J867+'-'!$K867</f>
        <v>84004</v>
      </c>
      <c r="C867" s="94"/>
      <c r="D867" s="95" t="str" cm="1">
        <f t="array" ref="D867">_xlfn.SWITCH(MID('-'!$F867,1,4),"C - ","Civil","F - ","Foundation","ST -","Structure","FC -","Façade","PRE ","Pre-Line","POST","Post-Line","H - ","Handover","S - ","Services","CST ","Completion Docs", "I - ", "Inspection")</f>
        <v>Façade</v>
      </c>
      <c r="E867" s="96" t="str">
        <f>IF(NOT(ISERROR(SEARCH("- S -", '-'!$F867))), "Subcontractor",IF(NOT(ISERROR(SEARCH("- R -", '-'!$F867))), "Ryman",IF(NOT(ISERROR(SEARCH("- C -", '-'!$F867))), "Consultant",IF(NOT(ISERROR(SEARCH("- I -", '-'!$F867))),  "Inspection Test Plan", "Naming Error"))))</f>
        <v>Ryman</v>
      </c>
      <c r="F867" s="97" t="str">
        <f>IF(OR('-'!$G867="checklist", '-'!$G867="checklist-flat"), '-'!$H867, F866)</f>
        <v>FC - R - STO Poly Plaster</v>
      </c>
      <c r="G867" s="23" t="s">
        <v>15</v>
      </c>
      <c r="H867" s="25" t="s">
        <v>632</v>
      </c>
      <c r="I867" s="23"/>
      <c r="J867" s="106">
        <f>_xlfn.XLOOKUP('-'!$F867,Ref!A:A,Ref!B:B)*1000</f>
        <v>84000</v>
      </c>
      <c r="K867" s="93">
        <f ca="1">COUNTIF($J$2:'-'!$J867,'-'!$J867)-1</f>
        <v>4</v>
      </c>
      <c r="L867" s="96" t="s">
        <v>14</v>
      </c>
    </row>
    <row r="868" spans="1:12" ht="15.75">
      <c r="A868" s="90">
        <f t="shared" si="14"/>
        <v>864</v>
      </c>
      <c r="B868" s="87">
        <f ca="1">'-'!$J868+'-'!$K868</f>
        <v>85000</v>
      </c>
      <c r="C868" s="88"/>
      <c r="D868" s="89" t="str" cm="1">
        <f t="array" ref="D868">_xlfn.SWITCH(MID('-'!$F868,1,4),"C - ","Civil","F - ","Foundation","ST -","Structure","FC -","Façade","PRE ","Pre-Line","POST","Post-Line","H - ","Handover","S - ","Services","CST ","Completion Docs", "I - ", "Inspection")</f>
        <v>Façade</v>
      </c>
      <c r="E868" s="90" t="str">
        <f>IF(NOT(ISERROR(SEARCH("- S -", '-'!$F868))), "Subcontractor",IF(NOT(ISERROR(SEARCH("- R -", '-'!$F868))), "Ryman",IF(NOT(ISERROR(SEARCH("- C -", '-'!$F868))), "Consultant",IF(NOT(ISERROR(SEARCH("- I -", '-'!$F868))),  "Inspection Test Plan", "Naming Error"))))</f>
        <v>Ryman</v>
      </c>
      <c r="F868" s="91" t="str">
        <f>IF(OR('-'!$G868="checklist", '-'!$G868="checklist-flat"), '-'!$H868, F867)</f>
        <v>FC - R - Symonite Alucobond Cladding System</v>
      </c>
      <c r="G868" s="107" t="s">
        <v>12</v>
      </c>
      <c r="H868" s="108" t="s">
        <v>633</v>
      </c>
      <c r="I868" s="107"/>
      <c r="J868" s="105">
        <f>_xlfn.XLOOKUP('-'!$F868,Ref!A:A,Ref!B:B)*1000</f>
        <v>85000</v>
      </c>
      <c r="K868" s="87">
        <f ca="1">COUNTIF($J$2:'-'!$J868,'-'!$J868)-1</f>
        <v>0</v>
      </c>
      <c r="L868" s="90" t="s">
        <v>14</v>
      </c>
    </row>
    <row r="869" spans="1:12" ht="15.75">
      <c r="A869" s="96">
        <f t="shared" si="14"/>
        <v>865</v>
      </c>
      <c r="B869" s="93">
        <f ca="1">'-'!$J869+'-'!$K869</f>
        <v>85001</v>
      </c>
      <c r="C869" s="94"/>
      <c r="D869" s="95" t="str" cm="1">
        <f t="array" ref="D869">_xlfn.SWITCH(MID('-'!$F869,1,4),"C - ","Civil","F - ","Foundation","ST -","Structure","FC -","Façade","PRE ","Pre-Line","POST","Post-Line","H - ","Handover","S - ","Services","CST ","Completion Docs", "I - ", "Inspection")</f>
        <v>Façade</v>
      </c>
      <c r="E869" s="96" t="str">
        <f>IF(NOT(ISERROR(SEARCH("- S -", '-'!$F869))), "Subcontractor",IF(NOT(ISERROR(SEARCH("- R -", '-'!$F869))), "Ryman",IF(NOT(ISERROR(SEARCH("- C -", '-'!$F869))), "Consultant",IF(NOT(ISERROR(SEARCH("- I -", '-'!$F869))),  "Inspection Test Plan", "Naming Error"))))</f>
        <v>Ryman</v>
      </c>
      <c r="F869" s="97" t="str">
        <f>IF(OR('-'!$G869="checklist", '-'!$G869="checklist-flat"), '-'!$H869, F868)</f>
        <v>FC - R - Symonite Alucobond Cladding System</v>
      </c>
      <c r="G869" s="23" t="s">
        <v>15</v>
      </c>
      <c r="H869" s="25" t="s">
        <v>22</v>
      </c>
      <c r="I869" s="23"/>
      <c r="J869" s="106">
        <f>_xlfn.XLOOKUP('-'!$F869,Ref!A:A,Ref!B:B)*1000</f>
        <v>85000</v>
      </c>
      <c r="K869" s="93">
        <f ca="1">COUNTIF($J$2:'-'!$J869,'-'!$J869)-1</f>
        <v>1</v>
      </c>
      <c r="L869" s="96" t="s">
        <v>14</v>
      </c>
    </row>
    <row r="870" spans="1:12" ht="15.75">
      <c r="A870" s="90">
        <f t="shared" si="14"/>
        <v>866</v>
      </c>
      <c r="B870" s="87">
        <f ca="1">'-'!$J870+'-'!$K870</f>
        <v>85002</v>
      </c>
      <c r="C870" s="88"/>
      <c r="D870" s="89" t="str" cm="1">
        <f t="array" ref="D870">_xlfn.SWITCH(MID('-'!$F870,1,4),"C - ","Civil","F - ","Foundation","ST -","Structure","FC -","Façade","PRE ","Pre-Line","POST","Post-Line","H - ","Handover","S - ","Services","CST ","Completion Docs", "I - ", "Inspection")</f>
        <v>Façade</v>
      </c>
      <c r="E870" s="90" t="str">
        <f>IF(NOT(ISERROR(SEARCH("- S -", '-'!$F870))), "Subcontractor",IF(NOT(ISERROR(SEARCH("- R -", '-'!$F870))), "Ryman",IF(NOT(ISERROR(SEARCH("- C -", '-'!$F870))), "Consultant",IF(NOT(ISERROR(SEARCH("- I -", '-'!$F870))),  "Inspection Test Plan", "Naming Error"))))</f>
        <v>Ryman</v>
      </c>
      <c r="F870" s="91" t="str">
        <f>IF(OR('-'!$G870="checklist", '-'!$G870="checklist-flat"), '-'!$H870, F869)</f>
        <v>FC - R - Symonite Alucobond Cladding System</v>
      </c>
      <c r="G870" s="107" t="s">
        <v>15</v>
      </c>
      <c r="H870" s="108" t="s">
        <v>23</v>
      </c>
      <c r="I870" s="107"/>
      <c r="J870" s="105">
        <f>_xlfn.XLOOKUP('-'!$F870,Ref!A:A,Ref!B:B)*1000</f>
        <v>85000</v>
      </c>
      <c r="K870" s="87">
        <f ca="1">COUNTIF($J$2:'-'!$J870,'-'!$J870)-1</f>
        <v>2</v>
      </c>
      <c r="L870" s="90" t="s">
        <v>14</v>
      </c>
    </row>
    <row r="871" spans="1:12" ht="15.75">
      <c r="A871" s="96">
        <f t="shared" si="14"/>
        <v>867</v>
      </c>
      <c r="B871" s="93">
        <f ca="1">'-'!$J871+'-'!$K871</f>
        <v>85003</v>
      </c>
      <c r="C871" s="94"/>
      <c r="D871" s="95" t="str" cm="1">
        <f t="array" ref="D871">_xlfn.SWITCH(MID('-'!$F871,1,4),"C - ","Civil","F - ","Foundation","ST -","Structure","FC -","Façade","PRE ","Pre-Line","POST","Post-Line","H - ","Handover","S - ","Services","CST ","Completion Docs", "I - ", "Inspection")</f>
        <v>Façade</v>
      </c>
      <c r="E871" s="96" t="str">
        <f>IF(NOT(ISERROR(SEARCH("- S -", '-'!$F871))), "Subcontractor",IF(NOT(ISERROR(SEARCH("- R -", '-'!$F871))), "Ryman",IF(NOT(ISERROR(SEARCH("- C -", '-'!$F871))), "Consultant",IF(NOT(ISERROR(SEARCH("- I -", '-'!$F871))),  "Inspection Test Plan", "Naming Error"))))</f>
        <v>Ryman</v>
      </c>
      <c r="F871" s="97" t="str">
        <f>IF(OR('-'!$G871="checklist", '-'!$G871="checklist-flat"), '-'!$H871, F870)</f>
        <v>FC - R - Symonite Alucobond Cladding System</v>
      </c>
      <c r="G871" s="23" t="s">
        <v>24</v>
      </c>
      <c r="H871" s="25" t="s">
        <v>25</v>
      </c>
      <c r="I871" s="23"/>
      <c r="J871" s="106">
        <f>_xlfn.XLOOKUP('-'!$F871,Ref!A:A,Ref!B:B)*1000</f>
        <v>85000</v>
      </c>
      <c r="K871" s="93">
        <f ca="1">COUNTIF($J$2:'-'!$J871,'-'!$J871)-1</f>
        <v>3</v>
      </c>
      <c r="L871" s="96" t="s">
        <v>14</v>
      </c>
    </row>
    <row r="872" spans="1:12" ht="15.75">
      <c r="A872" s="90">
        <f t="shared" si="14"/>
        <v>868</v>
      </c>
      <c r="B872" s="87">
        <f ca="1">'-'!$J872+'-'!$K872</f>
        <v>85004</v>
      </c>
      <c r="C872" s="88"/>
      <c r="D872" s="89" t="str" cm="1">
        <f t="array" ref="D872">_xlfn.SWITCH(MID('-'!$F872,1,4),"C - ","Civil","F - ","Foundation","ST -","Structure","FC -","Façade","PRE ","Pre-Line","POST","Post-Line","H - ","Handover","S - ","Services","CST ","Completion Docs", "I - ", "Inspection")</f>
        <v>Façade</v>
      </c>
      <c r="E872" s="90" t="str">
        <f>IF(NOT(ISERROR(SEARCH("- S -", '-'!$F872))), "Subcontractor",IF(NOT(ISERROR(SEARCH("- R -", '-'!$F872))), "Ryman",IF(NOT(ISERROR(SEARCH("- C -", '-'!$F872))), "Consultant",IF(NOT(ISERROR(SEARCH("- I -", '-'!$F872))),  "Inspection Test Plan", "Naming Error"))))</f>
        <v>Ryman</v>
      </c>
      <c r="F872" s="91" t="str">
        <f>IF(OR('-'!$G872="checklist", '-'!$G872="checklist-flat"), '-'!$H872, F871)</f>
        <v>FC - R - Symonite Alucobond Cladding System</v>
      </c>
      <c r="G872" s="107" t="s">
        <v>15</v>
      </c>
      <c r="H872" s="108" t="s">
        <v>605</v>
      </c>
      <c r="I872" s="107"/>
      <c r="J872" s="105">
        <f>_xlfn.XLOOKUP('-'!$F872,Ref!A:A,Ref!B:B)*1000</f>
        <v>85000</v>
      </c>
      <c r="K872" s="87">
        <f ca="1">COUNTIF($J$2:'-'!$J872,'-'!$J872)-1</f>
        <v>4</v>
      </c>
      <c r="L872" s="90" t="s">
        <v>14</v>
      </c>
    </row>
    <row r="873" spans="1:12" ht="15.75">
      <c r="A873" s="96">
        <f t="shared" si="14"/>
        <v>869</v>
      </c>
      <c r="B873" s="93">
        <f ca="1">'-'!$J873+'-'!$K873</f>
        <v>86000</v>
      </c>
      <c r="C873" s="94"/>
      <c r="D873" s="95" t="str" cm="1">
        <f t="array" ref="D873">_xlfn.SWITCH(MID('-'!$F873,1,4),"C - ","Civil","F - ","Foundation","ST -","Structure","FC -","Façade","PRE ","Pre-Line","POST","Post-Line","H - ","Handover","S - ","Services","CST ","Completion Docs", "I - ", "Inspection")</f>
        <v>Façade</v>
      </c>
      <c r="E873" s="96" t="str">
        <f>IF(NOT(ISERROR(SEARCH("- S -", '-'!$F873))), "Subcontractor",IF(NOT(ISERROR(SEARCH("- R -", '-'!$F873))), "Ryman",IF(NOT(ISERROR(SEARCH("- C -", '-'!$F873))), "Consultant",IF(NOT(ISERROR(SEARCH("- I -", '-'!$F873))),  "Inspection Test Plan", "Naming Error"))))</f>
        <v>Ryman</v>
      </c>
      <c r="F873" s="97" t="str">
        <f>IF(OR('-'!$G873="checklist", '-'!$G873="checklist-flat"), '-'!$H873, F872)</f>
        <v>FC - R - Tapes and VaproShield</v>
      </c>
      <c r="G873" s="23" t="s">
        <v>12</v>
      </c>
      <c r="H873" s="25" t="s">
        <v>634</v>
      </c>
      <c r="I873" s="23"/>
      <c r="J873" s="106">
        <f>_xlfn.XLOOKUP('-'!$F873,Ref!A:A,Ref!B:B)*1000</f>
        <v>86000</v>
      </c>
      <c r="K873" s="93">
        <f ca="1">COUNTIF($J$2:'-'!$J873,'-'!$J873)-1</f>
        <v>0</v>
      </c>
      <c r="L873" s="96" t="s">
        <v>14</v>
      </c>
    </row>
    <row r="874" spans="1:12" ht="15.75">
      <c r="A874" s="90">
        <f t="shared" si="14"/>
        <v>870</v>
      </c>
      <c r="B874" s="87">
        <f ca="1">'-'!$J874+'-'!$K874</f>
        <v>86001</v>
      </c>
      <c r="C874" s="88"/>
      <c r="D874" s="89" t="str" cm="1">
        <f t="array" ref="D874">_xlfn.SWITCH(MID('-'!$F874,1,4),"C - ","Civil","F - ","Foundation","ST -","Structure","FC -","Façade","PRE ","Pre-Line","POST","Post-Line","H - ","Handover","S - ","Services","CST ","Completion Docs", "I - ", "Inspection")</f>
        <v>Façade</v>
      </c>
      <c r="E874" s="90" t="str">
        <f>IF(NOT(ISERROR(SEARCH("- S -", '-'!$F874))), "Subcontractor",IF(NOT(ISERROR(SEARCH("- R -", '-'!$F874))), "Ryman",IF(NOT(ISERROR(SEARCH("- C -", '-'!$F874))), "Consultant",IF(NOT(ISERROR(SEARCH("- I -", '-'!$F874))),  "Inspection Test Plan", "Naming Error"))))</f>
        <v>Ryman</v>
      </c>
      <c r="F874" s="91" t="str">
        <f>IF(OR('-'!$G874="checklist", '-'!$G874="checklist-flat"), '-'!$H874, F873)</f>
        <v>FC - R - Tapes and VaproShield</v>
      </c>
      <c r="G874" s="107" t="s">
        <v>15</v>
      </c>
      <c r="H874" s="108" t="s">
        <v>22</v>
      </c>
      <c r="I874" s="107"/>
      <c r="J874" s="105">
        <f>_xlfn.XLOOKUP('-'!$F874,Ref!A:A,Ref!B:B)*1000</f>
        <v>86000</v>
      </c>
      <c r="K874" s="87">
        <f ca="1">COUNTIF($J$2:'-'!$J874,'-'!$J874)-1</f>
        <v>1</v>
      </c>
      <c r="L874" s="90" t="s">
        <v>14</v>
      </c>
    </row>
    <row r="875" spans="1:12" ht="15.75">
      <c r="A875" s="96">
        <f t="shared" si="14"/>
        <v>871</v>
      </c>
      <c r="B875" s="93">
        <f ca="1">'-'!$J875+'-'!$K875</f>
        <v>86002</v>
      </c>
      <c r="C875" s="94"/>
      <c r="D875" s="95" t="str" cm="1">
        <f t="array" ref="D875">_xlfn.SWITCH(MID('-'!$F875,1,4),"C - ","Civil","F - ","Foundation","ST -","Structure","FC -","Façade","PRE ","Pre-Line","POST","Post-Line","H - ","Handover","S - ","Services","CST ","Completion Docs", "I - ", "Inspection")</f>
        <v>Façade</v>
      </c>
      <c r="E875" s="96" t="str">
        <f>IF(NOT(ISERROR(SEARCH("- S -", '-'!$F875))), "Subcontractor",IF(NOT(ISERROR(SEARCH("- R -", '-'!$F875))), "Ryman",IF(NOT(ISERROR(SEARCH("- C -", '-'!$F875))), "Consultant",IF(NOT(ISERROR(SEARCH("- I -", '-'!$F875))),  "Inspection Test Plan", "Naming Error"))))</f>
        <v>Ryman</v>
      </c>
      <c r="F875" s="97" t="str">
        <f>IF(OR('-'!$G875="checklist", '-'!$G875="checklist-flat"), '-'!$H875, F874)</f>
        <v>FC - R - Tapes and VaproShield</v>
      </c>
      <c r="G875" s="23" t="s">
        <v>15</v>
      </c>
      <c r="H875" s="25" t="s">
        <v>23</v>
      </c>
      <c r="I875" s="23"/>
      <c r="J875" s="106">
        <f>_xlfn.XLOOKUP('-'!$F875,Ref!A:A,Ref!B:B)*1000</f>
        <v>86000</v>
      </c>
      <c r="K875" s="93">
        <f ca="1">COUNTIF($J$2:'-'!$J875,'-'!$J875)-1</f>
        <v>2</v>
      </c>
      <c r="L875" s="96" t="s">
        <v>14</v>
      </c>
    </row>
    <row r="876" spans="1:12" ht="15.75">
      <c r="A876" s="90">
        <f t="shared" si="14"/>
        <v>872</v>
      </c>
      <c r="B876" s="87">
        <f ca="1">'-'!$J876+'-'!$K876</f>
        <v>86003</v>
      </c>
      <c r="C876" s="88"/>
      <c r="D876" s="89" t="str" cm="1">
        <f t="array" ref="D876">_xlfn.SWITCH(MID('-'!$F876,1,4),"C - ","Civil","F - ","Foundation","ST -","Structure","FC -","Façade","PRE ","Pre-Line","POST","Post-Line","H - ","Handover","S - ","Services","CST ","Completion Docs", "I - ", "Inspection")</f>
        <v>Façade</v>
      </c>
      <c r="E876" s="90" t="str">
        <f>IF(NOT(ISERROR(SEARCH("- S -", '-'!$F876))), "Subcontractor",IF(NOT(ISERROR(SEARCH("- R -", '-'!$F876))), "Ryman",IF(NOT(ISERROR(SEARCH("- C -", '-'!$F876))), "Consultant",IF(NOT(ISERROR(SEARCH("- I -", '-'!$F876))),  "Inspection Test Plan", "Naming Error"))))</f>
        <v>Ryman</v>
      </c>
      <c r="F876" s="91" t="str">
        <f>IF(OR('-'!$G876="checklist", '-'!$G876="checklist-flat"), '-'!$H876, F875)</f>
        <v>FC - R - Tapes and VaproShield</v>
      </c>
      <c r="G876" s="107" t="s">
        <v>24</v>
      </c>
      <c r="H876" s="108" t="s">
        <v>25</v>
      </c>
      <c r="I876" s="107"/>
      <c r="J876" s="105">
        <f>_xlfn.XLOOKUP('-'!$F876,Ref!A:A,Ref!B:B)*1000</f>
        <v>86000</v>
      </c>
      <c r="K876" s="87">
        <f ca="1">COUNTIF($J$2:'-'!$J876,'-'!$J876)-1</f>
        <v>3</v>
      </c>
      <c r="L876" s="90" t="s">
        <v>14</v>
      </c>
    </row>
    <row r="877" spans="1:12" ht="15.75">
      <c r="A877" s="96">
        <f t="shared" si="14"/>
        <v>873</v>
      </c>
      <c r="B877" s="93">
        <f ca="1">'-'!$J877+'-'!$K877</f>
        <v>86004</v>
      </c>
      <c r="C877" s="94"/>
      <c r="D877" s="95" t="str" cm="1">
        <f t="array" ref="D877">_xlfn.SWITCH(MID('-'!$F877,1,4),"C - ","Civil","F - ","Foundation","ST -","Structure","FC -","Façade","PRE ","Pre-Line","POST","Post-Line","H - ","Handover","S - ","Services","CST ","Completion Docs", "I - ", "Inspection")</f>
        <v>Façade</v>
      </c>
      <c r="E877" s="96" t="str">
        <f>IF(NOT(ISERROR(SEARCH("- S -", '-'!$F877))), "Subcontractor",IF(NOT(ISERROR(SEARCH("- R -", '-'!$F877))), "Ryman",IF(NOT(ISERROR(SEARCH("- C -", '-'!$F877))), "Consultant",IF(NOT(ISERROR(SEARCH("- I -", '-'!$F877))),  "Inspection Test Plan", "Naming Error"))))</f>
        <v>Ryman</v>
      </c>
      <c r="F877" s="97" t="str">
        <f>IF(OR('-'!$G877="checklist", '-'!$G877="checklist-flat"), '-'!$H877, F876)</f>
        <v>FC - R - Tapes and VaproShield</v>
      </c>
      <c r="G877" s="23" t="s">
        <v>15</v>
      </c>
      <c r="H877" s="25" t="s">
        <v>635</v>
      </c>
      <c r="I877" s="23"/>
      <c r="J877" s="106">
        <f>_xlfn.XLOOKUP('-'!$F877,Ref!A:A,Ref!B:B)*1000</f>
        <v>86000</v>
      </c>
      <c r="K877" s="93">
        <f ca="1">COUNTIF($J$2:'-'!$J877,'-'!$J877)-1</f>
        <v>4</v>
      </c>
      <c r="L877" s="96" t="s">
        <v>14</v>
      </c>
    </row>
    <row r="878" spans="1:12" ht="15.75">
      <c r="A878" s="90">
        <f t="shared" si="14"/>
        <v>874</v>
      </c>
      <c r="B878" s="87">
        <f ca="1">'-'!$J878+'-'!$K878</f>
        <v>87000</v>
      </c>
      <c r="C878" s="88"/>
      <c r="D878" s="89" t="str" cm="1">
        <f t="array" ref="D878">_xlfn.SWITCH(MID('-'!$F878,1,4),"C - ","Civil","F - ","Foundation","ST -","Structure","FC -","Façade","PRE ","Pre-Line","POST","Post-Line","H - ","Handover","S - ","Services","CST ","Completion Docs", "I - ", "Inspection")</f>
        <v>Façade</v>
      </c>
      <c r="E878" s="90" t="str">
        <f>IF(NOT(ISERROR(SEARCH("- S -", '-'!$F878))), "Subcontractor",IF(NOT(ISERROR(SEARCH("- R -", '-'!$F878))), "Ryman",IF(NOT(ISERROR(SEARCH("- C -", '-'!$F878))), "Consultant",IF(NOT(ISERROR(SEARCH("- I -", '-'!$F878))),  "Inspection Test Plan", "Naming Error"))))</f>
        <v>Ryman</v>
      </c>
      <c r="F878" s="91" t="str">
        <f>IF(OR('-'!$G878="checklist", '-'!$G878="checklist-flat"), '-'!$H878, F877)</f>
        <v>FC - R - Water Test</v>
      </c>
      <c r="G878" s="107" t="s">
        <v>12</v>
      </c>
      <c r="H878" s="108" t="s">
        <v>636</v>
      </c>
      <c r="I878" s="107"/>
      <c r="J878" s="105">
        <f>_xlfn.XLOOKUP('-'!$F878,Ref!A:A,Ref!B:B)*1000</f>
        <v>87000</v>
      </c>
      <c r="K878" s="87">
        <f ca="1">COUNTIF($J$2:'-'!$J878,'-'!$J878)-1</f>
        <v>0</v>
      </c>
      <c r="L878" s="90" t="s">
        <v>14</v>
      </c>
    </row>
    <row r="879" spans="1:12" ht="15.75">
      <c r="A879" s="96">
        <f t="shared" si="14"/>
        <v>875</v>
      </c>
      <c r="B879" s="93">
        <f ca="1">'-'!$J879+'-'!$K879</f>
        <v>87001</v>
      </c>
      <c r="C879" s="94"/>
      <c r="D879" s="95" t="str" cm="1">
        <f t="array" ref="D879">_xlfn.SWITCH(MID('-'!$F879,1,4),"C - ","Civil","F - ","Foundation","ST -","Structure","FC -","Façade","PRE ","Pre-Line","POST","Post-Line","H - ","Handover","S - ","Services","CST ","Completion Docs", "I - ", "Inspection")</f>
        <v>Façade</v>
      </c>
      <c r="E879" s="96" t="str">
        <f>IF(NOT(ISERROR(SEARCH("- S -", '-'!$F879))), "Subcontractor",IF(NOT(ISERROR(SEARCH("- R -", '-'!$F879))), "Ryman",IF(NOT(ISERROR(SEARCH("- C -", '-'!$F879))), "Consultant",IF(NOT(ISERROR(SEARCH("- I -", '-'!$F879))),  "Inspection Test Plan", "Naming Error"))))</f>
        <v>Ryman</v>
      </c>
      <c r="F879" s="97" t="str">
        <f>IF(OR('-'!$G879="checklist", '-'!$G879="checklist-flat"), '-'!$H879, F878)</f>
        <v>FC - R - Water Test</v>
      </c>
      <c r="G879" s="23" t="s">
        <v>15</v>
      </c>
      <c r="H879" s="25" t="s">
        <v>22</v>
      </c>
      <c r="I879" s="23"/>
      <c r="J879" s="106">
        <f>_xlfn.XLOOKUP('-'!$F879,Ref!A:A,Ref!B:B)*1000</f>
        <v>87000</v>
      </c>
      <c r="K879" s="93">
        <f ca="1">COUNTIF($J$2:'-'!$J879,'-'!$J879)-1</f>
        <v>1</v>
      </c>
      <c r="L879" s="96" t="s">
        <v>14</v>
      </c>
    </row>
    <row r="880" spans="1:12" ht="15.75">
      <c r="A880" s="90">
        <f t="shared" si="14"/>
        <v>876</v>
      </c>
      <c r="B880" s="87">
        <f ca="1">'-'!$J880+'-'!$K880</f>
        <v>87002</v>
      </c>
      <c r="C880" s="88"/>
      <c r="D880" s="89" t="str" cm="1">
        <f t="array" ref="D880">_xlfn.SWITCH(MID('-'!$F880,1,4),"C - ","Civil","F - ","Foundation","ST -","Structure","FC -","Façade","PRE ","Pre-Line","POST","Post-Line","H - ","Handover","S - ","Services","CST ","Completion Docs", "I - ", "Inspection")</f>
        <v>Façade</v>
      </c>
      <c r="E880" s="90" t="str">
        <f>IF(NOT(ISERROR(SEARCH("- S -", '-'!$F880))), "Subcontractor",IF(NOT(ISERROR(SEARCH("- R -", '-'!$F880))), "Ryman",IF(NOT(ISERROR(SEARCH("- C -", '-'!$F880))), "Consultant",IF(NOT(ISERROR(SEARCH("- I -", '-'!$F880))),  "Inspection Test Plan", "Naming Error"))))</f>
        <v>Ryman</v>
      </c>
      <c r="F880" s="91" t="str">
        <f>IF(OR('-'!$G880="checklist", '-'!$G880="checklist-flat"), '-'!$H880, F879)</f>
        <v>FC - R - Water Test</v>
      </c>
      <c r="G880" s="107" t="s">
        <v>15</v>
      </c>
      <c r="H880" s="108" t="s">
        <v>23</v>
      </c>
      <c r="I880" s="107"/>
      <c r="J880" s="105">
        <f>_xlfn.XLOOKUP('-'!$F880,Ref!A:A,Ref!B:B)*1000</f>
        <v>87000</v>
      </c>
      <c r="K880" s="87">
        <f ca="1">COUNTIF($J$2:'-'!$J880,'-'!$J880)-1</f>
        <v>2</v>
      </c>
      <c r="L880" s="90" t="s">
        <v>14</v>
      </c>
    </row>
    <row r="881" spans="1:12" ht="15.75">
      <c r="A881" s="96">
        <f t="shared" si="14"/>
        <v>877</v>
      </c>
      <c r="B881" s="93">
        <f ca="1">'-'!$J881+'-'!$K881</f>
        <v>87003</v>
      </c>
      <c r="C881" s="94"/>
      <c r="D881" s="95" t="str" cm="1">
        <f t="array" ref="D881">_xlfn.SWITCH(MID('-'!$F881,1,4),"C - ","Civil","F - ","Foundation","ST -","Structure","FC -","Façade","PRE ","Pre-Line","POST","Post-Line","H - ","Handover","S - ","Services","CST ","Completion Docs", "I - ", "Inspection")</f>
        <v>Façade</v>
      </c>
      <c r="E881" s="96" t="str">
        <f>IF(NOT(ISERROR(SEARCH("- S -", '-'!$F881))), "Subcontractor",IF(NOT(ISERROR(SEARCH("- R -", '-'!$F881))), "Ryman",IF(NOT(ISERROR(SEARCH("- C -", '-'!$F881))), "Consultant",IF(NOT(ISERROR(SEARCH("- I -", '-'!$F881))),  "Inspection Test Plan", "Naming Error"))))</f>
        <v>Ryman</v>
      </c>
      <c r="F881" s="97" t="str">
        <f>IF(OR('-'!$G881="checklist", '-'!$G881="checklist-flat"), '-'!$H881, F880)</f>
        <v>FC - R - Water Test</v>
      </c>
      <c r="G881" s="23" t="s">
        <v>24</v>
      </c>
      <c r="H881" s="25" t="s">
        <v>25</v>
      </c>
      <c r="I881" s="23"/>
      <c r="J881" s="106">
        <f>_xlfn.XLOOKUP('-'!$F881,Ref!A:A,Ref!B:B)*1000</f>
        <v>87000</v>
      </c>
      <c r="K881" s="93">
        <f ca="1">COUNTIF($J$2:'-'!$J881,'-'!$J881)-1</f>
        <v>3</v>
      </c>
      <c r="L881" s="96" t="s">
        <v>14</v>
      </c>
    </row>
    <row r="882" spans="1:12" ht="15.75">
      <c r="A882" s="90">
        <f t="shared" si="14"/>
        <v>878</v>
      </c>
      <c r="B882" s="87">
        <f ca="1">'-'!$J882+'-'!$K882</f>
        <v>87004</v>
      </c>
      <c r="C882" s="88"/>
      <c r="D882" s="89" t="str" cm="1">
        <f t="array" ref="D882">_xlfn.SWITCH(MID('-'!$F882,1,4),"C - ","Civil","F - ","Foundation","ST -","Structure","FC -","Façade","PRE ","Pre-Line","POST","Post-Line","H - ","Handover","S - ","Services","CST ","Completion Docs", "I - ", "Inspection")</f>
        <v>Façade</v>
      </c>
      <c r="E882" s="90" t="str">
        <f>IF(NOT(ISERROR(SEARCH("- S -", '-'!$F882))), "Subcontractor",IF(NOT(ISERROR(SEARCH("- R -", '-'!$F882))), "Ryman",IF(NOT(ISERROR(SEARCH("- C -", '-'!$F882))), "Consultant",IF(NOT(ISERROR(SEARCH("- I -", '-'!$F882))),  "Inspection Test Plan", "Naming Error"))))</f>
        <v>Ryman</v>
      </c>
      <c r="F882" s="91" t="str">
        <f>IF(OR('-'!$G882="checklist", '-'!$G882="checklist-flat"), '-'!$H882, F881)</f>
        <v>FC - R - Water Test</v>
      </c>
      <c r="G882" s="107" t="s">
        <v>15</v>
      </c>
      <c r="H882" s="108" t="s">
        <v>637</v>
      </c>
      <c r="I882" s="107"/>
      <c r="J882" s="105">
        <f>_xlfn.XLOOKUP('-'!$F882,Ref!A:A,Ref!B:B)*1000</f>
        <v>87000</v>
      </c>
      <c r="K882" s="87">
        <f ca="1">COUNTIF($J$2:'-'!$J882,'-'!$J882)-1</f>
        <v>4</v>
      </c>
      <c r="L882" s="90" t="s">
        <v>14</v>
      </c>
    </row>
    <row r="883" spans="1:12" ht="15.75">
      <c r="A883" s="96">
        <f t="shared" si="14"/>
        <v>879</v>
      </c>
      <c r="B883" s="93">
        <f ca="1">'-'!$J883+'-'!$K883</f>
        <v>88000</v>
      </c>
      <c r="C883" s="94"/>
      <c r="D883" s="95" t="str" cm="1">
        <f t="array" ref="D883">_xlfn.SWITCH(MID('-'!$F883,1,4),"C - ","Civil","F - ","Foundation","ST -","Structure","FC -","Façade","PRE ","Pre-Line","POST","Post-Line","H - ","Handover","S - ","Services","CST ","Completion Docs", "I - ", "Inspection")</f>
        <v>Façade</v>
      </c>
      <c r="E883" s="96" t="str">
        <f>IF(NOT(ISERROR(SEARCH("- S -", '-'!$F883))), "Subcontractor",IF(NOT(ISERROR(SEARCH("- R -", '-'!$F883))), "Ryman",IF(NOT(ISERROR(SEARCH("- C -", '-'!$F883))), "Consultant",IF(NOT(ISERROR(SEARCH("- I -", '-'!$F883))),  "Inspection Test Plan", "Naming Error"))))</f>
        <v>Ryman</v>
      </c>
      <c r="F883" s="97" t="str">
        <f>IF(OR('-'!$G883="checklist", '-'!$G883="checklist-flat"), '-'!$H883, F882)</f>
        <v>FC - R - Windows and Sliders</v>
      </c>
      <c r="G883" s="23" t="s">
        <v>12</v>
      </c>
      <c r="H883" s="25" t="s">
        <v>638</v>
      </c>
      <c r="I883" s="23"/>
      <c r="J883" s="106">
        <f>_xlfn.XLOOKUP('-'!$F883,Ref!A:A,Ref!B:B)*1000</f>
        <v>88000</v>
      </c>
      <c r="K883" s="93">
        <f ca="1">COUNTIF($J$2:'-'!$J883,'-'!$J883)-1</f>
        <v>0</v>
      </c>
      <c r="L883" s="96" t="s">
        <v>14</v>
      </c>
    </row>
    <row r="884" spans="1:12" ht="15.75">
      <c r="A884" s="90">
        <f t="shared" si="14"/>
        <v>880</v>
      </c>
      <c r="B884" s="87">
        <f ca="1">'-'!$J884+'-'!$K884</f>
        <v>88001</v>
      </c>
      <c r="C884" s="88"/>
      <c r="D884" s="89" t="str" cm="1">
        <f t="array" ref="D884">_xlfn.SWITCH(MID('-'!$F884,1,4),"C - ","Civil","F - ","Foundation","ST -","Structure","FC -","Façade","PRE ","Pre-Line","POST","Post-Line","H - ","Handover","S - ","Services","CST ","Completion Docs", "I - ", "Inspection")</f>
        <v>Façade</v>
      </c>
      <c r="E884" s="90" t="str">
        <f>IF(NOT(ISERROR(SEARCH("- S -", '-'!$F884))), "Subcontractor",IF(NOT(ISERROR(SEARCH("- R -", '-'!$F884))), "Ryman",IF(NOT(ISERROR(SEARCH("- C -", '-'!$F884))), "Consultant",IF(NOT(ISERROR(SEARCH("- I -", '-'!$F884))),  "Inspection Test Plan", "Naming Error"))))</f>
        <v>Ryman</v>
      </c>
      <c r="F884" s="91" t="str">
        <f>IF(OR('-'!$G884="checklist", '-'!$G884="checklist-flat"), '-'!$H884, F883)</f>
        <v>FC - R - Windows and Sliders</v>
      </c>
      <c r="G884" s="107" t="s">
        <v>237</v>
      </c>
      <c r="H884" s="108" t="s">
        <v>639</v>
      </c>
      <c r="I884" s="107"/>
      <c r="J884" s="105">
        <f>_xlfn.XLOOKUP('-'!$F884,Ref!A:A,Ref!B:B)*1000</f>
        <v>88000</v>
      </c>
      <c r="K884" s="87">
        <f ca="1">COUNTIF($J$2:'-'!$J884,'-'!$J884)-1</f>
        <v>1</v>
      </c>
      <c r="L884" s="90" t="s">
        <v>14</v>
      </c>
    </row>
    <row r="885" spans="1:12" ht="15.75">
      <c r="A885" s="96">
        <f t="shared" si="14"/>
        <v>881</v>
      </c>
      <c r="B885" s="93">
        <f ca="1">'-'!$J885+'-'!$K885</f>
        <v>88002</v>
      </c>
      <c r="C885" s="94"/>
      <c r="D885" s="95" t="str" cm="1">
        <f t="array" ref="D885">_xlfn.SWITCH(MID('-'!$F885,1,4),"C - ","Civil","F - ","Foundation","ST -","Structure","FC -","Façade","PRE ","Pre-Line","POST","Post-Line","H - ","Handover","S - ","Services","CST ","Completion Docs", "I - ", "Inspection")</f>
        <v>Façade</v>
      </c>
      <c r="E885" s="96" t="str">
        <f>IF(NOT(ISERROR(SEARCH("- S -", '-'!$F885))), "Subcontractor",IF(NOT(ISERROR(SEARCH("- R -", '-'!$F885))), "Ryman",IF(NOT(ISERROR(SEARCH("- C -", '-'!$F885))), "Consultant",IF(NOT(ISERROR(SEARCH("- I -", '-'!$F885))),  "Inspection Test Plan", "Naming Error"))))</f>
        <v>Ryman</v>
      </c>
      <c r="F885" s="97" t="str">
        <f>IF(OR('-'!$G885="checklist", '-'!$G885="checklist-flat"), '-'!$H885, F884)</f>
        <v>FC - R - Windows and Sliders</v>
      </c>
      <c r="G885" s="23" t="s">
        <v>237</v>
      </c>
      <c r="H885" s="25" t="s">
        <v>640</v>
      </c>
      <c r="I885" s="23"/>
      <c r="J885" s="106">
        <f>_xlfn.XLOOKUP('-'!$F885,Ref!A:A,Ref!B:B)*1000</f>
        <v>88000</v>
      </c>
      <c r="K885" s="93">
        <f ca="1">COUNTIF($J$2:'-'!$J885,'-'!$J885)-1</f>
        <v>2</v>
      </c>
      <c r="L885" s="96" t="s">
        <v>14</v>
      </c>
    </row>
    <row r="886" spans="1:12" ht="15.75">
      <c r="A886" s="90">
        <f t="shared" si="14"/>
        <v>882</v>
      </c>
      <c r="B886" s="87">
        <f ca="1">'-'!$J886+'-'!$K886</f>
        <v>88003</v>
      </c>
      <c r="C886" s="88"/>
      <c r="D886" s="89" t="str" cm="1">
        <f t="array" ref="D886">_xlfn.SWITCH(MID('-'!$F886,1,4),"C - ","Civil","F - ","Foundation","ST -","Structure","FC -","Façade","PRE ","Pre-Line","POST","Post-Line","H - ","Handover","S - ","Services","CST ","Completion Docs", "I - ", "Inspection")</f>
        <v>Façade</v>
      </c>
      <c r="E886" s="90" t="str">
        <f>IF(NOT(ISERROR(SEARCH("- S -", '-'!$F886))), "Subcontractor",IF(NOT(ISERROR(SEARCH("- R -", '-'!$F886))), "Ryman",IF(NOT(ISERROR(SEARCH("- C -", '-'!$F886))), "Consultant",IF(NOT(ISERROR(SEARCH("- I -", '-'!$F886))),  "Inspection Test Plan", "Naming Error"))))</f>
        <v>Ryman</v>
      </c>
      <c r="F886" s="91" t="str">
        <f>IF(OR('-'!$G886="checklist", '-'!$G886="checklist-flat"), '-'!$H886, F885)</f>
        <v>FC - R - Windows and Sliders</v>
      </c>
      <c r="G886" s="107" t="s">
        <v>237</v>
      </c>
      <c r="H886" s="108" t="s">
        <v>641</v>
      </c>
      <c r="I886" s="107"/>
      <c r="J886" s="105">
        <f>_xlfn.XLOOKUP('-'!$F886,Ref!A:A,Ref!B:B)*1000</f>
        <v>88000</v>
      </c>
      <c r="K886" s="87">
        <f ca="1">COUNTIF($J$2:'-'!$J886,'-'!$J886)-1</f>
        <v>3</v>
      </c>
      <c r="L886" s="90" t="s">
        <v>14</v>
      </c>
    </row>
    <row r="887" spans="1:12" ht="15.75">
      <c r="A887" s="96">
        <f t="shared" si="14"/>
        <v>883</v>
      </c>
      <c r="B887" s="93">
        <f ca="1">'-'!$J887+'-'!$K887</f>
        <v>88004</v>
      </c>
      <c r="C887" s="94"/>
      <c r="D887" s="95" t="str" cm="1">
        <f t="array" ref="D887">_xlfn.SWITCH(MID('-'!$F887,1,4),"C - ","Civil","F - ","Foundation","ST -","Structure","FC -","Façade","PRE ","Pre-Line","POST","Post-Line","H - ","Handover","S - ","Services","CST ","Completion Docs", "I - ", "Inspection")</f>
        <v>Façade</v>
      </c>
      <c r="E887" s="96" t="str">
        <f>IF(NOT(ISERROR(SEARCH("- S -", '-'!$F887))), "Subcontractor",IF(NOT(ISERROR(SEARCH("- R -", '-'!$F887))), "Ryman",IF(NOT(ISERROR(SEARCH("- C -", '-'!$F887))), "Consultant",IF(NOT(ISERROR(SEARCH("- I -", '-'!$F887))),  "Inspection Test Plan", "Naming Error"))))</f>
        <v>Ryman</v>
      </c>
      <c r="F887" s="97" t="str">
        <f>IF(OR('-'!$G887="checklist", '-'!$G887="checklist-flat"), '-'!$H887, F886)</f>
        <v>FC - R - Windows and Sliders</v>
      </c>
      <c r="G887" s="23" t="s">
        <v>24</v>
      </c>
      <c r="H887" s="25" t="s">
        <v>642</v>
      </c>
      <c r="I887" s="23"/>
      <c r="J887" s="106">
        <f>_xlfn.XLOOKUP('-'!$F887,Ref!A:A,Ref!B:B)*1000</f>
        <v>88000</v>
      </c>
      <c r="K887" s="93">
        <f ca="1">COUNTIF($J$2:'-'!$J887,'-'!$J887)-1</f>
        <v>4</v>
      </c>
      <c r="L887" s="96" t="s">
        <v>14</v>
      </c>
    </row>
    <row r="888" spans="1:12" ht="15.75">
      <c r="A888" s="90">
        <f t="shared" si="14"/>
        <v>884</v>
      </c>
      <c r="B888" s="87">
        <f ca="1">'-'!$J888+'-'!$K888</f>
        <v>88005</v>
      </c>
      <c r="C888" s="88"/>
      <c r="D888" s="89" t="str" cm="1">
        <f t="array" ref="D888">_xlfn.SWITCH(MID('-'!$F888,1,4),"C - ","Civil","F - ","Foundation","ST -","Structure","FC -","Façade","PRE ","Pre-Line","POST","Post-Line","H - ","Handover","S - ","Services","CST ","Completion Docs", "I - ", "Inspection")</f>
        <v>Façade</v>
      </c>
      <c r="E888" s="90" t="str">
        <f>IF(NOT(ISERROR(SEARCH("- S -", '-'!$F888))), "Subcontractor",IF(NOT(ISERROR(SEARCH("- R -", '-'!$F888))), "Ryman",IF(NOT(ISERROR(SEARCH("- C -", '-'!$F888))), "Consultant",IF(NOT(ISERROR(SEARCH("- I -", '-'!$F888))),  "Inspection Test Plan", "Naming Error"))))</f>
        <v>Ryman</v>
      </c>
      <c r="F888" s="91" t="str">
        <f>IF(OR('-'!$G888="checklist", '-'!$G888="checklist-flat"), '-'!$H888, F887)</f>
        <v>FC - R - Windows and Sliders</v>
      </c>
      <c r="G888" s="107" t="s">
        <v>15</v>
      </c>
      <c r="H888" s="108" t="s">
        <v>643</v>
      </c>
      <c r="I888" s="107"/>
      <c r="J888" s="105">
        <f>_xlfn.XLOOKUP('-'!$F888,Ref!A:A,Ref!B:B)*1000</f>
        <v>88000</v>
      </c>
      <c r="K888" s="87">
        <f ca="1">COUNTIF($J$2:'-'!$J888,'-'!$J888)-1</f>
        <v>5</v>
      </c>
      <c r="L888" s="90" t="s">
        <v>14</v>
      </c>
    </row>
    <row r="889" spans="1:12" ht="15.75">
      <c r="A889" s="96">
        <f t="shared" si="14"/>
        <v>885</v>
      </c>
      <c r="B889" s="93">
        <f ca="1">'-'!$J889+'-'!$K889</f>
        <v>89000</v>
      </c>
      <c r="C889" s="94"/>
      <c r="D889" s="96" t="str" cm="1">
        <f t="array" ref="D889">_xlfn.SWITCH(MID('-'!$F889,1,4),"C - ","Civil","F - ","Foundation","ST -","Structure","FC -","Façade","PRE ","Pre-Line","POST","Post-Line","H - ","Handover","S - ","Services","CST ","Completion Docs", "I - ", "Inspection")</f>
        <v>Façade</v>
      </c>
      <c r="E889" s="96" t="str">
        <f>IF(NOT(ISERROR(SEARCH("- S -", '-'!$F889))), "Subcontractor",IF(NOT(ISERROR(SEARCH("- R -", '-'!$F889))), "Ryman",IF(NOT(ISERROR(SEARCH("- C -", '-'!$F889))), "Consultant",IF(NOT(ISERROR(SEARCH("- I -", '-'!$F889))),  "Inspection Test Plan", "Naming Error"))))</f>
        <v>Subcontractor</v>
      </c>
      <c r="F889" s="97" t="str">
        <f>IF(OR('-'!$G889="checklist", '-'!$G889="checklist-flat"), '-'!$H889, F888)</f>
        <v xml:space="preserve">FC - S - Air conditioning </v>
      </c>
      <c r="G889" s="24" t="s">
        <v>12</v>
      </c>
      <c r="H889" s="24" t="s">
        <v>644</v>
      </c>
      <c r="I889" s="24"/>
      <c r="J889" s="106">
        <f>_xlfn.XLOOKUP('-'!$F889,Ref!A:A,Ref!B:B)*1000</f>
        <v>89000</v>
      </c>
      <c r="K889" s="93">
        <f ca="1">COUNTIF($J$2:'-'!$J889,'-'!$J889)-1</f>
        <v>0</v>
      </c>
      <c r="L889" s="96" t="s">
        <v>14</v>
      </c>
    </row>
    <row r="890" spans="1:12" ht="15.75">
      <c r="A890" s="90">
        <f t="shared" si="14"/>
        <v>886</v>
      </c>
      <c r="B890" s="87">
        <f ca="1">'-'!$J890+'-'!$K890</f>
        <v>89001</v>
      </c>
      <c r="C890" s="88"/>
      <c r="D890" s="90" t="str" cm="1">
        <f t="array" ref="D890">_xlfn.SWITCH(MID('-'!$F890,1,4),"C - ","Civil","F - ","Foundation","ST -","Structure","FC -","Façade","PRE ","Pre-Line","POST","Post-Line","H - ","Handover","S - ","Services","CST ","Completion Docs", "I - ", "Inspection")</f>
        <v>Façade</v>
      </c>
      <c r="E890" s="90" t="str">
        <f>IF(NOT(ISERROR(SEARCH("- S -", '-'!$F890))), "Subcontractor",IF(NOT(ISERROR(SEARCH("- R -", '-'!$F890))), "Ryman",IF(NOT(ISERROR(SEARCH("- C -", '-'!$F890))), "Consultant",IF(NOT(ISERROR(SEARCH("- I -", '-'!$F890))),  "Inspection Test Plan", "Naming Error"))))</f>
        <v>Subcontractor</v>
      </c>
      <c r="F890" s="91" t="str">
        <f>IF(OR('-'!$G890="checklist", '-'!$G890="checklist-flat"), '-'!$H890, F889)</f>
        <v xml:space="preserve">FC - S - Air conditioning </v>
      </c>
      <c r="G890" s="104" t="s">
        <v>15</v>
      </c>
      <c r="H890" s="104" t="s">
        <v>645</v>
      </c>
      <c r="I890" s="104"/>
      <c r="J890" s="105">
        <f>_xlfn.XLOOKUP('-'!$F890,Ref!A:A,Ref!B:B)*1000</f>
        <v>89000</v>
      </c>
      <c r="K890" s="87">
        <f ca="1">COUNTIF($J$2:'-'!$J890,'-'!$J890)-1</f>
        <v>1</v>
      </c>
      <c r="L890" s="90" t="s">
        <v>14</v>
      </c>
    </row>
    <row r="891" spans="1:12" ht="15.75">
      <c r="A891" s="96">
        <f t="shared" si="14"/>
        <v>887</v>
      </c>
      <c r="B891" s="93">
        <f ca="1">'-'!$J891+'-'!$K891</f>
        <v>89002</v>
      </c>
      <c r="C891" s="94"/>
      <c r="D891" s="96" t="str" cm="1">
        <f t="array" ref="D891">_xlfn.SWITCH(MID('-'!$F891,1,4),"C - ","Civil","F - ","Foundation","ST -","Structure","FC -","Façade","PRE ","Pre-Line","POST","Post-Line","H - ","Handover","S - ","Services","CST ","Completion Docs", "I - ", "Inspection")</f>
        <v>Façade</v>
      </c>
      <c r="E891" s="96" t="str">
        <f>IF(NOT(ISERROR(SEARCH("- S -", '-'!$F891))), "Subcontractor",IF(NOT(ISERROR(SEARCH("- R -", '-'!$F891))), "Ryman",IF(NOT(ISERROR(SEARCH("- C -", '-'!$F891))), "Consultant",IF(NOT(ISERROR(SEARCH("- I -", '-'!$F891))),  "Inspection Test Plan", "Naming Error"))))</f>
        <v>Subcontractor</v>
      </c>
      <c r="F891" s="97" t="str">
        <f>IF(OR('-'!$G891="checklist", '-'!$G891="checklist-flat"), '-'!$H891, F890)</f>
        <v xml:space="preserve">FC - S - Air conditioning </v>
      </c>
      <c r="G891" s="24" t="s">
        <v>15</v>
      </c>
      <c r="H891" s="24" t="s">
        <v>646</v>
      </c>
      <c r="I891" s="24"/>
      <c r="J891" s="106">
        <f>_xlfn.XLOOKUP('-'!$F891,Ref!A:A,Ref!B:B)*1000</f>
        <v>89000</v>
      </c>
      <c r="K891" s="93">
        <f ca="1">COUNTIF($J$2:'-'!$J891,'-'!$J891)-1</f>
        <v>2</v>
      </c>
      <c r="L891" s="96" t="s">
        <v>14</v>
      </c>
    </row>
    <row r="892" spans="1:12" ht="15.75">
      <c r="A892" s="90">
        <f t="shared" si="14"/>
        <v>888</v>
      </c>
      <c r="B892" s="87">
        <f ca="1">'-'!$J892+'-'!$K892</f>
        <v>89003</v>
      </c>
      <c r="C892" s="88"/>
      <c r="D892" s="90" t="str" cm="1">
        <f t="array" ref="D892">_xlfn.SWITCH(MID('-'!$F892,1,4),"C - ","Civil","F - ","Foundation","ST -","Structure","FC -","Façade","PRE ","Pre-Line","POST","Post-Line","H - ","Handover","S - ","Services","CST ","Completion Docs", "I - ", "Inspection")</f>
        <v>Façade</v>
      </c>
      <c r="E892" s="90" t="str">
        <f>IF(NOT(ISERROR(SEARCH("- S -", '-'!$F892))), "Subcontractor",IF(NOT(ISERROR(SEARCH("- R -", '-'!$F892))), "Ryman",IF(NOT(ISERROR(SEARCH("- C -", '-'!$F892))), "Consultant",IF(NOT(ISERROR(SEARCH("- I -", '-'!$F892))),  "Inspection Test Plan", "Naming Error"))))</f>
        <v>Subcontractor</v>
      </c>
      <c r="F892" s="91" t="str">
        <f>IF(OR('-'!$G892="checklist", '-'!$G892="checklist-flat"), '-'!$H892, F891)</f>
        <v xml:space="preserve">FC - S - Air conditioning </v>
      </c>
      <c r="G892" s="104" t="s">
        <v>15</v>
      </c>
      <c r="H892" s="104" t="s">
        <v>647</v>
      </c>
      <c r="I892" s="104"/>
      <c r="J892" s="105">
        <f>_xlfn.XLOOKUP('-'!$F892,Ref!A:A,Ref!B:B)*1000</f>
        <v>89000</v>
      </c>
      <c r="K892" s="87">
        <f ca="1">COUNTIF($J$2:'-'!$J892,'-'!$J892)-1</f>
        <v>3</v>
      </c>
      <c r="L892" s="90" t="s">
        <v>14</v>
      </c>
    </row>
    <row r="893" spans="1:12" ht="15.75">
      <c r="A893" s="96">
        <f t="shared" si="14"/>
        <v>889</v>
      </c>
      <c r="B893" s="93">
        <f ca="1">'-'!$J893+'-'!$K893</f>
        <v>89004</v>
      </c>
      <c r="C893" s="94"/>
      <c r="D893" s="96" t="str" cm="1">
        <f t="array" ref="D893">_xlfn.SWITCH(MID('-'!$F893,1,4),"C - ","Civil","F - ","Foundation","ST -","Structure","FC -","Façade","PRE ","Pre-Line","POST","Post-Line","H - ","Handover","S - ","Services","CST ","Completion Docs", "I - ", "Inspection")</f>
        <v>Façade</v>
      </c>
      <c r="E893" s="96" t="str">
        <f>IF(NOT(ISERROR(SEARCH("- S -", '-'!$F893))), "Subcontractor",IF(NOT(ISERROR(SEARCH("- R -", '-'!$F893))), "Ryman",IF(NOT(ISERROR(SEARCH("- C -", '-'!$F893))), "Consultant",IF(NOT(ISERROR(SEARCH("- I -", '-'!$F893))),  "Inspection Test Plan", "Naming Error"))))</f>
        <v>Subcontractor</v>
      </c>
      <c r="F893" s="97" t="str">
        <f>IF(OR('-'!$G893="checklist", '-'!$G893="checklist-flat"), '-'!$H893, F892)</f>
        <v xml:space="preserve">FC - S - Air conditioning </v>
      </c>
      <c r="G893" s="24" t="s">
        <v>15</v>
      </c>
      <c r="H893" s="24" t="s">
        <v>648</v>
      </c>
      <c r="I893" s="24"/>
      <c r="J893" s="106">
        <f>_xlfn.XLOOKUP('-'!$F893,Ref!A:A,Ref!B:B)*1000</f>
        <v>89000</v>
      </c>
      <c r="K893" s="93">
        <f ca="1">COUNTIF($J$2:'-'!$J893,'-'!$J893)-1</f>
        <v>4</v>
      </c>
      <c r="L893" s="96" t="s">
        <v>14</v>
      </c>
    </row>
    <row r="894" spans="1:12" ht="15.75">
      <c r="A894" s="90">
        <f t="shared" si="14"/>
        <v>890</v>
      </c>
      <c r="B894" s="87">
        <f ca="1">'-'!$J894+'-'!$K894</f>
        <v>89005</v>
      </c>
      <c r="C894" s="88"/>
      <c r="D894" s="90" t="str" cm="1">
        <f t="array" ref="D894">_xlfn.SWITCH(MID('-'!$F894,1,4),"C - ","Civil","F - ","Foundation","ST -","Structure","FC -","Façade","PRE ","Pre-Line","POST","Post-Line","H - ","Handover","S - ","Services","CST ","Completion Docs", "I - ", "Inspection")</f>
        <v>Façade</v>
      </c>
      <c r="E894" s="90" t="str">
        <f>IF(NOT(ISERROR(SEARCH("- S -", '-'!$F894))), "Subcontractor",IF(NOT(ISERROR(SEARCH("- R -", '-'!$F894))), "Ryman",IF(NOT(ISERROR(SEARCH("- C -", '-'!$F894))), "Consultant",IF(NOT(ISERROR(SEARCH("- I -", '-'!$F894))),  "Inspection Test Plan", "Naming Error"))))</f>
        <v>Subcontractor</v>
      </c>
      <c r="F894" s="91" t="str">
        <f>IF(OR('-'!$G894="checklist", '-'!$G894="checklist-flat"), '-'!$H894, F893)</f>
        <v xml:space="preserve">FC - S - Air conditioning </v>
      </c>
      <c r="G894" s="104" t="s">
        <v>15</v>
      </c>
      <c r="H894" s="104" t="s">
        <v>649</v>
      </c>
      <c r="I894" s="104"/>
      <c r="J894" s="105">
        <f>_xlfn.XLOOKUP('-'!$F894,Ref!A:A,Ref!B:B)*1000</f>
        <v>89000</v>
      </c>
      <c r="K894" s="87">
        <f ca="1">COUNTIF($J$2:'-'!$J894,'-'!$J894)-1</f>
        <v>5</v>
      </c>
      <c r="L894" s="90" t="s">
        <v>14</v>
      </c>
    </row>
    <row r="895" spans="1:12" ht="15.75">
      <c r="A895" s="96">
        <f t="shared" si="14"/>
        <v>891</v>
      </c>
      <c r="B895" s="93">
        <f ca="1">'-'!$J895+'-'!$K895</f>
        <v>89006</v>
      </c>
      <c r="C895" s="94"/>
      <c r="D895" s="96" t="str" cm="1">
        <f t="array" ref="D895">_xlfn.SWITCH(MID('-'!$F895,1,4),"C - ","Civil","F - ","Foundation","ST -","Structure","FC -","Façade","PRE ","Pre-Line","POST","Post-Line","H - ","Handover","S - ","Services","CST ","Completion Docs", "I - ", "Inspection")</f>
        <v>Façade</v>
      </c>
      <c r="E895" s="96" t="str">
        <f>IF(NOT(ISERROR(SEARCH("- S -", '-'!$F895))), "Subcontractor",IF(NOT(ISERROR(SEARCH("- R -", '-'!$F895))), "Ryman",IF(NOT(ISERROR(SEARCH("- C -", '-'!$F895))), "Consultant",IF(NOT(ISERROR(SEARCH("- I -", '-'!$F895))),  "Inspection Test Plan", "Naming Error"))))</f>
        <v>Subcontractor</v>
      </c>
      <c r="F895" s="97" t="str">
        <f>IF(OR('-'!$G895="checklist", '-'!$G895="checklist-flat"), '-'!$H895, F894)</f>
        <v xml:space="preserve">FC - S - Air conditioning </v>
      </c>
      <c r="G895" s="24" t="s">
        <v>15</v>
      </c>
      <c r="H895" s="24" t="s">
        <v>56</v>
      </c>
      <c r="I895" s="24"/>
      <c r="J895" s="106">
        <f>_xlfn.XLOOKUP('-'!$F895,Ref!A:A,Ref!B:B)*1000</f>
        <v>89000</v>
      </c>
      <c r="K895" s="93">
        <f ca="1">COUNTIF($J$2:'-'!$J895,'-'!$J895)-1</f>
        <v>6</v>
      </c>
      <c r="L895" s="96" t="s">
        <v>14</v>
      </c>
    </row>
    <row r="896" spans="1:12" ht="15.75">
      <c r="A896" s="90">
        <f t="shared" si="14"/>
        <v>892</v>
      </c>
      <c r="B896" s="87">
        <f ca="1">'-'!$J896+'-'!$K896</f>
        <v>89007</v>
      </c>
      <c r="C896" s="88"/>
      <c r="D896" s="90" t="str" cm="1">
        <f t="array" ref="D896">_xlfn.SWITCH(MID('-'!$F896,1,4),"C - ","Civil","F - ","Foundation","ST -","Structure","FC -","Façade","PRE ","Pre-Line","POST","Post-Line","H - ","Handover","S - ","Services","CST ","Completion Docs", "I - ", "Inspection")</f>
        <v>Façade</v>
      </c>
      <c r="E896" s="90" t="str">
        <f>IF(NOT(ISERROR(SEARCH("- S -", '-'!$F896))), "Subcontractor",IF(NOT(ISERROR(SEARCH("- R -", '-'!$F896))), "Ryman",IF(NOT(ISERROR(SEARCH("- C -", '-'!$F896))), "Consultant",IF(NOT(ISERROR(SEARCH("- I -", '-'!$F896))),  "Inspection Test Plan", "Naming Error"))))</f>
        <v>Subcontractor</v>
      </c>
      <c r="F896" s="91" t="str">
        <f>IF(OR('-'!$G896="checklist", '-'!$G896="checklist-flat"), '-'!$H896, F895)</f>
        <v xml:space="preserve">FC - S - Air conditioning </v>
      </c>
      <c r="G896" s="104" t="s">
        <v>24</v>
      </c>
      <c r="H896" s="104" t="s">
        <v>57</v>
      </c>
      <c r="I896" s="104"/>
      <c r="J896" s="105">
        <f>_xlfn.XLOOKUP('-'!$F896,Ref!A:A,Ref!B:B)*1000</f>
        <v>89000</v>
      </c>
      <c r="K896" s="87">
        <f ca="1">COUNTIF($J$2:'-'!$J896,'-'!$J896)-1</f>
        <v>7</v>
      </c>
      <c r="L896" s="90" t="s">
        <v>14</v>
      </c>
    </row>
    <row r="897" spans="1:12" ht="15.75">
      <c r="A897" s="96">
        <f t="shared" si="14"/>
        <v>893</v>
      </c>
      <c r="B897" s="93">
        <f ca="1">'-'!$J897+'-'!$K897</f>
        <v>90000</v>
      </c>
      <c r="C897" s="94"/>
      <c r="D897" s="95" t="str" cm="1">
        <f t="array" ref="D897">_xlfn.SWITCH(MID('-'!$F897,1,4),"C - ","Civil","F - ","Foundation","ST -","Structure","FC -","Façade","PRE ","Pre-Line","POST","Post-Line","H - ","Handover","S - ","Services","CST ","Completion Docs", "I - ", "Inspection")</f>
        <v>Façade</v>
      </c>
      <c r="E897" s="96" t="str">
        <f>IF(NOT(ISERROR(SEARCH("- S -", '-'!$F897))), "Subcontractor",IF(NOT(ISERROR(SEARCH("- R -", '-'!$F897))), "Ryman",IF(NOT(ISERROR(SEARCH("- C -", '-'!$F897))), "Consultant",IF(NOT(ISERROR(SEARCH("- I -", '-'!$F897))),  "Inspection Test Plan", "Naming Error"))))</f>
        <v>Subcontractor</v>
      </c>
      <c r="F897" s="97" t="str">
        <f>IF(OR('-'!$G897="checklist", '-'!$G897="checklist-flat"), '-'!$H897, F896)</f>
        <v>FC - S - Anchor Points - Anchor Point Installation</v>
      </c>
      <c r="G897" s="24" t="s">
        <v>12</v>
      </c>
      <c r="H897" s="24" t="s">
        <v>650</v>
      </c>
      <c r="I897" s="24"/>
      <c r="J897" s="106">
        <f>_xlfn.XLOOKUP('-'!$F897,Ref!A:A,Ref!B:B)*1000</f>
        <v>90000</v>
      </c>
      <c r="K897" s="93">
        <f ca="1">COUNTIF($J$2:'-'!$J897,'-'!$J897)-1</f>
        <v>0</v>
      </c>
      <c r="L897" s="96" t="s">
        <v>14</v>
      </c>
    </row>
    <row r="898" spans="1:12" ht="15.75">
      <c r="A898" s="90">
        <f t="shared" si="14"/>
        <v>894</v>
      </c>
      <c r="B898" s="87">
        <f ca="1">'-'!$J898+'-'!$K898</f>
        <v>90001</v>
      </c>
      <c r="C898" s="88"/>
      <c r="D898" s="89" t="str" cm="1">
        <f t="array" ref="D898">_xlfn.SWITCH(MID('-'!$F898,1,4),"C - ","Civil","F - ","Foundation","ST -","Structure","FC -","Façade","PRE ","Pre-Line","POST","Post-Line","H - ","Handover","S - ","Services","CST ","Completion Docs", "I - ", "Inspection")</f>
        <v>Façade</v>
      </c>
      <c r="E898" s="90" t="str">
        <f>IF(NOT(ISERROR(SEARCH("- S -", '-'!$F898))), "Subcontractor",IF(NOT(ISERROR(SEARCH("- R -", '-'!$F898))), "Ryman",IF(NOT(ISERROR(SEARCH("- C -", '-'!$F898))), "Consultant",IF(NOT(ISERROR(SEARCH("- I -", '-'!$F898))),  "Inspection Test Plan", "Naming Error"))))</f>
        <v>Subcontractor</v>
      </c>
      <c r="F898" s="91" t="str">
        <f>IF(OR('-'!$G898="checklist", '-'!$G898="checklist-flat"), '-'!$H898, F897)</f>
        <v>FC - S - Anchor Points - Anchor Point Installation</v>
      </c>
      <c r="G898" s="104" t="s">
        <v>15</v>
      </c>
      <c r="H898" s="104" t="s">
        <v>651</v>
      </c>
      <c r="I898" s="104"/>
      <c r="J898" s="105">
        <f>_xlfn.XLOOKUP('-'!$F898,Ref!A:A,Ref!B:B)*1000</f>
        <v>90000</v>
      </c>
      <c r="K898" s="87">
        <f ca="1">COUNTIF($J$2:'-'!$J898,'-'!$J898)-1</f>
        <v>1</v>
      </c>
      <c r="L898" s="90" t="s">
        <v>14</v>
      </c>
    </row>
    <row r="899" spans="1:12" ht="15.75">
      <c r="A899" s="96">
        <f t="shared" si="14"/>
        <v>895</v>
      </c>
      <c r="B899" s="93">
        <f ca="1">'-'!$J899+'-'!$K899</f>
        <v>90002</v>
      </c>
      <c r="C899" s="94"/>
      <c r="D899" s="95" t="str" cm="1">
        <f t="array" ref="D899">_xlfn.SWITCH(MID('-'!$F899,1,4),"C - ","Civil","F - ","Foundation","ST -","Structure","FC -","Façade","PRE ","Pre-Line","POST","Post-Line","H - ","Handover","S - ","Services","CST ","Completion Docs", "I - ", "Inspection")</f>
        <v>Façade</v>
      </c>
      <c r="E899" s="96" t="str">
        <f>IF(NOT(ISERROR(SEARCH("- S -", '-'!$F899))), "Subcontractor",IF(NOT(ISERROR(SEARCH("- R -", '-'!$F899))), "Ryman",IF(NOT(ISERROR(SEARCH("- C -", '-'!$F899))), "Consultant",IF(NOT(ISERROR(SEARCH("- I -", '-'!$F899))),  "Inspection Test Plan", "Naming Error"))))</f>
        <v>Subcontractor</v>
      </c>
      <c r="F899" s="97" t="str">
        <f>IF(OR('-'!$G899="checklist", '-'!$G899="checklist-flat"), '-'!$H899, F898)</f>
        <v>FC - S - Anchor Points - Anchor Point Installation</v>
      </c>
      <c r="G899" s="24" t="s">
        <v>15</v>
      </c>
      <c r="H899" s="24" t="s">
        <v>652</v>
      </c>
      <c r="I899" s="24"/>
      <c r="J899" s="106">
        <f>_xlfn.XLOOKUP('-'!$F899,Ref!A:A,Ref!B:B)*1000</f>
        <v>90000</v>
      </c>
      <c r="K899" s="93">
        <f ca="1">COUNTIF($J$2:'-'!$J899,'-'!$J899)-1</f>
        <v>2</v>
      </c>
      <c r="L899" s="96" t="s">
        <v>14</v>
      </c>
    </row>
    <row r="900" spans="1:12" ht="15.75">
      <c r="A900" s="90">
        <f t="shared" si="14"/>
        <v>896</v>
      </c>
      <c r="B900" s="87">
        <f ca="1">'-'!$J900+'-'!$K900</f>
        <v>90003</v>
      </c>
      <c r="C900" s="88"/>
      <c r="D900" s="89" t="str" cm="1">
        <f t="array" ref="D900">_xlfn.SWITCH(MID('-'!$F900,1,4),"C - ","Civil","F - ","Foundation","ST -","Structure","FC -","Façade","PRE ","Pre-Line","POST","Post-Line","H - ","Handover","S - ","Services","CST ","Completion Docs", "I - ", "Inspection")</f>
        <v>Façade</v>
      </c>
      <c r="E900" s="90" t="str">
        <f>IF(NOT(ISERROR(SEARCH("- S -", '-'!$F900))), "Subcontractor",IF(NOT(ISERROR(SEARCH("- R -", '-'!$F900))), "Ryman",IF(NOT(ISERROR(SEARCH("- C -", '-'!$F900))), "Consultant",IF(NOT(ISERROR(SEARCH("- I -", '-'!$F900))),  "Inspection Test Plan", "Naming Error"))))</f>
        <v>Subcontractor</v>
      </c>
      <c r="F900" s="91" t="str">
        <f>IF(OR('-'!$G900="checklist", '-'!$G900="checklist-flat"), '-'!$H900, F899)</f>
        <v>FC - S - Anchor Points - Anchor Point Installation</v>
      </c>
      <c r="G900" s="104" t="s">
        <v>15</v>
      </c>
      <c r="H900" s="104" t="s">
        <v>653</v>
      </c>
      <c r="I900" s="104"/>
      <c r="J900" s="105">
        <f>_xlfn.XLOOKUP('-'!$F900,Ref!A:A,Ref!B:B)*1000</f>
        <v>90000</v>
      </c>
      <c r="K900" s="87">
        <f ca="1">COUNTIF($J$2:'-'!$J900,'-'!$J900)-1</f>
        <v>3</v>
      </c>
      <c r="L900" s="90" t="s">
        <v>14</v>
      </c>
    </row>
    <row r="901" spans="1:12" ht="15.75">
      <c r="A901" s="96">
        <f t="shared" si="14"/>
        <v>897</v>
      </c>
      <c r="B901" s="93">
        <f ca="1">'-'!$J901+'-'!$K901</f>
        <v>90004</v>
      </c>
      <c r="C901" s="94"/>
      <c r="D901" s="95" t="str" cm="1">
        <f t="array" ref="D901">_xlfn.SWITCH(MID('-'!$F901,1,4),"C - ","Civil","F - ","Foundation","ST -","Structure","FC -","Façade","PRE ","Pre-Line","POST","Post-Line","H - ","Handover","S - ","Services","CST ","Completion Docs", "I - ", "Inspection")</f>
        <v>Façade</v>
      </c>
      <c r="E901" s="96" t="str">
        <f>IF(NOT(ISERROR(SEARCH("- S -", '-'!$F901))), "Subcontractor",IF(NOT(ISERROR(SEARCH("- R -", '-'!$F901))), "Ryman",IF(NOT(ISERROR(SEARCH("- C -", '-'!$F901))), "Consultant",IF(NOT(ISERROR(SEARCH("- I -", '-'!$F901))),  "Inspection Test Plan", "Naming Error"))))</f>
        <v>Subcontractor</v>
      </c>
      <c r="F901" s="97" t="str">
        <f>IF(OR('-'!$G901="checklist", '-'!$G901="checklist-flat"), '-'!$H901, F900)</f>
        <v>FC - S - Anchor Points - Anchor Point Installation</v>
      </c>
      <c r="G901" s="24" t="s">
        <v>15</v>
      </c>
      <c r="H901" s="24" t="s">
        <v>654</v>
      </c>
      <c r="I901" s="24"/>
      <c r="J901" s="106">
        <f>_xlfn.XLOOKUP('-'!$F901,Ref!A:A,Ref!B:B)*1000</f>
        <v>90000</v>
      </c>
      <c r="K901" s="93">
        <f ca="1">COUNTIF($J$2:'-'!$J901,'-'!$J901)-1</f>
        <v>4</v>
      </c>
      <c r="L901" s="96" t="s">
        <v>14</v>
      </c>
    </row>
    <row r="902" spans="1:12" ht="15.75">
      <c r="A902" s="90">
        <f t="shared" si="14"/>
        <v>898</v>
      </c>
      <c r="B902" s="87">
        <f ca="1">'-'!$J902+'-'!$K902</f>
        <v>90005</v>
      </c>
      <c r="C902" s="88"/>
      <c r="D902" s="89" t="str" cm="1">
        <f t="array" ref="D902">_xlfn.SWITCH(MID('-'!$F902,1,4),"C - ","Civil","F - ","Foundation","ST -","Structure","FC -","Façade","PRE ","Pre-Line","POST","Post-Line","H - ","Handover","S - ","Services","CST ","Completion Docs", "I - ", "Inspection")</f>
        <v>Façade</v>
      </c>
      <c r="E902" s="90" t="str">
        <f>IF(NOT(ISERROR(SEARCH("- S -", '-'!$F902))), "Subcontractor",IF(NOT(ISERROR(SEARCH("- R -", '-'!$F902))), "Ryman",IF(NOT(ISERROR(SEARCH("- C -", '-'!$F902))), "Consultant",IF(NOT(ISERROR(SEARCH("- I -", '-'!$F902))),  "Inspection Test Plan", "Naming Error"))))</f>
        <v>Subcontractor</v>
      </c>
      <c r="F902" s="91" t="str">
        <f>IF(OR('-'!$G902="checklist", '-'!$G902="checklist-flat"), '-'!$H902, F901)</f>
        <v>FC - S - Anchor Points - Anchor Point Installation</v>
      </c>
      <c r="G902" s="104" t="s">
        <v>15</v>
      </c>
      <c r="H902" s="104" t="s">
        <v>655</v>
      </c>
      <c r="I902" s="104"/>
      <c r="J902" s="105">
        <f>_xlfn.XLOOKUP('-'!$F902,Ref!A:A,Ref!B:B)*1000</f>
        <v>90000</v>
      </c>
      <c r="K902" s="87">
        <f ca="1">COUNTIF($J$2:'-'!$J902,'-'!$J902)-1</f>
        <v>5</v>
      </c>
      <c r="L902" s="90" t="s">
        <v>14</v>
      </c>
    </row>
    <row r="903" spans="1:12" ht="15.75">
      <c r="A903" s="96">
        <f t="shared" si="14"/>
        <v>899</v>
      </c>
      <c r="B903" s="93">
        <f ca="1">'-'!$J903+'-'!$K903</f>
        <v>90006</v>
      </c>
      <c r="C903" s="94"/>
      <c r="D903" s="95" t="str" cm="1">
        <f t="array" ref="D903">_xlfn.SWITCH(MID('-'!$F903,1,4),"C - ","Civil","F - ","Foundation","ST -","Structure","FC -","Façade","PRE ","Pre-Line","POST","Post-Line","H - ","Handover","S - ","Services","CST ","Completion Docs", "I - ", "Inspection")</f>
        <v>Façade</v>
      </c>
      <c r="E903" s="96" t="str">
        <f>IF(NOT(ISERROR(SEARCH("- S -", '-'!$F903))), "Subcontractor",IF(NOT(ISERROR(SEARCH("- R -", '-'!$F903))), "Ryman",IF(NOT(ISERROR(SEARCH("- C -", '-'!$F903))), "Consultant",IF(NOT(ISERROR(SEARCH("- I -", '-'!$F903))),  "Inspection Test Plan", "Naming Error"))))</f>
        <v>Subcontractor</v>
      </c>
      <c r="F903" s="97" t="str">
        <f>IF(OR('-'!$G903="checklist", '-'!$G903="checklist-flat"), '-'!$H903, F902)</f>
        <v>FC - S - Anchor Points - Anchor Point Installation</v>
      </c>
      <c r="G903" s="24" t="s">
        <v>15</v>
      </c>
      <c r="H903" s="24" t="s">
        <v>656</v>
      </c>
      <c r="I903" s="24"/>
      <c r="J903" s="106">
        <f>_xlfn.XLOOKUP('-'!$F903,Ref!A:A,Ref!B:B)*1000</f>
        <v>90000</v>
      </c>
      <c r="K903" s="93">
        <f ca="1">COUNTIF($J$2:'-'!$J903,'-'!$J903)-1</f>
        <v>6</v>
      </c>
      <c r="L903" s="96" t="s">
        <v>14</v>
      </c>
    </row>
    <row r="904" spans="1:12" ht="15.75">
      <c r="A904" s="90">
        <f t="shared" si="14"/>
        <v>900</v>
      </c>
      <c r="B904" s="87">
        <f ca="1">'-'!$J904+'-'!$K904</f>
        <v>90007</v>
      </c>
      <c r="C904" s="88"/>
      <c r="D904" s="89" t="str" cm="1">
        <f t="array" ref="D904">_xlfn.SWITCH(MID('-'!$F904,1,4),"C - ","Civil","F - ","Foundation","ST -","Structure","FC -","Façade","PRE ","Pre-Line","POST","Post-Line","H - ","Handover","S - ","Services","CST ","Completion Docs", "I - ", "Inspection")</f>
        <v>Façade</v>
      </c>
      <c r="E904" s="90" t="str">
        <f>IF(NOT(ISERROR(SEARCH("- S -", '-'!$F904))), "Subcontractor",IF(NOT(ISERROR(SEARCH("- R -", '-'!$F904))), "Ryman",IF(NOT(ISERROR(SEARCH("- C -", '-'!$F904))), "Consultant",IF(NOT(ISERROR(SEARCH("- I -", '-'!$F904))),  "Inspection Test Plan", "Naming Error"))))</f>
        <v>Subcontractor</v>
      </c>
      <c r="F904" s="91" t="str">
        <f>IF(OR('-'!$G904="checklist", '-'!$G904="checklist-flat"), '-'!$H904, F903)</f>
        <v>FC - S - Anchor Points - Anchor Point Installation</v>
      </c>
      <c r="G904" s="104" t="s">
        <v>15</v>
      </c>
      <c r="H904" s="104" t="s">
        <v>657</v>
      </c>
      <c r="I904" s="104"/>
      <c r="J904" s="105">
        <f>_xlfn.XLOOKUP('-'!$F904,Ref!A:A,Ref!B:B)*1000</f>
        <v>90000</v>
      </c>
      <c r="K904" s="87">
        <f ca="1">COUNTIF($J$2:'-'!$J904,'-'!$J904)-1</f>
        <v>7</v>
      </c>
      <c r="L904" s="90" t="s">
        <v>14</v>
      </c>
    </row>
    <row r="905" spans="1:12" ht="15.75">
      <c r="A905" s="96">
        <f t="shared" si="14"/>
        <v>901</v>
      </c>
      <c r="B905" s="93">
        <f ca="1">'-'!$J905+'-'!$K905</f>
        <v>90008</v>
      </c>
      <c r="C905" s="94"/>
      <c r="D905" s="95" t="str" cm="1">
        <f t="array" ref="D905">_xlfn.SWITCH(MID('-'!$F905,1,4),"C - ","Civil","F - ","Foundation","ST -","Structure","FC -","Façade","PRE ","Pre-Line","POST","Post-Line","H - ","Handover","S - ","Services","CST ","Completion Docs", "I - ", "Inspection")</f>
        <v>Façade</v>
      </c>
      <c r="E905" s="96" t="str">
        <f>IF(NOT(ISERROR(SEARCH("- S -", '-'!$F905))), "Subcontractor",IF(NOT(ISERROR(SEARCH("- R -", '-'!$F905))), "Ryman",IF(NOT(ISERROR(SEARCH("- C -", '-'!$F905))), "Consultant",IF(NOT(ISERROR(SEARCH("- I -", '-'!$F905))),  "Inspection Test Plan", "Naming Error"))))</f>
        <v>Subcontractor</v>
      </c>
      <c r="F905" s="97" t="str">
        <f>IF(OR('-'!$G905="checklist", '-'!$G905="checklist-flat"), '-'!$H905, F904)</f>
        <v>FC - S - Anchor Points - Anchor Point Installation</v>
      </c>
      <c r="G905" s="24" t="s">
        <v>15</v>
      </c>
      <c r="H905" s="24" t="s">
        <v>658</v>
      </c>
      <c r="I905" s="24"/>
      <c r="J905" s="106">
        <f>_xlfn.XLOOKUP('-'!$F905,Ref!A:A,Ref!B:B)*1000</f>
        <v>90000</v>
      </c>
      <c r="K905" s="93">
        <f ca="1">COUNTIF($J$2:'-'!$J905,'-'!$J905)-1</f>
        <v>8</v>
      </c>
      <c r="L905" s="96" t="s">
        <v>14</v>
      </c>
    </row>
    <row r="906" spans="1:12" ht="15.75">
      <c r="A906" s="90">
        <f t="shared" si="14"/>
        <v>902</v>
      </c>
      <c r="B906" s="87">
        <f ca="1">'-'!$J906+'-'!$K906</f>
        <v>90009</v>
      </c>
      <c r="C906" s="88"/>
      <c r="D906" s="89" t="str" cm="1">
        <f t="array" ref="D906">_xlfn.SWITCH(MID('-'!$F906,1,4),"C - ","Civil","F - ","Foundation","ST -","Structure","FC -","Façade","PRE ","Pre-Line","POST","Post-Line","H - ","Handover","S - ","Services","CST ","Completion Docs", "I - ", "Inspection")</f>
        <v>Façade</v>
      </c>
      <c r="E906" s="90" t="str">
        <f>IF(NOT(ISERROR(SEARCH("- S -", '-'!$F906))), "Subcontractor",IF(NOT(ISERROR(SEARCH("- R -", '-'!$F906))), "Ryman",IF(NOT(ISERROR(SEARCH("- C -", '-'!$F906))), "Consultant",IF(NOT(ISERROR(SEARCH("- I -", '-'!$F906))),  "Inspection Test Plan", "Naming Error"))))</f>
        <v>Subcontractor</v>
      </c>
      <c r="F906" s="91" t="str">
        <f>IF(OR('-'!$G906="checklist", '-'!$G906="checklist-flat"), '-'!$H906, F905)</f>
        <v>FC - S - Anchor Points - Anchor Point Installation</v>
      </c>
      <c r="G906" s="104" t="s">
        <v>15</v>
      </c>
      <c r="H906" s="104" t="s">
        <v>573</v>
      </c>
      <c r="I906" s="104"/>
      <c r="J906" s="105">
        <f>_xlfn.XLOOKUP('-'!$F906,Ref!A:A,Ref!B:B)*1000</f>
        <v>90000</v>
      </c>
      <c r="K906" s="87">
        <f ca="1">COUNTIF($J$2:'-'!$J906,'-'!$J906)-1</f>
        <v>9</v>
      </c>
      <c r="L906" s="90" t="s">
        <v>14</v>
      </c>
    </row>
    <row r="907" spans="1:12" ht="15.75">
      <c r="A907" s="96">
        <f t="shared" si="14"/>
        <v>903</v>
      </c>
      <c r="B907" s="93">
        <f ca="1">'-'!$J907+'-'!$K907</f>
        <v>90010</v>
      </c>
      <c r="C907" s="94"/>
      <c r="D907" s="95" t="str" cm="1">
        <f t="array" ref="D907">_xlfn.SWITCH(MID('-'!$F907,1,4),"C - ","Civil","F - ","Foundation","ST -","Structure","FC -","Façade","PRE ","Pre-Line","POST","Post-Line","H - ","Handover","S - ","Services","CST ","Completion Docs", "I - ", "Inspection")</f>
        <v>Façade</v>
      </c>
      <c r="E907" s="96" t="str">
        <f>IF(NOT(ISERROR(SEARCH("- S -", '-'!$F907))), "Subcontractor",IF(NOT(ISERROR(SEARCH("- R -", '-'!$F907))), "Ryman",IF(NOT(ISERROR(SEARCH("- C -", '-'!$F907))), "Consultant",IF(NOT(ISERROR(SEARCH("- I -", '-'!$F907))),  "Inspection Test Plan", "Naming Error"))))</f>
        <v>Subcontractor</v>
      </c>
      <c r="F907" s="97" t="str">
        <f>IF(OR('-'!$G907="checklist", '-'!$G907="checklist-flat"), '-'!$H907, F906)</f>
        <v>FC - S - Anchor Points - Anchor Point Installation</v>
      </c>
      <c r="G907" s="24" t="s">
        <v>15</v>
      </c>
      <c r="H907" s="24" t="s">
        <v>56</v>
      </c>
      <c r="I907" s="24"/>
      <c r="J907" s="106">
        <f>_xlfn.XLOOKUP('-'!$F907,Ref!A:A,Ref!B:B)*1000</f>
        <v>90000</v>
      </c>
      <c r="K907" s="93">
        <f ca="1">COUNTIF($J$2:'-'!$J907,'-'!$J907)-1</f>
        <v>10</v>
      </c>
      <c r="L907" s="96" t="s">
        <v>14</v>
      </c>
    </row>
    <row r="908" spans="1:12" ht="15.75">
      <c r="A908" s="90">
        <f t="shared" si="14"/>
        <v>904</v>
      </c>
      <c r="B908" s="87">
        <f ca="1">'-'!$J908+'-'!$K908</f>
        <v>90011</v>
      </c>
      <c r="C908" s="88"/>
      <c r="D908" s="89" t="str" cm="1">
        <f t="array" ref="D908">_xlfn.SWITCH(MID('-'!$F908,1,4),"C - ","Civil","F - ","Foundation","ST -","Structure","FC -","Façade","PRE ","Pre-Line","POST","Post-Line","H - ","Handover","S - ","Services","CST ","Completion Docs", "I - ", "Inspection")</f>
        <v>Façade</v>
      </c>
      <c r="E908" s="90" t="str">
        <f>IF(NOT(ISERROR(SEARCH("- S -", '-'!$F908))), "Subcontractor",IF(NOT(ISERROR(SEARCH("- R -", '-'!$F908))), "Ryman",IF(NOT(ISERROR(SEARCH("- C -", '-'!$F908))), "Consultant",IF(NOT(ISERROR(SEARCH("- I -", '-'!$F908))),  "Inspection Test Plan", "Naming Error"))))</f>
        <v>Subcontractor</v>
      </c>
      <c r="F908" s="91" t="str">
        <f>IF(OR('-'!$G908="checklist", '-'!$G908="checklist-flat"), '-'!$H908, F907)</f>
        <v>FC - S - Anchor Points - Anchor Point Installation</v>
      </c>
      <c r="G908" s="104" t="s">
        <v>24</v>
      </c>
      <c r="H908" s="104" t="s">
        <v>57</v>
      </c>
      <c r="I908" s="104"/>
      <c r="J908" s="105">
        <f>_xlfn.XLOOKUP('-'!$F908,Ref!A:A,Ref!B:B)*1000</f>
        <v>90000</v>
      </c>
      <c r="K908" s="87">
        <f ca="1">COUNTIF($J$2:'-'!$J908,'-'!$J908)-1</f>
        <v>11</v>
      </c>
      <c r="L908" s="90" t="s">
        <v>14</v>
      </c>
    </row>
    <row r="909" spans="1:12" ht="15.75">
      <c r="A909" s="96">
        <f t="shared" si="14"/>
        <v>905</v>
      </c>
      <c r="B909" s="93">
        <f ca="1">'-'!$J909+'-'!$K909</f>
        <v>91000</v>
      </c>
      <c r="C909" s="94"/>
      <c r="D909" s="95" t="str" cm="1">
        <f t="array" ref="D909">_xlfn.SWITCH(MID('-'!$F909,1,4),"C - ","Civil","F - ","Foundation","ST -","Structure","FC -","Façade","PRE ","Pre-Line","POST","Post-Line","H - ","Handover","S - ","Services","CST ","Completion Docs", "I - ", "Inspection")</f>
        <v>Façade</v>
      </c>
      <c r="E909" s="96" t="str">
        <f>IF(NOT(ISERROR(SEARCH("- S -", '-'!$F909))), "Subcontractor",IF(NOT(ISERROR(SEARCH("- R -", '-'!$F909))), "Ryman",IF(NOT(ISERROR(SEARCH("- C -", '-'!$F909))), "Consultant",IF(NOT(ISERROR(SEARCH("- I -", '-'!$F909))),  "Inspection Test Plan", "Naming Error"))))</f>
        <v>Subcontractor</v>
      </c>
      <c r="F909" s="97" t="str">
        <f>IF(OR('-'!$G909="checklist", '-'!$G909="checklist-flat"), '-'!$H909, F908)</f>
        <v>FC - S - Anchor Points - Intermediate, Corner and End Plate Installation</v>
      </c>
      <c r="G909" s="24" t="s">
        <v>12</v>
      </c>
      <c r="H909" s="24" t="s">
        <v>659</v>
      </c>
      <c r="I909" s="24"/>
      <c r="J909" s="106">
        <f>_xlfn.XLOOKUP('-'!$F909,Ref!A:A,Ref!B:B)*1000</f>
        <v>91000</v>
      </c>
      <c r="K909" s="93">
        <f ca="1">COUNTIF($J$2:'-'!$J909,'-'!$J909)-1</f>
        <v>0</v>
      </c>
      <c r="L909" s="96" t="s">
        <v>14</v>
      </c>
    </row>
    <row r="910" spans="1:12" ht="15.75">
      <c r="A910" s="90">
        <f t="shared" si="14"/>
        <v>906</v>
      </c>
      <c r="B910" s="87">
        <f ca="1">'-'!$J910+'-'!$K910</f>
        <v>91001</v>
      </c>
      <c r="C910" s="88"/>
      <c r="D910" s="89" t="str" cm="1">
        <f t="array" ref="D910">_xlfn.SWITCH(MID('-'!$F910,1,4),"C - ","Civil","F - ","Foundation","ST -","Structure","FC -","Façade","PRE ","Pre-Line","POST","Post-Line","H - ","Handover","S - ","Services","CST ","Completion Docs", "I - ", "Inspection")</f>
        <v>Façade</v>
      </c>
      <c r="E910" s="90" t="str">
        <f>IF(NOT(ISERROR(SEARCH("- S -", '-'!$F910))), "Subcontractor",IF(NOT(ISERROR(SEARCH("- R -", '-'!$F910))), "Ryman",IF(NOT(ISERROR(SEARCH("- C -", '-'!$F910))), "Consultant",IF(NOT(ISERROR(SEARCH("- I -", '-'!$F910))),  "Inspection Test Plan", "Naming Error"))))</f>
        <v>Subcontractor</v>
      </c>
      <c r="F910" s="91" t="str">
        <f>IF(OR('-'!$G910="checklist", '-'!$G910="checklist-flat"), '-'!$H910, F909)</f>
        <v>FC - S - Anchor Points - Intermediate, Corner and End Plate Installation</v>
      </c>
      <c r="G910" s="104" t="s">
        <v>15</v>
      </c>
      <c r="H910" s="104" t="s">
        <v>651</v>
      </c>
      <c r="I910" s="104"/>
      <c r="J910" s="105">
        <f>_xlfn.XLOOKUP('-'!$F910,Ref!A:A,Ref!B:B)*1000</f>
        <v>91000</v>
      </c>
      <c r="K910" s="87">
        <f ca="1">COUNTIF($J$2:'-'!$J910,'-'!$J910)-1</f>
        <v>1</v>
      </c>
      <c r="L910" s="90" t="s">
        <v>14</v>
      </c>
    </row>
    <row r="911" spans="1:12" ht="15.75">
      <c r="A911" s="96">
        <f t="shared" si="14"/>
        <v>907</v>
      </c>
      <c r="B911" s="93">
        <f ca="1">'-'!$J911+'-'!$K911</f>
        <v>91002</v>
      </c>
      <c r="C911" s="94"/>
      <c r="D911" s="95" t="str" cm="1">
        <f t="array" ref="D911">_xlfn.SWITCH(MID('-'!$F911,1,4),"C - ","Civil","F - ","Foundation","ST -","Structure","FC -","Façade","PRE ","Pre-Line","POST","Post-Line","H - ","Handover","S - ","Services","CST ","Completion Docs", "I - ", "Inspection")</f>
        <v>Façade</v>
      </c>
      <c r="E911" s="96" t="str">
        <f>IF(NOT(ISERROR(SEARCH("- S -", '-'!$F911))), "Subcontractor",IF(NOT(ISERROR(SEARCH("- R -", '-'!$F911))), "Ryman",IF(NOT(ISERROR(SEARCH("- C -", '-'!$F911))), "Consultant",IF(NOT(ISERROR(SEARCH("- I -", '-'!$F911))),  "Inspection Test Plan", "Naming Error"))))</f>
        <v>Subcontractor</v>
      </c>
      <c r="F911" s="97" t="str">
        <f>IF(OR('-'!$G911="checklist", '-'!$G911="checklist-flat"), '-'!$H911, F910)</f>
        <v>FC - S - Anchor Points - Intermediate, Corner and End Plate Installation</v>
      </c>
      <c r="G911" s="24" t="s">
        <v>15</v>
      </c>
      <c r="H911" s="24" t="s">
        <v>652</v>
      </c>
      <c r="I911" s="24"/>
      <c r="J911" s="106">
        <f>_xlfn.XLOOKUP('-'!$F911,Ref!A:A,Ref!B:B)*1000</f>
        <v>91000</v>
      </c>
      <c r="K911" s="93">
        <f ca="1">COUNTIF($J$2:'-'!$J911,'-'!$J911)-1</f>
        <v>2</v>
      </c>
      <c r="L911" s="96" t="s">
        <v>14</v>
      </c>
    </row>
    <row r="912" spans="1:12" ht="15.75">
      <c r="A912" s="90">
        <f t="shared" si="14"/>
        <v>908</v>
      </c>
      <c r="B912" s="87">
        <f ca="1">'-'!$J912+'-'!$K912</f>
        <v>91003</v>
      </c>
      <c r="C912" s="88"/>
      <c r="D912" s="89" t="str" cm="1">
        <f t="array" ref="D912">_xlfn.SWITCH(MID('-'!$F912,1,4),"C - ","Civil","F - ","Foundation","ST -","Structure","FC -","Façade","PRE ","Pre-Line","POST","Post-Line","H - ","Handover","S - ","Services","CST ","Completion Docs", "I - ", "Inspection")</f>
        <v>Façade</v>
      </c>
      <c r="E912" s="90" t="str">
        <f>IF(NOT(ISERROR(SEARCH("- S -", '-'!$F912))), "Subcontractor",IF(NOT(ISERROR(SEARCH("- R -", '-'!$F912))), "Ryman",IF(NOT(ISERROR(SEARCH("- C -", '-'!$F912))), "Consultant",IF(NOT(ISERROR(SEARCH("- I -", '-'!$F912))),  "Inspection Test Plan", "Naming Error"))))</f>
        <v>Subcontractor</v>
      </c>
      <c r="F912" s="91" t="str">
        <f>IF(OR('-'!$G912="checklist", '-'!$G912="checklist-flat"), '-'!$H912, F911)</f>
        <v>FC - S - Anchor Points - Intermediate, Corner and End Plate Installation</v>
      </c>
      <c r="G912" s="104" t="s">
        <v>15</v>
      </c>
      <c r="H912" s="104" t="s">
        <v>653</v>
      </c>
      <c r="I912" s="104"/>
      <c r="J912" s="105">
        <f>_xlfn.XLOOKUP('-'!$F912,Ref!A:A,Ref!B:B)*1000</f>
        <v>91000</v>
      </c>
      <c r="K912" s="87">
        <f ca="1">COUNTIF($J$2:'-'!$J912,'-'!$J912)-1</f>
        <v>3</v>
      </c>
      <c r="L912" s="90" t="s">
        <v>14</v>
      </c>
    </row>
    <row r="913" spans="1:12" ht="15.75">
      <c r="A913" s="96">
        <f t="shared" si="14"/>
        <v>909</v>
      </c>
      <c r="B913" s="93">
        <f ca="1">'-'!$J913+'-'!$K913</f>
        <v>91004</v>
      </c>
      <c r="C913" s="94"/>
      <c r="D913" s="95" t="str" cm="1">
        <f t="array" ref="D913">_xlfn.SWITCH(MID('-'!$F913,1,4),"C - ","Civil","F - ","Foundation","ST -","Structure","FC -","Façade","PRE ","Pre-Line","POST","Post-Line","H - ","Handover","S - ","Services","CST ","Completion Docs", "I - ", "Inspection")</f>
        <v>Façade</v>
      </c>
      <c r="E913" s="96" t="str">
        <f>IF(NOT(ISERROR(SEARCH("- S -", '-'!$F913))), "Subcontractor",IF(NOT(ISERROR(SEARCH("- R -", '-'!$F913))), "Ryman",IF(NOT(ISERROR(SEARCH("- C -", '-'!$F913))), "Consultant",IF(NOT(ISERROR(SEARCH("- I -", '-'!$F913))),  "Inspection Test Plan", "Naming Error"))))</f>
        <v>Subcontractor</v>
      </c>
      <c r="F913" s="97" t="str">
        <f>IF(OR('-'!$G913="checklist", '-'!$G913="checklist-flat"), '-'!$H913, F912)</f>
        <v>FC - S - Anchor Points - Intermediate, Corner and End Plate Installation</v>
      </c>
      <c r="G913" s="24" t="s">
        <v>15</v>
      </c>
      <c r="H913" s="24" t="s">
        <v>660</v>
      </c>
      <c r="I913" s="24"/>
      <c r="J913" s="106">
        <f>_xlfn.XLOOKUP('-'!$F913,Ref!A:A,Ref!B:B)*1000</f>
        <v>91000</v>
      </c>
      <c r="K913" s="93">
        <f ca="1">COUNTIF($J$2:'-'!$J913,'-'!$J913)-1</f>
        <v>4</v>
      </c>
      <c r="L913" s="96" t="s">
        <v>14</v>
      </c>
    </row>
    <row r="914" spans="1:12" ht="15.75">
      <c r="A914" s="90">
        <f t="shared" si="14"/>
        <v>910</v>
      </c>
      <c r="B914" s="87">
        <f ca="1">'-'!$J914+'-'!$K914</f>
        <v>91005</v>
      </c>
      <c r="C914" s="88"/>
      <c r="D914" s="89" t="str" cm="1">
        <f t="array" ref="D914">_xlfn.SWITCH(MID('-'!$F914,1,4),"C - ","Civil","F - ","Foundation","ST -","Structure","FC -","Façade","PRE ","Pre-Line","POST","Post-Line","H - ","Handover","S - ","Services","CST ","Completion Docs", "I - ", "Inspection")</f>
        <v>Façade</v>
      </c>
      <c r="E914" s="90" t="str">
        <f>IF(NOT(ISERROR(SEARCH("- S -", '-'!$F914))), "Subcontractor",IF(NOT(ISERROR(SEARCH("- R -", '-'!$F914))), "Ryman",IF(NOT(ISERROR(SEARCH("- C -", '-'!$F914))), "Consultant",IF(NOT(ISERROR(SEARCH("- I -", '-'!$F914))),  "Inspection Test Plan", "Naming Error"))))</f>
        <v>Subcontractor</v>
      </c>
      <c r="F914" s="91" t="str">
        <f>IF(OR('-'!$G914="checklist", '-'!$G914="checklist-flat"), '-'!$H914, F913)</f>
        <v>FC - S - Anchor Points - Intermediate, Corner and End Plate Installation</v>
      </c>
      <c r="G914" s="104" t="s">
        <v>15</v>
      </c>
      <c r="H914" s="104" t="s">
        <v>655</v>
      </c>
      <c r="I914" s="104"/>
      <c r="J914" s="105">
        <f>_xlfn.XLOOKUP('-'!$F914,Ref!A:A,Ref!B:B)*1000</f>
        <v>91000</v>
      </c>
      <c r="K914" s="87">
        <f ca="1">COUNTIF($J$2:'-'!$J914,'-'!$J914)-1</f>
        <v>5</v>
      </c>
      <c r="L914" s="90" t="s">
        <v>14</v>
      </c>
    </row>
    <row r="915" spans="1:12" ht="15.75">
      <c r="A915" s="96">
        <f t="shared" si="14"/>
        <v>911</v>
      </c>
      <c r="B915" s="93">
        <f ca="1">'-'!$J915+'-'!$K915</f>
        <v>91006</v>
      </c>
      <c r="C915" s="94"/>
      <c r="D915" s="95" t="str" cm="1">
        <f t="array" ref="D915">_xlfn.SWITCH(MID('-'!$F915,1,4),"C - ","Civil","F - ","Foundation","ST -","Structure","FC -","Façade","PRE ","Pre-Line","POST","Post-Line","H - ","Handover","S - ","Services","CST ","Completion Docs", "I - ", "Inspection")</f>
        <v>Façade</v>
      </c>
      <c r="E915" s="96" t="str">
        <f>IF(NOT(ISERROR(SEARCH("- S -", '-'!$F915))), "Subcontractor",IF(NOT(ISERROR(SEARCH("- R -", '-'!$F915))), "Ryman",IF(NOT(ISERROR(SEARCH("- C -", '-'!$F915))), "Consultant",IF(NOT(ISERROR(SEARCH("- I -", '-'!$F915))),  "Inspection Test Plan", "Naming Error"))))</f>
        <v>Subcontractor</v>
      </c>
      <c r="F915" s="97" t="str">
        <f>IF(OR('-'!$G915="checklist", '-'!$G915="checklist-flat"), '-'!$H915, F914)</f>
        <v>FC - S - Anchor Points - Intermediate, Corner and End Plate Installation</v>
      </c>
      <c r="G915" s="24" t="s">
        <v>15</v>
      </c>
      <c r="H915" s="24" t="s">
        <v>656</v>
      </c>
      <c r="I915" s="24"/>
      <c r="J915" s="106">
        <f>_xlfn.XLOOKUP('-'!$F915,Ref!A:A,Ref!B:B)*1000</f>
        <v>91000</v>
      </c>
      <c r="K915" s="93">
        <f ca="1">COUNTIF($J$2:'-'!$J915,'-'!$J915)-1</f>
        <v>6</v>
      </c>
      <c r="L915" s="96" t="s">
        <v>14</v>
      </c>
    </row>
    <row r="916" spans="1:12" ht="15.75">
      <c r="A916" s="90">
        <f t="shared" si="14"/>
        <v>912</v>
      </c>
      <c r="B916" s="87">
        <f ca="1">'-'!$J916+'-'!$K916</f>
        <v>91007</v>
      </c>
      <c r="C916" s="88"/>
      <c r="D916" s="89" t="str" cm="1">
        <f t="array" ref="D916">_xlfn.SWITCH(MID('-'!$F916,1,4),"C - ","Civil","F - ","Foundation","ST -","Structure","FC -","Façade","PRE ","Pre-Line","POST","Post-Line","H - ","Handover","S - ","Services","CST ","Completion Docs", "I - ", "Inspection")</f>
        <v>Façade</v>
      </c>
      <c r="E916" s="90" t="str">
        <f>IF(NOT(ISERROR(SEARCH("- S -", '-'!$F916))), "Subcontractor",IF(NOT(ISERROR(SEARCH("- R -", '-'!$F916))), "Ryman",IF(NOT(ISERROR(SEARCH("- C -", '-'!$F916))), "Consultant",IF(NOT(ISERROR(SEARCH("- I -", '-'!$F916))),  "Inspection Test Plan", "Naming Error"))))</f>
        <v>Subcontractor</v>
      </c>
      <c r="F916" s="91" t="str">
        <f>IF(OR('-'!$G916="checklist", '-'!$G916="checklist-flat"), '-'!$H916, F915)</f>
        <v>FC - S - Anchor Points - Intermediate, Corner and End Plate Installation</v>
      </c>
      <c r="G916" s="104" t="s">
        <v>15</v>
      </c>
      <c r="H916" s="104" t="s">
        <v>661</v>
      </c>
      <c r="I916" s="104"/>
      <c r="J916" s="105">
        <f>_xlfn.XLOOKUP('-'!$F916,Ref!A:A,Ref!B:B)*1000</f>
        <v>91000</v>
      </c>
      <c r="K916" s="87">
        <f ca="1">COUNTIF($J$2:'-'!$J916,'-'!$J916)-1</f>
        <v>7</v>
      </c>
      <c r="L916" s="90" t="s">
        <v>14</v>
      </c>
    </row>
    <row r="917" spans="1:12" ht="15.75">
      <c r="A917" s="96">
        <f t="shared" si="14"/>
        <v>913</v>
      </c>
      <c r="B917" s="93">
        <f ca="1">'-'!$J917+'-'!$K917</f>
        <v>91008</v>
      </c>
      <c r="C917" s="94"/>
      <c r="D917" s="95" t="str" cm="1">
        <f t="array" ref="D917">_xlfn.SWITCH(MID('-'!$F917,1,4),"C - ","Civil","F - ","Foundation","ST -","Structure","FC -","Façade","PRE ","Pre-Line","POST","Post-Line","H - ","Handover","S - ","Services","CST ","Completion Docs", "I - ", "Inspection")</f>
        <v>Façade</v>
      </c>
      <c r="E917" s="96" t="str">
        <f>IF(NOT(ISERROR(SEARCH("- S -", '-'!$F917))), "Subcontractor",IF(NOT(ISERROR(SEARCH("- R -", '-'!$F917))), "Ryman",IF(NOT(ISERROR(SEARCH("- C -", '-'!$F917))), "Consultant",IF(NOT(ISERROR(SEARCH("- I -", '-'!$F917))),  "Inspection Test Plan", "Naming Error"))))</f>
        <v>Subcontractor</v>
      </c>
      <c r="F917" s="97" t="str">
        <f>IF(OR('-'!$G917="checklist", '-'!$G917="checklist-flat"), '-'!$H917, F916)</f>
        <v>FC - S - Anchor Points - Intermediate, Corner and End Plate Installation</v>
      </c>
      <c r="G917" s="24" t="s">
        <v>15</v>
      </c>
      <c r="H917" s="24" t="s">
        <v>662</v>
      </c>
      <c r="I917" s="24"/>
      <c r="J917" s="106">
        <f>_xlfn.XLOOKUP('-'!$F917,Ref!A:A,Ref!B:B)*1000</f>
        <v>91000</v>
      </c>
      <c r="K917" s="93">
        <f ca="1">COUNTIF($J$2:'-'!$J917,'-'!$J917)-1</f>
        <v>8</v>
      </c>
      <c r="L917" s="96" t="s">
        <v>14</v>
      </c>
    </row>
    <row r="918" spans="1:12" ht="15.75">
      <c r="A918" s="90">
        <f t="shared" si="14"/>
        <v>914</v>
      </c>
      <c r="B918" s="87">
        <f ca="1">'-'!$J918+'-'!$K918</f>
        <v>91009</v>
      </c>
      <c r="C918" s="88"/>
      <c r="D918" s="89" t="str" cm="1">
        <f t="array" ref="D918">_xlfn.SWITCH(MID('-'!$F918,1,4),"C - ","Civil","F - ","Foundation","ST -","Structure","FC -","Façade","PRE ","Pre-Line","POST","Post-Line","H - ","Handover","S - ","Services","CST ","Completion Docs", "I - ", "Inspection")</f>
        <v>Façade</v>
      </c>
      <c r="E918" s="90" t="str">
        <f>IF(NOT(ISERROR(SEARCH("- S -", '-'!$F918))), "Subcontractor",IF(NOT(ISERROR(SEARCH("- R -", '-'!$F918))), "Ryman",IF(NOT(ISERROR(SEARCH("- C -", '-'!$F918))), "Consultant",IF(NOT(ISERROR(SEARCH("- I -", '-'!$F918))),  "Inspection Test Plan", "Naming Error"))))</f>
        <v>Subcontractor</v>
      </c>
      <c r="F918" s="91" t="str">
        <f>IF(OR('-'!$G918="checklist", '-'!$G918="checklist-flat"), '-'!$H918, F917)</f>
        <v>FC - S - Anchor Points - Intermediate, Corner and End Plate Installation</v>
      </c>
      <c r="G918" s="104" t="s">
        <v>15</v>
      </c>
      <c r="H918" s="104" t="s">
        <v>663</v>
      </c>
      <c r="I918" s="104"/>
      <c r="J918" s="105">
        <f>_xlfn.XLOOKUP('-'!$F918,Ref!A:A,Ref!B:B)*1000</f>
        <v>91000</v>
      </c>
      <c r="K918" s="87">
        <f ca="1">COUNTIF($J$2:'-'!$J918,'-'!$J918)-1</f>
        <v>9</v>
      </c>
      <c r="L918" s="90" t="s">
        <v>14</v>
      </c>
    </row>
    <row r="919" spans="1:12" ht="15.75">
      <c r="A919" s="96">
        <f t="shared" si="14"/>
        <v>915</v>
      </c>
      <c r="B919" s="93">
        <f ca="1">'-'!$J919+'-'!$K919</f>
        <v>91010</v>
      </c>
      <c r="C919" s="94"/>
      <c r="D919" s="95" t="str" cm="1">
        <f t="array" ref="D919">_xlfn.SWITCH(MID('-'!$F919,1,4),"C - ","Civil","F - ","Foundation","ST -","Structure","FC -","Façade","PRE ","Pre-Line","POST","Post-Line","H - ","Handover","S - ","Services","CST ","Completion Docs", "I - ", "Inspection")</f>
        <v>Façade</v>
      </c>
      <c r="E919" s="96" t="str">
        <f>IF(NOT(ISERROR(SEARCH("- S -", '-'!$F919))), "Subcontractor",IF(NOT(ISERROR(SEARCH("- R -", '-'!$F919))), "Ryman",IF(NOT(ISERROR(SEARCH("- C -", '-'!$F919))), "Consultant",IF(NOT(ISERROR(SEARCH("- I -", '-'!$F919))),  "Inspection Test Plan", "Naming Error"))))</f>
        <v>Subcontractor</v>
      </c>
      <c r="F919" s="97" t="str">
        <f>IF(OR('-'!$G919="checklist", '-'!$G919="checklist-flat"), '-'!$H919, F918)</f>
        <v>FC - S - Anchor Points - Intermediate, Corner and End Plate Installation</v>
      </c>
      <c r="G919" s="24" t="s">
        <v>15</v>
      </c>
      <c r="H919" s="24" t="s">
        <v>658</v>
      </c>
      <c r="I919" s="24"/>
      <c r="J919" s="106">
        <f>_xlfn.XLOOKUP('-'!$F919,Ref!A:A,Ref!B:B)*1000</f>
        <v>91000</v>
      </c>
      <c r="K919" s="93">
        <f ca="1">COUNTIF($J$2:'-'!$J919,'-'!$J919)-1</f>
        <v>10</v>
      </c>
      <c r="L919" s="96" t="s">
        <v>14</v>
      </c>
    </row>
    <row r="920" spans="1:12" ht="15.75">
      <c r="A920" s="90">
        <f t="shared" si="14"/>
        <v>916</v>
      </c>
      <c r="B920" s="87">
        <f ca="1">'-'!$J920+'-'!$K920</f>
        <v>91011</v>
      </c>
      <c r="C920" s="88"/>
      <c r="D920" s="89" t="str" cm="1">
        <f t="array" ref="D920">_xlfn.SWITCH(MID('-'!$F920,1,4),"C - ","Civil","F - ","Foundation","ST -","Structure","FC -","Façade","PRE ","Pre-Line","POST","Post-Line","H - ","Handover","S - ","Services","CST ","Completion Docs", "I - ", "Inspection")</f>
        <v>Façade</v>
      </c>
      <c r="E920" s="90" t="str">
        <f>IF(NOT(ISERROR(SEARCH("- S -", '-'!$F920))), "Subcontractor",IF(NOT(ISERROR(SEARCH("- R -", '-'!$F920))), "Ryman",IF(NOT(ISERROR(SEARCH("- C -", '-'!$F920))), "Consultant",IF(NOT(ISERROR(SEARCH("- I -", '-'!$F920))),  "Inspection Test Plan", "Naming Error"))))</f>
        <v>Subcontractor</v>
      </c>
      <c r="F920" s="91" t="str">
        <f>IF(OR('-'!$G920="checklist", '-'!$G920="checklist-flat"), '-'!$H920, F919)</f>
        <v>FC - S - Anchor Points - Intermediate, Corner and End Plate Installation</v>
      </c>
      <c r="G920" s="104" t="s">
        <v>15</v>
      </c>
      <c r="H920" s="104" t="s">
        <v>575</v>
      </c>
      <c r="I920" s="104"/>
      <c r="J920" s="105">
        <f>_xlfn.XLOOKUP('-'!$F920,Ref!A:A,Ref!B:B)*1000</f>
        <v>91000</v>
      </c>
      <c r="K920" s="87">
        <f ca="1">COUNTIF($J$2:'-'!$J920,'-'!$J920)-1</f>
        <v>11</v>
      </c>
      <c r="L920" s="90" t="s">
        <v>14</v>
      </c>
    </row>
    <row r="921" spans="1:12" ht="15.75">
      <c r="A921" s="96">
        <f t="shared" si="14"/>
        <v>917</v>
      </c>
      <c r="B921" s="93">
        <f ca="1">'-'!$J921+'-'!$K921</f>
        <v>91012</v>
      </c>
      <c r="C921" s="94"/>
      <c r="D921" s="95" t="str" cm="1">
        <f t="array" ref="D921">_xlfn.SWITCH(MID('-'!$F921,1,4),"C - ","Civil","F - ","Foundation","ST -","Structure","FC -","Façade","PRE ","Pre-Line","POST","Post-Line","H - ","Handover","S - ","Services","CST ","Completion Docs", "I - ", "Inspection")</f>
        <v>Façade</v>
      </c>
      <c r="E921" s="96" t="str">
        <f>IF(NOT(ISERROR(SEARCH("- S -", '-'!$F921))), "Subcontractor",IF(NOT(ISERROR(SEARCH("- R -", '-'!$F921))), "Ryman",IF(NOT(ISERROR(SEARCH("- C -", '-'!$F921))), "Consultant",IF(NOT(ISERROR(SEARCH("- I -", '-'!$F921))),  "Inspection Test Plan", "Naming Error"))))</f>
        <v>Subcontractor</v>
      </c>
      <c r="F921" s="97" t="str">
        <f>IF(OR('-'!$G921="checklist", '-'!$G921="checklist-flat"), '-'!$H921, F920)</f>
        <v>FC - S - Anchor Points - Intermediate, Corner and End Plate Installation</v>
      </c>
      <c r="G921" s="24" t="s">
        <v>15</v>
      </c>
      <c r="H921" s="24" t="s">
        <v>56</v>
      </c>
      <c r="I921" s="24"/>
      <c r="J921" s="106">
        <f>_xlfn.XLOOKUP('-'!$F921,Ref!A:A,Ref!B:B)*1000</f>
        <v>91000</v>
      </c>
      <c r="K921" s="93">
        <f ca="1">COUNTIF($J$2:'-'!$J921,'-'!$J921)-1</f>
        <v>12</v>
      </c>
      <c r="L921" s="96" t="s">
        <v>14</v>
      </c>
    </row>
    <row r="922" spans="1:12" ht="15.75">
      <c r="A922" s="90">
        <f t="shared" si="14"/>
        <v>918</v>
      </c>
      <c r="B922" s="87">
        <f ca="1">'-'!$J922+'-'!$K922</f>
        <v>91013</v>
      </c>
      <c r="C922" s="88"/>
      <c r="D922" s="89" t="str" cm="1">
        <f t="array" ref="D922">_xlfn.SWITCH(MID('-'!$F922,1,4),"C - ","Civil","F - ","Foundation","ST -","Structure","FC -","Façade","PRE ","Pre-Line","POST","Post-Line","H - ","Handover","S - ","Services","CST ","Completion Docs", "I - ", "Inspection")</f>
        <v>Façade</v>
      </c>
      <c r="E922" s="90" t="str">
        <f>IF(NOT(ISERROR(SEARCH("- S -", '-'!$F922))), "Subcontractor",IF(NOT(ISERROR(SEARCH("- R -", '-'!$F922))), "Ryman",IF(NOT(ISERROR(SEARCH("- C -", '-'!$F922))), "Consultant",IF(NOT(ISERROR(SEARCH("- I -", '-'!$F922))),  "Inspection Test Plan", "Naming Error"))))</f>
        <v>Subcontractor</v>
      </c>
      <c r="F922" s="91" t="str">
        <f>IF(OR('-'!$G922="checklist", '-'!$G922="checklist-flat"), '-'!$H922, F921)</f>
        <v>FC - S - Anchor Points - Intermediate, Corner and End Plate Installation</v>
      </c>
      <c r="G922" s="104" t="s">
        <v>24</v>
      </c>
      <c r="H922" s="104" t="s">
        <v>57</v>
      </c>
      <c r="I922" s="104"/>
      <c r="J922" s="105">
        <f>_xlfn.XLOOKUP('-'!$F922,Ref!A:A,Ref!B:B)*1000</f>
        <v>91000</v>
      </c>
      <c r="K922" s="87">
        <f ca="1">COUNTIF($J$2:'-'!$J922,'-'!$J922)-1</f>
        <v>13</v>
      </c>
      <c r="L922" s="90" t="s">
        <v>14</v>
      </c>
    </row>
    <row r="923" spans="1:12" ht="15.75">
      <c r="A923" s="96">
        <f t="shared" si="14"/>
        <v>919</v>
      </c>
      <c r="B923" s="93">
        <f ca="1">'-'!$J923+'-'!$K923</f>
        <v>92000</v>
      </c>
      <c r="C923" s="94"/>
      <c r="D923" s="95" t="str" cm="1">
        <f t="array" ref="D923">_xlfn.SWITCH(MID('-'!$F923,1,4),"C - ","Civil","F - ","Foundation","ST -","Structure","FC -","Façade","PRE ","Pre-Line","POST","Post-Line","H - ","Handover","S - ","Services","CST ","Completion Docs", "I - ", "Inspection")</f>
        <v>Façade</v>
      </c>
      <c r="E923" s="96" t="str">
        <f>IF(NOT(ISERROR(SEARCH("- S -", '-'!$F923))), "Subcontractor",IF(NOT(ISERROR(SEARCH("- R -", '-'!$F923))), "Ryman",IF(NOT(ISERROR(SEARCH("- C -", '-'!$F923))), "Consultant",IF(NOT(ISERROR(SEARCH("- I -", '-'!$F923))),  "Inspection Test Plan", "Naming Error"))))</f>
        <v>Subcontractor</v>
      </c>
      <c r="F923" s="97" t="str">
        <f>IF(OR('-'!$G923="checklist", '-'!$G923="checklist-flat"), '-'!$H923, F922)</f>
        <v>FC - S - Anchor Points - Static line installation</v>
      </c>
      <c r="G923" s="24" t="s">
        <v>12</v>
      </c>
      <c r="H923" s="24" t="s">
        <v>664</v>
      </c>
      <c r="I923" s="24"/>
      <c r="J923" s="106">
        <f>_xlfn.XLOOKUP('-'!$F923,Ref!A:A,Ref!B:B)*1000</f>
        <v>92000</v>
      </c>
      <c r="K923" s="93">
        <f ca="1">COUNTIF($J$2:'-'!$J923,'-'!$J923)-1</f>
        <v>0</v>
      </c>
      <c r="L923" s="96" t="s">
        <v>14</v>
      </c>
    </row>
    <row r="924" spans="1:12" ht="15.75">
      <c r="A924" s="90">
        <f t="shared" si="14"/>
        <v>920</v>
      </c>
      <c r="B924" s="87">
        <f ca="1">'-'!$J924+'-'!$K924</f>
        <v>92001</v>
      </c>
      <c r="C924" s="88"/>
      <c r="D924" s="89" t="str" cm="1">
        <f t="array" ref="D924">_xlfn.SWITCH(MID('-'!$F924,1,4),"C - ","Civil","F - ","Foundation","ST -","Structure","FC -","Façade","PRE ","Pre-Line","POST","Post-Line","H - ","Handover","S - ","Services","CST ","Completion Docs", "I - ", "Inspection")</f>
        <v>Façade</v>
      </c>
      <c r="E924" s="90" t="str">
        <f>IF(NOT(ISERROR(SEARCH("- S -", '-'!$F924))), "Subcontractor",IF(NOT(ISERROR(SEARCH("- R -", '-'!$F924))), "Ryman",IF(NOT(ISERROR(SEARCH("- C -", '-'!$F924))), "Consultant",IF(NOT(ISERROR(SEARCH("- I -", '-'!$F924))),  "Inspection Test Plan", "Naming Error"))))</f>
        <v>Subcontractor</v>
      </c>
      <c r="F924" s="91" t="str">
        <f>IF(OR('-'!$G924="checklist", '-'!$G924="checklist-flat"), '-'!$H924, F923)</f>
        <v>FC - S - Anchor Points - Static line installation</v>
      </c>
      <c r="G924" s="104" t="s">
        <v>15</v>
      </c>
      <c r="H924" s="104" t="s">
        <v>665</v>
      </c>
      <c r="I924" s="104"/>
      <c r="J924" s="105">
        <f>_xlfn.XLOOKUP('-'!$F924,Ref!A:A,Ref!B:B)*1000</f>
        <v>92000</v>
      </c>
      <c r="K924" s="87">
        <f ca="1">COUNTIF($J$2:'-'!$J924,'-'!$J924)-1</f>
        <v>1</v>
      </c>
      <c r="L924" s="90" t="s">
        <v>14</v>
      </c>
    </row>
    <row r="925" spans="1:12" ht="15.75">
      <c r="A925" s="96">
        <f t="shared" si="14"/>
        <v>921</v>
      </c>
      <c r="B925" s="93">
        <f ca="1">'-'!$J925+'-'!$K925</f>
        <v>92002</v>
      </c>
      <c r="C925" s="94"/>
      <c r="D925" s="95" t="str" cm="1">
        <f t="array" ref="D925">_xlfn.SWITCH(MID('-'!$F925,1,4),"C - ","Civil","F - ","Foundation","ST -","Structure","FC -","Façade","PRE ","Pre-Line","POST","Post-Line","H - ","Handover","S - ","Services","CST ","Completion Docs", "I - ", "Inspection")</f>
        <v>Façade</v>
      </c>
      <c r="E925" s="96" t="str">
        <f>IF(NOT(ISERROR(SEARCH("- S -", '-'!$F925))), "Subcontractor",IF(NOT(ISERROR(SEARCH("- R -", '-'!$F925))), "Ryman",IF(NOT(ISERROR(SEARCH("- C -", '-'!$F925))), "Consultant",IF(NOT(ISERROR(SEARCH("- I -", '-'!$F925))),  "Inspection Test Plan", "Naming Error"))))</f>
        <v>Subcontractor</v>
      </c>
      <c r="F925" s="97" t="str">
        <f>IF(OR('-'!$G925="checklist", '-'!$G925="checklist-flat"), '-'!$H925, F924)</f>
        <v>FC - S - Anchor Points - Static line installation</v>
      </c>
      <c r="G925" s="24" t="s">
        <v>15</v>
      </c>
      <c r="H925" s="24" t="s">
        <v>666</v>
      </c>
      <c r="I925" s="24"/>
      <c r="J925" s="106">
        <f>_xlfn.XLOOKUP('-'!$F925,Ref!A:A,Ref!B:B)*1000</f>
        <v>92000</v>
      </c>
      <c r="K925" s="93">
        <f ca="1">COUNTIF($J$2:'-'!$J925,'-'!$J925)-1</f>
        <v>2</v>
      </c>
      <c r="L925" s="96" t="s">
        <v>14</v>
      </c>
    </row>
    <row r="926" spans="1:12" ht="15.75">
      <c r="A926" s="90">
        <f t="shared" si="14"/>
        <v>922</v>
      </c>
      <c r="B926" s="87">
        <f ca="1">'-'!$J926+'-'!$K926</f>
        <v>92003</v>
      </c>
      <c r="C926" s="88"/>
      <c r="D926" s="89" t="str" cm="1">
        <f t="array" ref="D926">_xlfn.SWITCH(MID('-'!$F926,1,4),"C - ","Civil","F - ","Foundation","ST -","Structure","FC -","Façade","PRE ","Pre-Line","POST","Post-Line","H - ","Handover","S - ","Services","CST ","Completion Docs", "I - ", "Inspection")</f>
        <v>Façade</v>
      </c>
      <c r="E926" s="90" t="str">
        <f>IF(NOT(ISERROR(SEARCH("- S -", '-'!$F926))), "Subcontractor",IF(NOT(ISERROR(SEARCH("- R -", '-'!$F926))), "Ryman",IF(NOT(ISERROR(SEARCH("- C -", '-'!$F926))), "Consultant",IF(NOT(ISERROR(SEARCH("- I -", '-'!$F926))),  "Inspection Test Plan", "Naming Error"))))</f>
        <v>Subcontractor</v>
      </c>
      <c r="F926" s="91" t="str">
        <f>IF(OR('-'!$G926="checklist", '-'!$G926="checklist-flat"), '-'!$H926, F925)</f>
        <v>FC - S - Anchor Points - Static line installation</v>
      </c>
      <c r="G926" s="104" t="s">
        <v>15</v>
      </c>
      <c r="H926" s="104" t="s">
        <v>667</v>
      </c>
      <c r="I926" s="104"/>
      <c r="J926" s="105">
        <f>_xlfn.XLOOKUP('-'!$F926,Ref!A:A,Ref!B:B)*1000</f>
        <v>92000</v>
      </c>
      <c r="K926" s="87">
        <f ca="1">COUNTIF($J$2:'-'!$J926,'-'!$J926)-1</f>
        <v>3</v>
      </c>
      <c r="L926" s="90" t="s">
        <v>14</v>
      </c>
    </row>
    <row r="927" spans="1:12" ht="15.75">
      <c r="A927" s="96">
        <f t="shared" ref="A927:A990" si="15">IFERROR(A926+1,1)</f>
        <v>923</v>
      </c>
      <c r="B927" s="93">
        <f ca="1">'-'!$J927+'-'!$K927</f>
        <v>92004</v>
      </c>
      <c r="C927" s="94"/>
      <c r="D927" s="95" t="str" cm="1">
        <f t="array" ref="D927">_xlfn.SWITCH(MID('-'!$F927,1,4),"C - ","Civil","F - ","Foundation","ST -","Structure","FC -","Façade","PRE ","Pre-Line","POST","Post-Line","H - ","Handover","S - ","Services","CST ","Completion Docs", "I - ", "Inspection")</f>
        <v>Façade</v>
      </c>
      <c r="E927" s="96" t="str">
        <f>IF(NOT(ISERROR(SEARCH("- S -", '-'!$F927))), "Subcontractor",IF(NOT(ISERROR(SEARCH("- R -", '-'!$F927))), "Ryman",IF(NOT(ISERROR(SEARCH("- C -", '-'!$F927))), "Consultant",IF(NOT(ISERROR(SEARCH("- I -", '-'!$F927))),  "Inspection Test Plan", "Naming Error"))))</f>
        <v>Subcontractor</v>
      </c>
      <c r="F927" s="97" t="str">
        <f>IF(OR('-'!$G927="checklist", '-'!$G927="checklist-flat"), '-'!$H927, F926)</f>
        <v>FC - S - Anchor Points - Static line installation</v>
      </c>
      <c r="G927" s="24" t="s">
        <v>15</v>
      </c>
      <c r="H927" s="24" t="s">
        <v>577</v>
      </c>
      <c r="I927" s="24"/>
      <c r="J927" s="106">
        <f>_xlfn.XLOOKUP('-'!$F927,Ref!A:A,Ref!B:B)*1000</f>
        <v>92000</v>
      </c>
      <c r="K927" s="93">
        <f ca="1">COUNTIF($J$2:'-'!$J927,'-'!$J927)-1</f>
        <v>4</v>
      </c>
      <c r="L927" s="96" t="s">
        <v>14</v>
      </c>
    </row>
    <row r="928" spans="1:12" ht="15.75">
      <c r="A928" s="90">
        <f t="shared" si="15"/>
        <v>924</v>
      </c>
      <c r="B928" s="87">
        <f ca="1">'-'!$J928+'-'!$K928</f>
        <v>92005</v>
      </c>
      <c r="C928" s="88"/>
      <c r="D928" s="89" t="str" cm="1">
        <f t="array" ref="D928">_xlfn.SWITCH(MID('-'!$F928,1,4),"C - ","Civil","F - ","Foundation","ST -","Structure","FC -","Façade","PRE ","Pre-Line","POST","Post-Line","H - ","Handover","S - ","Services","CST ","Completion Docs", "I - ", "Inspection")</f>
        <v>Façade</v>
      </c>
      <c r="E928" s="90" t="str">
        <f>IF(NOT(ISERROR(SEARCH("- S -", '-'!$F928))), "Subcontractor",IF(NOT(ISERROR(SEARCH("- R -", '-'!$F928))), "Ryman",IF(NOT(ISERROR(SEARCH("- C -", '-'!$F928))), "Consultant",IF(NOT(ISERROR(SEARCH("- I -", '-'!$F928))),  "Inspection Test Plan", "Naming Error"))))</f>
        <v>Subcontractor</v>
      </c>
      <c r="F928" s="91" t="str">
        <f>IF(OR('-'!$G928="checklist", '-'!$G928="checklist-flat"), '-'!$H928, F927)</f>
        <v>FC - S - Anchor Points - Static line installation</v>
      </c>
      <c r="G928" s="104" t="s">
        <v>15</v>
      </c>
      <c r="H928" s="104" t="s">
        <v>56</v>
      </c>
      <c r="I928" s="104"/>
      <c r="J928" s="105">
        <f>_xlfn.XLOOKUP('-'!$F928,Ref!A:A,Ref!B:B)*1000</f>
        <v>92000</v>
      </c>
      <c r="K928" s="87">
        <f ca="1">COUNTIF($J$2:'-'!$J928,'-'!$J928)-1</f>
        <v>5</v>
      </c>
      <c r="L928" s="90" t="s">
        <v>14</v>
      </c>
    </row>
    <row r="929" spans="1:12" ht="15.75">
      <c r="A929" s="96">
        <f t="shared" si="15"/>
        <v>925</v>
      </c>
      <c r="B929" s="93">
        <f ca="1">'-'!$J929+'-'!$K929</f>
        <v>92006</v>
      </c>
      <c r="C929" s="94"/>
      <c r="D929" s="95" t="str" cm="1">
        <f t="array" ref="D929">_xlfn.SWITCH(MID('-'!$F929,1,4),"C - ","Civil","F - ","Foundation","ST -","Structure","FC -","Façade","PRE ","Pre-Line","POST","Post-Line","H - ","Handover","S - ","Services","CST ","Completion Docs", "I - ", "Inspection")</f>
        <v>Façade</v>
      </c>
      <c r="E929" s="96" t="str">
        <f>IF(NOT(ISERROR(SEARCH("- S -", '-'!$F929))), "Subcontractor",IF(NOT(ISERROR(SEARCH("- R -", '-'!$F929))), "Ryman",IF(NOT(ISERROR(SEARCH("- C -", '-'!$F929))), "Consultant",IF(NOT(ISERROR(SEARCH("- I -", '-'!$F929))),  "Inspection Test Plan", "Naming Error"))))</f>
        <v>Subcontractor</v>
      </c>
      <c r="F929" s="97" t="str">
        <f>IF(OR('-'!$G929="checklist", '-'!$G929="checklist-flat"), '-'!$H929, F928)</f>
        <v>FC - S - Anchor Points - Static line installation</v>
      </c>
      <c r="G929" s="24" t="s">
        <v>24</v>
      </c>
      <c r="H929" s="24" t="s">
        <v>57</v>
      </c>
      <c r="I929" s="24"/>
      <c r="J929" s="106">
        <f>_xlfn.XLOOKUP('-'!$F929,Ref!A:A,Ref!B:B)*1000</f>
        <v>92000</v>
      </c>
      <c r="K929" s="93">
        <f ca="1">COUNTIF($J$2:'-'!$J929,'-'!$J929)-1</f>
        <v>6</v>
      </c>
      <c r="L929" s="96" t="s">
        <v>14</v>
      </c>
    </row>
    <row r="930" spans="1:12" ht="15.75">
      <c r="A930" s="90">
        <f t="shared" si="15"/>
        <v>926</v>
      </c>
      <c r="B930" s="87">
        <f ca="1">'-'!$J930+'-'!$K930</f>
        <v>93000</v>
      </c>
      <c r="C930" s="88"/>
      <c r="D930" s="89" t="str" cm="1">
        <f t="array" ref="D930">_xlfn.SWITCH(MID('-'!$F930,1,4),"C - ","Civil","F - ","Foundation","ST -","Structure","FC -","Façade","PRE ","Pre-Line","POST","Post-Line","H - ","Handover","S - ","Services","CST ","Completion Docs", "I - ", "Inspection")</f>
        <v>Façade</v>
      </c>
      <c r="E930" s="90" t="str">
        <f>IF(NOT(ISERROR(SEARCH("- S -", '-'!$F930))), "Subcontractor",IF(NOT(ISERROR(SEARCH("- R -", '-'!$F930))), "Ryman",IF(NOT(ISERROR(SEARCH("- C -", '-'!$F930))), "Consultant",IF(NOT(ISERROR(SEARCH("- I -", '-'!$F930))),  "Inspection Test Plan", "Naming Error"))))</f>
        <v>Subcontractor</v>
      </c>
      <c r="F930" s="91" t="str">
        <f>IF(OR('-'!$G930="checklist", '-'!$G930="checklist-flat"), '-'!$H930, F929)</f>
        <v>FC - S - Balustrades Installation</v>
      </c>
      <c r="G930" s="124" t="s">
        <v>430</v>
      </c>
      <c r="H930" s="124" t="s">
        <v>668</v>
      </c>
      <c r="I930" s="104"/>
      <c r="J930" s="105">
        <f>_xlfn.XLOOKUP('-'!$F930,Ref!A:A,Ref!B:B)*1000</f>
        <v>93000</v>
      </c>
      <c r="K930" s="87">
        <f ca="1">COUNTIF($J$2:'-'!$J930,'-'!$J930)-1</f>
        <v>0</v>
      </c>
      <c r="L930" s="90" t="s">
        <v>14</v>
      </c>
    </row>
    <row r="931" spans="1:12" ht="15.75">
      <c r="A931" s="96">
        <f t="shared" si="15"/>
        <v>927</v>
      </c>
      <c r="B931" s="93">
        <f ca="1">'-'!$J931+'-'!$K931</f>
        <v>93001</v>
      </c>
      <c r="C931" s="94"/>
      <c r="D931" s="95" t="str" cm="1">
        <f t="array" ref="D931">_xlfn.SWITCH(MID('-'!$F931,1,4),"C - ","Civil","F - ","Foundation","ST -","Structure","FC -","Façade","PRE ","Pre-Line","POST","Post-Line","H - ","Handover","S - ","Services","CST ","Completion Docs", "I - ", "Inspection")</f>
        <v>Façade</v>
      </c>
      <c r="E931" s="96" t="str">
        <f>IF(NOT(ISERROR(SEARCH("- S -", '-'!$F931))), "Subcontractor",IF(NOT(ISERROR(SEARCH("- R -", '-'!$F931))), "Ryman",IF(NOT(ISERROR(SEARCH("- C -", '-'!$F931))), "Consultant",IF(NOT(ISERROR(SEARCH("- I -", '-'!$F931))),  "Inspection Test Plan", "Naming Error"))))</f>
        <v>Subcontractor</v>
      </c>
      <c r="F931" s="97" t="str">
        <f>IF(OR('-'!$G931="checklist", '-'!$G931="checklist-flat"), '-'!$H931, F930)</f>
        <v>FC - S - Balustrades Installation</v>
      </c>
      <c r="G931" s="71" t="s">
        <v>432</v>
      </c>
      <c r="H931" s="71" t="s">
        <v>669</v>
      </c>
      <c r="I931" s="24"/>
      <c r="J931" s="106">
        <f>_xlfn.XLOOKUP('-'!$F931,Ref!A:A,Ref!B:B)*1000</f>
        <v>93000</v>
      </c>
      <c r="K931" s="93">
        <f ca="1">COUNTIF($J$2:'-'!$J931,'-'!$J931)-1</f>
        <v>1</v>
      </c>
      <c r="L931" s="96" t="s">
        <v>14</v>
      </c>
    </row>
    <row r="932" spans="1:12" ht="15.75">
      <c r="A932" s="90">
        <f t="shared" si="15"/>
        <v>928</v>
      </c>
      <c r="B932" s="87">
        <f ca="1">'-'!$J932+'-'!$K932</f>
        <v>93002</v>
      </c>
      <c r="C932" s="88"/>
      <c r="D932" s="89" t="str" cm="1">
        <f t="array" ref="D932">_xlfn.SWITCH(MID('-'!$F932,1,4),"C - ","Civil","F - ","Foundation","ST -","Structure","FC -","Façade","PRE ","Pre-Line","POST","Post-Line","H - ","Handover","S - ","Services","CST ","Completion Docs", "I - ", "Inspection")</f>
        <v>Façade</v>
      </c>
      <c r="E932" s="90" t="str">
        <f>IF(NOT(ISERROR(SEARCH("- S -", '-'!$F932))), "Subcontractor",IF(NOT(ISERROR(SEARCH("- R -", '-'!$F932))), "Ryman",IF(NOT(ISERROR(SEARCH("- C -", '-'!$F932))), "Consultant",IF(NOT(ISERROR(SEARCH("- I -", '-'!$F932))),  "Inspection Test Plan", "Naming Error"))))</f>
        <v>Subcontractor</v>
      </c>
      <c r="F932" s="91" t="str">
        <f>IF(OR('-'!$G932="checklist", '-'!$G932="checklist-flat"), '-'!$H932, F931)</f>
        <v>FC - S - Balustrades Installation</v>
      </c>
      <c r="G932" s="124" t="s">
        <v>15</v>
      </c>
      <c r="H932" s="124" t="s">
        <v>670</v>
      </c>
      <c r="I932" s="104"/>
      <c r="J932" s="105">
        <f>_xlfn.XLOOKUP('-'!$F932,Ref!A:A,Ref!B:B)*1000</f>
        <v>93000</v>
      </c>
      <c r="K932" s="87">
        <f ca="1">COUNTIF($J$2:'-'!$J932,'-'!$J932)-1</f>
        <v>2</v>
      </c>
      <c r="L932" s="90" t="s">
        <v>14</v>
      </c>
    </row>
    <row r="933" spans="1:12" ht="15.75">
      <c r="A933" s="96">
        <f t="shared" si="15"/>
        <v>929</v>
      </c>
      <c r="B933" s="93">
        <f ca="1">'-'!$J933+'-'!$K933</f>
        <v>93003</v>
      </c>
      <c r="C933" s="94"/>
      <c r="D933" s="95" t="str" cm="1">
        <f t="array" ref="D933">_xlfn.SWITCH(MID('-'!$F933,1,4),"C - ","Civil","F - ","Foundation","ST -","Structure","FC -","Façade","PRE ","Pre-Line","POST","Post-Line","H - ","Handover","S - ","Services","CST ","Completion Docs", "I - ", "Inspection")</f>
        <v>Façade</v>
      </c>
      <c r="E933" s="96" t="str">
        <f>IF(NOT(ISERROR(SEARCH("- S -", '-'!$F933))), "Subcontractor",IF(NOT(ISERROR(SEARCH("- R -", '-'!$F933))), "Ryman",IF(NOT(ISERROR(SEARCH("- C -", '-'!$F933))), "Consultant",IF(NOT(ISERROR(SEARCH("- I -", '-'!$F933))),  "Inspection Test Plan", "Naming Error"))))</f>
        <v>Subcontractor</v>
      </c>
      <c r="F933" s="97" t="str">
        <f>IF(OR('-'!$G933="checklist", '-'!$G933="checklist-flat"), '-'!$H933, F932)</f>
        <v>FC - S - Balustrades Installation</v>
      </c>
      <c r="G933" s="71" t="s">
        <v>15</v>
      </c>
      <c r="H933" s="71" t="s">
        <v>671</v>
      </c>
      <c r="I933" s="24"/>
      <c r="J933" s="106">
        <f>_xlfn.XLOOKUP('-'!$F933,Ref!A:A,Ref!B:B)*1000</f>
        <v>93000</v>
      </c>
      <c r="K933" s="93">
        <f ca="1">COUNTIF($J$2:'-'!$J933,'-'!$J933)-1</f>
        <v>3</v>
      </c>
      <c r="L933" s="96" t="s">
        <v>14</v>
      </c>
    </row>
    <row r="934" spans="1:12" ht="15.75">
      <c r="A934" s="90">
        <f t="shared" si="15"/>
        <v>930</v>
      </c>
      <c r="B934" s="87">
        <f ca="1">'-'!$J934+'-'!$K934</f>
        <v>93004</v>
      </c>
      <c r="C934" s="88"/>
      <c r="D934" s="89" t="str" cm="1">
        <f t="array" ref="D934">_xlfn.SWITCH(MID('-'!$F934,1,4),"C - ","Civil","F - ","Foundation","ST -","Structure","FC -","Façade","PRE ","Pre-Line","POST","Post-Line","H - ","Handover","S - ","Services","CST ","Completion Docs", "I - ", "Inspection")</f>
        <v>Façade</v>
      </c>
      <c r="E934" s="90" t="str">
        <f>IF(NOT(ISERROR(SEARCH("- S -", '-'!$F934))), "Subcontractor",IF(NOT(ISERROR(SEARCH("- R -", '-'!$F934))), "Ryman",IF(NOT(ISERROR(SEARCH("- C -", '-'!$F934))), "Consultant",IF(NOT(ISERROR(SEARCH("- I -", '-'!$F934))),  "Inspection Test Plan", "Naming Error"))))</f>
        <v>Subcontractor</v>
      </c>
      <c r="F934" s="91" t="str">
        <f>IF(OR('-'!$G934="checklist", '-'!$G934="checklist-flat"), '-'!$H934, F933)</f>
        <v>FC - S - Balustrades Installation</v>
      </c>
      <c r="G934" s="124" t="s">
        <v>432</v>
      </c>
      <c r="H934" s="124" t="s">
        <v>672</v>
      </c>
      <c r="I934" s="104"/>
      <c r="J934" s="105">
        <f>_xlfn.XLOOKUP('-'!$F934,Ref!A:A,Ref!B:B)*1000</f>
        <v>93000</v>
      </c>
      <c r="K934" s="87">
        <f ca="1">COUNTIF($J$2:'-'!$J934,'-'!$J934)-1</f>
        <v>4</v>
      </c>
      <c r="L934" s="90" t="s">
        <v>14</v>
      </c>
    </row>
    <row r="935" spans="1:12" ht="15.75">
      <c r="A935" s="96">
        <f t="shared" si="15"/>
        <v>931</v>
      </c>
      <c r="B935" s="93">
        <f ca="1">'-'!$J935+'-'!$K935</f>
        <v>93005</v>
      </c>
      <c r="C935" s="94"/>
      <c r="D935" s="95" t="str" cm="1">
        <f t="array" ref="D935">_xlfn.SWITCH(MID('-'!$F935,1,4),"C - ","Civil","F - ","Foundation","ST -","Structure","FC -","Façade","PRE ","Pre-Line","POST","Post-Line","H - ","Handover","S - ","Services","CST ","Completion Docs", "I - ", "Inspection")</f>
        <v>Façade</v>
      </c>
      <c r="E935" s="96" t="str">
        <f>IF(NOT(ISERROR(SEARCH("- S -", '-'!$F935))), "Subcontractor",IF(NOT(ISERROR(SEARCH("- R -", '-'!$F935))), "Ryman",IF(NOT(ISERROR(SEARCH("- C -", '-'!$F935))), "Consultant",IF(NOT(ISERROR(SEARCH("- I -", '-'!$F935))),  "Inspection Test Plan", "Naming Error"))))</f>
        <v>Subcontractor</v>
      </c>
      <c r="F935" s="97" t="str">
        <f>IF(OR('-'!$G935="checklist", '-'!$G935="checklist-flat"), '-'!$H935, F934)</f>
        <v>FC - S - Balustrades Installation</v>
      </c>
      <c r="G935" s="71" t="s">
        <v>15</v>
      </c>
      <c r="H935" s="71" t="s">
        <v>673</v>
      </c>
      <c r="I935" s="24"/>
      <c r="J935" s="106">
        <f>_xlfn.XLOOKUP('-'!$F935,Ref!A:A,Ref!B:B)*1000</f>
        <v>93000</v>
      </c>
      <c r="K935" s="93">
        <f ca="1">COUNTIF($J$2:'-'!$J935,'-'!$J935)-1</f>
        <v>5</v>
      </c>
      <c r="L935" s="96" t="s">
        <v>14</v>
      </c>
    </row>
    <row r="936" spans="1:12" ht="15.75">
      <c r="A936" s="90">
        <f t="shared" si="15"/>
        <v>932</v>
      </c>
      <c r="B936" s="87">
        <f ca="1">'-'!$J936+'-'!$K936</f>
        <v>93006</v>
      </c>
      <c r="C936" s="88"/>
      <c r="D936" s="89" t="str" cm="1">
        <f t="array" ref="D936">_xlfn.SWITCH(MID('-'!$F936,1,4),"C - ","Civil","F - ","Foundation","ST -","Structure","FC -","Façade","PRE ","Pre-Line","POST","Post-Line","H - ","Handover","S - ","Services","CST ","Completion Docs", "I - ", "Inspection")</f>
        <v>Façade</v>
      </c>
      <c r="E936" s="90" t="str">
        <f>IF(NOT(ISERROR(SEARCH("- S -", '-'!$F936))), "Subcontractor",IF(NOT(ISERROR(SEARCH("- R -", '-'!$F936))), "Ryman",IF(NOT(ISERROR(SEARCH("- C -", '-'!$F936))), "Consultant",IF(NOT(ISERROR(SEARCH("- I -", '-'!$F936))),  "Inspection Test Plan", "Naming Error"))))</f>
        <v>Subcontractor</v>
      </c>
      <c r="F936" s="91" t="str">
        <f>IF(OR('-'!$G936="checklist", '-'!$G936="checklist-flat"), '-'!$H936, F935)</f>
        <v>FC - S - Balustrades Installation</v>
      </c>
      <c r="G936" s="124" t="s">
        <v>15</v>
      </c>
      <c r="H936" s="124" t="s">
        <v>674</v>
      </c>
      <c r="I936" s="104"/>
      <c r="J936" s="105">
        <f>_xlfn.XLOOKUP('-'!$F936,Ref!A:A,Ref!B:B)*1000</f>
        <v>93000</v>
      </c>
      <c r="K936" s="87">
        <f ca="1">COUNTIF($J$2:'-'!$J936,'-'!$J936)-1</f>
        <v>6</v>
      </c>
      <c r="L936" s="90" t="s">
        <v>14</v>
      </c>
    </row>
    <row r="937" spans="1:12" ht="15.75">
      <c r="A937" s="96">
        <f t="shared" si="15"/>
        <v>933</v>
      </c>
      <c r="B937" s="93">
        <f ca="1">'-'!$J937+'-'!$K937</f>
        <v>93007</v>
      </c>
      <c r="C937" s="94"/>
      <c r="D937" s="95" t="str" cm="1">
        <f t="array" ref="D937">_xlfn.SWITCH(MID('-'!$F937,1,4),"C - ","Civil","F - ","Foundation","ST -","Structure","FC -","Façade","PRE ","Pre-Line","POST","Post-Line","H - ","Handover","S - ","Services","CST ","Completion Docs", "I - ", "Inspection")</f>
        <v>Façade</v>
      </c>
      <c r="E937" s="96" t="str">
        <f>IF(NOT(ISERROR(SEARCH("- S -", '-'!$F937))), "Subcontractor",IF(NOT(ISERROR(SEARCH("- R -", '-'!$F937))), "Ryman",IF(NOT(ISERROR(SEARCH("- C -", '-'!$F937))), "Consultant",IF(NOT(ISERROR(SEARCH("- I -", '-'!$F937))),  "Inspection Test Plan", "Naming Error"))))</f>
        <v>Subcontractor</v>
      </c>
      <c r="F937" s="97" t="str">
        <f>IF(OR('-'!$G937="checklist", '-'!$G937="checklist-flat"), '-'!$H937, F936)</f>
        <v>FC - S - Balustrades Installation</v>
      </c>
      <c r="G937" s="71" t="s">
        <v>15</v>
      </c>
      <c r="H937" s="71" t="s">
        <v>675</v>
      </c>
      <c r="I937" s="24"/>
      <c r="J937" s="106">
        <f>_xlfn.XLOOKUP('-'!$F937,Ref!A:A,Ref!B:B)*1000</f>
        <v>93000</v>
      </c>
      <c r="K937" s="93">
        <f ca="1">COUNTIF($J$2:'-'!$J937,'-'!$J937)-1</f>
        <v>7</v>
      </c>
      <c r="L937" s="96" t="s">
        <v>14</v>
      </c>
    </row>
    <row r="938" spans="1:12" ht="15.75">
      <c r="A938" s="90">
        <f t="shared" si="15"/>
        <v>934</v>
      </c>
      <c r="B938" s="87">
        <f ca="1">'-'!$J938+'-'!$K938</f>
        <v>93008</v>
      </c>
      <c r="C938" s="88"/>
      <c r="D938" s="89" t="str" cm="1">
        <f t="array" ref="D938">_xlfn.SWITCH(MID('-'!$F938,1,4),"C - ","Civil","F - ","Foundation","ST -","Structure","FC -","Façade","PRE ","Pre-Line","POST","Post-Line","H - ","Handover","S - ","Services","CST ","Completion Docs", "I - ", "Inspection")</f>
        <v>Façade</v>
      </c>
      <c r="E938" s="90" t="str">
        <f>IF(NOT(ISERROR(SEARCH("- S -", '-'!$F938))), "Subcontractor",IF(NOT(ISERROR(SEARCH("- R -", '-'!$F938))), "Ryman",IF(NOT(ISERROR(SEARCH("- C -", '-'!$F938))), "Consultant",IF(NOT(ISERROR(SEARCH("- I -", '-'!$F938))),  "Inspection Test Plan", "Naming Error"))))</f>
        <v>Subcontractor</v>
      </c>
      <c r="F938" s="91" t="str">
        <f>IF(OR('-'!$G938="checklist", '-'!$G938="checklist-flat"), '-'!$H938, F937)</f>
        <v>FC - S - Balustrades Installation</v>
      </c>
      <c r="G938" s="124" t="s">
        <v>15</v>
      </c>
      <c r="H938" s="124" t="s">
        <v>676</v>
      </c>
      <c r="I938" s="104"/>
      <c r="J938" s="105">
        <f>_xlfn.XLOOKUP('-'!$F938,Ref!A:A,Ref!B:B)*1000</f>
        <v>93000</v>
      </c>
      <c r="K938" s="87">
        <f ca="1">COUNTIF($J$2:'-'!$J938,'-'!$J938)-1</f>
        <v>8</v>
      </c>
      <c r="L938" s="90" t="s">
        <v>14</v>
      </c>
    </row>
    <row r="939" spans="1:12" ht="15.75">
      <c r="A939" s="96">
        <f t="shared" si="15"/>
        <v>935</v>
      </c>
      <c r="B939" s="93">
        <f ca="1">'-'!$J939+'-'!$K939</f>
        <v>93009</v>
      </c>
      <c r="C939" s="94"/>
      <c r="D939" s="95" t="str" cm="1">
        <f t="array" ref="D939">_xlfn.SWITCH(MID('-'!$F939,1,4),"C - ","Civil","F - ","Foundation","ST -","Structure","FC -","Façade","PRE ","Pre-Line","POST","Post-Line","H - ","Handover","S - ","Services","CST ","Completion Docs", "I - ", "Inspection")</f>
        <v>Façade</v>
      </c>
      <c r="E939" s="96" t="str">
        <f>IF(NOT(ISERROR(SEARCH("- S -", '-'!$F939))), "Subcontractor",IF(NOT(ISERROR(SEARCH("- R -", '-'!$F939))), "Ryman",IF(NOT(ISERROR(SEARCH("- C -", '-'!$F939))), "Consultant",IF(NOT(ISERROR(SEARCH("- I -", '-'!$F939))),  "Inspection Test Plan", "Naming Error"))))</f>
        <v>Subcontractor</v>
      </c>
      <c r="F939" s="97" t="str">
        <f>IF(OR('-'!$G939="checklist", '-'!$G939="checklist-flat"), '-'!$H939, F938)</f>
        <v>FC - S - Balustrades Installation</v>
      </c>
      <c r="G939" s="71" t="s">
        <v>15</v>
      </c>
      <c r="H939" s="71" t="s">
        <v>677</v>
      </c>
      <c r="I939" s="24"/>
      <c r="J939" s="106">
        <f>_xlfn.XLOOKUP('-'!$F939,Ref!A:A,Ref!B:B)*1000</f>
        <v>93000</v>
      </c>
      <c r="K939" s="93">
        <f ca="1">COUNTIF($J$2:'-'!$J939,'-'!$J939)-1</f>
        <v>9</v>
      </c>
      <c r="L939" s="96" t="s">
        <v>14</v>
      </c>
    </row>
    <row r="940" spans="1:12" ht="15.75">
      <c r="A940" s="90">
        <f t="shared" si="15"/>
        <v>936</v>
      </c>
      <c r="B940" s="87">
        <f ca="1">'-'!$J940+'-'!$K940</f>
        <v>93010</v>
      </c>
      <c r="C940" s="88"/>
      <c r="D940" s="89" t="str" cm="1">
        <f t="array" ref="D940">_xlfn.SWITCH(MID('-'!$F940,1,4),"C - ","Civil","F - ","Foundation","ST -","Structure","FC -","Façade","PRE ","Pre-Line","POST","Post-Line","H - ","Handover","S - ","Services","CST ","Completion Docs", "I - ", "Inspection")</f>
        <v>Façade</v>
      </c>
      <c r="E940" s="90" t="str">
        <f>IF(NOT(ISERROR(SEARCH("- S -", '-'!$F940))), "Subcontractor",IF(NOT(ISERROR(SEARCH("- R -", '-'!$F940))), "Ryman",IF(NOT(ISERROR(SEARCH("- C -", '-'!$F940))), "Consultant",IF(NOT(ISERROR(SEARCH("- I -", '-'!$F940))),  "Inspection Test Plan", "Naming Error"))))</f>
        <v>Subcontractor</v>
      </c>
      <c r="F940" s="91" t="str">
        <f>IF(OR('-'!$G940="checklist", '-'!$G940="checklist-flat"), '-'!$H940, F939)</f>
        <v>FC - S - Balustrades Installation</v>
      </c>
      <c r="G940" s="124" t="s">
        <v>15</v>
      </c>
      <c r="H940" s="124" t="s">
        <v>678</v>
      </c>
      <c r="I940" s="104"/>
      <c r="J940" s="105">
        <f>_xlfn.XLOOKUP('-'!$F940,Ref!A:A,Ref!B:B)*1000</f>
        <v>93000</v>
      </c>
      <c r="K940" s="87">
        <f ca="1">COUNTIF($J$2:'-'!$J940,'-'!$J940)-1</f>
        <v>10</v>
      </c>
      <c r="L940" s="90" t="s">
        <v>14</v>
      </c>
    </row>
    <row r="941" spans="1:12" ht="15.75">
      <c r="A941" s="96">
        <f t="shared" si="15"/>
        <v>937</v>
      </c>
      <c r="B941" s="93">
        <f ca="1">'-'!$J941+'-'!$K941</f>
        <v>93011</v>
      </c>
      <c r="C941" s="94"/>
      <c r="D941" s="95" t="str" cm="1">
        <f t="array" ref="D941">_xlfn.SWITCH(MID('-'!$F941,1,4),"C - ","Civil","F - ","Foundation","ST -","Structure","FC -","Façade","PRE ","Pre-Line","POST","Post-Line","H - ","Handover","S - ","Services","CST ","Completion Docs", "I - ", "Inspection")</f>
        <v>Façade</v>
      </c>
      <c r="E941" s="96" t="str">
        <f>IF(NOT(ISERROR(SEARCH("- S -", '-'!$F941))), "Subcontractor",IF(NOT(ISERROR(SEARCH("- R -", '-'!$F941))), "Ryman",IF(NOT(ISERROR(SEARCH("- C -", '-'!$F941))), "Consultant",IF(NOT(ISERROR(SEARCH("- I -", '-'!$F941))),  "Inspection Test Plan", "Naming Error"))))</f>
        <v>Subcontractor</v>
      </c>
      <c r="F941" s="97" t="str">
        <f>IF(OR('-'!$G941="checklist", '-'!$G941="checklist-flat"), '-'!$H941, F940)</f>
        <v>FC - S - Balustrades Installation</v>
      </c>
      <c r="G941" s="71" t="s">
        <v>432</v>
      </c>
      <c r="H941" s="71" t="s">
        <v>679</v>
      </c>
      <c r="I941" s="24"/>
      <c r="J941" s="106">
        <f>_xlfn.XLOOKUP('-'!$F941,Ref!A:A,Ref!B:B)*1000</f>
        <v>93000</v>
      </c>
      <c r="K941" s="93">
        <f ca="1">COUNTIF($J$2:'-'!$J941,'-'!$J941)-1</f>
        <v>11</v>
      </c>
      <c r="L941" s="96" t="s">
        <v>14</v>
      </c>
    </row>
    <row r="942" spans="1:12" ht="15.75">
      <c r="A942" s="90">
        <f t="shared" si="15"/>
        <v>938</v>
      </c>
      <c r="B942" s="87">
        <f ca="1">'-'!$J942+'-'!$K942</f>
        <v>93012</v>
      </c>
      <c r="C942" s="88"/>
      <c r="D942" s="89" t="str" cm="1">
        <f t="array" ref="D942">_xlfn.SWITCH(MID('-'!$F942,1,4),"C - ","Civil","F - ","Foundation","ST -","Structure","FC -","Façade","PRE ","Pre-Line","POST","Post-Line","H - ","Handover","S - ","Services","CST ","Completion Docs", "I - ", "Inspection")</f>
        <v>Façade</v>
      </c>
      <c r="E942" s="90" t="str">
        <f>IF(NOT(ISERROR(SEARCH("- S -", '-'!$F942))), "Subcontractor",IF(NOT(ISERROR(SEARCH("- R -", '-'!$F942))), "Ryman",IF(NOT(ISERROR(SEARCH("- C -", '-'!$F942))), "Consultant",IF(NOT(ISERROR(SEARCH("- I -", '-'!$F942))),  "Inspection Test Plan", "Naming Error"))))</f>
        <v>Subcontractor</v>
      </c>
      <c r="F942" s="91" t="str">
        <f>IF(OR('-'!$G942="checklist", '-'!$G942="checklist-flat"), '-'!$H942, F941)</f>
        <v>FC - S - Balustrades Installation</v>
      </c>
      <c r="G942" s="107" t="s">
        <v>680</v>
      </c>
      <c r="H942" s="124" t="s">
        <v>681</v>
      </c>
      <c r="I942" s="104"/>
      <c r="J942" s="105">
        <f>_xlfn.XLOOKUP('-'!$F942,Ref!A:A,Ref!B:B)*1000</f>
        <v>93000</v>
      </c>
      <c r="K942" s="87">
        <f ca="1">COUNTIF($J$2:'-'!$J942,'-'!$J942)-1</f>
        <v>12</v>
      </c>
      <c r="L942" s="90" t="s">
        <v>14</v>
      </c>
    </row>
    <row r="943" spans="1:12" ht="15.75">
      <c r="A943" s="96">
        <f t="shared" si="15"/>
        <v>939</v>
      </c>
      <c r="B943" s="93">
        <f ca="1">'-'!$J943+'-'!$K943</f>
        <v>93013</v>
      </c>
      <c r="C943" s="94"/>
      <c r="D943" s="95" t="str" cm="1">
        <f t="array" ref="D943">_xlfn.SWITCH(MID('-'!$F943,1,4),"C - ","Civil","F - ","Foundation","ST -","Structure","FC -","Façade","PRE ","Pre-Line","POST","Post-Line","H - ","Handover","S - ","Services","CST ","Completion Docs", "I - ", "Inspection")</f>
        <v>Façade</v>
      </c>
      <c r="E943" s="96" t="str">
        <f>IF(NOT(ISERROR(SEARCH("- S -", '-'!$F943))), "Subcontractor",IF(NOT(ISERROR(SEARCH("- R -", '-'!$F943))), "Ryman",IF(NOT(ISERROR(SEARCH("- C -", '-'!$F943))), "Consultant",IF(NOT(ISERROR(SEARCH("- I -", '-'!$F943))),  "Inspection Test Plan", "Naming Error"))))</f>
        <v>Subcontractor</v>
      </c>
      <c r="F943" s="97" t="str">
        <f>IF(OR('-'!$G943="checklist", '-'!$G943="checklist-flat"), '-'!$H943, F942)</f>
        <v>FC - S - Balustrades Installation</v>
      </c>
      <c r="G943" s="71" t="s">
        <v>682</v>
      </c>
      <c r="H943" s="71" t="s">
        <v>681</v>
      </c>
      <c r="I943" s="24"/>
      <c r="J943" s="106">
        <f>_xlfn.XLOOKUP('-'!$F943,Ref!A:A,Ref!B:B)*1000</f>
        <v>93000</v>
      </c>
      <c r="K943" s="93">
        <f ca="1">COUNTIF($J$2:'-'!$J943,'-'!$J943)-1</f>
        <v>13</v>
      </c>
      <c r="L943" s="96" t="s">
        <v>14</v>
      </c>
    </row>
    <row r="944" spans="1:12" ht="15.75">
      <c r="A944" s="90">
        <f t="shared" si="15"/>
        <v>940</v>
      </c>
      <c r="B944" s="87">
        <f ca="1">'-'!$J944+'-'!$K944</f>
        <v>93014</v>
      </c>
      <c r="C944" s="88"/>
      <c r="D944" s="89" t="str" cm="1">
        <f t="array" ref="D944">_xlfn.SWITCH(MID('-'!$F944,1,4),"C - ","Civil","F - ","Foundation","ST -","Structure","FC -","Façade","PRE ","Pre-Line","POST","Post-Line","H - ","Handover","S - ","Services","CST ","Completion Docs", "I - ", "Inspection")</f>
        <v>Façade</v>
      </c>
      <c r="E944" s="90" t="str">
        <f>IF(NOT(ISERROR(SEARCH("- S -", '-'!$F944))), "Subcontractor",IF(NOT(ISERROR(SEARCH("- R -", '-'!$F944))), "Ryman",IF(NOT(ISERROR(SEARCH("- C -", '-'!$F944))), "Consultant",IF(NOT(ISERROR(SEARCH("- I -", '-'!$F944))),  "Inspection Test Plan", "Naming Error"))))</f>
        <v>Subcontractor</v>
      </c>
      <c r="F944" s="91" t="str">
        <f>IF(OR('-'!$G944="checklist", '-'!$G944="checklist-flat"), '-'!$H944, F943)</f>
        <v>FC - S - Balustrades Installation</v>
      </c>
      <c r="G944" s="124" t="s">
        <v>15</v>
      </c>
      <c r="H944" s="124" t="s">
        <v>683</v>
      </c>
      <c r="I944" s="104"/>
      <c r="J944" s="105">
        <f>_xlfn.XLOOKUP('-'!$F944,Ref!A:A,Ref!B:B)*1000</f>
        <v>93000</v>
      </c>
      <c r="K944" s="87">
        <f ca="1">COUNTIF($J$2:'-'!$J944,'-'!$J944)-1</f>
        <v>14</v>
      </c>
      <c r="L944" s="90" t="s">
        <v>14</v>
      </c>
    </row>
    <row r="945" spans="1:12" ht="15.75">
      <c r="A945" s="96">
        <f t="shared" si="15"/>
        <v>941</v>
      </c>
      <c r="B945" s="93">
        <f ca="1">'-'!$J945+'-'!$K945</f>
        <v>93015</v>
      </c>
      <c r="C945" s="94"/>
      <c r="D945" s="95" t="str" cm="1">
        <f t="array" ref="D945">_xlfn.SWITCH(MID('-'!$F945,1,4),"C - ","Civil","F - ","Foundation","ST -","Structure","FC -","Façade","PRE ","Pre-Line","POST","Post-Line","H - ","Handover","S - ","Services","CST ","Completion Docs", "I - ", "Inspection")</f>
        <v>Façade</v>
      </c>
      <c r="E945" s="96" t="str">
        <f>IF(NOT(ISERROR(SEARCH("- S -", '-'!$F945))), "Subcontractor",IF(NOT(ISERROR(SEARCH("- R -", '-'!$F945))), "Ryman",IF(NOT(ISERROR(SEARCH("- C -", '-'!$F945))), "Consultant",IF(NOT(ISERROR(SEARCH("- I -", '-'!$F945))),  "Inspection Test Plan", "Naming Error"))))</f>
        <v>Subcontractor</v>
      </c>
      <c r="F945" s="97" t="str">
        <f>IF(OR('-'!$G945="checklist", '-'!$G945="checklist-flat"), '-'!$H945, F944)</f>
        <v>FC - S - Balustrades Installation</v>
      </c>
      <c r="G945" s="71" t="s">
        <v>388</v>
      </c>
      <c r="H945" s="71" t="s">
        <v>684</v>
      </c>
      <c r="I945" s="24"/>
      <c r="J945" s="106">
        <f>_xlfn.XLOOKUP('-'!$F945,Ref!A:A,Ref!B:B)*1000</f>
        <v>93000</v>
      </c>
      <c r="K945" s="93">
        <f ca="1">COUNTIF($J$2:'-'!$J945,'-'!$J945)-1</f>
        <v>15</v>
      </c>
      <c r="L945" s="96" t="s">
        <v>14</v>
      </c>
    </row>
    <row r="946" spans="1:12" ht="15.75">
      <c r="A946" s="90">
        <f t="shared" si="15"/>
        <v>942</v>
      </c>
      <c r="B946" s="87">
        <f ca="1">'-'!$J946+'-'!$K946</f>
        <v>93016</v>
      </c>
      <c r="C946" s="88"/>
      <c r="D946" s="89" t="str" cm="1">
        <f t="array" ref="D946">_xlfn.SWITCH(MID('-'!$F946,1,4),"C - ","Civil","F - ","Foundation","ST -","Structure","FC -","Façade","PRE ","Pre-Line","POST","Post-Line","H - ","Handover","S - ","Services","CST ","Completion Docs", "I - ", "Inspection")</f>
        <v>Façade</v>
      </c>
      <c r="E946" s="90" t="str">
        <f>IF(NOT(ISERROR(SEARCH("- S -", '-'!$F946))), "Subcontractor",IF(NOT(ISERROR(SEARCH("- R -", '-'!$F946))), "Ryman",IF(NOT(ISERROR(SEARCH("- C -", '-'!$F946))), "Consultant",IF(NOT(ISERROR(SEARCH("- I -", '-'!$F946))),  "Inspection Test Plan", "Naming Error"))))</f>
        <v>Subcontractor</v>
      </c>
      <c r="F946" s="91" t="str">
        <f>IF(OR('-'!$G946="checklist", '-'!$G946="checklist-flat"), '-'!$H946, F945)</f>
        <v>FC - S - Balustrades Installation</v>
      </c>
      <c r="G946" s="124" t="s">
        <v>15</v>
      </c>
      <c r="H946" s="124" t="s">
        <v>685</v>
      </c>
      <c r="I946" s="104"/>
      <c r="J946" s="105">
        <f>_xlfn.XLOOKUP('-'!$F946,Ref!A:A,Ref!B:B)*1000</f>
        <v>93000</v>
      </c>
      <c r="K946" s="87">
        <f ca="1">COUNTIF($J$2:'-'!$J946,'-'!$J946)-1</f>
        <v>16</v>
      </c>
      <c r="L946" s="90" t="s">
        <v>14</v>
      </c>
    </row>
    <row r="947" spans="1:12" ht="15.75">
      <c r="A947" s="96">
        <f t="shared" si="15"/>
        <v>943</v>
      </c>
      <c r="B947" s="93">
        <f ca="1">'-'!$J947+'-'!$K947</f>
        <v>93017</v>
      </c>
      <c r="C947" s="94"/>
      <c r="D947" s="95" t="str" cm="1">
        <f t="array" ref="D947">_xlfn.SWITCH(MID('-'!$F947,1,4),"C - ","Civil","F - ","Foundation","ST -","Structure","FC -","Façade","PRE ","Pre-Line","POST","Post-Line","H - ","Handover","S - ","Services","CST ","Completion Docs", "I - ", "Inspection")</f>
        <v>Façade</v>
      </c>
      <c r="E947" s="96" t="str">
        <f>IF(NOT(ISERROR(SEARCH("- S -", '-'!$F947))), "Subcontractor",IF(NOT(ISERROR(SEARCH("- R -", '-'!$F947))), "Ryman",IF(NOT(ISERROR(SEARCH("- C -", '-'!$F947))), "Consultant",IF(NOT(ISERROR(SEARCH("- I -", '-'!$F947))),  "Inspection Test Plan", "Naming Error"))))</f>
        <v>Subcontractor</v>
      </c>
      <c r="F947" s="97" t="str">
        <f>IF(OR('-'!$G947="checklist", '-'!$G947="checklist-flat"), '-'!$H947, F946)</f>
        <v>FC - S - Balustrades Installation</v>
      </c>
      <c r="G947" s="71" t="s">
        <v>388</v>
      </c>
      <c r="H947" s="71" t="s">
        <v>686</v>
      </c>
      <c r="I947" s="24"/>
      <c r="J947" s="106">
        <f>_xlfn.XLOOKUP('-'!$F947,Ref!A:A,Ref!B:B)*1000</f>
        <v>93000</v>
      </c>
      <c r="K947" s="93">
        <f ca="1">COUNTIF($J$2:'-'!$J947,'-'!$J947)-1</f>
        <v>17</v>
      </c>
      <c r="L947" s="96" t="s">
        <v>14</v>
      </c>
    </row>
    <row r="948" spans="1:12" ht="15.75">
      <c r="A948" s="90">
        <f t="shared" si="15"/>
        <v>944</v>
      </c>
      <c r="B948" s="87">
        <f ca="1">'-'!$J948+'-'!$K948</f>
        <v>93018</v>
      </c>
      <c r="C948" s="88"/>
      <c r="D948" s="89" t="str" cm="1">
        <f t="array" ref="D948">_xlfn.SWITCH(MID('-'!$F948,1,4),"C - ","Civil","F - ","Foundation","ST -","Structure","FC -","Façade","PRE ","Pre-Line","POST","Post-Line","H - ","Handover","S - ","Services","CST ","Completion Docs", "I - ", "Inspection")</f>
        <v>Façade</v>
      </c>
      <c r="E948" s="90" t="str">
        <f>IF(NOT(ISERROR(SEARCH("- S -", '-'!$F948))), "Subcontractor",IF(NOT(ISERROR(SEARCH("- R -", '-'!$F948))), "Ryman",IF(NOT(ISERROR(SEARCH("- C -", '-'!$F948))), "Consultant",IF(NOT(ISERROR(SEARCH("- I -", '-'!$F948))),  "Inspection Test Plan", "Naming Error"))))</f>
        <v>Subcontractor</v>
      </c>
      <c r="F948" s="91" t="str">
        <f>IF(OR('-'!$G948="checklist", '-'!$G948="checklist-flat"), '-'!$H948, F947)</f>
        <v>FC - S - Balustrades Installation</v>
      </c>
      <c r="G948" s="124" t="s">
        <v>15</v>
      </c>
      <c r="H948" s="124" t="s">
        <v>687</v>
      </c>
      <c r="I948" s="104"/>
      <c r="J948" s="105">
        <f>_xlfn.XLOOKUP('-'!$F948,Ref!A:A,Ref!B:B)*1000</f>
        <v>93000</v>
      </c>
      <c r="K948" s="87">
        <f ca="1">COUNTIF($J$2:'-'!$J948,'-'!$J948)-1</f>
        <v>18</v>
      </c>
      <c r="L948" s="90" t="s">
        <v>14</v>
      </c>
    </row>
    <row r="949" spans="1:12" ht="15.75">
      <c r="A949" s="96">
        <f t="shared" si="15"/>
        <v>945</v>
      </c>
      <c r="B949" s="93">
        <f ca="1">'-'!$J949+'-'!$K949</f>
        <v>93019</v>
      </c>
      <c r="C949" s="94"/>
      <c r="D949" s="95" t="str" cm="1">
        <f t="array" ref="D949">_xlfn.SWITCH(MID('-'!$F949,1,4),"C - ","Civil","F - ","Foundation","ST -","Structure","FC -","Façade","PRE ","Pre-Line","POST","Post-Line","H - ","Handover","S - ","Services","CST ","Completion Docs", "I - ", "Inspection")</f>
        <v>Façade</v>
      </c>
      <c r="E949" s="96" t="str">
        <f>IF(NOT(ISERROR(SEARCH("- S -", '-'!$F949))), "Subcontractor",IF(NOT(ISERROR(SEARCH("- R -", '-'!$F949))), "Ryman",IF(NOT(ISERROR(SEARCH("- C -", '-'!$F949))), "Consultant",IF(NOT(ISERROR(SEARCH("- I -", '-'!$F949))),  "Inspection Test Plan", "Naming Error"))))</f>
        <v>Subcontractor</v>
      </c>
      <c r="F949" s="97" t="str">
        <f>IF(OR('-'!$G949="checklist", '-'!$G949="checklist-flat"), '-'!$H949, F948)</f>
        <v>FC - S - Balustrades Installation</v>
      </c>
      <c r="G949" s="71" t="s">
        <v>15</v>
      </c>
      <c r="H949" s="71" t="s">
        <v>688</v>
      </c>
      <c r="I949" s="24"/>
      <c r="J949" s="106">
        <f>_xlfn.XLOOKUP('-'!$F949,Ref!A:A,Ref!B:B)*1000</f>
        <v>93000</v>
      </c>
      <c r="K949" s="93">
        <f ca="1">COUNTIF($J$2:'-'!$J949,'-'!$J949)-1</f>
        <v>19</v>
      </c>
      <c r="L949" s="96" t="s">
        <v>14</v>
      </c>
    </row>
    <row r="950" spans="1:12" ht="15.75">
      <c r="A950" s="90">
        <f t="shared" si="15"/>
        <v>946</v>
      </c>
      <c r="B950" s="87">
        <f ca="1">'-'!$J950+'-'!$K950</f>
        <v>93020</v>
      </c>
      <c r="C950" s="88"/>
      <c r="D950" s="89" t="str" cm="1">
        <f t="array" ref="D950">_xlfn.SWITCH(MID('-'!$F950,1,4),"C - ","Civil","F - ","Foundation","ST -","Structure","FC -","Façade","PRE ","Pre-Line","POST","Post-Line","H - ","Handover","S - ","Services","CST ","Completion Docs", "I - ", "Inspection")</f>
        <v>Façade</v>
      </c>
      <c r="E950" s="90" t="str">
        <f>IF(NOT(ISERROR(SEARCH("- S -", '-'!$F950))), "Subcontractor",IF(NOT(ISERROR(SEARCH("- R -", '-'!$F950))), "Ryman",IF(NOT(ISERROR(SEARCH("- C -", '-'!$F950))), "Consultant",IF(NOT(ISERROR(SEARCH("- I -", '-'!$F950))),  "Inspection Test Plan", "Naming Error"))))</f>
        <v>Subcontractor</v>
      </c>
      <c r="F950" s="91" t="str">
        <f>IF(OR('-'!$G950="checklist", '-'!$G950="checklist-flat"), '-'!$H950, F949)</f>
        <v>FC - S - Balustrades Installation</v>
      </c>
      <c r="G950" s="124" t="s">
        <v>682</v>
      </c>
      <c r="H950" s="124" t="s">
        <v>689</v>
      </c>
      <c r="I950" s="104"/>
      <c r="J950" s="105">
        <f>_xlfn.XLOOKUP('-'!$F950,Ref!A:A,Ref!B:B)*1000</f>
        <v>93000</v>
      </c>
      <c r="K950" s="87">
        <f ca="1">COUNTIF($J$2:'-'!$J950,'-'!$J950)-1</f>
        <v>20</v>
      </c>
      <c r="L950" s="90" t="s">
        <v>14</v>
      </c>
    </row>
    <row r="951" spans="1:12" ht="15.75">
      <c r="A951" s="96">
        <f t="shared" si="15"/>
        <v>947</v>
      </c>
      <c r="B951" s="93">
        <f ca="1">'-'!$J951+'-'!$K951</f>
        <v>93021</v>
      </c>
      <c r="C951" s="94"/>
      <c r="D951" s="95" t="str" cm="1">
        <f t="array" ref="D951">_xlfn.SWITCH(MID('-'!$F951,1,4),"C - ","Civil","F - ","Foundation","ST -","Structure","FC -","Façade","PRE ","Pre-Line","POST","Post-Line","H - ","Handover","S - ","Services","CST ","Completion Docs", "I - ", "Inspection")</f>
        <v>Façade</v>
      </c>
      <c r="E951" s="96" t="str">
        <f>IF(NOT(ISERROR(SEARCH("- S -", '-'!$F951))), "Subcontractor",IF(NOT(ISERROR(SEARCH("- R -", '-'!$F951))), "Ryman",IF(NOT(ISERROR(SEARCH("- C -", '-'!$F951))), "Consultant",IF(NOT(ISERROR(SEARCH("- I -", '-'!$F951))),  "Inspection Test Plan", "Naming Error"))))</f>
        <v>Subcontractor</v>
      </c>
      <c r="F951" s="97" t="str">
        <f>IF(OR('-'!$G951="checklist", '-'!$G951="checklist-flat"), '-'!$H951, F950)</f>
        <v>FC - S - Balustrades Installation</v>
      </c>
      <c r="G951" s="71" t="s">
        <v>24</v>
      </c>
      <c r="H951" s="71" t="s">
        <v>57</v>
      </c>
      <c r="I951" s="24"/>
      <c r="J951" s="106">
        <f>_xlfn.XLOOKUP('-'!$F951,Ref!A:A,Ref!B:B)*1000</f>
        <v>93000</v>
      </c>
      <c r="K951" s="93">
        <f ca="1">COUNTIF($J$2:'-'!$J951,'-'!$J951)-1</f>
        <v>21</v>
      </c>
      <c r="L951" s="96" t="s">
        <v>14</v>
      </c>
    </row>
    <row r="952" spans="1:12" ht="15.75">
      <c r="A952" s="90">
        <f t="shared" si="15"/>
        <v>948</v>
      </c>
      <c r="B952" s="87">
        <f ca="1">'-'!$J952+'-'!$K952</f>
        <v>93022</v>
      </c>
      <c r="C952" s="88"/>
      <c r="D952" s="89" t="str" cm="1">
        <f t="array" ref="D952">_xlfn.SWITCH(MID('-'!$F952,1,4),"C - ","Civil","F - ","Foundation","ST -","Structure","FC -","Façade","PRE ","Pre-Line","POST","Post-Line","H - ","Handover","S - ","Services","CST ","Completion Docs", "I - ", "Inspection")</f>
        <v>Façade</v>
      </c>
      <c r="E952" s="90" t="str">
        <f>IF(NOT(ISERROR(SEARCH("- S -", '-'!$F952))), "Subcontractor",IF(NOT(ISERROR(SEARCH("- R -", '-'!$F952))), "Ryman",IF(NOT(ISERROR(SEARCH("- C -", '-'!$F952))), "Consultant",IF(NOT(ISERROR(SEARCH("- I -", '-'!$F952))),  "Inspection Test Plan", "Naming Error"))))</f>
        <v>Subcontractor</v>
      </c>
      <c r="F952" s="91" t="str">
        <f>IF(OR('-'!$G952="checklist", '-'!$G952="checklist-flat"), '-'!$H952, F951)</f>
        <v>FC - S - Balustrades Installation</v>
      </c>
      <c r="G952" s="124" t="s">
        <v>432</v>
      </c>
      <c r="H952" s="124" t="s">
        <v>690</v>
      </c>
      <c r="I952" s="104"/>
      <c r="J952" s="105">
        <f>_xlfn.XLOOKUP('-'!$F952,Ref!A:A,Ref!B:B)*1000</f>
        <v>93000</v>
      </c>
      <c r="K952" s="87">
        <f ca="1">COUNTIF($J$2:'-'!$J952,'-'!$J952)-1</f>
        <v>22</v>
      </c>
      <c r="L952" s="90" t="s">
        <v>14</v>
      </c>
    </row>
    <row r="953" spans="1:12" ht="15.75">
      <c r="A953" s="96">
        <f t="shared" si="15"/>
        <v>949</v>
      </c>
      <c r="B953" s="93">
        <f ca="1">'-'!$J953+'-'!$K953</f>
        <v>93023</v>
      </c>
      <c r="C953" s="94"/>
      <c r="D953" s="95" t="str" cm="1">
        <f t="array" ref="D953">_xlfn.SWITCH(MID('-'!$F953,1,4),"C - ","Civil","F - ","Foundation","ST -","Structure","FC -","Façade","PRE ","Pre-Line","POST","Post-Line","H - ","Handover","S - ","Services","CST ","Completion Docs", "I - ", "Inspection")</f>
        <v>Façade</v>
      </c>
      <c r="E953" s="96" t="str">
        <f>IF(NOT(ISERROR(SEARCH("- S -", '-'!$F953))), "Subcontractor",IF(NOT(ISERROR(SEARCH("- R -", '-'!$F953))), "Ryman",IF(NOT(ISERROR(SEARCH("- C -", '-'!$F953))), "Consultant",IF(NOT(ISERROR(SEARCH("- I -", '-'!$F953))),  "Inspection Test Plan", "Naming Error"))))</f>
        <v>Subcontractor</v>
      </c>
      <c r="F953" s="97" t="str">
        <f>IF(OR('-'!$G953="checklist", '-'!$G953="checklist-flat"), '-'!$H953, F952)</f>
        <v>FC - S - Balustrades Installation</v>
      </c>
      <c r="G953" s="71" t="s">
        <v>15</v>
      </c>
      <c r="H953" s="71" t="s">
        <v>683</v>
      </c>
      <c r="I953" s="24"/>
      <c r="J953" s="106">
        <f>_xlfn.XLOOKUP('-'!$F953,Ref!A:A,Ref!B:B)*1000</f>
        <v>93000</v>
      </c>
      <c r="K953" s="93">
        <f ca="1">COUNTIF($J$2:'-'!$J953,'-'!$J953)-1</f>
        <v>23</v>
      </c>
      <c r="L953" s="96" t="s">
        <v>14</v>
      </c>
    </row>
    <row r="954" spans="1:12" ht="15.75">
      <c r="A954" s="90">
        <f t="shared" si="15"/>
        <v>950</v>
      </c>
      <c r="B954" s="87">
        <f ca="1">'-'!$J954+'-'!$K954</f>
        <v>93024</v>
      </c>
      <c r="C954" s="88"/>
      <c r="D954" s="89" t="str" cm="1">
        <f t="array" ref="D954">_xlfn.SWITCH(MID('-'!$F954,1,4),"C - ","Civil","F - ","Foundation","ST -","Structure","FC -","Façade","PRE ","Pre-Line","POST","Post-Line","H - ","Handover","S - ","Services","CST ","Completion Docs", "I - ", "Inspection")</f>
        <v>Façade</v>
      </c>
      <c r="E954" s="90" t="str">
        <f>IF(NOT(ISERROR(SEARCH("- S -", '-'!$F954))), "Subcontractor",IF(NOT(ISERROR(SEARCH("- R -", '-'!$F954))), "Ryman",IF(NOT(ISERROR(SEARCH("- C -", '-'!$F954))), "Consultant",IF(NOT(ISERROR(SEARCH("- I -", '-'!$F954))),  "Inspection Test Plan", "Naming Error"))))</f>
        <v>Subcontractor</v>
      </c>
      <c r="F954" s="91" t="str">
        <f>IF(OR('-'!$G954="checklist", '-'!$G954="checklist-flat"), '-'!$H954, F953)</f>
        <v>FC - S - Balustrades Installation</v>
      </c>
      <c r="G954" s="124" t="s">
        <v>388</v>
      </c>
      <c r="H954" s="124" t="s">
        <v>684</v>
      </c>
      <c r="I954" s="104"/>
      <c r="J954" s="105">
        <f>_xlfn.XLOOKUP('-'!$F954,Ref!A:A,Ref!B:B)*1000</f>
        <v>93000</v>
      </c>
      <c r="K954" s="87">
        <f ca="1">COUNTIF($J$2:'-'!$J954,'-'!$J954)-1</f>
        <v>24</v>
      </c>
      <c r="L954" s="90" t="s">
        <v>14</v>
      </c>
    </row>
    <row r="955" spans="1:12" ht="15.75">
      <c r="A955" s="96">
        <f t="shared" si="15"/>
        <v>951</v>
      </c>
      <c r="B955" s="93">
        <f ca="1">'-'!$J955+'-'!$K955</f>
        <v>93025</v>
      </c>
      <c r="C955" s="94"/>
      <c r="D955" s="95" t="str" cm="1">
        <f t="array" ref="D955">_xlfn.SWITCH(MID('-'!$F955,1,4),"C - ","Civil","F - ","Foundation","ST -","Structure","FC -","Façade","PRE ","Pre-Line","POST","Post-Line","H - ","Handover","S - ","Services","CST ","Completion Docs", "I - ", "Inspection")</f>
        <v>Façade</v>
      </c>
      <c r="E955" s="96" t="str">
        <f>IF(NOT(ISERROR(SEARCH("- S -", '-'!$F955))), "Subcontractor",IF(NOT(ISERROR(SEARCH("- R -", '-'!$F955))), "Ryman",IF(NOT(ISERROR(SEARCH("- C -", '-'!$F955))), "Consultant",IF(NOT(ISERROR(SEARCH("- I -", '-'!$F955))),  "Inspection Test Plan", "Naming Error"))))</f>
        <v>Subcontractor</v>
      </c>
      <c r="F955" s="97" t="str">
        <f>IF(OR('-'!$G955="checklist", '-'!$G955="checklist-flat"), '-'!$H955, F954)</f>
        <v>FC - S - Balustrades Installation</v>
      </c>
      <c r="G955" s="71" t="s">
        <v>15</v>
      </c>
      <c r="H955" s="71" t="s">
        <v>685</v>
      </c>
      <c r="I955" s="24"/>
      <c r="J955" s="106">
        <f>_xlfn.XLOOKUP('-'!$F955,Ref!A:A,Ref!B:B)*1000</f>
        <v>93000</v>
      </c>
      <c r="K955" s="93">
        <f ca="1">COUNTIF($J$2:'-'!$J955,'-'!$J955)-1</f>
        <v>25</v>
      </c>
      <c r="L955" s="96" t="s">
        <v>14</v>
      </c>
    </row>
    <row r="956" spans="1:12" ht="15.75">
      <c r="A956" s="90">
        <f t="shared" si="15"/>
        <v>952</v>
      </c>
      <c r="B956" s="87">
        <f ca="1">'-'!$J956+'-'!$K956</f>
        <v>93026</v>
      </c>
      <c r="C956" s="88"/>
      <c r="D956" s="89" t="str" cm="1">
        <f t="array" ref="D956">_xlfn.SWITCH(MID('-'!$F956,1,4),"C - ","Civil","F - ","Foundation","ST -","Structure","FC -","Façade","PRE ","Pre-Line","POST","Post-Line","H - ","Handover","S - ","Services","CST ","Completion Docs", "I - ", "Inspection")</f>
        <v>Façade</v>
      </c>
      <c r="E956" s="90" t="str">
        <f>IF(NOT(ISERROR(SEARCH("- S -", '-'!$F956))), "Subcontractor",IF(NOT(ISERROR(SEARCH("- R -", '-'!$F956))), "Ryman",IF(NOT(ISERROR(SEARCH("- C -", '-'!$F956))), "Consultant",IF(NOT(ISERROR(SEARCH("- I -", '-'!$F956))),  "Inspection Test Plan", "Naming Error"))))</f>
        <v>Subcontractor</v>
      </c>
      <c r="F956" s="91" t="str">
        <f>IF(OR('-'!$G956="checklist", '-'!$G956="checklist-flat"), '-'!$H956, F955)</f>
        <v>FC - S - Balustrades Installation</v>
      </c>
      <c r="G956" s="124" t="s">
        <v>388</v>
      </c>
      <c r="H956" s="124" t="s">
        <v>686</v>
      </c>
      <c r="I956" s="104"/>
      <c r="J956" s="105">
        <f>_xlfn.XLOOKUP('-'!$F956,Ref!A:A,Ref!B:B)*1000</f>
        <v>93000</v>
      </c>
      <c r="K956" s="87">
        <f ca="1">COUNTIF($J$2:'-'!$J956,'-'!$J956)-1</f>
        <v>26</v>
      </c>
      <c r="L956" s="90" t="s">
        <v>14</v>
      </c>
    </row>
    <row r="957" spans="1:12" ht="15.75">
      <c r="A957" s="96">
        <f t="shared" si="15"/>
        <v>953</v>
      </c>
      <c r="B957" s="93">
        <f ca="1">'-'!$J957+'-'!$K957</f>
        <v>93027</v>
      </c>
      <c r="C957" s="94"/>
      <c r="D957" s="95" t="str" cm="1">
        <f t="array" ref="D957">_xlfn.SWITCH(MID('-'!$F957,1,4),"C - ","Civil","F - ","Foundation","ST -","Structure","FC -","Façade","PRE ","Pre-Line","POST","Post-Line","H - ","Handover","S - ","Services","CST ","Completion Docs", "I - ", "Inspection")</f>
        <v>Façade</v>
      </c>
      <c r="E957" s="96" t="str">
        <f>IF(NOT(ISERROR(SEARCH("- S -", '-'!$F957))), "Subcontractor",IF(NOT(ISERROR(SEARCH("- R -", '-'!$F957))), "Ryman",IF(NOT(ISERROR(SEARCH("- C -", '-'!$F957))), "Consultant",IF(NOT(ISERROR(SEARCH("- I -", '-'!$F957))),  "Inspection Test Plan", "Naming Error"))))</f>
        <v>Subcontractor</v>
      </c>
      <c r="F957" s="97" t="str">
        <f>IF(OR('-'!$G957="checklist", '-'!$G957="checklist-flat"), '-'!$H957, F956)</f>
        <v>FC - S - Balustrades Installation</v>
      </c>
      <c r="G957" s="71" t="s">
        <v>15</v>
      </c>
      <c r="H957" s="71" t="s">
        <v>687</v>
      </c>
      <c r="I957" s="24"/>
      <c r="J957" s="106">
        <f>_xlfn.XLOOKUP('-'!$F957,Ref!A:A,Ref!B:B)*1000</f>
        <v>93000</v>
      </c>
      <c r="K957" s="93">
        <f ca="1">COUNTIF($J$2:'-'!$J957,'-'!$J957)-1</f>
        <v>27</v>
      </c>
      <c r="L957" s="96" t="s">
        <v>14</v>
      </c>
    </row>
    <row r="958" spans="1:12" ht="15.75">
      <c r="A958" s="90">
        <f t="shared" si="15"/>
        <v>954</v>
      </c>
      <c r="B958" s="87">
        <f ca="1">'-'!$J958+'-'!$K958</f>
        <v>93028</v>
      </c>
      <c r="C958" s="88"/>
      <c r="D958" s="89" t="str" cm="1">
        <f t="array" ref="D958">_xlfn.SWITCH(MID('-'!$F958,1,4),"C - ","Civil","F - ","Foundation","ST -","Structure","FC -","Façade","PRE ","Pre-Line","POST","Post-Line","H - ","Handover","S - ","Services","CST ","Completion Docs", "I - ", "Inspection")</f>
        <v>Façade</v>
      </c>
      <c r="E958" s="90" t="str">
        <f>IF(NOT(ISERROR(SEARCH("- S -", '-'!$F958))), "Subcontractor",IF(NOT(ISERROR(SEARCH("- R -", '-'!$F958))), "Ryman",IF(NOT(ISERROR(SEARCH("- C -", '-'!$F958))), "Consultant",IF(NOT(ISERROR(SEARCH("- I -", '-'!$F958))),  "Inspection Test Plan", "Naming Error"))))</f>
        <v>Subcontractor</v>
      </c>
      <c r="F958" s="91" t="str">
        <f>IF(OR('-'!$G958="checklist", '-'!$G958="checklist-flat"), '-'!$H958, F957)</f>
        <v>FC - S - Balustrades Installation</v>
      </c>
      <c r="G958" s="124" t="s">
        <v>15</v>
      </c>
      <c r="H958" s="124" t="s">
        <v>688</v>
      </c>
      <c r="I958" s="104"/>
      <c r="J958" s="105">
        <f>_xlfn.XLOOKUP('-'!$F958,Ref!A:A,Ref!B:B)*1000</f>
        <v>93000</v>
      </c>
      <c r="K958" s="87">
        <f ca="1">COUNTIF($J$2:'-'!$J958,'-'!$J958)-1</f>
        <v>28</v>
      </c>
      <c r="L958" s="90" t="s">
        <v>14</v>
      </c>
    </row>
    <row r="959" spans="1:12" ht="15.75">
      <c r="A959" s="96">
        <f t="shared" si="15"/>
        <v>955</v>
      </c>
      <c r="B959" s="93">
        <f ca="1">'-'!$J959+'-'!$K959</f>
        <v>93029</v>
      </c>
      <c r="C959" s="94"/>
      <c r="D959" s="95" t="str" cm="1">
        <f t="array" ref="D959">_xlfn.SWITCH(MID('-'!$F959,1,4),"C - ","Civil","F - ","Foundation","ST -","Structure","FC -","Façade","PRE ","Pre-Line","POST","Post-Line","H - ","Handover","S - ","Services","CST ","Completion Docs", "I - ", "Inspection")</f>
        <v>Façade</v>
      </c>
      <c r="E959" s="96" t="str">
        <f>IF(NOT(ISERROR(SEARCH("- S -", '-'!$F959))), "Subcontractor",IF(NOT(ISERROR(SEARCH("- R -", '-'!$F959))), "Ryman",IF(NOT(ISERROR(SEARCH("- C -", '-'!$F959))), "Consultant",IF(NOT(ISERROR(SEARCH("- I -", '-'!$F959))),  "Inspection Test Plan", "Naming Error"))))</f>
        <v>Subcontractor</v>
      </c>
      <c r="F959" s="97" t="str">
        <f>IF(OR('-'!$G959="checklist", '-'!$G959="checklist-flat"), '-'!$H959, F958)</f>
        <v>FC - S - Balustrades Installation</v>
      </c>
      <c r="G959" s="71" t="s">
        <v>682</v>
      </c>
      <c r="H959" s="71" t="s">
        <v>689</v>
      </c>
      <c r="I959" s="24"/>
      <c r="J959" s="106">
        <f>_xlfn.XLOOKUP('-'!$F959,Ref!A:A,Ref!B:B)*1000</f>
        <v>93000</v>
      </c>
      <c r="K959" s="93">
        <f ca="1">COUNTIF($J$2:'-'!$J959,'-'!$J959)-1</f>
        <v>29</v>
      </c>
      <c r="L959" s="96" t="s">
        <v>14</v>
      </c>
    </row>
    <row r="960" spans="1:12" ht="15.75">
      <c r="A960" s="90">
        <f t="shared" si="15"/>
        <v>956</v>
      </c>
      <c r="B960" s="87">
        <f ca="1">'-'!$J960+'-'!$K960</f>
        <v>93030</v>
      </c>
      <c r="C960" s="88"/>
      <c r="D960" s="89" t="str" cm="1">
        <f t="array" ref="D960">_xlfn.SWITCH(MID('-'!$F960,1,4),"C - ","Civil","F - ","Foundation","ST -","Structure","FC -","Façade","PRE ","Pre-Line","POST","Post-Line","H - ","Handover","S - ","Services","CST ","Completion Docs", "I - ", "Inspection")</f>
        <v>Façade</v>
      </c>
      <c r="E960" s="90" t="str">
        <f>IF(NOT(ISERROR(SEARCH("- S -", '-'!$F960))), "Subcontractor",IF(NOT(ISERROR(SEARCH("- R -", '-'!$F960))), "Ryman",IF(NOT(ISERROR(SEARCH("- C -", '-'!$F960))), "Consultant",IF(NOT(ISERROR(SEARCH("- I -", '-'!$F960))),  "Inspection Test Plan", "Naming Error"))))</f>
        <v>Subcontractor</v>
      </c>
      <c r="F960" s="91" t="str">
        <f>IF(OR('-'!$G960="checklist", '-'!$G960="checklist-flat"), '-'!$H960, F959)</f>
        <v>FC - S - Balustrades Installation</v>
      </c>
      <c r="G960" s="124" t="s">
        <v>24</v>
      </c>
      <c r="H960" s="124" t="s">
        <v>691</v>
      </c>
      <c r="I960" s="104"/>
      <c r="J960" s="105">
        <f>_xlfn.XLOOKUP('-'!$F960,Ref!A:A,Ref!B:B)*1000</f>
        <v>93000</v>
      </c>
      <c r="K960" s="87">
        <f ca="1">COUNTIF($J$2:'-'!$J960,'-'!$J960)-1</f>
        <v>30</v>
      </c>
      <c r="L960" s="90" t="s">
        <v>14</v>
      </c>
    </row>
    <row r="961" spans="1:12" ht="15.75">
      <c r="A961" s="96">
        <f t="shared" si="15"/>
        <v>957</v>
      </c>
      <c r="B961" s="93">
        <f ca="1">'-'!$J961+'-'!$K961</f>
        <v>94000</v>
      </c>
      <c r="C961" s="94"/>
      <c r="D961" s="95" t="str" cm="1">
        <f t="array" ref="D961">_xlfn.SWITCH(MID('-'!$F961,1,4),"C - ","Civil","F - ","Foundation","ST -","Structure","FC -","Façade","PRE ","Pre-Line","POST","Post-Line","H - ","Handover","S - ","Services","CST ","Completion Docs", "I - ", "Inspection")</f>
        <v>Façade</v>
      </c>
      <c r="E961" s="96" t="str">
        <f>IF(NOT(ISERROR(SEARCH("- S -", '-'!$F961))), "Subcontractor",IF(NOT(ISERROR(SEARCH("- R -", '-'!$F961))), "Ryman",IF(NOT(ISERROR(SEARCH("- C -", '-'!$F961))), "Consultant",IF(NOT(ISERROR(SEARCH("- I -", '-'!$F961))),  "Inspection Test Plan", "Naming Error"))))</f>
        <v>Subcontractor</v>
      </c>
      <c r="F961" s="97" t="str">
        <f>IF(OR('-'!$G961="checklist", '-'!$G961="checklist-flat"), '-'!$H961, F960)</f>
        <v>FC - S - Brick Works</v>
      </c>
      <c r="G961" s="24" t="s">
        <v>430</v>
      </c>
      <c r="H961" s="24" t="s">
        <v>692</v>
      </c>
      <c r="I961" s="24"/>
      <c r="J961" s="106">
        <f>_xlfn.XLOOKUP('-'!$F961,Ref!A:A,Ref!B:B)*1000</f>
        <v>94000</v>
      </c>
      <c r="K961" s="93">
        <f ca="1">COUNTIF($J$2:'-'!$J961,'-'!$J961)-1</f>
        <v>0</v>
      </c>
      <c r="L961" s="96" t="s">
        <v>14</v>
      </c>
    </row>
    <row r="962" spans="1:12" ht="15.75">
      <c r="A962" s="90">
        <f t="shared" si="15"/>
        <v>958</v>
      </c>
      <c r="B962" s="87">
        <f ca="1">'-'!$J962+'-'!$K962</f>
        <v>94001</v>
      </c>
      <c r="C962" s="88"/>
      <c r="D962" s="89" t="str" cm="1">
        <f t="array" ref="D962">_xlfn.SWITCH(MID('-'!$F962,1,4),"C - ","Civil","F - ","Foundation","ST -","Structure","FC -","Façade","PRE ","Pre-Line","POST","Post-Line","H - ","Handover","S - ","Services","CST ","Completion Docs", "I - ", "Inspection")</f>
        <v>Façade</v>
      </c>
      <c r="E962" s="90" t="str">
        <f>IF(NOT(ISERROR(SEARCH("- S -", '-'!$F962))), "Subcontractor",IF(NOT(ISERROR(SEARCH("- R -", '-'!$F962))), "Ryman",IF(NOT(ISERROR(SEARCH("- C -", '-'!$F962))), "Consultant",IF(NOT(ISERROR(SEARCH("- I -", '-'!$F962))),  "Inspection Test Plan", "Naming Error"))))</f>
        <v>Subcontractor</v>
      </c>
      <c r="F962" s="91" t="str">
        <f>IF(OR('-'!$G962="checklist", '-'!$G962="checklist-flat"), '-'!$H962, F961)</f>
        <v>FC - S - Brick Works</v>
      </c>
      <c r="G962" s="104" t="s">
        <v>693</v>
      </c>
      <c r="H962" s="104" t="s">
        <v>694</v>
      </c>
      <c r="I962" s="104"/>
      <c r="J962" s="105">
        <f>_xlfn.XLOOKUP('-'!$F962,Ref!A:A,Ref!B:B)*1000</f>
        <v>94000</v>
      </c>
      <c r="K962" s="87">
        <f ca="1">COUNTIF($J$2:'-'!$J962,'-'!$J962)-1</f>
        <v>1</v>
      </c>
      <c r="L962" s="90" t="s">
        <v>14</v>
      </c>
    </row>
    <row r="963" spans="1:12" ht="15.75">
      <c r="A963" s="96">
        <f t="shared" si="15"/>
        <v>959</v>
      </c>
      <c r="B963" s="93">
        <f ca="1">'-'!$J963+'-'!$K963</f>
        <v>94002</v>
      </c>
      <c r="C963" s="94"/>
      <c r="D963" s="95" t="str" cm="1">
        <f t="array" ref="D963">_xlfn.SWITCH(MID('-'!$F963,1,4),"C - ","Civil","F - ","Foundation","ST -","Structure","FC -","Façade","PRE ","Pre-Line","POST","Post-Line","H - ","Handover","S - ","Services","CST ","Completion Docs", "I - ", "Inspection")</f>
        <v>Façade</v>
      </c>
      <c r="E963" s="96" t="str">
        <f>IF(NOT(ISERROR(SEARCH("- S -", '-'!$F963))), "Subcontractor",IF(NOT(ISERROR(SEARCH("- R -", '-'!$F963))), "Ryman",IF(NOT(ISERROR(SEARCH("- C -", '-'!$F963))), "Consultant",IF(NOT(ISERROR(SEARCH("- I -", '-'!$F963))),  "Inspection Test Plan", "Naming Error"))))</f>
        <v>Subcontractor</v>
      </c>
      <c r="F963" s="97" t="str">
        <f>IF(OR('-'!$G963="checklist", '-'!$G963="checklist-flat"), '-'!$H963, F962)</f>
        <v>FC - S - Brick Works</v>
      </c>
      <c r="G963" s="24" t="s">
        <v>15</v>
      </c>
      <c r="H963" s="24" t="s">
        <v>695</v>
      </c>
      <c r="I963" s="24"/>
      <c r="J963" s="106">
        <f>_xlfn.XLOOKUP('-'!$F963,Ref!A:A,Ref!B:B)*1000</f>
        <v>94000</v>
      </c>
      <c r="K963" s="93">
        <f ca="1">COUNTIF($J$2:'-'!$J963,'-'!$J963)-1</f>
        <v>2</v>
      </c>
      <c r="L963" s="96" t="s">
        <v>14</v>
      </c>
    </row>
    <row r="964" spans="1:12" ht="15.75">
      <c r="A964" s="90">
        <f t="shared" si="15"/>
        <v>960</v>
      </c>
      <c r="B964" s="87">
        <f ca="1">'-'!$J964+'-'!$K964</f>
        <v>94003</v>
      </c>
      <c r="C964" s="88"/>
      <c r="D964" s="89" t="str" cm="1">
        <f t="array" ref="D964">_xlfn.SWITCH(MID('-'!$F964,1,4),"C - ","Civil","F - ","Foundation","ST -","Structure","FC -","Façade","PRE ","Pre-Line","POST","Post-Line","H - ","Handover","S - ","Services","CST ","Completion Docs", "I - ", "Inspection")</f>
        <v>Façade</v>
      </c>
      <c r="E964" s="90" t="str">
        <f>IF(NOT(ISERROR(SEARCH("- S -", '-'!$F964))), "Subcontractor",IF(NOT(ISERROR(SEARCH("- R -", '-'!$F964))), "Ryman",IF(NOT(ISERROR(SEARCH("- C -", '-'!$F964))), "Consultant",IF(NOT(ISERROR(SEARCH("- I -", '-'!$F964))),  "Inspection Test Plan", "Naming Error"))))</f>
        <v>Subcontractor</v>
      </c>
      <c r="F964" s="91" t="str">
        <f>IF(OR('-'!$G964="checklist", '-'!$G964="checklist-flat"), '-'!$H964, F963)</f>
        <v>FC - S - Brick Works</v>
      </c>
      <c r="G964" s="104" t="s">
        <v>15</v>
      </c>
      <c r="H964" s="104" t="s">
        <v>696</v>
      </c>
      <c r="I964" s="104"/>
      <c r="J964" s="105">
        <f>_xlfn.XLOOKUP('-'!$F964,Ref!A:A,Ref!B:B)*1000</f>
        <v>94000</v>
      </c>
      <c r="K964" s="87">
        <f ca="1">COUNTIF($J$2:'-'!$J964,'-'!$J964)-1</f>
        <v>3</v>
      </c>
      <c r="L964" s="90" t="s">
        <v>14</v>
      </c>
    </row>
    <row r="965" spans="1:12" ht="15.75">
      <c r="A965" s="96">
        <f t="shared" si="15"/>
        <v>961</v>
      </c>
      <c r="B965" s="93">
        <f ca="1">'-'!$J965+'-'!$K965</f>
        <v>94004</v>
      </c>
      <c r="C965" s="94"/>
      <c r="D965" s="95" t="str" cm="1">
        <f t="array" ref="D965">_xlfn.SWITCH(MID('-'!$F965,1,4),"C - ","Civil","F - ","Foundation","ST -","Structure","FC -","Façade","PRE ","Pre-Line","POST","Post-Line","H - ","Handover","S - ","Services","CST ","Completion Docs", "I - ", "Inspection")</f>
        <v>Façade</v>
      </c>
      <c r="E965" s="96" t="str">
        <f>IF(NOT(ISERROR(SEARCH("- S -", '-'!$F965))), "Subcontractor",IF(NOT(ISERROR(SEARCH("- R -", '-'!$F965))), "Ryman",IF(NOT(ISERROR(SEARCH("- C -", '-'!$F965))), "Consultant",IF(NOT(ISERROR(SEARCH("- I -", '-'!$F965))),  "Inspection Test Plan", "Naming Error"))))</f>
        <v>Subcontractor</v>
      </c>
      <c r="F965" s="97" t="str">
        <f>IF(OR('-'!$G965="checklist", '-'!$G965="checklist-flat"), '-'!$H965, F964)</f>
        <v>FC - S - Brick Works</v>
      </c>
      <c r="G965" s="24" t="s">
        <v>15</v>
      </c>
      <c r="H965" s="24" t="s">
        <v>697</v>
      </c>
      <c r="I965" s="24"/>
      <c r="J965" s="106">
        <f>_xlfn.XLOOKUP('-'!$F965,Ref!A:A,Ref!B:B)*1000</f>
        <v>94000</v>
      </c>
      <c r="K965" s="93">
        <f ca="1">COUNTIF($J$2:'-'!$J965,'-'!$J965)-1</f>
        <v>4</v>
      </c>
      <c r="L965" s="96" t="s">
        <v>14</v>
      </c>
    </row>
    <row r="966" spans="1:12" ht="15.75">
      <c r="A966" s="90">
        <f t="shared" si="15"/>
        <v>962</v>
      </c>
      <c r="B966" s="87">
        <f ca="1">'-'!$J966+'-'!$K966</f>
        <v>94005</v>
      </c>
      <c r="C966" s="88"/>
      <c r="D966" s="89" t="str" cm="1">
        <f t="array" ref="D966">_xlfn.SWITCH(MID('-'!$F966,1,4),"C - ","Civil","F - ","Foundation","ST -","Structure","FC -","Façade","PRE ","Pre-Line","POST","Post-Line","H - ","Handover","S - ","Services","CST ","Completion Docs", "I - ", "Inspection")</f>
        <v>Façade</v>
      </c>
      <c r="E966" s="90" t="str">
        <f>IF(NOT(ISERROR(SEARCH("- S -", '-'!$F966))), "Subcontractor",IF(NOT(ISERROR(SEARCH("- R -", '-'!$F966))), "Ryman",IF(NOT(ISERROR(SEARCH("- C -", '-'!$F966))), "Consultant",IF(NOT(ISERROR(SEARCH("- I -", '-'!$F966))),  "Inspection Test Plan", "Naming Error"))))</f>
        <v>Subcontractor</v>
      </c>
      <c r="F966" s="91" t="str">
        <f>IF(OR('-'!$G966="checklist", '-'!$G966="checklist-flat"), '-'!$H966, F965)</f>
        <v>FC - S - Brick Works</v>
      </c>
      <c r="G966" s="104" t="s">
        <v>693</v>
      </c>
      <c r="H966" s="104" t="s">
        <v>698</v>
      </c>
      <c r="I966" s="104"/>
      <c r="J966" s="105">
        <f>_xlfn.XLOOKUP('-'!$F966,Ref!A:A,Ref!B:B)*1000</f>
        <v>94000</v>
      </c>
      <c r="K966" s="87">
        <f ca="1">COUNTIF($J$2:'-'!$J966,'-'!$J966)-1</f>
        <v>5</v>
      </c>
      <c r="L966" s="90" t="s">
        <v>14</v>
      </c>
    </row>
    <row r="967" spans="1:12" ht="15.75">
      <c r="A967" s="96">
        <f t="shared" si="15"/>
        <v>963</v>
      </c>
      <c r="B967" s="93">
        <f ca="1">'-'!$J967+'-'!$K967</f>
        <v>94006</v>
      </c>
      <c r="C967" s="94"/>
      <c r="D967" s="95" t="str" cm="1">
        <f t="array" ref="D967">_xlfn.SWITCH(MID('-'!$F967,1,4),"C - ","Civil","F - ","Foundation","ST -","Structure","FC -","Façade","PRE ","Pre-Line","POST","Post-Line","H - ","Handover","S - ","Services","CST ","Completion Docs", "I - ", "Inspection")</f>
        <v>Façade</v>
      </c>
      <c r="E967" s="96" t="str">
        <f>IF(NOT(ISERROR(SEARCH("- S -", '-'!$F967))), "Subcontractor",IF(NOT(ISERROR(SEARCH("- R -", '-'!$F967))), "Ryman",IF(NOT(ISERROR(SEARCH("- C -", '-'!$F967))), "Consultant",IF(NOT(ISERROR(SEARCH("- I -", '-'!$F967))),  "Inspection Test Plan", "Naming Error"))))</f>
        <v>Subcontractor</v>
      </c>
      <c r="F967" s="97" t="str">
        <f>IF(OR('-'!$G967="checklist", '-'!$G967="checklist-flat"), '-'!$H967, F966)</f>
        <v>FC - S - Brick Works</v>
      </c>
      <c r="G967" s="24" t="s">
        <v>15</v>
      </c>
      <c r="H967" s="24" t="s">
        <v>699</v>
      </c>
      <c r="I967" s="24"/>
      <c r="J967" s="106">
        <f>_xlfn.XLOOKUP('-'!$F967,Ref!A:A,Ref!B:B)*1000</f>
        <v>94000</v>
      </c>
      <c r="K967" s="93">
        <f ca="1">COUNTIF($J$2:'-'!$J967,'-'!$J967)-1</f>
        <v>6</v>
      </c>
      <c r="L967" s="96" t="s">
        <v>14</v>
      </c>
    </row>
    <row r="968" spans="1:12" ht="15.75">
      <c r="A968" s="90">
        <f t="shared" si="15"/>
        <v>964</v>
      </c>
      <c r="B968" s="87">
        <f ca="1">'-'!$J968+'-'!$K968</f>
        <v>94007</v>
      </c>
      <c r="C968" s="88"/>
      <c r="D968" s="89" t="str" cm="1">
        <f t="array" ref="D968">_xlfn.SWITCH(MID('-'!$F968,1,4),"C - ","Civil","F - ","Foundation","ST -","Structure","FC -","Façade","PRE ","Pre-Line","POST","Post-Line","H - ","Handover","S - ","Services","CST ","Completion Docs", "I - ", "Inspection")</f>
        <v>Façade</v>
      </c>
      <c r="E968" s="90" t="str">
        <f>IF(NOT(ISERROR(SEARCH("- S -", '-'!$F968))), "Subcontractor",IF(NOT(ISERROR(SEARCH("- R -", '-'!$F968))), "Ryman",IF(NOT(ISERROR(SEARCH("- C -", '-'!$F968))), "Consultant",IF(NOT(ISERROR(SEARCH("- I -", '-'!$F968))),  "Inspection Test Plan", "Naming Error"))))</f>
        <v>Subcontractor</v>
      </c>
      <c r="F968" s="91" t="str">
        <f>IF(OR('-'!$G968="checklist", '-'!$G968="checklist-flat"), '-'!$H968, F967)</f>
        <v>FC - S - Brick Works</v>
      </c>
      <c r="G968" s="104" t="s">
        <v>15</v>
      </c>
      <c r="H968" s="104" t="s">
        <v>700</v>
      </c>
      <c r="I968" s="104"/>
      <c r="J968" s="105">
        <f>_xlfn.XLOOKUP('-'!$F968,Ref!A:A,Ref!B:B)*1000</f>
        <v>94000</v>
      </c>
      <c r="K968" s="87">
        <f ca="1">COUNTIF($J$2:'-'!$J968,'-'!$J968)-1</f>
        <v>7</v>
      </c>
      <c r="L968" s="90" t="s">
        <v>14</v>
      </c>
    </row>
    <row r="969" spans="1:12" ht="15.75">
      <c r="A969" s="96">
        <f t="shared" si="15"/>
        <v>965</v>
      </c>
      <c r="B969" s="93">
        <f ca="1">'-'!$J969+'-'!$K969</f>
        <v>94008</v>
      </c>
      <c r="C969" s="94"/>
      <c r="D969" s="95" t="str" cm="1">
        <f t="array" ref="D969">_xlfn.SWITCH(MID('-'!$F969,1,4),"C - ","Civil","F - ","Foundation","ST -","Structure","FC -","Façade","PRE ","Pre-Line","POST","Post-Line","H - ","Handover","S - ","Services","CST ","Completion Docs", "I - ", "Inspection")</f>
        <v>Façade</v>
      </c>
      <c r="E969" s="96" t="str">
        <f>IF(NOT(ISERROR(SEARCH("- S -", '-'!$F969))), "Subcontractor",IF(NOT(ISERROR(SEARCH("- R -", '-'!$F969))), "Ryman",IF(NOT(ISERROR(SEARCH("- C -", '-'!$F969))), "Consultant",IF(NOT(ISERROR(SEARCH("- I -", '-'!$F969))),  "Inspection Test Plan", "Naming Error"))))</f>
        <v>Subcontractor</v>
      </c>
      <c r="F969" s="97" t="str">
        <f>IF(OR('-'!$G969="checklist", '-'!$G969="checklist-flat"), '-'!$H969, F968)</f>
        <v>FC - S - Brick Works</v>
      </c>
      <c r="G969" s="24" t="s">
        <v>15</v>
      </c>
      <c r="H969" s="24" t="s">
        <v>701</v>
      </c>
      <c r="I969" s="24"/>
      <c r="J969" s="106">
        <f>_xlfn.XLOOKUP('-'!$F969,Ref!A:A,Ref!B:B)*1000</f>
        <v>94000</v>
      </c>
      <c r="K969" s="93">
        <f ca="1">COUNTIF($J$2:'-'!$J969,'-'!$J969)-1</f>
        <v>8</v>
      </c>
      <c r="L969" s="96" t="s">
        <v>14</v>
      </c>
    </row>
    <row r="970" spans="1:12" ht="15.75">
      <c r="A970" s="90">
        <f t="shared" si="15"/>
        <v>966</v>
      </c>
      <c r="B970" s="87">
        <f ca="1">'-'!$J970+'-'!$K970</f>
        <v>94009</v>
      </c>
      <c r="C970" s="88"/>
      <c r="D970" s="89" t="str" cm="1">
        <f t="array" ref="D970">_xlfn.SWITCH(MID('-'!$F970,1,4),"C - ","Civil","F - ","Foundation","ST -","Structure","FC -","Façade","PRE ","Pre-Line","POST","Post-Line","H - ","Handover","S - ","Services","CST ","Completion Docs", "I - ", "Inspection")</f>
        <v>Façade</v>
      </c>
      <c r="E970" s="90" t="str">
        <f>IF(NOT(ISERROR(SEARCH("- S -", '-'!$F970))), "Subcontractor",IF(NOT(ISERROR(SEARCH("- R -", '-'!$F970))), "Ryman",IF(NOT(ISERROR(SEARCH("- C -", '-'!$F970))), "Consultant",IF(NOT(ISERROR(SEARCH("- I -", '-'!$F970))),  "Inspection Test Plan", "Naming Error"))))</f>
        <v>Subcontractor</v>
      </c>
      <c r="F970" s="91" t="str">
        <f>IF(OR('-'!$G970="checklist", '-'!$G970="checklist-flat"), '-'!$H970, F969)</f>
        <v>FC - S - Brick Works</v>
      </c>
      <c r="G970" s="104" t="s">
        <v>15</v>
      </c>
      <c r="H970" s="104" t="s">
        <v>702</v>
      </c>
      <c r="I970" s="104"/>
      <c r="J970" s="105">
        <f>_xlfn.XLOOKUP('-'!$F970,Ref!A:A,Ref!B:B)*1000</f>
        <v>94000</v>
      </c>
      <c r="K970" s="87">
        <f ca="1">COUNTIF($J$2:'-'!$J970,'-'!$J970)-1</f>
        <v>9</v>
      </c>
      <c r="L970" s="90" t="s">
        <v>14</v>
      </c>
    </row>
    <row r="971" spans="1:12" ht="15.75">
      <c r="A971" s="96">
        <f t="shared" si="15"/>
        <v>967</v>
      </c>
      <c r="B971" s="93">
        <f ca="1">'-'!$J971+'-'!$K971</f>
        <v>94010</v>
      </c>
      <c r="C971" s="94"/>
      <c r="D971" s="95" t="str" cm="1">
        <f t="array" ref="D971">_xlfn.SWITCH(MID('-'!$F971,1,4),"C - ","Civil","F - ","Foundation","ST -","Structure","FC -","Façade","PRE ","Pre-Line","POST","Post-Line","H - ","Handover","S - ","Services","CST ","Completion Docs", "I - ", "Inspection")</f>
        <v>Façade</v>
      </c>
      <c r="E971" s="96" t="str">
        <f>IF(NOT(ISERROR(SEARCH("- S -", '-'!$F971))), "Subcontractor",IF(NOT(ISERROR(SEARCH("- R -", '-'!$F971))), "Ryman",IF(NOT(ISERROR(SEARCH("- C -", '-'!$F971))), "Consultant",IF(NOT(ISERROR(SEARCH("- I -", '-'!$F971))),  "Inspection Test Plan", "Naming Error"))))</f>
        <v>Subcontractor</v>
      </c>
      <c r="F971" s="97" t="str">
        <f>IF(OR('-'!$G971="checklist", '-'!$G971="checklist-flat"), '-'!$H971, F970)</f>
        <v>FC - S - Brick Works</v>
      </c>
      <c r="G971" s="24" t="s">
        <v>15</v>
      </c>
      <c r="H971" s="24" t="s">
        <v>703</v>
      </c>
      <c r="I971" s="24"/>
      <c r="J971" s="106">
        <f>_xlfn.XLOOKUP('-'!$F971,Ref!A:A,Ref!B:B)*1000</f>
        <v>94000</v>
      </c>
      <c r="K971" s="93">
        <f ca="1">COUNTIF($J$2:'-'!$J971,'-'!$J971)-1</f>
        <v>10</v>
      </c>
      <c r="L971" s="96" t="s">
        <v>14</v>
      </c>
    </row>
    <row r="972" spans="1:12" ht="15.75">
      <c r="A972" s="90">
        <f t="shared" si="15"/>
        <v>968</v>
      </c>
      <c r="B972" s="87">
        <f ca="1">'-'!$J972+'-'!$K972</f>
        <v>94011</v>
      </c>
      <c r="C972" s="88"/>
      <c r="D972" s="89" t="str" cm="1">
        <f t="array" ref="D972">_xlfn.SWITCH(MID('-'!$F972,1,4),"C - ","Civil","F - ","Foundation","ST -","Structure","FC -","Façade","PRE ","Pre-Line","POST","Post-Line","H - ","Handover","S - ","Services","CST ","Completion Docs", "I - ", "Inspection")</f>
        <v>Façade</v>
      </c>
      <c r="E972" s="90" t="str">
        <f>IF(NOT(ISERROR(SEARCH("- S -", '-'!$F972))), "Subcontractor",IF(NOT(ISERROR(SEARCH("- R -", '-'!$F972))), "Ryman",IF(NOT(ISERROR(SEARCH("- C -", '-'!$F972))), "Consultant",IF(NOT(ISERROR(SEARCH("- I -", '-'!$F972))),  "Inspection Test Plan", "Naming Error"))))</f>
        <v>Subcontractor</v>
      </c>
      <c r="F972" s="91" t="str">
        <f>IF(OR('-'!$G972="checklist", '-'!$G972="checklist-flat"), '-'!$H972, F971)</f>
        <v>FC - S - Brick Works</v>
      </c>
      <c r="G972" s="104" t="s">
        <v>15</v>
      </c>
      <c r="H972" s="104" t="s">
        <v>704</v>
      </c>
      <c r="I972" s="104"/>
      <c r="J972" s="105">
        <f>_xlfn.XLOOKUP('-'!$F972,Ref!A:A,Ref!B:B)*1000</f>
        <v>94000</v>
      </c>
      <c r="K972" s="87">
        <f ca="1">COUNTIF($J$2:'-'!$J972,'-'!$J972)-1</f>
        <v>11</v>
      </c>
      <c r="L972" s="90" t="s">
        <v>14</v>
      </c>
    </row>
    <row r="973" spans="1:12" ht="15.75">
      <c r="A973" s="96">
        <f t="shared" si="15"/>
        <v>969</v>
      </c>
      <c r="B973" s="93">
        <f ca="1">'-'!$J973+'-'!$K973</f>
        <v>94012</v>
      </c>
      <c r="C973" s="94"/>
      <c r="D973" s="95" t="str" cm="1">
        <f t="array" ref="D973">_xlfn.SWITCH(MID('-'!$F973,1,4),"C - ","Civil","F - ","Foundation","ST -","Structure","FC -","Façade","PRE ","Pre-Line","POST","Post-Line","H - ","Handover","S - ","Services","CST ","Completion Docs", "I - ", "Inspection")</f>
        <v>Façade</v>
      </c>
      <c r="E973" s="96" t="str">
        <f>IF(NOT(ISERROR(SEARCH("- S -", '-'!$F973))), "Subcontractor",IF(NOT(ISERROR(SEARCH("- R -", '-'!$F973))), "Ryman",IF(NOT(ISERROR(SEARCH("- C -", '-'!$F973))), "Consultant",IF(NOT(ISERROR(SEARCH("- I -", '-'!$F973))),  "Inspection Test Plan", "Naming Error"))))</f>
        <v>Subcontractor</v>
      </c>
      <c r="F973" s="97" t="str">
        <f>IF(OR('-'!$G973="checklist", '-'!$G973="checklist-flat"), '-'!$H973, F972)</f>
        <v>FC - S - Brick Works</v>
      </c>
      <c r="G973" s="24" t="s">
        <v>15</v>
      </c>
      <c r="H973" s="24" t="s">
        <v>705</v>
      </c>
      <c r="I973" s="24"/>
      <c r="J973" s="106">
        <f>_xlfn.XLOOKUP('-'!$F973,Ref!A:A,Ref!B:B)*1000</f>
        <v>94000</v>
      </c>
      <c r="K973" s="93">
        <f ca="1">COUNTIF($J$2:'-'!$J973,'-'!$J973)-1</f>
        <v>12</v>
      </c>
      <c r="L973" s="96" t="s">
        <v>14</v>
      </c>
    </row>
    <row r="974" spans="1:12" ht="15.75">
      <c r="A974" s="90">
        <f t="shared" si="15"/>
        <v>970</v>
      </c>
      <c r="B974" s="87">
        <f ca="1">'-'!$J974+'-'!$K974</f>
        <v>94013</v>
      </c>
      <c r="C974" s="88"/>
      <c r="D974" s="89" t="str" cm="1">
        <f t="array" ref="D974">_xlfn.SWITCH(MID('-'!$F974,1,4),"C - ","Civil","F - ","Foundation","ST -","Structure","FC -","Façade","PRE ","Pre-Line","POST","Post-Line","H - ","Handover","S - ","Services","CST ","Completion Docs", "I - ", "Inspection")</f>
        <v>Façade</v>
      </c>
      <c r="E974" s="90" t="str">
        <f>IF(NOT(ISERROR(SEARCH("- S -", '-'!$F974))), "Subcontractor",IF(NOT(ISERROR(SEARCH("- R -", '-'!$F974))), "Ryman",IF(NOT(ISERROR(SEARCH("- C -", '-'!$F974))), "Consultant",IF(NOT(ISERROR(SEARCH("- I -", '-'!$F974))),  "Inspection Test Plan", "Naming Error"))))</f>
        <v>Subcontractor</v>
      </c>
      <c r="F974" s="91" t="str">
        <f>IF(OR('-'!$G974="checklist", '-'!$G974="checklist-flat"), '-'!$H974, F973)</f>
        <v>FC - S - Brick Works</v>
      </c>
      <c r="G974" s="104" t="s">
        <v>15</v>
      </c>
      <c r="H974" s="104" t="s">
        <v>706</v>
      </c>
      <c r="I974" s="104"/>
      <c r="J974" s="105">
        <f>_xlfn.XLOOKUP('-'!$F974,Ref!A:A,Ref!B:B)*1000</f>
        <v>94000</v>
      </c>
      <c r="K974" s="87">
        <f ca="1">COUNTIF($J$2:'-'!$J974,'-'!$J974)-1</f>
        <v>13</v>
      </c>
      <c r="L974" s="90" t="s">
        <v>14</v>
      </c>
    </row>
    <row r="975" spans="1:12" ht="15.75">
      <c r="A975" s="96">
        <f t="shared" si="15"/>
        <v>971</v>
      </c>
      <c r="B975" s="93">
        <f ca="1">'-'!$J975+'-'!$K975</f>
        <v>94014</v>
      </c>
      <c r="C975" s="94"/>
      <c r="D975" s="95" t="str" cm="1">
        <f t="array" ref="D975">_xlfn.SWITCH(MID('-'!$F975,1,4),"C - ","Civil","F - ","Foundation","ST -","Structure","FC -","Façade","PRE ","Pre-Line","POST","Post-Line","H - ","Handover","S - ","Services","CST ","Completion Docs", "I - ", "Inspection")</f>
        <v>Façade</v>
      </c>
      <c r="E975" s="96" t="str">
        <f>IF(NOT(ISERROR(SEARCH("- S -", '-'!$F975))), "Subcontractor",IF(NOT(ISERROR(SEARCH("- R -", '-'!$F975))), "Ryman",IF(NOT(ISERROR(SEARCH("- C -", '-'!$F975))), "Consultant",IF(NOT(ISERROR(SEARCH("- I -", '-'!$F975))),  "Inspection Test Plan", "Naming Error"))))</f>
        <v>Subcontractor</v>
      </c>
      <c r="F975" s="97" t="str">
        <f>IF(OR('-'!$G975="checklist", '-'!$G975="checklist-flat"), '-'!$H975, F974)</f>
        <v>FC - S - Brick Works</v>
      </c>
      <c r="G975" s="24" t="s">
        <v>15</v>
      </c>
      <c r="H975" s="24" t="s">
        <v>707</v>
      </c>
      <c r="I975" s="24"/>
      <c r="J975" s="106">
        <f>_xlfn.XLOOKUP('-'!$F975,Ref!A:A,Ref!B:B)*1000</f>
        <v>94000</v>
      </c>
      <c r="K975" s="93">
        <f ca="1">COUNTIF($J$2:'-'!$J975,'-'!$J975)-1</f>
        <v>14</v>
      </c>
      <c r="L975" s="96" t="s">
        <v>14</v>
      </c>
    </row>
    <row r="976" spans="1:12" ht="15.75">
      <c r="A976" s="90">
        <f t="shared" si="15"/>
        <v>972</v>
      </c>
      <c r="B976" s="87">
        <f ca="1">'-'!$J976+'-'!$K976</f>
        <v>94015</v>
      </c>
      <c r="C976" s="88"/>
      <c r="D976" s="89" t="str" cm="1">
        <f t="array" ref="D976">_xlfn.SWITCH(MID('-'!$F976,1,4),"C - ","Civil","F - ","Foundation","ST -","Structure","FC -","Façade","PRE ","Pre-Line","POST","Post-Line","H - ","Handover","S - ","Services","CST ","Completion Docs", "I - ", "Inspection")</f>
        <v>Façade</v>
      </c>
      <c r="E976" s="90" t="str">
        <f>IF(NOT(ISERROR(SEARCH("- S -", '-'!$F976))), "Subcontractor",IF(NOT(ISERROR(SEARCH("- R -", '-'!$F976))), "Ryman",IF(NOT(ISERROR(SEARCH("- C -", '-'!$F976))), "Consultant",IF(NOT(ISERROR(SEARCH("- I -", '-'!$F976))),  "Inspection Test Plan", "Naming Error"))))</f>
        <v>Subcontractor</v>
      </c>
      <c r="F976" s="91" t="str">
        <f>IF(OR('-'!$G976="checklist", '-'!$G976="checklist-flat"), '-'!$H976, F975)</f>
        <v>FC - S - Brick Works</v>
      </c>
      <c r="G976" s="104" t="s">
        <v>15</v>
      </c>
      <c r="H976" s="104" t="s">
        <v>708</v>
      </c>
      <c r="I976" s="104"/>
      <c r="J976" s="105">
        <f>_xlfn.XLOOKUP('-'!$F976,Ref!A:A,Ref!B:B)*1000</f>
        <v>94000</v>
      </c>
      <c r="K976" s="87">
        <f ca="1">COUNTIF($J$2:'-'!$J976,'-'!$J976)-1</f>
        <v>15</v>
      </c>
      <c r="L976" s="90" t="s">
        <v>14</v>
      </c>
    </row>
    <row r="977" spans="1:12" ht="15.75">
      <c r="A977" s="96">
        <f t="shared" si="15"/>
        <v>973</v>
      </c>
      <c r="B977" s="93">
        <f ca="1">'-'!$J977+'-'!$K977</f>
        <v>94016</v>
      </c>
      <c r="C977" s="94"/>
      <c r="D977" s="95" t="str" cm="1">
        <f t="array" ref="D977">_xlfn.SWITCH(MID('-'!$F977,1,4),"C - ","Civil","F - ","Foundation","ST -","Structure","FC -","Façade","PRE ","Pre-Line","POST","Post-Line","H - ","Handover","S - ","Services","CST ","Completion Docs", "I - ", "Inspection")</f>
        <v>Façade</v>
      </c>
      <c r="E977" s="96" t="str">
        <f>IF(NOT(ISERROR(SEARCH("- S -", '-'!$F977))), "Subcontractor",IF(NOT(ISERROR(SEARCH("- R -", '-'!$F977))), "Ryman",IF(NOT(ISERROR(SEARCH("- C -", '-'!$F977))), "Consultant",IF(NOT(ISERROR(SEARCH("- I -", '-'!$F977))),  "Inspection Test Plan", "Naming Error"))))</f>
        <v>Subcontractor</v>
      </c>
      <c r="F977" s="97" t="str">
        <f>IF(OR('-'!$G977="checklist", '-'!$G977="checklist-flat"), '-'!$H977, F976)</f>
        <v>FC - S - Brick Works</v>
      </c>
      <c r="G977" s="24" t="s">
        <v>15</v>
      </c>
      <c r="H977" s="24" t="s">
        <v>56</v>
      </c>
      <c r="I977" s="24"/>
      <c r="J977" s="106">
        <f>_xlfn.XLOOKUP('-'!$F977,Ref!A:A,Ref!B:B)*1000</f>
        <v>94000</v>
      </c>
      <c r="K977" s="93">
        <f ca="1">COUNTIF($J$2:'-'!$J977,'-'!$J977)-1</f>
        <v>16</v>
      </c>
      <c r="L977" s="96" t="s">
        <v>14</v>
      </c>
    </row>
    <row r="978" spans="1:12" ht="15.75">
      <c r="A978" s="90">
        <f t="shared" si="15"/>
        <v>974</v>
      </c>
      <c r="B978" s="87">
        <f ca="1">'-'!$J978+'-'!$K978</f>
        <v>94017</v>
      </c>
      <c r="C978" s="88"/>
      <c r="D978" s="89" t="str" cm="1">
        <f t="array" ref="D978">_xlfn.SWITCH(MID('-'!$F978,1,4),"C - ","Civil","F - ","Foundation","ST -","Structure","FC -","Façade","PRE ","Pre-Line","POST","Post-Line","H - ","Handover","S - ","Services","CST ","Completion Docs", "I - ", "Inspection")</f>
        <v>Façade</v>
      </c>
      <c r="E978" s="90" t="str">
        <f>IF(NOT(ISERROR(SEARCH("- S -", '-'!$F978))), "Subcontractor",IF(NOT(ISERROR(SEARCH("- R -", '-'!$F978))), "Ryman",IF(NOT(ISERROR(SEARCH("- C -", '-'!$F978))), "Consultant",IF(NOT(ISERROR(SEARCH("- I -", '-'!$F978))),  "Inspection Test Plan", "Naming Error"))))</f>
        <v>Subcontractor</v>
      </c>
      <c r="F978" s="91" t="str">
        <f>IF(OR('-'!$G978="checklist", '-'!$G978="checklist-flat"), '-'!$H978, F977)</f>
        <v>FC - S - Brick Works</v>
      </c>
      <c r="G978" s="104" t="s">
        <v>24</v>
      </c>
      <c r="H978" s="104" t="s">
        <v>57</v>
      </c>
      <c r="I978" s="104"/>
      <c r="J978" s="105">
        <f>_xlfn.XLOOKUP('-'!$F978,Ref!A:A,Ref!B:B)*1000</f>
        <v>94000</v>
      </c>
      <c r="K978" s="87">
        <f ca="1">COUNTIF($J$2:'-'!$J978,'-'!$J978)-1</f>
        <v>17</v>
      </c>
      <c r="L978" s="90" t="s">
        <v>14</v>
      </c>
    </row>
    <row r="979" spans="1:12" ht="15.75">
      <c r="A979" s="96">
        <f t="shared" si="15"/>
        <v>975</v>
      </c>
      <c r="B979" s="93">
        <f ca="1">'-'!$J979+'-'!$K979</f>
        <v>95000</v>
      </c>
      <c r="C979" s="94"/>
      <c r="D979" s="95" t="str" cm="1">
        <f t="array" ref="D979">_xlfn.SWITCH(MID('-'!$F979,1,4),"C - ","Civil","F - ","Foundation","ST -","Structure","FC -","Façade","PRE ","Pre-Line","POST","Post-Line","H - ","Handover","S - ","Services","CST ","Completion Docs", "I - ", "Inspection")</f>
        <v>Façade</v>
      </c>
      <c r="E979" s="96" t="str">
        <f>IF(NOT(ISERROR(SEARCH("- S -", '-'!$F979))), "Subcontractor",IF(NOT(ISERROR(SEARCH("- R -", '-'!$F979))), "Ryman",IF(NOT(ISERROR(SEARCH("- C -", '-'!$F979))), "Consultant",IF(NOT(ISERROR(SEARCH("- I -", '-'!$F979))),  "Inspection Test Plan", "Naming Error"))))</f>
        <v>Subcontractor</v>
      </c>
      <c r="F979" s="97" t="str">
        <f>IF(OR('-'!$G979="checklist", '-'!$G979="checklist-flat"), '-'!$H979, F978)</f>
        <v>FC - S - Exterior Tiling</v>
      </c>
      <c r="G979" s="24" t="s">
        <v>430</v>
      </c>
      <c r="H979" s="24" t="s">
        <v>709</v>
      </c>
      <c r="I979" s="24"/>
      <c r="J979" s="106">
        <f>_xlfn.XLOOKUP('-'!$F979,Ref!A:A,Ref!B:B)*1000</f>
        <v>95000</v>
      </c>
      <c r="K979" s="93">
        <f ca="1">COUNTIF($J$2:'-'!$J979,'-'!$J979)-1</f>
        <v>0</v>
      </c>
      <c r="L979" s="96" t="s">
        <v>14</v>
      </c>
    </row>
    <row r="980" spans="1:12" ht="15.75">
      <c r="A980" s="90">
        <f t="shared" si="15"/>
        <v>976</v>
      </c>
      <c r="B980" s="87">
        <f ca="1">'-'!$J980+'-'!$K980</f>
        <v>95001</v>
      </c>
      <c r="C980" s="88"/>
      <c r="D980" s="89" t="str" cm="1">
        <f t="array" ref="D980">_xlfn.SWITCH(MID('-'!$F980,1,4),"C - ","Civil","F - ","Foundation","ST -","Structure","FC -","Façade","PRE ","Pre-Line","POST","Post-Line","H - ","Handover","S - ","Services","CST ","Completion Docs", "I - ", "Inspection")</f>
        <v>Façade</v>
      </c>
      <c r="E980" s="90" t="str">
        <f>IF(NOT(ISERROR(SEARCH("- S -", '-'!$F980))), "Subcontractor",IF(NOT(ISERROR(SEARCH("- R -", '-'!$F980))), "Ryman",IF(NOT(ISERROR(SEARCH("- C -", '-'!$F980))), "Consultant",IF(NOT(ISERROR(SEARCH("- I -", '-'!$F980))),  "Inspection Test Plan", "Naming Error"))))</f>
        <v>Subcontractor</v>
      </c>
      <c r="F980" s="91" t="str">
        <f>IF(OR('-'!$G980="checklist", '-'!$G980="checklist-flat"), '-'!$H980, F979)</f>
        <v>FC - S - Exterior Tiling</v>
      </c>
      <c r="G980" s="104" t="s">
        <v>15</v>
      </c>
      <c r="H980" s="104" t="s">
        <v>710</v>
      </c>
      <c r="I980" s="104"/>
      <c r="J980" s="105">
        <f>_xlfn.XLOOKUP('-'!$F980,Ref!A:A,Ref!B:B)*1000</f>
        <v>95000</v>
      </c>
      <c r="K980" s="87">
        <f ca="1">COUNTIF($J$2:'-'!$J980,'-'!$J980)-1</f>
        <v>1</v>
      </c>
      <c r="L980" s="90" t="s">
        <v>14</v>
      </c>
    </row>
    <row r="981" spans="1:12" ht="15.75">
      <c r="A981" s="96">
        <f t="shared" si="15"/>
        <v>977</v>
      </c>
      <c r="B981" s="93">
        <f ca="1">'-'!$J981+'-'!$K981</f>
        <v>95002</v>
      </c>
      <c r="C981" s="94"/>
      <c r="D981" s="95" t="str" cm="1">
        <f t="array" ref="D981">_xlfn.SWITCH(MID('-'!$F981,1,4),"C - ","Civil","F - ","Foundation","ST -","Structure","FC -","Façade","PRE ","Pre-Line","POST","Post-Line","H - ","Handover","S - ","Services","CST ","Completion Docs", "I - ", "Inspection")</f>
        <v>Façade</v>
      </c>
      <c r="E981" s="96" t="str">
        <f>IF(NOT(ISERROR(SEARCH("- S -", '-'!$F981))), "Subcontractor",IF(NOT(ISERROR(SEARCH("- R -", '-'!$F981))), "Ryman",IF(NOT(ISERROR(SEARCH("- C -", '-'!$F981))), "Consultant",IF(NOT(ISERROR(SEARCH("- I -", '-'!$F981))),  "Inspection Test Plan", "Naming Error"))))</f>
        <v>Subcontractor</v>
      </c>
      <c r="F981" s="97" t="str">
        <f>IF(OR('-'!$G981="checklist", '-'!$G981="checklist-flat"), '-'!$H981, F980)</f>
        <v>FC - S - Exterior Tiling</v>
      </c>
      <c r="G981" s="24" t="s">
        <v>15</v>
      </c>
      <c r="H981" s="24" t="s">
        <v>711</v>
      </c>
      <c r="I981" s="24"/>
      <c r="J981" s="106">
        <f>_xlfn.XLOOKUP('-'!$F981,Ref!A:A,Ref!B:B)*1000</f>
        <v>95000</v>
      </c>
      <c r="K981" s="93">
        <f ca="1">COUNTIF($J$2:'-'!$J981,'-'!$J981)-1</f>
        <v>2</v>
      </c>
      <c r="L981" s="96" t="s">
        <v>14</v>
      </c>
    </row>
    <row r="982" spans="1:12" ht="15.75">
      <c r="A982" s="90">
        <f t="shared" si="15"/>
        <v>978</v>
      </c>
      <c r="B982" s="87">
        <f ca="1">'-'!$J982+'-'!$K982</f>
        <v>95003</v>
      </c>
      <c r="C982" s="88"/>
      <c r="D982" s="89" t="str" cm="1">
        <f t="array" ref="D982">_xlfn.SWITCH(MID('-'!$F982,1,4),"C - ","Civil","F - ","Foundation","ST -","Structure","FC -","Façade","PRE ","Pre-Line","POST","Post-Line","H - ","Handover","S - ","Services","CST ","Completion Docs", "I - ", "Inspection")</f>
        <v>Façade</v>
      </c>
      <c r="E982" s="90" t="str">
        <f>IF(NOT(ISERROR(SEARCH("- S -", '-'!$F982))), "Subcontractor",IF(NOT(ISERROR(SEARCH("- R -", '-'!$F982))), "Ryman",IF(NOT(ISERROR(SEARCH("- C -", '-'!$F982))), "Consultant",IF(NOT(ISERROR(SEARCH("- I -", '-'!$F982))),  "Inspection Test Plan", "Naming Error"))))</f>
        <v>Subcontractor</v>
      </c>
      <c r="F982" s="91" t="str">
        <f>IF(OR('-'!$G982="checklist", '-'!$G982="checklist-flat"), '-'!$H982, F981)</f>
        <v>FC - S - Exterior Tiling</v>
      </c>
      <c r="G982" s="104" t="s">
        <v>15</v>
      </c>
      <c r="H982" s="104" t="s">
        <v>712</v>
      </c>
      <c r="I982" s="104"/>
      <c r="J982" s="105">
        <f>_xlfn.XLOOKUP('-'!$F982,Ref!A:A,Ref!B:B)*1000</f>
        <v>95000</v>
      </c>
      <c r="K982" s="87">
        <f ca="1">COUNTIF($J$2:'-'!$J982,'-'!$J982)-1</f>
        <v>3</v>
      </c>
      <c r="L982" s="90" t="s">
        <v>14</v>
      </c>
    </row>
    <row r="983" spans="1:12" ht="15.75">
      <c r="A983" s="96">
        <f t="shared" si="15"/>
        <v>979</v>
      </c>
      <c r="B983" s="93">
        <f ca="1">'-'!$J983+'-'!$K983</f>
        <v>95004</v>
      </c>
      <c r="C983" s="94"/>
      <c r="D983" s="95" t="str" cm="1">
        <f t="array" ref="D983">_xlfn.SWITCH(MID('-'!$F983,1,4),"C - ","Civil","F - ","Foundation","ST -","Structure","FC -","Façade","PRE ","Pre-Line","POST","Post-Line","H - ","Handover","S - ","Services","CST ","Completion Docs", "I - ", "Inspection")</f>
        <v>Façade</v>
      </c>
      <c r="E983" s="96" t="str">
        <f>IF(NOT(ISERROR(SEARCH("- S -", '-'!$F983))), "Subcontractor",IF(NOT(ISERROR(SEARCH("- R -", '-'!$F983))), "Ryman",IF(NOT(ISERROR(SEARCH("- C -", '-'!$F983))), "Consultant",IF(NOT(ISERROR(SEARCH("- I -", '-'!$F983))),  "Inspection Test Plan", "Naming Error"))))</f>
        <v>Subcontractor</v>
      </c>
      <c r="F983" s="97" t="str">
        <f>IF(OR('-'!$G983="checklist", '-'!$G983="checklist-flat"), '-'!$H983, F982)</f>
        <v>FC - S - Exterior Tiling</v>
      </c>
      <c r="G983" s="24" t="s">
        <v>15</v>
      </c>
      <c r="H983" s="24" t="s">
        <v>713</v>
      </c>
      <c r="I983" s="24"/>
      <c r="J983" s="106">
        <f>_xlfn.XLOOKUP('-'!$F983,Ref!A:A,Ref!B:B)*1000</f>
        <v>95000</v>
      </c>
      <c r="K983" s="93">
        <f ca="1">COUNTIF($J$2:'-'!$J983,'-'!$J983)-1</f>
        <v>4</v>
      </c>
      <c r="L983" s="96" t="s">
        <v>14</v>
      </c>
    </row>
    <row r="984" spans="1:12" ht="15.75">
      <c r="A984" s="90">
        <f t="shared" si="15"/>
        <v>980</v>
      </c>
      <c r="B984" s="87">
        <f ca="1">'-'!$J984+'-'!$K984</f>
        <v>95005</v>
      </c>
      <c r="C984" s="88"/>
      <c r="D984" s="89" t="str" cm="1">
        <f t="array" ref="D984">_xlfn.SWITCH(MID('-'!$F984,1,4),"C - ","Civil","F - ","Foundation","ST -","Structure","FC -","Façade","PRE ","Pre-Line","POST","Post-Line","H - ","Handover","S - ","Services","CST ","Completion Docs", "I - ", "Inspection")</f>
        <v>Façade</v>
      </c>
      <c r="E984" s="90" t="str">
        <f>IF(NOT(ISERROR(SEARCH("- S -", '-'!$F984))), "Subcontractor",IF(NOT(ISERROR(SEARCH("- R -", '-'!$F984))), "Ryman",IF(NOT(ISERROR(SEARCH("- C -", '-'!$F984))), "Consultant",IF(NOT(ISERROR(SEARCH("- I -", '-'!$F984))),  "Inspection Test Plan", "Naming Error"))))</f>
        <v>Subcontractor</v>
      </c>
      <c r="F984" s="91" t="str">
        <f>IF(OR('-'!$G984="checklist", '-'!$G984="checklist-flat"), '-'!$H984, F983)</f>
        <v>FC - S - Exterior Tiling</v>
      </c>
      <c r="G984" s="104" t="s">
        <v>15</v>
      </c>
      <c r="H984" s="104" t="s">
        <v>56</v>
      </c>
      <c r="I984" s="104"/>
      <c r="J984" s="105">
        <f>_xlfn.XLOOKUP('-'!$F984,Ref!A:A,Ref!B:B)*1000</f>
        <v>95000</v>
      </c>
      <c r="K984" s="87">
        <f ca="1">COUNTIF($J$2:'-'!$J984,'-'!$J984)-1</f>
        <v>5</v>
      </c>
      <c r="L984" s="90" t="s">
        <v>14</v>
      </c>
    </row>
    <row r="985" spans="1:12" ht="15.75">
      <c r="A985" s="96">
        <f t="shared" si="15"/>
        <v>981</v>
      </c>
      <c r="B985" s="93">
        <f ca="1">'-'!$J985+'-'!$K985</f>
        <v>95006</v>
      </c>
      <c r="C985" s="94"/>
      <c r="D985" s="95" t="str" cm="1">
        <f t="array" ref="D985">_xlfn.SWITCH(MID('-'!$F985,1,4),"C - ","Civil","F - ","Foundation","ST -","Structure","FC -","Façade","PRE ","Pre-Line","POST","Post-Line","H - ","Handover","S - ","Services","CST ","Completion Docs", "I - ", "Inspection")</f>
        <v>Façade</v>
      </c>
      <c r="E985" s="96" t="str">
        <f>IF(NOT(ISERROR(SEARCH("- S -", '-'!$F985))), "Subcontractor",IF(NOT(ISERROR(SEARCH("- R -", '-'!$F985))), "Ryman",IF(NOT(ISERROR(SEARCH("- C -", '-'!$F985))), "Consultant",IF(NOT(ISERROR(SEARCH("- I -", '-'!$F985))),  "Inspection Test Plan", "Naming Error"))))</f>
        <v>Subcontractor</v>
      </c>
      <c r="F985" s="97" t="str">
        <f>IF(OR('-'!$G985="checklist", '-'!$G985="checklist-flat"), '-'!$H985, F984)</f>
        <v>FC - S - Exterior Tiling</v>
      </c>
      <c r="G985" s="24" t="s">
        <v>24</v>
      </c>
      <c r="H985" s="24" t="s">
        <v>57</v>
      </c>
      <c r="I985" s="24"/>
      <c r="J985" s="106">
        <f>_xlfn.XLOOKUP('-'!$F985,Ref!A:A,Ref!B:B)*1000</f>
        <v>95000</v>
      </c>
      <c r="K985" s="93">
        <f ca="1">COUNTIF($J$2:'-'!$J985,'-'!$J985)-1</f>
        <v>6</v>
      </c>
      <c r="L985" s="96" t="s">
        <v>14</v>
      </c>
    </row>
    <row r="986" spans="1:12" ht="15.75">
      <c r="A986" s="90">
        <f t="shared" si="15"/>
        <v>982</v>
      </c>
      <c r="B986" s="87">
        <f ca="1">'-'!$J986+'-'!$K986</f>
        <v>96000</v>
      </c>
      <c r="C986" s="88"/>
      <c r="D986" s="89" t="str" cm="1">
        <f t="array" ref="D986">_xlfn.SWITCH(MID('-'!$F986,1,4),"C - ","Civil","F - ","Foundation","ST -","Structure","FC -","Façade","PRE ","Pre-Line","POST","Post-Line","H - ","Handover","S - ","Services","CST ","Completion Docs", "I - ", "Inspection")</f>
        <v>Façade</v>
      </c>
      <c r="E986" s="90" t="str">
        <f>IF(NOT(ISERROR(SEARCH("- S -", '-'!$F986))), "Subcontractor",IF(NOT(ISERROR(SEARCH("- R -", '-'!$F986))), "Ryman",IF(NOT(ISERROR(SEARCH("- C -", '-'!$F986))), "Consultant",IF(NOT(ISERROR(SEARCH("- I -", '-'!$F986))),  "Inspection Test Plan", "Naming Error"))))</f>
        <v>Subcontractor</v>
      </c>
      <c r="F986" s="91" t="str">
        <f>IF(OR('-'!$G986="checklist", '-'!$G986="checklist-flat"), '-'!$H986, F985)</f>
        <v>FC - S - Exterior Timber Framing</v>
      </c>
      <c r="G986" s="104" t="s">
        <v>12</v>
      </c>
      <c r="H986" s="104" t="s">
        <v>714</v>
      </c>
      <c r="I986" s="104"/>
      <c r="J986" s="105">
        <f>_xlfn.XLOOKUP('-'!$F986,Ref!A:A,Ref!B:B)*1000</f>
        <v>96000</v>
      </c>
      <c r="K986" s="87">
        <f ca="1">COUNTIF($J$2:'-'!$J986,'-'!$J986)-1</f>
        <v>0</v>
      </c>
      <c r="L986" s="90" t="s">
        <v>14</v>
      </c>
    </row>
    <row r="987" spans="1:12" ht="15.75">
      <c r="A987" s="96">
        <f t="shared" si="15"/>
        <v>983</v>
      </c>
      <c r="B987" s="93">
        <f ca="1">'-'!$J987+'-'!$K987</f>
        <v>96001</v>
      </c>
      <c r="C987" s="94"/>
      <c r="D987" s="95" t="str" cm="1">
        <f t="array" ref="D987">_xlfn.SWITCH(MID('-'!$F987,1,4),"C - ","Civil","F - ","Foundation","ST -","Structure","FC -","Façade","PRE ","Pre-Line","POST","Post-Line","H - ","Handover","S - ","Services","CST ","Completion Docs", "I - ", "Inspection")</f>
        <v>Façade</v>
      </c>
      <c r="E987" s="96" t="str">
        <f>IF(NOT(ISERROR(SEARCH("- S -", '-'!$F987))), "Subcontractor",IF(NOT(ISERROR(SEARCH("- R -", '-'!$F987))), "Ryman",IF(NOT(ISERROR(SEARCH("- C -", '-'!$F987))), "Consultant",IF(NOT(ISERROR(SEARCH("- I -", '-'!$F987))),  "Inspection Test Plan", "Naming Error"))))</f>
        <v>Subcontractor</v>
      </c>
      <c r="F987" s="97" t="str">
        <f>IF(OR('-'!$G987="checklist", '-'!$G987="checklist-flat"), '-'!$H987, F986)</f>
        <v>FC - S - Exterior Timber Framing</v>
      </c>
      <c r="G987" s="24" t="s">
        <v>15</v>
      </c>
      <c r="H987" s="24" t="s">
        <v>715</v>
      </c>
      <c r="I987" s="24"/>
      <c r="J987" s="106">
        <f>_xlfn.XLOOKUP('-'!$F987,Ref!A:A,Ref!B:B)*1000</f>
        <v>96000</v>
      </c>
      <c r="K987" s="93">
        <f ca="1">COUNTIF($J$2:'-'!$J987,'-'!$J987)-1</f>
        <v>1</v>
      </c>
      <c r="L987" s="96" t="s">
        <v>14</v>
      </c>
    </row>
    <row r="988" spans="1:12" ht="15.75">
      <c r="A988" s="90">
        <f t="shared" si="15"/>
        <v>984</v>
      </c>
      <c r="B988" s="87">
        <f ca="1">'-'!$J988+'-'!$K988</f>
        <v>96002</v>
      </c>
      <c r="C988" s="88"/>
      <c r="D988" s="89" t="str" cm="1">
        <f t="array" ref="D988">_xlfn.SWITCH(MID('-'!$F988,1,4),"C - ","Civil","F - ","Foundation","ST -","Structure","FC -","Façade","PRE ","Pre-Line","POST","Post-Line","H - ","Handover","S - ","Services","CST ","Completion Docs", "I - ", "Inspection")</f>
        <v>Façade</v>
      </c>
      <c r="E988" s="90" t="str">
        <f>IF(NOT(ISERROR(SEARCH("- S -", '-'!$F988))), "Subcontractor",IF(NOT(ISERROR(SEARCH("- R -", '-'!$F988))), "Ryman",IF(NOT(ISERROR(SEARCH("- C -", '-'!$F988))), "Consultant",IF(NOT(ISERROR(SEARCH("- I -", '-'!$F988))),  "Inspection Test Plan", "Naming Error"))))</f>
        <v>Subcontractor</v>
      </c>
      <c r="F988" s="91" t="str">
        <f>IF(OR('-'!$G988="checklist", '-'!$G988="checklist-flat"), '-'!$H988, F987)</f>
        <v>FC - S - Exterior Timber Framing</v>
      </c>
      <c r="G988" s="104" t="s">
        <v>15</v>
      </c>
      <c r="H988" s="104" t="s">
        <v>716</v>
      </c>
      <c r="I988" s="104"/>
      <c r="J988" s="105">
        <f>_xlfn.XLOOKUP('-'!$F988,Ref!A:A,Ref!B:B)*1000</f>
        <v>96000</v>
      </c>
      <c r="K988" s="87">
        <f ca="1">COUNTIF($J$2:'-'!$J988,'-'!$J988)-1</f>
        <v>2</v>
      </c>
      <c r="L988" s="90" t="s">
        <v>14</v>
      </c>
    </row>
    <row r="989" spans="1:12" ht="15.75">
      <c r="A989" s="96">
        <f t="shared" si="15"/>
        <v>985</v>
      </c>
      <c r="B989" s="93">
        <f ca="1">'-'!$J989+'-'!$K989</f>
        <v>96003</v>
      </c>
      <c r="C989" s="94"/>
      <c r="D989" s="95" t="str" cm="1">
        <f t="array" ref="D989">_xlfn.SWITCH(MID('-'!$F989,1,4),"C - ","Civil","F - ","Foundation","ST -","Structure","FC -","Façade","PRE ","Pre-Line","POST","Post-Line","H - ","Handover","S - ","Services","CST ","Completion Docs", "I - ", "Inspection")</f>
        <v>Façade</v>
      </c>
      <c r="E989" s="96" t="str">
        <f>IF(NOT(ISERROR(SEARCH("- S -", '-'!$F989))), "Subcontractor",IF(NOT(ISERROR(SEARCH("- R -", '-'!$F989))), "Ryman",IF(NOT(ISERROR(SEARCH("- C -", '-'!$F989))), "Consultant",IF(NOT(ISERROR(SEARCH("- I -", '-'!$F989))),  "Inspection Test Plan", "Naming Error"))))</f>
        <v>Subcontractor</v>
      </c>
      <c r="F989" s="97" t="str">
        <f>IF(OR('-'!$G989="checklist", '-'!$G989="checklist-flat"), '-'!$H989, F988)</f>
        <v>FC - S - Exterior Timber Framing</v>
      </c>
      <c r="G989" s="24" t="s">
        <v>15</v>
      </c>
      <c r="H989" s="24" t="s">
        <v>717</v>
      </c>
      <c r="I989" s="24"/>
      <c r="J989" s="106">
        <f>_xlfn.XLOOKUP('-'!$F989,Ref!A:A,Ref!B:B)*1000</f>
        <v>96000</v>
      </c>
      <c r="K989" s="93">
        <f ca="1">COUNTIF($J$2:'-'!$J989,'-'!$J989)-1</f>
        <v>3</v>
      </c>
      <c r="L989" s="96" t="s">
        <v>14</v>
      </c>
    </row>
    <row r="990" spans="1:12" ht="15.75">
      <c r="A990" s="90">
        <f t="shared" si="15"/>
        <v>986</v>
      </c>
      <c r="B990" s="87">
        <f ca="1">'-'!$J990+'-'!$K990</f>
        <v>96004</v>
      </c>
      <c r="C990" s="88"/>
      <c r="D990" s="89" t="str" cm="1">
        <f t="array" ref="D990">_xlfn.SWITCH(MID('-'!$F990,1,4),"C - ","Civil","F - ","Foundation","ST -","Structure","FC -","Façade","PRE ","Pre-Line","POST","Post-Line","H - ","Handover","S - ","Services","CST ","Completion Docs", "I - ", "Inspection")</f>
        <v>Façade</v>
      </c>
      <c r="E990" s="90" t="str">
        <f>IF(NOT(ISERROR(SEARCH("- S -", '-'!$F990))), "Subcontractor",IF(NOT(ISERROR(SEARCH("- R -", '-'!$F990))), "Ryman",IF(NOT(ISERROR(SEARCH("- C -", '-'!$F990))), "Consultant",IF(NOT(ISERROR(SEARCH("- I -", '-'!$F990))),  "Inspection Test Plan", "Naming Error"))))</f>
        <v>Subcontractor</v>
      </c>
      <c r="F990" s="91" t="str">
        <f>IF(OR('-'!$G990="checklist", '-'!$G990="checklist-flat"), '-'!$H990, F989)</f>
        <v>FC - S - Exterior Timber Framing</v>
      </c>
      <c r="G990" s="104" t="s">
        <v>15</v>
      </c>
      <c r="H990" s="104" t="s">
        <v>718</v>
      </c>
      <c r="I990" s="104"/>
      <c r="J990" s="105">
        <f>_xlfn.XLOOKUP('-'!$F990,Ref!A:A,Ref!B:B)*1000</f>
        <v>96000</v>
      </c>
      <c r="K990" s="87">
        <f ca="1">COUNTIF($J$2:'-'!$J990,'-'!$J990)-1</f>
        <v>4</v>
      </c>
      <c r="L990" s="90" t="s">
        <v>14</v>
      </c>
    </row>
    <row r="991" spans="1:12" ht="15.75">
      <c r="A991" s="96">
        <f t="shared" ref="A991:A1054" si="16">IFERROR(A990+1,1)</f>
        <v>987</v>
      </c>
      <c r="B991" s="93">
        <f ca="1">'-'!$J991+'-'!$K991</f>
        <v>96005</v>
      </c>
      <c r="C991" s="94"/>
      <c r="D991" s="95" t="str" cm="1">
        <f t="array" ref="D991">_xlfn.SWITCH(MID('-'!$F991,1,4),"C - ","Civil","F - ","Foundation","ST -","Structure","FC -","Façade","PRE ","Pre-Line","POST","Post-Line","H - ","Handover","S - ","Services","CST ","Completion Docs", "I - ", "Inspection")</f>
        <v>Façade</v>
      </c>
      <c r="E991" s="96" t="str">
        <f>IF(NOT(ISERROR(SEARCH("- S -", '-'!$F991))), "Subcontractor",IF(NOT(ISERROR(SEARCH("- R -", '-'!$F991))), "Ryman",IF(NOT(ISERROR(SEARCH("- C -", '-'!$F991))), "Consultant",IF(NOT(ISERROR(SEARCH("- I -", '-'!$F991))),  "Inspection Test Plan", "Naming Error"))))</f>
        <v>Subcontractor</v>
      </c>
      <c r="F991" s="97" t="str">
        <f>IF(OR('-'!$G991="checklist", '-'!$G991="checklist-flat"), '-'!$H991, F990)</f>
        <v>FC - S - Exterior Timber Framing</v>
      </c>
      <c r="G991" s="24" t="s">
        <v>15</v>
      </c>
      <c r="H991" s="24" t="s">
        <v>719</v>
      </c>
      <c r="I991" s="24"/>
      <c r="J991" s="106">
        <f>_xlfn.XLOOKUP('-'!$F991,Ref!A:A,Ref!B:B)*1000</f>
        <v>96000</v>
      </c>
      <c r="K991" s="93">
        <f ca="1">COUNTIF($J$2:'-'!$J991,'-'!$J991)-1</f>
        <v>5</v>
      </c>
      <c r="L991" s="96" t="s">
        <v>14</v>
      </c>
    </row>
    <row r="992" spans="1:12" ht="15.75">
      <c r="A992" s="90">
        <f t="shared" si="16"/>
        <v>988</v>
      </c>
      <c r="B992" s="87">
        <f ca="1">'-'!$J992+'-'!$K992</f>
        <v>96006</v>
      </c>
      <c r="C992" s="88"/>
      <c r="D992" s="89" t="str" cm="1">
        <f t="array" ref="D992">_xlfn.SWITCH(MID('-'!$F992,1,4),"C - ","Civil","F - ","Foundation","ST -","Structure","FC -","Façade","PRE ","Pre-Line","POST","Post-Line","H - ","Handover","S - ","Services","CST ","Completion Docs", "I - ", "Inspection")</f>
        <v>Façade</v>
      </c>
      <c r="E992" s="90" t="str">
        <f>IF(NOT(ISERROR(SEARCH("- S -", '-'!$F992))), "Subcontractor",IF(NOT(ISERROR(SEARCH("- R -", '-'!$F992))), "Ryman",IF(NOT(ISERROR(SEARCH("- C -", '-'!$F992))), "Consultant",IF(NOT(ISERROR(SEARCH("- I -", '-'!$F992))),  "Inspection Test Plan", "Naming Error"))))</f>
        <v>Subcontractor</v>
      </c>
      <c r="F992" s="91" t="str">
        <f>IF(OR('-'!$G992="checklist", '-'!$G992="checklist-flat"), '-'!$H992, F991)</f>
        <v>FC - S - Exterior Timber Framing</v>
      </c>
      <c r="G992" s="104" t="s">
        <v>15</v>
      </c>
      <c r="H992" s="104" t="s">
        <v>720</v>
      </c>
      <c r="I992" s="104"/>
      <c r="J992" s="105">
        <f>_xlfn.XLOOKUP('-'!$F992,Ref!A:A,Ref!B:B)*1000</f>
        <v>96000</v>
      </c>
      <c r="K992" s="87">
        <f ca="1">COUNTIF($J$2:'-'!$J992,'-'!$J992)-1</f>
        <v>6</v>
      </c>
      <c r="L992" s="90" t="s">
        <v>14</v>
      </c>
    </row>
    <row r="993" spans="1:12" ht="15.75">
      <c r="A993" s="96">
        <f t="shared" si="16"/>
        <v>989</v>
      </c>
      <c r="B993" s="93">
        <f ca="1">'-'!$J993+'-'!$K993</f>
        <v>96007</v>
      </c>
      <c r="C993" s="94"/>
      <c r="D993" s="95" t="str" cm="1">
        <f t="array" ref="D993">_xlfn.SWITCH(MID('-'!$F993,1,4),"C - ","Civil","F - ","Foundation","ST -","Structure","FC -","Façade","PRE ","Pre-Line","POST","Post-Line","H - ","Handover","S - ","Services","CST ","Completion Docs", "I - ", "Inspection")</f>
        <v>Façade</v>
      </c>
      <c r="E993" s="96" t="str">
        <f>IF(NOT(ISERROR(SEARCH("- S -", '-'!$F993))), "Subcontractor",IF(NOT(ISERROR(SEARCH("- R -", '-'!$F993))), "Ryman",IF(NOT(ISERROR(SEARCH("- C -", '-'!$F993))), "Consultant",IF(NOT(ISERROR(SEARCH("- I -", '-'!$F993))),  "Inspection Test Plan", "Naming Error"))))</f>
        <v>Subcontractor</v>
      </c>
      <c r="F993" s="97" t="str">
        <f>IF(OR('-'!$G993="checklist", '-'!$G993="checklist-flat"), '-'!$H993, F992)</f>
        <v>FC - S - Exterior Timber Framing</v>
      </c>
      <c r="G993" s="24" t="s">
        <v>15</v>
      </c>
      <c r="H993" s="24" t="s">
        <v>721</v>
      </c>
      <c r="I993" s="24"/>
      <c r="J993" s="106">
        <f>_xlfn.XLOOKUP('-'!$F993,Ref!A:A,Ref!B:B)*1000</f>
        <v>96000</v>
      </c>
      <c r="K993" s="93">
        <f ca="1">COUNTIF($J$2:'-'!$J993,'-'!$J993)-1</f>
        <v>7</v>
      </c>
      <c r="L993" s="96" t="s">
        <v>14</v>
      </c>
    </row>
    <row r="994" spans="1:12" ht="15.75">
      <c r="A994" s="90">
        <f t="shared" si="16"/>
        <v>990</v>
      </c>
      <c r="B994" s="87">
        <f ca="1">'-'!$J994+'-'!$K994</f>
        <v>96008</v>
      </c>
      <c r="C994" s="88"/>
      <c r="D994" s="89" t="str" cm="1">
        <f t="array" ref="D994">_xlfn.SWITCH(MID('-'!$F994,1,4),"C - ","Civil","F - ","Foundation","ST -","Structure","FC -","Façade","PRE ","Pre-Line","POST","Post-Line","H - ","Handover","S - ","Services","CST ","Completion Docs", "I - ", "Inspection")</f>
        <v>Façade</v>
      </c>
      <c r="E994" s="90" t="str">
        <f>IF(NOT(ISERROR(SEARCH("- S -", '-'!$F994))), "Subcontractor",IF(NOT(ISERROR(SEARCH("- R -", '-'!$F994))), "Ryman",IF(NOT(ISERROR(SEARCH("- C -", '-'!$F994))), "Consultant",IF(NOT(ISERROR(SEARCH("- I -", '-'!$F994))),  "Inspection Test Plan", "Naming Error"))))</f>
        <v>Subcontractor</v>
      </c>
      <c r="F994" s="91" t="str">
        <f>IF(OR('-'!$G994="checklist", '-'!$G994="checklist-flat"), '-'!$H994, F993)</f>
        <v>FC - S - Exterior Timber Framing</v>
      </c>
      <c r="G994" s="104" t="s">
        <v>15</v>
      </c>
      <c r="H994" s="104" t="s">
        <v>56</v>
      </c>
      <c r="I994" s="104"/>
      <c r="J994" s="105">
        <f>_xlfn.XLOOKUP('-'!$F994,Ref!A:A,Ref!B:B)*1000</f>
        <v>96000</v>
      </c>
      <c r="K994" s="87">
        <f ca="1">COUNTIF($J$2:'-'!$J994,'-'!$J994)-1</f>
        <v>8</v>
      </c>
      <c r="L994" s="90" t="s">
        <v>14</v>
      </c>
    </row>
    <row r="995" spans="1:12" ht="18" customHeight="1">
      <c r="A995" s="96">
        <f t="shared" si="16"/>
        <v>991</v>
      </c>
      <c r="B995" s="93">
        <f ca="1">'-'!$J995+'-'!$K995</f>
        <v>96009</v>
      </c>
      <c r="C995" s="94"/>
      <c r="D995" s="95" t="str" cm="1">
        <f t="array" ref="D995">_xlfn.SWITCH(MID('-'!$F995,1,4),"C - ","Civil","F - ","Foundation","ST -","Structure","FC -","Façade","PRE ","Pre-Line","POST","Post-Line","H - ","Handover","S - ","Services","CST ","Completion Docs", "I - ", "Inspection")</f>
        <v>Façade</v>
      </c>
      <c r="E995" s="96" t="str">
        <f>IF(NOT(ISERROR(SEARCH("- S -", '-'!$F995))), "Subcontractor",IF(NOT(ISERROR(SEARCH("- R -", '-'!$F995))), "Ryman",IF(NOT(ISERROR(SEARCH("- C -", '-'!$F995))), "Consultant",IF(NOT(ISERROR(SEARCH("- I -", '-'!$F995))),  "Inspection Test Plan", "Naming Error"))))</f>
        <v>Subcontractor</v>
      </c>
      <c r="F995" s="97" t="str">
        <f>IF(OR('-'!$G995="checklist", '-'!$G995="checklist-flat"), '-'!$H995, F994)</f>
        <v>FC - S - Exterior Timber Framing</v>
      </c>
      <c r="G995" s="24" t="s">
        <v>24</v>
      </c>
      <c r="H995" s="98" t="s">
        <v>57</v>
      </c>
      <c r="I995" s="24"/>
      <c r="J995" s="106">
        <f>_xlfn.XLOOKUP('-'!$F995,Ref!A:A,Ref!B:B)*1000</f>
        <v>96000</v>
      </c>
      <c r="K995" s="93">
        <f ca="1">COUNTIF($J$2:'-'!$J995,'-'!$J995)-1</f>
        <v>9</v>
      </c>
      <c r="L995" s="96" t="s">
        <v>14</v>
      </c>
    </row>
    <row r="996" spans="1:12" ht="15.75">
      <c r="A996" s="90">
        <f t="shared" si="16"/>
        <v>992</v>
      </c>
      <c r="B996" s="87">
        <f ca="1">'-'!$J996+'-'!$K996</f>
        <v>97000</v>
      </c>
      <c r="C996" s="88"/>
      <c r="D996" s="90" t="str" cm="1">
        <f t="array" ref="D996">_xlfn.SWITCH(MID('-'!$F996,1,4),"C - ","Civil","F - ","Foundation","ST -","Structure","FC -","Façade","PRE ","Pre-Line","POST","Post-Line","H - ","Handover","S - ","Services","CST ","Completion Docs", "I - ", "Inspection")</f>
        <v>Façade</v>
      </c>
      <c r="E996" s="90" t="str">
        <f>IF(NOT(ISERROR(SEARCH("- S -", '-'!$F996))), "Subcontractor",IF(NOT(ISERROR(SEARCH("- R -", '-'!$F996))), "Ryman",IF(NOT(ISERROR(SEARCH("- C -", '-'!$F996))), "Consultant",IF(NOT(ISERROR(SEARCH("- I -", '-'!$F996))),  "Inspection Test Plan", "Naming Error"))))</f>
        <v>Subcontractor</v>
      </c>
      <c r="F996" s="91" t="str">
        <f>IF(OR('-'!$G996="checklist", '-'!$G996="checklist-flat"), '-'!$H996, F995)</f>
        <v>FC - S - External Envelope</v>
      </c>
      <c r="G996" s="104" t="s">
        <v>12</v>
      </c>
      <c r="H996" s="104" t="s">
        <v>722</v>
      </c>
      <c r="I996" s="104"/>
      <c r="J996" s="105">
        <f>_xlfn.XLOOKUP('-'!$F996,Ref!A:A,Ref!B:B)*1000</f>
        <v>97000</v>
      </c>
      <c r="K996" s="87">
        <f ca="1">COUNTIF($J$2:'-'!$J996,'-'!$J996)-1</f>
        <v>0</v>
      </c>
      <c r="L996" s="90" t="s">
        <v>14</v>
      </c>
    </row>
    <row r="997" spans="1:12" ht="15.75">
      <c r="A997" s="96">
        <f t="shared" si="16"/>
        <v>993</v>
      </c>
      <c r="B997" s="93">
        <f ca="1">'-'!$J997+'-'!$K997</f>
        <v>97001</v>
      </c>
      <c r="C997" s="94"/>
      <c r="D997" s="96" t="str" cm="1">
        <f t="array" ref="D997">_xlfn.SWITCH(MID('-'!$F997,1,4),"C - ","Civil","F - ","Foundation","ST -","Structure","FC -","Façade","PRE ","Pre-Line","POST","Post-Line","H - ","Handover","S - ","Services","CST ","Completion Docs", "I - ", "Inspection")</f>
        <v>Façade</v>
      </c>
      <c r="E997" s="96" t="str">
        <f>IF(NOT(ISERROR(SEARCH("- S -", '-'!$F997))), "Subcontractor",IF(NOT(ISERROR(SEARCH("- R -", '-'!$F997))), "Ryman",IF(NOT(ISERROR(SEARCH("- C -", '-'!$F997))), "Consultant",IF(NOT(ISERROR(SEARCH("- I -", '-'!$F997))),  "Inspection Test Plan", "Naming Error"))))</f>
        <v>Subcontractor</v>
      </c>
      <c r="F997" s="97" t="str">
        <f>IF(OR('-'!$G997="checklist", '-'!$G997="checklist-flat"), '-'!$H997, F996)</f>
        <v>FC - S - External Envelope</v>
      </c>
      <c r="G997" s="24" t="s">
        <v>15</v>
      </c>
      <c r="H997" s="24" t="s">
        <v>723</v>
      </c>
      <c r="I997" s="24"/>
      <c r="J997" s="106">
        <f>_xlfn.XLOOKUP('-'!$F997,Ref!A:A,Ref!B:B)*1000</f>
        <v>97000</v>
      </c>
      <c r="K997" s="93">
        <f ca="1">COUNTIF($J$2:'-'!$J997,'-'!$J997)-1</f>
        <v>1</v>
      </c>
      <c r="L997" s="96" t="s">
        <v>14</v>
      </c>
    </row>
    <row r="998" spans="1:12" ht="15.75">
      <c r="A998" s="90">
        <f t="shared" si="16"/>
        <v>994</v>
      </c>
      <c r="B998" s="87">
        <f ca="1">'-'!$J998+'-'!$K998</f>
        <v>97002</v>
      </c>
      <c r="C998" s="88"/>
      <c r="D998" s="90" t="str" cm="1">
        <f t="array" ref="D998">_xlfn.SWITCH(MID('-'!$F998,1,4),"C - ","Civil","F - ","Foundation","ST -","Structure","FC -","Façade","PRE ","Pre-Line","POST","Post-Line","H - ","Handover","S - ","Services","CST ","Completion Docs", "I - ", "Inspection")</f>
        <v>Façade</v>
      </c>
      <c r="E998" s="90" t="str">
        <f>IF(NOT(ISERROR(SEARCH("- S -", '-'!$F998))), "Subcontractor",IF(NOT(ISERROR(SEARCH("- R -", '-'!$F998))), "Ryman",IF(NOT(ISERROR(SEARCH("- C -", '-'!$F998))), "Consultant",IF(NOT(ISERROR(SEARCH("- I -", '-'!$F998))),  "Inspection Test Plan", "Naming Error"))))</f>
        <v>Subcontractor</v>
      </c>
      <c r="F998" s="91" t="str">
        <f>IF(OR('-'!$G998="checklist", '-'!$G998="checklist-flat"), '-'!$H998, F997)</f>
        <v>FC - S - External Envelope</v>
      </c>
      <c r="G998" s="104" t="s">
        <v>388</v>
      </c>
      <c r="H998" s="104" t="s">
        <v>724</v>
      </c>
      <c r="I998" s="104"/>
      <c r="J998" s="105">
        <f>_xlfn.XLOOKUP('-'!$F998,Ref!A:A,Ref!B:B)*1000</f>
        <v>97000</v>
      </c>
      <c r="K998" s="87">
        <f ca="1">COUNTIF($J$2:'-'!$J998,'-'!$J998)-1</f>
        <v>2</v>
      </c>
      <c r="L998" s="90" t="s">
        <v>14</v>
      </c>
    </row>
    <row r="999" spans="1:12" ht="15.75">
      <c r="A999" s="96">
        <f t="shared" si="16"/>
        <v>995</v>
      </c>
      <c r="B999" s="93">
        <f ca="1">'-'!$J999+'-'!$K999</f>
        <v>97003</v>
      </c>
      <c r="C999" s="94"/>
      <c r="D999" s="96" t="str" cm="1">
        <f t="array" ref="D999">_xlfn.SWITCH(MID('-'!$F999,1,4),"C - ","Civil","F - ","Foundation","ST -","Structure","FC -","Façade","PRE ","Pre-Line","POST","Post-Line","H - ","Handover","S - ","Services","CST ","Completion Docs", "I - ", "Inspection")</f>
        <v>Façade</v>
      </c>
      <c r="E999" s="96" t="str">
        <f>IF(NOT(ISERROR(SEARCH("- S -", '-'!$F999))), "Subcontractor",IF(NOT(ISERROR(SEARCH("- R -", '-'!$F999))), "Ryman",IF(NOT(ISERROR(SEARCH("- C -", '-'!$F999))), "Consultant",IF(NOT(ISERROR(SEARCH("- I -", '-'!$F999))),  "Inspection Test Plan", "Naming Error"))))</f>
        <v>Subcontractor</v>
      </c>
      <c r="F999" s="97" t="str">
        <f>IF(OR('-'!$G999="checklist", '-'!$G999="checklist-flat"), '-'!$H999, F998)</f>
        <v>FC - S - External Envelope</v>
      </c>
      <c r="G999" s="24" t="s">
        <v>15</v>
      </c>
      <c r="H999" s="24" t="s">
        <v>725</v>
      </c>
      <c r="I999" s="24"/>
      <c r="J999" s="106">
        <f>_xlfn.XLOOKUP('-'!$F999,Ref!A:A,Ref!B:B)*1000</f>
        <v>97000</v>
      </c>
      <c r="K999" s="93">
        <f ca="1">COUNTIF($J$2:'-'!$J999,'-'!$J999)-1</f>
        <v>3</v>
      </c>
      <c r="L999" s="96" t="s">
        <v>14</v>
      </c>
    </row>
    <row r="1000" spans="1:12" ht="15.75">
      <c r="A1000" s="90">
        <f t="shared" si="16"/>
        <v>996</v>
      </c>
      <c r="B1000" s="87">
        <f ca="1">'-'!$J1000+'-'!$K1000</f>
        <v>97004</v>
      </c>
      <c r="C1000" s="88"/>
      <c r="D1000" s="90" t="str" cm="1">
        <f t="array" ref="D1000">_xlfn.SWITCH(MID('-'!$F1000,1,4),"C - ","Civil","F - ","Foundation","ST -","Structure","FC -","Façade","PRE ","Pre-Line","POST","Post-Line","H - ","Handover","S - ","Services","CST ","Completion Docs", "I - ", "Inspection")</f>
        <v>Façade</v>
      </c>
      <c r="E1000" s="90" t="str">
        <f>IF(NOT(ISERROR(SEARCH("- S -", '-'!$F1000))), "Subcontractor",IF(NOT(ISERROR(SEARCH("- R -", '-'!$F1000))), "Ryman",IF(NOT(ISERROR(SEARCH("- C -", '-'!$F1000))), "Consultant",IF(NOT(ISERROR(SEARCH("- I -", '-'!$F1000))),  "Inspection Test Plan", "Naming Error"))))</f>
        <v>Subcontractor</v>
      </c>
      <c r="F1000" s="91" t="str">
        <f>IF(OR('-'!$G1000="checklist", '-'!$G1000="checklist-flat"), '-'!$H1000, F999)</f>
        <v>FC - S - External Envelope</v>
      </c>
      <c r="G1000" s="104" t="s">
        <v>15</v>
      </c>
      <c r="H1000" s="104" t="s">
        <v>726</v>
      </c>
      <c r="I1000" s="104"/>
      <c r="J1000" s="105">
        <f>_xlfn.XLOOKUP('-'!$F1000,Ref!A:A,Ref!B:B)*1000</f>
        <v>97000</v>
      </c>
      <c r="K1000" s="87">
        <f ca="1">COUNTIF($J$2:'-'!$J1000,'-'!$J1000)-1</f>
        <v>4</v>
      </c>
      <c r="L1000" s="90" t="s">
        <v>14</v>
      </c>
    </row>
    <row r="1001" spans="1:12" ht="15.75">
      <c r="A1001" s="96">
        <f t="shared" si="16"/>
        <v>997</v>
      </c>
      <c r="B1001" s="93">
        <f ca="1">'-'!$J1001+'-'!$K1001</f>
        <v>97005</v>
      </c>
      <c r="C1001" s="94"/>
      <c r="D1001" s="96" t="str" cm="1">
        <f t="array" ref="D1001">_xlfn.SWITCH(MID('-'!$F1001,1,4),"C - ","Civil","F - ","Foundation","ST -","Structure","FC -","Façade","PRE ","Pre-Line","POST","Post-Line","H - ","Handover","S - ","Services","CST ","Completion Docs", "I - ", "Inspection")</f>
        <v>Façade</v>
      </c>
      <c r="E1001" s="96" t="str">
        <f>IF(NOT(ISERROR(SEARCH("- S -", '-'!$F1001))), "Subcontractor",IF(NOT(ISERROR(SEARCH("- R -", '-'!$F1001))), "Ryman",IF(NOT(ISERROR(SEARCH("- C -", '-'!$F1001))), "Consultant",IF(NOT(ISERROR(SEARCH("- I -", '-'!$F1001))),  "Inspection Test Plan", "Naming Error"))))</f>
        <v>Subcontractor</v>
      </c>
      <c r="F1001" s="97" t="str">
        <f>IF(OR('-'!$G1001="checklist", '-'!$G1001="checklist-flat"), '-'!$H1001, F1000)</f>
        <v>FC - S - External Envelope</v>
      </c>
      <c r="G1001" s="24" t="s">
        <v>15</v>
      </c>
      <c r="H1001" s="24" t="s">
        <v>727</v>
      </c>
      <c r="I1001" s="24"/>
      <c r="J1001" s="106">
        <f>_xlfn.XLOOKUP('-'!$F1001,Ref!A:A,Ref!B:B)*1000</f>
        <v>97000</v>
      </c>
      <c r="K1001" s="93">
        <f ca="1">COUNTIF($J$2:'-'!$J1001,'-'!$J1001)-1</f>
        <v>5</v>
      </c>
      <c r="L1001" s="96" t="s">
        <v>14</v>
      </c>
    </row>
    <row r="1002" spans="1:12" ht="15.75">
      <c r="A1002" s="90">
        <f t="shared" si="16"/>
        <v>998</v>
      </c>
      <c r="B1002" s="87">
        <f ca="1">'-'!$J1002+'-'!$K1002</f>
        <v>97006</v>
      </c>
      <c r="C1002" s="88"/>
      <c r="D1002" s="90" t="str" cm="1">
        <f t="array" ref="D1002">_xlfn.SWITCH(MID('-'!$F1002,1,4),"C - ","Civil","F - ","Foundation","ST -","Structure","FC -","Façade","PRE ","Pre-Line","POST","Post-Line","H - ","Handover","S - ","Services","CST ","Completion Docs", "I - ", "Inspection")</f>
        <v>Façade</v>
      </c>
      <c r="E1002" s="90" t="str">
        <f>IF(NOT(ISERROR(SEARCH("- S -", '-'!$F1002))), "Subcontractor",IF(NOT(ISERROR(SEARCH("- R -", '-'!$F1002))), "Ryman",IF(NOT(ISERROR(SEARCH("- C -", '-'!$F1002))), "Consultant",IF(NOT(ISERROR(SEARCH("- I -", '-'!$F1002))),  "Inspection Test Plan", "Naming Error"))))</f>
        <v>Subcontractor</v>
      </c>
      <c r="F1002" s="91" t="str">
        <f>IF(OR('-'!$G1002="checklist", '-'!$G1002="checklist-flat"), '-'!$H1002, F1001)</f>
        <v>FC - S - External Envelope</v>
      </c>
      <c r="G1002" s="104" t="s">
        <v>15</v>
      </c>
      <c r="H1002" s="104" t="s">
        <v>728</v>
      </c>
      <c r="I1002" s="104"/>
      <c r="J1002" s="105">
        <f>_xlfn.XLOOKUP('-'!$F1002,Ref!A:A,Ref!B:B)*1000</f>
        <v>97000</v>
      </c>
      <c r="K1002" s="87">
        <f ca="1">COUNTIF($J$2:'-'!$J1002,'-'!$J1002)-1</f>
        <v>6</v>
      </c>
      <c r="L1002" s="90" t="s">
        <v>14</v>
      </c>
    </row>
    <row r="1003" spans="1:12" ht="15.75">
      <c r="A1003" s="96">
        <f t="shared" si="16"/>
        <v>999</v>
      </c>
      <c r="B1003" s="93">
        <f ca="1">'-'!$J1003+'-'!$K1003</f>
        <v>97007</v>
      </c>
      <c r="C1003" s="94"/>
      <c r="D1003" s="96" t="str" cm="1">
        <f t="array" ref="D1003">_xlfn.SWITCH(MID('-'!$F1003,1,4),"C - ","Civil","F - ","Foundation","ST -","Structure","FC -","Façade","PRE ","Pre-Line","POST","Post-Line","H - ","Handover","S - ","Services","CST ","Completion Docs", "I - ", "Inspection")</f>
        <v>Façade</v>
      </c>
      <c r="E1003" s="96" t="str">
        <f>IF(NOT(ISERROR(SEARCH("- S -", '-'!$F1003))), "Subcontractor",IF(NOT(ISERROR(SEARCH("- R -", '-'!$F1003))), "Ryman",IF(NOT(ISERROR(SEARCH("- C -", '-'!$F1003))), "Consultant",IF(NOT(ISERROR(SEARCH("- I -", '-'!$F1003))),  "Inspection Test Plan", "Naming Error"))))</f>
        <v>Subcontractor</v>
      </c>
      <c r="F1003" s="97" t="str">
        <f>IF(OR('-'!$G1003="checklist", '-'!$G1003="checklist-flat"), '-'!$H1003, F1002)</f>
        <v>FC - S - External Envelope</v>
      </c>
      <c r="G1003" s="24" t="s">
        <v>15</v>
      </c>
      <c r="H1003" s="24" t="s">
        <v>729</v>
      </c>
      <c r="I1003" s="24"/>
      <c r="J1003" s="106">
        <f>_xlfn.XLOOKUP('-'!$F1003,Ref!A:A,Ref!B:B)*1000</f>
        <v>97000</v>
      </c>
      <c r="K1003" s="93">
        <f ca="1">COUNTIF($J$2:'-'!$J1003,'-'!$J1003)-1</f>
        <v>7</v>
      </c>
      <c r="L1003" s="96" t="s">
        <v>14</v>
      </c>
    </row>
    <row r="1004" spans="1:12" ht="15.75">
      <c r="A1004" s="90">
        <f t="shared" si="16"/>
        <v>1000</v>
      </c>
      <c r="B1004" s="87">
        <f ca="1">'-'!$J1004+'-'!$K1004</f>
        <v>97008</v>
      </c>
      <c r="C1004" s="88"/>
      <c r="D1004" s="90" t="str" cm="1">
        <f t="array" ref="D1004">_xlfn.SWITCH(MID('-'!$F1004,1,4),"C - ","Civil","F - ","Foundation","ST -","Structure","FC -","Façade","PRE ","Pre-Line","POST","Post-Line","H - ","Handover","S - ","Services","CST ","Completion Docs", "I - ", "Inspection")</f>
        <v>Façade</v>
      </c>
      <c r="E1004" s="90" t="str">
        <f>IF(NOT(ISERROR(SEARCH("- S -", '-'!$F1004))), "Subcontractor",IF(NOT(ISERROR(SEARCH("- R -", '-'!$F1004))), "Ryman",IF(NOT(ISERROR(SEARCH("- C -", '-'!$F1004))), "Consultant",IF(NOT(ISERROR(SEARCH("- I -", '-'!$F1004))),  "Inspection Test Plan", "Naming Error"))))</f>
        <v>Subcontractor</v>
      </c>
      <c r="F1004" s="91" t="str">
        <f>IF(OR('-'!$G1004="checklist", '-'!$G1004="checklist-flat"), '-'!$H1004, F1003)</f>
        <v>FC - S - External Envelope</v>
      </c>
      <c r="G1004" s="104" t="s">
        <v>24</v>
      </c>
      <c r="H1004" s="104" t="s">
        <v>730</v>
      </c>
      <c r="I1004" s="104"/>
      <c r="J1004" s="105">
        <f>_xlfn.XLOOKUP('-'!$F1004,Ref!A:A,Ref!B:B)*1000</f>
        <v>97000</v>
      </c>
      <c r="K1004" s="87">
        <f ca="1">COUNTIF($J$2:'-'!$J1004,'-'!$J1004)-1</f>
        <v>8</v>
      </c>
      <c r="L1004" s="90" t="s">
        <v>14</v>
      </c>
    </row>
    <row r="1005" spans="1:12" ht="15.75">
      <c r="A1005" s="96">
        <f t="shared" si="16"/>
        <v>1001</v>
      </c>
      <c r="B1005" s="93">
        <f ca="1">'-'!$J1005+'-'!$K1005</f>
        <v>97009</v>
      </c>
      <c r="C1005" s="94"/>
      <c r="D1005" s="96" t="str" cm="1">
        <f t="array" ref="D1005">_xlfn.SWITCH(MID('-'!$F1005,1,4),"C - ","Civil","F - ","Foundation","ST -","Structure","FC -","Façade","PRE ","Pre-Line","POST","Post-Line","H - ","Handover","S - ","Services","CST ","Completion Docs", "I - ", "Inspection")</f>
        <v>Façade</v>
      </c>
      <c r="E1005" s="96" t="str">
        <f>IF(NOT(ISERROR(SEARCH("- S -", '-'!$F1005))), "Subcontractor",IF(NOT(ISERROR(SEARCH("- R -", '-'!$F1005))), "Ryman",IF(NOT(ISERROR(SEARCH("- C -", '-'!$F1005))), "Consultant",IF(NOT(ISERROR(SEARCH("- I -", '-'!$F1005))),  "Inspection Test Plan", "Naming Error"))))</f>
        <v>Subcontractor</v>
      </c>
      <c r="F1005" s="97" t="str">
        <f>IF(OR('-'!$G1005="checklist", '-'!$G1005="checklist-flat"), '-'!$H1005, F1004)</f>
        <v>FC - S - External Envelope</v>
      </c>
      <c r="G1005" s="24" t="s">
        <v>15</v>
      </c>
      <c r="H1005" s="24" t="s">
        <v>56</v>
      </c>
      <c r="I1005" s="24"/>
      <c r="J1005" s="106">
        <f>_xlfn.XLOOKUP('-'!$F1005,Ref!A:A,Ref!B:B)*1000</f>
        <v>97000</v>
      </c>
      <c r="K1005" s="93">
        <f ca="1">COUNTIF($J$2:'-'!$J1005,'-'!$J1005)-1</f>
        <v>9</v>
      </c>
      <c r="L1005" s="96" t="s">
        <v>14</v>
      </c>
    </row>
    <row r="1006" spans="1:12" ht="15.75">
      <c r="A1006" s="90">
        <f t="shared" si="16"/>
        <v>1002</v>
      </c>
      <c r="B1006" s="87">
        <f ca="1">'-'!$J1006+'-'!$K1006</f>
        <v>97010</v>
      </c>
      <c r="C1006" s="88"/>
      <c r="D1006" s="90" t="str" cm="1">
        <f t="array" ref="D1006">_xlfn.SWITCH(MID('-'!$F1006,1,4),"C - ","Civil","F - ","Foundation","ST -","Structure","FC -","Façade","PRE ","Pre-Line","POST","Post-Line","H - ","Handover","S - ","Services","CST ","Completion Docs", "I - ", "Inspection")</f>
        <v>Façade</v>
      </c>
      <c r="E1006" s="90" t="str">
        <f>IF(NOT(ISERROR(SEARCH("- S -", '-'!$F1006))), "Subcontractor",IF(NOT(ISERROR(SEARCH("- R -", '-'!$F1006))), "Ryman",IF(NOT(ISERROR(SEARCH("- C -", '-'!$F1006))), "Consultant",IF(NOT(ISERROR(SEARCH("- I -", '-'!$F1006))),  "Inspection Test Plan", "Naming Error"))))</f>
        <v>Subcontractor</v>
      </c>
      <c r="F1006" s="91" t="str">
        <f>IF(OR('-'!$G1006="checklist", '-'!$G1006="checklist-flat"), '-'!$H1006, F1005)</f>
        <v>FC - S - External Envelope</v>
      </c>
      <c r="G1006" s="104" t="s">
        <v>24</v>
      </c>
      <c r="H1006" s="104" t="s">
        <v>57</v>
      </c>
      <c r="I1006" s="104"/>
      <c r="J1006" s="105">
        <f>_xlfn.XLOOKUP('-'!$F1006,Ref!A:A,Ref!B:B)*1000</f>
        <v>97000</v>
      </c>
      <c r="K1006" s="87">
        <f ca="1">COUNTIF($J$2:'-'!$J1006,'-'!$J1006)-1</f>
        <v>10</v>
      </c>
      <c r="L1006" s="90" t="s">
        <v>14</v>
      </c>
    </row>
    <row r="1007" spans="1:12" ht="15.75">
      <c r="A1007" s="96">
        <f t="shared" si="16"/>
        <v>1003</v>
      </c>
      <c r="B1007" s="93">
        <f ca="1">'-'!$J1007+'-'!$K1007</f>
        <v>98000</v>
      </c>
      <c r="C1007" s="94"/>
      <c r="D1007" s="95" t="str" cm="1">
        <f t="array" ref="D1007">_xlfn.SWITCH(MID('-'!$F1007,1,4),"C - ","Civil","F - ","Foundation","ST -","Structure","FC -","Façade","PRE ","Pre-Line","POST","Post-Line","H - ","Handover","S - ","Services","CST ","Completion Docs", "I - ", "Inspection")</f>
        <v>Façade</v>
      </c>
      <c r="E1007" s="96" t="str">
        <f>IF(NOT(ISERROR(SEARCH("- S -", '-'!$F1007))), "Subcontractor",IF(NOT(ISERROR(SEARCH("- R -", '-'!$F1007))), "Ryman",IF(NOT(ISERROR(SEARCH("- C -", '-'!$F1007))), "Consultant",IF(NOT(ISERROR(SEARCH("- I -", '-'!$F1007))),  "Inspection Test Plan", "Naming Error"))))</f>
        <v>Subcontractor</v>
      </c>
      <c r="F1007" s="97" t="str">
        <f>IF(OR('-'!$G1007="checklist", '-'!$G1007="checklist-flat"), '-'!$H1007, F1006)</f>
        <v>FC - S - External Plaster - Nibs &amp; Beams</v>
      </c>
      <c r="G1007" s="24" t="s">
        <v>12</v>
      </c>
      <c r="H1007" s="24" t="s">
        <v>731</v>
      </c>
      <c r="I1007" s="24"/>
      <c r="J1007" s="106">
        <f>_xlfn.XLOOKUP('-'!$F1007,Ref!A:A,Ref!B:B)*1000</f>
        <v>98000</v>
      </c>
      <c r="K1007" s="93">
        <f ca="1">COUNTIF($J$2:'-'!$J1007,'-'!$J1007)-1</f>
        <v>0</v>
      </c>
      <c r="L1007" s="96" t="s">
        <v>14</v>
      </c>
    </row>
    <row r="1008" spans="1:12" ht="15.75">
      <c r="A1008" s="90">
        <f t="shared" si="16"/>
        <v>1004</v>
      </c>
      <c r="B1008" s="87">
        <f ca="1">'-'!$J1008+'-'!$K1008</f>
        <v>98001</v>
      </c>
      <c r="C1008" s="88"/>
      <c r="D1008" s="89" t="str" cm="1">
        <f t="array" ref="D1008">_xlfn.SWITCH(MID('-'!$F1008,1,4),"C - ","Civil","F - ","Foundation","ST -","Structure","FC -","Façade","PRE ","Pre-Line","POST","Post-Line","H - ","Handover","S - ","Services","CST ","Completion Docs", "I - ", "Inspection")</f>
        <v>Façade</v>
      </c>
      <c r="E1008" s="90" t="str">
        <f>IF(NOT(ISERROR(SEARCH("- S -", '-'!$F1008))), "Subcontractor",IF(NOT(ISERROR(SEARCH("- R -", '-'!$F1008))), "Ryman",IF(NOT(ISERROR(SEARCH("- C -", '-'!$F1008))), "Consultant",IF(NOT(ISERROR(SEARCH("- I -", '-'!$F1008))),  "Inspection Test Plan", "Naming Error"))))</f>
        <v>Subcontractor</v>
      </c>
      <c r="F1008" s="91" t="str">
        <f>IF(OR('-'!$G1008="checklist", '-'!$G1008="checklist-flat"), '-'!$H1008, F1007)</f>
        <v>FC - S - External Plaster - Nibs &amp; Beams</v>
      </c>
      <c r="G1008" s="104" t="s">
        <v>15</v>
      </c>
      <c r="H1008" s="104" t="s">
        <v>732</v>
      </c>
      <c r="I1008" s="104"/>
      <c r="J1008" s="105">
        <f>_xlfn.XLOOKUP('-'!$F1008,Ref!A:A,Ref!B:B)*1000</f>
        <v>98000</v>
      </c>
      <c r="K1008" s="87">
        <f ca="1">COUNTIF($J$2:'-'!$J1008,'-'!$J1008)-1</f>
        <v>1</v>
      </c>
      <c r="L1008" s="90" t="s">
        <v>14</v>
      </c>
    </row>
    <row r="1009" spans="1:12" ht="15.75">
      <c r="A1009" s="96">
        <f t="shared" si="16"/>
        <v>1005</v>
      </c>
      <c r="B1009" s="93">
        <f ca="1">'-'!$J1009+'-'!$K1009</f>
        <v>98002</v>
      </c>
      <c r="C1009" s="94"/>
      <c r="D1009" s="95" t="str" cm="1">
        <f t="array" ref="D1009">_xlfn.SWITCH(MID('-'!$F1009,1,4),"C - ","Civil","F - ","Foundation","ST -","Structure","FC -","Façade","PRE ","Pre-Line","POST","Post-Line","H - ","Handover","S - ","Services","CST ","Completion Docs", "I - ", "Inspection")</f>
        <v>Façade</v>
      </c>
      <c r="E1009" s="96" t="str">
        <f>IF(NOT(ISERROR(SEARCH("- S -", '-'!$F1009))), "Subcontractor",IF(NOT(ISERROR(SEARCH("- R -", '-'!$F1009))), "Ryman",IF(NOT(ISERROR(SEARCH("- C -", '-'!$F1009))), "Consultant",IF(NOT(ISERROR(SEARCH("- I -", '-'!$F1009))),  "Inspection Test Plan", "Naming Error"))))</f>
        <v>Subcontractor</v>
      </c>
      <c r="F1009" s="97" t="str">
        <f>IF(OR('-'!$G1009="checklist", '-'!$G1009="checklist-flat"), '-'!$H1009, F1008)</f>
        <v>FC - S - External Plaster - Nibs &amp; Beams</v>
      </c>
      <c r="G1009" s="24" t="s">
        <v>15</v>
      </c>
      <c r="H1009" s="24" t="s">
        <v>733</v>
      </c>
      <c r="I1009" s="24"/>
      <c r="J1009" s="106">
        <f>_xlfn.XLOOKUP('-'!$F1009,Ref!A:A,Ref!B:B)*1000</f>
        <v>98000</v>
      </c>
      <c r="K1009" s="93">
        <f ca="1">COUNTIF($J$2:'-'!$J1009,'-'!$J1009)-1</f>
        <v>2</v>
      </c>
      <c r="L1009" s="96" t="s">
        <v>14</v>
      </c>
    </row>
    <row r="1010" spans="1:12" ht="15.75">
      <c r="A1010" s="90">
        <f t="shared" si="16"/>
        <v>1006</v>
      </c>
      <c r="B1010" s="87">
        <f ca="1">'-'!$J1010+'-'!$K1010</f>
        <v>98003</v>
      </c>
      <c r="C1010" s="88"/>
      <c r="D1010" s="89" t="str" cm="1">
        <f t="array" ref="D1010">_xlfn.SWITCH(MID('-'!$F1010,1,4),"C - ","Civil","F - ","Foundation","ST -","Structure","FC -","Façade","PRE ","Pre-Line","POST","Post-Line","H - ","Handover","S - ","Services","CST ","Completion Docs", "I - ", "Inspection")</f>
        <v>Façade</v>
      </c>
      <c r="E1010" s="90" t="str">
        <f>IF(NOT(ISERROR(SEARCH("- S -", '-'!$F1010))), "Subcontractor",IF(NOT(ISERROR(SEARCH("- R -", '-'!$F1010))), "Ryman",IF(NOT(ISERROR(SEARCH("- C -", '-'!$F1010))), "Consultant",IF(NOT(ISERROR(SEARCH("- I -", '-'!$F1010))),  "Inspection Test Plan", "Naming Error"))))</f>
        <v>Subcontractor</v>
      </c>
      <c r="F1010" s="91" t="str">
        <f>IF(OR('-'!$G1010="checklist", '-'!$G1010="checklist-flat"), '-'!$H1010, F1009)</f>
        <v>FC - S - External Plaster - Nibs &amp; Beams</v>
      </c>
      <c r="G1010" s="104" t="s">
        <v>15</v>
      </c>
      <c r="H1010" s="104" t="s">
        <v>734</v>
      </c>
      <c r="I1010" s="104"/>
      <c r="J1010" s="105">
        <f>_xlfn.XLOOKUP('-'!$F1010,Ref!A:A,Ref!B:B)*1000</f>
        <v>98000</v>
      </c>
      <c r="K1010" s="87">
        <f ca="1">COUNTIF($J$2:'-'!$J1010,'-'!$J1010)-1</f>
        <v>3</v>
      </c>
      <c r="L1010" s="90" t="s">
        <v>14</v>
      </c>
    </row>
    <row r="1011" spans="1:12" ht="15.75">
      <c r="A1011" s="96">
        <f t="shared" si="16"/>
        <v>1007</v>
      </c>
      <c r="B1011" s="93">
        <f ca="1">'-'!$J1011+'-'!$K1011</f>
        <v>98004</v>
      </c>
      <c r="C1011" s="94"/>
      <c r="D1011" s="95" t="str" cm="1">
        <f t="array" ref="D1011">_xlfn.SWITCH(MID('-'!$F1011,1,4),"C - ","Civil","F - ","Foundation","ST -","Structure","FC -","Façade","PRE ","Pre-Line","POST","Post-Line","H - ","Handover","S - ","Services","CST ","Completion Docs", "I - ", "Inspection")</f>
        <v>Façade</v>
      </c>
      <c r="E1011" s="96" t="str">
        <f>IF(NOT(ISERROR(SEARCH("- S -", '-'!$F1011))), "Subcontractor",IF(NOT(ISERROR(SEARCH("- R -", '-'!$F1011))), "Ryman",IF(NOT(ISERROR(SEARCH("- C -", '-'!$F1011))), "Consultant",IF(NOT(ISERROR(SEARCH("- I -", '-'!$F1011))),  "Inspection Test Plan", "Naming Error"))))</f>
        <v>Subcontractor</v>
      </c>
      <c r="F1011" s="97" t="str">
        <f>IF(OR('-'!$G1011="checklist", '-'!$G1011="checklist-flat"), '-'!$H1011, F1010)</f>
        <v>FC - S - External Plaster - Nibs &amp; Beams</v>
      </c>
      <c r="G1011" s="24" t="s">
        <v>15</v>
      </c>
      <c r="H1011" s="24" t="s">
        <v>735</v>
      </c>
      <c r="I1011" s="24"/>
      <c r="J1011" s="106">
        <f>_xlfn.XLOOKUP('-'!$F1011,Ref!A:A,Ref!B:B)*1000</f>
        <v>98000</v>
      </c>
      <c r="K1011" s="93">
        <f ca="1">COUNTIF($J$2:'-'!$J1011,'-'!$J1011)-1</f>
        <v>4</v>
      </c>
      <c r="L1011" s="96" t="s">
        <v>14</v>
      </c>
    </row>
    <row r="1012" spans="1:12" ht="15.75">
      <c r="A1012" s="90">
        <f t="shared" si="16"/>
        <v>1008</v>
      </c>
      <c r="B1012" s="87">
        <f ca="1">'-'!$J1012+'-'!$K1012</f>
        <v>98005</v>
      </c>
      <c r="C1012" s="88"/>
      <c r="D1012" s="89" t="str" cm="1">
        <f t="array" ref="D1012">_xlfn.SWITCH(MID('-'!$F1012,1,4),"C - ","Civil","F - ","Foundation","ST -","Structure","FC -","Façade","PRE ","Pre-Line","POST","Post-Line","H - ","Handover","S - ","Services","CST ","Completion Docs", "I - ", "Inspection")</f>
        <v>Façade</v>
      </c>
      <c r="E1012" s="90" t="str">
        <f>IF(NOT(ISERROR(SEARCH("- S -", '-'!$F1012))), "Subcontractor",IF(NOT(ISERROR(SEARCH("- R -", '-'!$F1012))), "Ryman",IF(NOT(ISERROR(SEARCH("- C -", '-'!$F1012))), "Consultant",IF(NOT(ISERROR(SEARCH("- I -", '-'!$F1012))),  "Inspection Test Plan", "Naming Error"))))</f>
        <v>Subcontractor</v>
      </c>
      <c r="F1012" s="91" t="str">
        <f>IF(OR('-'!$G1012="checklist", '-'!$G1012="checklist-flat"), '-'!$H1012, F1011)</f>
        <v>FC - S - External Plaster - Nibs &amp; Beams</v>
      </c>
      <c r="G1012" s="104" t="s">
        <v>15</v>
      </c>
      <c r="H1012" s="104" t="s">
        <v>736</v>
      </c>
      <c r="I1012" s="104"/>
      <c r="J1012" s="105">
        <f>_xlfn.XLOOKUP('-'!$F1012,Ref!A:A,Ref!B:B)*1000</f>
        <v>98000</v>
      </c>
      <c r="K1012" s="87">
        <f ca="1">COUNTIF($J$2:'-'!$J1012,'-'!$J1012)-1</f>
        <v>5</v>
      </c>
      <c r="L1012" s="90" t="s">
        <v>14</v>
      </c>
    </row>
    <row r="1013" spans="1:12" ht="15.75">
      <c r="A1013" s="96">
        <f t="shared" si="16"/>
        <v>1009</v>
      </c>
      <c r="B1013" s="93">
        <f ca="1">'-'!$J1013+'-'!$K1013</f>
        <v>98006</v>
      </c>
      <c r="C1013" s="94"/>
      <c r="D1013" s="95" t="str" cm="1">
        <f t="array" ref="D1013">_xlfn.SWITCH(MID('-'!$F1013,1,4),"C - ","Civil","F - ","Foundation","ST -","Structure","FC -","Façade","PRE ","Pre-Line","POST","Post-Line","H - ","Handover","S - ","Services","CST ","Completion Docs", "I - ", "Inspection")</f>
        <v>Façade</v>
      </c>
      <c r="E1013" s="96" t="str">
        <f>IF(NOT(ISERROR(SEARCH("- S -", '-'!$F1013))), "Subcontractor",IF(NOT(ISERROR(SEARCH("- R -", '-'!$F1013))), "Ryman",IF(NOT(ISERROR(SEARCH("- C -", '-'!$F1013))), "Consultant",IF(NOT(ISERROR(SEARCH("- I -", '-'!$F1013))),  "Inspection Test Plan", "Naming Error"))))</f>
        <v>Subcontractor</v>
      </c>
      <c r="F1013" s="97" t="str">
        <f>IF(OR('-'!$G1013="checklist", '-'!$G1013="checklist-flat"), '-'!$H1013, F1012)</f>
        <v>FC - S - External Plaster - Nibs &amp; Beams</v>
      </c>
      <c r="G1013" s="24" t="s">
        <v>15</v>
      </c>
      <c r="H1013" s="24" t="s">
        <v>737</v>
      </c>
      <c r="I1013" s="24"/>
      <c r="J1013" s="106">
        <f>_xlfn.XLOOKUP('-'!$F1013,Ref!A:A,Ref!B:B)*1000</f>
        <v>98000</v>
      </c>
      <c r="K1013" s="93">
        <f ca="1">COUNTIF($J$2:'-'!$J1013,'-'!$J1013)-1</f>
        <v>6</v>
      </c>
      <c r="L1013" s="96" t="s">
        <v>14</v>
      </c>
    </row>
    <row r="1014" spans="1:12" ht="15.75">
      <c r="A1014" s="90">
        <f t="shared" si="16"/>
        <v>1010</v>
      </c>
      <c r="B1014" s="87">
        <f ca="1">'-'!$J1014+'-'!$K1014</f>
        <v>98007</v>
      </c>
      <c r="C1014" s="88"/>
      <c r="D1014" s="89" t="str" cm="1">
        <f t="array" ref="D1014">_xlfn.SWITCH(MID('-'!$F1014,1,4),"C - ","Civil","F - ","Foundation","ST -","Structure","FC -","Façade","PRE ","Pre-Line","POST","Post-Line","H - ","Handover","S - ","Services","CST ","Completion Docs", "I - ", "Inspection")</f>
        <v>Façade</v>
      </c>
      <c r="E1014" s="90" t="str">
        <f>IF(NOT(ISERROR(SEARCH("- S -", '-'!$F1014))), "Subcontractor",IF(NOT(ISERROR(SEARCH("- R -", '-'!$F1014))), "Ryman",IF(NOT(ISERROR(SEARCH("- C -", '-'!$F1014))), "Consultant",IF(NOT(ISERROR(SEARCH("- I -", '-'!$F1014))),  "Inspection Test Plan", "Naming Error"))))</f>
        <v>Subcontractor</v>
      </c>
      <c r="F1014" s="91" t="str">
        <f>IF(OR('-'!$G1014="checklist", '-'!$G1014="checklist-flat"), '-'!$H1014, F1013)</f>
        <v>FC - S - External Plaster - Nibs &amp; Beams</v>
      </c>
      <c r="G1014" s="104" t="s">
        <v>15</v>
      </c>
      <c r="H1014" s="104" t="s">
        <v>56</v>
      </c>
      <c r="I1014" s="104"/>
      <c r="J1014" s="105">
        <f>_xlfn.XLOOKUP('-'!$F1014,Ref!A:A,Ref!B:B)*1000</f>
        <v>98000</v>
      </c>
      <c r="K1014" s="87">
        <f ca="1">COUNTIF($J$2:'-'!$J1014,'-'!$J1014)-1</f>
        <v>7</v>
      </c>
      <c r="L1014" s="90" t="s">
        <v>14</v>
      </c>
    </row>
    <row r="1015" spans="1:12" ht="15.75">
      <c r="A1015" s="96">
        <f t="shared" si="16"/>
        <v>1011</v>
      </c>
      <c r="B1015" s="93">
        <f ca="1">'-'!$J1015+'-'!$K1015</f>
        <v>98008</v>
      </c>
      <c r="C1015" s="94"/>
      <c r="D1015" s="95" t="str" cm="1">
        <f t="array" ref="D1015">_xlfn.SWITCH(MID('-'!$F1015,1,4),"C - ","Civil","F - ","Foundation","ST -","Structure","FC -","Façade","PRE ","Pre-Line","POST","Post-Line","H - ","Handover","S - ","Services","CST ","Completion Docs", "I - ", "Inspection")</f>
        <v>Façade</v>
      </c>
      <c r="E1015" s="96" t="str">
        <f>IF(NOT(ISERROR(SEARCH("- S -", '-'!$F1015))), "Subcontractor",IF(NOT(ISERROR(SEARCH("- R -", '-'!$F1015))), "Ryman",IF(NOT(ISERROR(SEARCH("- C -", '-'!$F1015))), "Consultant",IF(NOT(ISERROR(SEARCH("- I -", '-'!$F1015))),  "Inspection Test Plan", "Naming Error"))))</f>
        <v>Subcontractor</v>
      </c>
      <c r="F1015" s="97" t="str">
        <f>IF(OR('-'!$G1015="checklist", '-'!$G1015="checklist-flat"), '-'!$H1015, F1014)</f>
        <v>FC - S - External Plaster - Nibs &amp; Beams</v>
      </c>
      <c r="G1015" s="24" t="s">
        <v>24</v>
      </c>
      <c r="H1015" s="24" t="s">
        <v>57</v>
      </c>
      <c r="I1015" s="24"/>
      <c r="J1015" s="106">
        <f>_xlfn.XLOOKUP('-'!$F1015,Ref!A:A,Ref!B:B)*1000</f>
        <v>98000</v>
      </c>
      <c r="K1015" s="93">
        <f ca="1">COUNTIF($J$2:'-'!$J1015,'-'!$J1015)-1</f>
        <v>8</v>
      </c>
      <c r="L1015" s="96" t="s">
        <v>14</v>
      </c>
    </row>
    <row r="1016" spans="1:12" ht="15.75">
      <c r="A1016" s="90">
        <f t="shared" si="16"/>
        <v>1012</v>
      </c>
      <c r="B1016" s="87">
        <f ca="1">'-'!$J1016+'-'!$K1016</f>
        <v>99000</v>
      </c>
      <c r="C1016" s="88"/>
      <c r="D1016" s="90" t="str" cm="1">
        <f t="array" ref="D1016">_xlfn.SWITCH(MID('-'!$F1016,1,4),"C - ","Civil","F - ","Foundation","ST -","Structure","FC -","Façade","PRE ","Pre-Line","POST","Post-Line","H - ","Handover","S - ","Services","CST ","Completion Docs", "I - ", "Inspection")</f>
        <v>Façade</v>
      </c>
      <c r="E1016" s="90" t="str">
        <f>IF(NOT(ISERROR(SEARCH("- S -", '-'!$F1016))), "Subcontractor",IF(NOT(ISERROR(SEARCH("- R -", '-'!$F1016))), "Ryman",IF(NOT(ISERROR(SEARCH("- C -", '-'!$F1016))), "Consultant",IF(NOT(ISERROR(SEARCH("- I -", '-'!$F1016))),  "Inspection Test Plan", "Naming Error"))))</f>
        <v>Subcontractor</v>
      </c>
      <c r="F1016" s="91" t="str">
        <f>IF(OR('-'!$G1016="checklist", '-'!$G1016="checklist-flat"), '-'!$H1016, F1015)</f>
        <v>FC - S - Eyebrow - Canopy</v>
      </c>
      <c r="G1016" s="104" t="s">
        <v>12</v>
      </c>
      <c r="H1016" s="104" t="s">
        <v>738</v>
      </c>
      <c r="I1016" s="104"/>
      <c r="J1016" s="105">
        <f>_xlfn.XLOOKUP('-'!$F1016,Ref!A:A,Ref!B:B)*1000</f>
        <v>99000</v>
      </c>
      <c r="K1016" s="87">
        <f ca="1">COUNTIF($J$2:'-'!$J1016,'-'!$J1016)-1</f>
        <v>0</v>
      </c>
      <c r="L1016" s="90" t="s">
        <v>14</v>
      </c>
    </row>
    <row r="1017" spans="1:12" ht="15.75">
      <c r="A1017" s="96">
        <f t="shared" si="16"/>
        <v>1013</v>
      </c>
      <c r="B1017" s="93">
        <f ca="1">'-'!$J1017+'-'!$K1017</f>
        <v>99001</v>
      </c>
      <c r="C1017" s="94"/>
      <c r="D1017" s="96" t="str" cm="1">
        <f t="array" ref="D1017">_xlfn.SWITCH(MID('-'!$F1017,1,4),"C - ","Civil","F - ","Foundation","ST -","Structure","FC -","Façade","PRE ","Pre-Line","POST","Post-Line","H - ","Handover","S - ","Services","CST ","Completion Docs", "I - ", "Inspection")</f>
        <v>Façade</v>
      </c>
      <c r="E1017" s="96" t="str">
        <f>IF(NOT(ISERROR(SEARCH("- S -", '-'!$F1017))), "Subcontractor",IF(NOT(ISERROR(SEARCH("- R -", '-'!$F1017))), "Ryman",IF(NOT(ISERROR(SEARCH("- C -", '-'!$F1017))), "Consultant",IF(NOT(ISERROR(SEARCH("- I -", '-'!$F1017))),  "Inspection Test Plan", "Naming Error"))))</f>
        <v>Subcontractor</v>
      </c>
      <c r="F1017" s="97" t="str">
        <f>IF(OR('-'!$G1017="checklist", '-'!$G1017="checklist-flat"), '-'!$H1017, F1016)</f>
        <v>FC - S - Eyebrow - Canopy</v>
      </c>
      <c r="G1017" s="24" t="s">
        <v>15</v>
      </c>
      <c r="H1017" s="24" t="s">
        <v>715</v>
      </c>
      <c r="I1017" s="24"/>
      <c r="J1017" s="106">
        <f>_xlfn.XLOOKUP('-'!$F1017,Ref!A:A,Ref!B:B)*1000</f>
        <v>99000</v>
      </c>
      <c r="K1017" s="93">
        <f ca="1">COUNTIF($J$2:'-'!$J1017,'-'!$J1017)-1</f>
        <v>1</v>
      </c>
      <c r="L1017" s="96" t="s">
        <v>14</v>
      </c>
    </row>
    <row r="1018" spans="1:12" ht="15.75">
      <c r="A1018" s="90">
        <f t="shared" si="16"/>
        <v>1014</v>
      </c>
      <c r="B1018" s="87">
        <f ca="1">'-'!$J1018+'-'!$K1018</f>
        <v>99002</v>
      </c>
      <c r="C1018" s="88"/>
      <c r="D1018" s="90" t="str" cm="1">
        <f t="array" ref="D1018">_xlfn.SWITCH(MID('-'!$F1018,1,4),"C - ","Civil","F - ","Foundation","ST -","Structure","FC -","Façade","PRE ","Pre-Line","POST","Post-Line","H - ","Handover","S - ","Services","CST ","Completion Docs", "I - ", "Inspection")</f>
        <v>Façade</v>
      </c>
      <c r="E1018" s="90" t="str">
        <f>IF(NOT(ISERROR(SEARCH("- S -", '-'!$F1018))), "Subcontractor",IF(NOT(ISERROR(SEARCH("- R -", '-'!$F1018))), "Ryman",IF(NOT(ISERROR(SEARCH("- C -", '-'!$F1018))), "Consultant",IF(NOT(ISERROR(SEARCH("- I -", '-'!$F1018))),  "Inspection Test Plan", "Naming Error"))))</f>
        <v>Subcontractor</v>
      </c>
      <c r="F1018" s="91" t="str">
        <f>IF(OR('-'!$G1018="checklist", '-'!$G1018="checklist-flat"), '-'!$H1018, F1017)</f>
        <v>FC - S - Eyebrow - Canopy</v>
      </c>
      <c r="G1018" s="104" t="s">
        <v>15</v>
      </c>
      <c r="H1018" s="104" t="s">
        <v>716</v>
      </c>
      <c r="I1018" s="104"/>
      <c r="J1018" s="105">
        <f>_xlfn.XLOOKUP('-'!$F1018,Ref!A:A,Ref!B:B)*1000</f>
        <v>99000</v>
      </c>
      <c r="K1018" s="87">
        <f ca="1">COUNTIF($J$2:'-'!$J1018,'-'!$J1018)-1</f>
        <v>2</v>
      </c>
      <c r="L1018" s="90" t="s">
        <v>14</v>
      </c>
    </row>
    <row r="1019" spans="1:12" ht="15.75">
      <c r="A1019" s="96">
        <f t="shared" si="16"/>
        <v>1015</v>
      </c>
      <c r="B1019" s="93">
        <f ca="1">'-'!$J1019+'-'!$K1019</f>
        <v>99003</v>
      </c>
      <c r="C1019" s="94"/>
      <c r="D1019" s="96" t="str" cm="1">
        <f t="array" ref="D1019">_xlfn.SWITCH(MID('-'!$F1019,1,4),"C - ","Civil","F - ","Foundation","ST -","Structure","FC -","Façade","PRE ","Pre-Line","POST","Post-Line","H - ","Handover","S - ","Services","CST ","Completion Docs", "I - ", "Inspection")</f>
        <v>Façade</v>
      </c>
      <c r="E1019" s="96" t="str">
        <f>IF(NOT(ISERROR(SEARCH("- S -", '-'!$F1019))), "Subcontractor",IF(NOT(ISERROR(SEARCH("- R -", '-'!$F1019))), "Ryman",IF(NOT(ISERROR(SEARCH("- C -", '-'!$F1019))), "Consultant",IF(NOT(ISERROR(SEARCH("- I -", '-'!$F1019))),  "Inspection Test Plan", "Naming Error"))))</f>
        <v>Subcontractor</v>
      </c>
      <c r="F1019" s="97" t="str">
        <f>IF(OR('-'!$G1019="checklist", '-'!$G1019="checklist-flat"), '-'!$H1019, F1018)</f>
        <v>FC - S - Eyebrow - Canopy</v>
      </c>
      <c r="G1019" s="24" t="s">
        <v>15</v>
      </c>
      <c r="H1019" s="24" t="s">
        <v>717</v>
      </c>
      <c r="I1019" s="24"/>
      <c r="J1019" s="106">
        <f>_xlfn.XLOOKUP('-'!$F1019,Ref!A:A,Ref!B:B)*1000</f>
        <v>99000</v>
      </c>
      <c r="K1019" s="93">
        <f ca="1">COUNTIF($J$2:'-'!$J1019,'-'!$J1019)-1</f>
        <v>3</v>
      </c>
      <c r="L1019" s="96" t="s">
        <v>14</v>
      </c>
    </row>
    <row r="1020" spans="1:12" ht="15.75">
      <c r="A1020" s="90">
        <f t="shared" si="16"/>
        <v>1016</v>
      </c>
      <c r="B1020" s="87">
        <f ca="1">'-'!$J1020+'-'!$K1020</f>
        <v>99004</v>
      </c>
      <c r="C1020" s="88"/>
      <c r="D1020" s="90" t="str" cm="1">
        <f t="array" ref="D1020">_xlfn.SWITCH(MID('-'!$F1020,1,4),"C - ","Civil","F - ","Foundation","ST -","Structure","FC -","Façade","PRE ","Pre-Line","POST","Post-Line","H - ","Handover","S - ","Services","CST ","Completion Docs", "I - ", "Inspection")</f>
        <v>Façade</v>
      </c>
      <c r="E1020" s="90" t="str">
        <f>IF(NOT(ISERROR(SEARCH("- S -", '-'!$F1020))), "Subcontractor",IF(NOT(ISERROR(SEARCH("- R -", '-'!$F1020))), "Ryman",IF(NOT(ISERROR(SEARCH("- C -", '-'!$F1020))), "Consultant",IF(NOT(ISERROR(SEARCH("- I -", '-'!$F1020))),  "Inspection Test Plan", "Naming Error"))))</f>
        <v>Subcontractor</v>
      </c>
      <c r="F1020" s="91" t="str">
        <f>IF(OR('-'!$G1020="checklist", '-'!$G1020="checklist-flat"), '-'!$H1020, F1019)</f>
        <v>FC - S - Eyebrow - Canopy</v>
      </c>
      <c r="G1020" s="104" t="s">
        <v>15</v>
      </c>
      <c r="H1020" s="104" t="s">
        <v>718</v>
      </c>
      <c r="I1020" s="104"/>
      <c r="J1020" s="105">
        <f>_xlfn.XLOOKUP('-'!$F1020,Ref!A:A,Ref!B:B)*1000</f>
        <v>99000</v>
      </c>
      <c r="K1020" s="87">
        <f ca="1">COUNTIF($J$2:'-'!$J1020,'-'!$J1020)-1</f>
        <v>4</v>
      </c>
      <c r="L1020" s="90" t="s">
        <v>14</v>
      </c>
    </row>
    <row r="1021" spans="1:12" ht="15.75">
      <c r="A1021" s="96">
        <f t="shared" si="16"/>
        <v>1017</v>
      </c>
      <c r="B1021" s="93">
        <f ca="1">'-'!$J1021+'-'!$K1021</f>
        <v>99005</v>
      </c>
      <c r="C1021" s="94"/>
      <c r="D1021" s="96" t="str" cm="1">
        <f t="array" ref="D1021">_xlfn.SWITCH(MID('-'!$F1021,1,4),"C - ","Civil","F - ","Foundation","ST -","Structure","FC -","Façade","PRE ","Pre-Line","POST","Post-Line","H - ","Handover","S - ","Services","CST ","Completion Docs", "I - ", "Inspection")</f>
        <v>Façade</v>
      </c>
      <c r="E1021" s="96" t="str">
        <f>IF(NOT(ISERROR(SEARCH("- S -", '-'!$F1021))), "Subcontractor",IF(NOT(ISERROR(SEARCH("- R -", '-'!$F1021))), "Ryman",IF(NOT(ISERROR(SEARCH("- C -", '-'!$F1021))), "Consultant",IF(NOT(ISERROR(SEARCH("- I -", '-'!$F1021))),  "Inspection Test Plan", "Naming Error"))))</f>
        <v>Subcontractor</v>
      </c>
      <c r="F1021" s="97" t="str">
        <f>IF(OR('-'!$G1021="checklist", '-'!$G1021="checklist-flat"), '-'!$H1021, F1020)</f>
        <v>FC - S - Eyebrow - Canopy</v>
      </c>
      <c r="G1021" s="24" t="s">
        <v>15</v>
      </c>
      <c r="H1021" s="24" t="s">
        <v>719</v>
      </c>
      <c r="I1021" s="24"/>
      <c r="J1021" s="106">
        <f>_xlfn.XLOOKUP('-'!$F1021,Ref!A:A,Ref!B:B)*1000</f>
        <v>99000</v>
      </c>
      <c r="K1021" s="93">
        <f ca="1">COUNTIF($J$2:'-'!$J1021,'-'!$J1021)-1</f>
        <v>5</v>
      </c>
      <c r="L1021" s="96" t="s">
        <v>14</v>
      </c>
    </row>
    <row r="1022" spans="1:12" ht="15.75">
      <c r="A1022" s="90">
        <f t="shared" si="16"/>
        <v>1018</v>
      </c>
      <c r="B1022" s="87">
        <f ca="1">'-'!$J1022+'-'!$K1022</f>
        <v>99006</v>
      </c>
      <c r="C1022" s="88"/>
      <c r="D1022" s="90" t="str" cm="1">
        <f t="array" ref="D1022">_xlfn.SWITCH(MID('-'!$F1022,1,4),"C - ","Civil","F - ","Foundation","ST -","Structure","FC -","Façade","PRE ","Pre-Line","POST","Post-Line","H - ","Handover","S - ","Services","CST ","Completion Docs", "I - ", "Inspection")</f>
        <v>Façade</v>
      </c>
      <c r="E1022" s="90" t="str">
        <f>IF(NOT(ISERROR(SEARCH("- S -", '-'!$F1022))), "Subcontractor",IF(NOT(ISERROR(SEARCH("- R -", '-'!$F1022))), "Ryman",IF(NOT(ISERROR(SEARCH("- C -", '-'!$F1022))), "Consultant",IF(NOT(ISERROR(SEARCH("- I -", '-'!$F1022))),  "Inspection Test Plan", "Naming Error"))))</f>
        <v>Subcontractor</v>
      </c>
      <c r="F1022" s="91" t="str">
        <f>IF(OR('-'!$G1022="checklist", '-'!$G1022="checklist-flat"), '-'!$H1022, F1021)</f>
        <v>FC - S - Eyebrow - Canopy</v>
      </c>
      <c r="G1022" s="104" t="s">
        <v>15</v>
      </c>
      <c r="H1022" s="104" t="s">
        <v>720</v>
      </c>
      <c r="I1022" s="104"/>
      <c r="J1022" s="105">
        <f>_xlfn.XLOOKUP('-'!$F1022,Ref!A:A,Ref!B:B)*1000</f>
        <v>99000</v>
      </c>
      <c r="K1022" s="87">
        <f ca="1">COUNTIF($J$2:'-'!$J1022,'-'!$J1022)-1</f>
        <v>6</v>
      </c>
      <c r="L1022" s="90" t="s">
        <v>14</v>
      </c>
    </row>
    <row r="1023" spans="1:12" ht="15.75">
      <c r="A1023" s="96">
        <f t="shared" si="16"/>
        <v>1019</v>
      </c>
      <c r="B1023" s="93">
        <f ca="1">'-'!$J1023+'-'!$K1023</f>
        <v>99007</v>
      </c>
      <c r="C1023" s="94"/>
      <c r="D1023" s="96" t="str" cm="1">
        <f t="array" ref="D1023">_xlfn.SWITCH(MID('-'!$F1023,1,4),"C - ","Civil","F - ","Foundation","ST -","Structure","FC -","Façade","PRE ","Pre-Line","POST","Post-Line","H - ","Handover","S - ","Services","CST ","Completion Docs", "I - ", "Inspection")</f>
        <v>Façade</v>
      </c>
      <c r="E1023" s="96" t="str">
        <f>IF(NOT(ISERROR(SEARCH("- S -", '-'!$F1023))), "Subcontractor",IF(NOT(ISERROR(SEARCH("- R -", '-'!$F1023))), "Ryman",IF(NOT(ISERROR(SEARCH("- C -", '-'!$F1023))), "Consultant",IF(NOT(ISERROR(SEARCH("- I -", '-'!$F1023))),  "Inspection Test Plan", "Naming Error"))))</f>
        <v>Subcontractor</v>
      </c>
      <c r="F1023" s="97" t="str">
        <f>IF(OR('-'!$G1023="checklist", '-'!$G1023="checklist-flat"), '-'!$H1023, F1022)</f>
        <v>FC - S - Eyebrow - Canopy</v>
      </c>
      <c r="G1023" s="24" t="s">
        <v>15</v>
      </c>
      <c r="H1023" s="24" t="s">
        <v>721</v>
      </c>
      <c r="I1023" s="24"/>
      <c r="J1023" s="106">
        <f>_xlfn.XLOOKUP('-'!$F1023,Ref!A:A,Ref!B:B)*1000</f>
        <v>99000</v>
      </c>
      <c r="K1023" s="93">
        <f ca="1">COUNTIF($J$2:'-'!$J1023,'-'!$J1023)-1</f>
        <v>7</v>
      </c>
      <c r="L1023" s="96" t="s">
        <v>14</v>
      </c>
    </row>
    <row r="1024" spans="1:12" ht="15.75">
      <c r="A1024" s="90">
        <f t="shared" si="16"/>
        <v>1020</v>
      </c>
      <c r="B1024" s="87">
        <f ca="1">'-'!$J1024+'-'!$K1024</f>
        <v>99008</v>
      </c>
      <c r="C1024" s="88"/>
      <c r="D1024" s="90" t="str" cm="1">
        <f t="array" ref="D1024">_xlfn.SWITCH(MID('-'!$F1024,1,4),"C - ","Civil","F - ","Foundation","ST -","Structure","FC -","Façade","PRE ","Pre-Line","POST","Post-Line","H - ","Handover","S - ","Services","CST ","Completion Docs", "I - ", "Inspection")</f>
        <v>Façade</v>
      </c>
      <c r="E1024" s="90" t="str">
        <f>IF(NOT(ISERROR(SEARCH("- S -", '-'!$F1024))), "Subcontractor",IF(NOT(ISERROR(SEARCH("- R -", '-'!$F1024))), "Ryman",IF(NOT(ISERROR(SEARCH("- C -", '-'!$F1024))), "Consultant",IF(NOT(ISERROR(SEARCH("- I -", '-'!$F1024))),  "Inspection Test Plan", "Naming Error"))))</f>
        <v>Subcontractor</v>
      </c>
      <c r="F1024" s="91" t="str">
        <f>IF(OR('-'!$G1024="checklist", '-'!$G1024="checklist-flat"), '-'!$H1024, F1023)</f>
        <v>FC - S - Eyebrow - Canopy</v>
      </c>
      <c r="G1024" s="104" t="s">
        <v>15</v>
      </c>
      <c r="H1024" s="104" t="s">
        <v>56</v>
      </c>
      <c r="I1024" s="104"/>
      <c r="J1024" s="105">
        <f>_xlfn.XLOOKUP('-'!$F1024,Ref!A:A,Ref!B:B)*1000</f>
        <v>99000</v>
      </c>
      <c r="K1024" s="87">
        <f ca="1">COUNTIF($J$2:'-'!$J1024,'-'!$J1024)-1</f>
        <v>8</v>
      </c>
      <c r="L1024" s="90" t="s">
        <v>14</v>
      </c>
    </row>
    <row r="1025" spans="1:12" ht="15.75">
      <c r="A1025" s="96">
        <f t="shared" si="16"/>
        <v>1021</v>
      </c>
      <c r="B1025" s="93">
        <f ca="1">'-'!$J1025+'-'!$K1025</f>
        <v>99009</v>
      </c>
      <c r="C1025" s="94"/>
      <c r="D1025" s="96" t="str" cm="1">
        <f t="array" ref="D1025">_xlfn.SWITCH(MID('-'!$F1025,1,4),"C - ","Civil","F - ","Foundation","ST -","Structure","FC -","Façade","PRE ","Pre-Line","POST","Post-Line","H - ","Handover","S - ","Services","CST ","Completion Docs", "I - ", "Inspection")</f>
        <v>Façade</v>
      </c>
      <c r="E1025" s="96" t="str">
        <f>IF(NOT(ISERROR(SEARCH("- S -", '-'!$F1025))), "Subcontractor",IF(NOT(ISERROR(SEARCH("- R -", '-'!$F1025))), "Ryman",IF(NOT(ISERROR(SEARCH("- C -", '-'!$F1025))), "Consultant",IF(NOT(ISERROR(SEARCH("- I -", '-'!$F1025))),  "Inspection Test Plan", "Naming Error"))))</f>
        <v>Subcontractor</v>
      </c>
      <c r="F1025" s="97" t="str">
        <f>IF(OR('-'!$G1025="checklist", '-'!$G1025="checklist-flat"), '-'!$H1025, F1024)</f>
        <v>FC - S - Eyebrow - Canopy</v>
      </c>
      <c r="G1025" s="24" t="s">
        <v>24</v>
      </c>
      <c r="H1025" s="24" t="s">
        <v>57</v>
      </c>
      <c r="I1025" s="24"/>
      <c r="J1025" s="106">
        <f>_xlfn.XLOOKUP('-'!$F1025,Ref!A:A,Ref!B:B)*1000</f>
        <v>99000</v>
      </c>
      <c r="K1025" s="93">
        <f ca="1">COUNTIF($J$2:'-'!$J1025,'-'!$J1025)-1</f>
        <v>9</v>
      </c>
      <c r="L1025" s="96" t="s">
        <v>14</v>
      </c>
    </row>
    <row r="1026" spans="1:12" ht="15.75">
      <c r="A1026" s="90">
        <f t="shared" si="16"/>
        <v>1022</v>
      </c>
      <c r="B1026" s="87">
        <f ca="1">'-'!$J1026+'-'!$K1026</f>
        <v>100000</v>
      </c>
      <c r="C1026" s="88"/>
      <c r="D1026" s="90" t="str" cm="1">
        <f t="array" ref="D1026">_xlfn.SWITCH(MID('-'!$F1026,1,4),"C - ","Civil","F - ","Foundation","ST -","Structure","FC -","Façade","PRE ","Pre-Line","POST","Post-Line","H - ","Handover","S - ","Services","CST ","Completion Docs", "I - ", "Inspection")</f>
        <v>Façade</v>
      </c>
      <c r="E1026" s="90" t="str">
        <f>IF(NOT(ISERROR(SEARCH("- S -", '-'!$F1026))), "Subcontractor",IF(NOT(ISERROR(SEARCH("- R -", '-'!$F1026))), "Ryman",IF(NOT(ISERROR(SEARCH("- C -", '-'!$F1026))), "Consultant",IF(NOT(ISERROR(SEARCH("- I -", '-'!$F1026))),  "Inspection Test Plan", "Naming Error"))))</f>
        <v>Subcontractor</v>
      </c>
      <c r="F1026" s="91" t="str">
        <f>IF(OR('-'!$G1026="checklist", '-'!$G1026="checklist-flat"), '-'!$H1026, F1025)</f>
        <v>FC - S - Fascia/Gutter</v>
      </c>
      <c r="G1026" s="104" t="s">
        <v>12</v>
      </c>
      <c r="H1026" s="104" t="s">
        <v>739</v>
      </c>
      <c r="I1026" s="104"/>
      <c r="J1026" s="105">
        <f>_xlfn.XLOOKUP('-'!$F1026,Ref!A:A,Ref!B:B)*1000</f>
        <v>100000</v>
      </c>
      <c r="K1026" s="87">
        <f ca="1">COUNTIF($J$2:'-'!$J1026,'-'!$J1026)-1</f>
        <v>0</v>
      </c>
      <c r="L1026" s="90" t="s">
        <v>14</v>
      </c>
    </row>
    <row r="1027" spans="1:12" ht="15.75">
      <c r="A1027" s="96">
        <f t="shared" si="16"/>
        <v>1023</v>
      </c>
      <c r="B1027" s="93">
        <f ca="1">'-'!$J1027+'-'!$K1027</f>
        <v>100001</v>
      </c>
      <c r="C1027" s="94"/>
      <c r="D1027" s="96" t="str" cm="1">
        <f t="array" ref="D1027">_xlfn.SWITCH(MID('-'!$F1027,1,4),"C - ","Civil","F - ","Foundation","ST -","Structure","FC -","Façade","PRE ","Pre-Line","POST","Post-Line","H - ","Handover","S - ","Services","CST ","Completion Docs", "I - ", "Inspection")</f>
        <v>Façade</v>
      </c>
      <c r="E1027" s="96" t="str">
        <f>IF(NOT(ISERROR(SEARCH("- S -", '-'!$F1027))), "Subcontractor",IF(NOT(ISERROR(SEARCH("- R -", '-'!$F1027))), "Ryman",IF(NOT(ISERROR(SEARCH("- C -", '-'!$F1027))), "Consultant",IF(NOT(ISERROR(SEARCH("- I -", '-'!$F1027))),  "Inspection Test Plan", "Naming Error"))))</f>
        <v>Subcontractor</v>
      </c>
      <c r="F1027" s="97" t="str">
        <f>IF(OR('-'!$G1027="checklist", '-'!$G1027="checklist-flat"), '-'!$H1027, F1026)</f>
        <v>FC - S - Fascia/Gutter</v>
      </c>
      <c r="G1027" s="98" t="s">
        <v>15</v>
      </c>
      <c r="H1027" s="98" t="s">
        <v>740</v>
      </c>
      <c r="I1027" s="24"/>
      <c r="J1027" s="106">
        <f>_xlfn.XLOOKUP('-'!$F1027,Ref!A:A,Ref!B:B)*1000</f>
        <v>100000</v>
      </c>
      <c r="K1027" s="93">
        <f ca="1">COUNTIF($J$2:'-'!$J1027,'-'!$J1027)-1</f>
        <v>1</v>
      </c>
      <c r="L1027" s="96" t="s">
        <v>14</v>
      </c>
    </row>
    <row r="1028" spans="1:12" ht="15.75">
      <c r="A1028" s="90">
        <f t="shared" si="16"/>
        <v>1024</v>
      </c>
      <c r="B1028" s="87">
        <f ca="1">'-'!$J1028+'-'!$K1028</f>
        <v>100002</v>
      </c>
      <c r="C1028" s="88"/>
      <c r="D1028" s="90" t="str" cm="1">
        <f t="array" ref="D1028">_xlfn.SWITCH(MID('-'!$F1028,1,4),"C - ","Civil","F - ","Foundation","ST -","Structure","FC -","Façade","PRE ","Pre-Line","POST","Post-Line","H - ","Handover","S - ","Services","CST ","Completion Docs", "I - ", "Inspection")</f>
        <v>Façade</v>
      </c>
      <c r="E1028" s="90" t="str">
        <f>IF(NOT(ISERROR(SEARCH("- S -", '-'!$F1028))), "Subcontractor",IF(NOT(ISERROR(SEARCH("- R -", '-'!$F1028))), "Ryman",IF(NOT(ISERROR(SEARCH("- C -", '-'!$F1028))), "Consultant",IF(NOT(ISERROR(SEARCH("- I -", '-'!$F1028))),  "Inspection Test Plan", "Naming Error"))))</f>
        <v>Subcontractor</v>
      </c>
      <c r="F1028" s="91" t="str">
        <f>IF(OR('-'!$G1028="checklist", '-'!$G1028="checklist-flat"), '-'!$H1028, F1027)</f>
        <v>FC - S - Fascia/Gutter</v>
      </c>
      <c r="G1028" s="92" t="s">
        <v>15</v>
      </c>
      <c r="H1028" s="92" t="s">
        <v>741</v>
      </c>
      <c r="I1028" s="104"/>
      <c r="J1028" s="105">
        <f>_xlfn.XLOOKUP('-'!$F1028,Ref!A:A,Ref!B:B)*1000</f>
        <v>100000</v>
      </c>
      <c r="K1028" s="87">
        <f ca="1">COUNTIF($J$2:'-'!$J1028,'-'!$J1028)-1</f>
        <v>2</v>
      </c>
      <c r="L1028" s="90" t="s">
        <v>14</v>
      </c>
    </row>
    <row r="1029" spans="1:12" ht="15.75">
      <c r="A1029" s="96">
        <f t="shared" si="16"/>
        <v>1025</v>
      </c>
      <c r="B1029" s="93">
        <f ca="1">'-'!$J1029+'-'!$K1029</f>
        <v>100003</v>
      </c>
      <c r="C1029" s="94"/>
      <c r="D1029" s="96" t="str" cm="1">
        <f t="array" ref="D1029">_xlfn.SWITCH(MID('-'!$F1029,1,4),"C - ","Civil","F - ","Foundation","ST -","Structure","FC -","Façade","PRE ","Pre-Line","POST","Post-Line","H - ","Handover","S - ","Services","CST ","Completion Docs", "I - ", "Inspection")</f>
        <v>Façade</v>
      </c>
      <c r="E1029" s="96" t="str">
        <f>IF(NOT(ISERROR(SEARCH("- S -", '-'!$F1029))), "Subcontractor",IF(NOT(ISERROR(SEARCH("- R -", '-'!$F1029))), "Ryman",IF(NOT(ISERROR(SEARCH("- C -", '-'!$F1029))), "Consultant",IF(NOT(ISERROR(SEARCH("- I -", '-'!$F1029))),  "Inspection Test Plan", "Naming Error"))))</f>
        <v>Subcontractor</v>
      </c>
      <c r="F1029" s="97" t="str">
        <f>IF(OR('-'!$G1029="checklist", '-'!$G1029="checklist-flat"), '-'!$H1029, F1028)</f>
        <v>FC - S - Fascia/Gutter</v>
      </c>
      <c r="G1029" s="125" t="s">
        <v>15</v>
      </c>
      <c r="H1029" s="97" t="s">
        <v>742</v>
      </c>
      <c r="I1029" s="23"/>
      <c r="J1029" s="106">
        <f>_xlfn.XLOOKUP('-'!$F1029,Ref!A:A,Ref!B:B)*1000</f>
        <v>100000</v>
      </c>
      <c r="K1029" s="93">
        <f ca="1">COUNTIF($J$2:'-'!$J1029,'-'!$J1029)-1</f>
        <v>3</v>
      </c>
      <c r="L1029" s="96" t="s">
        <v>14</v>
      </c>
    </row>
    <row r="1030" spans="1:12" ht="15.75">
      <c r="A1030" s="90">
        <f t="shared" si="16"/>
        <v>1026</v>
      </c>
      <c r="B1030" s="87">
        <f ca="1">'-'!$J1030+'-'!$K1030</f>
        <v>100004</v>
      </c>
      <c r="C1030" s="88"/>
      <c r="D1030" s="90" t="str" cm="1">
        <f t="array" ref="D1030">_xlfn.SWITCH(MID('-'!$F1030,1,4),"C - ","Civil","F - ","Foundation","ST -","Structure","FC -","Façade","PRE ","Pre-Line","POST","Post-Line","H - ","Handover","S - ","Services","CST ","Completion Docs", "I - ", "Inspection")</f>
        <v>Façade</v>
      </c>
      <c r="E1030" s="90" t="str">
        <f>IF(NOT(ISERROR(SEARCH("- S -", '-'!$F1030))), "Subcontractor",IF(NOT(ISERROR(SEARCH("- R -", '-'!$F1030))), "Ryman",IF(NOT(ISERROR(SEARCH("- C -", '-'!$F1030))), "Consultant",IF(NOT(ISERROR(SEARCH("- I -", '-'!$F1030))),  "Inspection Test Plan", "Naming Error"))))</f>
        <v>Subcontractor</v>
      </c>
      <c r="F1030" s="91" t="str">
        <f>IF(OR('-'!$G1030="checklist", '-'!$G1030="checklist-flat"), '-'!$H1030, F1029)</f>
        <v>FC - S - Fascia/Gutter</v>
      </c>
      <c r="G1030" s="126" t="s">
        <v>15</v>
      </c>
      <c r="H1030" s="92" t="s">
        <v>743</v>
      </c>
      <c r="I1030" s="107"/>
      <c r="J1030" s="105">
        <f>_xlfn.XLOOKUP('-'!$F1030,Ref!A:A,Ref!B:B)*1000</f>
        <v>100000</v>
      </c>
      <c r="K1030" s="87">
        <f ca="1">COUNTIF($J$2:'-'!$J1030,'-'!$J1030)-1</f>
        <v>4</v>
      </c>
      <c r="L1030" s="90" t="s">
        <v>14</v>
      </c>
    </row>
    <row r="1031" spans="1:12" ht="15.75">
      <c r="A1031" s="96">
        <f t="shared" si="16"/>
        <v>1027</v>
      </c>
      <c r="B1031" s="93">
        <f ca="1">'-'!$J1031+'-'!$K1031</f>
        <v>100005</v>
      </c>
      <c r="C1031" s="94"/>
      <c r="D1031" s="96" t="str" cm="1">
        <f t="array" ref="D1031">_xlfn.SWITCH(MID('-'!$F1031,1,4),"C - ","Civil","F - ","Foundation","ST -","Structure","FC -","Façade","PRE ","Pre-Line","POST","Post-Line","H - ","Handover","S - ","Services","CST ","Completion Docs", "I - ", "Inspection")</f>
        <v>Façade</v>
      </c>
      <c r="E1031" s="96" t="str">
        <f>IF(NOT(ISERROR(SEARCH("- S -", '-'!$F1031))), "Subcontractor",IF(NOT(ISERROR(SEARCH("- R -", '-'!$F1031))), "Ryman",IF(NOT(ISERROR(SEARCH("- C -", '-'!$F1031))), "Consultant",IF(NOT(ISERROR(SEARCH("- I -", '-'!$F1031))),  "Inspection Test Plan", "Naming Error"))))</f>
        <v>Subcontractor</v>
      </c>
      <c r="F1031" s="97" t="str">
        <f>IF(OR('-'!$G1031="checklist", '-'!$G1031="checklist-flat"), '-'!$H1031, F1030)</f>
        <v>FC - S - Fascia/Gutter</v>
      </c>
      <c r="G1031" s="98" t="s">
        <v>15</v>
      </c>
      <c r="H1031" s="98" t="s">
        <v>744</v>
      </c>
      <c r="I1031" s="24"/>
      <c r="J1031" s="106">
        <f>_xlfn.XLOOKUP('-'!$F1031,Ref!A:A,Ref!B:B)*1000</f>
        <v>100000</v>
      </c>
      <c r="K1031" s="93">
        <f ca="1">COUNTIF($J$2:'-'!$J1031,'-'!$J1031)-1</f>
        <v>5</v>
      </c>
      <c r="L1031" s="96" t="s">
        <v>14</v>
      </c>
    </row>
    <row r="1032" spans="1:12" ht="15.75">
      <c r="A1032" s="90">
        <f t="shared" si="16"/>
        <v>1028</v>
      </c>
      <c r="B1032" s="87">
        <f ca="1">'-'!$J1032+'-'!$K1032</f>
        <v>100006</v>
      </c>
      <c r="C1032" s="88"/>
      <c r="D1032" s="90" t="str" cm="1">
        <f t="array" ref="D1032">_xlfn.SWITCH(MID('-'!$F1032,1,4),"C - ","Civil","F - ","Foundation","ST -","Structure","FC -","Façade","PRE ","Pre-Line","POST","Post-Line","H - ","Handover","S - ","Services","CST ","Completion Docs", "I - ", "Inspection")</f>
        <v>Façade</v>
      </c>
      <c r="E1032" s="90" t="str">
        <f>IF(NOT(ISERROR(SEARCH("- S -", '-'!$F1032))), "Subcontractor",IF(NOT(ISERROR(SEARCH("- R -", '-'!$F1032))), "Ryman",IF(NOT(ISERROR(SEARCH("- C -", '-'!$F1032))), "Consultant",IF(NOT(ISERROR(SEARCH("- I -", '-'!$F1032))),  "Inspection Test Plan", "Naming Error"))))</f>
        <v>Subcontractor</v>
      </c>
      <c r="F1032" s="91" t="str">
        <f>IF(OR('-'!$G1032="checklist", '-'!$G1032="checklist-flat"), '-'!$H1032, F1031)</f>
        <v>FC - S - Fascia/Gutter</v>
      </c>
      <c r="G1032" s="92" t="s">
        <v>15</v>
      </c>
      <c r="H1032" s="92" t="s">
        <v>745</v>
      </c>
      <c r="I1032" s="104"/>
      <c r="J1032" s="105">
        <f>_xlfn.XLOOKUP('-'!$F1032,Ref!A:A,Ref!B:B)*1000</f>
        <v>100000</v>
      </c>
      <c r="K1032" s="87">
        <f ca="1">COUNTIF($J$2:'-'!$J1032,'-'!$J1032)-1</f>
        <v>6</v>
      </c>
      <c r="L1032" s="90" t="s">
        <v>14</v>
      </c>
    </row>
    <row r="1033" spans="1:12" ht="15.75">
      <c r="A1033" s="96">
        <f t="shared" si="16"/>
        <v>1029</v>
      </c>
      <c r="B1033" s="93">
        <f ca="1">'-'!$J1033+'-'!$K1033</f>
        <v>100007</v>
      </c>
      <c r="C1033" s="94"/>
      <c r="D1033" s="96" t="str" cm="1">
        <f t="array" ref="D1033">_xlfn.SWITCH(MID('-'!$F1033,1,4),"C - ","Civil","F - ","Foundation","ST -","Structure","FC -","Façade","PRE ","Pre-Line","POST","Post-Line","H - ","Handover","S - ","Services","CST ","Completion Docs", "I - ", "Inspection")</f>
        <v>Façade</v>
      </c>
      <c r="E1033" s="96" t="str">
        <f>IF(NOT(ISERROR(SEARCH("- S -", '-'!$F1033))), "Subcontractor",IF(NOT(ISERROR(SEARCH("- R -", '-'!$F1033))), "Ryman",IF(NOT(ISERROR(SEARCH("- C -", '-'!$F1033))), "Consultant",IF(NOT(ISERROR(SEARCH("- I -", '-'!$F1033))),  "Inspection Test Plan", "Naming Error"))))</f>
        <v>Subcontractor</v>
      </c>
      <c r="F1033" s="97" t="str">
        <f>IF(OR('-'!$G1033="checklist", '-'!$G1033="checklist-flat"), '-'!$H1033, F1032)</f>
        <v>FC - S - Fascia/Gutter</v>
      </c>
      <c r="G1033" s="98" t="s">
        <v>15</v>
      </c>
      <c r="H1033" s="98" t="s">
        <v>746</v>
      </c>
      <c r="I1033" s="24"/>
      <c r="J1033" s="106">
        <f>_xlfn.XLOOKUP('-'!$F1033,Ref!A:A,Ref!B:B)*1000</f>
        <v>100000</v>
      </c>
      <c r="K1033" s="93">
        <f ca="1">COUNTIF($J$2:'-'!$J1033,'-'!$J1033)-1</f>
        <v>7</v>
      </c>
      <c r="L1033" s="96" t="s">
        <v>14</v>
      </c>
    </row>
    <row r="1034" spans="1:12" ht="15.75">
      <c r="A1034" s="90">
        <f t="shared" si="16"/>
        <v>1030</v>
      </c>
      <c r="B1034" s="87">
        <f ca="1">'-'!$J1034+'-'!$K1034</f>
        <v>100008</v>
      </c>
      <c r="C1034" s="88"/>
      <c r="D1034" s="90" t="str" cm="1">
        <f t="array" ref="D1034">_xlfn.SWITCH(MID('-'!$F1034,1,4),"C - ","Civil","F - ","Foundation","ST -","Structure","FC -","Façade","PRE ","Pre-Line","POST","Post-Line","H - ","Handover","S - ","Services","CST ","Completion Docs", "I - ", "Inspection")</f>
        <v>Façade</v>
      </c>
      <c r="E1034" s="90" t="str">
        <f>IF(NOT(ISERROR(SEARCH("- S -", '-'!$F1034))), "Subcontractor",IF(NOT(ISERROR(SEARCH("- R -", '-'!$F1034))), "Ryman",IF(NOT(ISERROR(SEARCH("- C -", '-'!$F1034))), "Consultant",IF(NOT(ISERROR(SEARCH("- I -", '-'!$F1034))),  "Inspection Test Plan", "Naming Error"))))</f>
        <v>Subcontractor</v>
      </c>
      <c r="F1034" s="91" t="str">
        <f>IF(OR('-'!$G1034="checklist", '-'!$G1034="checklist-flat"), '-'!$H1034, F1033)</f>
        <v>FC - S - Fascia/Gutter</v>
      </c>
      <c r="G1034" s="92" t="s">
        <v>24</v>
      </c>
      <c r="H1034" s="92" t="s">
        <v>730</v>
      </c>
      <c r="I1034" s="104"/>
      <c r="J1034" s="105">
        <f>_xlfn.XLOOKUP('-'!$F1034,Ref!A:A,Ref!B:B)*1000</f>
        <v>100000</v>
      </c>
      <c r="K1034" s="87">
        <f ca="1">COUNTIF($J$2:'-'!$J1034,'-'!$J1034)-1</f>
        <v>8</v>
      </c>
      <c r="L1034" s="90" t="s">
        <v>14</v>
      </c>
    </row>
    <row r="1035" spans="1:12" ht="15.75">
      <c r="A1035" s="96">
        <f t="shared" si="16"/>
        <v>1031</v>
      </c>
      <c r="B1035" s="93">
        <f ca="1">'-'!$J1035+'-'!$K1035</f>
        <v>100009</v>
      </c>
      <c r="C1035" s="94"/>
      <c r="D1035" s="96" t="str" cm="1">
        <f t="array" ref="D1035">_xlfn.SWITCH(MID('-'!$F1035,1,4),"C - ","Civil","F - ","Foundation","ST -","Structure","FC -","Façade","PRE ","Pre-Line","POST","Post-Line","H - ","Handover","S - ","Services","CST ","Completion Docs", "I - ", "Inspection")</f>
        <v>Façade</v>
      </c>
      <c r="E1035" s="96" t="str">
        <f>IF(NOT(ISERROR(SEARCH("- S -", '-'!$F1035))), "Subcontractor",IF(NOT(ISERROR(SEARCH("- R -", '-'!$F1035))), "Ryman",IF(NOT(ISERROR(SEARCH("- C -", '-'!$F1035))), "Consultant",IF(NOT(ISERROR(SEARCH("- I -", '-'!$F1035))),  "Inspection Test Plan", "Naming Error"))))</f>
        <v>Subcontractor</v>
      </c>
      <c r="F1035" s="97" t="str">
        <f>IF(OR('-'!$G1035="checklist", '-'!$G1035="checklist-flat"), '-'!$H1035, F1034)</f>
        <v>FC - S - Fascia/Gutter</v>
      </c>
      <c r="G1035" s="98" t="s">
        <v>15</v>
      </c>
      <c r="H1035" s="98" t="s">
        <v>56</v>
      </c>
      <c r="I1035" s="24"/>
      <c r="J1035" s="106">
        <f>_xlfn.XLOOKUP('-'!$F1035,Ref!A:A,Ref!B:B)*1000</f>
        <v>100000</v>
      </c>
      <c r="K1035" s="93">
        <f ca="1">COUNTIF($J$2:'-'!$J1035,'-'!$J1035)-1</f>
        <v>9</v>
      </c>
      <c r="L1035" s="96" t="s">
        <v>14</v>
      </c>
    </row>
    <row r="1036" spans="1:12" ht="15.75">
      <c r="A1036" s="90">
        <f t="shared" si="16"/>
        <v>1032</v>
      </c>
      <c r="B1036" s="87">
        <f ca="1">'-'!$J1036+'-'!$K1036</f>
        <v>100010</v>
      </c>
      <c r="C1036" s="88"/>
      <c r="D1036" s="90" t="str" cm="1">
        <f t="array" ref="D1036">_xlfn.SWITCH(MID('-'!$F1036,1,4),"C - ","Civil","F - ","Foundation","ST -","Structure","FC -","Façade","PRE ","Pre-Line","POST","Post-Line","H - ","Handover","S - ","Services","CST ","Completion Docs", "I - ", "Inspection")</f>
        <v>Façade</v>
      </c>
      <c r="E1036" s="90" t="str">
        <f>IF(NOT(ISERROR(SEARCH("- S -", '-'!$F1036))), "Subcontractor",IF(NOT(ISERROR(SEARCH("- R -", '-'!$F1036))), "Ryman",IF(NOT(ISERROR(SEARCH("- C -", '-'!$F1036))), "Consultant",IF(NOT(ISERROR(SEARCH("- I -", '-'!$F1036))),  "Inspection Test Plan", "Naming Error"))))</f>
        <v>Subcontractor</v>
      </c>
      <c r="F1036" s="91" t="str">
        <f>IF(OR('-'!$G1036="checklist", '-'!$G1036="checklist-flat"), '-'!$H1036, F1035)</f>
        <v>FC - S - Fascia/Gutter</v>
      </c>
      <c r="G1036" s="92" t="s">
        <v>24</v>
      </c>
      <c r="H1036" s="92" t="s">
        <v>57</v>
      </c>
      <c r="I1036" s="104"/>
      <c r="J1036" s="105">
        <f>_xlfn.XLOOKUP('-'!$F1036,Ref!A:A,Ref!B:B)*1000</f>
        <v>100000</v>
      </c>
      <c r="K1036" s="87">
        <f ca="1">COUNTIF($J$2:'-'!$J1036,'-'!$J1036)-1</f>
        <v>10</v>
      </c>
      <c r="L1036" s="90" t="s">
        <v>14</v>
      </c>
    </row>
    <row r="1037" spans="1:12" ht="15.75">
      <c r="A1037" s="96">
        <f t="shared" si="16"/>
        <v>1033</v>
      </c>
      <c r="B1037" s="93">
        <f ca="1">'-'!$J1037+'-'!$K1037</f>
        <v>101000</v>
      </c>
      <c r="C1037" s="94"/>
      <c r="D1037" s="95" t="str" cm="1">
        <f t="array" ref="D1037">_xlfn.SWITCH(MID('-'!$F1037,1,4),"C - ","Civil","F - ","Foundation","ST -","Structure","FC -","Façade","PRE ","Pre-Line","POST","Post-Line","H - ","Handover","S - ","Services","CST ","Completion Docs", "I - ", "Inspection")</f>
        <v>Façade</v>
      </c>
      <c r="E1037" s="96" t="str">
        <f>IF(NOT(ISERROR(SEARCH("- S -", '-'!$F1037))), "Subcontractor",IF(NOT(ISERROR(SEARCH("- R -", '-'!$F1037))), "Ryman",IF(NOT(ISERROR(SEARCH("- C -", '-'!$F1037))), "Consultant",IF(NOT(ISERROR(SEARCH("- I -", '-'!$F1037))),  "Inspection Test Plan", "Naming Error"))))</f>
        <v>Subcontractor</v>
      </c>
      <c r="F1037" s="97" t="str">
        <f>IF(OR('-'!$G1037="checklist", '-'!$G1037="checklist-flat"), '-'!$H1037, F1036)</f>
        <v xml:space="preserve">FC - S - Flashing installation </v>
      </c>
      <c r="G1037" s="98" t="s">
        <v>430</v>
      </c>
      <c r="H1037" s="98" t="s">
        <v>747</v>
      </c>
      <c r="I1037" s="24"/>
      <c r="J1037" s="106">
        <f>_xlfn.XLOOKUP('-'!$F1037,Ref!A:A,Ref!B:B)*1000</f>
        <v>101000</v>
      </c>
      <c r="K1037" s="93">
        <f ca="1">COUNTIF($J$2:'-'!$J1037,'-'!$J1037)-1</f>
        <v>0</v>
      </c>
      <c r="L1037" s="96" t="s">
        <v>14</v>
      </c>
    </row>
    <row r="1038" spans="1:12" ht="15.75">
      <c r="A1038" s="90">
        <f t="shared" si="16"/>
        <v>1034</v>
      </c>
      <c r="B1038" s="87">
        <f ca="1">'-'!$J1038+'-'!$K1038</f>
        <v>101001</v>
      </c>
      <c r="C1038" s="88"/>
      <c r="D1038" s="89" t="str" cm="1">
        <f t="array" ref="D1038">_xlfn.SWITCH(MID('-'!$F1038,1,4),"C - ","Civil","F - ","Foundation","ST -","Structure","FC -","Façade","PRE ","Pre-Line","POST","Post-Line","H - ","Handover","S - ","Services","CST ","Completion Docs", "I - ", "Inspection")</f>
        <v>Façade</v>
      </c>
      <c r="E1038" s="90" t="str">
        <f>IF(NOT(ISERROR(SEARCH("- S -", '-'!$F1038))), "Subcontractor",IF(NOT(ISERROR(SEARCH("- R -", '-'!$F1038))), "Ryman",IF(NOT(ISERROR(SEARCH("- C -", '-'!$F1038))), "Consultant",IF(NOT(ISERROR(SEARCH("- I -", '-'!$F1038))),  "Inspection Test Plan", "Naming Error"))))</f>
        <v>Subcontractor</v>
      </c>
      <c r="F1038" s="91" t="str">
        <f>IF(OR('-'!$G1038="checklist", '-'!$G1038="checklist-flat"), '-'!$H1038, F1037)</f>
        <v xml:space="preserve">FC - S - Flashing installation </v>
      </c>
      <c r="G1038" s="92" t="s">
        <v>15</v>
      </c>
      <c r="H1038" s="92" t="s">
        <v>748</v>
      </c>
      <c r="I1038" s="104"/>
      <c r="J1038" s="105">
        <f>_xlfn.XLOOKUP('-'!$F1038,Ref!A:A,Ref!B:B)*1000</f>
        <v>101000</v>
      </c>
      <c r="K1038" s="87">
        <f ca="1">COUNTIF($J$2:'-'!$J1038,'-'!$J1038)-1</f>
        <v>1</v>
      </c>
      <c r="L1038" s="90" t="s">
        <v>14</v>
      </c>
    </row>
    <row r="1039" spans="1:12" ht="15.75">
      <c r="A1039" s="96">
        <f t="shared" si="16"/>
        <v>1035</v>
      </c>
      <c r="B1039" s="93">
        <f ca="1">'-'!$J1039+'-'!$K1039</f>
        <v>101002</v>
      </c>
      <c r="C1039" s="94"/>
      <c r="D1039" s="95" t="str" cm="1">
        <f t="array" ref="D1039">_xlfn.SWITCH(MID('-'!$F1039,1,4),"C - ","Civil","F - ","Foundation","ST -","Structure","FC -","Façade","PRE ","Pre-Line","POST","Post-Line","H - ","Handover","S - ","Services","CST ","Completion Docs", "I - ", "Inspection")</f>
        <v>Façade</v>
      </c>
      <c r="E1039" s="96" t="str">
        <f>IF(NOT(ISERROR(SEARCH("- S -", '-'!$F1039))), "Subcontractor",IF(NOT(ISERROR(SEARCH("- R -", '-'!$F1039))), "Ryman",IF(NOT(ISERROR(SEARCH("- C -", '-'!$F1039))), "Consultant",IF(NOT(ISERROR(SEARCH("- I -", '-'!$F1039))),  "Inspection Test Plan", "Naming Error"))))</f>
        <v>Subcontractor</v>
      </c>
      <c r="F1039" s="97" t="str">
        <f>IF(OR('-'!$G1039="checklist", '-'!$G1039="checklist-flat"), '-'!$H1039, F1038)</f>
        <v xml:space="preserve">FC - S - Flashing installation </v>
      </c>
      <c r="G1039" s="98" t="s">
        <v>15</v>
      </c>
      <c r="H1039" s="98" t="s">
        <v>749</v>
      </c>
      <c r="I1039" s="24"/>
      <c r="J1039" s="106">
        <f>_xlfn.XLOOKUP('-'!$F1039,Ref!A:A,Ref!B:B)*1000</f>
        <v>101000</v>
      </c>
      <c r="K1039" s="93">
        <f ca="1">COUNTIF($J$2:'-'!$J1039,'-'!$J1039)-1</f>
        <v>2</v>
      </c>
      <c r="L1039" s="96" t="s">
        <v>14</v>
      </c>
    </row>
    <row r="1040" spans="1:12" ht="15.75">
      <c r="A1040" s="90">
        <f t="shared" si="16"/>
        <v>1036</v>
      </c>
      <c r="B1040" s="87">
        <f ca="1">'-'!$J1040+'-'!$K1040</f>
        <v>101003</v>
      </c>
      <c r="C1040" s="88"/>
      <c r="D1040" s="89" t="str" cm="1">
        <f t="array" ref="D1040">_xlfn.SWITCH(MID('-'!$F1040,1,4),"C - ","Civil","F - ","Foundation","ST -","Structure","FC -","Façade","PRE ","Pre-Line","POST","Post-Line","H - ","Handover","S - ","Services","CST ","Completion Docs", "I - ", "Inspection")</f>
        <v>Façade</v>
      </c>
      <c r="E1040" s="90" t="str">
        <f>IF(NOT(ISERROR(SEARCH("- S -", '-'!$F1040))), "Subcontractor",IF(NOT(ISERROR(SEARCH("- R -", '-'!$F1040))), "Ryman",IF(NOT(ISERROR(SEARCH("- C -", '-'!$F1040))), "Consultant",IF(NOT(ISERROR(SEARCH("- I -", '-'!$F1040))),  "Inspection Test Plan", "Naming Error"))))</f>
        <v>Subcontractor</v>
      </c>
      <c r="F1040" s="91" t="str">
        <f>IF(OR('-'!$G1040="checklist", '-'!$G1040="checklist-flat"), '-'!$H1040, F1039)</f>
        <v xml:space="preserve">FC - S - Flashing installation </v>
      </c>
      <c r="G1040" s="92" t="s">
        <v>15</v>
      </c>
      <c r="H1040" s="92" t="s">
        <v>750</v>
      </c>
      <c r="I1040" s="104"/>
      <c r="J1040" s="105">
        <f>_xlfn.XLOOKUP('-'!$F1040,Ref!A:A,Ref!B:B)*1000</f>
        <v>101000</v>
      </c>
      <c r="K1040" s="87">
        <f ca="1">COUNTIF($J$2:'-'!$J1040,'-'!$J1040)-1</f>
        <v>3</v>
      </c>
      <c r="L1040" s="90" t="s">
        <v>14</v>
      </c>
    </row>
    <row r="1041" spans="1:12" ht="15.75">
      <c r="A1041" s="96">
        <f t="shared" si="16"/>
        <v>1037</v>
      </c>
      <c r="B1041" s="93">
        <f ca="1">'-'!$J1041+'-'!$K1041</f>
        <v>101004</v>
      </c>
      <c r="C1041" s="94"/>
      <c r="D1041" s="95" t="str" cm="1">
        <f t="array" ref="D1041">_xlfn.SWITCH(MID('-'!$F1041,1,4),"C - ","Civil","F - ","Foundation","ST -","Structure","FC -","Façade","PRE ","Pre-Line","POST","Post-Line","H - ","Handover","S - ","Services","CST ","Completion Docs", "I - ", "Inspection")</f>
        <v>Façade</v>
      </c>
      <c r="E1041" s="96" t="str">
        <f>IF(NOT(ISERROR(SEARCH("- S -", '-'!$F1041))), "Subcontractor",IF(NOT(ISERROR(SEARCH("- R -", '-'!$F1041))), "Ryman",IF(NOT(ISERROR(SEARCH("- C -", '-'!$F1041))), "Consultant",IF(NOT(ISERROR(SEARCH("- I -", '-'!$F1041))),  "Inspection Test Plan", "Naming Error"))))</f>
        <v>Subcontractor</v>
      </c>
      <c r="F1041" s="97" t="str">
        <f>IF(OR('-'!$G1041="checklist", '-'!$G1041="checklist-flat"), '-'!$H1041, F1040)</f>
        <v xml:space="preserve">FC - S - Flashing installation </v>
      </c>
      <c r="G1041" s="98" t="s">
        <v>15</v>
      </c>
      <c r="H1041" s="98" t="s">
        <v>751</v>
      </c>
      <c r="I1041" s="24"/>
      <c r="J1041" s="106">
        <f>_xlfn.XLOOKUP('-'!$F1041,Ref!A:A,Ref!B:B)*1000</f>
        <v>101000</v>
      </c>
      <c r="K1041" s="93">
        <f ca="1">COUNTIF($J$2:'-'!$J1041,'-'!$J1041)-1</f>
        <v>4</v>
      </c>
      <c r="L1041" s="96" t="s">
        <v>14</v>
      </c>
    </row>
    <row r="1042" spans="1:12" ht="15.75">
      <c r="A1042" s="90">
        <f t="shared" si="16"/>
        <v>1038</v>
      </c>
      <c r="B1042" s="87">
        <f ca="1">'-'!$J1042+'-'!$K1042</f>
        <v>101005</v>
      </c>
      <c r="C1042" s="88"/>
      <c r="D1042" s="89" t="str" cm="1">
        <f t="array" ref="D1042">_xlfn.SWITCH(MID('-'!$F1042,1,4),"C - ","Civil","F - ","Foundation","ST -","Structure","FC -","Façade","PRE ","Pre-Line","POST","Post-Line","H - ","Handover","S - ","Services","CST ","Completion Docs", "I - ", "Inspection")</f>
        <v>Façade</v>
      </c>
      <c r="E1042" s="90" t="str">
        <f>IF(NOT(ISERROR(SEARCH("- S -", '-'!$F1042))), "Subcontractor",IF(NOT(ISERROR(SEARCH("- R -", '-'!$F1042))), "Ryman",IF(NOT(ISERROR(SEARCH("- C -", '-'!$F1042))), "Consultant",IF(NOT(ISERROR(SEARCH("- I -", '-'!$F1042))),  "Inspection Test Plan", "Naming Error"))))</f>
        <v>Subcontractor</v>
      </c>
      <c r="F1042" s="91" t="str">
        <f>IF(OR('-'!$G1042="checklist", '-'!$G1042="checklist-flat"), '-'!$H1042, F1041)</f>
        <v xml:space="preserve">FC - S - Flashing installation </v>
      </c>
      <c r="G1042" s="92" t="s">
        <v>15</v>
      </c>
      <c r="H1042" s="92" t="s">
        <v>752</v>
      </c>
      <c r="I1042" s="104"/>
      <c r="J1042" s="105">
        <f>_xlfn.XLOOKUP('-'!$F1042,Ref!A:A,Ref!B:B)*1000</f>
        <v>101000</v>
      </c>
      <c r="K1042" s="87">
        <f ca="1">COUNTIF($J$2:'-'!$J1042,'-'!$J1042)-1</f>
        <v>5</v>
      </c>
      <c r="L1042" s="90" t="s">
        <v>14</v>
      </c>
    </row>
    <row r="1043" spans="1:12" ht="15.75">
      <c r="A1043" s="96">
        <f t="shared" si="16"/>
        <v>1039</v>
      </c>
      <c r="B1043" s="93">
        <f ca="1">'-'!$J1043+'-'!$K1043</f>
        <v>101006</v>
      </c>
      <c r="C1043" s="94"/>
      <c r="D1043" s="95" t="str" cm="1">
        <f t="array" ref="D1043">_xlfn.SWITCH(MID('-'!$F1043,1,4),"C - ","Civil","F - ","Foundation","ST -","Structure","FC -","Façade","PRE ","Pre-Line","POST","Post-Line","H - ","Handover","S - ","Services","CST ","Completion Docs", "I - ", "Inspection")</f>
        <v>Façade</v>
      </c>
      <c r="E1043" s="96" t="str">
        <f>IF(NOT(ISERROR(SEARCH("- S -", '-'!$F1043))), "Subcontractor",IF(NOT(ISERROR(SEARCH("- R -", '-'!$F1043))), "Ryman",IF(NOT(ISERROR(SEARCH("- C -", '-'!$F1043))), "Consultant",IF(NOT(ISERROR(SEARCH("- I -", '-'!$F1043))),  "Inspection Test Plan", "Naming Error"))))</f>
        <v>Subcontractor</v>
      </c>
      <c r="F1043" s="97" t="str">
        <f>IF(OR('-'!$G1043="checklist", '-'!$G1043="checklist-flat"), '-'!$H1043, F1042)</f>
        <v xml:space="preserve">FC - S - Flashing installation </v>
      </c>
      <c r="G1043" s="98" t="s">
        <v>15</v>
      </c>
      <c r="H1043" s="98" t="s">
        <v>56</v>
      </c>
      <c r="I1043" s="24"/>
      <c r="J1043" s="106">
        <f>_xlfn.XLOOKUP('-'!$F1043,Ref!A:A,Ref!B:B)*1000</f>
        <v>101000</v>
      </c>
      <c r="K1043" s="93">
        <f ca="1">COUNTIF($J$2:'-'!$J1043,'-'!$J1043)-1</f>
        <v>6</v>
      </c>
      <c r="L1043" s="96" t="s">
        <v>14</v>
      </c>
    </row>
    <row r="1044" spans="1:12" ht="15.75">
      <c r="A1044" s="90">
        <f t="shared" si="16"/>
        <v>1040</v>
      </c>
      <c r="B1044" s="87">
        <f ca="1">'-'!$J1044+'-'!$K1044</f>
        <v>101007</v>
      </c>
      <c r="C1044" s="88"/>
      <c r="D1044" s="89" t="str" cm="1">
        <f t="array" ref="D1044">_xlfn.SWITCH(MID('-'!$F1044,1,4),"C - ","Civil","F - ","Foundation","ST -","Structure","FC -","Façade","PRE ","Pre-Line","POST","Post-Line","H - ","Handover","S - ","Services","CST ","Completion Docs", "I - ", "Inspection")</f>
        <v>Façade</v>
      </c>
      <c r="E1044" s="90" t="str">
        <f>IF(NOT(ISERROR(SEARCH("- S -", '-'!$F1044))), "Subcontractor",IF(NOT(ISERROR(SEARCH("- R -", '-'!$F1044))), "Ryman",IF(NOT(ISERROR(SEARCH("- C -", '-'!$F1044))), "Consultant",IF(NOT(ISERROR(SEARCH("- I -", '-'!$F1044))),  "Inspection Test Plan", "Naming Error"))))</f>
        <v>Subcontractor</v>
      </c>
      <c r="F1044" s="91" t="str">
        <f>IF(OR('-'!$G1044="checklist", '-'!$G1044="checklist-flat"), '-'!$H1044, F1043)</f>
        <v xml:space="preserve">FC - S - Flashing installation </v>
      </c>
      <c r="G1044" s="92" t="s">
        <v>24</v>
      </c>
      <c r="H1044" s="92" t="s">
        <v>57</v>
      </c>
      <c r="I1044" s="104"/>
      <c r="J1044" s="105">
        <f>_xlfn.XLOOKUP('-'!$F1044,Ref!A:A,Ref!B:B)*1000</f>
        <v>101000</v>
      </c>
      <c r="K1044" s="87">
        <f ca="1">COUNTIF($J$2:'-'!$J1044,'-'!$J1044)-1</f>
        <v>7</v>
      </c>
      <c r="L1044" s="90" t="s">
        <v>14</v>
      </c>
    </row>
    <row r="1045" spans="1:12" ht="15.75">
      <c r="A1045" s="96">
        <f t="shared" si="16"/>
        <v>1041</v>
      </c>
      <c r="B1045" s="93">
        <f ca="1">'-'!$J1045+'-'!$K1045</f>
        <v>102000</v>
      </c>
      <c r="C1045" s="94"/>
      <c r="D1045" s="96" t="str" cm="1">
        <f t="array" ref="D1045">_xlfn.SWITCH(MID('-'!$F1045,1,4),"C - ","Civil","F - ","Foundation","ST -","Structure","FC -","Façade","PRE ","Pre-Line","POST","Post-Line","H - ","Handover","S - ","Services","CST ","Completion Docs", "I - ", "Inspection")</f>
        <v>Façade</v>
      </c>
      <c r="E1045" s="96" t="str">
        <f>IF(NOT(ISERROR(SEARCH("- S -", '-'!$F1045))), "Subcontractor",IF(NOT(ISERROR(SEARCH("- R -", '-'!$F1045))), "Ryman",IF(NOT(ISERROR(SEARCH("- C -", '-'!$F1045))), "Consultant",IF(NOT(ISERROR(SEARCH("- I -", '-'!$F1045))),  "Inspection Test Plan", "Naming Error"))))</f>
        <v>Subcontractor</v>
      </c>
      <c r="F1045" s="97" t="str">
        <f>IF(OR('-'!$G1045="checklist", '-'!$G1045="checklist-flat"), '-'!$H1045, F1044)</f>
        <v>FC - S - Gutters</v>
      </c>
      <c r="G1045" s="98" t="s">
        <v>12</v>
      </c>
      <c r="H1045" s="98" t="s">
        <v>753</v>
      </c>
      <c r="I1045" s="24"/>
      <c r="J1045" s="106">
        <f>_xlfn.XLOOKUP('-'!$F1045,Ref!A:A,Ref!B:B)*1000</f>
        <v>102000</v>
      </c>
      <c r="K1045" s="93">
        <f ca="1">COUNTIF($J$2:'-'!$J1045,'-'!$J1045)-1</f>
        <v>0</v>
      </c>
      <c r="L1045" s="96" t="s">
        <v>14</v>
      </c>
    </row>
    <row r="1046" spans="1:12" ht="15.75">
      <c r="A1046" s="90">
        <f t="shared" si="16"/>
        <v>1042</v>
      </c>
      <c r="B1046" s="87">
        <f ca="1">'-'!$J1046+'-'!$K1046</f>
        <v>102001</v>
      </c>
      <c r="C1046" s="88"/>
      <c r="D1046" s="90" t="str" cm="1">
        <f t="array" ref="D1046">_xlfn.SWITCH(MID('-'!$F1046,1,4),"C - ","Civil","F - ","Foundation","ST -","Structure","FC -","Façade","PRE ","Pre-Line","POST","Post-Line","H - ","Handover","S - ","Services","CST ","Completion Docs", "I - ", "Inspection")</f>
        <v>Façade</v>
      </c>
      <c r="E1046" s="90" t="str">
        <f>IF(NOT(ISERROR(SEARCH("- S -", '-'!$F1046))), "Subcontractor",IF(NOT(ISERROR(SEARCH("- R -", '-'!$F1046))), "Ryman",IF(NOT(ISERROR(SEARCH("- C -", '-'!$F1046))), "Consultant",IF(NOT(ISERROR(SEARCH("- I -", '-'!$F1046))),  "Inspection Test Plan", "Naming Error"))))</f>
        <v>Subcontractor</v>
      </c>
      <c r="F1046" s="91" t="str">
        <f>IF(OR('-'!$G1046="checklist", '-'!$G1046="checklist-flat"), '-'!$H1046, F1045)</f>
        <v>FC - S - Gutters</v>
      </c>
      <c r="G1046" s="92" t="s">
        <v>15</v>
      </c>
      <c r="H1046" s="92" t="s">
        <v>715</v>
      </c>
      <c r="I1046" s="104"/>
      <c r="J1046" s="105">
        <f>_xlfn.XLOOKUP('-'!$F1046,Ref!A:A,Ref!B:B)*1000</f>
        <v>102000</v>
      </c>
      <c r="K1046" s="87">
        <f ca="1">COUNTIF($J$2:'-'!$J1046,'-'!$J1046)-1</f>
        <v>1</v>
      </c>
      <c r="L1046" s="90" t="s">
        <v>14</v>
      </c>
    </row>
    <row r="1047" spans="1:12" ht="15.75">
      <c r="A1047" s="96">
        <f t="shared" si="16"/>
        <v>1043</v>
      </c>
      <c r="B1047" s="93">
        <f ca="1">'-'!$J1047+'-'!$K1047</f>
        <v>102002</v>
      </c>
      <c r="C1047" s="94"/>
      <c r="D1047" s="96" t="str" cm="1">
        <f t="array" ref="D1047">_xlfn.SWITCH(MID('-'!$F1047,1,4),"C - ","Civil","F - ","Foundation","ST -","Structure","FC -","Façade","PRE ","Pre-Line","POST","Post-Line","H - ","Handover","S - ","Services","CST ","Completion Docs", "I - ", "Inspection")</f>
        <v>Façade</v>
      </c>
      <c r="E1047" s="96" t="str">
        <f>IF(NOT(ISERROR(SEARCH("- S -", '-'!$F1047))), "Subcontractor",IF(NOT(ISERROR(SEARCH("- R -", '-'!$F1047))), "Ryman",IF(NOT(ISERROR(SEARCH("- C -", '-'!$F1047))), "Consultant",IF(NOT(ISERROR(SEARCH("- I -", '-'!$F1047))),  "Inspection Test Plan", "Naming Error"))))</f>
        <v>Subcontractor</v>
      </c>
      <c r="F1047" s="97" t="str">
        <f>IF(OR('-'!$G1047="checklist", '-'!$G1047="checklist-flat"), '-'!$H1047, F1046)</f>
        <v>FC - S - Gutters</v>
      </c>
      <c r="G1047" s="98" t="s">
        <v>15</v>
      </c>
      <c r="H1047" s="98" t="s">
        <v>716</v>
      </c>
      <c r="I1047" s="24"/>
      <c r="J1047" s="106">
        <f>_xlfn.XLOOKUP('-'!$F1047,Ref!A:A,Ref!B:B)*1000</f>
        <v>102000</v>
      </c>
      <c r="K1047" s="93">
        <f ca="1">COUNTIF($J$2:'-'!$J1047,'-'!$J1047)-1</f>
        <v>2</v>
      </c>
      <c r="L1047" s="96" t="s">
        <v>14</v>
      </c>
    </row>
    <row r="1048" spans="1:12" ht="15.75">
      <c r="A1048" s="90">
        <f t="shared" si="16"/>
        <v>1044</v>
      </c>
      <c r="B1048" s="87">
        <f ca="1">'-'!$J1048+'-'!$K1048</f>
        <v>102003</v>
      </c>
      <c r="C1048" s="88"/>
      <c r="D1048" s="90" t="str" cm="1">
        <f t="array" ref="D1048">_xlfn.SWITCH(MID('-'!$F1048,1,4),"C - ","Civil","F - ","Foundation","ST -","Structure","FC -","Façade","PRE ","Pre-Line","POST","Post-Line","H - ","Handover","S - ","Services","CST ","Completion Docs", "I - ", "Inspection")</f>
        <v>Façade</v>
      </c>
      <c r="E1048" s="90" t="str">
        <f>IF(NOT(ISERROR(SEARCH("- S -", '-'!$F1048))), "Subcontractor",IF(NOT(ISERROR(SEARCH("- R -", '-'!$F1048))), "Ryman",IF(NOT(ISERROR(SEARCH("- C -", '-'!$F1048))), "Consultant",IF(NOT(ISERROR(SEARCH("- I -", '-'!$F1048))),  "Inspection Test Plan", "Naming Error"))))</f>
        <v>Subcontractor</v>
      </c>
      <c r="F1048" s="91" t="str">
        <f>IF(OR('-'!$G1048="checklist", '-'!$G1048="checklist-flat"), '-'!$H1048, F1047)</f>
        <v>FC - S - Gutters</v>
      </c>
      <c r="G1048" s="92" t="s">
        <v>15</v>
      </c>
      <c r="H1048" s="92" t="s">
        <v>717</v>
      </c>
      <c r="I1048" s="104"/>
      <c r="J1048" s="105">
        <f>_xlfn.XLOOKUP('-'!$F1048,Ref!A:A,Ref!B:B)*1000</f>
        <v>102000</v>
      </c>
      <c r="K1048" s="87">
        <f ca="1">COUNTIF($J$2:'-'!$J1048,'-'!$J1048)-1</f>
        <v>3</v>
      </c>
      <c r="L1048" s="90" t="s">
        <v>14</v>
      </c>
    </row>
    <row r="1049" spans="1:12" ht="15.75">
      <c r="A1049" s="96">
        <f t="shared" si="16"/>
        <v>1045</v>
      </c>
      <c r="B1049" s="93">
        <f ca="1">'-'!$J1049+'-'!$K1049</f>
        <v>102004</v>
      </c>
      <c r="C1049" s="94"/>
      <c r="D1049" s="96" t="str" cm="1">
        <f t="array" ref="D1049">_xlfn.SWITCH(MID('-'!$F1049,1,4),"C - ","Civil","F - ","Foundation","ST -","Structure","FC -","Façade","PRE ","Pre-Line","POST","Post-Line","H - ","Handover","S - ","Services","CST ","Completion Docs", "I - ", "Inspection")</f>
        <v>Façade</v>
      </c>
      <c r="E1049" s="96" t="str">
        <f>IF(NOT(ISERROR(SEARCH("- S -", '-'!$F1049))), "Subcontractor",IF(NOT(ISERROR(SEARCH("- R -", '-'!$F1049))), "Ryman",IF(NOT(ISERROR(SEARCH("- C -", '-'!$F1049))), "Consultant",IF(NOT(ISERROR(SEARCH("- I -", '-'!$F1049))),  "Inspection Test Plan", "Naming Error"))))</f>
        <v>Subcontractor</v>
      </c>
      <c r="F1049" s="97" t="str">
        <f>IF(OR('-'!$G1049="checklist", '-'!$G1049="checklist-flat"), '-'!$H1049, F1048)</f>
        <v>FC - S - Gutters</v>
      </c>
      <c r="G1049" s="98" t="s">
        <v>15</v>
      </c>
      <c r="H1049" s="98" t="s">
        <v>718</v>
      </c>
      <c r="I1049" s="24"/>
      <c r="J1049" s="106">
        <f>_xlfn.XLOOKUP('-'!$F1049,Ref!A:A,Ref!B:B)*1000</f>
        <v>102000</v>
      </c>
      <c r="K1049" s="93">
        <f ca="1">COUNTIF($J$2:'-'!$J1049,'-'!$J1049)-1</f>
        <v>4</v>
      </c>
      <c r="L1049" s="96" t="s">
        <v>14</v>
      </c>
    </row>
    <row r="1050" spans="1:12" ht="15.75">
      <c r="A1050" s="90">
        <f t="shared" si="16"/>
        <v>1046</v>
      </c>
      <c r="B1050" s="87">
        <f ca="1">'-'!$J1050+'-'!$K1050</f>
        <v>102005</v>
      </c>
      <c r="C1050" s="88"/>
      <c r="D1050" s="90" t="str" cm="1">
        <f t="array" ref="D1050">_xlfn.SWITCH(MID('-'!$F1050,1,4),"C - ","Civil","F - ","Foundation","ST -","Structure","FC -","Façade","PRE ","Pre-Line","POST","Post-Line","H - ","Handover","S - ","Services","CST ","Completion Docs", "I - ", "Inspection")</f>
        <v>Façade</v>
      </c>
      <c r="E1050" s="90" t="str">
        <f>IF(NOT(ISERROR(SEARCH("- S -", '-'!$F1050))), "Subcontractor",IF(NOT(ISERROR(SEARCH("- R -", '-'!$F1050))), "Ryman",IF(NOT(ISERROR(SEARCH("- C -", '-'!$F1050))), "Consultant",IF(NOT(ISERROR(SEARCH("- I -", '-'!$F1050))),  "Inspection Test Plan", "Naming Error"))))</f>
        <v>Subcontractor</v>
      </c>
      <c r="F1050" s="91" t="str">
        <f>IF(OR('-'!$G1050="checklist", '-'!$G1050="checklist-flat"), '-'!$H1050, F1049)</f>
        <v>FC - S - Gutters</v>
      </c>
      <c r="G1050" s="92" t="s">
        <v>15</v>
      </c>
      <c r="H1050" s="92" t="s">
        <v>719</v>
      </c>
      <c r="I1050" s="104"/>
      <c r="J1050" s="105">
        <f>_xlfn.XLOOKUP('-'!$F1050,Ref!A:A,Ref!B:B)*1000</f>
        <v>102000</v>
      </c>
      <c r="K1050" s="87">
        <f ca="1">COUNTIF($J$2:'-'!$J1050,'-'!$J1050)-1</f>
        <v>5</v>
      </c>
      <c r="L1050" s="90" t="s">
        <v>14</v>
      </c>
    </row>
    <row r="1051" spans="1:12" ht="15.75">
      <c r="A1051" s="96">
        <f t="shared" si="16"/>
        <v>1047</v>
      </c>
      <c r="B1051" s="93">
        <f ca="1">'-'!$J1051+'-'!$K1051</f>
        <v>102006</v>
      </c>
      <c r="C1051" s="94"/>
      <c r="D1051" s="96" t="str" cm="1">
        <f t="array" ref="D1051">_xlfn.SWITCH(MID('-'!$F1051,1,4),"C - ","Civil","F - ","Foundation","ST -","Structure","FC -","Façade","PRE ","Pre-Line","POST","Post-Line","H - ","Handover","S - ","Services","CST ","Completion Docs", "I - ", "Inspection")</f>
        <v>Façade</v>
      </c>
      <c r="E1051" s="96" t="str">
        <f>IF(NOT(ISERROR(SEARCH("- S -", '-'!$F1051))), "Subcontractor",IF(NOT(ISERROR(SEARCH("- R -", '-'!$F1051))), "Ryman",IF(NOT(ISERROR(SEARCH("- C -", '-'!$F1051))), "Consultant",IF(NOT(ISERROR(SEARCH("- I -", '-'!$F1051))),  "Inspection Test Plan", "Naming Error"))))</f>
        <v>Subcontractor</v>
      </c>
      <c r="F1051" s="97" t="str">
        <f>IF(OR('-'!$G1051="checklist", '-'!$G1051="checklist-flat"), '-'!$H1051, F1050)</f>
        <v>FC - S - Gutters</v>
      </c>
      <c r="G1051" s="98" t="s">
        <v>15</v>
      </c>
      <c r="H1051" s="98" t="s">
        <v>720</v>
      </c>
      <c r="I1051" s="24"/>
      <c r="J1051" s="106">
        <f>_xlfn.XLOOKUP('-'!$F1051,Ref!A:A,Ref!B:B)*1000</f>
        <v>102000</v>
      </c>
      <c r="K1051" s="93">
        <f ca="1">COUNTIF($J$2:'-'!$J1051,'-'!$J1051)-1</f>
        <v>6</v>
      </c>
      <c r="L1051" s="96" t="s">
        <v>14</v>
      </c>
    </row>
    <row r="1052" spans="1:12" ht="15.75">
      <c r="A1052" s="90">
        <f t="shared" si="16"/>
        <v>1048</v>
      </c>
      <c r="B1052" s="87">
        <f ca="1">'-'!$J1052+'-'!$K1052</f>
        <v>102007</v>
      </c>
      <c r="C1052" s="88"/>
      <c r="D1052" s="90" t="str" cm="1">
        <f t="array" ref="D1052">_xlfn.SWITCH(MID('-'!$F1052,1,4),"C - ","Civil","F - ","Foundation","ST -","Structure","FC -","Façade","PRE ","Pre-Line","POST","Post-Line","H - ","Handover","S - ","Services","CST ","Completion Docs", "I - ", "Inspection")</f>
        <v>Façade</v>
      </c>
      <c r="E1052" s="90" t="str">
        <f>IF(NOT(ISERROR(SEARCH("- S -", '-'!$F1052))), "Subcontractor",IF(NOT(ISERROR(SEARCH("- R -", '-'!$F1052))), "Ryman",IF(NOT(ISERROR(SEARCH("- C -", '-'!$F1052))), "Consultant",IF(NOT(ISERROR(SEARCH("- I -", '-'!$F1052))),  "Inspection Test Plan", "Naming Error"))))</f>
        <v>Subcontractor</v>
      </c>
      <c r="F1052" s="91" t="str">
        <f>IF(OR('-'!$G1052="checklist", '-'!$G1052="checklist-flat"), '-'!$H1052, F1051)</f>
        <v>FC - S - Gutters</v>
      </c>
      <c r="G1052" s="104" t="s">
        <v>15</v>
      </c>
      <c r="H1052" s="104" t="s">
        <v>721</v>
      </c>
      <c r="I1052" s="104"/>
      <c r="J1052" s="105">
        <f>_xlfn.XLOOKUP('-'!$F1052,Ref!A:A,Ref!B:B)*1000</f>
        <v>102000</v>
      </c>
      <c r="K1052" s="87">
        <f ca="1">COUNTIF($J$2:'-'!$J1052,'-'!$J1052)-1</f>
        <v>7</v>
      </c>
      <c r="L1052" s="90" t="s">
        <v>14</v>
      </c>
    </row>
    <row r="1053" spans="1:12" ht="15.75">
      <c r="A1053" s="96">
        <f t="shared" si="16"/>
        <v>1049</v>
      </c>
      <c r="B1053" s="93">
        <f ca="1">'-'!$J1053+'-'!$K1053</f>
        <v>102008</v>
      </c>
      <c r="C1053" s="94"/>
      <c r="D1053" s="96" t="str" cm="1">
        <f t="array" ref="D1053">_xlfn.SWITCH(MID('-'!$F1053,1,4),"C - ","Civil","F - ","Foundation","ST -","Structure","FC -","Façade","PRE ","Pre-Line","POST","Post-Line","H - ","Handover","S - ","Services","CST ","Completion Docs", "I - ", "Inspection")</f>
        <v>Façade</v>
      </c>
      <c r="E1053" s="96" t="str">
        <f>IF(NOT(ISERROR(SEARCH("- S -", '-'!$F1053))), "Subcontractor",IF(NOT(ISERROR(SEARCH("- R -", '-'!$F1053))), "Ryman",IF(NOT(ISERROR(SEARCH("- C -", '-'!$F1053))), "Consultant",IF(NOT(ISERROR(SEARCH("- I -", '-'!$F1053))),  "Inspection Test Plan", "Naming Error"))))</f>
        <v>Subcontractor</v>
      </c>
      <c r="F1053" s="97" t="str">
        <f>IF(OR('-'!$G1053="checklist", '-'!$G1053="checklist-flat"), '-'!$H1053, F1052)</f>
        <v>FC - S - Gutters</v>
      </c>
      <c r="G1053" s="24" t="s">
        <v>15</v>
      </c>
      <c r="H1053" s="24" t="s">
        <v>56</v>
      </c>
      <c r="I1053" s="24"/>
      <c r="J1053" s="106">
        <f>_xlfn.XLOOKUP('-'!$F1053,Ref!A:A,Ref!B:B)*1000</f>
        <v>102000</v>
      </c>
      <c r="K1053" s="93">
        <f ca="1">COUNTIF($J$2:'-'!$J1053,'-'!$J1053)-1</f>
        <v>8</v>
      </c>
      <c r="L1053" s="96" t="s">
        <v>14</v>
      </c>
    </row>
    <row r="1054" spans="1:12" ht="15.75">
      <c r="A1054" s="90">
        <f t="shared" si="16"/>
        <v>1050</v>
      </c>
      <c r="B1054" s="87">
        <f ca="1">'-'!$J1054+'-'!$K1054</f>
        <v>102009</v>
      </c>
      <c r="C1054" s="88"/>
      <c r="D1054" s="90" t="str" cm="1">
        <f t="array" ref="D1054">_xlfn.SWITCH(MID('-'!$F1054,1,4),"C - ","Civil","F - ","Foundation","ST -","Structure","FC -","Façade","PRE ","Pre-Line","POST","Post-Line","H - ","Handover","S - ","Services","CST ","Completion Docs", "I - ", "Inspection")</f>
        <v>Façade</v>
      </c>
      <c r="E1054" s="90" t="str">
        <f>IF(NOT(ISERROR(SEARCH("- S -", '-'!$F1054))), "Subcontractor",IF(NOT(ISERROR(SEARCH("- R -", '-'!$F1054))), "Ryman",IF(NOT(ISERROR(SEARCH("- C -", '-'!$F1054))), "Consultant",IF(NOT(ISERROR(SEARCH("- I -", '-'!$F1054))),  "Inspection Test Plan", "Naming Error"))))</f>
        <v>Subcontractor</v>
      </c>
      <c r="F1054" s="91" t="str">
        <f>IF(OR('-'!$G1054="checklist", '-'!$G1054="checklist-flat"), '-'!$H1054, F1053)</f>
        <v>FC - S - Gutters</v>
      </c>
      <c r="G1054" s="104" t="s">
        <v>24</v>
      </c>
      <c r="H1054" s="104" t="s">
        <v>57</v>
      </c>
      <c r="I1054" s="104"/>
      <c r="J1054" s="105">
        <f>_xlfn.XLOOKUP('-'!$F1054,Ref!A:A,Ref!B:B)*1000</f>
        <v>102000</v>
      </c>
      <c r="K1054" s="87">
        <f ca="1">COUNTIF($J$2:'-'!$J1054,'-'!$J1054)-1</f>
        <v>9</v>
      </c>
      <c r="L1054" s="90" t="s">
        <v>14</v>
      </c>
    </row>
    <row r="1055" spans="1:12" ht="15.75">
      <c r="A1055" s="96">
        <f t="shared" ref="A1055:A1118" si="17">IFERROR(A1054+1,1)</f>
        <v>1051</v>
      </c>
      <c r="B1055" s="93">
        <f ca="1">'-'!$J1055+'-'!$K1055</f>
        <v>103000</v>
      </c>
      <c r="C1055" s="94"/>
      <c r="D1055" s="96" t="str" cm="1">
        <f t="array" ref="D1055">_xlfn.SWITCH(MID('-'!$F1055,1,4),"C - ","Civil","F - ","Foundation","ST -","Structure","FC -","Façade","PRE ","Pre-Line","POST","Post-Line","H - ","Handover","S - ","Services","CST ","Completion Docs", "I - ", "Inspection")</f>
        <v>Façade</v>
      </c>
      <c r="E1055" s="96" t="str">
        <f>IF(NOT(ISERROR(SEARCH("- S -", '-'!$F1055))), "Subcontractor",IF(NOT(ISERROR(SEARCH("- R -", '-'!$F1055))), "Ryman",IF(NOT(ISERROR(SEARCH("- C -", '-'!$F1055))), "Consultant",IF(NOT(ISERROR(SEARCH("- I -", '-'!$F1055))),  "Inspection Test Plan", "Naming Error"))))</f>
        <v>Subcontractor</v>
      </c>
      <c r="F1055" s="97" t="str">
        <f>IF(OR('-'!$G1055="checklist", '-'!$G1055="checklist-flat"), '-'!$H1055, F1054)</f>
        <v>FC - S - Hatches</v>
      </c>
      <c r="G1055" s="24" t="s">
        <v>12</v>
      </c>
      <c r="H1055" s="24" t="s">
        <v>754</v>
      </c>
      <c r="I1055" s="24"/>
      <c r="J1055" s="106">
        <f>_xlfn.XLOOKUP('-'!$F1055,Ref!A:A,Ref!B:B)*1000</f>
        <v>103000</v>
      </c>
      <c r="K1055" s="93">
        <f ca="1">COUNTIF($J$2:'-'!$J1055,'-'!$J1055)-1</f>
        <v>0</v>
      </c>
      <c r="L1055" s="96" t="s">
        <v>14</v>
      </c>
    </row>
    <row r="1056" spans="1:12" ht="15.75">
      <c r="A1056" s="90">
        <f t="shared" si="17"/>
        <v>1052</v>
      </c>
      <c r="B1056" s="87">
        <f ca="1">'-'!$J1056+'-'!$K1056</f>
        <v>103001</v>
      </c>
      <c r="C1056" s="88"/>
      <c r="D1056" s="90" t="str" cm="1">
        <f t="array" ref="D1056">_xlfn.SWITCH(MID('-'!$F1056,1,4),"C - ","Civil","F - ","Foundation","ST -","Structure","FC -","Façade","PRE ","Pre-Line","POST","Post-Line","H - ","Handover","S - ","Services","CST ","Completion Docs", "I - ", "Inspection")</f>
        <v>Façade</v>
      </c>
      <c r="E1056" s="90" t="str">
        <f>IF(NOT(ISERROR(SEARCH("- S -", '-'!$F1056))), "Subcontractor",IF(NOT(ISERROR(SEARCH("- R -", '-'!$F1056))), "Ryman",IF(NOT(ISERROR(SEARCH("- C -", '-'!$F1056))), "Consultant",IF(NOT(ISERROR(SEARCH("- I -", '-'!$F1056))),  "Inspection Test Plan", "Naming Error"))))</f>
        <v>Subcontractor</v>
      </c>
      <c r="F1056" s="91" t="str">
        <f>IF(OR('-'!$G1056="checklist", '-'!$G1056="checklist-flat"), '-'!$H1056, F1055)</f>
        <v>FC - S - Hatches</v>
      </c>
      <c r="G1056" s="104" t="s">
        <v>15</v>
      </c>
      <c r="H1056" s="104" t="s">
        <v>715</v>
      </c>
      <c r="I1056" s="104"/>
      <c r="J1056" s="105">
        <f>_xlfn.XLOOKUP('-'!$F1056,Ref!A:A,Ref!B:B)*1000</f>
        <v>103000</v>
      </c>
      <c r="K1056" s="87">
        <f ca="1">COUNTIF($J$2:'-'!$J1056,'-'!$J1056)-1</f>
        <v>1</v>
      </c>
      <c r="L1056" s="90" t="s">
        <v>14</v>
      </c>
    </row>
    <row r="1057" spans="1:12" ht="15.75">
      <c r="A1057" s="96">
        <f t="shared" si="17"/>
        <v>1053</v>
      </c>
      <c r="B1057" s="93">
        <f ca="1">'-'!$J1057+'-'!$K1057</f>
        <v>103002</v>
      </c>
      <c r="C1057" s="94"/>
      <c r="D1057" s="96" t="str" cm="1">
        <f t="array" ref="D1057">_xlfn.SWITCH(MID('-'!$F1057,1,4),"C - ","Civil","F - ","Foundation","ST -","Structure","FC -","Façade","PRE ","Pre-Line","POST","Post-Line","H - ","Handover","S - ","Services","CST ","Completion Docs", "I - ", "Inspection")</f>
        <v>Façade</v>
      </c>
      <c r="E1057" s="96" t="str">
        <f>IF(NOT(ISERROR(SEARCH("- S -", '-'!$F1057))), "Subcontractor",IF(NOT(ISERROR(SEARCH("- R -", '-'!$F1057))), "Ryman",IF(NOT(ISERROR(SEARCH("- C -", '-'!$F1057))), "Consultant",IF(NOT(ISERROR(SEARCH("- I -", '-'!$F1057))),  "Inspection Test Plan", "Naming Error"))))</f>
        <v>Subcontractor</v>
      </c>
      <c r="F1057" s="97" t="str">
        <f>IF(OR('-'!$G1057="checklist", '-'!$G1057="checklist-flat"), '-'!$H1057, F1056)</f>
        <v>FC - S - Hatches</v>
      </c>
      <c r="G1057" s="24" t="s">
        <v>15</v>
      </c>
      <c r="H1057" s="24" t="s">
        <v>716</v>
      </c>
      <c r="I1057" s="24"/>
      <c r="J1057" s="106">
        <f>_xlfn.XLOOKUP('-'!$F1057,Ref!A:A,Ref!B:B)*1000</f>
        <v>103000</v>
      </c>
      <c r="K1057" s="93">
        <f ca="1">COUNTIF($J$2:'-'!$J1057,'-'!$J1057)-1</f>
        <v>2</v>
      </c>
      <c r="L1057" s="96" t="s">
        <v>14</v>
      </c>
    </row>
    <row r="1058" spans="1:12" ht="15.75">
      <c r="A1058" s="90">
        <f t="shared" si="17"/>
        <v>1054</v>
      </c>
      <c r="B1058" s="87">
        <f ca="1">'-'!$J1058+'-'!$K1058</f>
        <v>103003</v>
      </c>
      <c r="C1058" s="88"/>
      <c r="D1058" s="90" t="str" cm="1">
        <f t="array" ref="D1058">_xlfn.SWITCH(MID('-'!$F1058,1,4),"C - ","Civil","F - ","Foundation","ST -","Structure","FC -","Façade","PRE ","Pre-Line","POST","Post-Line","H - ","Handover","S - ","Services","CST ","Completion Docs", "I - ", "Inspection")</f>
        <v>Façade</v>
      </c>
      <c r="E1058" s="90" t="str">
        <f>IF(NOT(ISERROR(SEARCH("- S -", '-'!$F1058))), "Subcontractor",IF(NOT(ISERROR(SEARCH("- R -", '-'!$F1058))), "Ryman",IF(NOT(ISERROR(SEARCH("- C -", '-'!$F1058))), "Consultant",IF(NOT(ISERROR(SEARCH("- I -", '-'!$F1058))),  "Inspection Test Plan", "Naming Error"))))</f>
        <v>Subcontractor</v>
      </c>
      <c r="F1058" s="91" t="str">
        <f>IF(OR('-'!$G1058="checklist", '-'!$G1058="checklist-flat"), '-'!$H1058, F1057)</f>
        <v>FC - S - Hatches</v>
      </c>
      <c r="G1058" s="104" t="s">
        <v>15</v>
      </c>
      <c r="H1058" s="104" t="s">
        <v>717</v>
      </c>
      <c r="I1058" s="104"/>
      <c r="J1058" s="105">
        <f>_xlfn.XLOOKUP('-'!$F1058,Ref!A:A,Ref!B:B)*1000</f>
        <v>103000</v>
      </c>
      <c r="K1058" s="87">
        <f ca="1">COUNTIF($J$2:'-'!$J1058,'-'!$J1058)-1</f>
        <v>3</v>
      </c>
      <c r="L1058" s="90" t="s">
        <v>14</v>
      </c>
    </row>
    <row r="1059" spans="1:12" ht="15.75">
      <c r="A1059" s="96">
        <f t="shared" si="17"/>
        <v>1055</v>
      </c>
      <c r="B1059" s="93">
        <f ca="1">'-'!$J1059+'-'!$K1059</f>
        <v>103004</v>
      </c>
      <c r="C1059" s="94"/>
      <c r="D1059" s="96" t="str" cm="1">
        <f t="array" ref="D1059">_xlfn.SWITCH(MID('-'!$F1059,1,4),"C - ","Civil","F - ","Foundation","ST -","Structure","FC -","Façade","PRE ","Pre-Line","POST","Post-Line","H - ","Handover","S - ","Services","CST ","Completion Docs", "I - ", "Inspection")</f>
        <v>Façade</v>
      </c>
      <c r="E1059" s="96" t="str">
        <f>IF(NOT(ISERROR(SEARCH("- S -", '-'!$F1059))), "Subcontractor",IF(NOT(ISERROR(SEARCH("- R -", '-'!$F1059))), "Ryman",IF(NOT(ISERROR(SEARCH("- C -", '-'!$F1059))), "Consultant",IF(NOT(ISERROR(SEARCH("- I -", '-'!$F1059))),  "Inspection Test Plan", "Naming Error"))))</f>
        <v>Subcontractor</v>
      </c>
      <c r="F1059" s="97" t="str">
        <f>IF(OR('-'!$G1059="checklist", '-'!$G1059="checklist-flat"), '-'!$H1059, F1058)</f>
        <v>FC - S - Hatches</v>
      </c>
      <c r="G1059" s="24" t="s">
        <v>15</v>
      </c>
      <c r="H1059" s="24" t="s">
        <v>718</v>
      </c>
      <c r="I1059" s="24"/>
      <c r="J1059" s="106">
        <f>_xlfn.XLOOKUP('-'!$F1059,Ref!A:A,Ref!B:B)*1000</f>
        <v>103000</v>
      </c>
      <c r="K1059" s="93">
        <f ca="1">COUNTIF($J$2:'-'!$J1059,'-'!$J1059)-1</f>
        <v>4</v>
      </c>
      <c r="L1059" s="96" t="s">
        <v>14</v>
      </c>
    </row>
    <row r="1060" spans="1:12" ht="15.75">
      <c r="A1060" s="90">
        <f t="shared" si="17"/>
        <v>1056</v>
      </c>
      <c r="B1060" s="87">
        <f ca="1">'-'!$J1060+'-'!$K1060</f>
        <v>103005</v>
      </c>
      <c r="C1060" s="88"/>
      <c r="D1060" s="90" t="str" cm="1">
        <f t="array" ref="D1060">_xlfn.SWITCH(MID('-'!$F1060,1,4),"C - ","Civil","F - ","Foundation","ST -","Structure","FC -","Façade","PRE ","Pre-Line","POST","Post-Line","H - ","Handover","S - ","Services","CST ","Completion Docs", "I - ", "Inspection")</f>
        <v>Façade</v>
      </c>
      <c r="E1060" s="90" t="str">
        <f>IF(NOT(ISERROR(SEARCH("- S -", '-'!$F1060))), "Subcontractor",IF(NOT(ISERROR(SEARCH("- R -", '-'!$F1060))), "Ryman",IF(NOT(ISERROR(SEARCH("- C -", '-'!$F1060))), "Consultant",IF(NOT(ISERROR(SEARCH("- I -", '-'!$F1060))),  "Inspection Test Plan", "Naming Error"))))</f>
        <v>Subcontractor</v>
      </c>
      <c r="F1060" s="91" t="str">
        <f>IF(OR('-'!$G1060="checklist", '-'!$G1060="checklist-flat"), '-'!$H1060, F1059)</f>
        <v>FC - S - Hatches</v>
      </c>
      <c r="G1060" s="104" t="s">
        <v>15</v>
      </c>
      <c r="H1060" s="104" t="s">
        <v>719</v>
      </c>
      <c r="I1060" s="104"/>
      <c r="J1060" s="105">
        <f>_xlfn.XLOOKUP('-'!$F1060,Ref!A:A,Ref!B:B)*1000</f>
        <v>103000</v>
      </c>
      <c r="K1060" s="87">
        <f ca="1">COUNTIF($J$2:'-'!$J1060,'-'!$J1060)-1</f>
        <v>5</v>
      </c>
      <c r="L1060" s="90" t="s">
        <v>14</v>
      </c>
    </row>
    <row r="1061" spans="1:12" ht="15.75">
      <c r="A1061" s="96">
        <f t="shared" si="17"/>
        <v>1057</v>
      </c>
      <c r="B1061" s="93">
        <f ca="1">'-'!$J1061+'-'!$K1061</f>
        <v>103006</v>
      </c>
      <c r="C1061" s="94"/>
      <c r="D1061" s="96" t="str" cm="1">
        <f t="array" ref="D1061">_xlfn.SWITCH(MID('-'!$F1061,1,4),"C - ","Civil","F - ","Foundation","ST -","Structure","FC -","Façade","PRE ","Pre-Line","POST","Post-Line","H - ","Handover","S - ","Services","CST ","Completion Docs", "I - ", "Inspection")</f>
        <v>Façade</v>
      </c>
      <c r="E1061" s="96" t="str">
        <f>IF(NOT(ISERROR(SEARCH("- S -", '-'!$F1061))), "Subcontractor",IF(NOT(ISERROR(SEARCH("- R -", '-'!$F1061))), "Ryman",IF(NOT(ISERROR(SEARCH("- C -", '-'!$F1061))), "Consultant",IF(NOT(ISERROR(SEARCH("- I -", '-'!$F1061))),  "Inspection Test Plan", "Naming Error"))))</f>
        <v>Subcontractor</v>
      </c>
      <c r="F1061" s="97" t="str">
        <f>IF(OR('-'!$G1061="checklist", '-'!$G1061="checklist-flat"), '-'!$H1061, F1060)</f>
        <v>FC - S - Hatches</v>
      </c>
      <c r="G1061" s="24" t="s">
        <v>15</v>
      </c>
      <c r="H1061" s="24" t="s">
        <v>720</v>
      </c>
      <c r="I1061" s="24"/>
      <c r="J1061" s="106">
        <f>_xlfn.XLOOKUP('-'!$F1061,Ref!A:A,Ref!B:B)*1000</f>
        <v>103000</v>
      </c>
      <c r="K1061" s="93">
        <f ca="1">COUNTIF($J$2:'-'!$J1061,'-'!$J1061)-1</f>
        <v>6</v>
      </c>
      <c r="L1061" s="96" t="s">
        <v>14</v>
      </c>
    </row>
    <row r="1062" spans="1:12" ht="15.75">
      <c r="A1062" s="90">
        <f t="shared" si="17"/>
        <v>1058</v>
      </c>
      <c r="B1062" s="87">
        <f ca="1">'-'!$J1062+'-'!$K1062</f>
        <v>103007</v>
      </c>
      <c r="C1062" s="88"/>
      <c r="D1062" s="90" t="str" cm="1">
        <f t="array" ref="D1062">_xlfn.SWITCH(MID('-'!$F1062,1,4),"C - ","Civil","F - ","Foundation","ST -","Structure","FC -","Façade","PRE ","Pre-Line","POST","Post-Line","H - ","Handover","S - ","Services","CST ","Completion Docs", "I - ", "Inspection")</f>
        <v>Façade</v>
      </c>
      <c r="E1062" s="90" t="str">
        <f>IF(NOT(ISERROR(SEARCH("- S -", '-'!$F1062))), "Subcontractor",IF(NOT(ISERROR(SEARCH("- R -", '-'!$F1062))), "Ryman",IF(NOT(ISERROR(SEARCH("- C -", '-'!$F1062))), "Consultant",IF(NOT(ISERROR(SEARCH("- I -", '-'!$F1062))),  "Inspection Test Plan", "Naming Error"))))</f>
        <v>Subcontractor</v>
      </c>
      <c r="F1062" s="91" t="str">
        <f>IF(OR('-'!$G1062="checklist", '-'!$G1062="checklist-flat"), '-'!$H1062, F1061)</f>
        <v>FC - S - Hatches</v>
      </c>
      <c r="G1062" s="104" t="s">
        <v>15</v>
      </c>
      <c r="H1062" s="104" t="s">
        <v>721</v>
      </c>
      <c r="I1062" s="104"/>
      <c r="J1062" s="105">
        <f>_xlfn.XLOOKUP('-'!$F1062,Ref!A:A,Ref!B:B)*1000</f>
        <v>103000</v>
      </c>
      <c r="K1062" s="87">
        <f ca="1">COUNTIF($J$2:'-'!$J1062,'-'!$J1062)-1</f>
        <v>7</v>
      </c>
      <c r="L1062" s="90" t="s">
        <v>14</v>
      </c>
    </row>
    <row r="1063" spans="1:12" ht="15.75">
      <c r="A1063" s="96">
        <f t="shared" si="17"/>
        <v>1059</v>
      </c>
      <c r="B1063" s="93">
        <f ca="1">'-'!$J1063+'-'!$K1063</f>
        <v>103008</v>
      </c>
      <c r="C1063" s="94"/>
      <c r="D1063" s="96" t="str" cm="1">
        <f t="array" ref="D1063">_xlfn.SWITCH(MID('-'!$F1063,1,4),"C - ","Civil","F - ","Foundation","ST -","Structure","FC -","Façade","PRE ","Pre-Line","POST","Post-Line","H - ","Handover","S - ","Services","CST ","Completion Docs", "I - ", "Inspection")</f>
        <v>Façade</v>
      </c>
      <c r="E1063" s="96" t="str">
        <f>IF(NOT(ISERROR(SEARCH("- S -", '-'!$F1063))), "Subcontractor",IF(NOT(ISERROR(SEARCH("- R -", '-'!$F1063))), "Ryman",IF(NOT(ISERROR(SEARCH("- C -", '-'!$F1063))), "Consultant",IF(NOT(ISERROR(SEARCH("- I -", '-'!$F1063))),  "Inspection Test Plan", "Naming Error"))))</f>
        <v>Subcontractor</v>
      </c>
      <c r="F1063" s="97" t="str">
        <f>IF(OR('-'!$G1063="checklist", '-'!$G1063="checklist-flat"), '-'!$H1063, F1062)</f>
        <v>FC - S - Hatches</v>
      </c>
      <c r="G1063" s="24" t="s">
        <v>15</v>
      </c>
      <c r="H1063" s="24" t="s">
        <v>56</v>
      </c>
      <c r="I1063" s="24"/>
      <c r="J1063" s="106">
        <f>_xlfn.XLOOKUP('-'!$F1063,Ref!A:A,Ref!B:B)*1000</f>
        <v>103000</v>
      </c>
      <c r="K1063" s="93">
        <f ca="1">COUNTIF($J$2:'-'!$J1063,'-'!$J1063)-1</f>
        <v>8</v>
      </c>
      <c r="L1063" s="96" t="s">
        <v>14</v>
      </c>
    </row>
    <row r="1064" spans="1:12" ht="15.75">
      <c r="A1064" s="90">
        <f t="shared" si="17"/>
        <v>1060</v>
      </c>
      <c r="B1064" s="87">
        <f ca="1">'-'!$J1064+'-'!$K1064</f>
        <v>103009</v>
      </c>
      <c r="C1064" s="88"/>
      <c r="D1064" s="90" t="str" cm="1">
        <f t="array" ref="D1064">_xlfn.SWITCH(MID('-'!$F1064,1,4),"C - ","Civil","F - ","Foundation","ST -","Structure","FC -","Façade","PRE ","Pre-Line","POST","Post-Line","H - ","Handover","S - ","Services","CST ","Completion Docs", "I - ", "Inspection")</f>
        <v>Façade</v>
      </c>
      <c r="E1064" s="90" t="str">
        <f>IF(NOT(ISERROR(SEARCH("- S -", '-'!$F1064))), "Subcontractor",IF(NOT(ISERROR(SEARCH("- R -", '-'!$F1064))), "Ryman",IF(NOT(ISERROR(SEARCH("- C -", '-'!$F1064))), "Consultant",IF(NOT(ISERROR(SEARCH("- I -", '-'!$F1064))),  "Inspection Test Plan", "Naming Error"))))</f>
        <v>Subcontractor</v>
      </c>
      <c r="F1064" s="91" t="str">
        <f>IF(OR('-'!$G1064="checklist", '-'!$G1064="checklist-flat"), '-'!$H1064, F1063)</f>
        <v>FC - S - Hatches</v>
      </c>
      <c r="G1064" s="104" t="s">
        <v>24</v>
      </c>
      <c r="H1064" s="104" t="s">
        <v>57</v>
      </c>
      <c r="I1064" s="104"/>
      <c r="J1064" s="105">
        <f>_xlfn.XLOOKUP('-'!$F1064,Ref!A:A,Ref!B:B)*1000</f>
        <v>103000</v>
      </c>
      <c r="K1064" s="87">
        <f ca="1">COUNTIF($J$2:'-'!$J1064,'-'!$J1064)-1</f>
        <v>9</v>
      </c>
      <c r="L1064" s="90" t="s">
        <v>14</v>
      </c>
    </row>
    <row r="1065" spans="1:12" ht="15.75">
      <c r="A1065" s="96">
        <f t="shared" si="17"/>
        <v>1061</v>
      </c>
      <c r="B1065" s="93">
        <f ca="1">'-'!$J1065+'-'!$K1065</f>
        <v>104000</v>
      </c>
      <c r="C1065" s="94"/>
      <c r="D1065" s="96" t="str" cm="1">
        <f t="array" ref="D1065">_xlfn.SWITCH(MID('-'!$F1065,1,4),"C - ","Civil","F - ","Foundation","ST -","Structure","FC -","Façade","PRE ","Pre-Line","POST","Post-Line","H - ","Handover","S - ","Services","CST ","Completion Docs", "I - ", "Inspection")</f>
        <v>Façade</v>
      </c>
      <c r="E1065" s="96" t="str">
        <f>IF(NOT(ISERROR(SEARCH("- S -", '-'!$F1065))), "Subcontractor",IF(NOT(ISERROR(SEARCH("- R -", '-'!$F1065))), "Ryman",IF(NOT(ISERROR(SEARCH("- C -", '-'!$F1065))), "Consultant",IF(NOT(ISERROR(SEARCH("- I -", '-'!$F1065))),  "Inspection Test Plan", "Naming Error"))))</f>
        <v>Subcontractor</v>
      </c>
      <c r="F1065" s="97" t="str">
        <f>IF(OR('-'!$G1065="checklist", '-'!$G1065="checklist-flat"), '-'!$H1065, F1064)</f>
        <v>FC - S - Louvre Installation</v>
      </c>
      <c r="G1065" s="24" t="s">
        <v>430</v>
      </c>
      <c r="H1065" s="24" t="s">
        <v>755</v>
      </c>
      <c r="I1065" s="24"/>
      <c r="J1065" s="106">
        <f>_xlfn.XLOOKUP('-'!$F1065,Ref!A:A,Ref!B:B)*1000</f>
        <v>104000</v>
      </c>
      <c r="K1065" s="93">
        <f ca="1">COUNTIF($J$2:'-'!$J1065,'-'!$J1065)-1</f>
        <v>0</v>
      </c>
      <c r="L1065" s="96" t="s">
        <v>14</v>
      </c>
    </row>
    <row r="1066" spans="1:12" ht="15.75">
      <c r="A1066" s="90">
        <f t="shared" si="17"/>
        <v>1062</v>
      </c>
      <c r="B1066" s="87">
        <f ca="1">'-'!$J1066+'-'!$K1066</f>
        <v>104001</v>
      </c>
      <c r="C1066" s="88"/>
      <c r="D1066" s="90" t="str" cm="1">
        <f t="array" ref="D1066">_xlfn.SWITCH(MID('-'!$F1066,1,4),"C - ","Civil","F - ","Foundation","ST -","Structure","FC -","Façade","PRE ","Pre-Line","POST","Post-Line","H - ","Handover","S - ","Services","CST ","Completion Docs", "I - ", "Inspection")</f>
        <v>Façade</v>
      </c>
      <c r="E1066" s="90" t="str">
        <f>IF(NOT(ISERROR(SEARCH("- S -", '-'!$F1066))), "Subcontractor",IF(NOT(ISERROR(SEARCH("- R -", '-'!$F1066))), "Ryman",IF(NOT(ISERROR(SEARCH("- C -", '-'!$F1066))), "Consultant",IF(NOT(ISERROR(SEARCH("- I -", '-'!$F1066))),  "Inspection Test Plan", "Naming Error"))))</f>
        <v>Subcontractor</v>
      </c>
      <c r="F1066" s="91" t="str">
        <f>IF(OR('-'!$G1066="checklist", '-'!$G1066="checklist-flat"), '-'!$H1066, F1065)</f>
        <v>FC - S - Louvre Installation</v>
      </c>
      <c r="G1066" s="104" t="s">
        <v>432</v>
      </c>
      <c r="H1066" s="104" t="s">
        <v>669</v>
      </c>
      <c r="I1066" s="104"/>
      <c r="J1066" s="105">
        <f>_xlfn.XLOOKUP('-'!$F1066,Ref!A:A,Ref!B:B)*1000</f>
        <v>104000</v>
      </c>
      <c r="K1066" s="87">
        <f ca="1">COUNTIF($J$2:'-'!$J1066,'-'!$J1066)-1</f>
        <v>1</v>
      </c>
      <c r="L1066" s="90" t="s">
        <v>14</v>
      </c>
    </row>
    <row r="1067" spans="1:12" ht="15.75">
      <c r="A1067" s="96">
        <f t="shared" si="17"/>
        <v>1063</v>
      </c>
      <c r="B1067" s="93">
        <f ca="1">'-'!$J1067+'-'!$K1067</f>
        <v>104002</v>
      </c>
      <c r="C1067" s="94"/>
      <c r="D1067" s="96" t="str" cm="1">
        <f t="array" ref="D1067">_xlfn.SWITCH(MID('-'!$F1067,1,4),"C - ","Civil","F - ","Foundation","ST -","Structure","FC -","Façade","PRE ","Pre-Line","POST","Post-Line","H - ","Handover","S - ","Services","CST ","Completion Docs", "I - ", "Inspection")</f>
        <v>Façade</v>
      </c>
      <c r="E1067" s="96" t="str">
        <f>IF(NOT(ISERROR(SEARCH("- S -", '-'!$F1067))), "Subcontractor",IF(NOT(ISERROR(SEARCH("- R -", '-'!$F1067))), "Ryman",IF(NOT(ISERROR(SEARCH("- C -", '-'!$F1067))), "Consultant",IF(NOT(ISERROR(SEARCH("- I -", '-'!$F1067))),  "Inspection Test Plan", "Naming Error"))))</f>
        <v>Subcontractor</v>
      </c>
      <c r="F1067" s="97" t="str">
        <f>IF(OR('-'!$G1067="checklist", '-'!$G1067="checklist-flat"), '-'!$H1067, F1066)</f>
        <v>FC - S - Louvre Installation</v>
      </c>
      <c r="G1067" s="24" t="s">
        <v>15</v>
      </c>
      <c r="H1067" s="24" t="s">
        <v>670</v>
      </c>
      <c r="I1067" s="24"/>
      <c r="J1067" s="106">
        <f>_xlfn.XLOOKUP('-'!$F1067,Ref!A:A,Ref!B:B)*1000</f>
        <v>104000</v>
      </c>
      <c r="K1067" s="93">
        <f ca="1">COUNTIF($J$2:'-'!$J1067,'-'!$J1067)-1</f>
        <v>2</v>
      </c>
      <c r="L1067" s="96" t="s">
        <v>14</v>
      </c>
    </row>
    <row r="1068" spans="1:12" ht="15.75">
      <c r="A1068" s="90">
        <f t="shared" si="17"/>
        <v>1064</v>
      </c>
      <c r="B1068" s="87">
        <f ca="1">'-'!$J1068+'-'!$K1068</f>
        <v>104003</v>
      </c>
      <c r="C1068" s="88"/>
      <c r="D1068" s="90" t="str" cm="1">
        <f t="array" ref="D1068">_xlfn.SWITCH(MID('-'!$F1068,1,4),"C - ","Civil","F - ","Foundation","ST -","Structure","FC -","Façade","PRE ","Pre-Line","POST","Post-Line","H - ","Handover","S - ","Services","CST ","Completion Docs", "I - ", "Inspection")</f>
        <v>Façade</v>
      </c>
      <c r="E1068" s="90" t="str">
        <f>IF(NOT(ISERROR(SEARCH("- S -", '-'!$F1068))), "Subcontractor",IF(NOT(ISERROR(SEARCH("- R -", '-'!$F1068))), "Ryman",IF(NOT(ISERROR(SEARCH("- C -", '-'!$F1068))), "Consultant",IF(NOT(ISERROR(SEARCH("- I -", '-'!$F1068))),  "Inspection Test Plan", "Naming Error"))))</f>
        <v>Subcontractor</v>
      </c>
      <c r="F1068" s="91" t="str">
        <f>IF(OR('-'!$G1068="checklist", '-'!$G1068="checklist-flat"), '-'!$H1068, F1067)</f>
        <v>FC - S - Louvre Installation</v>
      </c>
      <c r="G1068" s="104" t="s">
        <v>15</v>
      </c>
      <c r="H1068" s="104" t="s">
        <v>671</v>
      </c>
      <c r="I1068" s="104"/>
      <c r="J1068" s="105">
        <f>_xlfn.XLOOKUP('-'!$F1068,Ref!A:A,Ref!B:B)*1000</f>
        <v>104000</v>
      </c>
      <c r="K1068" s="87">
        <f ca="1">COUNTIF($J$2:'-'!$J1068,'-'!$J1068)-1</f>
        <v>3</v>
      </c>
      <c r="L1068" s="90" t="s">
        <v>14</v>
      </c>
    </row>
    <row r="1069" spans="1:12" ht="15.75">
      <c r="A1069" s="96">
        <f t="shared" si="17"/>
        <v>1065</v>
      </c>
      <c r="B1069" s="93">
        <f ca="1">'-'!$J1069+'-'!$K1069</f>
        <v>104004</v>
      </c>
      <c r="C1069" s="94"/>
      <c r="D1069" s="96" t="str" cm="1">
        <f t="array" ref="D1069">_xlfn.SWITCH(MID('-'!$F1069,1,4),"C - ","Civil","F - ","Foundation","ST -","Structure","FC -","Façade","PRE ","Pre-Line","POST","Post-Line","H - ","Handover","S - ","Services","CST ","Completion Docs", "I - ", "Inspection")</f>
        <v>Façade</v>
      </c>
      <c r="E1069" s="96" t="str">
        <f>IF(NOT(ISERROR(SEARCH("- S -", '-'!$F1069))), "Subcontractor",IF(NOT(ISERROR(SEARCH("- R -", '-'!$F1069))), "Ryman",IF(NOT(ISERROR(SEARCH("- C -", '-'!$F1069))), "Consultant",IF(NOT(ISERROR(SEARCH("- I -", '-'!$F1069))),  "Inspection Test Plan", "Naming Error"))))</f>
        <v>Subcontractor</v>
      </c>
      <c r="F1069" s="97" t="str">
        <f>IF(OR('-'!$G1069="checklist", '-'!$G1069="checklist-flat"), '-'!$H1069, F1068)</f>
        <v>FC - S - Louvre Installation</v>
      </c>
      <c r="G1069" s="24" t="s">
        <v>432</v>
      </c>
      <c r="H1069" s="24" t="s">
        <v>672</v>
      </c>
      <c r="I1069" s="24"/>
      <c r="J1069" s="106">
        <f>_xlfn.XLOOKUP('-'!$F1069,Ref!A:A,Ref!B:B)*1000</f>
        <v>104000</v>
      </c>
      <c r="K1069" s="93">
        <f ca="1">COUNTIF($J$2:'-'!$J1069,'-'!$J1069)-1</f>
        <v>4</v>
      </c>
      <c r="L1069" s="96" t="s">
        <v>14</v>
      </c>
    </row>
    <row r="1070" spans="1:12" ht="15.75">
      <c r="A1070" s="90">
        <f t="shared" si="17"/>
        <v>1066</v>
      </c>
      <c r="B1070" s="87">
        <f ca="1">'-'!$J1070+'-'!$K1070</f>
        <v>104005</v>
      </c>
      <c r="C1070" s="88"/>
      <c r="D1070" s="90" t="str" cm="1">
        <f t="array" ref="D1070">_xlfn.SWITCH(MID('-'!$F1070,1,4),"C - ","Civil","F - ","Foundation","ST -","Structure","FC -","Façade","PRE ","Pre-Line","POST","Post-Line","H - ","Handover","S - ","Services","CST ","Completion Docs", "I - ", "Inspection")</f>
        <v>Façade</v>
      </c>
      <c r="E1070" s="90" t="str">
        <f>IF(NOT(ISERROR(SEARCH("- S -", '-'!$F1070))), "Subcontractor",IF(NOT(ISERROR(SEARCH("- R -", '-'!$F1070))), "Ryman",IF(NOT(ISERROR(SEARCH("- C -", '-'!$F1070))), "Consultant",IF(NOT(ISERROR(SEARCH("- I -", '-'!$F1070))),  "Inspection Test Plan", "Naming Error"))))</f>
        <v>Subcontractor</v>
      </c>
      <c r="F1070" s="91" t="str">
        <f>IF(OR('-'!$G1070="checklist", '-'!$G1070="checklist-flat"), '-'!$H1070, F1069)</f>
        <v>FC - S - Louvre Installation</v>
      </c>
      <c r="G1070" s="104" t="s">
        <v>15</v>
      </c>
      <c r="H1070" s="104" t="s">
        <v>756</v>
      </c>
      <c r="I1070" s="104"/>
      <c r="J1070" s="105">
        <f>_xlfn.XLOOKUP('-'!$F1070,Ref!A:A,Ref!B:B)*1000</f>
        <v>104000</v>
      </c>
      <c r="K1070" s="87">
        <f ca="1">COUNTIF($J$2:'-'!$J1070,'-'!$J1070)-1</f>
        <v>5</v>
      </c>
      <c r="L1070" s="90" t="s">
        <v>14</v>
      </c>
    </row>
    <row r="1071" spans="1:12" ht="15.75">
      <c r="A1071" s="96">
        <f t="shared" si="17"/>
        <v>1067</v>
      </c>
      <c r="B1071" s="93">
        <f ca="1">'-'!$J1071+'-'!$K1071</f>
        <v>104006</v>
      </c>
      <c r="C1071" s="94"/>
      <c r="D1071" s="96" t="str" cm="1">
        <f t="array" ref="D1071">_xlfn.SWITCH(MID('-'!$F1071,1,4),"C - ","Civil","F - ","Foundation","ST -","Structure","FC -","Façade","PRE ","Pre-Line","POST","Post-Line","H - ","Handover","S - ","Services","CST ","Completion Docs", "I - ", "Inspection")</f>
        <v>Façade</v>
      </c>
      <c r="E1071" s="96" t="str">
        <f>IF(NOT(ISERROR(SEARCH("- S -", '-'!$F1071))), "Subcontractor",IF(NOT(ISERROR(SEARCH("- R -", '-'!$F1071))), "Ryman",IF(NOT(ISERROR(SEARCH("- C -", '-'!$F1071))), "Consultant",IF(NOT(ISERROR(SEARCH("- I -", '-'!$F1071))),  "Inspection Test Plan", "Naming Error"))))</f>
        <v>Subcontractor</v>
      </c>
      <c r="F1071" s="97" t="str">
        <f>IF(OR('-'!$G1071="checklist", '-'!$G1071="checklist-flat"), '-'!$H1071, F1070)</f>
        <v>FC - S - Louvre Installation</v>
      </c>
      <c r="G1071" s="24" t="s">
        <v>15</v>
      </c>
      <c r="H1071" s="24" t="s">
        <v>757</v>
      </c>
      <c r="I1071" s="24"/>
      <c r="J1071" s="106">
        <f>_xlfn.XLOOKUP('-'!$F1071,Ref!A:A,Ref!B:B)*1000</f>
        <v>104000</v>
      </c>
      <c r="K1071" s="93">
        <f ca="1">COUNTIF($J$2:'-'!$J1071,'-'!$J1071)-1</f>
        <v>6</v>
      </c>
      <c r="L1071" s="96" t="s">
        <v>14</v>
      </c>
    </row>
    <row r="1072" spans="1:12" ht="15.75">
      <c r="A1072" s="90">
        <f t="shared" si="17"/>
        <v>1068</v>
      </c>
      <c r="B1072" s="87">
        <f ca="1">'-'!$J1072+'-'!$K1072</f>
        <v>104007</v>
      </c>
      <c r="C1072" s="88"/>
      <c r="D1072" s="90" t="str" cm="1">
        <f t="array" ref="D1072">_xlfn.SWITCH(MID('-'!$F1072,1,4),"C - ","Civil","F - ","Foundation","ST -","Structure","FC -","Façade","PRE ","Pre-Line","POST","Post-Line","H - ","Handover","S - ","Services","CST ","Completion Docs", "I - ", "Inspection")</f>
        <v>Façade</v>
      </c>
      <c r="E1072" s="90" t="str">
        <f>IF(NOT(ISERROR(SEARCH("- S -", '-'!$F1072))), "Subcontractor",IF(NOT(ISERROR(SEARCH("- R -", '-'!$F1072))), "Ryman",IF(NOT(ISERROR(SEARCH("- C -", '-'!$F1072))), "Consultant",IF(NOT(ISERROR(SEARCH("- I -", '-'!$F1072))),  "Inspection Test Plan", "Naming Error"))))</f>
        <v>Subcontractor</v>
      </c>
      <c r="F1072" s="91" t="str">
        <f>IF(OR('-'!$G1072="checklist", '-'!$G1072="checklist-flat"), '-'!$H1072, F1071)</f>
        <v>FC - S - Louvre Installation</v>
      </c>
      <c r="G1072" s="104" t="s">
        <v>15</v>
      </c>
      <c r="H1072" s="104" t="s">
        <v>758</v>
      </c>
      <c r="I1072" s="104"/>
      <c r="J1072" s="105">
        <f>_xlfn.XLOOKUP('-'!$F1072,Ref!A:A,Ref!B:B)*1000</f>
        <v>104000</v>
      </c>
      <c r="K1072" s="87">
        <f ca="1">COUNTIF($J$2:'-'!$J1072,'-'!$J1072)-1</f>
        <v>7</v>
      </c>
      <c r="L1072" s="90" t="s">
        <v>14</v>
      </c>
    </row>
    <row r="1073" spans="1:12" ht="15.75">
      <c r="A1073" s="96">
        <f t="shared" si="17"/>
        <v>1069</v>
      </c>
      <c r="B1073" s="93">
        <f ca="1">'-'!$J1073+'-'!$K1073</f>
        <v>104008</v>
      </c>
      <c r="C1073" s="94"/>
      <c r="D1073" s="96" t="str" cm="1">
        <f t="array" ref="D1073">_xlfn.SWITCH(MID('-'!$F1073,1,4),"C - ","Civil","F - ","Foundation","ST -","Structure","FC -","Façade","PRE ","Pre-Line","POST","Post-Line","H - ","Handover","S - ","Services","CST ","Completion Docs", "I - ", "Inspection")</f>
        <v>Façade</v>
      </c>
      <c r="E1073" s="96" t="str">
        <f>IF(NOT(ISERROR(SEARCH("- S -", '-'!$F1073))), "Subcontractor",IF(NOT(ISERROR(SEARCH("- R -", '-'!$F1073))), "Ryman",IF(NOT(ISERROR(SEARCH("- C -", '-'!$F1073))), "Consultant",IF(NOT(ISERROR(SEARCH("- I -", '-'!$F1073))),  "Inspection Test Plan", "Naming Error"))))</f>
        <v>Subcontractor</v>
      </c>
      <c r="F1073" s="97" t="str">
        <f>IF(OR('-'!$G1073="checklist", '-'!$G1073="checklist-flat"), '-'!$H1073, F1072)</f>
        <v>FC - S - Louvre Installation</v>
      </c>
      <c r="G1073" s="24" t="s">
        <v>15</v>
      </c>
      <c r="H1073" s="24" t="s">
        <v>759</v>
      </c>
      <c r="I1073" s="24"/>
      <c r="J1073" s="106">
        <f>_xlfn.XLOOKUP('-'!$F1073,Ref!A:A,Ref!B:B)*1000</f>
        <v>104000</v>
      </c>
      <c r="K1073" s="93">
        <f ca="1">COUNTIF($J$2:'-'!$J1073,'-'!$J1073)-1</f>
        <v>8</v>
      </c>
      <c r="L1073" s="96" t="s">
        <v>14</v>
      </c>
    </row>
    <row r="1074" spans="1:12" ht="15.75">
      <c r="A1074" s="90">
        <f t="shared" si="17"/>
        <v>1070</v>
      </c>
      <c r="B1074" s="87">
        <f ca="1">'-'!$J1074+'-'!$K1074</f>
        <v>104009</v>
      </c>
      <c r="C1074" s="88"/>
      <c r="D1074" s="90" t="str" cm="1">
        <f t="array" ref="D1074">_xlfn.SWITCH(MID('-'!$F1074,1,4),"C - ","Civil","F - ","Foundation","ST -","Structure","FC -","Façade","PRE ","Pre-Line","POST","Post-Line","H - ","Handover","S - ","Services","CST ","Completion Docs", "I - ", "Inspection")</f>
        <v>Façade</v>
      </c>
      <c r="E1074" s="90" t="str">
        <f>IF(NOT(ISERROR(SEARCH("- S -", '-'!$F1074))), "Subcontractor",IF(NOT(ISERROR(SEARCH("- R -", '-'!$F1074))), "Ryman",IF(NOT(ISERROR(SEARCH("- C -", '-'!$F1074))), "Consultant",IF(NOT(ISERROR(SEARCH("- I -", '-'!$F1074))),  "Inspection Test Plan", "Naming Error"))))</f>
        <v>Subcontractor</v>
      </c>
      <c r="F1074" s="91" t="str">
        <f>IF(OR('-'!$G1074="checklist", '-'!$G1074="checklist-flat"), '-'!$H1074, F1073)</f>
        <v>FC - S - Louvre Installation</v>
      </c>
      <c r="G1074" s="104" t="s">
        <v>15</v>
      </c>
      <c r="H1074" s="104" t="s">
        <v>676</v>
      </c>
      <c r="I1074" s="104"/>
      <c r="J1074" s="105">
        <f>_xlfn.XLOOKUP('-'!$F1074,Ref!A:A,Ref!B:B)*1000</f>
        <v>104000</v>
      </c>
      <c r="K1074" s="87">
        <f ca="1">COUNTIF($J$2:'-'!$J1074,'-'!$J1074)-1</f>
        <v>9</v>
      </c>
      <c r="L1074" s="90" t="s">
        <v>14</v>
      </c>
    </row>
    <row r="1075" spans="1:12" ht="15.75">
      <c r="A1075" s="96">
        <f t="shared" si="17"/>
        <v>1071</v>
      </c>
      <c r="B1075" s="93">
        <f ca="1">'-'!$J1075+'-'!$K1075</f>
        <v>104010</v>
      </c>
      <c r="C1075" s="94"/>
      <c r="D1075" s="96" t="str" cm="1">
        <f t="array" ref="D1075">_xlfn.SWITCH(MID('-'!$F1075,1,4),"C - ","Civil","F - ","Foundation","ST -","Structure","FC -","Façade","PRE ","Pre-Line","POST","Post-Line","H - ","Handover","S - ","Services","CST ","Completion Docs", "I - ", "Inspection")</f>
        <v>Façade</v>
      </c>
      <c r="E1075" s="96" t="str">
        <f>IF(NOT(ISERROR(SEARCH("- S -", '-'!$F1075))), "Subcontractor",IF(NOT(ISERROR(SEARCH("- R -", '-'!$F1075))), "Ryman",IF(NOT(ISERROR(SEARCH("- C -", '-'!$F1075))), "Consultant",IF(NOT(ISERROR(SEARCH("- I -", '-'!$F1075))),  "Inspection Test Plan", "Naming Error"))))</f>
        <v>Subcontractor</v>
      </c>
      <c r="F1075" s="97" t="str">
        <f>IF(OR('-'!$G1075="checklist", '-'!$G1075="checklist-flat"), '-'!$H1075, F1074)</f>
        <v>FC - S - Louvre Installation</v>
      </c>
      <c r="G1075" s="24" t="s">
        <v>15</v>
      </c>
      <c r="H1075" s="24" t="s">
        <v>677</v>
      </c>
      <c r="I1075" s="24"/>
      <c r="J1075" s="106">
        <f>_xlfn.XLOOKUP('-'!$F1075,Ref!A:A,Ref!B:B)*1000</f>
        <v>104000</v>
      </c>
      <c r="K1075" s="93">
        <f ca="1">COUNTIF($J$2:'-'!$J1075,'-'!$J1075)-1</f>
        <v>10</v>
      </c>
      <c r="L1075" s="96" t="s">
        <v>14</v>
      </c>
    </row>
    <row r="1076" spans="1:12" ht="15.75">
      <c r="A1076" s="90">
        <f t="shared" si="17"/>
        <v>1072</v>
      </c>
      <c r="B1076" s="87">
        <f ca="1">'-'!$J1076+'-'!$K1076</f>
        <v>104011</v>
      </c>
      <c r="C1076" s="88"/>
      <c r="D1076" s="90" t="str" cm="1">
        <f t="array" ref="D1076">_xlfn.SWITCH(MID('-'!$F1076,1,4),"C - ","Civil","F - ","Foundation","ST -","Structure","FC -","Façade","PRE ","Pre-Line","POST","Post-Line","H - ","Handover","S - ","Services","CST ","Completion Docs", "I - ", "Inspection")</f>
        <v>Façade</v>
      </c>
      <c r="E1076" s="90" t="str">
        <f>IF(NOT(ISERROR(SEARCH("- S -", '-'!$F1076))), "Subcontractor",IF(NOT(ISERROR(SEARCH("- R -", '-'!$F1076))), "Ryman",IF(NOT(ISERROR(SEARCH("- C -", '-'!$F1076))), "Consultant",IF(NOT(ISERROR(SEARCH("- I -", '-'!$F1076))),  "Inspection Test Plan", "Naming Error"))))</f>
        <v>Subcontractor</v>
      </c>
      <c r="F1076" s="91" t="str">
        <f>IF(OR('-'!$G1076="checklist", '-'!$G1076="checklist-flat"), '-'!$H1076, F1075)</f>
        <v>FC - S - Louvre Installation</v>
      </c>
      <c r="G1076" s="104" t="s">
        <v>15</v>
      </c>
      <c r="H1076" s="104" t="s">
        <v>760</v>
      </c>
      <c r="I1076" s="104"/>
      <c r="J1076" s="105">
        <f>_xlfn.XLOOKUP('-'!$F1076,Ref!A:A,Ref!B:B)*1000</f>
        <v>104000</v>
      </c>
      <c r="K1076" s="87">
        <f ca="1">COUNTIF($J$2:'-'!$J1076,'-'!$J1076)-1</f>
        <v>11</v>
      </c>
      <c r="L1076" s="90" t="s">
        <v>14</v>
      </c>
    </row>
    <row r="1077" spans="1:12" ht="15.75">
      <c r="A1077" s="96">
        <f t="shared" si="17"/>
        <v>1073</v>
      </c>
      <c r="B1077" s="93">
        <f ca="1">'-'!$J1077+'-'!$K1077</f>
        <v>104012</v>
      </c>
      <c r="C1077" s="94"/>
      <c r="D1077" s="96" t="str" cm="1">
        <f t="array" ref="D1077">_xlfn.SWITCH(MID('-'!$F1077,1,4),"C - ","Civil","F - ","Foundation","ST -","Structure","FC -","Façade","PRE ","Pre-Line","POST","Post-Line","H - ","Handover","S - ","Services","CST ","Completion Docs", "I - ", "Inspection")</f>
        <v>Façade</v>
      </c>
      <c r="E1077" s="96" t="str">
        <f>IF(NOT(ISERROR(SEARCH("- S -", '-'!$F1077))), "Subcontractor",IF(NOT(ISERROR(SEARCH("- R -", '-'!$F1077))), "Ryman",IF(NOT(ISERROR(SEARCH("- C -", '-'!$F1077))), "Consultant",IF(NOT(ISERROR(SEARCH("- I -", '-'!$F1077))),  "Inspection Test Plan", "Naming Error"))))</f>
        <v>Subcontractor</v>
      </c>
      <c r="F1077" s="97" t="str">
        <f>IF(OR('-'!$G1077="checklist", '-'!$G1077="checklist-flat"), '-'!$H1077, F1076)</f>
        <v>FC - S - Louvre Installation</v>
      </c>
      <c r="G1077" s="24" t="s">
        <v>15</v>
      </c>
      <c r="H1077" s="24" t="s">
        <v>56</v>
      </c>
      <c r="I1077" s="24"/>
      <c r="J1077" s="106">
        <f>_xlfn.XLOOKUP('-'!$F1077,Ref!A:A,Ref!B:B)*1000</f>
        <v>104000</v>
      </c>
      <c r="K1077" s="93">
        <f ca="1">COUNTIF($J$2:'-'!$J1077,'-'!$J1077)-1</f>
        <v>12</v>
      </c>
      <c r="L1077" s="96" t="s">
        <v>14</v>
      </c>
    </row>
    <row r="1078" spans="1:12" ht="15.75">
      <c r="A1078" s="90">
        <f t="shared" si="17"/>
        <v>1074</v>
      </c>
      <c r="B1078" s="87">
        <f ca="1">'-'!$J1078+'-'!$K1078</f>
        <v>104013</v>
      </c>
      <c r="C1078" s="88"/>
      <c r="D1078" s="90" t="str" cm="1">
        <f t="array" ref="D1078">_xlfn.SWITCH(MID('-'!$F1078,1,4),"C - ","Civil","F - ","Foundation","ST -","Structure","FC -","Façade","PRE ","Pre-Line","POST","Post-Line","H - ","Handover","S - ","Services","CST ","Completion Docs", "I - ", "Inspection")</f>
        <v>Façade</v>
      </c>
      <c r="E1078" s="90" t="str">
        <f>IF(NOT(ISERROR(SEARCH("- S -", '-'!$F1078))), "Subcontractor",IF(NOT(ISERROR(SEARCH("- R -", '-'!$F1078))), "Ryman",IF(NOT(ISERROR(SEARCH("- C -", '-'!$F1078))), "Consultant",IF(NOT(ISERROR(SEARCH("- I -", '-'!$F1078))),  "Inspection Test Plan", "Naming Error"))))</f>
        <v>Subcontractor</v>
      </c>
      <c r="F1078" s="91" t="str">
        <f>IF(OR('-'!$G1078="checklist", '-'!$G1078="checklist-flat"), '-'!$H1078, F1077)</f>
        <v>FC - S - Louvre Installation</v>
      </c>
      <c r="G1078" s="104" t="s">
        <v>24</v>
      </c>
      <c r="H1078" s="104" t="s">
        <v>57</v>
      </c>
      <c r="I1078" s="104"/>
      <c r="J1078" s="105">
        <f>_xlfn.XLOOKUP('-'!$F1078,Ref!A:A,Ref!B:B)*1000</f>
        <v>104000</v>
      </c>
      <c r="K1078" s="87">
        <f ca="1">COUNTIF($J$2:'-'!$J1078,'-'!$J1078)-1</f>
        <v>13</v>
      </c>
      <c r="L1078" s="90" t="s">
        <v>14</v>
      </c>
    </row>
    <row r="1079" spans="1:12" ht="15.75">
      <c r="A1079" s="96">
        <f t="shared" si="17"/>
        <v>1075</v>
      </c>
      <c r="B1079" s="93">
        <f ca="1">'-'!$J1079+'-'!$K1079</f>
        <v>105000</v>
      </c>
      <c r="C1079" s="94"/>
      <c r="D1079" s="96" t="str" cm="1">
        <f t="array" ref="D1079">_xlfn.SWITCH(MID('-'!$F1079,1,4),"C - ","Civil","F - ","Foundation","ST -","Structure","FC -","Façade","PRE ","Pre-Line","POST","Post-Line","H - ","Handover","S - ","Services","CST ","Completion Docs", "I - ", "Inspection")</f>
        <v>Façade</v>
      </c>
      <c r="E1079" s="96" t="str">
        <f>IF(NOT(ISERROR(SEARCH("- S -", '-'!$F1079))), "Subcontractor",IF(NOT(ISERROR(SEARCH("- R -", '-'!$F1079))), "Ryman",IF(NOT(ISERROR(SEARCH("- C -", '-'!$F1079))), "Consultant",IF(NOT(ISERROR(SEARCH("- I -", '-'!$F1079))),  "Inspection Test Plan", "Naming Error"))))</f>
        <v>Subcontractor</v>
      </c>
      <c r="F1079" s="97" t="str">
        <f>IF(OR('-'!$G1079="checklist", '-'!$G1079="checklist-flat"), '-'!$H1079, F1078)</f>
        <v>FC - S - Passive fire</v>
      </c>
      <c r="G1079" s="24" t="s">
        <v>12</v>
      </c>
      <c r="H1079" s="24" t="s">
        <v>761</v>
      </c>
      <c r="I1079" s="24"/>
      <c r="J1079" s="106">
        <f>_xlfn.XLOOKUP('-'!$F1079,Ref!A:A,Ref!B:B)*1000</f>
        <v>105000</v>
      </c>
      <c r="K1079" s="93">
        <f ca="1">COUNTIF($J$2:'-'!$J1079,'-'!$J1079)-1</f>
        <v>0</v>
      </c>
      <c r="L1079" s="96" t="s">
        <v>14</v>
      </c>
    </row>
    <row r="1080" spans="1:12" ht="15.75">
      <c r="A1080" s="90">
        <f t="shared" si="17"/>
        <v>1076</v>
      </c>
      <c r="B1080" s="87">
        <f ca="1">'-'!$J1080+'-'!$K1080</f>
        <v>105001</v>
      </c>
      <c r="C1080" s="88"/>
      <c r="D1080" s="90" t="str" cm="1">
        <f t="array" ref="D1080">_xlfn.SWITCH(MID('-'!$F1080,1,4),"C - ","Civil","F - ","Foundation","ST -","Structure","FC -","Façade","PRE ","Pre-Line","POST","Post-Line","H - ","Handover","S - ","Services","CST ","Completion Docs", "I - ", "Inspection")</f>
        <v>Façade</v>
      </c>
      <c r="E1080" s="90" t="str">
        <f>IF(NOT(ISERROR(SEARCH("- S -", '-'!$F1080))), "Subcontractor",IF(NOT(ISERROR(SEARCH("- R -", '-'!$F1080))), "Ryman",IF(NOT(ISERROR(SEARCH("- C -", '-'!$F1080))), "Consultant",IF(NOT(ISERROR(SEARCH("- I -", '-'!$F1080))),  "Inspection Test Plan", "Naming Error"))))</f>
        <v>Subcontractor</v>
      </c>
      <c r="F1080" s="91" t="str">
        <f>IF(OR('-'!$G1080="checklist", '-'!$G1080="checklist-flat"), '-'!$H1080, F1079)</f>
        <v>FC - S - Passive fire</v>
      </c>
      <c r="G1080" s="104" t="s">
        <v>15</v>
      </c>
      <c r="H1080" s="104" t="s">
        <v>762</v>
      </c>
      <c r="I1080" s="104"/>
      <c r="J1080" s="105">
        <f>_xlfn.XLOOKUP('-'!$F1080,Ref!A:A,Ref!B:B)*1000</f>
        <v>105000</v>
      </c>
      <c r="K1080" s="87">
        <f ca="1">COUNTIF($J$2:'-'!$J1080,'-'!$J1080)-1</f>
        <v>1</v>
      </c>
      <c r="L1080" s="90" t="s">
        <v>14</v>
      </c>
    </row>
    <row r="1081" spans="1:12" ht="15.75">
      <c r="A1081" s="96">
        <f t="shared" si="17"/>
        <v>1077</v>
      </c>
      <c r="B1081" s="93">
        <f ca="1">'-'!$J1081+'-'!$K1081</f>
        <v>105002</v>
      </c>
      <c r="C1081" s="94"/>
      <c r="D1081" s="96" t="str" cm="1">
        <f t="array" ref="D1081">_xlfn.SWITCH(MID('-'!$F1081,1,4),"C - ","Civil","F - ","Foundation","ST -","Structure","FC -","Façade","PRE ","Pre-Line","POST","Post-Line","H - ","Handover","S - ","Services","CST ","Completion Docs", "I - ", "Inspection")</f>
        <v>Façade</v>
      </c>
      <c r="E1081" s="96" t="str">
        <f>IF(NOT(ISERROR(SEARCH("- S -", '-'!$F1081))), "Subcontractor",IF(NOT(ISERROR(SEARCH("- R -", '-'!$F1081))), "Ryman",IF(NOT(ISERROR(SEARCH("- C -", '-'!$F1081))), "Consultant",IF(NOT(ISERROR(SEARCH("- I -", '-'!$F1081))),  "Inspection Test Plan", "Naming Error"))))</f>
        <v>Subcontractor</v>
      </c>
      <c r="F1081" s="97" t="str">
        <f>IF(OR('-'!$G1081="checklist", '-'!$G1081="checklist-flat"), '-'!$H1081, F1080)</f>
        <v>FC - S - Passive fire</v>
      </c>
      <c r="G1081" s="24" t="s">
        <v>15</v>
      </c>
      <c r="H1081" s="24" t="s">
        <v>763</v>
      </c>
      <c r="I1081" s="24"/>
      <c r="J1081" s="106">
        <f>_xlfn.XLOOKUP('-'!$F1081,Ref!A:A,Ref!B:B)*1000</f>
        <v>105000</v>
      </c>
      <c r="K1081" s="93">
        <f ca="1">COUNTIF($J$2:'-'!$J1081,'-'!$J1081)-1</f>
        <v>2</v>
      </c>
      <c r="L1081" s="96" t="s">
        <v>14</v>
      </c>
    </row>
    <row r="1082" spans="1:12" ht="15.75">
      <c r="A1082" s="90">
        <f t="shared" si="17"/>
        <v>1078</v>
      </c>
      <c r="B1082" s="87">
        <f ca="1">'-'!$J1082+'-'!$K1082</f>
        <v>105003</v>
      </c>
      <c r="C1082" s="88"/>
      <c r="D1082" s="90" t="str" cm="1">
        <f t="array" ref="D1082">_xlfn.SWITCH(MID('-'!$F1082,1,4),"C - ","Civil","F - ","Foundation","ST -","Structure","FC -","Façade","PRE ","Pre-Line","POST","Post-Line","H - ","Handover","S - ","Services","CST ","Completion Docs", "I - ", "Inspection")</f>
        <v>Façade</v>
      </c>
      <c r="E1082" s="90" t="str">
        <f>IF(NOT(ISERROR(SEARCH("- S -", '-'!$F1082))), "Subcontractor",IF(NOT(ISERROR(SEARCH("- R -", '-'!$F1082))), "Ryman",IF(NOT(ISERROR(SEARCH("- C -", '-'!$F1082))), "Consultant",IF(NOT(ISERROR(SEARCH("- I -", '-'!$F1082))),  "Inspection Test Plan", "Naming Error"))))</f>
        <v>Subcontractor</v>
      </c>
      <c r="F1082" s="91" t="str">
        <f>IF(OR('-'!$G1082="checklist", '-'!$G1082="checklist-flat"), '-'!$H1082, F1081)</f>
        <v>FC - S - Passive fire</v>
      </c>
      <c r="G1082" s="104" t="s">
        <v>15</v>
      </c>
      <c r="H1082" s="104" t="s">
        <v>764</v>
      </c>
      <c r="I1082" s="104"/>
      <c r="J1082" s="105">
        <f>_xlfn.XLOOKUP('-'!$F1082,Ref!A:A,Ref!B:B)*1000</f>
        <v>105000</v>
      </c>
      <c r="K1082" s="87">
        <f ca="1">COUNTIF($J$2:'-'!$J1082,'-'!$J1082)-1</f>
        <v>3</v>
      </c>
      <c r="L1082" s="90" t="s">
        <v>14</v>
      </c>
    </row>
    <row r="1083" spans="1:12" ht="15.75">
      <c r="A1083" s="96">
        <f t="shared" si="17"/>
        <v>1079</v>
      </c>
      <c r="B1083" s="93">
        <f ca="1">'-'!$J1083+'-'!$K1083</f>
        <v>105004</v>
      </c>
      <c r="C1083" s="94"/>
      <c r="D1083" s="96" t="str" cm="1">
        <f t="array" ref="D1083">_xlfn.SWITCH(MID('-'!$F1083,1,4),"C - ","Civil","F - ","Foundation","ST -","Structure","FC -","Façade","PRE ","Pre-Line","POST","Post-Line","H - ","Handover","S - ","Services","CST ","Completion Docs", "I - ", "Inspection")</f>
        <v>Façade</v>
      </c>
      <c r="E1083" s="96" t="str">
        <f>IF(NOT(ISERROR(SEARCH("- S -", '-'!$F1083))), "Subcontractor",IF(NOT(ISERROR(SEARCH("- R -", '-'!$F1083))), "Ryman",IF(NOT(ISERROR(SEARCH("- C -", '-'!$F1083))), "Consultant",IF(NOT(ISERROR(SEARCH("- I -", '-'!$F1083))),  "Inspection Test Plan", "Naming Error"))))</f>
        <v>Subcontractor</v>
      </c>
      <c r="F1083" s="97" t="str">
        <f>IF(OR('-'!$G1083="checklist", '-'!$G1083="checklist-flat"), '-'!$H1083, F1082)</f>
        <v>FC - S - Passive fire</v>
      </c>
      <c r="G1083" s="24" t="s">
        <v>15</v>
      </c>
      <c r="H1083" s="24" t="s">
        <v>765</v>
      </c>
      <c r="I1083" s="24"/>
      <c r="J1083" s="106">
        <f>_xlfn.XLOOKUP('-'!$F1083,Ref!A:A,Ref!B:B)*1000</f>
        <v>105000</v>
      </c>
      <c r="K1083" s="93">
        <f ca="1">COUNTIF($J$2:'-'!$J1083,'-'!$J1083)-1</f>
        <v>4</v>
      </c>
      <c r="L1083" s="96" t="s">
        <v>14</v>
      </c>
    </row>
    <row r="1084" spans="1:12" ht="15.75">
      <c r="A1084" s="90">
        <f t="shared" si="17"/>
        <v>1080</v>
      </c>
      <c r="B1084" s="87">
        <f ca="1">'-'!$J1084+'-'!$K1084</f>
        <v>105005</v>
      </c>
      <c r="C1084" s="88"/>
      <c r="D1084" s="90" t="str" cm="1">
        <f t="array" ref="D1084">_xlfn.SWITCH(MID('-'!$F1084,1,4),"C - ","Civil","F - ","Foundation","ST -","Structure","FC -","Façade","PRE ","Pre-Line","POST","Post-Line","H - ","Handover","S - ","Services","CST ","Completion Docs", "I - ", "Inspection")</f>
        <v>Façade</v>
      </c>
      <c r="E1084" s="90" t="str">
        <f>IF(NOT(ISERROR(SEARCH("- S -", '-'!$F1084))), "Subcontractor",IF(NOT(ISERROR(SEARCH("- R -", '-'!$F1084))), "Ryman",IF(NOT(ISERROR(SEARCH("- C -", '-'!$F1084))), "Consultant",IF(NOT(ISERROR(SEARCH("- I -", '-'!$F1084))),  "Inspection Test Plan", "Naming Error"))))</f>
        <v>Subcontractor</v>
      </c>
      <c r="F1084" s="91" t="str">
        <f>IF(OR('-'!$G1084="checklist", '-'!$G1084="checklist-flat"), '-'!$H1084, F1083)</f>
        <v>FC - S - Passive fire</v>
      </c>
      <c r="G1084" s="104" t="s">
        <v>15</v>
      </c>
      <c r="H1084" s="104" t="s">
        <v>766</v>
      </c>
      <c r="I1084" s="104"/>
      <c r="J1084" s="105">
        <f>_xlfn.XLOOKUP('-'!$F1084,Ref!A:A,Ref!B:B)*1000</f>
        <v>105000</v>
      </c>
      <c r="K1084" s="87">
        <f ca="1">COUNTIF($J$2:'-'!$J1084,'-'!$J1084)-1</f>
        <v>5</v>
      </c>
      <c r="L1084" s="90" t="s">
        <v>14</v>
      </c>
    </row>
    <row r="1085" spans="1:12" ht="15.75">
      <c r="A1085" s="96">
        <f t="shared" si="17"/>
        <v>1081</v>
      </c>
      <c r="B1085" s="93">
        <f ca="1">'-'!$J1085+'-'!$K1085</f>
        <v>105006</v>
      </c>
      <c r="C1085" s="94"/>
      <c r="D1085" s="96" t="str" cm="1">
        <f t="array" ref="D1085">_xlfn.SWITCH(MID('-'!$F1085,1,4),"C - ","Civil","F - ","Foundation","ST -","Structure","FC -","Façade","PRE ","Pre-Line","POST","Post-Line","H - ","Handover","S - ","Services","CST ","Completion Docs", "I - ", "Inspection")</f>
        <v>Façade</v>
      </c>
      <c r="E1085" s="96" t="str">
        <f>IF(NOT(ISERROR(SEARCH("- S -", '-'!$F1085))), "Subcontractor",IF(NOT(ISERROR(SEARCH("- R -", '-'!$F1085))), "Ryman",IF(NOT(ISERROR(SEARCH("- C -", '-'!$F1085))), "Consultant",IF(NOT(ISERROR(SEARCH("- I -", '-'!$F1085))),  "Inspection Test Plan", "Naming Error"))))</f>
        <v>Subcontractor</v>
      </c>
      <c r="F1085" s="97" t="str">
        <f>IF(OR('-'!$G1085="checklist", '-'!$G1085="checklist-flat"), '-'!$H1085, F1084)</f>
        <v>FC - S - Passive fire</v>
      </c>
      <c r="G1085" s="24" t="s">
        <v>15</v>
      </c>
      <c r="H1085" s="24" t="s">
        <v>767</v>
      </c>
      <c r="I1085" s="24"/>
      <c r="J1085" s="106">
        <f>_xlfn.XLOOKUP('-'!$F1085,Ref!A:A,Ref!B:B)*1000</f>
        <v>105000</v>
      </c>
      <c r="K1085" s="93">
        <f ca="1">COUNTIF($J$2:'-'!$J1085,'-'!$J1085)-1</f>
        <v>6</v>
      </c>
      <c r="L1085" s="96" t="s">
        <v>14</v>
      </c>
    </row>
    <row r="1086" spans="1:12" ht="15.75">
      <c r="A1086" s="90">
        <f t="shared" si="17"/>
        <v>1082</v>
      </c>
      <c r="B1086" s="87">
        <f ca="1">'-'!$J1086+'-'!$K1086</f>
        <v>105007</v>
      </c>
      <c r="C1086" s="88"/>
      <c r="D1086" s="90" t="str" cm="1">
        <f t="array" ref="D1086">_xlfn.SWITCH(MID('-'!$F1086,1,4),"C - ","Civil","F - ","Foundation","ST -","Structure","FC -","Façade","PRE ","Pre-Line","POST","Post-Line","H - ","Handover","S - ","Services","CST ","Completion Docs", "I - ", "Inspection")</f>
        <v>Façade</v>
      </c>
      <c r="E1086" s="90" t="str">
        <f>IF(NOT(ISERROR(SEARCH("- S -", '-'!$F1086))), "Subcontractor",IF(NOT(ISERROR(SEARCH("- R -", '-'!$F1086))), "Ryman",IF(NOT(ISERROR(SEARCH("- C -", '-'!$F1086))), "Consultant",IF(NOT(ISERROR(SEARCH("- I -", '-'!$F1086))),  "Inspection Test Plan", "Naming Error"))))</f>
        <v>Subcontractor</v>
      </c>
      <c r="F1086" s="91" t="str">
        <f>IF(OR('-'!$G1086="checklist", '-'!$G1086="checklist-flat"), '-'!$H1086, F1085)</f>
        <v>FC - S - Passive fire</v>
      </c>
      <c r="G1086" s="104" t="s">
        <v>15</v>
      </c>
      <c r="H1086" s="104" t="s">
        <v>768</v>
      </c>
      <c r="I1086" s="104"/>
      <c r="J1086" s="105">
        <f>_xlfn.XLOOKUP('-'!$F1086,Ref!A:A,Ref!B:B)*1000</f>
        <v>105000</v>
      </c>
      <c r="K1086" s="87">
        <f ca="1">COUNTIF($J$2:'-'!$J1086,'-'!$J1086)-1</f>
        <v>7</v>
      </c>
      <c r="L1086" s="90" t="s">
        <v>14</v>
      </c>
    </row>
    <row r="1087" spans="1:12" ht="15.75">
      <c r="A1087" s="96">
        <f t="shared" si="17"/>
        <v>1083</v>
      </c>
      <c r="B1087" s="93">
        <f ca="1">'-'!$J1087+'-'!$K1087</f>
        <v>105008</v>
      </c>
      <c r="C1087" s="94"/>
      <c r="D1087" s="96" t="str" cm="1">
        <f t="array" ref="D1087">_xlfn.SWITCH(MID('-'!$F1087,1,4),"C - ","Civil","F - ","Foundation","ST -","Structure","FC -","Façade","PRE ","Pre-Line","POST","Post-Line","H - ","Handover","S - ","Services","CST ","Completion Docs", "I - ", "Inspection")</f>
        <v>Façade</v>
      </c>
      <c r="E1087" s="96" t="str">
        <f>IF(NOT(ISERROR(SEARCH("- S -", '-'!$F1087))), "Subcontractor",IF(NOT(ISERROR(SEARCH("- R -", '-'!$F1087))), "Ryman",IF(NOT(ISERROR(SEARCH("- C -", '-'!$F1087))), "Consultant",IF(NOT(ISERROR(SEARCH("- I -", '-'!$F1087))),  "Inspection Test Plan", "Naming Error"))))</f>
        <v>Subcontractor</v>
      </c>
      <c r="F1087" s="97" t="str">
        <f>IF(OR('-'!$G1087="checklist", '-'!$G1087="checklist-flat"), '-'!$H1087, F1086)</f>
        <v>FC - S - Passive fire</v>
      </c>
      <c r="G1087" s="24" t="s">
        <v>15</v>
      </c>
      <c r="H1087" s="24" t="s">
        <v>56</v>
      </c>
      <c r="I1087" s="24"/>
      <c r="J1087" s="106">
        <f>_xlfn.XLOOKUP('-'!$F1087,Ref!A:A,Ref!B:B)*1000</f>
        <v>105000</v>
      </c>
      <c r="K1087" s="93">
        <f ca="1">COUNTIF($J$2:'-'!$J1087,'-'!$J1087)-1</f>
        <v>8</v>
      </c>
      <c r="L1087" s="96" t="s">
        <v>14</v>
      </c>
    </row>
    <row r="1088" spans="1:12" ht="15.75">
      <c r="A1088" s="90">
        <f t="shared" si="17"/>
        <v>1084</v>
      </c>
      <c r="B1088" s="87">
        <f ca="1">'-'!$J1088+'-'!$K1088</f>
        <v>105009</v>
      </c>
      <c r="C1088" s="88"/>
      <c r="D1088" s="90" t="str" cm="1">
        <f t="array" ref="D1088">_xlfn.SWITCH(MID('-'!$F1088,1,4),"C - ","Civil","F - ","Foundation","ST -","Structure","FC -","Façade","PRE ","Pre-Line","POST","Post-Line","H - ","Handover","S - ","Services","CST ","Completion Docs", "I - ", "Inspection")</f>
        <v>Façade</v>
      </c>
      <c r="E1088" s="90" t="str">
        <f>IF(NOT(ISERROR(SEARCH("- S -", '-'!$F1088))), "Subcontractor",IF(NOT(ISERROR(SEARCH("- R -", '-'!$F1088))), "Ryman",IF(NOT(ISERROR(SEARCH("- C -", '-'!$F1088))), "Consultant",IF(NOT(ISERROR(SEARCH("- I -", '-'!$F1088))),  "Inspection Test Plan", "Naming Error"))))</f>
        <v>Subcontractor</v>
      </c>
      <c r="F1088" s="91" t="str">
        <f>IF(OR('-'!$G1088="checklist", '-'!$G1088="checklist-flat"), '-'!$H1088, F1087)</f>
        <v>FC - S - Passive fire</v>
      </c>
      <c r="G1088" s="104" t="s">
        <v>24</v>
      </c>
      <c r="H1088" s="104" t="s">
        <v>57</v>
      </c>
      <c r="I1088" s="104"/>
      <c r="J1088" s="105">
        <f>_xlfn.XLOOKUP('-'!$F1088,Ref!A:A,Ref!B:B)*1000</f>
        <v>105000</v>
      </c>
      <c r="K1088" s="87">
        <f ca="1">COUNTIF($J$2:'-'!$J1088,'-'!$J1088)-1</f>
        <v>9</v>
      </c>
      <c r="L1088" s="90" t="s">
        <v>14</v>
      </c>
    </row>
    <row r="1089" spans="1:12" ht="15.75">
      <c r="A1089" s="96">
        <f t="shared" si="17"/>
        <v>1085</v>
      </c>
      <c r="B1089" s="93">
        <f ca="1">'-'!$J1089+'-'!$K1089</f>
        <v>106000</v>
      </c>
      <c r="C1089" s="94"/>
      <c r="D1089" s="95" t="str" cm="1">
        <f t="array" ref="D1089">_xlfn.SWITCH(MID('-'!$F1089,1,4),"C - ","Civil","F - ","Foundation","ST -","Structure","FC -","Façade","PRE ","Pre-Line","POST","Post-Line","H - ","Handover","S - ","Services","CST ","Completion Docs", "I - ", "Inspection")</f>
        <v>Façade</v>
      </c>
      <c r="E1089" s="96" t="str">
        <f>IF(NOT(ISERROR(SEARCH("- S -", '-'!$F1089))), "Subcontractor",IF(NOT(ISERROR(SEARCH("- R -", '-'!$F1089))), "Ryman",IF(NOT(ISERROR(SEARCH("- C -", '-'!$F1089))), "Consultant",IF(NOT(ISERROR(SEARCH("- I -", '-'!$F1089))),  "Inspection Test Plan", "Naming Error"))))</f>
        <v>Subcontractor</v>
      </c>
      <c r="F1089" s="97" t="str">
        <f>IF(OR('-'!$G1089="checklist", '-'!$G1089="checklist-flat"), '-'!$H1089, F1088)</f>
        <v>FC - S - RAB</v>
      </c>
      <c r="G1089" s="24" t="s">
        <v>12</v>
      </c>
      <c r="H1089" s="24" t="s">
        <v>769</v>
      </c>
      <c r="I1089" s="24"/>
      <c r="J1089" s="106">
        <f>_xlfn.XLOOKUP('-'!$F1089,Ref!A:A,Ref!B:B)*1000</f>
        <v>106000</v>
      </c>
      <c r="K1089" s="93">
        <f ca="1">COUNTIF($J$2:'-'!$J1089,'-'!$J1089)-1</f>
        <v>0</v>
      </c>
      <c r="L1089" s="96" t="s">
        <v>14</v>
      </c>
    </row>
    <row r="1090" spans="1:12" ht="15.75">
      <c r="A1090" s="90">
        <f t="shared" si="17"/>
        <v>1086</v>
      </c>
      <c r="B1090" s="87">
        <f ca="1">'-'!$J1090+'-'!$K1090</f>
        <v>106001</v>
      </c>
      <c r="C1090" s="88"/>
      <c r="D1090" s="89" t="str" cm="1">
        <f t="array" ref="D1090">_xlfn.SWITCH(MID('-'!$F1090,1,4),"C - ","Civil","F - ","Foundation","ST -","Structure","FC -","Façade","PRE ","Pre-Line","POST","Post-Line","H - ","Handover","S - ","Services","CST ","Completion Docs", "I - ", "Inspection")</f>
        <v>Façade</v>
      </c>
      <c r="E1090" s="90" t="str">
        <f>IF(NOT(ISERROR(SEARCH("- S -", '-'!$F1090))), "Subcontractor",IF(NOT(ISERROR(SEARCH("- R -", '-'!$F1090))), "Ryman",IF(NOT(ISERROR(SEARCH("- C -", '-'!$F1090))), "Consultant",IF(NOT(ISERROR(SEARCH("- I -", '-'!$F1090))),  "Inspection Test Plan", "Naming Error"))))</f>
        <v>Subcontractor</v>
      </c>
      <c r="F1090" s="91" t="str">
        <f>IF(OR('-'!$G1090="checklist", '-'!$G1090="checklist-flat"), '-'!$H1090, F1089)</f>
        <v>FC - S - RAB</v>
      </c>
      <c r="G1090" s="104" t="s">
        <v>15</v>
      </c>
      <c r="H1090" s="104" t="s">
        <v>770</v>
      </c>
      <c r="I1090" s="104"/>
      <c r="J1090" s="105">
        <f>_xlfn.XLOOKUP('-'!$F1090,Ref!A:A,Ref!B:B)*1000</f>
        <v>106000</v>
      </c>
      <c r="K1090" s="87">
        <f ca="1">COUNTIF($J$2:'-'!$J1090,'-'!$J1090)-1</f>
        <v>1</v>
      </c>
      <c r="L1090" s="90" t="s">
        <v>14</v>
      </c>
    </row>
    <row r="1091" spans="1:12" ht="15.75">
      <c r="A1091" s="96">
        <f t="shared" si="17"/>
        <v>1087</v>
      </c>
      <c r="B1091" s="93">
        <f ca="1">'-'!$J1091+'-'!$K1091</f>
        <v>106002</v>
      </c>
      <c r="C1091" s="94"/>
      <c r="D1091" s="95" t="str" cm="1">
        <f t="array" ref="D1091">_xlfn.SWITCH(MID('-'!$F1091,1,4),"C - ","Civil","F - ","Foundation","ST -","Structure","FC -","Façade","PRE ","Pre-Line","POST","Post-Line","H - ","Handover","S - ","Services","CST ","Completion Docs", "I - ", "Inspection")</f>
        <v>Façade</v>
      </c>
      <c r="E1091" s="96" t="str">
        <f>IF(NOT(ISERROR(SEARCH("- S -", '-'!$F1091))), "Subcontractor",IF(NOT(ISERROR(SEARCH("- R -", '-'!$F1091))), "Ryman",IF(NOT(ISERROR(SEARCH("- C -", '-'!$F1091))), "Consultant",IF(NOT(ISERROR(SEARCH("- I -", '-'!$F1091))),  "Inspection Test Plan", "Naming Error"))))</f>
        <v>Subcontractor</v>
      </c>
      <c r="F1091" s="97" t="str">
        <f>IF(OR('-'!$G1091="checklist", '-'!$G1091="checklist-flat"), '-'!$H1091, F1090)</f>
        <v>FC - S - RAB</v>
      </c>
      <c r="G1091" s="24" t="s">
        <v>15</v>
      </c>
      <c r="H1091" s="24" t="s">
        <v>771</v>
      </c>
      <c r="I1091" s="24"/>
      <c r="J1091" s="106">
        <f>_xlfn.XLOOKUP('-'!$F1091,Ref!A:A,Ref!B:B)*1000</f>
        <v>106000</v>
      </c>
      <c r="K1091" s="93">
        <f ca="1">COUNTIF($J$2:'-'!$J1091,'-'!$J1091)-1</f>
        <v>2</v>
      </c>
      <c r="L1091" s="96" t="s">
        <v>14</v>
      </c>
    </row>
    <row r="1092" spans="1:12" ht="15.75">
      <c r="A1092" s="90">
        <f t="shared" si="17"/>
        <v>1088</v>
      </c>
      <c r="B1092" s="87">
        <f ca="1">'-'!$J1092+'-'!$K1092</f>
        <v>106003</v>
      </c>
      <c r="C1092" s="88"/>
      <c r="D1092" s="89" t="str" cm="1">
        <f t="array" ref="D1092">_xlfn.SWITCH(MID('-'!$F1092,1,4),"C - ","Civil","F - ","Foundation","ST -","Structure","FC -","Façade","PRE ","Pre-Line","POST","Post-Line","H - ","Handover","S - ","Services","CST ","Completion Docs", "I - ", "Inspection")</f>
        <v>Façade</v>
      </c>
      <c r="E1092" s="90" t="str">
        <f>IF(NOT(ISERROR(SEARCH("- S -", '-'!$F1092))), "Subcontractor",IF(NOT(ISERROR(SEARCH("- R -", '-'!$F1092))), "Ryman",IF(NOT(ISERROR(SEARCH("- C -", '-'!$F1092))), "Consultant",IF(NOT(ISERROR(SEARCH("- I -", '-'!$F1092))),  "Inspection Test Plan", "Naming Error"))))</f>
        <v>Subcontractor</v>
      </c>
      <c r="F1092" s="91" t="str">
        <f>IF(OR('-'!$G1092="checklist", '-'!$G1092="checklist-flat"), '-'!$H1092, F1091)</f>
        <v>FC - S - RAB</v>
      </c>
      <c r="G1092" s="104" t="s">
        <v>15</v>
      </c>
      <c r="H1092" s="104" t="s">
        <v>772</v>
      </c>
      <c r="I1092" s="104"/>
      <c r="J1092" s="105">
        <f>_xlfn.XLOOKUP('-'!$F1092,Ref!A:A,Ref!B:B)*1000</f>
        <v>106000</v>
      </c>
      <c r="K1092" s="87">
        <f ca="1">COUNTIF($J$2:'-'!$J1092,'-'!$J1092)-1</f>
        <v>3</v>
      </c>
      <c r="L1092" s="90" t="s">
        <v>14</v>
      </c>
    </row>
    <row r="1093" spans="1:12" ht="15.75">
      <c r="A1093" s="96">
        <f t="shared" si="17"/>
        <v>1089</v>
      </c>
      <c r="B1093" s="93">
        <f ca="1">'-'!$J1093+'-'!$K1093</f>
        <v>106004</v>
      </c>
      <c r="C1093" s="94"/>
      <c r="D1093" s="95" t="str" cm="1">
        <f t="array" ref="D1093">_xlfn.SWITCH(MID('-'!$F1093,1,4),"C - ","Civil","F - ","Foundation","ST -","Structure","FC -","Façade","PRE ","Pre-Line","POST","Post-Line","H - ","Handover","S - ","Services","CST ","Completion Docs", "I - ", "Inspection")</f>
        <v>Façade</v>
      </c>
      <c r="E1093" s="96" t="str">
        <f>IF(NOT(ISERROR(SEARCH("- S -", '-'!$F1093))), "Subcontractor",IF(NOT(ISERROR(SEARCH("- R -", '-'!$F1093))), "Ryman",IF(NOT(ISERROR(SEARCH("- C -", '-'!$F1093))), "Consultant",IF(NOT(ISERROR(SEARCH("- I -", '-'!$F1093))),  "Inspection Test Plan", "Naming Error"))))</f>
        <v>Subcontractor</v>
      </c>
      <c r="F1093" s="97" t="str">
        <f>IF(OR('-'!$G1093="checklist", '-'!$G1093="checklist-flat"), '-'!$H1093, F1092)</f>
        <v>FC - S - RAB</v>
      </c>
      <c r="G1093" s="24" t="s">
        <v>15</v>
      </c>
      <c r="H1093" s="24" t="s">
        <v>773</v>
      </c>
      <c r="I1093" s="24"/>
      <c r="J1093" s="106">
        <f>_xlfn.XLOOKUP('-'!$F1093,Ref!A:A,Ref!B:B)*1000</f>
        <v>106000</v>
      </c>
      <c r="K1093" s="93">
        <f ca="1">COUNTIF($J$2:'-'!$J1093,'-'!$J1093)-1</f>
        <v>4</v>
      </c>
      <c r="L1093" s="96" t="s">
        <v>14</v>
      </c>
    </row>
    <row r="1094" spans="1:12" ht="15.75">
      <c r="A1094" s="90">
        <f t="shared" si="17"/>
        <v>1090</v>
      </c>
      <c r="B1094" s="87">
        <f ca="1">'-'!$J1094+'-'!$K1094</f>
        <v>106005</v>
      </c>
      <c r="C1094" s="88"/>
      <c r="D1094" s="89" t="str" cm="1">
        <f t="array" ref="D1094">_xlfn.SWITCH(MID('-'!$F1094,1,4),"C - ","Civil","F - ","Foundation","ST -","Structure","FC -","Façade","PRE ","Pre-Line","POST","Post-Line","H - ","Handover","S - ","Services","CST ","Completion Docs", "I - ", "Inspection")</f>
        <v>Façade</v>
      </c>
      <c r="E1094" s="90" t="str">
        <f>IF(NOT(ISERROR(SEARCH("- S -", '-'!$F1094))), "Subcontractor",IF(NOT(ISERROR(SEARCH("- R -", '-'!$F1094))), "Ryman",IF(NOT(ISERROR(SEARCH("- C -", '-'!$F1094))), "Consultant",IF(NOT(ISERROR(SEARCH("- I -", '-'!$F1094))),  "Inspection Test Plan", "Naming Error"))))</f>
        <v>Subcontractor</v>
      </c>
      <c r="F1094" s="91" t="str">
        <f>IF(OR('-'!$G1094="checklist", '-'!$G1094="checklist-flat"), '-'!$H1094, F1093)</f>
        <v>FC - S - RAB</v>
      </c>
      <c r="G1094" s="104" t="s">
        <v>15</v>
      </c>
      <c r="H1094" s="104" t="s">
        <v>774</v>
      </c>
      <c r="I1094" s="104"/>
      <c r="J1094" s="105">
        <f>_xlfn.XLOOKUP('-'!$F1094,Ref!A:A,Ref!B:B)*1000</f>
        <v>106000</v>
      </c>
      <c r="K1094" s="87">
        <f ca="1">COUNTIF($J$2:'-'!$J1094,'-'!$J1094)-1</f>
        <v>5</v>
      </c>
      <c r="L1094" s="90" t="s">
        <v>14</v>
      </c>
    </row>
    <row r="1095" spans="1:12" ht="15.75">
      <c r="A1095" s="96">
        <f t="shared" si="17"/>
        <v>1091</v>
      </c>
      <c r="B1095" s="93">
        <f ca="1">'-'!$J1095+'-'!$K1095</f>
        <v>106006</v>
      </c>
      <c r="C1095" s="94"/>
      <c r="D1095" s="95" t="str" cm="1">
        <f t="array" ref="D1095">_xlfn.SWITCH(MID('-'!$F1095,1,4),"C - ","Civil","F - ","Foundation","ST -","Structure","FC -","Façade","PRE ","Pre-Line","POST","Post-Line","H - ","Handover","S - ","Services","CST ","Completion Docs", "I - ", "Inspection")</f>
        <v>Façade</v>
      </c>
      <c r="E1095" s="96" t="str">
        <f>IF(NOT(ISERROR(SEARCH("- S -", '-'!$F1095))), "Subcontractor",IF(NOT(ISERROR(SEARCH("- R -", '-'!$F1095))), "Ryman",IF(NOT(ISERROR(SEARCH("- C -", '-'!$F1095))), "Consultant",IF(NOT(ISERROR(SEARCH("- I -", '-'!$F1095))),  "Inspection Test Plan", "Naming Error"))))</f>
        <v>Subcontractor</v>
      </c>
      <c r="F1095" s="97" t="str">
        <f>IF(OR('-'!$G1095="checklist", '-'!$G1095="checklist-flat"), '-'!$H1095, F1094)</f>
        <v>FC - S - RAB</v>
      </c>
      <c r="G1095" s="24" t="s">
        <v>15</v>
      </c>
      <c r="H1095" s="24" t="s">
        <v>775</v>
      </c>
      <c r="I1095" s="24"/>
      <c r="J1095" s="106">
        <f>_xlfn.XLOOKUP('-'!$F1095,Ref!A:A,Ref!B:B)*1000</f>
        <v>106000</v>
      </c>
      <c r="K1095" s="93">
        <f ca="1">COUNTIF($J$2:'-'!$J1095,'-'!$J1095)-1</f>
        <v>6</v>
      </c>
      <c r="L1095" s="96" t="s">
        <v>14</v>
      </c>
    </row>
    <row r="1096" spans="1:12" ht="15.75">
      <c r="A1096" s="90">
        <f t="shared" si="17"/>
        <v>1092</v>
      </c>
      <c r="B1096" s="87">
        <f ca="1">'-'!$J1096+'-'!$K1096</f>
        <v>106007</v>
      </c>
      <c r="C1096" s="88"/>
      <c r="D1096" s="89" t="str" cm="1">
        <f t="array" ref="D1096">_xlfn.SWITCH(MID('-'!$F1096,1,4),"C - ","Civil","F - ","Foundation","ST -","Structure","FC -","Façade","PRE ","Pre-Line","POST","Post-Line","H - ","Handover","S - ","Services","CST ","Completion Docs", "I - ", "Inspection")</f>
        <v>Façade</v>
      </c>
      <c r="E1096" s="90" t="str">
        <f>IF(NOT(ISERROR(SEARCH("- S -", '-'!$F1096))), "Subcontractor",IF(NOT(ISERROR(SEARCH("- R -", '-'!$F1096))), "Ryman",IF(NOT(ISERROR(SEARCH("- C -", '-'!$F1096))), "Consultant",IF(NOT(ISERROR(SEARCH("- I -", '-'!$F1096))),  "Inspection Test Plan", "Naming Error"))))</f>
        <v>Subcontractor</v>
      </c>
      <c r="F1096" s="91" t="str">
        <f>IF(OR('-'!$G1096="checklist", '-'!$G1096="checklist-flat"), '-'!$H1096, F1095)</f>
        <v>FC - S - RAB</v>
      </c>
      <c r="G1096" s="104" t="s">
        <v>15</v>
      </c>
      <c r="H1096" s="104" t="s">
        <v>776</v>
      </c>
      <c r="I1096" s="104"/>
      <c r="J1096" s="105">
        <f>_xlfn.XLOOKUP('-'!$F1096,Ref!A:A,Ref!B:B)*1000</f>
        <v>106000</v>
      </c>
      <c r="K1096" s="87">
        <f ca="1">COUNTIF($J$2:'-'!$J1096,'-'!$J1096)-1</f>
        <v>7</v>
      </c>
      <c r="L1096" s="90" t="s">
        <v>14</v>
      </c>
    </row>
    <row r="1097" spans="1:12" ht="28.15">
      <c r="A1097" s="96">
        <f t="shared" si="17"/>
        <v>1093</v>
      </c>
      <c r="B1097" s="93">
        <f ca="1">'-'!$J1097+'-'!$K1097</f>
        <v>106008</v>
      </c>
      <c r="C1097" s="94"/>
      <c r="D1097" s="95" t="str" cm="1">
        <f t="array" ref="D1097">_xlfn.SWITCH(MID('-'!$F1097,1,4),"C - ","Civil","F - ","Foundation","ST -","Structure","FC -","Façade","PRE ","Pre-Line","POST","Post-Line","H - ","Handover","S - ","Services","CST ","Completion Docs", "I - ", "Inspection")</f>
        <v>Façade</v>
      </c>
      <c r="E1097" s="96" t="str">
        <f>IF(NOT(ISERROR(SEARCH("- S -", '-'!$F1097))), "Subcontractor",IF(NOT(ISERROR(SEARCH("- R -", '-'!$F1097))), "Ryman",IF(NOT(ISERROR(SEARCH("- C -", '-'!$F1097))), "Consultant",IF(NOT(ISERROR(SEARCH("- I -", '-'!$F1097))),  "Inspection Test Plan", "Naming Error"))))</f>
        <v>Subcontractor</v>
      </c>
      <c r="F1097" s="97" t="str">
        <f>IF(OR('-'!$G1097="checklist", '-'!$G1097="checklist-flat"), '-'!$H1097, F1096)</f>
        <v>FC - S - RAB</v>
      </c>
      <c r="G1097" s="24" t="s">
        <v>15</v>
      </c>
      <c r="H1097" s="127" t="s">
        <v>777</v>
      </c>
      <c r="I1097" s="24"/>
      <c r="J1097" s="106">
        <f>_xlfn.XLOOKUP('-'!$F1097,Ref!A:A,Ref!B:B)*1000</f>
        <v>106000</v>
      </c>
      <c r="K1097" s="93">
        <f ca="1">COUNTIF($J$2:'-'!$J1097,'-'!$J1097)-1</f>
        <v>8</v>
      </c>
      <c r="L1097" s="96" t="s">
        <v>14</v>
      </c>
    </row>
    <row r="1098" spans="1:12" ht="15.75">
      <c r="A1098" s="90">
        <f t="shared" si="17"/>
        <v>1094</v>
      </c>
      <c r="B1098" s="87">
        <f ca="1">'-'!$J1098+'-'!$K1098</f>
        <v>106009</v>
      </c>
      <c r="C1098" s="88"/>
      <c r="D1098" s="89" t="str" cm="1">
        <f t="array" ref="D1098">_xlfn.SWITCH(MID('-'!$F1098,1,4),"C - ","Civil","F - ","Foundation","ST -","Structure","FC -","Façade","PRE ","Pre-Line","POST","Post-Line","H - ","Handover","S - ","Services","CST ","Completion Docs", "I - ", "Inspection")</f>
        <v>Façade</v>
      </c>
      <c r="E1098" s="90" t="str">
        <f>IF(NOT(ISERROR(SEARCH("- S -", '-'!$F1098))), "Subcontractor",IF(NOT(ISERROR(SEARCH("- R -", '-'!$F1098))), "Ryman",IF(NOT(ISERROR(SEARCH("- C -", '-'!$F1098))), "Consultant",IF(NOT(ISERROR(SEARCH("- I -", '-'!$F1098))),  "Inspection Test Plan", "Naming Error"))))</f>
        <v>Subcontractor</v>
      </c>
      <c r="F1098" s="91" t="str">
        <f>IF(OR('-'!$G1098="checklist", '-'!$G1098="checklist-flat"), '-'!$H1098, F1097)</f>
        <v>FC - S - RAB</v>
      </c>
      <c r="G1098" s="104" t="s">
        <v>15</v>
      </c>
      <c r="H1098" s="104" t="s">
        <v>778</v>
      </c>
      <c r="I1098" s="104"/>
      <c r="J1098" s="105">
        <f>_xlfn.XLOOKUP('-'!$F1098,Ref!A:A,Ref!B:B)*1000</f>
        <v>106000</v>
      </c>
      <c r="K1098" s="87">
        <f ca="1">COUNTIF($J$2:'-'!$J1098,'-'!$J1098)-1</f>
        <v>9</v>
      </c>
      <c r="L1098" s="90" t="s">
        <v>14</v>
      </c>
    </row>
    <row r="1099" spans="1:12" ht="15.75">
      <c r="A1099" s="96">
        <f t="shared" si="17"/>
        <v>1095</v>
      </c>
      <c r="B1099" s="93">
        <f ca="1">'-'!$J1099+'-'!$K1099</f>
        <v>106010</v>
      </c>
      <c r="C1099" s="94"/>
      <c r="D1099" s="95" t="str" cm="1">
        <f t="array" ref="D1099">_xlfn.SWITCH(MID('-'!$F1099,1,4),"C - ","Civil","F - ","Foundation","ST -","Structure","FC -","Façade","PRE ","Pre-Line","POST","Post-Line","H - ","Handover","S - ","Services","CST ","Completion Docs", "I - ", "Inspection")</f>
        <v>Façade</v>
      </c>
      <c r="E1099" s="96" t="str">
        <f>IF(NOT(ISERROR(SEARCH("- S -", '-'!$F1099))), "Subcontractor",IF(NOT(ISERROR(SEARCH("- R -", '-'!$F1099))), "Ryman",IF(NOT(ISERROR(SEARCH("- C -", '-'!$F1099))), "Consultant",IF(NOT(ISERROR(SEARCH("- I -", '-'!$F1099))),  "Inspection Test Plan", "Naming Error"))))</f>
        <v>Subcontractor</v>
      </c>
      <c r="F1099" s="97" t="str">
        <f>IF(OR('-'!$G1099="checklist", '-'!$G1099="checklist-flat"), '-'!$H1099, F1098)</f>
        <v>FC - S - RAB</v>
      </c>
      <c r="G1099" s="24" t="s">
        <v>15</v>
      </c>
      <c r="H1099" s="24" t="s">
        <v>56</v>
      </c>
      <c r="I1099" s="24"/>
      <c r="J1099" s="106">
        <f>_xlfn.XLOOKUP('-'!$F1099,Ref!A:A,Ref!B:B)*1000</f>
        <v>106000</v>
      </c>
      <c r="K1099" s="93">
        <f ca="1">COUNTIF($J$2:'-'!$J1099,'-'!$J1099)-1</f>
        <v>10</v>
      </c>
      <c r="L1099" s="96" t="s">
        <v>14</v>
      </c>
    </row>
    <row r="1100" spans="1:12" ht="15.75">
      <c r="A1100" s="90">
        <f t="shared" si="17"/>
        <v>1096</v>
      </c>
      <c r="B1100" s="87">
        <f ca="1">'-'!$J1100+'-'!$K1100</f>
        <v>106011</v>
      </c>
      <c r="C1100" s="88"/>
      <c r="D1100" s="89" t="str" cm="1">
        <f t="array" ref="D1100">_xlfn.SWITCH(MID('-'!$F1100,1,4),"C - ","Civil","F - ","Foundation","ST -","Structure","FC -","Façade","PRE ","Pre-Line","POST","Post-Line","H - ","Handover","S - ","Services","CST ","Completion Docs", "I - ", "Inspection")</f>
        <v>Façade</v>
      </c>
      <c r="E1100" s="90" t="str">
        <f>IF(NOT(ISERROR(SEARCH("- S -", '-'!$F1100))), "Subcontractor",IF(NOT(ISERROR(SEARCH("- R -", '-'!$F1100))), "Ryman",IF(NOT(ISERROR(SEARCH("- C -", '-'!$F1100))), "Consultant",IF(NOT(ISERROR(SEARCH("- I -", '-'!$F1100))),  "Inspection Test Plan", "Naming Error"))))</f>
        <v>Subcontractor</v>
      </c>
      <c r="F1100" s="91" t="str">
        <f>IF(OR('-'!$G1100="checklist", '-'!$G1100="checklist-flat"), '-'!$H1100, F1099)</f>
        <v>FC - S - RAB</v>
      </c>
      <c r="G1100" s="104" t="s">
        <v>24</v>
      </c>
      <c r="H1100" s="104" t="s">
        <v>57</v>
      </c>
      <c r="I1100" s="104"/>
      <c r="J1100" s="105">
        <f>_xlfn.XLOOKUP('-'!$F1100,Ref!A:A,Ref!B:B)*1000</f>
        <v>106000</v>
      </c>
      <c r="K1100" s="87">
        <f ca="1">COUNTIF($J$2:'-'!$J1100,'-'!$J1100)-1</f>
        <v>11</v>
      </c>
      <c r="L1100" s="90" t="s">
        <v>14</v>
      </c>
    </row>
    <row r="1101" spans="1:12" ht="15.75">
      <c r="A1101" s="96">
        <f t="shared" si="17"/>
        <v>1097</v>
      </c>
      <c r="B1101" s="93">
        <f ca="1">'-'!$J1101+'-'!$K1101</f>
        <v>107000</v>
      </c>
      <c r="C1101" s="94"/>
      <c r="D1101" s="96" t="str" cm="1">
        <f t="array" ref="D1101">_xlfn.SWITCH(MID('-'!$F1101,1,4),"C - ","Civil","F - ","Foundation","ST -","Structure","FC -","Façade","PRE ","Pre-Line","POST","Post-Line","H - ","Handover","S - ","Services","CST ","Completion Docs", "I - ", "Inspection")</f>
        <v>Façade</v>
      </c>
      <c r="E1101" s="96" t="str">
        <f>IF(NOT(ISERROR(SEARCH("- S -", '-'!$F1101))), "Subcontractor",IF(NOT(ISERROR(SEARCH("- R -", '-'!$F1101))), "Ryman",IF(NOT(ISERROR(SEARCH("- C -", '-'!$F1101))), "Consultant",IF(NOT(ISERROR(SEARCH("- I -", '-'!$F1101))),  "Inspection Test Plan", "Naming Error"))))</f>
        <v>Subcontractor</v>
      </c>
      <c r="F1101" s="97" t="str">
        <f>IF(OR('-'!$G1101="checklist", '-'!$G1101="checklist-flat"), '-'!$H1101, F1100)</f>
        <v>FC - S - Roofing</v>
      </c>
      <c r="G1101" s="24" t="s">
        <v>430</v>
      </c>
      <c r="H1101" s="24" t="s">
        <v>779</v>
      </c>
      <c r="I1101" s="24"/>
      <c r="J1101" s="106">
        <f>_xlfn.XLOOKUP('-'!$F1101,Ref!A:A,Ref!B:B)*1000</f>
        <v>107000</v>
      </c>
      <c r="K1101" s="93">
        <f ca="1">COUNTIF($J$2:'-'!$J1101,'-'!$J1101)-1</f>
        <v>0</v>
      </c>
      <c r="L1101" s="96" t="s">
        <v>14</v>
      </c>
    </row>
    <row r="1102" spans="1:12" ht="15.75">
      <c r="A1102" s="90">
        <f t="shared" si="17"/>
        <v>1098</v>
      </c>
      <c r="B1102" s="87">
        <f ca="1">'-'!$J1102+'-'!$K1102</f>
        <v>107001</v>
      </c>
      <c r="C1102" s="88"/>
      <c r="D1102" s="90" t="str" cm="1">
        <f t="array" ref="D1102">_xlfn.SWITCH(MID('-'!$F1102,1,4),"C - ","Civil","F - ","Foundation","ST -","Structure","FC -","Façade","PRE ","Pre-Line","POST","Post-Line","H - ","Handover","S - ","Services","CST ","Completion Docs", "I - ", "Inspection")</f>
        <v>Façade</v>
      </c>
      <c r="E1102" s="90" t="str">
        <f>IF(NOT(ISERROR(SEARCH("- S -", '-'!$F1102))), "Subcontractor",IF(NOT(ISERROR(SEARCH("- R -", '-'!$F1102))), "Ryman",IF(NOT(ISERROR(SEARCH("- C -", '-'!$F1102))), "Consultant",IF(NOT(ISERROR(SEARCH("- I -", '-'!$F1102))),  "Inspection Test Plan", "Naming Error"))))</f>
        <v>Subcontractor</v>
      </c>
      <c r="F1102" s="91" t="str">
        <f>IF(OR('-'!$G1102="checklist", '-'!$G1102="checklist-flat"), '-'!$H1102, F1101)</f>
        <v>FC - S - Roofing</v>
      </c>
      <c r="G1102" s="104" t="s">
        <v>432</v>
      </c>
      <c r="H1102" s="104" t="s">
        <v>780</v>
      </c>
      <c r="I1102" s="104"/>
      <c r="J1102" s="105">
        <f>_xlfn.XLOOKUP('-'!$F1102,Ref!A:A,Ref!B:B)*1000</f>
        <v>107000</v>
      </c>
      <c r="K1102" s="87">
        <f ca="1">COUNTIF($J$2:'-'!$J1102,'-'!$J1102)-1</f>
        <v>1</v>
      </c>
      <c r="L1102" s="90" t="s">
        <v>14</v>
      </c>
    </row>
    <row r="1103" spans="1:12" ht="15.75">
      <c r="A1103" s="96">
        <f t="shared" si="17"/>
        <v>1099</v>
      </c>
      <c r="B1103" s="93">
        <f ca="1">'-'!$J1103+'-'!$K1103</f>
        <v>107002</v>
      </c>
      <c r="C1103" s="94"/>
      <c r="D1103" s="96" t="str" cm="1">
        <f t="array" ref="D1103">_xlfn.SWITCH(MID('-'!$F1103,1,4),"C - ","Civil","F - ","Foundation","ST -","Structure","FC -","Façade","PRE ","Pre-Line","POST","Post-Line","H - ","Handover","S - ","Services","CST ","Completion Docs", "I - ", "Inspection")</f>
        <v>Façade</v>
      </c>
      <c r="E1103" s="96" t="str">
        <f>IF(NOT(ISERROR(SEARCH("- S -", '-'!$F1103))), "Subcontractor",IF(NOT(ISERROR(SEARCH("- R -", '-'!$F1103))), "Ryman",IF(NOT(ISERROR(SEARCH("- C -", '-'!$F1103))), "Consultant",IF(NOT(ISERROR(SEARCH("- I -", '-'!$F1103))),  "Inspection Test Plan", "Naming Error"))))</f>
        <v>Subcontractor</v>
      </c>
      <c r="F1103" s="97" t="str">
        <f>IF(OR('-'!$G1103="checklist", '-'!$G1103="checklist-flat"), '-'!$H1103, F1102)</f>
        <v>FC - S - Roofing</v>
      </c>
      <c r="G1103" s="24" t="s">
        <v>15</v>
      </c>
      <c r="H1103" s="24" t="s">
        <v>781</v>
      </c>
      <c r="I1103" s="24"/>
      <c r="J1103" s="106">
        <f>_xlfn.XLOOKUP('-'!$F1103,Ref!A:A,Ref!B:B)*1000</f>
        <v>107000</v>
      </c>
      <c r="K1103" s="93">
        <f ca="1">COUNTIF($J$2:'-'!$J1103,'-'!$J1103)-1</f>
        <v>2</v>
      </c>
      <c r="L1103" s="96" t="s">
        <v>14</v>
      </c>
    </row>
    <row r="1104" spans="1:12" ht="15.75">
      <c r="A1104" s="90">
        <f t="shared" si="17"/>
        <v>1100</v>
      </c>
      <c r="B1104" s="87">
        <f ca="1">'-'!$J1104+'-'!$K1104</f>
        <v>107003</v>
      </c>
      <c r="C1104" s="88"/>
      <c r="D1104" s="90" t="str" cm="1">
        <f t="array" ref="D1104">_xlfn.SWITCH(MID('-'!$F1104,1,4),"C - ","Civil","F - ","Foundation","ST -","Structure","FC -","Façade","PRE ","Pre-Line","POST","Post-Line","H - ","Handover","S - ","Services","CST ","Completion Docs", "I - ", "Inspection")</f>
        <v>Façade</v>
      </c>
      <c r="E1104" s="90" t="str">
        <f>IF(NOT(ISERROR(SEARCH("- S -", '-'!$F1104))), "Subcontractor",IF(NOT(ISERROR(SEARCH("- R -", '-'!$F1104))), "Ryman",IF(NOT(ISERROR(SEARCH("- C -", '-'!$F1104))), "Consultant",IF(NOT(ISERROR(SEARCH("- I -", '-'!$F1104))),  "Inspection Test Plan", "Naming Error"))))</f>
        <v>Subcontractor</v>
      </c>
      <c r="F1104" s="91" t="str">
        <f>IF(OR('-'!$G1104="checklist", '-'!$G1104="checklist-flat"), '-'!$H1104, F1103)</f>
        <v>FC - S - Roofing</v>
      </c>
      <c r="G1104" s="104" t="s">
        <v>15</v>
      </c>
      <c r="H1104" s="104" t="s">
        <v>782</v>
      </c>
      <c r="I1104" s="104"/>
      <c r="J1104" s="105">
        <f>_xlfn.XLOOKUP('-'!$F1104,Ref!A:A,Ref!B:B)*1000</f>
        <v>107000</v>
      </c>
      <c r="K1104" s="87">
        <f ca="1">COUNTIF($J$2:'-'!$J1104,'-'!$J1104)-1</f>
        <v>3</v>
      </c>
      <c r="L1104" s="90" t="s">
        <v>14</v>
      </c>
    </row>
    <row r="1105" spans="1:12" ht="15.75">
      <c r="A1105" s="96">
        <f t="shared" si="17"/>
        <v>1101</v>
      </c>
      <c r="B1105" s="93">
        <f ca="1">'-'!$J1105+'-'!$K1105</f>
        <v>107004</v>
      </c>
      <c r="C1105" s="94"/>
      <c r="D1105" s="96" t="str" cm="1">
        <f t="array" ref="D1105">_xlfn.SWITCH(MID('-'!$F1105,1,4),"C - ","Civil","F - ","Foundation","ST -","Structure","FC -","Façade","PRE ","Pre-Line","POST","Post-Line","H - ","Handover","S - ","Services","CST ","Completion Docs", "I - ", "Inspection")</f>
        <v>Façade</v>
      </c>
      <c r="E1105" s="96" t="str">
        <f>IF(NOT(ISERROR(SEARCH("- S -", '-'!$F1105))), "Subcontractor",IF(NOT(ISERROR(SEARCH("- R -", '-'!$F1105))), "Ryman",IF(NOT(ISERROR(SEARCH("- C -", '-'!$F1105))), "Consultant",IF(NOT(ISERROR(SEARCH("- I -", '-'!$F1105))),  "Inspection Test Plan", "Naming Error"))))</f>
        <v>Subcontractor</v>
      </c>
      <c r="F1105" s="97" t="str">
        <f>IF(OR('-'!$G1105="checklist", '-'!$G1105="checklist-flat"), '-'!$H1105, F1104)</f>
        <v>FC - S - Roofing</v>
      </c>
      <c r="G1105" s="24" t="s">
        <v>15</v>
      </c>
      <c r="H1105" s="24" t="s">
        <v>783</v>
      </c>
      <c r="I1105" s="24"/>
      <c r="J1105" s="106">
        <f>_xlfn.XLOOKUP('-'!$F1105,Ref!A:A,Ref!B:B)*1000</f>
        <v>107000</v>
      </c>
      <c r="K1105" s="93">
        <f ca="1">COUNTIF($J$2:'-'!$J1105,'-'!$J1105)-1</f>
        <v>4</v>
      </c>
      <c r="L1105" s="96" t="s">
        <v>14</v>
      </c>
    </row>
    <row r="1106" spans="1:12" ht="15.75">
      <c r="A1106" s="90">
        <f t="shared" si="17"/>
        <v>1102</v>
      </c>
      <c r="B1106" s="87">
        <f ca="1">'-'!$J1106+'-'!$K1106</f>
        <v>107005</v>
      </c>
      <c r="C1106" s="88"/>
      <c r="D1106" s="90" t="str" cm="1">
        <f t="array" ref="D1106">_xlfn.SWITCH(MID('-'!$F1106,1,4),"C - ","Civil","F - ","Foundation","ST -","Structure","FC -","Façade","PRE ","Pre-Line","POST","Post-Line","H - ","Handover","S - ","Services","CST ","Completion Docs", "I - ", "Inspection")</f>
        <v>Façade</v>
      </c>
      <c r="E1106" s="90" t="str">
        <f>IF(NOT(ISERROR(SEARCH("- S -", '-'!$F1106))), "Subcontractor",IF(NOT(ISERROR(SEARCH("- R -", '-'!$F1106))), "Ryman",IF(NOT(ISERROR(SEARCH("- C -", '-'!$F1106))), "Consultant",IF(NOT(ISERROR(SEARCH("- I -", '-'!$F1106))),  "Inspection Test Plan", "Naming Error"))))</f>
        <v>Subcontractor</v>
      </c>
      <c r="F1106" s="91" t="str">
        <f>IF(OR('-'!$G1106="checklist", '-'!$G1106="checklist-flat"), '-'!$H1106, F1105)</f>
        <v>FC - S - Roofing</v>
      </c>
      <c r="G1106" s="104" t="s">
        <v>15</v>
      </c>
      <c r="H1106" s="104" t="s">
        <v>784</v>
      </c>
      <c r="I1106" s="104"/>
      <c r="J1106" s="105">
        <f>_xlfn.XLOOKUP('-'!$F1106,Ref!A:A,Ref!B:B)*1000</f>
        <v>107000</v>
      </c>
      <c r="K1106" s="87">
        <f ca="1">COUNTIF($J$2:'-'!$J1106,'-'!$J1106)-1</f>
        <v>5</v>
      </c>
      <c r="L1106" s="90" t="s">
        <v>14</v>
      </c>
    </row>
    <row r="1107" spans="1:12" ht="15.75">
      <c r="A1107" s="96">
        <f t="shared" si="17"/>
        <v>1103</v>
      </c>
      <c r="B1107" s="93">
        <f ca="1">'-'!$J1107+'-'!$K1107</f>
        <v>107006</v>
      </c>
      <c r="C1107" s="94"/>
      <c r="D1107" s="96" t="str" cm="1">
        <f t="array" ref="D1107">_xlfn.SWITCH(MID('-'!$F1107,1,4),"C - ","Civil","F - ","Foundation","ST -","Structure","FC -","Façade","PRE ","Pre-Line","POST","Post-Line","H - ","Handover","S - ","Services","CST ","Completion Docs", "I - ", "Inspection")</f>
        <v>Façade</v>
      </c>
      <c r="E1107" s="96" t="str">
        <f>IF(NOT(ISERROR(SEARCH("- S -", '-'!$F1107))), "Subcontractor",IF(NOT(ISERROR(SEARCH("- R -", '-'!$F1107))), "Ryman",IF(NOT(ISERROR(SEARCH("- C -", '-'!$F1107))), "Consultant",IF(NOT(ISERROR(SEARCH("- I -", '-'!$F1107))),  "Inspection Test Plan", "Naming Error"))))</f>
        <v>Subcontractor</v>
      </c>
      <c r="F1107" s="97" t="str">
        <f>IF(OR('-'!$G1107="checklist", '-'!$G1107="checklist-flat"), '-'!$H1107, F1106)</f>
        <v>FC - S - Roofing</v>
      </c>
      <c r="G1107" s="24" t="s">
        <v>15</v>
      </c>
      <c r="H1107" s="24" t="s">
        <v>785</v>
      </c>
      <c r="I1107" s="24"/>
      <c r="J1107" s="106">
        <f>_xlfn.XLOOKUP('-'!$F1107,Ref!A:A,Ref!B:B)*1000</f>
        <v>107000</v>
      </c>
      <c r="K1107" s="93">
        <f ca="1">COUNTIF($J$2:'-'!$J1107,'-'!$J1107)-1</f>
        <v>6</v>
      </c>
      <c r="L1107" s="96" t="s">
        <v>14</v>
      </c>
    </row>
    <row r="1108" spans="1:12" ht="15.75">
      <c r="A1108" s="90">
        <f t="shared" si="17"/>
        <v>1104</v>
      </c>
      <c r="B1108" s="87">
        <f ca="1">'-'!$J1108+'-'!$K1108</f>
        <v>107007</v>
      </c>
      <c r="C1108" s="88"/>
      <c r="D1108" s="90" t="str" cm="1">
        <f t="array" ref="D1108">_xlfn.SWITCH(MID('-'!$F1108,1,4),"C - ","Civil","F - ","Foundation","ST -","Structure","FC -","Façade","PRE ","Pre-Line","POST","Post-Line","H - ","Handover","S - ","Services","CST ","Completion Docs", "I - ", "Inspection")</f>
        <v>Façade</v>
      </c>
      <c r="E1108" s="90" t="str">
        <f>IF(NOT(ISERROR(SEARCH("- S -", '-'!$F1108))), "Subcontractor",IF(NOT(ISERROR(SEARCH("- R -", '-'!$F1108))), "Ryman",IF(NOT(ISERROR(SEARCH("- C -", '-'!$F1108))), "Consultant",IF(NOT(ISERROR(SEARCH("- I -", '-'!$F1108))),  "Inspection Test Plan", "Naming Error"))))</f>
        <v>Subcontractor</v>
      </c>
      <c r="F1108" s="91" t="str">
        <f>IF(OR('-'!$G1108="checklist", '-'!$G1108="checklist-flat"), '-'!$H1108, F1107)</f>
        <v>FC - S - Roofing</v>
      </c>
      <c r="G1108" s="104" t="s">
        <v>432</v>
      </c>
      <c r="H1108" s="104" t="s">
        <v>786</v>
      </c>
      <c r="I1108" s="104"/>
      <c r="J1108" s="105">
        <f>_xlfn.XLOOKUP('-'!$F1108,Ref!A:A,Ref!B:B)*1000</f>
        <v>107000</v>
      </c>
      <c r="K1108" s="87">
        <f ca="1">COUNTIF($J$2:'-'!$J1108,'-'!$J1108)-1</f>
        <v>7</v>
      </c>
      <c r="L1108" s="90" t="s">
        <v>14</v>
      </c>
    </row>
    <row r="1109" spans="1:12" ht="15.75">
      <c r="A1109" s="96">
        <f t="shared" si="17"/>
        <v>1105</v>
      </c>
      <c r="B1109" s="93">
        <f ca="1">'-'!$J1109+'-'!$K1109</f>
        <v>107008</v>
      </c>
      <c r="C1109" s="94"/>
      <c r="D1109" s="96" t="str" cm="1">
        <f t="array" ref="D1109">_xlfn.SWITCH(MID('-'!$F1109,1,4),"C - ","Civil","F - ","Foundation","ST -","Structure","FC -","Façade","PRE ","Pre-Line","POST","Post-Line","H - ","Handover","S - ","Services","CST ","Completion Docs", "I - ", "Inspection")</f>
        <v>Façade</v>
      </c>
      <c r="E1109" s="96" t="str">
        <f>IF(NOT(ISERROR(SEARCH("- S -", '-'!$F1109))), "Subcontractor",IF(NOT(ISERROR(SEARCH("- R -", '-'!$F1109))), "Ryman",IF(NOT(ISERROR(SEARCH("- C -", '-'!$F1109))), "Consultant",IF(NOT(ISERROR(SEARCH("- I -", '-'!$F1109))),  "Inspection Test Plan", "Naming Error"))))</f>
        <v>Subcontractor</v>
      </c>
      <c r="F1109" s="97" t="str">
        <f>IF(OR('-'!$G1109="checklist", '-'!$G1109="checklist-flat"), '-'!$H1109, F1108)</f>
        <v>FC - S - Roofing</v>
      </c>
      <c r="G1109" s="24" t="s">
        <v>15</v>
      </c>
      <c r="H1109" s="24" t="s">
        <v>787</v>
      </c>
      <c r="I1109" s="24"/>
      <c r="J1109" s="106">
        <f>_xlfn.XLOOKUP('-'!$F1109,Ref!A:A,Ref!B:B)*1000</f>
        <v>107000</v>
      </c>
      <c r="K1109" s="93">
        <f ca="1">COUNTIF($J$2:'-'!$J1109,'-'!$J1109)-1</f>
        <v>8</v>
      </c>
      <c r="L1109" s="96" t="s">
        <v>14</v>
      </c>
    </row>
    <row r="1110" spans="1:12" ht="15.75">
      <c r="A1110" s="90">
        <f t="shared" si="17"/>
        <v>1106</v>
      </c>
      <c r="B1110" s="87">
        <f ca="1">'-'!$J1110+'-'!$K1110</f>
        <v>107009</v>
      </c>
      <c r="C1110" s="88"/>
      <c r="D1110" s="90" t="str" cm="1">
        <f t="array" ref="D1110">_xlfn.SWITCH(MID('-'!$F1110,1,4),"C - ","Civil","F - ","Foundation","ST -","Structure","FC -","Façade","PRE ","Pre-Line","POST","Post-Line","H - ","Handover","S - ","Services","CST ","Completion Docs", "I - ", "Inspection")</f>
        <v>Façade</v>
      </c>
      <c r="E1110" s="90" t="str">
        <f>IF(NOT(ISERROR(SEARCH("- S -", '-'!$F1110))), "Subcontractor",IF(NOT(ISERROR(SEARCH("- R -", '-'!$F1110))), "Ryman",IF(NOT(ISERROR(SEARCH("- C -", '-'!$F1110))), "Consultant",IF(NOT(ISERROR(SEARCH("- I -", '-'!$F1110))),  "Inspection Test Plan", "Naming Error"))))</f>
        <v>Subcontractor</v>
      </c>
      <c r="F1110" s="91" t="str">
        <f>IF(OR('-'!$G1110="checklist", '-'!$G1110="checklist-flat"), '-'!$H1110, F1109)</f>
        <v>FC - S - Roofing</v>
      </c>
      <c r="G1110" s="104" t="s">
        <v>15</v>
      </c>
      <c r="H1110" s="104" t="s">
        <v>788</v>
      </c>
      <c r="I1110" s="104"/>
      <c r="J1110" s="105">
        <f>_xlfn.XLOOKUP('-'!$F1110,Ref!A:A,Ref!B:B)*1000</f>
        <v>107000</v>
      </c>
      <c r="K1110" s="87">
        <f ca="1">COUNTIF($J$2:'-'!$J1110,'-'!$J1110)-1</f>
        <v>9</v>
      </c>
      <c r="L1110" s="90" t="s">
        <v>14</v>
      </c>
    </row>
    <row r="1111" spans="1:12" ht="15.75">
      <c r="A1111" s="96">
        <f t="shared" si="17"/>
        <v>1107</v>
      </c>
      <c r="B1111" s="93">
        <f ca="1">'-'!$J1111+'-'!$K1111</f>
        <v>107010</v>
      </c>
      <c r="C1111" s="94"/>
      <c r="D1111" s="96" t="str" cm="1">
        <f t="array" ref="D1111">_xlfn.SWITCH(MID('-'!$F1111,1,4),"C - ","Civil","F - ","Foundation","ST -","Structure","FC -","Façade","PRE ","Pre-Line","POST","Post-Line","H - ","Handover","S - ","Services","CST ","Completion Docs", "I - ", "Inspection")</f>
        <v>Façade</v>
      </c>
      <c r="E1111" s="96" t="str">
        <f>IF(NOT(ISERROR(SEARCH("- S -", '-'!$F1111))), "Subcontractor",IF(NOT(ISERROR(SEARCH("- R -", '-'!$F1111))), "Ryman",IF(NOT(ISERROR(SEARCH("- C -", '-'!$F1111))), "Consultant",IF(NOT(ISERROR(SEARCH("- I -", '-'!$F1111))),  "Inspection Test Plan", "Naming Error"))))</f>
        <v>Subcontractor</v>
      </c>
      <c r="F1111" s="97" t="str">
        <f>IF(OR('-'!$G1111="checklist", '-'!$G1111="checklist-flat"), '-'!$H1111, F1110)</f>
        <v>FC - S - Roofing</v>
      </c>
      <c r="G1111" s="24" t="s">
        <v>15</v>
      </c>
      <c r="H1111" s="24" t="s">
        <v>789</v>
      </c>
      <c r="I1111" s="24"/>
      <c r="J1111" s="106">
        <f>_xlfn.XLOOKUP('-'!$F1111,Ref!A:A,Ref!B:B)*1000</f>
        <v>107000</v>
      </c>
      <c r="K1111" s="93">
        <f ca="1">COUNTIF($J$2:'-'!$J1111,'-'!$J1111)-1</f>
        <v>10</v>
      </c>
      <c r="L1111" s="96" t="s">
        <v>14</v>
      </c>
    </row>
    <row r="1112" spans="1:12" ht="15.75">
      <c r="A1112" s="90">
        <f t="shared" si="17"/>
        <v>1108</v>
      </c>
      <c r="B1112" s="87">
        <f ca="1">'-'!$J1112+'-'!$K1112</f>
        <v>107011</v>
      </c>
      <c r="C1112" s="88"/>
      <c r="D1112" s="90" t="str" cm="1">
        <f t="array" ref="D1112">_xlfn.SWITCH(MID('-'!$F1112,1,4),"C - ","Civil","F - ","Foundation","ST -","Structure","FC -","Façade","PRE ","Pre-Line","POST","Post-Line","H - ","Handover","S - ","Services","CST ","Completion Docs", "I - ", "Inspection")</f>
        <v>Façade</v>
      </c>
      <c r="E1112" s="90" t="str">
        <f>IF(NOT(ISERROR(SEARCH("- S -", '-'!$F1112))), "Subcontractor",IF(NOT(ISERROR(SEARCH("- R -", '-'!$F1112))), "Ryman",IF(NOT(ISERROR(SEARCH("- C -", '-'!$F1112))), "Consultant",IF(NOT(ISERROR(SEARCH("- I -", '-'!$F1112))),  "Inspection Test Plan", "Naming Error"))))</f>
        <v>Subcontractor</v>
      </c>
      <c r="F1112" s="91" t="str">
        <f>IF(OR('-'!$G1112="checklist", '-'!$G1112="checklist-flat"), '-'!$H1112, F1111)</f>
        <v>FC - S - Roofing</v>
      </c>
      <c r="G1112" s="104" t="s">
        <v>15</v>
      </c>
      <c r="H1112" s="104" t="s">
        <v>790</v>
      </c>
      <c r="I1112" s="104"/>
      <c r="J1112" s="105">
        <f>_xlfn.XLOOKUP('-'!$F1112,Ref!A:A,Ref!B:B)*1000</f>
        <v>107000</v>
      </c>
      <c r="K1112" s="87">
        <f ca="1">COUNTIF($J$2:'-'!$J1112,'-'!$J1112)-1</f>
        <v>11</v>
      </c>
      <c r="L1112" s="90" t="s">
        <v>14</v>
      </c>
    </row>
    <row r="1113" spans="1:12" ht="15.75">
      <c r="A1113" s="96">
        <f t="shared" si="17"/>
        <v>1109</v>
      </c>
      <c r="B1113" s="93">
        <f ca="1">'-'!$J1113+'-'!$K1113</f>
        <v>107012</v>
      </c>
      <c r="C1113" s="94"/>
      <c r="D1113" s="96" t="str" cm="1">
        <f t="array" ref="D1113">_xlfn.SWITCH(MID('-'!$F1113,1,4),"C - ","Civil","F - ","Foundation","ST -","Structure","FC -","Façade","PRE ","Pre-Line","POST","Post-Line","H - ","Handover","S - ","Services","CST ","Completion Docs", "I - ", "Inspection")</f>
        <v>Façade</v>
      </c>
      <c r="E1113" s="96" t="str">
        <f>IF(NOT(ISERROR(SEARCH("- S -", '-'!$F1113))), "Subcontractor",IF(NOT(ISERROR(SEARCH("- R -", '-'!$F1113))), "Ryman",IF(NOT(ISERROR(SEARCH("- C -", '-'!$F1113))), "Consultant",IF(NOT(ISERROR(SEARCH("- I -", '-'!$F1113))),  "Inspection Test Plan", "Naming Error"))))</f>
        <v>Subcontractor</v>
      </c>
      <c r="F1113" s="97" t="str">
        <f>IF(OR('-'!$G1113="checklist", '-'!$G1113="checklist-flat"), '-'!$H1113, F1112)</f>
        <v>FC - S - Roofing</v>
      </c>
      <c r="G1113" s="24" t="s">
        <v>15</v>
      </c>
      <c r="H1113" s="24" t="s">
        <v>791</v>
      </c>
      <c r="I1113" s="24"/>
      <c r="J1113" s="106">
        <f>_xlfn.XLOOKUP('-'!$F1113,Ref!A:A,Ref!B:B)*1000</f>
        <v>107000</v>
      </c>
      <c r="K1113" s="93">
        <f ca="1">COUNTIF($J$2:'-'!$J1113,'-'!$J1113)-1</f>
        <v>12</v>
      </c>
      <c r="L1113" s="96" t="s">
        <v>14</v>
      </c>
    </row>
    <row r="1114" spans="1:12" ht="15.75">
      <c r="A1114" s="90">
        <f t="shared" si="17"/>
        <v>1110</v>
      </c>
      <c r="B1114" s="87">
        <f ca="1">'-'!$J1114+'-'!$K1114</f>
        <v>107013</v>
      </c>
      <c r="C1114" s="88"/>
      <c r="D1114" s="90" t="str" cm="1">
        <f t="array" ref="D1114">_xlfn.SWITCH(MID('-'!$F1114,1,4),"C - ","Civil","F - ","Foundation","ST -","Structure","FC -","Façade","PRE ","Pre-Line","POST","Post-Line","H - ","Handover","S - ","Services","CST ","Completion Docs", "I - ", "Inspection")</f>
        <v>Façade</v>
      </c>
      <c r="E1114" s="90" t="str">
        <f>IF(NOT(ISERROR(SEARCH("- S -", '-'!$F1114))), "Subcontractor",IF(NOT(ISERROR(SEARCH("- R -", '-'!$F1114))), "Ryman",IF(NOT(ISERROR(SEARCH("- C -", '-'!$F1114))), "Consultant",IF(NOT(ISERROR(SEARCH("- I -", '-'!$F1114))),  "Inspection Test Plan", "Naming Error"))))</f>
        <v>Subcontractor</v>
      </c>
      <c r="F1114" s="91" t="str">
        <f>IF(OR('-'!$G1114="checklist", '-'!$G1114="checklist-flat"), '-'!$H1114, F1113)</f>
        <v>FC - S - Roofing</v>
      </c>
      <c r="G1114" s="104" t="s">
        <v>15</v>
      </c>
      <c r="H1114" s="104" t="s">
        <v>785</v>
      </c>
      <c r="I1114" s="104"/>
      <c r="J1114" s="105">
        <f>_xlfn.XLOOKUP('-'!$F1114,Ref!A:A,Ref!B:B)*1000</f>
        <v>107000</v>
      </c>
      <c r="K1114" s="87">
        <f ca="1">COUNTIF($J$2:'-'!$J1114,'-'!$J1114)-1</f>
        <v>13</v>
      </c>
      <c r="L1114" s="90" t="s">
        <v>14</v>
      </c>
    </row>
    <row r="1115" spans="1:12" ht="15.75">
      <c r="A1115" s="96">
        <f t="shared" si="17"/>
        <v>1111</v>
      </c>
      <c r="B1115" s="93">
        <f ca="1">'-'!$J1115+'-'!$K1115</f>
        <v>107014</v>
      </c>
      <c r="C1115" s="94"/>
      <c r="D1115" s="96" t="str" cm="1">
        <f t="array" ref="D1115">_xlfn.SWITCH(MID('-'!$F1115,1,4),"C - ","Civil","F - ","Foundation","ST -","Structure","FC -","Façade","PRE ","Pre-Line","POST","Post-Line","H - ","Handover","S - ","Services","CST ","Completion Docs", "I - ", "Inspection")</f>
        <v>Façade</v>
      </c>
      <c r="E1115" s="96" t="str">
        <f>IF(NOT(ISERROR(SEARCH("- S -", '-'!$F1115))), "Subcontractor",IF(NOT(ISERROR(SEARCH("- R -", '-'!$F1115))), "Ryman",IF(NOT(ISERROR(SEARCH("- C -", '-'!$F1115))), "Consultant",IF(NOT(ISERROR(SEARCH("- I -", '-'!$F1115))),  "Inspection Test Plan", "Naming Error"))))</f>
        <v>Subcontractor</v>
      </c>
      <c r="F1115" s="97" t="str">
        <f>IF(OR('-'!$G1115="checklist", '-'!$G1115="checklist-flat"), '-'!$H1115, F1114)</f>
        <v>FC - S - Roofing</v>
      </c>
      <c r="G1115" s="24" t="s">
        <v>432</v>
      </c>
      <c r="H1115" s="24" t="s">
        <v>792</v>
      </c>
      <c r="I1115" s="24"/>
      <c r="J1115" s="106">
        <f>_xlfn.XLOOKUP('-'!$F1115,Ref!A:A,Ref!B:B)*1000</f>
        <v>107000</v>
      </c>
      <c r="K1115" s="93">
        <f ca="1">COUNTIF($J$2:'-'!$J1115,'-'!$J1115)-1</f>
        <v>14</v>
      </c>
      <c r="L1115" s="96" t="s">
        <v>14</v>
      </c>
    </row>
    <row r="1116" spans="1:12" ht="15.75">
      <c r="A1116" s="90">
        <f t="shared" si="17"/>
        <v>1112</v>
      </c>
      <c r="B1116" s="87">
        <f ca="1">'-'!$J1116+'-'!$K1116</f>
        <v>107015</v>
      </c>
      <c r="C1116" s="88"/>
      <c r="D1116" s="90" t="str" cm="1">
        <f t="array" ref="D1116">_xlfn.SWITCH(MID('-'!$F1116,1,4),"C - ","Civil","F - ","Foundation","ST -","Structure","FC -","Façade","PRE ","Pre-Line","POST","Post-Line","H - ","Handover","S - ","Services","CST ","Completion Docs", "I - ", "Inspection")</f>
        <v>Façade</v>
      </c>
      <c r="E1116" s="90" t="str">
        <f>IF(NOT(ISERROR(SEARCH("- S -", '-'!$F1116))), "Subcontractor",IF(NOT(ISERROR(SEARCH("- R -", '-'!$F1116))), "Ryman",IF(NOT(ISERROR(SEARCH("- C -", '-'!$F1116))), "Consultant",IF(NOT(ISERROR(SEARCH("- I -", '-'!$F1116))),  "Inspection Test Plan", "Naming Error"))))</f>
        <v>Subcontractor</v>
      </c>
      <c r="F1116" s="91" t="str">
        <f>IF(OR('-'!$G1116="checklist", '-'!$G1116="checklist-flat"), '-'!$H1116, F1115)</f>
        <v>FC - S - Roofing</v>
      </c>
      <c r="G1116" s="104" t="s">
        <v>15</v>
      </c>
      <c r="H1116" s="104" t="s">
        <v>793</v>
      </c>
      <c r="I1116" s="104"/>
      <c r="J1116" s="105">
        <f>_xlfn.XLOOKUP('-'!$F1116,Ref!A:A,Ref!B:B)*1000</f>
        <v>107000</v>
      </c>
      <c r="K1116" s="87">
        <f ca="1">COUNTIF($J$2:'-'!$J1116,'-'!$J1116)-1</f>
        <v>15</v>
      </c>
      <c r="L1116" s="90" t="s">
        <v>14</v>
      </c>
    </row>
    <row r="1117" spans="1:12" ht="15.75">
      <c r="A1117" s="96">
        <f t="shared" si="17"/>
        <v>1113</v>
      </c>
      <c r="B1117" s="93">
        <f ca="1">'-'!$J1117+'-'!$K1117</f>
        <v>107016</v>
      </c>
      <c r="C1117" s="94"/>
      <c r="D1117" s="96" t="str" cm="1">
        <f t="array" ref="D1117">_xlfn.SWITCH(MID('-'!$F1117,1,4),"C - ","Civil","F - ","Foundation","ST -","Structure","FC -","Façade","PRE ","Pre-Line","POST","Post-Line","H - ","Handover","S - ","Services","CST ","Completion Docs", "I - ", "Inspection")</f>
        <v>Façade</v>
      </c>
      <c r="E1117" s="96" t="str">
        <f>IF(NOT(ISERROR(SEARCH("- S -", '-'!$F1117))), "Subcontractor",IF(NOT(ISERROR(SEARCH("- R -", '-'!$F1117))), "Ryman",IF(NOT(ISERROR(SEARCH("- C -", '-'!$F1117))), "Consultant",IF(NOT(ISERROR(SEARCH("- I -", '-'!$F1117))),  "Inspection Test Plan", "Naming Error"))))</f>
        <v>Subcontractor</v>
      </c>
      <c r="F1117" s="97" t="str">
        <f>IF(OR('-'!$G1117="checklist", '-'!$G1117="checklist-flat"), '-'!$H1117, F1116)</f>
        <v>FC - S - Roofing</v>
      </c>
      <c r="G1117" s="24" t="s">
        <v>15</v>
      </c>
      <c r="H1117" s="24" t="s">
        <v>794</v>
      </c>
      <c r="I1117" s="24"/>
      <c r="J1117" s="106">
        <f>_xlfn.XLOOKUP('-'!$F1117,Ref!A:A,Ref!B:B)*1000</f>
        <v>107000</v>
      </c>
      <c r="K1117" s="93">
        <f ca="1">COUNTIF($J$2:'-'!$J1117,'-'!$J1117)-1</f>
        <v>16</v>
      </c>
      <c r="L1117" s="96" t="s">
        <v>14</v>
      </c>
    </row>
    <row r="1118" spans="1:12" ht="15.75">
      <c r="A1118" s="90">
        <f t="shared" si="17"/>
        <v>1114</v>
      </c>
      <c r="B1118" s="87">
        <f ca="1">'-'!$J1118+'-'!$K1118</f>
        <v>107017</v>
      </c>
      <c r="C1118" s="88"/>
      <c r="D1118" s="90" t="str" cm="1">
        <f t="array" ref="D1118">_xlfn.SWITCH(MID('-'!$F1118,1,4),"C - ","Civil","F - ","Foundation","ST -","Structure","FC -","Façade","PRE ","Pre-Line","POST","Post-Line","H - ","Handover","S - ","Services","CST ","Completion Docs", "I - ", "Inspection")</f>
        <v>Façade</v>
      </c>
      <c r="E1118" s="90" t="str">
        <f>IF(NOT(ISERROR(SEARCH("- S -", '-'!$F1118))), "Subcontractor",IF(NOT(ISERROR(SEARCH("- R -", '-'!$F1118))), "Ryman",IF(NOT(ISERROR(SEARCH("- C -", '-'!$F1118))), "Consultant",IF(NOT(ISERROR(SEARCH("- I -", '-'!$F1118))),  "Inspection Test Plan", "Naming Error"))))</f>
        <v>Subcontractor</v>
      </c>
      <c r="F1118" s="91" t="str">
        <f>IF(OR('-'!$G1118="checklist", '-'!$G1118="checklist-flat"), '-'!$H1118, F1117)</f>
        <v>FC - S - Roofing</v>
      </c>
      <c r="G1118" s="104" t="s">
        <v>15</v>
      </c>
      <c r="H1118" s="104" t="s">
        <v>795</v>
      </c>
      <c r="I1118" s="104"/>
      <c r="J1118" s="105">
        <f>_xlfn.XLOOKUP('-'!$F1118,Ref!A:A,Ref!B:B)*1000</f>
        <v>107000</v>
      </c>
      <c r="K1118" s="87">
        <f ca="1">COUNTIF($J$2:'-'!$J1118,'-'!$J1118)-1</f>
        <v>17</v>
      </c>
      <c r="L1118" s="90" t="s">
        <v>14</v>
      </c>
    </row>
    <row r="1119" spans="1:12" ht="15.75">
      <c r="A1119" s="96">
        <f t="shared" ref="A1119:A1182" si="18">IFERROR(A1118+1,1)</f>
        <v>1115</v>
      </c>
      <c r="B1119" s="93">
        <f ca="1">'-'!$J1119+'-'!$K1119</f>
        <v>107018</v>
      </c>
      <c r="C1119" s="94"/>
      <c r="D1119" s="96" t="str" cm="1">
        <f t="array" ref="D1119">_xlfn.SWITCH(MID('-'!$F1119,1,4),"C - ","Civil","F - ","Foundation","ST -","Structure","FC -","Façade","PRE ","Pre-Line","POST","Post-Line","H - ","Handover","S - ","Services","CST ","Completion Docs", "I - ", "Inspection")</f>
        <v>Façade</v>
      </c>
      <c r="E1119" s="96" t="str">
        <f>IF(NOT(ISERROR(SEARCH("- S -", '-'!$F1119))), "Subcontractor",IF(NOT(ISERROR(SEARCH("- R -", '-'!$F1119))), "Ryman",IF(NOT(ISERROR(SEARCH("- C -", '-'!$F1119))), "Consultant",IF(NOT(ISERROR(SEARCH("- I -", '-'!$F1119))),  "Inspection Test Plan", "Naming Error"))))</f>
        <v>Subcontractor</v>
      </c>
      <c r="F1119" s="97" t="str">
        <f>IF(OR('-'!$G1119="checklist", '-'!$G1119="checklist-flat"), '-'!$H1119, F1118)</f>
        <v>FC - S - Roofing</v>
      </c>
      <c r="G1119" s="24" t="s">
        <v>15</v>
      </c>
      <c r="H1119" s="24" t="s">
        <v>796</v>
      </c>
      <c r="I1119" s="24"/>
      <c r="J1119" s="106">
        <f>_xlfn.XLOOKUP('-'!$F1119,Ref!A:A,Ref!B:B)*1000</f>
        <v>107000</v>
      </c>
      <c r="K1119" s="93">
        <f ca="1">COUNTIF($J$2:'-'!$J1119,'-'!$J1119)-1</f>
        <v>18</v>
      </c>
      <c r="L1119" s="96" t="s">
        <v>14</v>
      </c>
    </row>
    <row r="1120" spans="1:12" ht="15.75">
      <c r="A1120" s="90">
        <f t="shared" si="18"/>
        <v>1116</v>
      </c>
      <c r="B1120" s="87">
        <f ca="1">'-'!$J1120+'-'!$K1120</f>
        <v>107019</v>
      </c>
      <c r="C1120" s="88"/>
      <c r="D1120" s="90" t="str" cm="1">
        <f t="array" ref="D1120">_xlfn.SWITCH(MID('-'!$F1120,1,4),"C - ","Civil","F - ","Foundation","ST -","Structure","FC -","Façade","PRE ","Pre-Line","POST","Post-Line","H - ","Handover","S - ","Services","CST ","Completion Docs", "I - ", "Inspection")</f>
        <v>Façade</v>
      </c>
      <c r="E1120" s="90" t="str">
        <f>IF(NOT(ISERROR(SEARCH("- S -", '-'!$F1120))), "Subcontractor",IF(NOT(ISERROR(SEARCH("- R -", '-'!$F1120))), "Ryman",IF(NOT(ISERROR(SEARCH("- C -", '-'!$F1120))), "Consultant",IF(NOT(ISERROR(SEARCH("- I -", '-'!$F1120))),  "Inspection Test Plan", "Naming Error"))))</f>
        <v>Subcontractor</v>
      </c>
      <c r="F1120" s="91" t="str">
        <f>IF(OR('-'!$G1120="checklist", '-'!$G1120="checklist-flat"), '-'!$H1120, F1119)</f>
        <v>FC - S - Roofing</v>
      </c>
      <c r="G1120" s="104" t="s">
        <v>15</v>
      </c>
      <c r="H1120" s="104" t="s">
        <v>797</v>
      </c>
      <c r="I1120" s="104"/>
      <c r="J1120" s="105">
        <f>_xlfn.XLOOKUP('-'!$F1120,Ref!A:A,Ref!B:B)*1000</f>
        <v>107000</v>
      </c>
      <c r="K1120" s="87">
        <f ca="1">COUNTIF($J$2:'-'!$J1120,'-'!$J1120)-1</f>
        <v>19</v>
      </c>
      <c r="L1120" s="90" t="s">
        <v>14</v>
      </c>
    </row>
    <row r="1121" spans="1:12" ht="15.75">
      <c r="A1121" s="96">
        <f t="shared" si="18"/>
        <v>1117</v>
      </c>
      <c r="B1121" s="93">
        <f ca="1">'-'!$J1121+'-'!$K1121</f>
        <v>107020</v>
      </c>
      <c r="C1121" s="94"/>
      <c r="D1121" s="96" t="str" cm="1">
        <f t="array" ref="D1121">_xlfn.SWITCH(MID('-'!$F1121,1,4),"C - ","Civil","F - ","Foundation","ST -","Structure","FC -","Façade","PRE ","Pre-Line","POST","Post-Line","H - ","Handover","S - ","Services","CST ","Completion Docs", "I - ", "Inspection")</f>
        <v>Façade</v>
      </c>
      <c r="E1121" s="96" t="str">
        <f>IF(NOT(ISERROR(SEARCH("- S -", '-'!$F1121))), "Subcontractor",IF(NOT(ISERROR(SEARCH("- R -", '-'!$F1121))), "Ryman",IF(NOT(ISERROR(SEARCH("- C -", '-'!$F1121))), "Consultant",IF(NOT(ISERROR(SEARCH("- I -", '-'!$F1121))),  "Inspection Test Plan", "Naming Error"))))</f>
        <v>Subcontractor</v>
      </c>
      <c r="F1121" s="97" t="str">
        <f>IF(OR('-'!$G1121="checklist", '-'!$G1121="checklist-flat"), '-'!$H1121, F1120)</f>
        <v>FC - S - Roofing</v>
      </c>
      <c r="G1121" s="24" t="s">
        <v>15</v>
      </c>
      <c r="H1121" s="24" t="s">
        <v>785</v>
      </c>
      <c r="I1121" s="24"/>
      <c r="J1121" s="106">
        <f>_xlfn.XLOOKUP('-'!$F1121,Ref!A:A,Ref!B:B)*1000</f>
        <v>107000</v>
      </c>
      <c r="K1121" s="93">
        <f ca="1">COUNTIF($J$2:'-'!$J1121,'-'!$J1121)-1</f>
        <v>20</v>
      </c>
      <c r="L1121" s="96" t="s">
        <v>14</v>
      </c>
    </row>
    <row r="1122" spans="1:12" ht="15.75">
      <c r="A1122" s="90">
        <f t="shared" si="18"/>
        <v>1118</v>
      </c>
      <c r="B1122" s="87">
        <f ca="1">'-'!$J1122+'-'!$K1122</f>
        <v>107021</v>
      </c>
      <c r="C1122" s="88"/>
      <c r="D1122" s="90" t="str" cm="1">
        <f t="array" ref="D1122">_xlfn.SWITCH(MID('-'!$F1122,1,4),"C - ","Civil","F - ","Foundation","ST -","Structure","FC -","Façade","PRE ","Pre-Line","POST","Post-Line","H - ","Handover","S - ","Services","CST ","Completion Docs", "I - ", "Inspection")</f>
        <v>Façade</v>
      </c>
      <c r="E1122" s="90" t="str">
        <f>IF(NOT(ISERROR(SEARCH("- S -", '-'!$F1122))), "Subcontractor",IF(NOT(ISERROR(SEARCH("- R -", '-'!$F1122))), "Ryman",IF(NOT(ISERROR(SEARCH("- C -", '-'!$F1122))), "Consultant",IF(NOT(ISERROR(SEARCH("- I -", '-'!$F1122))),  "Inspection Test Plan", "Naming Error"))))</f>
        <v>Subcontractor</v>
      </c>
      <c r="F1122" s="91" t="str">
        <f>IF(OR('-'!$G1122="checklist", '-'!$G1122="checklist-flat"), '-'!$H1122, F1121)</f>
        <v>FC - S - Roofing</v>
      </c>
      <c r="G1122" s="104" t="s">
        <v>432</v>
      </c>
      <c r="H1122" s="104" t="s">
        <v>798</v>
      </c>
      <c r="I1122" s="104"/>
      <c r="J1122" s="105">
        <f>_xlfn.XLOOKUP('-'!$F1122,Ref!A:A,Ref!B:B)*1000</f>
        <v>107000</v>
      </c>
      <c r="K1122" s="87">
        <f ca="1">COUNTIF($J$2:'-'!$J1122,'-'!$J1122)-1</f>
        <v>21</v>
      </c>
      <c r="L1122" s="90" t="s">
        <v>14</v>
      </c>
    </row>
    <row r="1123" spans="1:12" ht="15.75">
      <c r="A1123" s="96">
        <f t="shared" si="18"/>
        <v>1119</v>
      </c>
      <c r="B1123" s="93">
        <f ca="1">'-'!$J1123+'-'!$K1123</f>
        <v>107022</v>
      </c>
      <c r="C1123" s="94"/>
      <c r="D1123" s="96" t="str" cm="1">
        <f t="array" ref="D1123">_xlfn.SWITCH(MID('-'!$F1123,1,4),"C - ","Civil","F - ","Foundation","ST -","Structure","FC -","Façade","PRE ","Pre-Line","POST","Post-Line","H - ","Handover","S - ","Services","CST ","Completion Docs", "I - ", "Inspection")</f>
        <v>Façade</v>
      </c>
      <c r="E1123" s="96" t="str">
        <f>IF(NOT(ISERROR(SEARCH("- S -", '-'!$F1123))), "Subcontractor",IF(NOT(ISERROR(SEARCH("- R -", '-'!$F1123))), "Ryman",IF(NOT(ISERROR(SEARCH("- C -", '-'!$F1123))), "Consultant",IF(NOT(ISERROR(SEARCH("- I -", '-'!$F1123))),  "Inspection Test Plan", "Naming Error"))))</f>
        <v>Subcontractor</v>
      </c>
      <c r="F1123" s="97" t="str">
        <f>IF(OR('-'!$G1123="checklist", '-'!$G1123="checklist-flat"), '-'!$H1123, F1122)</f>
        <v>FC - S - Roofing</v>
      </c>
      <c r="G1123" s="24" t="s">
        <v>15</v>
      </c>
      <c r="H1123" s="24" t="s">
        <v>799</v>
      </c>
      <c r="I1123" s="24"/>
      <c r="J1123" s="106">
        <f>_xlfn.XLOOKUP('-'!$F1123,Ref!A:A,Ref!B:B)*1000</f>
        <v>107000</v>
      </c>
      <c r="K1123" s="93">
        <f ca="1">COUNTIF($J$2:'-'!$J1123,'-'!$J1123)-1</f>
        <v>22</v>
      </c>
      <c r="L1123" s="96" t="s">
        <v>14</v>
      </c>
    </row>
    <row r="1124" spans="1:12" ht="15.75">
      <c r="A1124" s="90">
        <f t="shared" si="18"/>
        <v>1120</v>
      </c>
      <c r="B1124" s="87">
        <f ca="1">'-'!$J1124+'-'!$K1124</f>
        <v>107023</v>
      </c>
      <c r="C1124" s="88"/>
      <c r="D1124" s="90" t="str" cm="1">
        <f t="array" ref="D1124">_xlfn.SWITCH(MID('-'!$F1124,1,4),"C - ","Civil","F - ","Foundation","ST -","Structure","FC -","Façade","PRE ","Pre-Line","POST","Post-Line","H - ","Handover","S - ","Services","CST ","Completion Docs", "I - ", "Inspection")</f>
        <v>Façade</v>
      </c>
      <c r="E1124" s="90" t="str">
        <f>IF(NOT(ISERROR(SEARCH("- S -", '-'!$F1124))), "Subcontractor",IF(NOT(ISERROR(SEARCH("- R -", '-'!$F1124))), "Ryman",IF(NOT(ISERROR(SEARCH("- C -", '-'!$F1124))), "Consultant",IF(NOT(ISERROR(SEARCH("- I -", '-'!$F1124))),  "Inspection Test Plan", "Naming Error"))))</f>
        <v>Subcontractor</v>
      </c>
      <c r="F1124" s="91" t="str">
        <f>IF(OR('-'!$G1124="checklist", '-'!$G1124="checklist-flat"), '-'!$H1124, F1123)</f>
        <v>FC - S - Roofing</v>
      </c>
      <c r="G1124" s="104" t="s">
        <v>15</v>
      </c>
      <c r="H1124" s="104" t="s">
        <v>800</v>
      </c>
      <c r="I1124" s="104"/>
      <c r="J1124" s="105">
        <f>_xlfn.XLOOKUP('-'!$F1124,Ref!A:A,Ref!B:B)*1000</f>
        <v>107000</v>
      </c>
      <c r="K1124" s="87">
        <f ca="1">COUNTIF($J$2:'-'!$J1124,'-'!$J1124)-1</f>
        <v>23</v>
      </c>
      <c r="L1124" s="90" t="s">
        <v>14</v>
      </c>
    </row>
    <row r="1125" spans="1:12" ht="15.75">
      <c r="A1125" s="96">
        <f t="shared" si="18"/>
        <v>1121</v>
      </c>
      <c r="B1125" s="93">
        <f ca="1">'-'!$J1125+'-'!$K1125</f>
        <v>107024</v>
      </c>
      <c r="C1125" s="94"/>
      <c r="D1125" s="96" t="str" cm="1">
        <f t="array" ref="D1125">_xlfn.SWITCH(MID('-'!$F1125,1,4),"C - ","Civil","F - ","Foundation","ST -","Structure","FC -","Façade","PRE ","Pre-Line","POST","Post-Line","H - ","Handover","S - ","Services","CST ","Completion Docs", "I - ", "Inspection")</f>
        <v>Façade</v>
      </c>
      <c r="E1125" s="96" t="str">
        <f>IF(NOT(ISERROR(SEARCH("- S -", '-'!$F1125))), "Subcontractor",IF(NOT(ISERROR(SEARCH("- R -", '-'!$F1125))), "Ryman",IF(NOT(ISERROR(SEARCH("- C -", '-'!$F1125))), "Consultant",IF(NOT(ISERROR(SEARCH("- I -", '-'!$F1125))),  "Inspection Test Plan", "Naming Error"))))</f>
        <v>Subcontractor</v>
      </c>
      <c r="F1125" s="97" t="str">
        <f>IF(OR('-'!$G1125="checklist", '-'!$G1125="checklist-flat"), '-'!$H1125, F1124)</f>
        <v>FC - S - Roofing</v>
      </c>
      <c r="G1125" s="24" t="s">
        <v>15</v>
      </c>
      <c r="H1125" s="24" t="s">
        <v>801</v>
      </c>
      <c r="I1125" s="24"/>
      <c r="J1125" s="106">
        <f>_xlfn.XLOOKUP('-'!$F1125,Ref!A:A,Ref!B:B)*1000</f>
        <v>107000</v>
      </c>
      <c r="K1125" s="93">
        <f ca="1">COUNTIF($J$2:'-'!$J1125,'-'!$J1125)-1</f>
        <v>24</v>
      </c>
      <c r="L1125" s="96" t="s">
        <v>14</v>
      </c>
    </row>
    <row r="1126" spans="1:12" ht="15.75">
      <c r="A1126" s="90">
        <f t="shared" si="18"/>
        <v>1122</v>
      </c>
      <c r="B1126" s="87">
        <f ca="1">'-'!$J1126+'-'!$K1126</f>
        <v>107025</v>
      </c>
      <c r="C1126" s="88"/>
      <c r="D1126" s="90" t="str" cm="1">
        <f t="array" ref="D1126">_xlfn.SWITCH(MID('-'!$F1126,1,4),"C - ","Civil","F - ","Foundation","ST -","Structure","FC -","Façade","PRE ","Pre-Line","POST","Post-Line","H - ","Handover","S - ","Services","CST ","Completion Docs", "I - ", "Inspection")</f>
        <v>Façade</v>
      </c>
      <c r="E1126" s="90" t="str">
        <f>IF(NOT(ISERROR(SEARCH("- S -", '-'!$F1126))), "Subcontractor",IF(NOT(ISERROR(SEARCH("- R -", '-'!$F1126))), "Ryman",IF(NOT(ISERROR(SEARCH("- C -", '-'!$F1126))), "Consultant",IF(NOT(ISERROR(SEARCH("- I -", '-'!$F1126))),  "Inspection Test Plan", "Naming Error"))))</f>
        <v>Subcontractor</v>
      </c>
      <c r="F1126" s="91" t="str">
        <f>IF(OR('-'!$G1126="checklist", '-'!$G1126="checklist-flat"), '-'!$H1126, F1125)</f>
        <v>FC - S - Roofing</v>
      </c>
      <c r="G1126" s="104" t="s">
        <v>15</v>
      </c>
      <c r="H1126" s="104" t="s">
        <v>802</v>
      </c>
      <c r="I1126" s="104"/>
      <c r="J1126" s="105">
        <f>_xlfn.XLOOKUP('-'!$F1126,Ref!A:A,Ref!B:B)*1000</f>
        <v>107000</v>
      </c>
      <c r="K1126" s="87">
        <f ca="1">COUNTIF($J$2:'-'!$J1126,'-'!$J1126)-1</f>
        <v>25</v>
      </c>
      <c r="L1126" s="90" t="s">
        <v>14</v>
      </c>
    </row>
    <row r="1127" spans="1:12" ht="15.75">
      <c r="A1127" s="96">
        <f t="shared" si="18"/>
        <v>1123</v>
      </c>
      <c r="B1127" s="93">
        <f ca="1">'-'!$J1127+'-'!$K1127</f>
        <v>107026</v>
      </c>
      <c r="C1127" s="94"/>
      <c r="D1127" s="96" t="str" cm="1">
        <f t="array" ref="D1127">_xlfn.SWITCH(MID('-'!$F1127,1,4),"C - ","Civil","F - ","Foundation","ST -","Structure","FC -","Façade","PRE ","Pre-Line","POST","Post-Line","H - ","Handover","S - ","Services","CST ","Completion Docs", "I - ", "Inspection")</f>
        <v>Façade</v>
      </c>
      <c r="E1127" s="96" t="str">
        <f>IF(NOT(ISERROR(SEARCH("- S -", '-'!$F1127))), "Subcontractor",IF(NOT(ISERROR(SEARCH("- R -", '-'!$F1127))), "Ryman",IF(NOT(ISERROR(SEARCH("- C -", '-'!$F1127))), "Consultant",IF(NOT(ISERROR(SEARCH("- I -", '-'!$F1127))),  "Inspection Test Plan", "Naming Error"))))</f>
        <v>Subcontractor</v>
      </c>
      <c r="F1127" s="97" t="str">
        <f>IF(OR('-'!$G1127="checklist", '-'!$G1127="checklist-flat"), '-'!$H1127, F1126)</f>
        <v>FC - S - Roofing</v>
      </c>
      <c r="G1127" s="24" t="s">
        <v>15</v>
      </c>
      <c r="H1127" s="24" t="s">
        <v>803</v>
      </c>
      <c r="I1127" s="24"/>
      <c r="J1127" s="106">
        <f>_xlfn.XLOOKUP('-'!$F1127,Ref!A:A,Ref!B:B)*1000</f>
        <v>107000</v>
      </c>
      <c r="K1127" s="93">
        <f ca="1">COUNTIF($J$2:'-'!$J1127,'-'!$J1127)-1</f>
        <v>26</v>
      </c>
      <c r="L1127" s="96" t="s">
        <v>14</v>
      </c>
    </row>
    <row r="1128" spans="1:12" ht="15.75">
      <c r="A1128" s="90">
        <f t="shared" si="18"/>
        <v>1124</v>
      </c>
      <c r="B1128" s="87">
        <f ca="1">'-'!$J1128+'-'!$K1128</f>
        <v>107027</v>
      </c>
      <c r="C1128" s="88"/>
      <c r="D1128" s="90" t="str" cm="1">
        <f t="array" ref="D1128">_xlfn.SWITCH(MID('-'!$F1128,1,4),"C - ","Civil","F - ","Foundation","ST -","Structure","FC -","Façade","PRE ","Pre-Line","POST","Post-Line","H - ","Handover","S - ","Services","CST ","Completion Docs", "I - ", "Inspection")</f>
        <v>Façade</v>
      </c>
      <c r="E1128" s="90" t="str">
        <f>IF(NOT(ISERROR(SEARCH("- S -", '-'!$F1128))), "Subcontractor",IF(NOT(ISERROR(SEARCH("- R -", '-'!$F1128))), "Ryman",IF(NOT(ISERROR(SEARCH("- C -", '-'!$F1128))), "Consultant",IF(NOT(ISERROR(SEARCH("- I -", '-'!$F1128))),  "Inspection Test Plan", "Naming Error"))))</f>
        <v>Subcontractor</v>
      </c>
      <c r="F1128" s="91" t="str">
        <f>IF(OR('-'!$G1128="checklist", '-'!$G1128="checklist-flat"), '-'!$H1128, F1127)</f>
        <v>FC - S - Roofing</v>
      </c>
      <c r="G1128" s="104" t="s">
        <v>15</v>
      </c>
      <c r="H1128" s="104" t="s">
        <v>785</v>
      </c>
      <c r="I1128" s="104"/>
      <c r="J1128" s="105">
        <f>_xlfn.XLOOKUP('-'!$F1128,Ref!A:A,Ref!B:B)*1000</f>
        <v>107000</v>
      </c>
      <c r="K1128" s="87">
        <f ca="1">COUNTIF($J$2:'-'!$J1128,'-'!$J1128)-1</f>
        <v>27</v>
      </c>
      <c r="L1128" s="90" t="s">
        <v>14</v>
      </c>
    </row>
    <row r="1129" spans="1:12" ht="15.75">
      <c r="A1129" s="96">
        <f t="shared" si="18"/>
        <v>1125</v>
      </c>
      <c r="B1129" s="93">
        <f ca="1">'-'!$J1129+'-'!$K1129</f>
        <v>107028</v>
      </c>
      <c r="C1129" s="94"/>
      <c r="D1129" s="96" t="str" cm="1">
        <f t="array" ref="D1129">_xlfn.SWITCH(MID('-'!$F1129,1,4),"C - ","Civil","F - ","Foundation","ST -","Structure","FC -","Façade","PRE ","Pre-Line","POST","Post-Line","H - ","Handover","S - ","Services","CST ","Completion Docs", "I - ", "Inspection")</f>
        <v>Façade</v>
      </c>
      <c r="E1129" s="96" t="str">
        <f>IF(NOT(ISERROR(SEARCH("- S -", '-'!$F1129))), "Subcontractor",IF(NOT(ISERROR(SEARCH("- R -", '-'!$F1129))), "Ryman",IF(NOT(ISERROR(SEARCH("- C -", '-'!$F1129))), "Consultant",IF(NOT(ISERROR(SEARCH("- I -", '-'!$F1129))),  "Inspection Test Plan", "Naming Error"))))</f>
        <v>Subcontractor</v>
      </c>
      <c r="F1129" s="97" t="str">
        <f>IF(OR('-'!$G1129="checklist", '-'!$G1129="checklist-flat"), '-'!$H1129, F1128)</f>
        <v>FC - S - Roofing</v>
      </c>
      <c r="G1129" s="24" t="s">
        <v>432</v>
      </c>
      <c r="H1129" s="24" t="s">
        <v>804</v>
      </c>
      <c r="I1129" s="24"/>
      <c r="J1129" s="106">
        <f>_xlfn.XLOOKUP('-'!$F1129,Ref!A:A,Ref!B:B)*1000</f>
        <v>107000</v>
      </c>
      <c r="K1129" s="93">
        <f ca="1">COUNTIF($J$2:'-'!$J1129,'-'!$J1129)-1</f>
        <v>28</v>
      </c>
      <c r="L1129" s="96" t="s">
        <v>14</v>
      </c>
    </row>
    <row r="1130" spans="1:12" ht="15.75">
      <c r="A1130" s="90">
        <f t="shared" si="18"/>
        <v>1126</v>
      </c>
      <c r="B1130" s="87">
        <f ca="1">'-'!$J1130+'-'!$K1130</f>
        <v>107029</v>
      </c>
      <c r="C1130" s="88"/>
      <c r="D1130" s="90" t="str" cm="1">
        <f t="array" ref="D1130">_xlfn.SWITCH(MID('-'!$F1130,1,4),"C - ","Civil","F - ","Foundation","ST -","Structure","FC -","Façade","PRE ","Pre-Line","POST","Post-Line","H - ","Handover","S - ","Services","CST ","Completion Docs", "I - ", "Inspection")</f>
        <v>Façade</v>
      </c>
      <c r="E1130" s="90" t="str">
        <f>IF(NOT(ISERROR(SEARCH("- S -", '-'!$F1130))), "Subcontractor",IF(NOT(ISERROR(SEARCH("- R -", '-'!$F1130))), "Ryman",IF(NOT(ISERROR(SEARCH("- C -", '-'!$F1130))), "Consultant",IF(NOT(ISERROR(SEARCH("- I -", '-'!$F1130))),  "Inspection Test Plan", "Naming Error"))))</f>
        <v>Subcontractor</v>
      </c>
      <c r="F1130" s="91" t="str">
        <f>IF(OR('-'!$G1130="checklist", '-'!$G1130="checklist-flat"), '-'!$H1130, F1129)</f>
        <v>FC - S - Roofing</v>
      </c>
      <c r="G1130" s="104" t="s">
        <v>15</v>
      </c>
      <c r="H1130" s="104" t="s">
        <v>805</v>
      </c>
      <c r="I1130" s="104"/>
      <c r="J1130" s="105">
        <f>_xlfn.XLOOKUP('-'!$F1130,Ref!A:A,Ref!B:B)*1000</f>
        <v>107000</v>
      </c>
      <c r="K1130" s="87">
        <f ca="1">COUNTIF($J$2:'-'!$J1130,'-'!$J1130)-1</f>
        <v>29</v>
      </c>
      <c r="L1130" s="90" t="s">
        <v>14</v>
      </c>
    </row>
    <row r="1131" spans="1:12" ht="15.75">
      <c r="A1131" s="96">
        <f t="shared" si="18"/>
        <v>1127</v>
      </c>
      <c r="B1131" s="93">
        <f ca="1">'-'!$J1131+'-'!$K1131</f>
        <v>107030</v>
      </c>
      <c r="C1131" s="94"/>
      <c r="D1131" s="96" t="str" cm="1">
        <f t="array" ref="D1131">_xlfn.SWITCH(MID('-'!$F1131,1,4),"C - ","Civil","F - ","Foundation","ST -","Structure","FC -","Façade","PRE ","Pre-Line","POST","Post-Line","H - ","Handover","S - ","Services","CST ","Completion Docs", "I - ", "Inspection")</f>
        <v>Façade</v>
      </c>
      <c r="E1131" s="96" t="str">
        <f>IF(NOT(ISERROR(SEARCH("- S -", '-'!$F1131))), "Subcontractor",IF(NOT(ISERROR(SEARCH("- R -", '-'!$F1131))), "Ryman",IF(NOT(ISERROR(SEARCH("- C -", '-'!$F1131))), "Consultant",IF(NOT(ISERROR(SEARCH("- I -", '-'!$F1131))),  "Inspection Test Plan", "Naming Error"))))</f>
        <v>Subcontractor</v>
      </c>
      <c r="F1131" s="97" t="str">
        <f>IF(OR('-'!$G1131="checklist", '-'!$G1131="checklist-flat"), '-'!$H1131, F1130)</f>
        <v>FC - S - Roofing</v>
      </c>
      <c r="G1131" s="24" t="s">
        <v>15</v>
      </c>
      <c r="H1131" s="24" t="s">
        <v>806</v>
      </c>
      <c r="I1131" s="24"/>
      <c r="J1131" s="106">
        <f>_xlfn.XLOOKUP('-'!$F1131,Ref!A:A,Ref!B:B)*1000</f>
        <v>107000</v>
      </c>
      <c r="K1131" s="93">
        <f ca="1">COUNTIF($J$2:'-'!$J1131,'-'!$J1131)-1</f>
        <v>30</v>
      </c>
      <c r="L1131" s="96" t="s">
        <v>14</v>
      </c>
    </row>
    <row r="1132" spans="1:12" ht="15.75">
      <c r="A1132" s="90">
        <f t="shared" si="18"/>
        <v>1128</v>
      </c>
      <c r="B1132" s="87">
        <f ca="1">'-'!$J1132+'-'!$K1132</f>
        <v>107031</v>
      </c>
      <c r="C1132" s="88"/>
      <c r="D1132" s="90" t="str" cm="1">
        <f t="array" ref="D1132">_xlfn.SWITCH(MID('-'!$F1132,1,4),"C - ","Civil","F - ","Foundation","ST -","Structure","FC -","Façade","PRE ","Pre-Line","POST","Post-Line","H - ","Handover","S - ","Services","CST ","Completion Docs", "I - ", "Inspection")</f>
        <v>Façade</v>
      </c>
      <c r="E1132" s="90" t="str">
        <f>IF(NOT(ISERROR(SEARCH("- S -", '-'!$F1132))), "Subcontractor",IF(NOT(ISERROR(SEARCH("- R -", '-'!$F1132))), "Ryman",IF(NOT(ISERROR(SEARCH("- C -", '-'!$F1132))), "Consultant",IF(NOT(ISERROR(SEARCH("- I -", '-'!$F1132))),  "Inspection Test Plan", "Naming Error"))))</f>
        <v>Subcontractor</v>
      </c>
      <c r="F1132" s="91" t="str">
        <f>IF(OR('-'!$G1132="checklist", '-'!$G1132="checklist-flat"), '-'!$H1132, F1131)</f>
        <v>FC - S - Roofing</v>
      </c>
      <c r="G1132" s="104" t="s">
        <v>15</v>
      </c>
      <c r="H1132" s="104" t="s">
        <v>807</v>
      </c>
      <c r="I1132" s="104"/>
      <c r="J1132" s="105">
        <f>_xlfn.XLOOKUP('-'!$F1132,Ref!A:A,Ref!B:B)*1000</f>
        <v>107000</v>
      </c>
      <c r="K1132" s="87">
        <f ca="1">COUNTIF($J$2:'-'!$J1132,'-'!$J1132)-1</f>
        <v>31</v>
      </c>
      <c r="L1132" s="90" t="s">
        <v>14</v>
      </c>
    </row>
    <row r="1133" spans="1:12" ht="15.75">
      <c r="A1133" s="96">
        <f t="shared" si="18"/>
        <v>1129</v>
      </c>
      <c r="B1133" s="93">
        <f ca="1">'-'!$J1133+'-'!$K1133</f>
        <v>107032</v>
      </c>
      <c r="C1133" s="94"/>
      <c r="D1133" s="96" t="str" cm="1">
        <f t="array" ref="D1133">_xlfn.SWITCH(MID('-'!$F1133,1,4),"C - ","Civil","F - ","Foundation","ST -","Structure","FC -","Façade","PRE ","Pre-Line","POST","Post-Line","H - ","Handover","S - ","Services","CST ","Completion Docs", "I - ", "Inspection")</f>
        <v>Façade</v>
      </c>
      <c r="E1133" s="96" t="str">
        <f>IF(NOT(ISERROR(SEARCH("- S -", '-'!$F1133))), "Subcontractor",IF(NOT(ISERROR(SEARCH("- R -", '-'!$F1133))), "Ryman",IF(NOT(ISERROR(SEARCH("- C -", '-'!$F1133))), "Consultant",IF(NOT(ISERROR(SEARCH("- I -", '-'!$F1133))),  "Inspection Test Plan", "Naming Error"))))</f>
        <v>Subcontractor</v>
      </c>
      <c r="F1133" s="97" t="str">
        <f>IF(OR('-'!$G1133="checklist", '-'!$G1133="checklist-flat"), '-'!$H1133, F1132)</f>
        <v>FC - S - Roofing</v>
      </c>
      <c r="G1133" s="24" t="s">
        <v>15</v>
      </c>
      <c r="H1133" s="24" t="s">
        <v>808</v>
      </c>
      <c r="I1133" s="24"/>
      <c r="J1133" s="106">
        <f>_xlfn.XLOOKUP('-'!$F1133,Ref!A:A,Ref!B:B)*1000</f>
        <v>107000</v>
      </c>
      <c r="K1133" s="93">
        <f ca="1">COUNTIF($J$2:'-'!$J1133,'-'!$J1133)-1</f>
        <v>32</v>
      </c>
      <c r="L1133" s="96" t="s">
        <v>14</v>
      </c>
    </row>
    <row r="1134" spans="1:12" ht="15.75">
      <c r="A1134" s="90">
        <f t="shared" si="18"/>
        <v>1130</v>
      </c>
      <c r="B1134" s="87">
        <f ca="1">'-'!$J1134+'-'!$K1134</f>
        <v>107033</v>
      </c>
      <c r="C1134" s="88"/>
      <c r="D1134" s="90" t="str" cm="1">
        <f t="array" ref="D1134">_xlfn.SWITCH(MID('-'!$F1134,1,4),"C - ","Civil","F - ","Foundation","ST -","Structure","FC -","Façade","PRE ","Pre-Line","POST","Post-Line","H - ","Handover","S - ","Services","CST ","Completion Docs", "I - ", "Inspection")</f>
        <v>Façade</v>
      </c>
      <c r="E1134" s="90" t="str">
        <f>IF(NOT(ISERROR(SEARCH("- S -", '-'!$F1134))), "Subcontractor",IF(NOT(ISERROR(SEARCH("- R -", '-'!$F1134))), "Ryman",IF(NOT(ISERROR(SEARCH("- C -", '-'!$F1134))), "Consultant",IF(NOT(ISERROR(SEARCH("- I -", '-'!$F1134))),  "Inspection Test Plan", "Naming Error"))))</f>
        <v>Subcontractor</v>
      </c>
      <c r="F1134" s="91" t="str">
        <f>IF(OR('-'!$G1134="checklist", '-'!$G1134="checklist-flat"), '-'!$H1134, F1133)</f>
        <v>FC - S - Roofing</v>
      </c>
      <c r="G1134" s="104" t="s">
        <v>15</v>
      </c>
      <c r="H1134" s="104" t="s">
        <v>785</v>
      </c>
      <c r="I1134" s="104"/>
      <c r="J1134" s="105">
        <f>_xlfn.XLOOKUP('-'!$F1134,Ref!A:A,Ref!B:B)*1000</f>
        <v>107000</v>
      </c>
      <c r="K1134" s="87">
        <f ca="1">COUNTIF($J$2:'-'!$J1134,'-'!$J1134)-1</f>
        <v>33</v>
      </c>
      <c r="L1134" s="90" t="s">
        <v>14</v>
      </c>
    </row>
    <row r="1135" spans="1:12" ht="15.75">
      <c r="A1135" s="96">
        <f t="shared" si="18"/>
        <v>1131</v>
      </c>
      <c r="B1135" s="93">
        <f ca="1">'-'!$J1135+'-'!$K1135</f>
        <v>107034</v>
      </c>
      <c r="C1135" s="94"/>
      <c r="D1135" s="96" t="str" cm="1">
        <f t="array" ref="D1135">_xlfn.SWITCH(MID('-'!$F1135,1,4),"C - ","Civil","F - ","Foundation","ST -","Structure","FC -","Façade","PRE ","Pre-Line","POST","Post-Line","H - ","Handover","S - ","Services","CST ","Completion Docs", "I - ", "Inspection")</f>
        <v>Façade</v>
      </c>
      <c r="E1135" s="96" t="str">
        <f>IF(NOT(ISERROR(SEARCH("- S -", '-'!$F1135))), "Subcontractor",IF(NOT(ISERROR(SEARCH("- R -", '-'!$F1135))), "Ryman",IF(NOT(ISERROR(SEARCH("- C -", '-'!$F1135))), "Consultant",IF(NOT(ISERROR(SEARCH("- I -", '-'!$F1135))),  "Inspection Test Plan", "Naming Error"))))</f>
        <v>Subcontractor</v>
      </c>
      <c r="F1135" s="97" t="str">
        <f>IF(OR('-'!$G1135="checklist", '-'!$G1135="checklist-flat"), '-'!$H1135, F1134)</f>
        <v>FC - S - Roofing</v>
      </c>
      <c r="G1135" s="24" t="s">
        <v>15</v>
      </c>
      <c r="H1135" s="24" t="s">
        <v>56</v>
      </c>
      <c r="I1135" s="24"/>
      <c r="J1135" s="106">
        <f>_xlfn.XLOOKUP('-'!$F1135,Ref!A:A,Ref!B:B)*1000</f>
        <v>107000</v>
      </c>
      <c r="K1135" s="93">
        <f ca="1">COUNTIF($J$2:'-'!$J1135,'-'!$J1135)-1</f>
        <v>34</v>
      </c>
      <c r="L1135" s="96" t="s">
        <v>14</v>
      </c>
    </row>
    <row r="1136" spans="1:12" ht="15.75">
      <c r="A1136" s="90">
        <f t="shared" si="18"/>
        <v>1132</v>
      </c>
      <c r="B1136" s="87">
        <f ca="1">'-'!$J1136+'-'!$K1136</f>
        <v>107035</v>
      </c>
      <c r="C1136" s="88"/>
      <c r="D1136" s="90" t="str" cm="1">
        <f t="array" ref="D1136">_xlfn.SWITCH(MID('-'!$F1136,1,4),"C - ","Civil","F - ","Foundation","ST -","Structure","FC -","Façade","PRE ","Pre-Line","POST","Post-Line","H - ","Handover","S - ","Services","CST ","Completion Docs", "I - ", "Inspection")</f>
        <v>Façade</v>
      </c>
      <c r="E1136" s="90" t="str">
        <f>IF(NOT(ISERROR(SEARCH("- S -", '-'!$F1136))), "Subcontractor",IF(NOT(ISERROR(SEARCH("- R -", '-'!$F1136))), "Ryman",IF(NOT(ISERROR(SEARCH("- C -", '-'!$F1136))), "Consultant",IF(NOT(ISERROR(SEARCH("- I -", '-'!$F1136))),  "Inspection Test Plan", "Naming Error"))))</f>
        <v>Subcontractor</v>
      </c>
      <c r="F1136" s="91" t="str">
        <f>IF(OR('-'!$G1136="checklist", '-'!$G1136="checklist-flat"), '-'!$H1136, F1135)</f>
        <v>FC - S - Roofing</v>
      </c>
      <c r="G1136" s="104" t="s">
        <v>24</v>
      </c>
      <c r="H1136" s="104" t="s">
        <v>57</v>
      </c>
      <c r="I1136" s="104"/>
      <c r="J1136" s="105">
        <f>_xlfn.XLOOKUP('-'!$F1136,Ref!A:A,Ref!B:B)*1000</f>
        <v>107000</v>
      </c>
      <c r="K1136" s="87">
        <f ca="1">COUNTIF($J$2:'-'!$J1136,'-'!$J1136)-1</f>
        <v>35</v>
      </c>
      <c r="L1136" s="90" t="s">
        <v>14</v>
      </c>
    </row>
    <row r="1137" spans="1:12" ht="15.75">
      <c r="A1137" s="96">
        <f t="shared" si="18"/>
        <v>1133</v>
      </c>
      <c r="B1137" s="93">
        <f ca="1">'-'!$J1137+'-'!$K1137</f>
        <v>108000</v>
      </c>
      <c r="C1137" s="94"/>
      <c r="D1137" s="96" t="str" cm="1">
        <f t="array" ref="D1137">_xlfn.SWITCH(MID('-'!$F1137,1,4),"C - ","Civil","F - ","Foundation","ST -","Structure","FC -","Façade","PRE ","Pre-Line","POST","Post-Line","H - ","Handover","S - ","Services","CST ","Completion Docs", "I - ", "Inspection")</f>
        <v>Façade</v>
      </c>
      <c r="E1137" s="96" t="str">
        <f>IF(NOT(ISERROR(SEARCH("- S -", '-'!$F1137))), "Subcontractor",IF(NOT(ISERROR(SEARCH("- R -", '-'!$F1137))), "Ryman",IF(NOT(ISERROR(SEARCH("- C -", '-'!$F1137))), "Consultant",IF(NOT(ISERROR(SEARCH("- I -", '-'!$F1137))),  "Inspection Test Plan", "Naming Error"))))</f>
        <v>Subcontractor</v>
      </c>
      <c r="F1137" s="97" t="str">
        <f>IF(OR('-'!$G1137="checklist", '-'!$G1137="checklist-flat"), '-'!$H1137, F1136)</f>
        <v>FC - S - Roofing Iron/Flashings</v>
      </c>
      <c r="G1137" s="23" t="s">
        <v>12</v>
      </c>
      <c r="H1137" s="25" t="s">
        <v>809</v>
      </c>
      <c r="I1137" s="24"/>
      <c r="J1137" s="106">
        <f>_xlfn.XLOOKUP('-'!$F1137,Ref!A:A,Ref!B:B)*1000</f>
        <v>108000</v>
      </c>
      <c r="K1137" s="93">
        <f ca="1">COUNTIF($J$2:'-'!$J1137,'-'!$J1137)-1</f>
        <v>0</v>
      </c>
      <c r="L1137" s="96" t="s">
        <v>14</v>
      </c>
    </row>
    <row r="1138" spans="1:12" ht="15.75">
      <c r="A1138" s="90">
        <f t="shared" si="18"/>
        <v>1134</v>
      </c>
      <c r="B1138" s="87">
        <f ca="1">'-'!$J1138+'-'!$K1138</f>
        <v>108001</v>
      </c>
      <c r="C1138" s="88"/>
      <c r="D1138" s="90" t="str" cm="1">
        <f t="array" ref="D1138">_xlfn.SWITCH(MID('-'!$F1138,1,4),"C - ","Civil","F - ","Foundation","ST -","Structure","FC -","Façade","PRE ","Pre-Line","POST","Post-Line","H - ","Handover","S - ","Services","CST ","Completion Docs", "I - ", "Inspection")</f>
        <v>Façade</v>
      </c>
      <c r="E1138" s="90" t="str">
        <f>IF(NOT(ISERROR(SEARCH("- S -", '-'!$F1138))), "Subcontractor",IF(NOT(ISERROR(SEARCH("- R -", '-'!$F1138))), "Ryman",IF(NOT(ISERROR(SEARCH("- C -", '-'!$F1138))), "Consultant",IF(NOT(ISERROR(SEARCH("- I -", '-'!$F1138))),  "Inspection Test Plan", "Naming Error"))))</f>
        <v>Subcontractor</v>
      </c>
      <c r="F1138" s="91" t="str">
        <f>IF(OR('-'!$G1138="checklist", '-'!$G1138="checklist-flat"), '-'!$H1138, F1137)</f>
        <v>FC - S - Roofing Iron/Flashings</v>
      </c>
      <c r="G1138" s="107" t="s">
        <v>15</v>
      </c>
      <c r="H1138" s="108" t="s">
        <v>810</v>
      </c>
      <c r="I1138" s="104"/>
      <c r="J1138" s="105">
        <f>_xlfn.XLOOKUP('-'!$F1138,Ref!A:A,Ref!B:B)*1000</f>
        <v>108000</v>
      </c>
      <c r="K1138" s="87">
        <f ca="1">COUNTIF($J$2:'-'!$J1138,'-'!$J1138)-1</f>
        <v>1</v>
      </c>
      <c r="L1138" s="90" t="s">
        <v>14</v>
      </c>
    </row>
    <row r="1139" spans="1:12" ht="15.75">
      <c r="A1139" s="96">
        <f t="shared" si="18"/>
        <v>1135</v>
      </c>
      <c r="B1139" s="93">
        <f ca="1">'-'!$J1139+'-'!$K1139</f>
        <v>108002</v>
      </c>
      <c r="C1139" s="94"/>
      <c r="D1139" s="96" t="str" cm="1">
        <f t="array" ref="D1139">_xlfn.SWITCH(MID('-'!$F1139,1,4),"C - ","Civil","F - ","Foundation","ST -","Structure","FC -","Façade","PRE ","Pre-Line","POST","Post-Line","H - ","Handover","S - ","Services","CST ","Completion Docs", "I - ", "Inspection")</f>
        <v>Façade</v>
      </c>
      <c r="E1139" s="96" t="str">
        <f>IF(NOT(ISERROR(SEARCH("- S -", '-'!$F1139))), "Subcontractor",IF(NOT(ISERROR(SEARCH("- R -", '-'!$F1139))), "Ryman",IF(NOT(ISERROR(SEARCH("- C -", '-'!$F1139))), "Consultant",IF(NOT(ISERROR(SEARCH("- I -", '-'!$F1139))),  "Inspection Test Plan", "Naming Error"))))</f>
        <v>Subcontractor</v>
      </c>
      <c r="F1139" s="97" t="str">
        <f>IF(OR('-'!$G1139="checklist", '-'!$G1139="checklist-flat"), '-'!$H1139, F1138)</f>
        <v>FC - S - Roofing Iron/Flashings</v>
      </c>
      <c r="G1139" s="23" t="s">
        <v>182</v>
      </c>
      <c r="H1139" s="25" t="s">
        <v>811</v>
      </c>
      <c r="I1139" s="24"/>
      <c r="J1139" s="106">
        <f>_xlfn.XLOOKUP('-'!$F1139,Ref!A:A,Ref!B:B)*1000</f>
        <v>108000</v>
      </c>
      <c r="K1139" s="93">
        <f ca="1">COUNTIF($J$2:'-'!$J1139,'-'!$J1139)-1</f>
        <v>2</v>
      </c>
      <c r="L1139" s="96" t="s">
        <v>14</v>
      </c>
    </row>
    <row r="1140" spans="1:12" ht="15.75">
      <c r="A1140" s="90">
        <f t="shared" si="18"/>
        <v>1136</v>
      </c>
      <c r="B1140" s="87">
        <f ca="1">'-'!$J1140+'-'!$K1140</f>
        <v>108003</v>
      </c>
      <c r="C1140" s="88"/>
      <c r="D1140" s="90" t="str" cm="1">
        <f t="array" ref="D1140">_xlfn.SWITCH(MID('-'!$F1140,1,4),"C - ","Civil","F - ","Foundation","ST -","Structure","FC -","Façade","PRE ","Pre-Line","POST","Post-Line","H - ","Handover","S - ","Services","CST ","Completion Docs", "I - ", "Inspection")</f>
        <v>Façade</v>
      </c>
      <c r="E1140" s="90" t="str">
        <f>IF(NOT(ISERROR(SEARCH("- S -", '-'!$F1140))), "Subcontractor",IF(NOT(ISERROR(SEARCH("- R -", '-'!$F1140))), "Ryman",IF(NOT(ISERROR(SEARCH("- C -", '-'!$F1140))), "Consultant",IF(NOT(ISERROR(SEARCH("- I -", '-'!$F1140))),  "Inspection Test Plan", "Naming Error"))))</f>
        <v>Subcontractor</v>
      </c>
      <c r="F1140" s="91" t="str">
        <f>IF(OR('-'!$G1140="checklist", '-'!$G1140="checklist-flat"), '-'!$H1140, F1139)</f>
        <v>FC - S - Roofing Iron/Flashings</v>
      </c>
      <c r="G1140" s="107" t="s">
        <v>15</v>
      </c>
      <c r="H1140" s="108" t="s">
        <v>812</v>
      </c>
      <c r="I1140" s="104"/>
      <c r="J1140" s="105">
        <f>_xlfn.XLOOKUP('-'!$F1140,Ref!A:A,Ref!B:B)*1000</f>
        <v>108000</v>
      </c>
      <c r="K1140" s="87">
        <f ca="1">COUNTIF($J$2:'-'!$J1140,'-'!$J1140)-1</f>
        <v>3</v>
      </c>
      <c r="L1140" s="90" t="s">
        <v>14</v>
      </c>
    </row>
    <row r="1141" spans="1:12" ht="15.75">
      <c r="A1141" s="96">
        <f t="shared" si="18"/>
        <v>1137</v>
      </c>
      <c r="B1141" s="93">
        <f ca="1">'-'!$J1141+'-'!$K1141</f>
        <v>108004</v>
      </c>
      <c r="C1141" s="94"/>
      <c r="D1141" s="96" t="str" cm="1">
        <f t="array" ref="D1141">_xlfn.SWITCH(MID('-'!$F1141,1,4),"C - ","Civil","F - ","Foundation","ST -","Structure","FC -","Façade","PRE ","Pre-Line","POST","Post-Line","H - ","Handover","S - ","Services","CST ","Completion Docs", "I - ", "Inspection")</f>
        <v>Façade</v>
      </c>
      <c r="E1141" s="96" t="str">
        <f>IF(NOT(ISERROR(SEARCH("- S -", '-'!$F1141))), "Subcontractor",IF(NOT(ISERROR(SEARCH("- R -", '-'!$F1141))), "Ryman",IF(NOT(ISERROR(SEARCH("- C -", '-'!$F1141))), "Consultant",IF(NOT(ISERROR(SEARCH("- I -", '-'!$F1141))),  "Inspection Test Plan", "Naming Error"))))</f>
        <v>Subcontractor</v>
      </c>
      <c r="F1141" s="97" t="str">
        <f>IF(OR('-'!$G1141="checklist", '-'!$G1141="checklist-flat"), '-'!$H1141, F1140)</f>
        <v>FC - S - Roofing Iron/Flashings</v>
      </c>
      <c r="G1141" s="23" t="s">
        <v>15</v>
      </c>
      <c r="H1141" s="25" t="s">
        <v>813</v>
      </c>
      <c r="I1141" s="24"/>
      <c r="J1141" s="106">
        <f>_xlfn.XLOOKUP('-'!$F1141,Ref!A:A,Ref!B:B)*1000</f>
        <v>108000</v>
      </c>
      <c r="K1141" s="93">
        <f ca="1">COUNTIF($J$2:'-'!$J1141,'-'!$J1141)-1</f>
        <v>4</v>
      </c>
      <c r="L1141" s="96" t="s">
        <v>14</v>
      </c>
    </row>
    <row r="1142" spans="1:12" ht="15.75">
      <c r="A1142" s="90">
        <f t="shared" si="18"/>
        <v>1138</v>
      </c>
      <c r="B1142" s="87">
        <f ca="1">'-'!$J1142+'-'!$K1142</f>
        <v>108005</v>
      </c>
      <c r="C1142" s="88"/>
      <c r="D1142" s="90" t="str" cm="1">
        <f t="array" ref="D1142">_xlfn.SWITCH(MID('-'!$F1142,1,4),"C - ","Civil","F - ","Foundation","ST -","Structure","FC -","Façade","PRE ","Pre-Line","POST","Post-Line","H - ","Handover","S - ","Services","CST ","Completion Docs", "I - ", "Inspection")</f>
        <v>Façade</v>
      </c>
      <c r="E1142" s="90" t="str">
        <f>IF(NOT(ISERROR(SEARCH("- S -", '-'!$F1142))), "Subcontractor",IF(NOT(ISERROR(SEARCH("- R -", '-'!$F1142))), "Ryman",IF(NOT(ISERROR(SEARCH("- C -", '-'!$F1142))), "Consultant",IF(NOT(ISERROR(SEARCH("- I -", '-'!$F1142))),  "Inspection Test Plan", "Naming Error"))))</f>
        <v>Subcontractor</v>
      </c>
      <c r="F1142" s="91" t="str">
        <f>IF(OR('-'!$G1142="checklist", '-'!$G1142="checklist-flat"), '-'!$H1142, F1141)</f>
        <v>FC - S - Roofing Iron/Flashings</v>
      </c>
      <c r="G1142" s="107" t="s">
        <v>15</v>
      </c>
      <c r="H1142" s="108" t="s">
        <v>814</v>
      </c>
      <c r="I1142" s="104"/>
      <c r="J1142" s="105">
        <f>_xlfn.XLOOKUP('-'!$F1142,Ref!A:A,Ref!B:B)*1000</f>
        <v>108000</v>
      </c>
      <c r="K1142" s="87">
        <f ca="1">COUNTIF($J$2:'-'!$J1142,'-'!$J1142)-1</f>
        <v>5</v>
      </c>
      <c r="L1142" s="90" t="s">
        <v>14</v>
      </c>
    </row>
    <row r="1143" spans="1:12" ht="15.75">
      <c r="A1143" s="96">
        <f t="shared" si="18"/>
        <v>1139</v>
      </c>
      <c r="B1143" s="93">
        <f ca="1">'-'!$J1143+'-'!$K1143</f>
        <v>108006</v>
      </c>
      <c r="C1143" s="94"/>
      <c r="D1143" s="96" t="str" cm="1">
        <f t="array" ref="D1143">_xlfn.SWITCH(MID('-'!$F1143,1,4),"C - ","Civil","F - ","Foundation","ST -","Structure","FC -","Façade","PRE ","Pre-Line","POST","Post-Line","H - ","Handover","S - ","Services","CST ","Completion Docs", "I - ", "Inspection")</f>
        <v>Façade</v>
      </c>
      <c r="E1143" s="96" t="str">
        <f>IF(NOT(ISERROR(SEARCH("- S -", '-'!$F1143))), "Subcontractor",IF(NOT(ISERROR(SEARCH("- R -", '-'!$F1143))), "Ryman",IF(NOT(ISERROR(SEARCH("- C -", '-'!$F1143))), "Consultant",IF(NOT(ISERROR(SEARCH("- I -", '-'!$F1143))),  "Inspection Test Plan", "Naming Error"))))</f>
        <v>Subcontractor</v>
      </c>
      <c r="F1143" s="97" t="str">
        <f>IF(OR('-'!$G1143="checklist", '-'!$G1143="checklist-flat"), '-'!$H1143, F1142)</f>
        <v>FC - S - Roofing Iron/Flashings</v>
      </c>
      <c r="G1143" s="23" t="s">
        <v>15</v>
      </c>
      <c r="H1143" s="25" t="s">
        <v>815</v>
      </c>
      <c r="I1143" s="24"/>
      <c r="J1143" s="106">
        <f>_xlfn.XLOOKUP('-'!$F1143,Ref!A:A,Ref!B:B)*1000</f>
        <v>108000</v>
      </c>
      <c r="K1143" s="93">
        <f ca="1">COUNTIF($J$2:'-'!$J1143,'-'!$J1143)-1</f>
        <v>6</v>
      </c>
      <c r="L1143" s="96" t="s">
        <v>14</v>
      </c>
    </row>
    <row r="1144" spans="1:12" ht="15.75">
      <c r="A1144" s="90">
        <f t="shared" si="18"/>
        <v>1140</v>
      </c>
      <c r="B1144" s="87">
        <f ca="1">'-'!$J1144+'-'!$K1144</f>
        <v>108007</v>
      </c>
      <c r="C1144" s="88"/>
      <c r="D1144" s="90" t="str" cm="1">
        <f t="array" ref="D1144">_xlfn.SWITCH(MID('-'!$F1144,1,4),"C - ","Civil","F - ","Foundation","ST -","Structure","FC -","Façade","PRE ","Pre-Line","POST","Post-Line","H - ","Handover","S - ","Services","CST ","Completion Docs", "I - ", "Inspection")</f>
        <v>Façade</v>
      </c>
      <c r="E1144" s="90" t="str">
        <f>IF(NOT(ISERROR(SEARCH("- S -", '-'!$F1144))), "Subcontractor",IF(NOT(ISERROR(SEARCH("- R -", '-'!$F1144))), "Ryman",IF(NOT(ISERROR(SEARCH("- C -", '-'!$F1144))), "Consultant",IF(NOT(ISERROR(SEARCH("- I -", '-'!$F1144))),  "Inspection Test Plan", "Naming Error"))))</f>
        <v>Subcontractor</v>
      </c>
      <c r="F1144" s="91" t="str">
        <f>IF(OR('-'!$G1144="checklist", '-'!$G1144="checklist-flat"), '-'!$H1144, F1143)</f>
        <v>FC - S - Roofing Iron/Flashings</v>
      </c>
      <c r="G1144" s="107" t="s">
        <v>15</v>
      </c>
      <c r="H1144" s="108" t="s">
        <v>816</v>
      </c>
      <c r="I1144" s="104"/>
      <c r="J1144" s="105">
        <f>_xlfn.XLOOKUP('-'!$F1144,Ref!A:A,Ref!B:B)*1000</f>
        <v>108000</v>
      </c>
      <c r="K1144" s="87">
        <f ca="1">COUNTIF($J$2:'-'!$J1144,'-'!$J1144)-1</f>
        <v>7</v>
      </c>
      <c r="L1144" s="90" t="s">
        <v>14</v>
      </c>
    </row>
    <row r="1145" spans="1:12" ht="15.75">
      <c r="A1145" s="96">
        <f t="shared" si="18"/>
        <v>1141</v>
      </c>
      <c r="B1145" s="93">
        <f ca="1">'-'!$J1145+'-'!$K1145</f>
        <v>108008</v>
      </c>
      <c r="C1145" s="94"/>
      <c r="D1145" s="96" t="str" cm="1">
        <f t="array" ref="D1145">_xlfn.SWITCH(MID('-'!$F1145,1,4),"C - ","Civil","F - ","Foundation","ST -","Structure","FC -","Façade","PRE ","Pre-Line","POST","Post-Line","H - ","Handover","S - ","Services","CST ","Completion Docs", "I - ", "Inspection")</f>
        <v>Façade</v>
      </c>
      <c r="E1145" s="96" t="str">
        <f>IF(NOT(ISERROR(SEARCH("- S -", '-'!$F1145))), "Subcontractor",IF(NOT(ISERROR(SEARCH("- R -", '-'!$F1145))), "Ryman",IF(NOT(ISERROR(SEARCH("- C -", '-'!$F1145))), "Consultant",IF(NOT(ISERROR(SEARCH("- I -", '-'!$F1145))),  "Inspection Test Plan", "Naming Error"))))</f>
        <v>Subcontractor</v>
      </c>
      <c r="F1145" s="97" t="str">
        <f>IF(OR('-'!$G1145="checklist", '-'!$G1145="checklist-flat"), '-'!$H1145, F1144)</f>
        <v>FC - S - Roofing Iron/Flashings</v>
      </c>
      <c r="G1145" s="23" t="s">
        <v>388</v>
      </c>
      <c r="H1145" s="25" t="s">
        <v>817</v>
      </c>
      <c r="I1145" s="24"/>
      <c r="J1145" s="106">
        <f>_xlfn.XLOOKUP('-'!$F1145,Ref!A:A,Ref!B:B)*1000</f>
        <v>108000</v>
      </c>
      <c r="K1145" s="93">
        <f ca="1">COUNTIF($J$2:'-'!$J1145,'-'!$J1145)-1</f>
        <v>8</v>
      </c>
      <c r="L1145" s="96" t="s">
        <v>14</v>
      </c>
    </row>
    <row r="1146" spans="1:12" ht="15.75">
      <c r="A1146" s="90">
        <f t="shared" si="18"/>
        <v>1142</v>
      </c>
      <c r="B1146" s="87">
        <f ca="1">'-'!$J1146+'-'!$K1146</f>
        <v>108009</v>
      </c>
      <c r="C1146" s="88"/>
      <c r="D1146" s="90" t="str" cm="1">
        <f t="array" ref="D1146">_xlfn.SWITCH(MID('-'!$F1146,1,4),"C - ","Civil","F - ","Foundation","ST -","Structure","FC -","Façade","PRE ","Pre-Line","POST","Post-Line","H - ","Handover","S - ","Services","CST ","Completion Docs", "I - ", "Inspection")</f>
        <v>Façade</v>
      </c>
      <c r="E1146" s="90" t="str">
        <f>IF(NOT(ISERROR(SEARCH("- S -", '-'!$F1146))), "Subcontractor",IF(NOT(ISERROR(SEARCH("- R -", '-'!$F1146))), "Ryman",IF(NOT(ISERROR(SEARCH("- C -", '-'!$F1146))), "Consultant",IF(NOT(ISERROR(SEARCH("- I -", '-'!$F1146))),  "Inspection Test Plan", "Naming Error"))))</f>
        <v>Subcontractor</v>
      </c>
      <c r="F1146" s="91" t="str">
        <f>IF(OR('-'!$G1146="checklist", '-'!$G1146="checklist-flat"), '-'!$H1146, F1145)</f>
        <v>FC - S - Roofing Iron/Flashings</v>
      </c>
      <c r="G1146" s="107" t="s">
        <v>15</v>
      </c>
      <c r="H1146" s="108" t="s">
        <v>818</v>
      </c>
      <c r="I1146" s="104"/>
      <c r="J1146" s="105">
        <f>_xlfn.XLOOKUP('-'!$F1146,Ref!A:A,Ref!B:B)*1000</f>
        <v>108000</v>
      </c>
      <c r="K1146" s="87">
        <f ca="1">COUNTIF($J$2:'-'!$J1146,'-'!$J1146)-1</f>
        <v>9</v>
      </c>
      <c r="L1146" s="90" t="s">
        <v>14</v>
      </c>
    </row>
    <row r="1147" spans="1:12" ht="15.75">
      <c r="A1147" s="96">
        <f t="shared" si="18"/>
        <v>1143</v>
      </c>
      <c r="B1147" s="93">
        <f ca="1">'-'!$J1147+'-'!$K1147</f>
        <v>108010</v>
      </c>
      <c r="C1147" s="94"/>
      <c r="D1147" s="96" t="str" cm="1">
        <f t="array" ref="D1147">_xlfn.SWITCH(MID('-'!$F1147,1,4),"C - ","Civil","F - ","Foundation","ST -","Structure","FC -","Façade","PRE ","Pre-Line","POST","Post-Line","H - ","Handover","S - ","Services","CST ","Completion Docs", "I - ", "Inspection")</f>
        <v>Façade</v>
      </c>
      <c r="E1147" s="96" t="str">
        <f>IF(NOT(ISERROR(SEARCH("- S -", '-'!$F1147))), "Subcontractor",IF(NOT(ISERROR(SEARCH("- R -", '-'!$F1147))), "Ryman",IF(NOT(ISERROR(SEARCH("- C -", '-'!$F1147))), "Consultant",IF(NOT(ISERROR(SEARCH("- I -", '-'!$F1147))),  "Inspection Test Plan", "Naming Error"))))</f>
        <v>Subcontractor</v>
      </c>
      <c r="F1147" s="97" t="str">
        <f>IF(OR('-'!$G1147="checklist", '-'!$G1147="checklist-flat"), '-'!$H1147, F1146)</f>
        <v>FC - S - Roofing Iron/Flashings</v>
      </c>
      <c r="G1147" s="23" t="s">
        <v>24</v>
      </c>
      <c r="H1147" s="25" t="s">
        <v>730</v>
      </c>
      <c r="I1147" s="24"/>
      <c r="J1147" s="106">
        <f>_xlfn.XLOOKUP('-'!$F1147,Ref!A:A,Ref!B:B)*1000</f>
        <v>108000</v>
      </c>
      <c r="K1147" s="93">
        <f ca="1">COUNTIF($J$2:'-'!$J1147,'-'!$J1147)-1</f>
        <v>10</v>
      </c>
      <c r="L1147" s="96" t="s">
        <v>14</v>
      </c>
    </row>
    <row r="1148" spans="1:12" ht="15.75">
      <c r="A1148" s="90">
        <f t="shared" si="18"/>
        <v>1144</v>
      </c>
      <c r="B1148" s="87">
        <f ca="1">'-'!$J1148+'-'!$K1148</f>
        <v>108011</v>
      </c>
      <c r="C1148" s="88"/>
      <c r="D1148" s="90" t="str" cm="1">
        <f t="array" ref="D1148">_xlfn.SWITCH(MID('-'!$F1148,1,4),"C - ","Civil","F - ","Foundation","ST -","Structure","FC -","Façade","PRE ","Pre-Line","POST","Post-Line","H - ","Handover","S - ","Services","CST ","Completion Docs", "I - ", "Inspection")</f>
        <v>Façade</v>
      </c>
      <c r="E1148" s="90" t="str">
        <f>IF(NOT(ISERROR(SEARCH("- S -", '-'!$F1148))), "Subcontractor",IF(NOT(ISERROR(SEARCH("- R -", '-'!$F1148))), "Ryman",IF(NOT(ISERROR(SEARCH("- C -", '-'!$F1148))), "Consultant",IF(NOT(ISERROR(SEARCH("- I -", '-'!$F1148))),  "Inspection Test Plan", "Naming Error"))))</f>
        <v>Subcontractor</v>
      </c>
      <c r="F1148" s="91" t="str">
        <f>IF(OR('-'!$G1148="checklist", '-'!$G1148="checklist-flat"), '-'!$H1148, F1147)</f>
        <v>FC - S - Roofing Iron/Flashings</v>
      </c>
      <c r="G1148" s="107" t="s">
        <v>15</v>
      </c>
      <c r="H1148" s="108" t="s">
        <v>56</v>
      </c>
      <c r="I1148" s="104"/>
      <c r="J1148" s="105">
        <f>_xlfn.XLOOKUP('-'!$F1148,Ref!A:A,Ref!B:B)*1000</f>
        <v>108000</v>
      </c>
      <c r="K1148" s="87">
        <f ca="1">COUNTIF($J$2:'-'!$J1148,'-'!$J1148)-1</f>
        <v>11</v>
      </c>
      <c r="L1148" s="90" t="s">
        <v>14</v>
      </c>
    </row>
    <row r="1149" spans="1:12" ht="15.75">
      <c r="A1149" s="96">
        <f t="shared" si="18"/>
        <v>1145</v>
      </c>
      <c r="B1149" s="93">
        <f ca="1">'-'!$J1149+'-'!$K1149</f>
        <v>108012</v>
      </c>
      <c r="C1149" s="94"/>
      <c r="D1149" s="96" t="str" cm="1">
        <f t="array" ref="D1149">_xlfn.SWITCH(MID('-'!$F1149,1,4),"C - ","Civil","F - ","Foundation","ST -","Structure","FC -","Façade","PRE ","Pre-Line","POST","Post-Line","H - ","Handover","S - ","Services","CST ","Completion Docs", "I - ", "Inspection")</f>
        <v>Façade</v>
      </c>
      <c r="E1149" s="96" t="str">
        <f>IF(NOT(ISERROR(SEARCH("- S -", '-'!$F1149))), "Subcontractor",IF(NOT(ISERROR(SEARCH("- R -", '-'!$F1149))), "Ryman",IF(NOT(ISERROR(SEARCH("- C -", '-'!$F1149))), "Consultant",IF(NOT(ISERROR(SEARCH("- I -", '-'!$F1149))),  "Inspection Test Plan", "Naming Error"))))</f>
        <v>Subcontractor</v>
      </c>
      <c r="F1149" s="97" t="str">
        <f>IF(OR('-'!$G1149="checklist", '-'!$G1149="checklist-flat"), '-'!$H1149, F1148)</f>
        <v>FC - S - Roofing Iron/Flashings</v>
      </c>
      <c r="G1149" s="23" t="s">
        <v>24</v>
      </c>
      <c r="H1149" s="25" t="s">
        <v>57</v>
      </c>
      <c r="I1149" s="24"/>
      <c r="J1149" s="106">
        <f>_xlfn.XLOOKUP('-'!$F1149,Ref!A:A,Ref!B:B)*1000</f>
        <v>108000</v>
      </c>
      <c r="K1149" s="93">
        <f ca="1">COUNTIF($J$2:'-'!$J1149,'-'!$J1149)-1</f>
        <v>12</v>
      </c>
      <c r="L1149" s="96" t="s">
        <v>14</v>
      </c>
    </row>
    <row r="1150" spans="1:12" ht="15.75">
      <c r="A1150" s="90">
        <f t="shared" si="18"/>
        <v>1146</v>
      </c>
      <c r="B1150" s="87">
        <f ca="1">'-'!$J1150+'-'!$K1150</f>
        <v>109000</v>
      </c>
      <c r="C1150" s="88"/>
      <c r="D1150" s="89" t="str" cm="1">
        <f t="array" ref="D1150">_xlfn.SWITCH(MID('-'!$F1150,1,4),"C - ","Civil","F - ","Foundation","ST -","Structure","FC -","Façade","PRE ","Pre-Line","POST","Post-Line","H - ","Handover","S - ","Services","CST ","Completion Docs", "I - ", "Inspection")</f>
        <v>Façade</v>
      </c>
      <c r="E1150" s="90" t="str">
        <f>IF(NOT(ISERROR(SEARCH("- S -", '-'!$F1150))), "Subcontractor",IF(NOT(ISERROR(SEARCH("- R -", '-'!$F1150))), "Ryman",IF(NOT(ISERROR(SEARCH("- C -", '-'!$F1150))), "Consultant",IF(NOT(ISERROR(SEARCH("- I -", '-'!$F1150))),  "Inspection Test Plan", "Naming Error"))))</f>
        <v>Subcontractor</v>
      </c>
      <c r="F1150" s="91" t="str">
        <f>IF(OR('-'!$G1150="checklist", '-'!$G1150="checklist-flat"), '-'!$H1150, F1149)</f>
        <v xml:space="preserve">FC - S - Soffits </v>
      </c>
      <c r="G1150" s="104" t="s">
        <v>430</v>
      </c>
      <c r="H1150" s="104" t="s">
        <v>819</v>
      </c>
      <c r="I1150" s="104"/>
      <c r="J1150" s="105">
        <f>_xlfn.XLOOKUP('-'!$F1150,Ref!A:A,Ref!B:B)*1000</f>
        <v>109000</v>
      </c>
      <c r="K1150" s="87">
        <f ca="1">COUNTIF($J$2:'-'!$J1150,'-'!$J1150)-1</f>
        <v>0</v>
      </c>
      <c r="L1150" s="90" t="s">
        <v>14</v>
      </c>
    </row>
    <row r="1151" spans="1:12" ht="15.75">
      <c r="A1151" s="96">
        <f t="shared" si="18"/>
        <v>1147</v>
      </c>
      <c r="B1151" s="93">
        <f ca="1">'-'!$J1151+'-'!$K1151</f>
        <v>109001</v>
      </c>
      <c r="C1151" s="94"/>
      <c r="D1151" s="95" t="str" cm="1">
        <f t="array" ref="D1151">_xlfn.SWITCH(MID('-'!$F1151,1,4),"C - ","Civil","F - ","Foundation","ST -","Structure","FC -","Façade","PRE ","Pre-Line","POST","Post-Line","H - ","Handover","S - ","Services","CST ","Completion Docs", "I - ", "Inspection")</f>
        <v>Façade</v>
      </c>
      <c r="E1151" s="96" t="str">
        <f>IF(NOT(ISERROR(SEARCH("- S -", '-'!$F1151))), "Subcontractor",IF(NOT(ISERROR(SEARCH("- R -", '-'!$F1151))), "Ryman",IF(NOT(ISERROR(SEARCH("- C -", '-'!$F1151))), "Consultant",IF(NOT(ISERROR(SEARCH("- I -", '-'!$F1151))),  "Inspection Test Plan", "Naming Error"))))</f>
        <v>Subcontractor</v>
      </c>
      <c r="F1151" s="97" t="str">
        <f>IF(OR('-'!$G1151="checklist", '-'!$G1151="checklist-flat"), '-'!$H1151, F1150)</f>
        <v xml:space="preserve">FC - S - Soffits </v>
      </c>
      <c r="G1151" s="24" t="s">
        <v>432</v>
      </c>
      <c r="H1151" s="24" t="s">
        <v>669</v>
      </c>
      <c r="I1151" s="24"/>
      <c r="J1151" s="106">
        <f>_xlfn.XLOOKUP('-'!$F1151,Ref!A:A,Ref!B:B)*1000</f>
        <v>109000</v>
      </c>
      <c r="K1151" s="93">
        <f ca="1">COUNTIF($J$2:'-'!$J1151,'-'!$J1151)-1</f>
        <v>1</v>
      </c>
      <c r="L1151" s="96" t="s">
        <v>14</v>
      </c>
    </row>
    <row r="1152" spans="1:12" ht="15.75">
      <c r="A1152" s="90">
        <f t="shared" si="18"/>
        <v>1148</v>
      </c>
      <c r="B1152" s="87">
        <f ca="1">'-'!$J1152+'-'!$K1152</f>
        <v>109002</v>
      </c>
      <c r="C1152" s="88"/>
      <c r="D1152" s="89" t="str" cm="1">
        <f t="array" ref="D1152">_xlfn.SWITCH(MID('-'!$F1152,1,4),"C - ","Civil","F - ","Foundation","ST -","Structure","FC -","Façade","PRE ","Pre-Line","POST","Post-Line","H - ","Handover","S - ","Services","CST ","Completion Docs", "I - ", "Inspection")</f>
        <v>Façade</v>
      </c>
      <c r="E1152" s="90" t="str">
        <f>IF(NOT(ISERROR(SEARCH("- S -", '-'!$F1152))), "Subcontractor",IF(NOT(ISERROR(SEARCH("- R -", '-'!$F1152))), "Ryman",IF(NOT(ISERROR(SEARCH("- C -", '-'!$F1152))), "Consultant",IF(NOT(ISERROR(SEARCH("- I -", '-'!$F1152))),  "Inspection Test Plan", "Naming Error"))))</f>
        <v>Subcontractor</v>
      </c>
      <c r="F1152" s="91" t="str">
        <f>IF(OR('-'!$G1152="checklist", '-'!$G1152="checklist-flat"), '-'!$H1152, F1151)</f>
        <v xml:space="preserve">FC - S - Soffits </v>
      </c>
      <c r="G1152" s="104" t="s">
        <v>15</v>
      </c>
      <c r="H1152" s="104" t="s">
        <v>820</v>
      </c>
      <c r="I1152" s="104"/>
      <c r="J1152" s="105">
        <f>_xlfn.XLOOKUP('-'!$F1152,Ref!A:A,Ref!B:B)*1000</f>
        <v>109000</v>
      </c>
      <c r="K1152" s="87">
        <f ca="1">COUNTIF($J$2:'-'!$J1152,'-'!$J1152)-1</f>
        <v>2</v>
      </c>
      <c r="L1152" s="90" t="s">
        <v>14</v>
      </c>
    </row>
    <row r="1153" spans="1:12" ht="15.75">
      <c r="A1153" s="96">
        <f t="shared" si="18"/>
        <v>1149</v>
      </c>
      <c r="B1153" s="93">
        <f ca="1">'-'!$J1153+'-'!$K1153</f>
        <v>109003</v>
      </c>
      <c r="C1153" s="94"/>
      <c r="D1153" s="95" t="str" cm="1">
        <f t="array" ref="D1153">_xlfn.SWITCH(MID('-'!$F1153,1,4),"C - ","Civil","F - ","Foundation","ST -","Structure","FC -","Façade","PRE ","Pre-Line","POST","Post-Line","H - ","Handover","S - ","Services","CST ","Completion Docs", "I - ", "Inspection")</f>
        <v>Façade</v>
      </c>
      <c r="E1153" s="96" t="str">
        <f>IF(NOT(ISERROR(SEARCH("- S -", '-'!$F1153))), "Subcontractor",IF(NOT(ISERROR(SEARCH("- R -", '-'!$F1153))), "Ryman",IF(NOT(ISERROR(SEARCH("- C -", '-'!$F1153))), "Consultant",IF(NOT(ISERROR(SEARCH("- I -", '-'!$F1153))),  "Inspection Test Plan", "Naming Error"))))</f>
        <v>Subcontractor</v>
      </c>
      <c r="F1153" s="97" t="str">
        <f>IF(OR('-'!$G1153="checklist", '-'!$G1153="checklist-flat"), '-'!$H1153, F1152)</f>
        <v xml:space="preserve">FC - S - Soffits </v>
      </c>
      <c r="G1153" s="24" t="s">
        <v>15</v>
      </c>
      <c r="H1153" s="24" t="s">
        <v>821</v>
      </c>
      <c r="I1153" s="24"/>
      <c r="J1153" s="106">
        <f>_xlfn.XLOOKUP('-'!$F1153,Ref!A:A,Ref!B:B)*1000</f>
        <v>109000</v>
      </c>
      <c r="K1153" s="93">
        <f ca="1">COUNTIF($J$2:'-'!$J1153,'-'!$J1153)-1</f>
        <v>3</v>
      </c>
      <c r="L1153" s="96" t="s">
        <v>14</v>
      </c>
    </row>
    <row r="1154" spans="1:12" ht="15.75">
      <c r="A1154" s="90">
        <f t="shared" si="18"/>
        <v>1150</v>
      </c>
      <c r="B1154" s="87">
        <f ca="1">'-'!$J1154+'-'!$K1154</f>
        <v>109004</v>
      </c>
      <c r="C1154" s="88"/>
      <c r="D1154" s="89" t="str" cm="1">
        <f t="array" ref="D1154">_xlfn.SWITCH(MID('-'!$F1154,1,4),"C - ","Civil","F - ","Foundation","ST -","Structure","FC -","Façade","PRE ","Pre-Line","POST","Post-Line","H - ","Handover","S - ","Services","CST ","Completion Docs", "I - ", "Inspection")</f>
        <v>Façade</v>
      </c>
      <c r="E1154" s="90" t="str">
        <f>IF(NOT(ISERROR(SEARCH("- S -", '-'!$F1154))), "Subcontractor",IF(NOT(ISERROR(SEARCH("- R -", '-'!$F1154))), "Ryman",IF(NOT(ISERROR(SEARCH("- C -", '-'!$F1154))), "Consultant",IF(NOT(ISERROR(SEARCH("- I -", '-'!$F1154))),  "Inspection Test Plan", "Naming Error"))))</f>
        <v>Subcontractor</v>
      </c>
      <c r="F1154" s="91" t="str">
        <f>IF(OR('-'!$G1154="checklist", '-'!$G1154="checklist-flat"), '-'!$H1154, F1153)</f>
        <v xml:space="preserve">FC - S - Soffits </v>
      </c>
      <c r="G1154" s="104" t="s">
        <v>15</v>
      </c>
      <c r="H1154" s="104" t="s">
        <v>822</v>
      </c>
      <c r="I1154" s="104"/>
      <c r="J1154" s="105">
        <f>_xlfn.XLOOKUP('-'!$F1154,Ref!A:A,Ref!B:B)*1000</f>
        <v>109000</v>
      </c>
      <c r="K1154" s="87">
        <f ca="1">COUNTIF($J$2:'-'!$J1154,'-'!$J1154)-1</f>
        <v>4</v>
      </c>
      <c r="L1154" s="90" t="s">
        <v>14</v>
      </c>
    </row>
    <row r="1155" spans="1:12" ht="15.75">
      <c r="A1155" s="96">
        <f t="shared" si="18"/>
        <v>1151</v>
      </c>
      <c r="B1155" s="93">
        <f ca="1">'-'!$J1155+'-'!$K1155</f>
        <v>109005</v>
      </c>
      <c r="C1155" s="94"/>
      <c r="D1155" s="95" t="str" cm="1">
        <f t="array" ref="D1155">_xlfn.SWITCH(MID('-'!$F1155,1,4),"C - ","Civil","F - ","Foundation","ST -","Structure","FC -","Façade","PRE ","Pre-Line","POST","Post-Line","H - ","Handover","S - ","Services","CST ","Completion Docs", "I - ", "Inspection")</f>
        <v>Façade</v>
      </c>
      <c r="E1155" s="96" t="str">
        <f>IF(NOT(ISERROR(SEARCH("- S -", '-'!$F1155))), "Subcontractor",IF(NOT(ISERROR(SEARCH("- R -", '-'!$F1155))), "Ryman",IF(NOT(ISERROR(SEARCH("- C -", '-'!$F1155))), "Consultant",IF(NOT(ISERROR(SEARCH("- I -", '-'!$F1155))),  "Inspection Test Plan", "Naming Error"))))</f>
        <v>Subcontractor</v>
      </c>
      <c r="F1155" s="97" t="str">
        <f>IF(OR('-'!$G1155="checklist", '-'!$G1155="checklist-flat"), '-'!$H1155, F1154)</f>
        <v xml:space="preserve">FC - S - Soffits </v>
      </c>
      <c r="G1155" s="24" t="s">
        <v>432</v>
      </c>
      <c r="H1155" s="24" t="s">
        <v>823</v>
      </c>
      <c r="I1155" s="24"/>
      <c r="J1155" s="106">
        <f>_xlfn.XLOOKUP('-'!$F1155,Ref!A:A,Ref!B:B)*1000</f>
        <v>109000</v>
      </c>
      <c r="K1155" s="93">
        <f ca="1">COUNTIF($J$2:'-'!$J1155,'-'!$J1155)-1</f>
        <v>5</v>
      </c>
      <c r="L1155" s="96" t="s">
        <v>14</v>
      </c>
    </row>
    <row r="1156" spans="1:12" ht="15.75">
      <c r="A1156" s="90">
        <f t="shared" si="18"/>
        <v>1152</v>
      </c>
      <c r="B1156" s="87">
        <f ca="1">'-'!$J1156+'-'!$K1156</f>
        <v>109006</v>
      </c>
      <c r="C1156" s="88"/>
      <c r="D1156" s="89" t="str" cm="1">
        <f t="array" ref="D1156">_xlfn.SWITCH(MID('-'!$F1156,1,4),"C - ","Civil","F - ","Foundation","ST -","Structure","FC -","Façade","PRE ","Pre-Line","POST","Post-Line","H - ","Handover","S - ","Services","CST ","Completion Docs", "I - ", "Inspection")</f>
        <v>Façade</v>
      </c>
      <c r="E1156" s="90" t="str">
        <f>IF(NOT(ISERROR(SEARCH("- S -", '-'!$F1156))), "Subcontractor",IF(NOT(ISERROR(SEARCH("- R -", '-'!$F1156))), "Ryman",IF(NOT(ISERROR(SEARCH("- C -", '-'!$F1156))), "Consultant",IF(NOT(ISERROR(SEARCH("- I -", '-'!$F1156))),  "Inspection Test Plan", "Naming Error"))))</f>
        <v>Subcontractor</v>
      </c>
      <c r="F1156" s="91" t="str">
        <f>IF(OR('-'!$G1156="checklist", '-'!$G1156="checklist-flat"), '-'!$H1156, F1155)</f>
        <v xml:space="preserve">FC - S - Soffits </v>
      </c>
      <c r="G1156" s="104" t="s">
        <v>15</v>
      </c>
      <c r="H1156" s="104" t="s">
        <v>824</v>
      </c>
      <c r="I1156" s="104"/>
      <c r="J1156" s="105">
        <f>_xlfn.XLOOKUP('-'!$F1156,Ref!A:A,Ref!B:B)*1000</f>
        <v>109000</v>
      </c>
      <c r="K1156" s="87">
        <f ca="1">COUNTIF($J$2:'-'!$J1156,'-'!$J1156)-1</f>
        <v>6</v>
      </c>
      <c r="L1156" s="90" t="s">
        <v>14</v>
      </c>
    </row>
    <row r="1157" spans="1:12" ht="15.75">
      <c r="A1157" s="96">
        <f t="shared" si="18"/>
        <v>1153</v>
      </c>
      <c r="B1157" s="93">
        <f ca="1">'-'!$J1157+'-'!$K1157</f>
        <v>109007</v>
      </c>
      <c r="C1157" s="94"/>
      <c r="D1157" s="95" t="str" cm="1">
        <f t="array" ref="D1157">_xlfn.SWITCH(MID('-'!$F1157,1,4),"C - ","Civil","F - ","Foundation","ST -","Structure","FC -","Façade","PRE ","Pre-Line","POST","Post-Line","H - ","Handover","S - ","Services","CST ","Completion Docs", "I - ", "Inspection")</f>
        <v>Façade</v>
      </c>
      <c r="E1157" s="96" t="str">
        <f>IF(NOT(ISERROR(SEARCH("- S -", '-'!$F1157))), "Subcontractor",IF(NOT(ISERROR(SEARCH("- R -", '-'!$F1157))), "Ryman",IF(NOT(ISERROR(SEARCH("- C -", '-'!$F1157))), "Consultant",IF(NOT(ISERROR(SEARCH("- I -", '-'!$F1157))),  "Inspection Test Plan", "Naming Error"))))</f>
        <v>Subcontractor</v>
      </c>
      <c r="F1157" s="97" t="str">
        <f>IF(OR('-'!$G1157="checklist", '-'!$G1157="checklist-flat"), '-'!$H1157, F1156)</f>
        <v xml:space="preserve">FC - S - Soffits </v>
      </c>
      <c r="G1157" s="24" t="s">
        <v>15</v>
      </c>
      <c r="H1157" s="24" t="s">
        <v>825</v>
      </c>
      <c r="I1157" s="24"/>
      <c r="J1157" s="106">
        <f>_xlfn.XLOOKUP('-'!$F1157,Ref!A:A,Ref!B:B)*1000</f>
        <v>109000</v>
      </c>
      <c r="K1157" s="93">
        <f ca="1">COUNTIF($J$2:'-'!$J1157,'-'!$J1157)-1</f>
        <v>7</v>
      </c>
      <c r="L1157" s="96" t="s">
        <v>14</v>
      </c>
    </row>
    <row r="1158" spans="1:12" ht="15.75">
      <c r="A1158" s="90">
        <f t="shared" si="18"/>
        <v>1154</v>
      </c>
      <c r="B1158" s="87">
        <f ca="1">'-'!$J1158+'-'!$K1158</f>
        <v>109008</v>
      </c>
      <c r="C1158" s="88"/>
      <c r="D1158" s="89" t="str" cm="1">
        <f t="array" ref="D1158">_xlfn.SWITCH(MID('-'!$F1158,1,4),"C - ","Civil","F - ","Foundation","ST -","Structure","FC -","Façade","PRE ","Pre-Line","POST","Post-Line","H - ","Handover","S - ","Services","CST ","Completion Docs", "I - ", "Inspection")</f>
        <v>Façade</v>
      </c>
      <c r="E1158" s="90" t="str">
        <f>IF(NOT(ISERROR(SEARCH("- S -", '-'!$F1158))), "Subcontractor",IF(NOT(ISERROR(SEARCH("- R -", '-'!$F1158))), "Ryman",IF(NOT(ISERROR(SEARCH("- C -", '-'!$F1158))), "Consultant",IF(NOT(ISERROR(SEARCH("- I -", '-'!$F1158))),  "Inspection Test Plan", "Naming Error"))))</f>
        <v>Subcontractor</v>
      </c>
      <c r="F1158" s="91" t="str">
        <f>IF(OR('-'!$G1158="checklist", '-'!$G1158="checklist-flat"), '-'!$H1158, F1157)</f>
        <v xml:space="preserve">FC - S - Soffits </v>
      </c>
      <c r="G1158" s="104" t="s">
        <v>15</v>
      </c>
      <c r="H1158" s="104" t="s">
        <v>826</v>
      </c>
      <c r="I1158" s="104"/>
      <c r="J1158" s="105">
        <f>_xlfn.XLOOKUP('-'!$F1158,Ref!A:A,Ref!B:B)*1000</f>
        <v>109000</v>
      </c>
      <c r="K1158" s="87">
        <f ca="1">COUNTIF($J$2:'-'!$J1158,'-'!$J1158)-1</f>
        <v>8</v>
      </c>
      <c r="L1158" s="90" t="s">
        <v>14</v>
      </c>
    </row>
    <row r="1159" spans="1:12" ht="15.75">
      <c r="A1159" s="96">
        <f t="shared" si="18"/>
        <v>1155</v>
      </c>
      <c r="B1159" s="93">
        <f ca="1">'-'!$J1159+'-'!$K1159</f>
        <v>109009</v>
      </c>
      <c r="C1159" s="94"/>
      <c r="D1159" s="95" t="str" cm="1">
        <f t="array" ref="D1159">_xlfn.SWITCH(MID('-'!$F1159,1,4),"C - ","Civil","F - ","Foundation","ST -","Structure","FC -","Façade","PRE ","Pre-Line","POST","Post-Line","H - ","Handover","S - ","Services","CST ","Completion Docs", "I - ", "Inspection")</f>
        <v>Façade</v>
      </c>
      <c r="E1159" s="96" t="str">
        <f>IF(NOT(ISERROR(SEARCH("- S -", '-'!$F1159))), "Subcontractor",IF(NOT(ISERROR(SEARCH("- R -", '-'!$F1159))), "Ryman",IF(NOT(ISERROR(SEARCH("- C -", '-'!$F1159))), "Consultant",IF(NOT(ISERROR(SEARCH("- I -", '-'!$F1159))),  "Inspection Test Plan", "Naming Error"))))</f>
        <v>Subcontractor</v>
      </c>
      <c r="F1159" s="97" t="str">
        <f>IF(OR('-'!$G1159="checklist", '-'!$G1159="checklist-flat"), '-'!$H1159, F1158)</f>
        <v xml:space="preserve">FC - S - Soffits </v>
      </c>
      <c r="G1159" s="24" t="s">
        <v>15</v>
      </c>
      <c r="H1159" s="24" t="s">
        <v>827</v>
      </c>
      <c r="I1159" s="24"/>
      <c r="J1159" s="106">
        <f>_xlfn.XLOOKUP('-'!$F1159,Ref!A:A,Ref!B:B)*1000</f>
        <v>109000</v>
      </c>
      <c r="K1159" s="93">
        <f ca="1">COUNTIF($J$2:'-'!$J1159,'-'!$J1159)-1</f>
        <v>9</v>
      </c>
      <c r="L1159" s="96" t="s">
        <v>14</v>
      </c>
    </row>
    <row r="1160" spans="1:12" ht="15.75">
      <c r="A1160" s="90">
        <f t="shared" si="18"/>
        <v>1156</v>
      </c>
      <c r="B1160" s="87">
        <f ca="1">'-'!$J1160+'-'!$K1160</f>
        <v>109010</v>
      </c>
      <c r="C1160" s="88"/>
      <c r="D1160" s="89" t="str" cm="1">
        <f t="array" ref="D1160">_xlfn.SWITCH(MID('-'!$F1160,1,4),"C - ","Civil","F - ","Foundation","ST -","Structure","FC -","Façade","PRE ","Pre-Line","POST","Post-Line","H - ","Handover","S - ","Services","CST ","Completion Docs", "I - ", "Inspection")</f>
        <v>Façade</v>
      </c>
      <c r="E1160" s="90" t="str">
        <f>IF(NOT(ISERROR(SEARCH("- S -", '-'!$F1160))), "Subcontractor",IF(NOT(ISERROR(SEARCH("- R -", '-'!$F1160))), "Ryman",IF(NOT(ISERROR(SEARCH("- C -", '-'!$F1160))), "Consultant",IF(NOT(ISERROR(SEARCH("- I -", '-'!$F1160))),  "Inspection Test Plan", "Naming Error"))))</f>
        <v>Subcontractor</v>
      </c>
      <c r="F1160" s="91" t="str">
        <f>IF(OR('-'!$G1160="checklist", '-'!$G1160="checklist-flat"), '-'!$H1160, F1159)</f>
        <v xml:space="preserve">FC - S - Soffits </v>
      </c>
      <c r="G1160" s="104" t="s">
        <v>15</v>
      </c>
      <c r="H1160" s="104" t="s">
        <v>828</v>
      </c>
      <c r="I1160" s="104"/>
      <c r="J1160" s="105">
        <f>_xlfn.XLOOKUP('-'!$F1160,Ref!A:A,Ref!B:B)*1000</f>
        <v>109000</v>
      </c>
      <c r="K1160" s="87">
        <f ca="1">COUNTIF($J$2:'-'!$J1160,'-'!$J1160)-1</f>
        <v>10</v>
      </c>
      <c r="L1160" s="90" t="s">
        <v>14</v>
      </c>
    </row>
    <row r="1161" spans="1:12" ht="15.75">
      <c r="A1161" s="96">
        <f t="shared" si="18"/>
        <v>1157</v>
      </c>
      <c r="B1161" s="93">
        <f ca="1">'-'!$J1161+'-'!$K1161</f>
        <v>109011</v>
      </c>
      <c r="C1161" s="94"/>
      <c r="D1161" s="95" t="str" cm="1">
        <f t="array" ref="D1161">_xlfn.SWITCH(MID('-'!$F1161,1,4),"C - ","Civil","F - ","Foundation","ST -","Structure","FC -","Façade","PRE ","Pre-Line","POST","Post-Line","H - ","Handover","S - ","Services","CST ","Completion Docs", "I - ", "Inspection")</f>
        <v>Façade</v>
      </c>
      <c r="E1161" s="96" t="str">
        <f>IF(NOT(ISERROR(SEARCH("- S -", '-'!$F1161))), "Subcontractor",IF(NOT(ISERROR(SEARCH("- R -", '-'!$F1161))), "Ryman",IF(NOT(ISERROR(SEARCH("- C -", '-'!$F1161))), "Consultant",IF(NOT(ISERROR(SEARCH("- I -", '-'!$F1161))),  "Inspection Test Plan", "Naming Error"))))</f>
        <v>Subcontractor</v>
      </c>
      <c r="F1161" s="97" t="str">
        <f>IF(OR('-'!$G1161="checklist", '-'!$G1161="checklist-flat"), '-'!$H1161, F1160)</f>
        <v xml:space="preserve">FC - S - Soffits </v>
      </c>
      <c r="G1161" s="24" t="s">
        <v>15</v>
      </c>
      <c r="H1161" s="24" t="s">
        <v>56</v>
      </c>
      <c r="I1161" s="24"/>
      <c r="J1161" s="106">
        <f>_xlfn.XLOOKUP('-'!$F1161,Ref!A:A,Ref!B:B)*1000</f>
        <v>109000</v>
      </c>
      <c r="K1161" s="93">
        <f ca="1">COUNTIF($J$2:'-'!$J1161,'-'!$J1161)-1</f>
        <v>11</v>
      </c>
      <c r="L1161" s="96" t="s">
        <v>14</v>
      </c>
    </row>
    <row r="1162" spans="1:12" ht="15.75">
      <c r="A1162" s="90">
        <f t="shared" si="18"/>
        <v>1158</v>
      </c>
      <c r="B1162" s="87">
        <f ca="1">'-'!$J1162+'-'!$K1162</f>
        <v>109012</v>
      </c>
      <c r="C1162" s="88"/>
      <c r="D1162" s="89" t="str" cm="1">
        <f t="array" ref="D1162">_xlfn.SWITCH(MID('-'!$F1162,1,4),"C - ","Civil","F - ","Foundation","ST -","Structure","FC -","Façade","PRE ","Pre-Line","POST","Post-Line","H - ","Handover","S - ","Services","CST ","Completion Docs", "I - ", "Inspection")</f>
        <v>Façade</v>
      </c>
      <c r="E1162" s="90" t="str">
        <f>IF(NOT(ISERROR(SEARCH("- S -", '-'!$F1162))), "Subcontractor",IF(NOT(ISERROR(SEARCH("- R -", '-'!$F1162))), "Ryman",IF(NOT(ISERROR(SEARCH("- C -", '-'!$F1162))), "Consultant",IF(NOT(ISERROR(SEARCH("- I -", '-'!$F1162))),  "Inspection Test Plan", "Naming Error"))))</f>
        <v>Subcontractor</v>
      </c>
      <c r="F1162" s="91" t="str">
        <f>IF(OR('-'!$G1162="checklist", '-'!$G1162="checklist-flat"), '-'!$H1162, F1161)</f>
        <v xml:space="preserve">FC - S - Soffits </v>
      </c>
      <c r="G1162" s="104" t="s">
        <v>24</v>
      </c>
      <c r="H1162" s="104" t="s">
        <v>57</v>
      </c>
      <c r="I1162" s="104"/>
      <c r="J1162" s="105">
        <f>_xlfn.XLOOKUP('-'!$F1162,Ref!A:A,Ref!B:B)*1000</f>
        <v>109000</v>
      </c>
      <c r="K1162" s="87">
        <f ca="1">COUNTIF($J$2:'-'!$J1162,'-'!$J1162)-1</f>
        <v>12</v>
      </c>
      <c r="L1162" s="90" t="s">
        <v>14</v>
      </c>
    </row>
    <row r="1163" spans="1:12" ht="15.75">
      <c r="A1163" s="96">
        <f t="shared" si="18"/>
        <v>1159</v>
      </c>
      <c r="B1163" s="93">
        <f ca="1">'-'!$J1163+'-'!$K1163</f>
        <v>110000</v>
      </c>
      <c r="C1163" s="94"/>
      <c r="D1163" s="95" t="str" cm="1">
        <f t="array" ref="D1163">_xlfn.SWITCH(MID('-'!$F1163,1,4),"C - ","Civil","F - ","Foundation","ST -","Structure","FC -","Façade","PRE ","Pre-Line","POST","Post-Line","H - ","Handover","S - ","Services","CST ","Completion Docs", "I - ", "Inspection")</f>
        <v>Façade</v>
      </c>
      <c r="E1163" s="96" t="str">
        <f>IF(NOT(ISERROR(SEARCH("- S -", '-'!$F1163))), "Subcontractor",IF(NOT(ISERROR(SEARCH("- R -", '-'!$F1163))), "Ryman",IF(NOT(ISERROR(SEARCH("- C -", '-'!$F1163))), "Consultant",IF(NOT(ISERROR(SEARCH("- I -", '-'!$F1163))),  "Inspection Test Plan", "Naming Error"))))</f>
        <v>Subcontractor</v>
      </c>
      <c r="F1163" s="97" t="str">
        <f>IF(OR('-'!$G1163="checklist", '-'!$G1163="checklist-flat"), '-'!$H1163, F1162)</f>
        <v>FC - S - STO Poly Plaster</v>
      </c>
      <c r="G1163" s="24" t="s">
        <v>12</v>
      </c>
      <c r="H1163" s="24" t="s">
        <v>829</v>
      </c>
      <c r="I1163" s="24"/>
      <c r="J1163" s="106">
        <f>_xlfn.XLOOKUP('-'!$F1163,Ref!A:A,Ref!B:B)*1000</f>
        <v>110000</v>
      </c>
      <c r="K1163" s="93">
        <f ca="1">COUNTIF($J$2:'-'!$J1163,'-'!$J1163)-1</f>
        <v>0</v>
      </c>
      <c r="L1163" s="96" t="s">
        <v>14</v>
      </c>
    </row>
    <row r="1164" spans="1:12" ht="15.75">
      <c r="A1164" s="90">
        <f t="shared" si="18"/>
        <v>1160</v>
      </c>
      <c r="B1164" s="87">
        <f ca="1">'-'!$J1164+'-'!$K1164</f>
        <v>110001</v>
      </c>
      <c r="C1164" s="88"/>
      <c r="D1164" s="89" t="str" cm="1">
        <f t="array" ref="D1164">_xlfn.SWITCH(MID('-'!$F1164,1,4),"C - ","Civil","F - ","Foundation","ST -","Structure","FC -","Façade","PRE ","Pre-Line","POST","Post-Line","H - ","Handover","S - ","Services","CST ","Completion Docs", "I - ", "Inspection")</f>
        <v>Façade</v>
      </c>
      <c r="E1164" s="90" t="str">
        <f>IF(NOT(ISERROR(SEARCH("- S -", '-'!$F1164))), "Subcontractor",IF(NOT(ISERROR(SEARCH("- R -", '-'!$F1164))), "Ryman",IF(NOT(ISERROR(SEARCH("- C -", '-'!$F1164))), "Consultant",IF(NOT(ISERROR(SEARCH("- I -", '-'!$F1164))),  "Inspection Test Plan", "Naming Error"))))</f>
        <v>Subcontractor</v>
      </c>
      <c r="F1164" s="91" t="str">
        <f>IF(OR('-'!$G1164="checklist", '-'!$G1164="checklist-flat"), '-'!$H1164, F1163)</f>
        <v>FC - S - STO Poly Plaster</v>
      </c>
      <c r="G1164" s="104" t="s">
        <v>15</v>
      </c>
      <c r="H1164" s="104" t="s">
        <v>830</v>
      </c>
      <c r="I1164" s="104"/>
      <c r="J1164" s="105">
        <f>_xlfn.XLOOKUP('-'!$F1164,Ref!A:A,Ref!B:B)*1000</f>
        <v>110000</v>
      </c>
      <c r="K1164" s="87">
        <f ca="1">COUNTIF($J$2:'-'!$J1164,'-'!$J1164)-1</f>
        <v>1</v>
      </c>
      <c r="L1164" s="90" t="s">
        <v>14</v>
      </c>
    </row>
    <row r="1165" spans="1:12" ht="15.75">
      <c r="A1165" s="96">
        <f t="shared" si="18"/>
        <v>1161</v>
      </c>
      <c r="B1165" s="93">
        <f ca="1">'-'!$J1165+'-'!$K1165</f>
        <v>110002</v>
      </c>
      <c r="C1165" s="94"/>
      <c r="D1165" s="95" t="str" cm="1">
        <f t="array" ref="D1165">_xlfn.SWITCH(MID('-'!$F1165,1,4),"C - ","Civil","F - ","Foundation","ST -","Structure","FC -","Façade","PRE ","Pre-Line","POST","Post-Line","H - ","Handover","S - ","Services","CST ","Completion Docs", "I - ", "Inspection")</f>
        <v>Façade</v>
      </c>
      <c r="E1165" s="96" t="str">
        <f>IF(NOT(ISERROR(SEARCH("- S -", '-'!$F1165))), "Subcontractor",IF(NOT(ISERROR(SEARCH("- R -", '-'!$F1165))), "Ryman",IF(NOT(ISERROR(SEARCH("- C -", '-'!$F1165))), "Consultant",IF(NOT(ISERROR(SEARCH("- I -", '-'!$F1165))),  "Inspection Test Plan", "Naming Error"))))</f>
        <v>Subcontractor</v>
      </c>
      <c r="F1165" s="97" t="str">
        <f>IF(OR('-'!$G1165="checklist", '-'!$G1165="checklist-flat"), '-'!$H1165, F1164)</f>
        <v>FC - S - STO Poly Plaster</v>
      </c>
      <c r="G1165" s="24" t="s">
        <v>15</v>
      </c>
      <c r="H1165" s="24" t="s">
        <v>831</v>
      </c>
      <c r="I1165" s="24"/>
      <c r="J1165" s="106">
        <f>_xlfn.XLOOKUP('-'!$F1165,Ref!A:A,Ref!B:B)*1000</f>
        <v>110000</v>
      </c>
      <c r="K1165" s="93">
        <f ca="1">COUNTIF($J$2:'-'!$J1165,'-'!$J1165)-1</f>
        <v>2</v>
      </c>
      <c r="L1165" s="96" t="s">
        <v>14</v>
      </c>
    </row>
    <row r="1166" spans="1:12" ht="15.75">
      <c r="A1166" s="90">
        <f t="shared" si="18"/>
        <v>1162</v>
      </c>
      <c r="B1166" s="87">
        <f ca="1">'-'!$J1166+'-'!$K1166</f>
        <v>110003</v>
      </c>
      <c r="C1166" s="88"/>
      <c r="D1166" s="89" t="str" cm="1">
        <f t="array" ref="D1166">_xlfn.SWITCH(MID('-'!$F1166,1,4),"C - ","Civil","F - ","Foundation","ST -","Structure","FC -","Façade","PRE ","Pre-Line","POST","Post-Line","H - ","Handover","S - ","Services","CST ","Completion Docs", "I - ", "Inspection")</f>
        <v>Façade</v>
      </c>
      <c r="E1166" s="90" t="str">
        <f>IF(NOT(ISERROR(SEARCH("- S -", '-'!$F1166))), "Subcontractor",IF(NOT(ISERROR(SEARCH("- R -", '-'!$F1166))), "Ryman",IF(NOT(ISERROR(SEARCH("- C -", '-'!$F1166))), "Consultant",IF(NOT(ISERROR(SEARCH("- I -", '-'!$F1166))),  "Inspection Test Plan", "Naming Error"))))</f>
        <v>Subcontractor</v>
      </c>
      <c r="F1166" s="91" t="str">
        <f>IF(OR('-'!$G1166="checklist", '-'!$G1166="checklist-flat"), '-'!$H1166, F1165)</f>
        <v>FC - S - STO Poly Plaster</v>
      </c>
      <c r="G1166" s="104" t="s">
        <v>15</v>
      </c>
      <c r="H1166" s="104" t="s">
        <v>832</v>
      </c>
      <c r="I1166" s="104"/>
      <c r="J1166" s="105">
        <f>_xlfn.XLOOKUP('-'!$F1166,Ref!A:A,Ref!B:B)*1000</f>
        <v>110000</v>
      </c>
      <c r="K1166" s="87">
        <f ca="1">COUNTIF($J$2:'-'!$J1166,'-'!$J1166)-1</f>
        <v>3</v>
      </c>
      <c r="L1166" s="90" t="s">
        <v>14</v>
      </c>
    </row>
    <row r="1167" spans="1:12" ht="15.75">
      <c r="A1167" s="96">
        <f t="shared" si="18"/>
        <v>1163</v>
      </c>
      <c r="B1167" s="93">
        <f ca="1">'-'!$J1167+'-'!$K1167</f>
        <v>110004</v>
      </c>
      <c r="C1167" s="94"/>
      <c r="D1167" s="95" t="str" cm="1">
        <f t="array" ref="D1167">_xlfn.SWITCH(MID('-'!$F1167,1,4),"C - ","Civil","F - ","Foundation","ST -","Structure","FC -","Façade","PRE ","Pre-Line","POST","Post-Line","H - ","Handover","S - ","Services","CST ","Completion Docs", "I - ", "Inspection")</f>
        <v>Façade</v>
      </c>
      <c r="E1167" s="96" t="str">
        <f>IF(NOT(ISERROR(SEARCH("- S -", '-'!$F1167))), "Subcontractor",IF(NOT(ISERROR(SEARCH("- R -", '-'!$F1167))), "Ryman",IF(NOT(ISERROR(SEARCH("- C -", '-'!$F1167))), "Consultant",IF(NOT(ISERROR(SEARCH("- I -", '-'!$F1167))),  "Inspection Test Plan", "Naming Error"))))</f>
        <v>Subcontractor</v>
      </c>
      <c r="F1167" s="97" t="str">
        <f>IF(OR('-'!$G1167="checklist", '-'!$G1167="checklist-flat"), '-'!$H1167, F1166)</f>
        <v>FC - S - STO Poly Plaster</v>
      </c>
      <c r="G1167" s="24" t="s">
        <v>15</v>
      </c>
      <c r="H1167" s="24" t="s">
        <v>833</v>
      </c>
      <c r="I1167" s="24"/>
      <c r="J1167" s="106">
        <f>_xlfn.XLOOKUP('-'!$F1167,Ref!A:A,Ref!B:B)*1000</f>
        <v>110000</v>
      </c>
      <c r="K1167" s="93">
        <f ca="1">COUNTIF($J$2:'-'!$J1167,'-'!$J1167)-1</f>
        <v>4</v>
      </c>
      <c r="L1167" s="96" t="s">
        <v>14</v>
      </c>
    </row>
    <row r="1168" spans="1:12" ht="15.75">
      <c r="A1168" s="90">
        <f t="shared" si="18"/>
        <v>1164</v>
      </c>
      <c r="B1168" s="87">
        <f ca="1">'-'!$J1168+'-'!$K1168</f>
        <v>110005</v>
      </c>
      <c r="C1168" s="88"/>
      <c r="D1168" s="89" t="str" cm="1">
        <f t="array" ref="D1168">_xlfn.SWITCH(MID('-'!$F1168,1,4),"C - ","Civil","F - ","Foundation","ST -","Structure","FC -","Façade","PRE ","Pre-Line","POST","Post-Line","H - ","Handover","S - ","Services","CST ","Completion Docs", "I - ", "Inspection")</f>
        <v>Façade</v>
      </c>
      <c r="E1168" s="90" t="str">
        <f>IF(NOT(ISERROR(SEARCH("- S -", '-'!$F1168))), "Subcontractor",IF(NOT(ISERROR(SEARCH("- R -", '-'!$F1168))), "Ryman",IF(NOT(ISERROR(SEARCH("- C -", '-'!$F1168))), "Consultant",IF(NOT(ISERROR(SEARCH("- I -", '-'!$F1168))),  "Inspection Test Plan", "Naming Error"))))</f>
        <v>Subcontractor</v>
      </c>
      <c r="F1168" s="91" t="str">
        <f>IF(OR('-'!$G1168="checklist", '-'!$G1168="checklist-flat"), '-'!$H1168, F1167)</f>
        <v>FC - S - STO Poly Plaster</v>
      </c>
      <c r="G1168" s="104" t="s">
        <v>15</v>
      </c>
      <c r="H1168" s="104" t="s">
        <v>834</v>
      </c>
      <c r="I1168" s="104"/>
      <c r="J1168" s="105">
        <f>_xlfn.XLOOKUP('-'!$F1168,Ref!A:A,Ref!B:B)*1000</f>
        <v>110000</v>
      </c>
      <c r="K1168" s="87">
        <f ca="1">COUNTIF($J$2:'-'!$J1168,'-'!$J1168)-1</f>
        <v>5</v>
      </c>
      <c r="L1168" s="90" t="s">
        <v>14</v>
      </c>
    </row>
    <row r="1169" spans="1:12" ht="15.75">
      <c r="A1169" s="96">
        <f t="shared" si="18"/>
        <v>1165</v>
      </c>
      <c r="B1169" s="93">
        <f ca="1">'-'!$J1169+'-'!$K1169</f>
        <v>110006</v>
      </c>
      <c r="C1169" s="94"/>
      <c r="D1169" s="95" t="str" cm="1">
        <f t="array" ref="D1169">_xlfn.SWITCH(MID('-'!$F1169,1,4),"C - ","Civil","F - ","Foundation","ST -","Structure","FC -","Façade","PRE ","Pre-Line","POST","Post-Line","H - ","Handover","S - ","Services","CST ","Completion Docs", "I - ", "Inspection")</f>
        <v>Façade</v>
      </c>
      <c r="E1169" s="96" t="str">
        <f>IF(NOT(ISERROR(SEARCH("- S -", '-'!$F1169))), "Subcontractor",IF(NOT(ISERROR(SEARCH("- R -", '-'!$F1169))), "Ryman",IF(NOT(ISERROR(SEARCH("- C -", '-'!$F1169))), "Consultant",IF(NOT(ISERROR(SEARCH("- I -", '-'!$F1169))),  "Inspection Test Plan", "Naming Error"))))</f>
        <v>Subcontractor</v>
      </c>
      <c r="F1169" s="97" t="str">
        <f>IF(OR('-'!$G1169="checklist", '-'!$G1169="checklist-flat"), '-'!$H1169, F1168)</f>
        <v>FC - S - STO Poly Plaster</v>
      </c>
      <c r="G1169" s="24" t="s">
        <v>15</v>
      </c>
      <c r="H1169" s="24" t="s">
        <v>835</v>
      </c>
      <c r="I1169" s="24"/>
      <c r="J1169" s="106">
        <f>_xlfn.XLOOKUP('-'!$F1169,Ref!A:A,Ref!B:B)*1000</f>
        <v>110000</v>
      </c>
      <c r="K1169" s="93">
        <f ca="1">COUNTIF($J$2:'-'!$J1169,'-'!$J1169)-1</f>
        <v>6</v>
      </c>
      <c r="L1169" s="96" t="s">
        <v>14</v>
      </c>
    </row>
    <row r="1170" spans="1:12" ht="15.75">
      <c r="A1170" s="90">
        <f t="shared" si="18"/>
        <v>1166</v>
      </c>
      <c r="B1170" s="87">
        <f ca="1">'-'!$J1170+'-'!$K1170</f>
        <v>110007</v>
      </c>
      <c r="C1170" s="88"/>
      <c r="D1170" s="89" t="str" cm="1">
        <f t="array" ref="D1170">_xlfn.SWITCH(MID('-'!$F1170,1,4),"C - ","Civil","F - ","Foundation","ST -","Structure","FC -","Façade","PRE ","Pre-Line","POST","Post-Line","H - ","Handover","S - ","Services","CST ","Completion Docs", "I - ", "Inspection")</f>
        <v>Façade</v>
      </c>
      <c r="E1170" s="90" t="str">
        <f>IF(NOT(ISERROR(SEARCH("- S -", '-'!$F1170))), "Subcontractor",IF(NOT(ISERROR(SEARCH("- R -", '-'!$F1170))), "Ryman",IF(NOT(ISERROR(SEARCH("- C -", '-'!$F1170))), "Consultant",IF(NOT(ISERROR(SEARCH("- I -", '-'!$F1170))),  "Inspection Test Plan", "Naming Error"))))</f>
        <v>Subcontractor</v>
      </c>
      <c r="F1170" s="91" t="str">
        <f>IF(OR('-'!$G1170="checklist", '-'!$G1170="checklist-flat"), '-'!$H1170, F1169)</f>
        <v>FC - S - STO Poly Plaster</v>
      </c>
      <c r="G1170" s="104" t="s">
        <v>15</v>
      </c>
      <c r="H1170" s="104" t="s">
        <v>737</v>
      </c>
      <c r="I1170" s="104"/>
      <c r="J1170" s="105">
        <f>_xlfn.XLOOKUP('-'!$F1170,Ref!A:A,Ref!B:B)*1000</f>
        <v>110000</v>
      </c>
      <c r="K1170" s="87">
        <f ca="1">COUNTIF($J$2:'-'!$J1170,'-'!$J1170)-1</f>
        <v>7</v>
      </c>
      <c r="L1170" s="90" t="s">
        <v>14</v>
      </c>
    </row>
    <row r="1171" spans="1:12" ht="15.75">
      <c r="A1171" s="96">
        <f t="shared" si="18"/>
        <v>1167</v>
      </c>
      <c r="B1171" s="93">
        <f ca="1">'-'!$J1171+'-'!$K1171</f>
        <v>110008</v>
      </c>
      <c r="C1171" s="94"/>
      <c r="D1171" s="95" t="str" cm="1">
        <f t="array" ref="D1171">_xlfn.SWITCH(MID('-'!$F1171,1,4),"C - ","Civil","F - ","Foundation","ST -","Structure","FC -","Façade","PRE ","Pre-Line","POST","Post-Line","H - ","Handover","S - ","Services","CST ","Completion Docs", "I - ", "Inspection")</f>
        <v>Façade</v>
      </c>
      <c r="E1171" s="96" t="str">
        <f>IF(NOT(ISERROR(SEARCH("- S -", '-'!$F1171))), "Subcontractor",IF(NOT(ISERROR(SEARCH("- R -", '-'!$F1171))), "Ryman",IF(NOT(ISERROR(SEARCH("- C -", '-'!$F1171))), "Consultant",IF(NOT(ISERROR(SEARCH("- I -", '-'!$F1171))),  "Inspection Test Plan", "Naming Error"))))</f>
        <v>Subcontractor</v>
      </c>
      <c r="F1171" s="97" t="str">
        <f>IF(OR('-'!$G1171="checklist", '-'!$G1171="checklist-flat"), '-'!$H1171, F1170)</f>
        <v>FC - S - STO Poly Plaster</v>
      </c>
      <c r="G1171" s="24" t="s">
        <v>15</v>
      </c>
      <c r="H1171" s="24" t="s">
        <v>836</v>
      </c>
      <c r="I1171" s="24"/>
      <c r="J1171" s="106">
        <f>_xlfn.XLOOKUP('-'!$F1171,Ref!A:A,Ref!B:B)*1000</f>
        <v>110000</v>
      </c>
      <c r="K1171" s="93">
        <f ca="1">COUNTIF($J$2:'-'!$J1171,'-'!$J1171)-1</f>
        <v>8</v>
      </c>
      <c r="L1171" s="96" t="s">
        <v>14</v>
      </c>
    </row>
    <row r="1172" spans="1:12" ht="15.75">
      <c r="A1172" s="90">
        <f t="shared" si="18"/>
        <v>1168</v>
      </c>
      <c r="B1172" s="87">
        <f ca="1">'-'!$J1172+'-'!$K1172</f>
        <v>110009</v>
      </c>
      <c r="C1172" s="88"/>
      <c r="D1172" s="89" t="str" cm="1">
        <f t="array" ref="D1172">_xlfn.SWITCH(MID('-'!$F1172,1,4),"C - ","Civil","F - ","Foundation","ST -","Structure","FC -","Façade","PRE ","Pre-Line","POST","Post-Line","H - ","Handover","S - ","Services","CST ","Completion Docs", "I - ", "Inspection")</f>
        <v>Façade</v>
      </c>
      <c r="E1172" s="90" t="str">
        <f>IF(NOT(ISERROR(SEARCH("- S -", '-'!$F1172))), "Subcontractor",IF(NOT(ISERROR(SEARCH("- R -", '-'!$F1172))), "Ryman",IF(NOT(ISERROR(SEARCH("- C -", '-'!$F1172))), "Consultant",IF(NOT(ISERROR(SEARCH("- I -", '-'!$F1172))),  "Inspection Test Plan", "Naming Error"))))</f>
        <v>Subcontractor</v>
      </c>
      <c r="F1172" s="91" t="str">
        <f>IF(OR('-'!$G1172="checklist", '-'!$G1172="checklist-flat"), '-'!$H1172, F1171)</f>
        <v>FC - S - STO Poly Plaster</v>
      </c>
      <c r="G1172" s="104" t="s">
        <v>15</v>
      </c>
      <c r="H1172" s="104" t="s">
        <v>837</v>
      </c>
      <c r="I1172" s="104"/>
      <c r="J1172" s="105">
        <f>_xlfn.XLOOKUP('-'!$F1172,Ref!A:A,Ref!B:B)*1000</f>
        <v>110000</v>
      </c>
      <c r="K1172" s="87">
        <f ca="1">COUNTIF($J$2:'-'!$J1172,'-'!$J1172)-1</f>
        <v>9</v>
      </c>
      <c r="L1172" s="90" t="s">
        <v>14</v>
      </c>
    </row>
    <row r="1173" spans="1:12" ht="15.75">
      <c r="A1173" s="96">
        <f t="shared" si="18"/>
        <v>1169</v>
      </c>
      <c r="B1173" s="93">
        <f ca="1">'-'!$J1173+'-'!$K1173</f>
        <v>110010</v>
      </c>
      <c r="C1173" s="94"/>
      <c r="D1173" s="95" t="str" cm="1">
        <f t="array" ref="D1173">_xlfn.SWITCH(MID('-'!$F1173,1,4),"C - ","Civil","F - ","Foundation","ST -","Structure","FC -","Façade","PRE ","Pre-Line","POST","Post-Line","H - ","Handover","S - ","Services","CST ","Completion Docs", "I - ", "Inspection")</f>
        <v>Façade</v>
      </c>
      <c r="E1173" s="96" t="str">
        <f>IF(NOT(ISERROR(SEARCH("- S -", '-'!$F1173))), "Subcontractor",IF(NOT(ISERROR(SEARCH("- R -", '-'!$F1173))), "Ryman",IF(NOT(ISERROR(SEARCH("- C -", '-'!$F1173))), "Consultant",IF(NOT(ISERROR(SEARCH("- I -", '-'!$F1173))),  "Inspection Test Plan", "Naming Error"))))</f>
        <v>Subcontractor</v>
      </c>
      <c r="F1173" s="97" t="str">
        <f>IF(OR('-'!$G1173="checklist", '-'!$G1173="checklist-flat"), '-'!$H1173, F1172)</f>
        <v>FC - S - STO Poly Plaster</v>
      </c>
      <c r="G1173" s="24" t="s">
        <v>15</v>
      </c>
      <c r="H1173" s="24" t="s">
        <v>56</v>
      </c>
      <c r="I1173" s="24"/>
      <c r="J1173" s="106">
        <f>_xlfn.XLOOKUP('-'!$F1173,Ref!A:A,Ref!B:B)*1000</f>
        <v>110000</v>
      </c>
      <c r="K1173" s="93">
        <f ca="1">COUNTIF($J$2:'-'!$J1173,'-'!$J1173)-1</f>
        <v>10</v>
      </c>
      <c r="L1173" s="96" t="s">
        <v>14</v>
      </c>
    </row>
    <row r="1174" spans="1:12" ht="15.75">
      <c r="A1174" s="90">
        <f t="shared" si="18"/>
        <v>1170</v>
      </c>
      <c r="B1174" s="87">
        <f ca="1">'-'!$J1174+'-'!$K1174</f>
        <v>110011</v>
      </c>
      <c r="C1174" s="88"/>
      <c r="D1174" s="89" t="str" cm="1">
        <f t="array" ref="D1174">_xlfn.SWITCH(MID('-'!$F1174,1,4),"C - ","Civil","F - ","Foundation","ST -","Structure","FC -","Façade","PRE ","Pre-Line","POST","Post-Line","H - ","Handover","S - ","Services","CST ","Completion Docs", "I - ", "Inspection")</f>
        <v>Façade</v>
      </c>
      <c r="E1174" s="90" t="str">
        <f>IF(NOT(ISERROR(SEARCH("- S -", '-'!$F1174))), "Subcontractor",IF(NOT(ISERROR(SEARCH("- R -", '-'!$F1174))), "Ryman",IF(NOT(ISERROR(SEARCH("- C -", '-'!$F1174))), "Consultant",IF(NOT(ISERROR(SEARCH("- I -", '-'!$F1174))),  "Inspection Test Plan", "Naming Error"))))</f>
        <v>Subcontractor</v>
      </c>
      <c r="F1174" s="91" t="str">
        <f>IF(OR('-'!$G1174="checklist", '-'!$G1174="checklist-flat"), '-'!$H1174, F1173)</f>
        <v>FC - S - STO Poly Plaster</v>
      </c>
      <c r="G1174" s="104" t="s">
        <v>24</v>
      </c>
      <c r="H1174" s="104" t="s">
        <v>57</v>
      </c>
      <c r="I1174" s="104"/>
      <c r="J1174" s="105">
        <f>_xlfn.XLOOKUP('-'!$F1174,Ref!A:A,Ref!B:B)*1000</f>
        <v>110000</v>
      </c>
      <c r="K1174" s="87">
        <f ca="1">COUNTIF($J$2:'-'!$J1174,'-'!$J1174)-1</f>
        <v>11</v>
      </c>
      <c r="L1174" s="90" t="s">
        <v>14</v>
      </c>
    </row>
    <row r="1175" spans="1:12" ht="15.75">
      <c r="A1175" s="96">
        <f t="shared" si="18"/>
        <v>1171</v>
      </c>
      <c r="B1175" s="93">
        <f ca="1">'-'!$J1175+'-'!$K1175</f>
        <v>111000</v>
      </c>
      <c r="C1175" s="94"/>
      <c r="D1175" s="96" t="str" cm="1">
        <f t="array" ref="D1175">_xlfn.SWITCH(MID('-'!$F1175,1,4),"C - ","Civil","F - ","Foundation","ST -","Structure","FC -","Façade","PRE ","Pre-Line","POST","Post-Line","H - ","Handover","S - ","Services","CST ","Completion Docs", "I - ", "Inspection")</f>
        <v>Façade</v>
      </c>
      <c r="E1175" s="96" t="str">
        <f>IF(NOT(ISERROR(SEARCH("- S -", '-'!$F1175))), "Subcontractor",IF(NOT(ISERROR(SEARCH("- R -", '-'!$F1175))), "Ryman",IF(NOT(ISERROR(SEARCH("- C -", '-'!$F1175))), "Consultant",IF(NOT(ISERROR(SEARCH("- I -", '-'!$F1175))),  "Inspection Test Plan", "Naming Error"))))</f>
        <v>Subcontractor</v>
      </c>
      <c r="F1175" s="97" t="str">
        <f>IF(OR('-'!$G1175="checklist", '-'!$G1175="checklist-flat"), '-'!$H1175, F1174)</f>
        <v>FC - S - Symonite Alucobond Cladding System</v>
      </c>
      <c r="G1175" s="24" t="s">
        <v>12</v>
      </c>
      <c r="H1175" s="24" t="s">
        <v>838</v>
      </c>
      <c r="I1175" s="24"/>
      <c r="J1175" s="106">
        <f>_xlfn.XLOOKUP('-'!$F1175,Ref!A:A,Ref!B:B)*1000</f>
        <v>111000</v>
      </c>
      <c r="K1175" s="93">
        <f ca="1">COUNTIF($J$2:'-'!$J1175,'-'!$J1175)-1</f>
        <v>0</v>
      </c>
      <c r="L1175" s="96" t="s">
        <v>14</v>
      </c>
    </row>
    <row r="1176" spans="1:12" ht="15.75">
      <c r="A1176" s="90">
        <f t="shared" si="18"/>
        <v>1172</v>
      </c>
      <c r="B1176" s="87">
        <f ca="1">'-'!$J1176+'-'!$K1176</f>
        <v>111001</v>
      </c>
      <c r="C1176" s="88"/>
      <c r="D1176" s="90" t="str" cm="1">
        <f t="array" ref="D1176">_xlfn.SWITCH(MID('-'!$F1176,1,4),"C - ","Civil","F - ","Foundation","ST -","Structure","FC -","Façade","PRE ","Pre-Line","POST","Post-Line","H - ","Handover","S - ","Services","CST ","Completion Docs", "I - ", "Inspection")</f>
        <v>Façade</v>
      </c>
      <c r="E1176" s="90" t="str">
        <f>IF(NOT(ISERROR(SEARCH("- S -", '-'!$F1176))), "Subcontractor",IF(NOT(ISERROR(SEARCH("- R -", '-'!$F1176))), "Ryman",IF(NOT(ISERROR(SEARCH("- C -", '-'!$F1176))), "Consultant",IF(NOT(ISERROR(SEARCH("- I -", '-'!$F1176))),  "Inspection Test Plan", "Naming Error"))))</f>
        <v>Subcontractor</v>
      </c>
      <c r="F1176" s="91" t="str">
        <f>IF(OR('-'!$G1176="checklist", '-'!$G1176="checklist-flat"), '-'!$H1176, F1175)</f>
        <v>FC - S - Symonite Alucobond Cladding System</v>
      </c>
      <c r="G1176" s="104" t="s">
        <v>15</v>
      </c>
      <c r="H1176" s="104" t="s">
        <v>839</v>
      </c>
      <c r="I1176" s="104"/>
      <c r="J1176" s="105">
        <f>_xlfn.XLOOKUP('-'!$F1176,Ref!A:A,Ref!B:B)*1000</f>
        <v>111000</v>
      </c>
      <c r="K1176" s="87">
        <f ca="1">COUNTIF($J$2:'-'!$J1176,'-'!$J1176)-1</f>
        <v>1</v>
      </c>
      <c r="L1176" s="90" t="s">
        <v>14</v>
      </c>
    </row>
    <row r="1177" spans="1:12" ht="15.75">
      <c r="A1177" s="96">
        <f t="shared" si="18"/>
        <v>1173</v>
      </c>
      <c r="B1177" s="93">
        <f ca="1">'-'!$J1177+'-'!$K1177</f>
        <v>111002</v>
      </c>
      <c r="C1177" s="94"/>
      <c r="D1177" s="96" t="str" cm="1">
        <f t="array" ref="D1177">_xlfn.SWITCH(MID('-'!$F1177,1,4),"C - ","Civil","F - ","Foundation","ST -","Structure","FC -","Façade","PRE ","Pre-Line","POST","Post-Line","H - ","Handover","S - ","Services","CST ","Completion Docs", "I - ", "Inspection")</f>
        <v>Façade</v>
      </c>
      <c r="E1177" s="96" t="str">
        <f>IF(NOT(ISERROR(SEARCH("- S -", '-'!$F1177))), "Subcontractor",IF(NOT(ISERROR(SEARCH("- R -", '-'!$F1177))), "Ryman",IF(NOT(ISERROR(SEARCH("- C -", '-'!$F1177))), "Consultant",IF(NOT(ISERROR(SEARCH("- I -", '-'!$F1177))),  "Inspection Test Plan", "Naming Error"))))</f>
        <v>Subcontractor</v>
      </c>
      <c r="F1177" s="97" t="str">
        <f>IF(OR('-'!$G1177="checklist", '-'!$G1177="checklist-flat"), '-'!$H1177, F1176)</f>
        <v>FC - S - Symonite Alucobond Cladding System</v>
      </c>
      <c r="G1177" s="24" t="s">
        <v>15</v>
      </c>
      <c r="H1177" s="24" t="s">
        <v>840</v>
      </c>
      <c r="I1177" s="24"/>
      <c r="J1177" s="106">
        <f>_xlfn.XLOOKUP('-'!$F1177,Ref!A:A,Ref!B:B)*1000</f>
        <v>111000</v>
      </c>
      <c r="K1177" s="93">
        <f ca="1">COUNTIF($J$2:'-'!$J1177,'-'!$J1177)-1</f>
        <v>2</v>
      </c>
      <c r="L1177" s="96" t="s">
        <v>14</v>
      </c>
    </row>
    <row r="1178" spans="1:12" ht="15.75">
      <c r="A1178" s="90">
        <f t="shared" si="18"/>
        <v>1174</v>
      </c>
      <c r="B1178" s="87">
        <f ca="1">'-'!$J1178+'-'!$K1178</f>
        <v>111003</v>
      </c>
      <c r="C1178" s="88"/>
      <c r="D1178" s="90" t="str" cm="1">
        <f t="array" ref="D1178">_xlfn.SWITCH(MID('-'!$F1178,1,4),"C - ","Civil","F - ","Foundation","ST -","Structure","FC -","Façade","PRE ","Pre-Line","POST","Post-Line","H - ","Handover","S - ","Services","CST ","Completion Docs", "I - ", "Inspection")</f>
        <v>Façade</v>
      </c>
      <c r="E1178" s="90" t="str">
        <f>IF(NOT(ISERROR(SEARCH("- S -", '-'!$F1178))), "Subcontractor",IF(NOT(ISERROR(SEARCH("- R -", '-'!$F1178))), "Ryman",IF(NOT(ISERROR(SEARCH("- C -", '-'!$F1178))), "Consultant",IF(NOT(ISERROR(SEARCH("- I -", '-'!$F1178))),  "Inspection Test Plan", "Naming Error"))))</f>
        <v>Subcontractor</v>
      </c>
      <c r="F1178" s="91" t="str">
        <f>IF(OR('-'!$G1178="checklist", '-'!$G1178="checklist-flat"), '-'!$H1178, F1177)</f>
        <v>FC - S - Symonite Alucobond Cladding System</v>
      </c>
      <c r="G1178" s="104" t="s">
        <v>15</v>
      </c>
      <c r="H1178" s="104" t="s">
        <v>841</v>
      </c>
      <c r="I1178" s="104"/>
      <c r="J1178" s="105">
        <f>_xlfn.XLOOKUP('-'!$F1178,Ref!A:A,Ref!B:B)*1000</f>
        <v>111000</v>
      </c>
      <c r="K1178" s="87">
        <f ca="1">COUNTIF($J$2:'-'!$J1178,'-'!$J1178)-1</f>
        <v>3</v>
      </c>
      <c r="L1178" s="90" t="s">
        <v>14</v>
      </c>
    </row>
    <row r="1179" spans="1:12" ht="15.75">
      <c r="A1179" s="96">
        <f t="shared" si="18"/>
        <v>1175</v>
      </c>
      <c r="B1179" s="93">
        <f ca="1">'-'!$J1179+'-'!$K1179</f>
        <v>111004</v>
      </c>
      <c r="C1179" s="94"/>
      <c r="D1179" s="96" t="str" cm="1">
        <f t="array" ref="D1179">_xlfn.SWITCH(MID('-'!$F1179,1,4),"C - ","Civil","F - ","Foundation","ST -","Structure","FC -","Façade","PRE ","Pre-Line","POST","Post-Line","H - ","Handover","S - ","Services","CST ","Completion Docs", "I - ", "Inspection")</f>
        <v>Façade</v>
      </c>
      <c r="E1179" s="96" t="str">
        <f>IF(NOT(ISERROR(SEARCH("- S -", '-'!$F1179))), "Subcontractor",IF(NOT(ISERROR(SEARCH("- R -", '-'!$F1179))), "Ryman",IF(NOT(ISERROR(SEARCH("- C -", '-'!$F1179))), "Consultant",IF(NOT(ISERROR(SEARCH("- I -", '-'!$F1179))),  "Inspection Test Plan", "Naming Error"))))</f>
        <v>Subcontractor</v>
      </c>
      <c r="F1179" s="97" t="str">
        <f>IF(OR('-'!$G1179="checklist", '-'!$G1179="checklist-flat"), '-'!$H1179, F1178)</f>
        <v>FC - S - Symonite Alucobond Cladding System</v>
      </c>
      <c r="G1179" s="24" t="s">
        <v>15</v>
      </c>
      <c r="H1179" s="24" t="s">
        <v>842</v>
      </c>
      <c r="I1179" s="24"/>
      <c r="J1179" s="106">
        <f>_xlfn.XLOOKUP('-'!$F1179,Ref!A:A,Ref!B:B)*1000</f>
        <v>111000</v>
      </c>
      <c r="K1179" s="93">
        <f ca="1">COUNTIF($J$2:'-'!$J1179,'-'!$J1179)-1</f>
        <v>4</v>
      </c>
      <c r="L1179" s="96" t="s">
        <v>14</v>
      </c>
    </row>
    <row r="1180" spans="1:12" ht="15.75">
      <c r="A1180" s="90">
        <f t="shared" si="18"/>
        <v>1176</v>
      </c>
      <c r="B1180" s="87">
        <f ca="1">'-'!$J1180+'-'!$K1180</f>
        <v>111005</v>
      </c>
      <c r="C1180" s="88"/>
      <c r="D1180" s="90" t="str" cm="1">
        <f t="array" ref="D1180">_xlfn.SWITCH(MID('-'!$F1180,1,4),"C - ","Civil","F - ","Foundation","ST -","Structure","FC -","Façade","PRE ","Pre-Line","POST","Post-Line","H - ","Handover","S - ","Services","CST ","Completion Docs", "I - ", "Inspection")</f>
        <v>Façade</v>
      </c>
      <c r="E1180" s="90" t="str">
        <f>IF(NOT(ISERROR(SEARCH("- S -", '-'!$F1180))), "Subcontractor",IF(NOT(ISERROR(SEARCH("- R -", '-'!$F1180))), "Ryman",IF(NOT(ISERROR(SEARCH("- C -", '-'!$F1180))), "Consultant",IF(NOT(ISERROR(SEARCH("- I -", '-'!$F1180))),  "Inspection Test Plan", "Naming Error"))))</f>
        <v>Subcontractor</v>
      </c>
      <c r="F1180" s="91" t="str">
        <f>IF(OR('-'!$G1180="checklist", '-'!$G1180="checklist-flat"), '-'!$H1180, F1179)</f>
        <v>FC - S - Symonite Alucobond Cladding System</v>
      </c>
      <c r="G1180" s="104" t="s">
        <v>15</v>
      </c>
      <c r="H1180" s="104" t="s">
        <v>843</v>
      </c>
      <c r="I1180" s="104"/>
      <c r="J1180" s="105">
        <f>_xlfn.XLOOKUP('-'!$F1180,Ref!A:A,Ref!B:B)*1000</f>
        <v>111000</v>
      </c>
      <c r="K1180" s="87">
        <f ca="1">COUNTIF($J$2:'-'!$J1180,'-'!$J1180)-1</f>
        <v>5</v>
      </c>
      <c r="L1180" s="90" t="s">
        <v>14</v>
      </c>
    </row>
    <row r="1181" spans="1:12" ht="15.75">
      <c r="A1181" s="96">
        <f t="shared" si="18"/>
        <v>1177</v>
      </c>
      <c r="B1181" s="93">
        <f ca="1">'-'!$J1181+'-'!$K1181</f>
        <v>111006</v>
      </c>
      <c r="C1181" s="94"/>
      <c r="D1181" s="96" t="str" cm="1">
        <f t="array" ref="D1181">_xlfn.SWITCH(MID('-'!$F1181,1,4),"C - ","Civil","F - ","Foundation","ST -","Structure","FC -","Façade","PRE ","Pre-Line","POST","Post-Line","H - ","Handover","S - ","Services","CST ","Completion Docs", "I - ", "Inspection")</f>
        <v>Façade</v>
      </c>
      <c r="E1181" s="96" t="str">
        <f>IF(NOT(ISERROR(SEARCH("- S -", '-'!$F1181))), "Subcontractor",IF(NOT(ISERROR(SEARCH("- R -", '-'!$F1181))), "Ryman",IF(NOT(ISERROR(SEARCH("- C -", '-'!$F1181))), "Consultant",IF(NOT(ISERROR(SEARCH("- I -", '-'!$F1181))),  "Inspection Test Plan", "Naming Error"))))</f>
        <v>Subcontractor</v>
      </c>
      <c r="F1181" s="97" t="str">
        <f>IF(OR('-'!$G1181="checklist", '-'!$G1181="checklist-flat"), '-'!$H1181, F1180)</f>
        <v>FC - S - Symonite Alucobond Cladding System</v>
      </c>
      <c r="G1181" s="24" t="s">
        <v>15</v>
      </c>
      <c r="H1181" s="24" t="s">
        <v>56</v>
      </c>
      <c r="I1181" s="24"/>
      <c r="J1181" s="106">
        <f>_xlfn.XLOOKUP('-'!$F1181,Ref!A:A,Ref!B:B)*1000</f>
        <v>111000</v>
      </c>
      <c r="K1181" s="93">
        <f ca="1">COUNTIF($J$2:'-'!$J1181,'-'!$J1181)-1</f>
        <v>6</v>
      </c>
      <c r="L1181" s="96" t="s">
        <v>14</v>
      </c>
    </row>
    <row r="1182" spans="1:12" ht="15.75">
      <c r="A1182" s="90">
        <f t="shared" si="18"/>
        <v>1178</v>
      </c>
      <c r="B1182" s="87">
        <f ca="1">'-'!$J1182+'-'!$K1182</f>
        <v>111007</v>
      </c>
      <c r="C1182" s="88"/>
      <c r="D1182" s="90" t="str" cm="1">
        <f t="array" ref="D1182">_xlfn.SWITCH(MID('-'!$F1182,1,4),"C - ","Civil","F - ","Foundation","ST -","Structure","FC -","Façade","PRE ","Pre-Line","POST","Post-Line","H - ","Handover","S - ","Services","CST ","Completion Docs", "I - ", "Inspection")</f>
        <v>Façade</v>
      </c>
      <c r="E1182" s="90" t="str">
        <f>IF(NOT(ISERROR(SEARCH("- S -", '-'!$F1182))), "Subcontractor",IF(NOT(ISERROR(SEARCH("- R -", '-'!$F1182))), "Ryman",IF(NOT(ISERROR(SEARCH("- C -", '-'!$F1182))), "Consultant",IF(NOT(ISERROR(SEARCH("- I -", '-'!$F1182))),  "Inspection Test Plan", "Naming Error"))))</f>
        <v>Subcontractor</v>
      </c>
      <c r="F1182" s="91" t="str">
        <f>IF(OR('-'!$G1182="checklist", '-'!$G1182="checklist-flat"), '-'!$H1182, F1181)</f>
        <v>FC - S - Symonite Alucobond Cladding System</v>
      </c>
      <c r="G1182" s="104" t="s">
        <v>24</v>
      </c>
      <c r="H1182" s="104" t="s">
        <v>57</v>
      </c>
      <c r="I1182" s="104"/>
      <c r="J1182" s="105">
        <f>_xlfn.XLOOKUP('-'!$F1182,Ref!A:A,Ref!B:B)*1000</f>
        <v>111000</v>
      </c>
      <c r="K1182" s="87">
        <f ca="1">COUNTIF($J$2:'-'!$J1182,'-'!$J1182)-1</f>
        <v>7</v>
      </c>
      <c r="L1182" s="90" t="s">
        <v>14</v>
      </c>
    </row>
    <row r="1183" spans="1:12" ht="15.75">
      <c r="A1183" s="96">
        <f t="shared" ref="A1183:A1246" si="19">IFERROR(A1182+1,1)</f>
        <v>1179</v>
      </c>
      <c r="B1183" s="93">
        <f ca="1">'-'!$J1183+'-'!$K1183</f>
        <v>112000</v>
      </c>
      <c r="C1183" s="94"/>
      <c r="D1183" s="96" t="str" cm="1">
        <f t="array" ref="D1183">_xlfn.SWITCH(MID('-'!$F1183,1,4),"C - ","Civil","F - ","Foundation","ST -","Structure","FC -","Façade","PRE ","Pre-Line","POST","Post-Line","H - ","Handover","S - ","Services","CST ","Completion Docs", "I - ", "Inspection")</f>
        <v>Façade</v>
      </c>
      <c r="E1183" s="96" t="str">
        <f>IF(NOT(ISERROR(SEARCH("- S -", '-'!$F1183))), "Subcontractor",IF(NOT(ISERROR(SEARCH("- R -", '-'!$F1183))), "Ryman",IF(NOT(ISERROR(SEARCH("- C -", '-'!$F1183))), "Consultant",IF(NOT(ISERROR(SEARCH("- I -", '-'!$F1183))),  "Inspection Test Plan", "Naming Error"))))</f>
        <v>Subcontractor</v>
      </c>
      <c r="F1183" s="97" t="str">
        <f>IF(OR('-'!$G1183="checklist", '-'!$G1183="checklist-flat"), '-'!$H1183, F1182)</f>
        <v>FC - S - Tapes</v>
      </c>
      <c r="G1183" s="23" t="s">
        <v>12</v>
      </c>
      <c r="H1183" s="25" t="s">
        <v>844</v>
      </c>
      <c r="I1183" s="23"/>
      <c r="J1183" s="106">
        <f>_xlfn.XLOOKUP('-'!$F1183,Ref!A:A,Ref!B:B)*1000</f>
        <v>112000</v>
      </c>
      <c r="K1183" s="93">
        <f ca="1">COUNTIF($J$2:'-'!$J1183,'-'!$J1183)-1</f>
        <v>0</v>
      </c>
      <c r="L1183" s="96" t="s">
        <v>14</v>
      </c>
    </row>
    <row r="1184" spans="1:12" ht="15.75">
      <c r="A1184" s="90">
        <f t="shared" si="19"/>
        <v>1180</v>
      </c>
      <c r="B1184" s="87">
        <f ca="1">'-'!$J1184+'-'!$K1184</f>
        <v>112001</v>
      </c>
      <c r="C1184" s="88"/>
      <c r="D1184" s="90" t="str" cm="1">
        <f t="array" ref="D1184">_xlfn.SWITCH(MID('-'!$F1184,1,4),"C - ","Civil","F - ","Foundation","ST -","Structure","FC -","Façade","PRE ","Pre-Line","POST","Post-Line","H - ","Handover","S - ","Services","CST ","Completion Docs", "I - ", "Inspection")</f>
        <v>Façade</v>
      </c>
      <c r="E1184" s="90" t="str">
        <f>IF(NOT(ISERROR(SEARCH("- S -", '-'!$F1184))), "Subcontractor",IF(NOT(ISERROR(SEARCH("- R -", '-'!$F1184))), "Ryman",IF(NOT(ISERROR(SEARCH("- C -", '-'!$F1184))), "Consultant",IF(NOT(ISERROR(SEARCH("- I -", '-'!$F1184))),  "Inspection Test Plan", "Naming Error"))))</f>
        <v>Subcontractor</v>
      </c>
      <c r="F1184" s="91" t="str">
        <f>IF(OR('-'!$G1184="checklist", '-'!$G1184="checklist-flat"), '-'!$H1184, F1183)</f>
        <v>FC - S - Tapes</v>
      </c>
      <c r="G1184" s="107" t="s">
        <v>15</v>
      </c>
      <c r="H1184" s="108" t="s">
        <v>845</v>
      </c>
      <c r="I1184" s="107"/>
      <c r="J1184" s="105">
        <f>_xlfn.XLOOKUP('-'!$F1184,Ref!A:A,Ref!B:B)*1000</f>
        <v>112000</v>
      </c>
      <c r="K1184" s="87">
        <f ca="1">COUNTIF($J$2:'-'!$J1184,'-'!$J1184)-1</f>
        <v>1</v>
      </c>
      <c r="L1184" s="90" t="s">
        <v>14</v>
      </c>
    </row>
    <row r="1185" spans="1:12" ht="15.75">
      <c r="A1185" s="96">
        <f t="shared" si="19"/>
        <v>1181</v>
      </c>
      <c r="B1185" s="93">
        <f ca="1">'-'!$J1185+'-'!$K1185</f>
        <v>112002</v>
      </c>
      <c r="C1185" s="94"/>
      <c r="D1185" s="96" t="str" cm="1">
        <f t="array" ref="D1185">_xlfn.SWITCH(MID('-'!$F1185,1,4),"C - ","Civil","F - ","Foundation","ST -","Structure","FC -","Façade","PRE ","Pre-Line","POST","Post-Line","H - ","Handover","S - ","Services","CST ","Completion Docs", "I - ", "Inspection")</f>
        <v>Façade</v>
      </c>
      <c r="E1185" s="96" t="str">
        <f>IF(NOT(ISERROR(SEARCH("- S -", '-'!$F1185))), "Subcontractor",IF(NOT(ISERROR(SEARCH("- R -", '-'!$F1185))), "Ryman",IF(NOT(ISERROR(SEARCH("- C -", '-'!$F1185))), "Consultant",IF(NOT(ISERROR(SEARCH("- I -", '-'!$F1185))),  "Inspection Test Plan", "Naming Error"))))</f>
        <v>Subcontractor</v>
      </c>
      <c r="F1185" s="97" t="str">
        <f>IF(OR('-'!$G1185="checklist", '-'!$G1185="checklist-flat"), '-'!$H1185, F1184)</f>
        <v>FC - S - Tapes</v>
      </c>
      <c r="G1185" s="23" t="s">
        <v>24</v>
      </c>
      <c r="H1185" s="25" t="s">
        <v>57</v>
      </c>
      <c r="I1185" s="23"/>
      <c r="J1185" s="106">
        <f>_xlfn.XLOOKUP('-'!$F1185,Ref!A:A,Ref!B:B)*1000</f>
        <v>112000</v>
      </c>
      <c r="K1185" s="93">
        <f ca="1">COUNTIF($J$2:'-'!$J1185,'-'!$J1185)-1</f>
        <v>2</v>
      </c>
      <c r="L1185" s="96" t="s">
        <v>14</v>
      </c>
    </row>
    <row r="1186" spans="1:12" ht="15.75">
      <c r="A1186" s="90">
        <f t="shared" si="19"/>
        <v>1182</v>
      </c>
      <c r="B1186" s="87">
        <f ca="1">'-'!$J1186+'-'!$K1186</f>
        <v>112003</v>
      </c>
      <c r="C1186" s="88"/>
      <c r="D1186" s="90" t="str" cm="1">
        <f t="array" ref="D1186">_xlfn.SWITCH(MID('-'!$F1186,1,4),"C - ","Civil","F - ","Foundation","ST -","Structure","FC -","Façade","PRE ","Pre-Line","POST","Post-Line","H - ","Handover","S - ","Services","CST ","Completion Docs", "I - ", "Inspection")</f>
        <v>Façade</v>
      </c>
      <c r="E1186" s="90" t="str">
        <f>IF(NOT(ISERROR(SEARCH("- S -", '-'!$F1186))), "Subcontractor",IF(NOT(ISERROR(SEARCH("- R -", '-'!$F1186))), "Ryman",IF(NOT(ISERROR(SEARCH("- C -", '-'!$F1186))), "Consultant",IF(NOT(ISERROR(SEARCH("- I -", '-'!$F1186))),  "Inspection Test Plan", "Naming Error"))))</f>
        <v>Subcontractor</v>
      </c>
      <c r="F1186" s="91" t="str">
        <f>IF(OR('-'!$G1186="checklist", '-'!$G1186="checklist-flat"), '-'!$H1186, F1185)</f>
        <v>FC - S - Tapes</v>
      </c>
      <c r="G1186" s="107" t="s">
        <v>12</v>
      </c>
      <c r="H1186" s="108" t="s">
        <v>844</v>
      </c>
      <c r="I1186" s="107"/>
      <c r="J1186" s="105">
        <f>_xlfn.XLOOKUP('-'!$F1186,Ref!A:A,Ref!B:B)*1000</f>
        <v>112000</v>
      </c>
      <c r="K1186" s="87">
        <f ca="1">COUNTIF($J$2:'-'!$J1186,'-'!$J1186)-1</f>
        <v>3</v>
      </c>
      <c r="L1186" s="90" t="s">
        <v>14</v>
      </c>
    </row>
    <row r="1187" spans="1:12" ht="15.75">
      <c r="A1187" s="96">
        <f t="shared" si="19"/>
        <v>1183</v>
      </c>
      <c r="B1187" s="93">
        <f ca="1">'-'!$J1187+'-'!$K1187</f>
        <v>112004</v>
      </c>
      <c r="C1187" s="94"/>
      <c r="D1187" s="96" t="str" cm="1">
        <f t="array" ref="D1187">_xlfn.SWITCH(MID('-'!$F1187,1,4),"C - ","Civil","F - ","Foundation","ST -","Structure","FC -","Façade","PRE ","Pre-Line","POST","Post-Line","H - ","Handover","S - ","Services","CST ","Completion Docs", "I - ", "Inspection")</f>
        <v>Façade</v>
      </c>
      <c r="E1187" s="96" t="str">
        <f>IF(NOT(ISERROR(SEARCH("- S -", '-'!$F1187))), "Subcontractor",IF(NOT(ISERROR(SEARCH("- R -", '-'!$F1187))), "Ryman",IF(NOT(ISERROR(SEARCH("- C -", '-'!$F1187))), "Consultant",IF(NOT(ISERROR(SEARCH("- I -", '-'!$F1187))),  "Inspection Test Plan", "Naming Error"))))</f>
        <v>Subcontractor</v>
      </c>
      <c r="F1187" s="97" t="str">
        <f>IF(OR('-'!$G1187="checklist", '-'!$G1187="checklist-flat"), '-'!$H1187, F1186)</f>
        <v>FC - S - Tapes</v>
      </c>
      <c r="G1187" s="23" t="s">
        <v>15</v>
      </c>
      <c r="H1187" s="25" t="s">
        <v>845</v>
      </c>
      <c r="I1187" s="23"/>
      <c r="J1187" s="106">
        <f>_xlfn.XLOOKUP('-'!$F1187,Ref!A:A,Ref!B:B)*1000</f>
        <v>112000</v>
      </c>
      <c r="K1187" s="93">
        <f ca="1">COUNTIF($J$2:'-'!$J1187,'-'!$J1187)-1</f>
        <v>4</v>
      </c>
      <c r="L1187" s="96" t="s">
        <v>14</v>
      </c>
    </row>
    <row r="1188" spans="1:12" ht="15.75">
      <c r="A1188" s="90">
        <f t="shared" si="19"/>
        <v>1184</v>
      </c>
      <c r="B1188" s="87">
        <f ca="1">'-'!$J1188+'-'!$K1188</f>
        <v>112005</v>
      </c>
      <c r="C1188" s="88"/>
      <c r="D1188" s="90" t="str" cm="1">
        <f t="array" ref="D1188">_xlfn.SWITCH(MID('-'!$F1188,1,4),"C - ","Civil","F - ","Foundation","ST -","Structure","FC -","Façade","PRE ","Pre-Line","POST","Post-Line","H - ","Handover","S - ","Services","CST ","Completion Docs", "I - ", "Inspection")</f>
        <v>Façade</v>
      </c>
      <c r="E1188" s="90" t="str">
        <f>IF(NOT(ISERROR(SEARCH("- S -", '-'!$F1188))), "Subcontractor",IF(NOT(ISERROR(SEARCH("- R -", '-'!$F1188))), "Ryman",IF(NOT(ISERROR(SEARCH("- C -", '-'!$F1188))), "Consultant",IF(NOT(ISERROR(SEARCH("- I -", '-'!$F1188))),  "Inspection Test Plan", "Naming Error"))))</f>
        <v>Subcontractor</v>
      </c>
      <c r="F1188" s="91" t="str">
        <f>IF(OR('-'!$G1188="checklist", '-'!$G1188="checklist-flat"), '-'!$H1188, F1187)</f>
        <v>FC - S - Tapes</v>
      </c>
      <c r="G1188" s="107" t="s">
        <v>24</v>
      </c>
      <c r="H1188" s="108" t="s">
        <v>57</v>
      </c>
      <c r="I1188" s="107"/>
      <c r="J1188" s="105">
        <f>_xlfn.XLOOKUP('-'!$F1188,Ref!A:A,Ref!B:B)*1000</f>
        <v>112000</v>
      </c>
      <c r="K1188" s="87">
        <f ca="1">COUNTIF($J$2:'-'!$J1188,'-'!$J1188)-1</f>
        <v>5</v>
      </c>
      <c r="L1188" s="90" t="s">
        <v>14</v>
      </c>
    </row>
    <row r="1189" spans="1:12" ht="15.75">
      <c r="A1189" s="96">
        <f t="shared" si="19"/>
        <v>1185</v>
      </c>
      <c r="B1189" s="93">
        <f ca="1">'-'!$J1189+'-'!$K1189</f>
        <v>113000</v>
      </c>
      <c r="C1189" s="94"/>
      <c r="D1189" s="95" t="str" cm="1">
        <f t="array" ref="D1189">_xlfn.SWITCH(MID('-'!$F1189,1,4),"C - ","Civil","F - ","Foundation","ST -","Structure","FC -","Façade","PRE ","Pre-Line","POST","Post-Line","H - ","Handover","S - ","Services","CST ","Completion Docs", "I - ", "Inspection")</f>
        <v>Façade</v>
      </c>
      <c r="E1189" s="96" t="str">
        <f>IF(NOT(ISERROR(SEARCH("- S -", '-'!$F1189))), "Subcontractor",IF(NOT(ISERROR(SEARCH("- R -", '-'!$F1189))), "Ryman",IF(NOT(ISERROR(SEARCH("- C -", '-'!$F1189))), "Consultant",IF(NOT(ISERROR(SEARCH("- I -", '-'!$F1189))),  "Inspection Test Plan", "Naming Error"))))</f>
        <v>Subcontractor</v>
      </c>
      <c r="F1189" s="97" t="str">
        <f>IF(OR('-'!$G1189="checklist", '-'!$G1189="checklist-flat"), '-'!$H1189, F1188)</f>
        <v>FC - S - Windows, Sliders and Sealants</v>
      </c>
      <c r="G1189" s="24" t="s">
        <v>12</v>
      </c>
      <c r="H1189" s="24" t="s">
        <v>846</v>
      </c>
      <c r="I1189" s="24"/>
      <c r="J1189" s="106">
        <f>_xlfn.XLOOKUP('-'!$F1189,Ref!A:A,Ref!B:B)*1000</f>
        <v>113000</v>
      </c>
      <c r="K1189" s="93">
        <f ca="1">COUNTIF($J$2:'-'!$J1189,'-'!$J1189)-1</f>
        <v>0</v>
      </c>
      <c r="L1189" s="96" t="s">
        <v>14</v>
      </c>
    </row>
    <row r="1190" spans="1:12" ht="15.75">
      <c r="A1190" s="90">
        <f t="shared" si="19"/>
        <v>1186</v>
      </c>
      <c r="B1190" s="87">
        <f ca="1">'-'!$J1190+'-'!$K1190</f>
        <v>113001</v>
      </c>
      <c r="C1190" s="88"/>
      <c r="D1190" s="89" t="str" cm="1">
        <f t="array" ref="D1190">_xlfn.SWITCH(MID('-'!$F1190,1,4),"C - ","Civil","F - ","Foundation","ST -","Structure","FC -","Façade","PRE ","Pre-Line","POST","Post-Line","H - ","Handover","S - ","Services","CST ","Completion Docs", "I - ", "Inspection")</f>
        <v>Façade</v>
      </c>
      <c r="E1190" s="90" t="str">
        <f>IF(NOT(ISERROR(SEARCH("- S -", '-'!$F1190))), "Subcontractor",IF(NOT(ISERROR(SEARCH("- R -", '-'!$F1190))), "Ryman",IF(NOT(ISERROR(SEARCH("- C -", '-'!$F1190))), "Consultant",IF(NOT(ISERROR(SEARCH("- I -", '-'!$F1190))),  "Inspection Test Plan", "Naming Error"))))</f>
        <v>Subcontractor</v>
      </c>
      <c r="F1190" s="91" t="str">
        <f>IF(OR('-'!$G1190="checklist", '-'!$G1190="checklist-flat"), '-'!$H1190, F1189)</f>
        <v>FC - S - Windows, Sliders and Sealants</v>
      </c>
      <c r="G1190" s="104" t="s">
        <v>15</v>
      </c>
      <c r="H1190" s="104" t="s">
        <v>847</v>
      </c>
      <c r="I1190" s="104"/>
      <c r="J1190" s="105">
        <f>_xlfn.XLOOKUP('-'!$F1190,Ref!A:A,Ref!B:B)*1000</f>
        <v>113000</v>
      </c>
      <c r="K1190" s="87">
        <f ca="1">COUNTIF($J$2:'-'!$J1190,'-'!$J1190)-1</f>
        <v>1</v>
      </c>
      <c r="L1190" s="90" t="s">
        <v>14</v>
      </c>
    </row>
    <row r="1191" spans="1:12" ht="15.75">
      <c r="A1191" s="96">
        <f t="shared" si="19"/>
        <v>1187</v>
      </c>
      <c r="B1191" s="93">
        <f ca="1">'-'!$J1191+'-'!$K1191</f>
        <v>113002</v>
      </c>
      <c r="C1191" s="94"/>
      <c r="D1191" s="95" t="str" cm="1">
        <f t="array" ref="D1191">_xlfn.SWITCH(MID('-'!$F1191,1,4),"C - ","Civil","F - ","Foundation","ST -","Structure","FC -","Façade","PRE ","Pre-Line","POST","Post-Line","H - ","Handover","S - ","Services","CST ","Completion Docs", "I - ", "Inspection")</f>
        <v>Façade</v>
      </c>
      <c r="E1191" s="96" t="str">
        <f>IF(NOT(ISERROR(SEARCH("- S -", '-'!$F1191))), "Subcontractor",IF(NOT(ISERROR(SEARCH("- R -", '-'!$F1191))), "Ryman",IF(NOT(ISERROR(SEARCH("- C -", '-'!$F1191))), "Consultant",IF(NOT(ISERROR(SEARCH("- I -", '-'!$F1191))),  "Inspection Test Plan", "Naming Error"))))</f>
        <v>Subcontractor</v>
      </c>
      <c r="F1191" s="97" t="str">
        <f>IF(OR('-'!$G1191="checklist", '-'!$G1191="checklist-flat"), '-'!$H1191, F1190)</f>
        <v>FC - S - Windows, Sliders and Sealants</v>
      </c>
      <c r="G1191" s="24" t="s">
        <v>15</v>
      </c>
      <c r="H1191" s="24" t="s">
        <v>848</v>
      </c>
      <c r="I1191" s="24"/>
      <c r="J1191" s="106">
        <f>_xlfn.XLOOKUP('-'!$F1191,Ref!A:A,Ref!B:B)*1000</f>
        <v>113000</v>
      </c>
      <c r="K1191" s="93">
        <f ca="1">COUNTIF($J$2:'-'!$J1191,'-'!$J1191)-1</f>
        <v>2</v>
      </c>
      <c r="L1191" s="96" t="s">
        <v>14</v>
      </c>
    </row>
    <row r="1192" spans="1:12" ht="15.75">
      <c r="A1192" s="90">
        <f t="shared" si="19"/>
        <v>1188</v>
      </c>
      <c r="B1192" s="87">
        <f ca="1">'-'!$J1192+'-'!$K1192</f>
        <v>113003</v>
      </c>
      <c r="C1192" s="88"/>
      <c r="D1192" s="89" t="str" cm="1">
        <f t="array" ref="D1192">_xlfn.SWITCH(MID('-'!$F1192,1,4),"C - ","Civil","F - ","Foundation","ST -","Structure","FC -","Façade","PRE ","Pre-Line","POST","Post-Line","H - ","Handover","S - ","Services","CST ","Completion Docs", "I - ", "Inspection")</f>
        <v>Façade</v>
      </c>
      <c r="E1192" s="90" t="str">
        <f>IF(NOT(ISERROR(SEARCH("- S -", '-'!$F1192))), "Subcontractor",IF(NOT(ISERROR(SEARCH("- R -", '-'!$F1192))), "Ryman",IF(NOT(ISERROR(SEARCH("- C -", '-'!$F1192))), "Consultant",IF(NOT(ISERROR(SEARCH("- I -", '-'!$F1192))),  "Inspection Test Plan", "Naming Error"))))</f>
        <v>Subcontractor</v>
      </c>
      <c r="F1192" s="91" t="str">
        <f>IF(OR('-'!$G1192="checklist", '-'!$G1192="checklist-flat"), '-'!$H1192, F1191)</f>
        <v>FC - S - Windows, Sliders and Sealants</v>
      </c>
      <c r="G1192" s="104" t="s">
        <v>15</v>
      </c>
      <c r="H1192" s="104" t="s">
        <v>849</v>
      </c>
      <c r="I1192" s="104"/>
      <c r="J1192" s="105">
        <f>_xlfn.XLOOKUP('-'!$F1192,Ref!A:A,Ref!B:B)*1000</f>
        <v>113000</v>
      </c>
      <c r="K1192" s="87">
        <f ca="1">COUNTIF($J$2:'-'!$J1192,'-'!$J1192)-1</f>
        <v>3</v>
      </c>
      <c r="L1192" s="90" t="s">
        <v>14</v>
      </c>
    </row>
    <row r="1193" spans="1:12" ht="15.75">
      <c r="A1193" s="96">
        <f t="shared" si="19"/>
        <v>1189</v>
      </c>
      <c r="B1193" s="93">
        <f ca="1">'-'!$J1193+'-'!$K1193</f>
        <v>113004</v>
      </c>
      <c r="C1193" s="94"/>
      <c r="D1193" s="95" t="str" cm="1">
        <f t="array" ref="D1193">_xlfn.SWITCH(MID('-'!$F1193,1,4),"C - ","Civil","F - ","Foundation","ST -","Structure","FC -","Façade","PRE ","Pre-Line","POST","Post-Line","H - ","Handover","S - ","Services","CST ","Completion Docs", "I - ", "Inspection")</f>
        <v>Façade</v>
      </c>
      <c r="E1193" s="96" t="str">
        <f>IF(NOT(ISERROR(SEARCH("- S -", '-'!$F1193))), "Subcontractor",IF(NOT(ISERROR(SEARCH("- R -", '-'!$F1193))), "Ryman",IF(NOT(ISERROR(SEARCH("- C -", '-'!$F1193))), "Consultant",IF(NOT(ISERROR(SEARCH("- I -", '-'!$F1193))),  "Inspection Test Plan", "Naming Error"))))</f>
        <v>Subcontractor</v>
      </c>
      <c r="F1193" s="97" t="str">
        <f>IF(OR('-'!$G1193="checklist", '-'!$G1193="checklist-flat"), '-'!$H1193, F1192)</f>
        <v>FC - S - Windows, Sliders and Sealants</v>
      </c>
      <c r="G1193" s="24" t="s">
        <v>15</v>
      </c>
      <c r="H1193" s="24" t="s">
        <v>850</v>
      </c>
      <c r="I1193" s="24"/>
      <c r="J1193" s="106">
        <f>_xlfn.XLOOKUP('-'!$F1193,Ref!A:A,Ref!B:B)*1000</f>
        <v>113000</v>
      </c>
      <c r="K1193" s="93">
        <f ca="1">COUNTIF($J$2:'-'!$J1193,'-'!$J1193)-1</f>
        <v>4</v>
      </c>
      <c r="L1193" s="96" t="s">
        <v>14</v>
      </c>
    </row>
    <row r="1194" spans="1:12" ht="15.75">
      <c r="A1194" s="90">
        <f t="shared" si="19"/>
        <v>1190</v>
      </c>
      <c r="B1194" s="87">
        <f ca="1">'-'!$J1194+'-'!$K1194</f>
        <v>113005</v>
      </c>
      <c r="C1194" s="88"/>
      <c r="D1194" s="89" t="str" cm="1">
        <f t="array" ref="D1194">_xlfn.SWITCH(MID('-'!$F1194,1,4),"C - ","Civil","F - ","Foundation","ST -","Structure","FC -","Façade","PRE ","Pre-Line","POST","Post-Line","H - ","Handover","S - ","Services","CST ","Completion Docs", "I - ", "Inspection")</f>
        <v>Façade</v>
      </c>
      <c r="E1194" s="90" t="str">
        <f>IF(NOT(ISERROR(SEARCH("- S -", '-'!$F1194))), "Subcontractor",IF(NOT(ISERROR(SEARCH("- R -", '-'!$F1194))), "Ryman",IF(NOT(ISERROR(SEARCH("- C -", '-'!$F1194))), "Consultant",IF(NOT(ISERROR(SEARCH("- I -", '-'!$F1194))),  "Inspection Test Plan", "Naming Error"))))</f>
        <v>Subcontractor</v>
      </c>
      <c r="F1194" s="91" t="str">
        <f>IF(OR('-'!$G1194="checklist", '-'!$G1194="checklist-flat"), '-'!$H1194, F1193)</f>
        <v>FC - S - Windows, Sliders and Sealants</v>
      </c>
      <c r="G1194" s="104" t="s">
        <v>15</v>
      </c>
      <c r="H1194" s="104" t="s">
        <v>851</v>
      </c>
      <c r="I1194" s="104"/>
      <c r="J1194" s="105">
        <f>_xlfn.XLOOKUP('-'!$F1194,Ref!A:A,Ref!B:B)*1000</f>
        <v>113000</v>
      </c>
      <c r="K1194" s="87">
        <f ca="1">COUNTIF($J$2:'-'!$J1194,'-'!$J1194)-1</f>
        <v>5</v>
      </c>
      <c r="L1194" s="90" t="s">
        <v>14</v>
      </c>
    </row>
    <row r="1195" spans="1:12" ht="15.75">
      <c r="A1195" s="96">
        <f t="shared" si="19"/>
        <v>1191</v>
      </c>
      <c r="B1195" s="93">
        <f ca="1">'-'!$J1195+'-'!$K1195</f>
        <v>113006</v>
      </c>
      <c r="C1195" s="94"/>
      <c r="D1195" s="95" t="str" cm="1">
        <f t="array" ref="D1195">_xlfn.SWITCH(MID('-'!$F1195,1,4),"C - ","Civil","F - ","Foundation","ST -","Structure","FC -","Façade","PRE ","Pre-Line","POST","Post-Line","H - ","Handover","S - ","Services","CST ","Completion Docs", "I - ", "Inspection")</f>
        <v>Façade</v>
      </c>
      <c r="E1195" s="96" t="str">
        <f>IF(NOT(ISERROR(SEARCH("- S -", '-'!$F1195))), "Subcontractor",IF(NOT(ISERROR(SEARCH("- R -", '-'!$F1195))), "Ryman",IF(NOT(ISERROR(SEARCH("- C -", '-'!$F1195))), "Consultant",IF(NOT(ISERROR(SEARCH("- I -", '-'!$F1195))),  "Inspection Test Plan", "Naming Error"))))</f>
        <v>Subcontractor</v>
      </c>
      <c r="F1195" s="97" t="str">
        <f>IF(OR('-'!$G1195="checklist", '-'!$G1195="checklist-flat"), '-'!$H1195, F1194)</f>
        <v>FC - S - Windows, Sliders and Sealants</v>
      </c>
      <c r="G1195" s="24" t="s">
        <v>15</v>
      </c>
      <c r="H1195" s="24" t="s">
        <v>852</v>
      </c>
      <c r="I1195" s="24"/>
      <c r="J1195" s="106">
        <f>_xlfn.XLOOKUP('-'!$F1195,Ref!A:A,Ref!B:B)*1000</f>
        <v>113000</v>
      </c>
      <c r="K1195" s="93">
        <f ca="1">COUNTIF($J$2:'-'!$J1195,'-'!$J1195)-1</f>
        <v>6</v>
      </c>
      <c r="L1195" s="96" t="s">
        <v>14</v>
      </c>
    </row>
    <row r="1196" spans="1:12" ht="15.75">
      <c r="A1196" s="90">
        <f t="shared" si="19"/>
        <v>1192</v>
      </c>
      <c r="B1196" s="87">
        <f ca="1">'-'!$J1196+'-'!$K1196</f>
        <v>113007</v>
      </c>
      <c r="C1196" s="88"/>
      <c r="D1196" s="89" t="str" cm="1">
        <f t="array" ref="D1196">_xlfn.SWITCH(MID('-'!$F1196,1,4),"C - ","Civil","F - ","Foundation","ST -","Structure","FC -","Façade","PRE ","Pre-Line","POST","Post-Line","H - ","Handover","S - ","Services","CST ","Completion Docs", "I - ", "Inspection")</f>
        <v>Façade</v>
      </c>
      <c r="E1196" s="90" t="str">
        <f>IF(NOT(ISERROR(SEARCH("- S -", '-'!$F1196))), "Subcontractor",IF(NOT(ISERROR(SEARCH("- R -", '-'!$F1196))), "Ryman",IF(NOT(ISERROR(SEARCH("- C -", '-'!$F1196))), "Consultant",IF(NOT(ISERROR(SEARCH("- I -", '-'!$F1196))),  "Inspection Test Plan", "Naming Error"))))</f>
        <v>Subcontractor</v>
      </c>
      <c r="F1196" s="91" t="str">
        <f>IF(OR('-'!$G1196="checklist", '-'!$G1196="checklist-flat"), '-'!$H1196, F1195)</f>
        <v>FC - S - Windows, Sliders and Sealants</v>
      </c>
      <c r="G1196" s="104" t="s">
        <v>15</v>
      </c>
      <c r="H1196" s="104" t="s">
        <v>853</v>
      </c>
      <c r="I1196" s="104"/>
      <c r="J1196" s="105">
        <f>_xlfn.XLOOKUP('-'!$F1196,Ref!A:A,Ref!B:B)*1000</f>
        <v>113000</v>
      </c>
      <c r="K1196" s="87">
        <f ca="1">COUNTIF($J$2:'-'!$J1196,'-'!$J1196)-1</f>
        <v>7</v>
      </c>
      <c r="L1196" s="90" t="s">
        <v>14</v>
      </c>
    </row>
    <row r="1197" spans="1:12" ht="15.75">
      <c r="A1197" s="96">
        <f t="shared" si="19"/>
        <v>1193</v>
      </c>
      <c r="B1197" s="93">
        <f ca="1">'-'!$J1197+'-'!$K1197</f>
        <v>113008</v>
      </c>
      <c r="C1197" s="94"/>
      <c r="D1197" s="95" t="str" cm="1">
        <f t="array" ref="D1197">_xlfn.SWITCH(MID('-'!$F1197,1,4),"C - ","Civil","F - ","Foundation","ST -","Structure","FC -","Façade","PRE ","Pre-Line","POST","Post-Line","H - ","Handover","S - ","Services","CST ","Completion Docs", "I - ", "Inspection")</f>
        <v>Façade</v>
      </c>
      <c r="E1197" s="96" t="str">
        <f>IF(NOT(ISERROR(SEARCH("- S -", '-'!$F1197))), "Subcontractor",IF(NOT(ISERROR(SEARCH("- R -", '-'!$F1197))), "Ryman",IF(NOT(ISERROR(SEARCH("- C -", '-'!$F1197))), "Consultant",IF(NOT(ISERROR(SEARCH("- I -", '-'!$F1197))),  "Inspection Test Plan", "Naming Error"))))</f>
        <v>Subcontractor</v>
      </c>
      <c r="F1197" s="97" t="str">
        <f>IF(OR('-'!$G1197="checklist", '-'!$G1197="checklist-flat"), '-'!$H1197, F1196)</f>
        <v>FC - S - Windows, Sliders and Sealants</v>
      </c>
      <c r="G1197" s="24" t="s">
        <v>15</v>
      </c>
      <c r="H1197" s="24" t="s">
        <v>854</v>
      </c>
      <c r="I1197" s="24"/>
      <c r="J1197" s="106">
        <f>_xlfn.XLOOKUP('-'!$F1197,Ref!A:A,Ref!B:B)*1000</f>
        <v>113000</v>
      </c>
      <c r="K1197" s="93">
        <f ca="1">COUNTIF($J$2:'-'!$J1197,'-'!$J1197)-1</f>
        <v>8</v>
      </c>
      <c r="L1197" s="96" t="s">
        <v>14</v>
      </c>
    </row>
    <row r="1198" spans="1:12" ht="15.75">
      <c r="A1198" s="90">
        <f t="shared" si="19"/>
        <v>1194</v>
      </c>
      <c r="B1198" s="87">
        <f ca="1">'-'!$J1198+'-'!$K1198</f>
        <v>113009</v>
      </c>
      <c r="C1198" s="88"/>
      <c r="D1198" s="89" t="str" cm="1">
        <f t="array" ref="D1198">_xlfn.SWITCH(MID('-'!$F1198,1,4),"C - ","Civil","F - ","Foundation","ST -","Structure","FC -","Façade","PRE ","Pre-Line","POST","Post-Line","H - ","Handover","S - ","Services","CST ","Completion Docs", "I - ", "Inspection")</f>
        <v>Façade</v>
      </c>
      <c r="E1198" s="90" t="str">
        <f>IF(NOT(ISERROR(SEARCH("- S -", '-'!$F1198))), "Subcontractor",IF(NOT(ISERROR(SEARCH("- R -", '-'!$F1198))), "Ryman",IF(NOT(ISERROR(SEARCH("- C -", '-'!$F1198))), "Consultant",IF(NOT(ISERROR(SEARCH("- I -", '-'!$F1198))),  "Inspection Test Plan", "Naming Error"))))</f>
        <v>Subcontractor</v>
      </c>
      <c r="F1198" s="91" t="str">
        <f>IF(OR('-'!$G1198="checklist", '-'!$G1198="checklist-flat"), '-'!$H1198, F1197)</f>
        <v>FC - S - Windows, Sliders and Sealants</v>
      </c>
      <c r="G1198" s="104" t="s">
        <v>15</v>
      </c>
      <c r="H1198" s="104" t="s">
        <v>855</v>
      </c>
      <c r="I1198" s="104"/>
      <c r="J1198" s="105">
        <f>_xlfn.XLOOKUP('-'!$F1198,Ref!A:A,Ref!B:B)*1000</f>
        <v>113000</v>
      </c>
      <c r="K1198" s="87">
        <f ca="1">COUNTIF($J$2:'-'!$J1198,'-'!$J1198)-1</f>
        <v>9</v>
      </c>
      <c r="L1198" s="90" t="s">
        <v>14</v>
      </c>
    </row>
    <row r="1199" spans="1:12" ht="15.75">
      <c r="A1199" s="96">
        <f t="shared" si="19"/>
        <v>1195</v>
      </c>
      <c r="B1199" s="93">
        <f ca="1">'-'!$J1199+'-'!$K1199</f>
        <v>113010</v>
      </c>
      <c r="C1199" s="94"/>
      <c r="D1199" s="95" t="str" cm="1">
        <f t="array" ref="D1199">_xlfn.SWITCH(MID('-'!$F1199,1,4),"C - ","Civil","F - ","Foundation","ST -","Structure","FC -","Façade","PRE ","Pre-Line","POST","Post-Line","H - ","Handover","S - ","Services","CST ","Completion Docs", "I - ", "Inspection")</f>
        <v>Façade</v>
      </c>
      <c r="E1199" s="96" t="str">
        <f>IF(NOT(ISERROR(SEARCH("- S -", '-'!$F1199))), "Subcontractor",IF(NOT(ISERROR(SEARCH("- R -", '-'!$F1199))), "Ryman",IF(NOT(ISERROR(SEARCH("- C -", '-'!$F1199))), "Consultant",IF(NOT(ISERROR(SEARCH("- I -", '-'!$F1199))),  "Inspection Test Plan", "Naming Error"))))</f>
        <v>Subcontractor</v>
      </c>
      <c r="F1199" s="97" t="str">
        <f>IF(OR('-'!$G1199="checklist", '-'!$G1199="checklist-flat"), '-'!$H1199, F1198)</f>
        <v>FC - S - Windows, Sliders and Sealants</v>
      </c>
      <c r="G1199" s="24" t="s">
        <v>15</v>
      </c>
      <c r="H1199" s="24" t="s">
        <v>856</v>
      </c>
      <c r="I1199" s="24"/>
      <c r="J1199" s="106">
        <f>_xlfn.XLOOKUP('-'!$F1199,Ref!A:A,Ref!B:B)*1000</f>
        <v>113000</v>
      </c>
      <c r="K1199" s="93">
        <f ca="1">COUNTIF($J$2:'-'!$J1199,'-'!$J1199)-1</f>
        <v>10</v>
      </c>
      <c r="L1199" s="96" t="s">
        <v>14</v>
      </c>
    </row>
    <row r="1200" spans="1:12" ht="15.75">
      <c r="A1200" s="90">
        <f t="shared" si="19"/>
        <v>1196</v>
      </c>
      <c r="B1200" s="87">
        <f ca="1">'-'!$J1200+'-'!$K1200</f>
        <v>113011</v>
      </c>
      <c r="C1200" s="88"/>
      <c r="D1200" s="89" t="str" cm="1">
        <f t="array" ref="D1200">_xlfn.SWITCH(MID('-'!$F1200,1,4),"C - ","Civil","F - ","Foundation","ST -","Structure","FC -","Façade","PRE ","Pre-Line","POST","Post-Line","H - ","Handover","S - ","Services","CST ","Completion Docs", "I - ", "Inspection")</f>
        <v>Façade</v>
      </c>
      <c r="E1200" s="90" t="str">
        <f>IF(NOT(ISERROR(SEARCH("- S -", '-'!$F1200))), "Subcontractor",IF(NOT(ISERROR(SEARCH("- R -", '-'!$F1200))), "Ryman",IF(NOT(ISERROR(SEARCH("- C -", '-'!$F1200))), "Consultant",IF(NOT(ISERROR(SEARCH("- I -", '-'!$F1200))),  "Inspection Test Plan", "Naming Error"))))</f>
        <v>Subcontractor</v>
      </c>
      <c r="F1200" s="91" t="str">
        <f>IF(OR('-'!$G1200="checklist", '-'!$G1200="checklist-flat"), '-'!$H1200, F1199)</f>
        <v>FC - S - Windows, Sliders and Sealants</v>
      </c>
      <c r="G1200" s="104" t="s">
        <v>15</v>
      </c>
      <c r="H1200" s="104" t="s">
        <v>56</v>
      </c>
      <c r="I1200" s="104"/>
      <c r="J1200" s="105">
        <f>_xlfn.XLOOKUP('-'!$F1200,Ref!A:A,Ref!B:B)*1000</f>
        <v>113000</v>
      </c>
      <c r="K1200" s="87">
        <f ca="1">COUNTIF($J$2:'-'!$J1200,'-'!$J1200)-1</f>
        <v>11</v>
      </c>
      <c r="L1200" s="90" t="s">
        <v>14</v>
      </c>
    </row>
    <row r="1201" spans="1:12" ht="15.75">
      <c r="A1201" s="96">
        <f t="shared" si="19"/>
        <v>1197</v>
      </c>
      <c r="B1201" s="93">
        <f ca="1">'-'!$J1201+'-'!$K1201</f>
        <v>113012</v>
      </c>
      <c r="C1201" s="94"/>
      <c r="D1201" s="95" t="str" cm="1">
        <f t="array" ref="D1201">_xlfn.SWITCH(MID('-'!$F1201,1,4),"C - ","Civil","F - ","Foundation","ST -","Structure","FC -","Façade","PRE ","Pre-Line","POST","Post-Line","H - ","Handover","S - ","Services","CST ","Completion Docs", "I - ", "Inspection")</f>
        <v>Façade</v>
      </c>
      <c r="E1201" s="96" t="str">
        <f>IF(NOT(ISERROR(SEARCH("- S -", '-'!$F1201))), "Subcontractor",IF(NOT(ISERROR(SEARCH("- R -", '-'!$F1201))), "Ryman",IF(NOT(ISERROR(SEARCH("- C -", '-'!$F1201))), "Consultant",IF(NOT(ISERROR(SEARCH("- I -", '-'!$F1201))),  "Inspection Test Plan", "Naming Error"))))</f>
        <v>Subcontractor</v>
      </c>
      <c r="F1201" s="97" t="str">
        <f>IF(OR('-'!$G1201="checklist", '-'!$G1201="checklist-flat"), '-'!$H1201, F1200)</f>
        <v>FC - S - Windows, Sliders and Sealants</v>
      </c>
      <c r="G1201" s="24" t="s">
        <v>24</v>
      </c>
      <c r="H1201" s="24" t="s">
        <v>57</v>
      </c>
      <c r="I1201" s="24"/>
      <c r="J1201" s="106">
        <f>_xlfn.XLOOKUP('-'!$F1201,Ref!A:A,Ref!B:B)*1000</f>
        <v>113000</v>
      </c>
      <c r="K1201" s="93">
        <f ca="1">COUNTIF($J$2:'-'!$J1201,'-'!$J1201)-1</f>
        <v>12</v>
      </c>
      <c r="L1201" s="96" t="s">
        <v>14</v>
      </c>
    </row>
    <row r="1202" spans="1:12" ht="15.75">
      <c r="A1202" s="90">
        <f t="shared" si="19"/>
        <v>1198</v>
      </c>
      <c r="B1202" s="87">
        <f ca="1">'-'!$J1202+'-'!$K1202</f>
        <v>114000</v>
      </c>
      <c r="C1202" s="88"/>
      <c r="D1202" s="89" t="str" cm="1">
        <f t="array" ref="D1202">_xlfn.SWITCH(MID('-'!$F1202,1,4),"C - ","Civil","F - ","Foundation","ST -","Structure","FC -","Façade","PRE ","Pre-Line","POST","Post-Line","H - ","Handover","S - ","Services","CST ","Completion Docs", "I - ", "Inspection")</f>
        <v>Handover</v>
      </c>
      <c r="E1202" s="90" t="str">
        <f>IF(NOT(ISERROR(SEARCH("- S -", '-'!$F1202))), "Subcontractor",IF(NOT(ISERROR(SEARCH("- R -", '-'!$F1202))), "Ryman",IF(NOT(ISERROR(SEARCH("- C -", '-'!$F1202))), "Consultant",IF(NOT(ISERROR(SEARCH("- I -", '-'!$F1202))),  "Inspection Test Plan", "Naming Error"))))</f>
        <v>Ryman</v>
      </c>
      <c r="F1202" s="91" t="str">
        <f>IF(OR('-'!$G1202="checklist", '-'!$G1202="checklist-flat"), '-'!$H1202, F1201)</f>
        <v>H - R - Handover</v>
      </c>
      <c r="G1202" s="107" t="s">
        <v>12</v>
      </c>
      <c r="H1202" s="108" t="s">
        <v>857</v>
      </c>
      <c r="I1202" s="107"/>
      <c r="J1202" s="105">
        <f>_xlfn.XLOOKUP('-'!$F1202,Ref!A:A,Ref!B:B)*1000</f>
        <v>114000</v>
      </c>
      <c r="K1202" s="87">
        <f ca="1">COUNTIF($J$2:'-'!$J1202,'-'!$J1202)-1</f>
        <v>0</v>
      </c>
      <c r="L1202" s="90" t="s">
        <v>14</v>
      </c>
    </row>
    <row r="1203" spans="1:12" ht="15.75">
      <c r="A1203" s="96">
        <f t="shared" si="19"/>
        <v>1199</v>
      </c>
      <c r="B1203" s="93">
        <f ca="1">'-'!$J1203+'-'!$K1203</f>
        <v>114001</v>
      </c>
      <c r="C1203" s="94"/>
      <c r="D1203" s="95" t="str" cm="1">
        <f t="array" ref="D1203">_xlfn.SWITCH(MID('-'!$F1203,1,4),"C - ","Civil","F - ","Foundation","ST -","Structure","FC -","Façade","PRE ","Pre-Line","POST","Post-Line","H - ","Handover","S - ","Services","CST ","Completion Docs", "I - ", "Inspection")</f>
        <v>Handover</v>
      </c>
      <c r="E1203" s="96" t="str">
        <f>IF(NOT(ISERROR(SEARCH("- S -", '-'!$F1203))), "Subcontractor",IF(NOT(ISERROR(SEARCH("- R -", '-'!$F1203))), "Ryman",IF(NOT(ISERROR(SEARCH("- C -", '-'!$F1203))), "Consultant",IF(NOT(ISERROR(SEARCH("- I -", '-'!$F1203))),  "Inspection Test Plan", "Naming Error"))))</f>
        <v>Ryman</v>
      </c>
      <c r="F1203" s="97" t="str">
        <f>IF(OR('-'!$G1203="checklist", '-'!$G1203="checklist-flat"), '-'!$H1203, F1202)</f>
        <v>H - R - Handover</v>
      </c>
      <c r="G1203" s="23" t="s">
        <v>15</v>
      </c>
      <c r="H1203" s="25" t="s">
        <v>858</v>
      </c>
      <c r="I1203" s="23"/>
      <c r="J1203" s="106">
        <f>_xlfn.XLOOKUP('-'!$F1203,Ref!A:A,Ref!B:B)*1000</f>
        <v>114000</v>
      </c>
      <c r="K1203" s="93">
        <f ca="1">COUNTIF($J$2:'-'!$J1203,'-'!$J1203)-1</f>
        <v>1</v>
      </c>
      <c r="L1203" s="96" t="s">
        <v>14</v>
      </c>
    </row>
    <row r="1204" spans="1:12" ht="15.75">
      <c r="A1204" s="90">
        <f t="shared" si="19"/>
        <v>1200</v>
      </c>
      <c r="B1204" s="87">
        <f ca="1">'-'!$J1204+'-'!$K1204</f>
        <v>114002</v>
      </c>
      <c r="C1204" s="88"/>
      <c r="D1204" s="89" t="str" cm="1">
        <f t="array" ref="D1204">_xlfn.SWITCH(MID('-'!$F1204,1,4),"C - ","Civil","F - ","Foundation","ST -","Structure","FC -","Façade","PRE ","Pre-Line","POST","Post-Line","H - ","Handover","S - ","Services","CST ","Completion Docs", "I - ", "Inspection")</f>
        <v>Handover</v>
      </c>
      <c r="E1204" s="90" t="str">
        <f>IF(NOT(ISERROR(SEARCH("- S -", '-'!$F1204))), "Subcontractor",IF(NOT(ISERROR(SEARCH("- R -", '-'!$F1204))), "Ryman",IF(NOT(ISERROR(SEARCH("- C -", '-'!$F1204))), "Consultant",IF(NOT(ISERROR(SEARCH("- I -", '-'!$F1204))),  "Inspection Test Plan", "Naming Error"))))</f>
        <v>Ryman</v>
      </c>
      <c r="F1204" s="91" t="str">
        <f>IF(OR('-'!$G1204="checklist", '-'!$G1204="checklist-flat"), '-'!$H1204, F1203)</f>
        <v>H - R - Handover</v>
      </c>
      <c r="G1204" s="107" t="s">
        <v>15</v>
      </c>
      <c r="H1204" s="108" t="s">
        <v>304</v>
      </c>
      <c r="I1204" s="107"/>
      <c r="J1204" s="105">
        <f>_xlfn.XLOOKUP('-'!$F1204,Ref!A:A,Ref!B:B)*1000</f>
        <v>114000</v>
      </c>
      <c r="K1204" s="87">
        <f ca="1">COUNTIF($J$2:'-'!$J1204,'-'!$J1204)-1</f>
        <v>2</v>
      </c>
      <c r="L1204" s="90" t="s">
        <v>14</v>
      </c>
    </row>
    <row r="1205" spans="1:12" ht="15.75">
      <c r="A1205" s="96">
        <f t="shared" si="19"/>
        <v>1201</v>
      </c>
      <c r="B1205" s="93">
        <f ca="1">'-'!$J1205+'-'!$K1205</f>
        <v>114003</v>
      </c>
      <c r="C1205" s="94"/>
      <c r="D1205" s="95" t="str" cm="1">
        <f t="array" ref="D1205">_xlfn.SWITCH(MID('-'!$F1205,1,4),"C - ","Civil","F - ","Foundation","ST -","Structure","FC -","Façade","PRE ","Pre-Line","POST","Post-Line","H - ","Handover","S - ","Services","CST ","Completion Docs", "I - ", "Inspection")</f>
        <v>Handover</v>
      </c>
      <c r="E1205" s="96" t="str">
        <f>IF(NOT(ISERROR(SEARCH("- S -", '-'!$F1205))), "Subcontractor",IF(NOT(ISERROR(SEARCH("- R -", '-'!$F1205))), "Ryman",IF(NOT(ISERROR(SEARCH("- C -", '-'!$F1205))), "Consultant",IF(NOT(ISERROR(SEARCH("- I -", '-'!$F1205))),  "Inspection Test Plan", "Naming Error"))))</f>
        <v>Ryman</v>
      </c>
      <c r="F1205" s="97" t="str">
        <f>IF(OR('-'!$G1205="checklist", '-'!$G1205="checklist-flat"), '-'!$H1205, F1204)</f>
        <v>H - R - Handover</v>
      </c>
      <c r="G1205" s="23" t="s">
        <v>15</v>
      </c>
      <c r="H1205" s="25" t="s">
        <v>224</v>
      </c>
      <c r="I1205" s="23"/>
      <c r="J1205" s="106">
        <f>_xlfn.XLOOKUP('-'!$F1205,Ref!A:A,Ref!B:B)*1000</f>
        <v>114000</v>
      </c>
      <c r="K1205" s="93">
        <f ca="1">COUNTIF($J$2:'-'!$J1205,'-'!$J1205)-1</f>
        <v>3</v>
      </c>
      <c r="L1205" s="96" t="s">
        <v>14</v>
      </c>
    </row>
    <row r="1206" spans="1:12" ht="15.75">
      <c r="A1206" s="90">
        <f t="shared" si="19"/>
        <v>1202</v>
      </c>
      <c r="B1206" s="87">
        <f ca="1">'-'!$J1206+'-'!$K1206</f>
        <v>114004</v>
      </c>
      <c r="C1206" s="88"/>
      <c r="D1206" s="89" t="str" cm="1">
        <f t="array" ref="D1206">_xlfn.SWITCH(MID('-'!$F1206,1,4),"C - ","Civil","F - ","Foundation","ST -","Structure","FC -","Façade","PRE ","Pre-Line","POST","Post-Line","H - ","Handover","S - ","Services","CST ","Completion Docs", "I - ", "Inspection")</f>
        <v>Handover</v>
      </c>
      <c r="E1206" s="90" t="str">
        <f>IF(NOT(ISERROR(SEARCH("- S -", '-'!$F1206))), "Subcontractor",IF(NOT(ISERROR(SEARCH("- R -", '-'!$F1206))), "Ryman",IF(NOT(ISERROR(SEARCH("- C -", '-'!$F1206))), "Consultant",IF(NOT(ISERROR(SEARCH("- I -", '-'!$F1206))),  "Inspection Test Plan", "Naming Error"))))</f>
        <v>Ryman</v>
      </c>
      <c r="F1206" s="91" t="str">
        <f>IF(OR('-'!$G1206="checklist", '-'!$G1206="checklist-flat"), '-'!$H1206, F1205)</f>
        <v>H - R - Handover</v>
      </c>
      <c r="G1206" s="107" t="s">
        <v>15</v>
      </c>
      <c r="H1206" s="108" t="s">
        <v>859</v>
      </c>
      <c r="I1206" s="107"/>
      <c r="J1206" s="105">
        <f>_xlfn.XLOOKUP('-'!$F1206,Ref!A:A,Ref!B:B)*1000</f>
        <v>114000</v>
      </c>
      <c r="K1206" s="87">
        <f ca="1">COUNTIF($J$2:'-'!$J1206,'-'!$J1206)-1</f>
        <v>4</v>
      </c>
      <c r="L1206" s="90" t="s">
        <v>14</v>
      </c>
    </row>
    <row r="1207" spans="1:12" ht="15.75">
      <c r="A1207" s="96">
        <f t="shared" si="19"/>
        <v>1203</v>
      </c>
      <c r="B1207" s="93">
        <f ca="1">'-'!$J1207+'-'!$K1207</f>
        <v>114005</v>
      </c>
      <c r="C1207" s="94"/>
      <c r="D1207" s="95" t="str" cm="1">
        <f t="array" ref="D1207">_xlfn.SWITCH(MID('-'!$F1207,1,4),"C - ","Civil","F - ","Foundation","ST -","Structure","FC -","Façade","PRE ","Pre-Line","POST","Post-Line","H - ","Handover","S - ","Services","CST ","Completion Docs", "I - ", "Inspection")</f>
        <v>Handover</v>
      </c>
      <c r="E1207" s="96" t="str">
        <f>IF(NOT(ISERROR(SEARCH("- S -", '-'!$F1207))), "Subcontractor",IF(NOT(ISERROR(SEARCH("- R -", '-'!$F1207))), "Ryman",IF(NOT(ISERROR(SEARCH("- C -", '-'!$F1207))), "Consultant",IF(NOT(ISERROR(SEARCH("- I -", '-'!$F1207))),  "Inspection Test Plan", "Naming Error"))))</f>
        <v>Ryman</v>
      </c>
      <c r="F1207" s="97" t="str">
        <f>IF(OR('-'!$G1207="checklist", '-'!$G1207="checklist-flat"), '-'!$H1207, F1206)</f>
        <v>H - R - Handover</v>
      </c>
      <c r="G1207" s="23" t="s">
        <v>15</v>
      </c>
      <c r="H1207" s="25" t="s">
        <v>860</v>
      </c>
      <c r="I1207" s="23"/>
      <c r="J1207" s="106">
        <f>_xlfn.XLOOKUP('-'!$F1207,Ref!A:A,Ref!B:B)*1000</f>
        <v>114000</v>
      </c>
      <c r="K1207" s="93">
        <f ca="1">COUNTIF($J$2:'-'!$J1207,'-'!$J1207)-1</f>
        <v>5</v>
      </c>
      <c r="L1207" s="96" t="s">
        <v>14</v>
      </c>
    </row>
    <row r="1208" spans="1:12" ht="15.75">
      <c r="A1208" s="90">
        <f t="shared" si="19"/>
        <v>1204</v>
      </c>
      <c r="B1208" s="87">
        <f ca="1">'-'!$J1208+'-'!$K1208</f>
        <v>114006</v>
      </c>
      <c r="C1208" s="88"/>
      <c r="D1208" s="89" t="str" cm="1">
        <f t="array" ref="D1208">_xlfn.SWITCH(MID('-'!$F1208,1,4),"C - ","Civil","F - ","Foundation","ST -","Structure","FC -","Façade","PRE ","Pre-Line","POST","Post-Line","H - ","Handover","S - ","Services","CST ","Completion Docs", "I - ", "Inspection")</f>
        <v>Handover</v>
      </c>
      <c r="E1208" s="90" t="str">
        <f>IF(NOT(ISERROR(SEARCH("- S -", '-'!$F1208))), "Subcontractor",IF(NOT(ISERROR(SEARCH("- R -", '-'!$F1208))), "Ryman",IF(NOT(ISERROR(SEARCH("- C -", '-'!$F1208))), "Consultant",IF(NOT(ISERROR(SEARCH("- I -", '-'!$F1208))),  "Inspection Test Plan", "Naming Error"))))</f>
        <v>Ryman</v>
      </c>
      <c r="F1208" s="91" t="str">
        <f>IF(OR('-'!$G1208="checklist", '-'!$G1208="checklist-flat"), '-'!$H1208, F1207)</f>
        <v>H - R - Handover</v>
      </c>
      <c r="G1208" s="107" t="s">
        <v>15</v>
      </c>
      <c r="H1208" s="108" t="s">
        <v>861</v>
      </c>
      <c r="I1208" s="107"/>
      <c r="J1208" s="105">
        <f>_xlfn.XLOOKUP('-'!$F1208,Ref!A:A,Ref!B:B)*1000</f>
        <v>114000</v>
      </c>
      <c r="K1208" s="87">
        <f ca="1">COUNTIF($J$2:'-'!$J1208,'-'!$J1208)-1</f>
        <v>6</v>
      </c>
      <c r="L1208" s="90" t="s">
        <v>14</v>
      </c>
    </row>
    <row r="1209" spans="1:12" ht="15.75">
      <c r="A1209" s="96">
        <f t="shared" si="19"/>
        <v>1205</v>
      </c>
      <c r="B1209" s="93">
        <f ca="1">'-'!$J1209+'-'!$K1209</f>
        <v>114007</v>
      </c>
      <c r="C1209" s="94"/>
      <c r="D1209" s="95" t="str" cm="1">
        <f t="array" ref="D1209">_xlfn.SWITCH(MID('-'!$F1209,1,4),"C - ","Civil","F - ","Foundation","ST -","Structure","FC -","Façade","PRE ","Pre-Line","POST","Post-Line","H - ","Handover","S - ","Services","CST ","Completion Docs", "I - ", "Inspection")</f>
        <v>Handover</v>
      </c>
      <c r="E1209" s="96" t="str">
        <f>IF(NOT(ISERROR(SEARCH("- S -", '-'!$F1209))), "Subcontractor",IF(NOT(ISERROR(SEARCH("- R -", '-'!$F1209))), "Ryman",IF(NOT(ISERROR(SEARCH("- C -", '-'!$F1209))), "Consultant",IF(NOT(ISERROR(SEARCH("- I -", '-'!$F1209))),  "Inspection Test Plan", "Naming Error"))))</f>
        <v>Ryman</v>
      </c>
      <c r="F1209" s="97" t="str">
        <f>IF(OR('-'!$G1209="checklist", '-'!$G1209="checklist-flat"), '-'!$H1209, F1208)</f>
        <v>H - R - Handover</v>
      </c>
      <c r="G1209" s="23" t="s">
        <v>15</v>
      </c>
      <c r="H1209" s="23" t="s">
        <v>862</v>
      </c>
      <c r="I1209" s="23"/>
      <c r="J1209" s="106">
        <f>_xlfn.XLOOKUP('-'!$F1209,Ref!A:A,Ref!B:B)*1000</f>
        <v>114000</v>
      </c>
      <c r="K1209" s="93">
        <f ca="1">COUNTIF($J$2:'-'!$J1209,'-'!$J1209)-1</f>
        <v>7</v>
      </c>
      <c r="L1209" s="96" t="s">
        <v>14</v>
      </c>
    </row>
    <row r="1210" spans="1:12" ht="15.75">
      <c r="A1210" s="90">
        <f t="shared" si="19"/>
        <v>1206</v>
      </c>
      <c r="B1210" s="87">
        <f ca="1">'-'!$J1210+'-'!$K1210</f>
        <v>114008</v>
      </c>
      <c r="C1210" s="88"/>
      <c r="D1210" s="89" t="str" cm="1">
        <f t="array" ref="D1210">_xlfn.SWITCH(MID('-'!$F1210,1,4),"C - ","Civil","F - ","Foundation","ST -","Structure","FC -","Façade","PRE ","Pre-Line","POST","Post-Line","H - ","Handover","S - ","Services","CST ","Completion Docs", "I - ", "Inspection")</f>
        <v>Handover</v>
      </c>
      <c r="E1210" s="90" t="str">
        <f>IF(NOT(ISERROR(SEARCH("- S -", '-'!$F1210))), "Subcontractor",IF(NOT(ISERROR(SEARCH("- R -", '-'!$F1210))), "Ryman",IF(NOT(ISERROR(SEARCH("- C -", '-'!$F1210))), "Consultant",IF(NOT(ISERROR(SEARCH("- I -", '-'!$F1210))),  "Inspection Test Plan", "Naming Error"))))</f>
        <v>Ryman</v>
      </c>
      <c r="F1210" s="91" t="str">
        <f>IF(OR('-'!$G1210="checklist", '-'!$G1210="checklist-flat"), '-'!$H1210, F1209)</f>
        <v>H - R - Handover</v>
      </c>
      <c r="G1210" s="107" t="s">
        <v>15</v>
      </c>
      <c r="H1210" s="107" t="s">
        <v>863</v>
      </c>
      <c r="I1210" s="107"/>
      <c r="J1210" s="105">
        <f>_xlfn.XLOOKUP('-'!$F1210,Ref!A:A,Ref!B:B)*1000</f>
        <v>114000</v>
      </c>
      <c r="K1210" s="87">
        <f ca="1">COUNTIF($J$2:'-'!$J1210,'-'!$J1210)-1</f>
        <v>8</v>
      </c>
      <c r="L1210" s="90" t="s">
        <v>14</v>
      </c>
    </row>
    <row r="1211" spans="1:12" ht="15.75">
      <c r="A1211" s="96">
        <f t="shared" si="19"/>
        <v>1207</v>
      </c>
      <c r="B1211" s="93">
        <f ca="1">'-'!$J1211+'-'!$K1211</f>
        <v>115000</v>
      </c>
      <c r="C1211" s="94"/>
      <c r="D1211" s="96" t="str" cm="1">
        <f t="array" ref="D1211">_xlfn.SWITCH(MID('-'!$F1211,1,4),"C - ","Civil","F - ","Foundation","ST -","Structure","FC -","Façade","PRE ","Pre-Line","POST","Post-Line","H - ","Handover","S - ","Services","CST ","Completion Docs", "I - ", "Inspection")</f>
        <v>Inspection</v>
      </c>
      <c r="E1211" s="96" t="str">
        <f>IF(NOT(ISERROR(SEARCH("- S -", '-'!$F1211))), "Subcontractor",IF(NOT(ISERROR(SEARCH("- R -", '-'!$F1211))), "Ryman",IF(NOT(ISERROR(SEARCH("- C -", '-'!$F1211))), "Consultant",IF(NOT(ISERROR(SEARCH("- I -", '-'!$F1211))),  "Inspection Test Plan", "Naming Error"))))</f>
        <v>Consultant</v>
      </c>
      <c r="F1211" s="97" t="str">
        <f>IF(OR('-'!$G1211="checklist", '-'!$G1211="checklist-flat"), '-'!$H1211, F1210)</f>
        <v>I - C - Enlighten Fire Solutions Consultant Site Visit Report</v>
      </c>
      <c r="G1211" s="23" t="s">
        <v>430</v>
      </c>
      <c r="H1211" s="25" t="s">
        <v>864</v>
      </c>
      <c r="I1211" s="23"/>
      <c r="J1211" s="106">
        <f>_xlfn.XLOOKUP('-'!$F1211,Ref!A:A,Ref!B:B)*1000</f>
        <v>115000</v>
      </c>
      <c r="K1211" s="93">
        <f ca="1">COUNTIF($J$2:'-'!$J1211,'-'!$J1211)-1</f>
        <v>0</v>
      </c>
      <c r="L1211" s="96" t="s">
        <v>14</v>
      </c>
    </row>
    <row r="1212" spans="1:12" ht="15.75">
      <c r="A1212" s="90">
        <f t="shared" si="19"/>
        <v>1208</v>
      </c>
      <c r="B1212" s="87">
        <f ca="1">'-'!$J1212+'-'!$K1212</f>
        <v>115001</v>
      </c>
      <c r="C1212" s="88"/>
      <c r="D1212" s="90" t="str" cm="1">
        <f t="array" ref="D1212">_xlfn.SWITCH(MID('-'!$F1212,1,4),"C - ","Civil","F - ","Foundation","ST -","Structure","FC -","Façade","PRE ","Pre-Line","POST","Post-Line","H - ","Handover","S - ","Services","CST ","Completion Docs", "I - ", "Inspection")</f>
        <v>Inspection</v>
      </c>
      <c r="E1212" s="90" t="str">
        <f>IF(NOT(ISERROR(SEARCH("- S -", '-'!$F1212))), "Subcontractor",IF(NOT(ISERROR(SEARCH("- R -", '-'!$F1212))), "Ryman",IF(NOT(ISERROR(SEARCH("- C -", '-'!$F1212))), "Consultant",IF(NOT(ISERROR(SEARCH("- I -", '-'!$F1212))),  "Inspection Test Plan", "Naming Error"))))</f>
        <v>Consultant</v>
      </c>
      <c r="F1212" s="91" t="str">
        <f>IF(OR('-'!$G1212="checklist", '-'!$G1212="checklist-flat"), '-'!$H1212, F1211)</f>
        <v>I - C - Enlighten Fire Solutions Consultant Site Visit Report</v>
      </c>
      <c r="G1212" s="107" t="s">
        <v>432</v>
      </c>
      <c r="H1212" s="108" t="s">
        <v>865</v>
      </c>
      <c r="I1212" s="107"/>
      <c r="J1212" s="105">
        <f>_xlfn.XLOOKUP('-'!$F1212,Ref!A:A,Ref!B:B)*1000</f>
        <v>115000</v>
      </c>
      <c r="K1212" s="87">
        <f ca="1">COUNTIF($J$2:'-'!$J1212,'-'!$J1212)-1</f>
        <v>1</v>
      </c>
      <c r="L1212" s="90" t="s">
        <v>14</v>
      </c>
    </row>
    <row r="1213" spans="1:12" ht="15.75">
      <c r="A1213" s="96">
        <f t="shared" si="19"/>
        <v>1209</v>
      </c>
      <c r="B1213" s="93">
        <f ca="1">'-'!$J1213+'-'!$K1213</f>
        <v>115002</v>
      </c>
      <c r="C1213" s="94"/>
      <c r="D1213" s="96" t="str" cm="1">
        <f t="array" ref="D1213">_xlfn.SWITCH(MID('-'!$F1213,1,4),"C - ","Civil","F - ","Foundation","ST -","Structure","FC -","Façade","PRE ","Pre-Line","POST","Post-Line","H - ","Handover","S - ","Services","CST ","Completion Docs", "I - ", "Inspection")</f>
        <v>Inspection</v>
      </c>
      <c r="E1213" s="96" t="str">
        <f>IF(NOT(ISERROR(SEARCH("- S -", '-'!$F1213))), "Subcontractor",IF(NOT(ISERROR(SEARCH("- R -", '-'!$F1213))), "Ryman",IF(NOT(ISERROR(SEARCH("- C -", '-'!$F1213))), "Consultant",IF(NOT(ISERROR(SEARCH("- I -", '-'!$F1213))),  "Inspection Test Plan", "Naming Error"))))</f>
        <v>Consultant</v>
      </c>
      <c r="F1213" s="97" t="str">
        <f>IF(OR('-'!$G1213="checklist", '-'!$G1213="checklist-flat"), '-'!$H1213, F1212)</f>
        <v>I - C - Enlighten Fire Solutions Consultant Site Visit Report</v>
      </c>
      <c r="G1213" s="23" t="s">
        <v>15</v>
      </c>
      <c r="H1213" s="25" t="s">
        <v>866</v>
      </c>
      <c r="I1213" s="23"/>
      <c r="J1213" s="106">
        <f>_xlfn.XLOOKUP('-'!$F1213,Ref!A:A,Ref!B:B)*1000</f>
        <v>115000</v>
      </c>
      <c r="K1213" s="93">
        <f ca="1">COUNTIF($J$2:'-'!$J1213,'-'!$J1213)-1</f>
        <v>2</v>
      </c>
      <c r="L1213" s="96" t="s">
        <v>14</v>
      </c>
    </row>
    <row r="1214" spans="1:12" ht="15.75">
      <c r="A1214" s="90">
        <f t="shared" si="19"/>
        <v>1210</v>
      </c>
      <c r="B1214" s="87">
        <f ca="1">'-'!$J1214+'-'!$K1214</f>
        <v>115003</v>
      </c>
      <c r="C1214" s="88"/>
      <c r="D1214" s="90" t="str" cm="1">
        <f t="array" ref="D1214">_xlfn.SWITCH(MID('-'!$F1214,1,4),"C - ","Civil","F - ","Foundation","ST -","Structure","FC -","Façade","PRE ","Pre-Line","POST","Post-Line","H - ","Handover","S - ","Services","CST ","Completion Docs", "I - ", "Inspection")</f>
        <v>Inspection</v>
      </c>
      <c r="E1214" s="90" t="str">
        <f>IF(NOT(ISERROR(SEARCH("- S -", '-'!$F1214))), "Subcontractor",IF(NOT(ISERROR(SEARCH("- R -", '-'!$F1214))), "Ryman",IF(NOT(ISERROR(SEARCH("- C -", '-'!$F1214))), "Consultant",IF(NOT(ISERROR(SEARCH("- I -", '-'!$F1214))),  "Inspection Test Plan", "Naming Error"))))</f>
        <v>Consultant</v>
      </c>
      <c r="F1214" s="91" t="str">
        <f>IF(OR('-'!$G1214="checklist", '-'!$G1214="checklist-flat"), '-'!$H1214, F1213)</f>
        <v>I - C - Enlighten Fire Solutions Consultant Site Visit Report</v>
      </c>
      <c r="G1214" s="107" t="s">
        <v>182</v>
      </c>
      <c r="H1214" s="108" t="s">
        <v>867</v>
      </c>
      <c r="I1214" s="107"/>
      <c r="J1214" s="105">
        <f>_xlfn.XLOOKUP('-'!$F1214,Ref!A:A,Ref!B:B)*1000</f>
        <v>115000</v>
      </c>
      <c r="K1214" s="87">
        <f ca="1">COUNTIF($J$2:'-'!$J1214,'-'!$J1214)-1</f>
        <v>3</v>
      </c>
      <c r="L1214" s="90" t="s">
        <v>14</v>
      </c>
    </row>
    <row r="1215" spans="1:12" ht="15.75">
      <c r="A1215" s="96">
        <f t="shared" si="19"/>
        <v>1211</v>
      </c>
      <c r="B1215" s="93">
        <f ca="1">'-'!$J1215+'-'!$K1215</f>
        <v>115004</v>
      </c>
      <c r="C1215" s="94"/>
      <c r="D1215" s="96" t="str" cm="1">
        <f t="array" ref="D1215">_xlfn.SWITCH(MID('-'!$F1215,1,4),"C - ","Civil","F - ","Foundation","ST -","Structure","FC -","Façade","PRE ","Pre-Line","POST","Post-Line","H - ","Handover","S - ","Services","CST ","Completion Docs", "I - ", "Inspection")</f>
        <v>Inspection</v>
      </c>
      <c r="E1215" s="96" t="str">
        <f>IF(NOT(ISERROR(SEARCH("- S -", '-'!$F1215))), "Subcontractor",IF(NOT(ISERROR(SEARCH("- R -", '-'!$F1215))), "Ryman",IF(NOT(ISERROR(SEARCH("- C -", '-'!$F1215))), "Consultant",IF(NOT(ISERROR(SEARCH("- I -", '-'!$F1215))),  "Inspection Test Plan", "Naming Error"))))</f>
        <v>Consultant</v>
      </c>
      <c r="F1215" s="97" t="str">
        <f>IF(OR('-'!$G1215="checklist", '-'!$G1215="checklist-flat"), '-'!$H1215, F1214)</f>
        <v>I - C - Enlighten Fire Solutions Consultant Site Visit Report</v>
      </c>
      <c r="G1215" s="23" t="s">
        <v>182</v>
      </c>
      <c r="H1215" s="25" t="s">
        <v>868</v>
      </c>
      <c r="I1215" s="23"/>
      <c r="J1215" s="106">
        <f>_xlfn.XLOOKUP('-'!$F1215,Ref!A:A,Ref!B:B)*1000</f>
        <v>115000</v>
      </c>
      <c r="K1215" s="93">
        <f ca="1">COUNTIF($J$2:'-'!$J1215,'-'!$J1215)-1</f>
        <v>4</v>
      </c>
      <c r="L1215" s="96" t="s">
        <v>14</v>
      </c>
    </row>
    <row r="1216" spans="1:12" ht="15.75">
      <c r="A1216" s="90">
        <f t="shared" si="19"/>
        <v>1212</v>
      </c>
      <c r="B1216" s="87">
        <f ca="1">'-'!$J1216+'-'!$K1216</f>
        <v>115005</v>
      </c>
      <c r="C1216" s="88"/>
      <c r="D1216" s="90" t="str" cm="1">
        <f t="array" ref="D1216">_xlfn.SWITCH(MID('-'!$F1216,1,4),"C - ","Civil","F - ","Foundation","ST -","Structure","FC -","Façade","PRE ","Pre-Line","POST","Post-Line","H - ","Handover","S - ","Services","CST ","Completion Docs", "I - ", "Inspection")</f>
        <v>Inspection</v>
      </c>
      <c r="E1216" s="90" t="str">
        <f>IF(NOT(ISERROR(SEARCH("- S -", '-'!$F1216))), "Subcontractor",IF(NOT(ISERROR(SEARCH("- R -", '-'!$F1216))), "Ryman",IF(NOT(ISERROR(SEARCH("- C -", '-'!$F1216))), "Consultant",IF(NOT(ISERROR(SEARCH("- I -", '-'!$F1216))),  "Inspection Test Plan", "Naming Error"))))</f>
        <v>Consultant</v>
      </c>
      <c r="F1216" s="91" t="str">
        <f>IF(OR('-'!$G1216="checklist", '-'!$G1216="checklist-flat"), '-'!$H1216, F1215)</f>
        <v>I - C - Enlighten Fire Solutions Consultant Site Visit Report</v>
      </c>
      <c r="G1216" s="107" t="s">
        <v>182</v>
      </c>
      <c r="H1216" s="108" t="s">
        <v>869</v>
      </c>
      <c r="I1216" s="107"/>
      <c r="J1216" s="105">
        <f>_xlfn.XLOOKUP('-'!$F1216,Ref!A:A,Ref!B:B)*1000</f>
        <v>115000</v>
      </c>
      <c r="K1216" s="87">
        <f ca="1">COUNTIF($J$2:'-'!$J1216,'-'!$J1216)-1</f>
        <v>5</v>
      </c>
      <c r="L1216" s="90" t="s">
        <v>14</v>
      </c>
    </row>
    <row r="1217" spans="1:12" ht="15.75">
      <c r="A1217" s="96">
        <f t="shared" si="19"/>
        <v>1213</v>
      </c>
      <c r="B1217" s="93">
        <f ca="1">'-'!$J1217+'-'!$K1217</f>
        <v>115006</v>
      </c>
      <c r="C1217" s="94"/>
      <c r="D1217" s="96" t="str" cm="1">
        <f t="array" ref="D1217">_xlfn.SWITCH(MID('-'!$F1217,1,4),"C - ","Civil","F - ","Foundation","ST -","Structure","FC -","Façade","PRE ","Pre-Line","POST","Post-Line","H - ","Handover","S - ","Services","CST ","Completion Docs", "I - ", "Inspection")</f>
        <v>Inspection</v>
      </c>
      <c r="E1217" s="96" t="str">
        <f>IF(NOT(ISERROR(SEARCH("- S -", '-'!$F1217))), "Subcontractor",IF(NOT(ISERROR(SEARCH("- R -", '-'!$F1217))), "Ryman",IF(NOT(ISERROR(SEARCH("- C -", '-'!$F1217))), "Consultant",IF(NOT(ISERROR(SEARCH("- I -", '-'!$F1217))),  "Inspection Test Plan", "Naming Error"))))</f>
        <v>Consultant</v>
      </c>
      <c r="F1217" s="97" t="str">
        <f>IF(OR('-'!$G1217="checklist", '-'!$G1217="checklist-flat"), '-'!$H1217, F1216)</f>
        <v>I - C - Enlighten Fire Solutions Consultant Site Visit Report</v>
      </c>
      <c r="G1217" s="23" t="s">
        <v>182</v>
      </c>
      <c r="H1217" s="25" t="s">
        <v>870</v>
      </c>
      <c r="I1217" s="23"/>
      <c r="J1217" s="106">
        <f>_xlfn.XLOOKUP('-'!$F1217,Ref!A:A,Ref!B:B)*1000</f>
        <v>115000</v>
      </c>
      <c r="K1217" s="93">
        <f ca="1">COUNTIF($J$2:'-'!$J1217,'-'!$J1217)-1</f>
        <v>6</v>
      </c>
      <c r="L1217" s="96" t="s">
        <v>14</v>
      </c>
    </row>
    <row r="1218" spans="1:12" ht="15.75">
      <c r="A1218" s="90">
        <f t="shared" si="19"/>
        <v>1214</v>
      </c>
      <c r="B1218" s="87">
        <f ca="1">'-'!$J1218+'-'!$K1218</f>
        <v>115007</v>
      </c>
      <c r="C1218" s="88"/>
      <c r="D1218" s="90" t="str" cm="1">
        <f t="array" ref="D1218">_xlfn.SWITCH(MID('-'!$F1218,1,4),"C - ","Civil","F - ","Foundation","ST -","Structure","FC -","Façade","PRE ","Pre-Line","POST","Post-Line","H - ","Handover","S - ","Services","CST ","Completion Docs", "I - ", "Inspection")</f>
        <v>Inspection</v>
      </c>
      <c r="E1218" s="90" t="str">
        <f>IF(NOT(ISERROR(SEARCH("- S -", '-'!$F1218))), "Subcontractor",IF(NOT(ISERROR(SEARCH("- R -", '-'!$F1218))), "Ryman",IF(NOT(ISERROR(SEARCH("- C -", '-'!$F1218))), "Consultant",IF(NOT(ISERROR(SEARCH("- I -", '-'!$F1218))),  "Inspection Test Plan", "Naming Error"))))</f>
        <v>Consultant</v>
      </c>
      <c r="F1218" s="91" t="str">
        <f>IF(OR('-'!$G1218="checklist", '-'!$G1218="checklist-flat"), '-'!$H1218, F1217)</f>
        <v>I - C - Enlighten Fire Solutions Consultant Site Visit Report</v>
      </c>
      <c r="G1218" s="107" t="s">
        <v>182</v>
      </c>
      <c r="H1218" s="108" t="s">
        <v>871</v>
      </c>
      <c r="I1218" s="107"/>
      <c r="J1218" s="105">
        <f>_xlfn.XLOOKUP('-'!$F1218,Ref!A:A,Ref!B:B)*1000</f>
        <v>115000</v>
      </c>
      <c r="K1218" s="87">
        <f ca="1">COUNTIF($J$2:'-'!$J1218,'-'!$J1218)-1</f>
        <v>7</v>
      </c>
      <c r="L1218" s="90" t="s">
        <v>14</v>
      </c>
    </row>
    <row r="1219" spans="1:12" ht="15.75">
      <c r="A1219" s="96">
        <f t="shared" si="19"/>
        <v>1215</v>
      </c>
      <c r="B1219" s="93">
        <f ca="1">'-'!$J1219+'-'!$K1219</f>
        <v>115008</v>
      </c>
      <c r="C1219" s="94"/>
      <c r="D1219" s="96" t="str" cm="1">
        <f t="array" ref="D1219">_xlfn.SWITCH(MID('-'!$F1219,1,4),"C - ","Civil","F - ","Foundation","ST -","Structure","FC -","Façade","PRE ","Pre-Line","POST","Post-Line","H - ","Handover","S - ","Services","CST ","Completion Docs", "I - ", "Inspection")</f>
        <v>Inspection</v>
      </c>
      <c r="E1219" s="96" t="str">
        <f>IF(NOT(ISERROR(SEARCH("- S -", '-'!$F1219))), "Subcontractor",IF(NOT(ISERROR(SEARCH("- R -", '-'!$F1219))), "Ryman",IF(NOT(ISERROR(SEARCH("- C -", '-'!$F1219))), "Consultant",IF(NOT(ISERROR(SEARCH("- I -", '-'!$F1219))),  "Inspection Test Plan", "Naming Error"))))</f>
        <v>Consultant</v>
      </c>
      <c r="F1219" s="97" t="str">
        <f>IF(OR('-'!$G1219="checklist", '-'!$G1219="checklist-flat"), '-'!$H1219, F1218)</f>
        <v>I - C - Enlighten Fire Solutions Consultant Site Visit Report</v>
      </c>
      <c r="G1219" s="23" t="s">
        <v>182</v>
      </c>
      <c r="H1219" s="25" t="s">
        <v>872</v>
      </c>
      <c r="I1219" s="23"/>
      <c r="J1219" s="106">
        <f>_xlfn.XLOOKUP('-'!$F1219,Ref!A:A,Ref!B:B)*1000</f>
        <v>115000</v>
      </c>
      <c r="K1219" s="93">
        <f ca="1">COUNTIF($J$2:'-'!$J1219,'-'!$J1219)-1</f>
        <v>8</v>
      </c>
      <c r="L1219" s="96" t="s">
        <v>14</v>
      </c>
    </row>
    <row r="1220" spans="1:12" ht="15.75">
      <c r="A1220" s="90">
        <f t="shared" si="19"/>
        <v>1216</v>
      </c>
      <c r="B1220" s="87">
        <f ca="1">'-'!$J1220+'-'!$K1220</f>
        <v>115009</v>
      </c>
      <c r="C1220" s="88"/>
      <c r="D1220" s="90" t="str" cm="1">
        <f t="array" ref="D1220">_xlfn.SWITCH(MID('-'!$F1220,1,4),"C - ","Civil","F - ","Foundation","ST -","Structure","FC -","Façade","PRE ","Pre-Line","POST","Post-Line","H - ","Handover","S - ","Services","CST ","Completion Docs", "I - ", "Inspection")</f>
        <v>Inspection</v>
      </c>
      <c r="E1220" s="90" t="str">
        <f>IF(NOT(ISERROR(SEARCH("- S -", '-'!$F1220))), "Subcontractor",IF(NOT(ISERROR(SEARCH("- R -", '-'!$F1220))), "Ryman",IF(NOT(ISERROR(SEARCH("- C -", '-'!$F1220))), "Consultant",IF(NOT(ISERROR(SEARCH("- I -", '-'!$F1220))),  "Inspection Test Plan", "Naming Error"))))</f>
        <v>Consultant</v>
      </c>
      <c r="F1220" s="91" t="str">
        <f>IF(OR('-'!$G1220="checklist", '-'!$G1220="checklist-flat"), '-'!$H1220, F1219)</f>
        <v>I - C - Enlighten Fire Solutions Consultant Site Visit Report</v>
      </c>
      <c r="G1220" s="107" t="s">
        <v>182</v>
      </c>
      <c r="H1220" s="108" t="s">
        <v>873</v>
      </c>
      <c r="I1220" s="107"/>
      <c r="J1220" s="105">
        <f>_xlfn.XLOOKUP('-'!$F1220,Ref!A:A,Ref!B:B)*1000</f>
        <v>115000</v>
      </c>
      <c r="K1220" s="87">
        <f ca="1">COUNTIF($J$2:'-'!$J1220,'-'!$J1220)-1</f>
        <v>9</v>
      </c>
      <c r="L1220" s="90" t="s">
        <v>14</v>
      </c>
    </row>
    <row r="1221" spans="1:12" ht="15.75">
      <c r="A1221" s="96">
        <f t="shared" si="19"/>
        <v>1217</v>
      </c>
      <c r="B1221" s="93">
        <f ca="1">'-'!$J1221+'-'!$K1221</f>
        <v>115010</v>
      </c>
      <c r="C1221" s="94"/>
      <c r="D1221" s="96" t="str" cm="1">
        <f t="array" ref="D1221">_xlfn.SWITCH(MID('-'!$F1221,1,4),"C - ","Civil","F - ","Foundation","ST -","Structure","FC -","Façade","PRE ","Pre-Line","POST","Post-Line","H - ","Handover","S - ","Services","CST ","Completion Docs", "I - ", "Inspection")</f>
        <v>Inspection</v>
      </c>
      <c r="E1221" s="96" t="str">
        <f>IF(NOT(ISERROR(SEARCH("- S -", '-'!$F1221))), "Subcontractor",IF(NOT(ISERROR(SEARCH("- R -", '-'!$F1221))), "Ryman",IF(NOT(ISERROR(SEARCH("- C -", '-'!$F1221))), "Consultant",IF(NOT(ISERROR(SEARCH("- I -", '-'!$F1221))),  "Inspection Test Plan", "Naming Error"))))</f>
        <v>Consultant</v>
      </c>
      <c r="F1221" s="97" t="str">
        <f>IF(OR('-'!$G1221="checklist", '-'!$G1221="checklist-flat"), '-'!$H1221, F1220)</f>
        <v>I - C - Enlighten Fire Solutions Consultant Site Visit Report</v>
      </c>
      <c r="G1221" s="23" t="s">
        <v>15</v>
      </c>
      <c r="H1221" s="25" t="s">
        <v>874</v>
      </c>
      <c r="I1221" s="23"/>
      <c r="J1221" s="106">
        <f>_xlfn.XLOOKUP('-'!$F1221,Ref!A:A,Ref!B:B)*1000</f>
        <v>115000</v>
      </c>
      <c r="K1221" s="93">
        <f ca="1">COUNTIF($J$2:'-'!$J1221,'-'!$J1221)-1</f>
        <v>10</v>
      </c>
      <c r="L1221" s="96" t="s">
        <v>14</v>
      </c>
    </row>
    <row r="1222" spans="1:12" ht="15.75">
      <c r="A1222" s="90">
        <f t="shared" si="19"/>
        <v>1218</v>
      </c>
      <c r="B1222" s="87">
        <f ca="1">'-'!$J1222+'-'!$K1222</f>
        <v>115011</v>
      </c>
      <c r="C1222" s="88"/>
      <c r="D1222" s="90" t="str" cm="1">
        <f t="array" ref="D1222">_xlfn.SWITCH(MID('-'!$F1222,1,4),"C - ","Civil","F - ","Foundation","ST -","Structure","FC -","Façade","PRE ","Pre-Line","POST","Post-Line","H - ","Handover","S - ","Services","CST ","Completion Docs", "I - ", "Inspection")</f>
        <v>Inspection</v>
      </c>
      <c r="E1222" s="90" t="str">
        <f>IF(NOT(ISERROR(SEARCH("- S -", '-'!$F1222))), "Subcontractor",IF(NOT(ISERROR(SEARCH("- R -", '-'!$F1222))), "Ryman",IF(NOT(ISERROR(SEARCH("- C -", '-'!$F1222))), "Consultant",IF(NOT(ISERROR(SEARCH("- I -", '-'!$F1222))),  "Inspection Test Plan", "Naming Error"))))</f>
        <v>Consultant</v>
      </c>
      <c r="F1222" s="91" t="str">
        <f>IF(OR('-'!$G1222="checklist", '-'!$G1222="checklist-flat"), '-'!$H1222, F1221)</f>
        <v>I - C - Enlighten Fire Solutions Consultant Site Visit Report</v>
      </c>
      <c r="G1222" s="107" t="s">
        <v>15</v>
      </c>
      <c r="H1222" s="108" t="s">
        <v>875</v>
      </c>
      <c r="I1222" s="107"/>
      <c r="J1222" s="105">
        <f>_xlfn.XLOOKUP('-'!$F1222,Ref!A:A,Ref!B:B)*1000</f>
        <v>115000</v>
      </c>
      <c r="K1222" s="87">
        <f ca="1">COUNTIF($J$2:'-'!$J1222,'-'!$J1222)-1</f>
        <v>11</v>
      </c>
      <c r="L1222" s="90" t="s">
        <v>14</v>
      </c>
    </row>
    <row r="1223" spans="1:12" ht="15.75">
      <c r="A1223" s="96">
        <f t="shared" si="19"/>
        <v>1219</v>
      </c>
      <c r="B1223" s="93">
        <f ca="1">'-'!$J1223+'-'!$K1223</f>
        <v>115012</v>
      </c>
      <c r="C1223" s="94"/>
      <c r="D1223" s="96" t="str" cm="1">
        <f t="array" ref="D1223">_xlfn.SWITCH(MID('-'!$F1223,1,4),"C - ","Civil","F - ","Foundation","ST -","Structure","FC -","Façade","PRE ","Pre-Line","POST","Post-Line","H - ","Handover","S - ","Services","CST ","Completion Docs", "I - ", "Inspection")</f>
        <v>Inspection</v>
      </c>
      <c r="E1223" s="96" t="str">
        <f>IF(NOT(ISERROR(SEARCH("- S -", '-'!$F1223))), "Subcontractor",IF(NOT(ISERROR(SEARCH("- R -", '-'!$F1223))), "Ryman",IF(NOT(ISERROR(SEARCH("- C -", '-'!$F1223))), "Consultant",IF(NOT(ISERROR(SEARCH("- I -", '-'!$F1223))),  "Inspection Test Plan", "Naming Error"))))</f>
        <v>Consultant</v>
      </c>
      <c r="F1223" s="97" t="str">
        <f>IF(OR('-'!$G1223="checklist", '-'!$G1223="checklist-flat"), '-'!$H1223, F1222)</f>
        <v>I - C - Enlighten Fire Solutions Consultant Site Visit Report</v>
      </c>
      <c r="G1223" s="23" t="s">
        <v>432</v>
      </c>
      <c r="H1223" s="25" t="s">
        <v>876</v>
      </c>
      <c r="I1223" s="23"/>
      <c r="J1223" s="106">
        <f>_xlfn.XLOOKUP('-'!$F1223,Ref!A:A,Ref!B:B)*1000</f>
        <v>115000</v>
      </c>
      <c r="K1223" s="93">
        <f ca="1">COUNTIF($J$2:'-'!$J1223,'-'!$J1223)-1</f>
        <v>12</v>
      </c>
      <c r="L1223" s="96" t="s">
        <v>14</v>
      </c>
    </row>
    <row r="1224" spans="1:12" ht="15.75">
      <c r="A1224" s="90">
        <f t="shared" si="19"/>
        <v>1220</v>
      </c>
      <c r="B1224" s="87">
        <f ca="1">'-'!$J1224+'-'!$K1224</f>
        <v>115013</v>
      </c>
      <c r="C1224" s="88"/>
      <c r="D1224" s="90" t="str" cm="1">
        <f t="array" ref="D1224">_xlfn.SWITCH(MID('-'!$F1224,1,4),"C - ","Civil","F - ","Foundation","ST -","Structure","FC -","Façade","PRE ","Pre-Line","POST","Post-Line","H - ","Handover","S - ","Services","CST ","Completion Docs", "I - ", "Inspection")</f>
        <v>Inspection</v>
      </c>
      <c r="E1224" s="90" t="str">
        <f>IF(NOT(ISERROR(SEARCH("- S -", '-'!$F1224))), "Subcontractor",IF(NOT(ISERROR(SEARCH("- R -", '-'!$F1224))), "Ryman",IF(NOT(ISERROR(SEARCH("- C -", '-'!$F1224))), "Consultant",IF(NOT(ISERROR(SEARCH("- I -", '-'!$F1224))),  "Inspection Test Plan", "Naming Error"))))</f>
        <v>Consultant</v>
      </c>
      <c r="F1224" s="91" t="str">
        <f>IF(OR('-'!$G1224="checklist", '-'!$G1224="checklist-flat"), '-'!$H1224, F1223)</f>
        <v>I - C - Enlighten Fire Solutions Consultant Site Visit Report</v>
      </c>
      <c r="G1224" s="107" t="s">
        <v>15</v>
      </c>
      <c r="H1224" s="108" t="s">
        <v>877</v>
      </c>
      <c r="I1224" s="107"/>
      <c r="J1224" s="105">
        <f>_xlfn.XLOOKUP('-'!$F1224,Ref!A:A,Ref!B:B)*1000</f>
        <v>115000</v>
      </c>
      <c r="K1224" s="87">
        <f ca="1">COUNTIF($J$2:'-'!$J1224,'-'!$J1224)-1</f>
        <v>13</v>
      </c>
      <c r="L1224" s="90" t="s">
        <v>14</v>
      </c>
    </row>
    <row r="1225" spans="1:12" ht="15.75">
      <c r="A1225" s="96">
        <f t="shared" si="19"/>
        <v>1221</v>
      </c>
      <c r="B1225" s="93">
        <f ca="1">'-'!$J1225+'-'!$K1225</f>
        <v>115014</v>
      </c>
      <c r="C1225" s="94"/>
      <c r="D1225" s="96" t="str" cm="1">
        <f t="array" ref="D1225">_xlfn.SWITCH(MID('-'!$F1225,1,4),"C - ","Civil","F - ","Foundation","ST -","Structure","FC -","Façade","PRE ","Pre-Line","POST","Post-Line","H - ","Handover","S - ","Services","CST ","Completion Docs", "I - ", "Inspection")</f>
        <v>Inspection</v>
      </c>
      <c r="E1225" s="96" t="str">
        <f>IF(NOT(ISERROR(SEARCH("- S -", '-'!$F1225))), "Subcontractor",IF(NOT(ISERROR(SEARCH("- R -", '-'!$F1225))), "Ryman",IF(NOT(ISERROR(SEARCH("- C -", '-'!$F1225))), "Consultant",IF(NOT(ISERROR(SEARCH("- I -", '-'!$F1225))),  "Inspection Test Plan", "Naming Error"))))</f>
        <v>Consultant</v>
      </c>
      <c r="F1225" s="97" t="str">
        <f>IF(OR('-'!$G1225="checklist", '-'!$G1225="checklist-flat"), '-'!$H1225, F1224)</f>
        <v>I - C - Enlighten Fire Solutions Consultant Site Visit Report</v>
      </c>
      <c r="G1225" s="23" t="s">
        <v>24</v>
      </c>
      <c r="H1225" s="25" t="s">
        <v>878</v>
      </c>
      <c r="I1225" s="23"/>
      <c r="J1225" s="106">
        <f>_xlfn.XLOOKUP('-'!$F1225,Ref!A:A,Ref!B:B)*1000</f>
        <v>115000</v>
      </c>
      <c r="K1225" s="93">
        <f ca="1">COUNTIF($J$2:'-'!$J1225,'-'!$J1225)-1</f>
        <v>14</v>
      </c>
      <c r="L1225" s="96" t="s">
        <v>14</v>
      </c>
    </row>
    <row r="1226" spans="1:12" ht="15.75">
      <c r="A1226" s="90">
        <f t="shared" si="19"/>
        <v>1222</v>
      </c>
      <c r="B1226" s="87">
        <f ca="1">'-'!$J1226+'-'!$K1226</f>
        <v>116000</v>
      </c>
      <c r="C1226" s="88"/>
      <c r="D1226" s="90" t="str" cm="1">
        <f t="array" ref="D1226">_xlfn.SWITCH(MID('-'!$F1226,1,4),"C - ","Civil","F - ","Foundation","ST -","Structure","FC -","Façade","PRE ","Pre-Line","POST","Post-Line","H - ","Handover","S - ","Services","CST ","Completion Docs", "I - ", "Inspection")</f>
        <v>Inspection</v>
      </c>
      <c r="E1226" s="90" t="str">
        <f>IF(NOT(ISERROR(SEARCH("- S -", '-'!$F1226))), "Subcontractor",IF(NOT(ISERROR(SEARCH("- R -", '-'!$F1226))), "Ryman",IF(NOT(ISERROR(SEARCH("- C -", '-'!$F1226))), "Consultant",IF(NOT(ISERROR(SEARCH("- I -", '-'!$F1226))),  "Inspection Test Plan", "Naming Error"))))</f>
        <v>Consultant</v>
      </c>
      <c r="F1226" s="91" t="str">
        <f>IF(OR('-'!$G1226="checklist", '-'!$G1226="checklist-flat"), '-'!$H1226, F1225)</f>
        <v>I - C - Inhabit Consultant Observation/Remedial Item Checklist</v>
      </c>
      <c r="G1226" s="107" t="s">
        <v>12</v>
      </c>
      <c r="H1226" s="108" t="s">
        <v>879</v>
      </c>
      <c r="I1226" s="107"/>
      <c r="J1226" s="105">
        <f>_xlfn.XLOOKUP('-'!$F1226,Ref!A:A,Ref!B:B)*1000</f>
        <v>116000</v>
      </c>
      <c r="K1226" s="87">
        <f ca="1">COUNTIF($J$2:'-'!$J1226,'-'!$J1226)-1</f>
        <v>0</v>
      </c>
      <c r="L1226" s="90" t="s">
        <v>14</v>
      </c>
    </row>
    <row r="1227" spans="1:12" ht="15.75">
      <c r="A1227" s="96">
        <f t="shared" si="19"/>
        <v>1223</v>
      </c>
      <c r="B1227" s="93">
        <f ca="1">'-'!$J1227+'-'!$K1227</f>
        <v>116001</v>
      </c>
      <c r="C1227" s="94"/>
      <c r="D1227" s="96" t="str" cm="1">
        <f t="array" ref="D1227">_xlfn.SWITCH(MID('-'!$F1227,1,4),"C - ","Civil","F - ","Foundation","ST -","Structure","FC -","Façade","PRE ","Pre-Line","POST","Post-Line","H - ","Handover","S - ","Services","CST ","Completion Docs", "I - ", "Inspection")</f>
        <v>Inspection</v>
      </c>
      <c r="E1227" s="96" t="str">
        <f>IF(NOT(ISERROR(SEARCH("- S -", '-'!$F1227))), "Subcontractor",IF(NOT(ISERROR(SEARCH("- R -", '-'!$F1227))), "Ryman",IF(NOT(ISERROR(SEARCH("- C -", '-'!$F1227))), "Consultant",IF(NOT(ISERROR(SEARCH("- I -", '-'!$F1227))),  "Inspection Test Plan", "Naming Error"))))</f>
        <v>Consultant</v>
      </c>
      <c r="F1227" s="97" t="str">
        <f>IF(OR('-'!$G1227="checklist", '-'!$G1227="checklist-flat"), '-'!$H1227, F1226)</f>
        <v>I - C - Inhabit Consultant Observation/Remedial Item Checklist</v>
      </c>
      <c r="G1227" s="23" t="s">
        <v>15</v>
      </c>
      <c r="H1227" s="25" t="s">
        <v>880</v>
      </c>
      <c r="I1227" s="23"/>
      <c r="J1227" s="106">
        <f>_xlfn.XLOOKUP('-'!$F1227,Ref!A:A,Ref!B:B)*1000</f>
        <v>116000</v>
      </c>
      <c r="K1227" s="93">
        <f ca="1">COUNTIF($J$2:'-'!$J1227,'-'!$J1227)-1</f>
        <v>1</v>
      </c>
      <c r="L1227" s="96" t="s">
        <v>14</v>
      </c>
    </row>
    <row r="1228" spans="1:12" ht="15.75">
      <c r="A1228" s="90">
        <f t="shared" si="19"/>
        <v>1224</v>
      </c>
      <c r="B1228" s="87">
        <f ca="1">'-'!$J1228+'-'!$K1228</f>
        <v>116002</v>
      </c>
      <c r="C1228" s="88"/>
      <c r="D1228" s="90" t="str" cm="1">
        <f t="array" ref="D1228">_xlfn.SWITCH(MID('-'!$F1228,1,4),"C - ","Civil","F - ","Foundation","ST -","Structure","FC -","Façade","PRE ","Pre-Line","POST","Post-Line","H - ","Handover","S - ","Services","CST ","Completion Docs", "I - ", "Inspection")</f>
        <v>Inspection</v>
      </c>
      <c r="E1228" s="90" t="str">
        <f>IF(NOT(ISERROR(SEARCH("- S -", '-'!$F1228))), "Subcontractor",IF(NOT(ISERROR(SEARCH("- R -", '-'!$F1228))), "Ryman",IF(NOT(ISERROR(SEARCH("- C -", '-'!$F1228))), "Consultant",IF(NOT(ISERROR(SEARCH("- I -", '-'!$F1228))),  "Inspection Test Plan", "Naming Error"))))</f>
        <v>Consultant</v>
      </c>
      <c r="F1228" s="91" t="str">
        <f>IF(OR('-'!$G1228="checklist", '-'!$G1228="checklist-flat"), '-'!$H1228, F1227)</f>
        <v>I - C - Inhabit Consultant Observation/Remedial Item Checklist</v>
      </c>
      <c r="G1228" s="107" t="s">
        <v>182</v>
      </c>
      <c r="H1228" s="108" t="s">
        <v>881</v>
      </c>
      <c r="I1228" s="107"/>
      <c r="J1228" s="105">
        <f>_xlfn.XLOOKUP('-'!$F1228,Ref!A:A,Ref!B:B)*1000</f>
        <v>116000</v>
      </c>
      <c r="K1228" s="87">
        <f ca="1">COUNTIF($J$2:'-'!$J1228,'-'!$J1228)-1</f>
        <v>2</v>
      </c>
      <c r="L1228" s="90" t="s">
        <v>14</v>
      </c>
    </row>
    <row r="1229" spans="1:12" ht="15.75">
      <c r="A1229" s="96">
        <f t="shared" si="19"/>
        <v>1225</v>
      </c>
      <c r="B1229" s="93">
        <f ca="1">'-'!$J1229+'-'!$K1229</f>
        <v>116003</v>
      </c>
      <c r="C1229" s="94"/>
      <c r="D1229" s="96" t="str" cm="1">
        <f t="array" ref="D1229">_xlfn.SWITCH(MID('-'!$F1229,1,4),"C - ","Civil","F - ","Foundation","ST -","Structure","FC -","Façade","PRE ","Pre-Line","POST","Post-Line","H - ","Handover","S - ","Services","CST ","Completion Docs", "I - ", "Inspection")</f>
        <v>Inspection</v>
      </c>
      <c r="E1229" s="96" t="str">
        <f>IF(NOT(ISERROR(SEARCH("- S -", '-'!$F1229))), "Subcontractor",IF(NOT(ISERROR(SEARCH("- R -", '-'!$F1229))), "Ryman",IF(NOT(ISERROR(SEARCH("- C -", '-'!$F1229))), "Consultant",IF(NOT(ISERROR(SEARCH("- I -", '-'!$F1229))),  "Inspection Test Plan", "Naming Error"))))</f>
        <v>Consultant</v>
      </c>
      <c r="F1229" s="97" t="str">
        <f>IF(OR('-'!$G1229="checklist", '-'!$G1229="checklist-flat"), '-'!$H1229, F1228)</f>
        <v>I - C - Inhabit Consultant Observation/Remedial Item Checklist</v>
      </c>
      <c r="G1229" s="23" t="s">
        <v>182</v>
      </c>
      <c r="H1229" s="25" t="s">
        <v>882</v>
      </c>
      <c r="I1229" s="23"/>
      <c r="J1229" s="106">
        <f>_xlfn.XLOOKUP('-'!$F1229,Ref!A:A,Ref!B:B)*1000</f>
        <v>116000</v>
      </c>
      <c r="K1229" s="93">
        <f ca="1">COUNTIF($J$2:'-'!$J1229,'-'!$J1229)-1</f>
        <v>3</v>
      </c>
      <c r="L1229" s="96" t="s">
        <v>14</v>
      </c>
    </row>
    <row r="1230" spans="1:12" ht="15.75">
      <c r="A1230" s="90">
        <f t="shared" si="19"/>
        <v>1226</v>
      </c>
      <c r="B1230" s="87">
        <f ca="1">'-'!$J1230+'-'!$K1230</f>
        <v>116004</v>
      </c>
      <c r="C1230" s="88"/>
      <c r="D1230" s="90" t="str" cm="1">
        <f t="array" ref="D1230">_xlfn.SWITCH(MID('-'!$F1230,1,4),"C - ","Civil","F - ","Foundation","ST -","Structure","FC -","Façade","PRE ","Pre-Line","POST","Post-Line","H - ","Handover","S - ","Services","CST ","Completion Docs", "I - ", "Inspection")</f>
        <v>Inspection</v>
      </c>
      <c r="E1230" s="90" t="str">
        <f>IF(NOT(ISERROR(SEARCH("- S -", '-'!$F1230))), "Subcontractor",IF(NOT(ISERROR(SEARCH("- R -", '-'!$F1230))), "Ryman",IF(NOT(ISERROR(SEARCH("- C -", '-'!$F1230))), "Consultant",IF(NOT(ISERROR(SEARCH("- I -", '-'!$F1230))),  "Inspection Test Plan", "Naming Error"))))</f>
        <v>Consultant</v>
      </c>
      <c r="F1230" s="91" t="str">
        <f>IF(OR('-'!$G1230="checklist", '-'!$G1230="checklist-flat"), '-'!$H1230, F1229)</f>
        <v>I - C - Inhabit Consultant Observation/Remedial Item Checklist</v>
      </c>
      <c r="G1230" s="107" t="s">
        <v>182</v>
      </c>
      <c r="H1230" s="108" t="s">
        <v>883</v>
      </c>
      <c r="I1230" s="107"/>
      <c r="J1230" s="105">
        <f>_xlfn.XLOOKUP('-'!$F1230,Ref!A:A,Ref!B:B)*1000</f>
        <v>116000</v>
      </c>
      <c r="K1230" s="87">
        <f ca="1">COUNTIF($J$2:'-'!$J1230,'-'!$J1230)-1</f>
        <v>4</v>
      </c>
      <c r="L1230" s="90" t="s">
        <v>14</v>
      </c>
    </row>
    <row r="1231" spans="1:12" ht="15.75">
      <c r="A1231" s="96">
        <f t="shared" si="19"/>
        <v>1227</v>
      </c>
      <c r="B1231" s="93">
        <f ca="1">'-'!$J1231+'-'!$K1231</f>
        <v>116005</v>
      </c>
      <c r="C1231" s="94"/>
      <c r="D1231" s="96" t="str" cm="1">
        <f t="array" ref="D1231">_xlfn.SWITCH(MID('-'!$F1231,1,4),"C - ","Civil","F - ","Foundation","ST -","Structure","FC -","Façade","PRE ","Pre-Line","POST","Post-Line","H - ","Handover","S - ","Services","CST ","Completion Docs", "I - ", "Inspection")</f>
        <v>Inspection</v>
      </c>
      <c r="E1231" s="96" t="str">
        <f>IF(NOT(ISERROR(SEARCH("- S -", '-'!$F1231))), "Subcontractor",IF(NOT(ISERROR(SEARCH("- R -", '-'!$F1231))), "Ryman",IF(NOT(ISERROR(SEARCH("- C -", '-'!$F1231))), "Consultant",IF(NOT(ISERROR(SEARCH("- I -", '-'!$F1231))),  "Inspection Test Plan", "Naming Error"))))</f>
        <v>Consultant</v>
      </c>
      <c r="F1231" s="97" t="str">
        <f>IF(OR('-'!$G1231="checklist", '-'!$G1231="checklist-flat"), '-'!$H1231, F1230)</f>
        <v>I - C - Inhabit Consultant Observation/Remedial Item Checklist</v>
      </c>
      <c r="G1231" s="23" t="s">
        <v>24</v>
      </c>
      <c r="H1231" s="25" t="s">
        <v>884</v>
      </c>
      <c r="I1231" s="23"/>
      <c r="J1231" s="106">
        <f>_xlfn.XLOOKUP('-'!$F1231,Ref!A:A,Ref!B:B)*1000</f>
        <v>116000</v>
      </c>
      <c r="K1231" s="93">
        <f ca="1">COUNTIF($J$2:'-'!$J1231,'-'!$J1231)-1</f>
        <v>5</v>
      </c>
      <c r="L1231" s="96" t="s">
        <v>14</v>
      </c>
    </row>
    <row r="1232" spans="1:12" ht="15.75">
      <c r="A1232" s="90">
        <f t="shared" si="19"/>
        <v>1228</v>
      </c>
      <c r="B1232" s="87">
        <f ca="1">'-'!$J1232+'-'!$K1232</f>
        <v>117000</v>
      </c>
      <c r="C1232" s="88"/>
      <c r="D1232" s="90" t="str" cm="1">
        <f t="array" ref="D1232">_xlfn.SWITCH(MID('-'!$F1232,1,4),"C - ","Civil","F - ","Foundation","ST -","Structure","FC -","Façade","PRE ","Pre-Line","POST","Post-Line","H - ","Handover","S - ","Services","CST ","Completion Docs", "I - ", "Inspection")</f>
        <v>Inspection</v>
      </c>
      <c r="E1232" s="90" t="str">
        <f>IF(NOT(ISERROR(SEARCH("- S -", '-'!$F1232))), "Subcontractor",IF(NOT(ISERROR(SEARCH("- R -", '-'!$F1232))), "Ryman",IF(NOT(ISERROR(SEARCH("- C -", '-'!$F1232))), "Consultant",IF(NOT(ISERROR(SEARCH("- I -", '-'!$F1232))),  "Inspection Test Plan", "Naming Error"))))</f>
        <v>Consultant</v>
      </c>
      <c r="F1232" s="91" t="str">
        <f>IF(OR('-'!$G1232="checklist", '-'!$G1232="checklist-flat"), '-'!$H1232, F1231)</f>
        <v>I - C - Inhabit Consultant Site Visit Report</v>
      </c>
      <c r="G1232" s="107" t="s">
        <v>430</v>
      </c>
      <c r="H1232" s="108" t="s">
        <v>885</v>
      </c>
      <c r="I1232" s="107"/>
      <c r="J1232" s="105">
        <f>_xlfn.XLOOKUP('-'!$F1232,Ref!A:A,Ref!B:B)*1000</f>
        <v>117000</v>
      </c>
      <c r="K1232" s="87">
        <f ca="1">COUNTIF($J$2:'-'!$J1232,'-'!$J1232)-1</f>
        <v>0</v>
      </c>
      <c r="L1232" s="90" t="s">
        <v>14</v>
      </c>
    </row>
    <row r="1233" spans="1:12" ht="15.75">
      <c r="A1233" s="96">
        <f t="shared" si="19"/>
        <v>1229</v>
      </c>
      <c r="B1233" s="93">
        <f ca="1">'-'!$J1233+'-'!$K1233</f>
        <v>117001</v>
      </c>
      <c r="C1233" s="94"/>
      <c r="D1233" s="96" t="str" cm="1">
        <f t="array" ref="D1233">_xlfn.SWITCH(MID('-'!$F1233,1,4),"C - ","Civil","F - ","Foundation","ST -","Structure","FC -","Façade","PRE ","Pre-Line","POST","Post-Line","H - ","Handover","S - ","Services","CST ","Completion Docs", "I - ", "Inspection")</f>
        <v>Inspection</v>
      </c>
      <c r="E1233" s="96" t="str">
        <f>IF(NOT(ISERROR(SEARCH("- S -", '-'!$F1233))), "Subcontractor",IF(NOT(ISERROR(SEARCH("- R -", '-'!$F1233))), "Ryman",IF(NOT(ISERROR(SEARCH("- C -", '-'!$F1233))), "Consultant",IF(NOT(ISERROR(SEARCH("- I -", '-'!$F1233))),  "Inspection Test Plan", "Naming Error"))))</f>
        <v>Consultant</v>
      </c>
      <c r="F1233" s="97" t="str">
        <f>IF(OR('-'!$G1233="checklist", '-'!$G1233="checklist-flat"), '-'!$H1233, F1232)</f>
        <v>I - C - Inhabit Consultant Site Visit Report</v>
      </c>
      <c r="G1233" s="23" t="s">
        <v>432</v>
      </c>
      <c r="H1233" s="25" t="s">
        <v>886</v>
      </c>
      <c r="I1233" s="23"/>
      <c r="J1233" s="106">
        <f>_xlfn.XLOOKUP('-'!$F1233,Ref!A:A,Ref!B:B)*1000</f>
        <v>117000</v>
      </c>
      <c r="K1233" s="93">
        <f ca="1">COUNTIF($J$2:'-'!$J1233,'-'!$J1233)-1</f>
        <v>1</v>
      </c>
      <c r="L1233" s="96" t="s">
        <v>14</v>
      </c>
    </row>
    <row r="1234" spans="1:12" ht="15.75">
      <c r="A1234" s="90">
        <f t="shared" si="19"/>
        <v>1230</v>
      </c>
      <c r="B1234" s="87">
        <f ca="1">'-'!$J1234+'-'!$K1234</f>
        <v>117002</v>
      </c>
      <c r="C1234" s="88"/>
      <c r="D1234" s="90" t="str" cm="1">
        <f t="array" ref="D1234">_xlfn.SWITCH(MID('-'!$F1234,1,4),"C - ","Civil","F - ","Foundation","ST -","Structure","FC -","Façade","PRE ","Pre-Line","POST","Post-Line","H - ","Handover","S - ","Services","CST ","Completion Docs", "I - ", "Inspection")</f>
        <v>Inspection</v>
      </c>
      <c r="E1234" s="90" t="str">
        <f>IF(NOT(ISERROR(SEARCH("- S -", '-'!$F1234))), "Subcontractor",IF(NOT(ISERROR(SEARCH("- R -", '-'!$F1234))), "Ryman",IF(NOT(ISERROR(SEARCH("- C -", '-'!$F1234))), "Consultant",IF(NOT(ISERROR(SEARCH("- I -", '-'!$F1234))),  "Inspection Test Plan", "Naming Error"))))</f>
        <v>Consultant</v>
      </c>
      <c r="F1234" s="91" t="str">
        <f>IF(OR('-'!$G1234="checklist", '-'!$G1234="checklist-flat"), '-'!$H1234, F1233)</f>
        <v>I - C - Inhabit Consultant Site Visit Report</v>
      </c>
      <c r="G1234" s="107" t="s">
        <v>15</v>
      </c>
      <c r="H1234" s="108" t="s">
        <v>887</v>
      </c>
      <c r="I1234" s="107"/>
      <c r="J1234" s="105">
        <f>_xlfn.XLOOKUP('-'!$F1234,Ref!A:A,Ref!B:B)*1000</f>
        <v>117000</v>
      </c>
      <c r="K1234" s="87">
        <f ca="1">COUNTIF($J$2:'-'!$J1234,'-'!$J1234)-1</f>
        <v>2</v>
      </c>
      <c r="L1234" s="90" t="s">
        <v>14</v>
      </c>
    </row>
    <row r="1235" spans="1:12" ht="15.75">
      <c r="A1235" s="96">
        <f t="shared" si="19"/>
        <v>1231</v>
      </c>
      <c r="B1235" s="93">
        <f ca="1">'-'!$J1235+'-'!$K1235</f>
        <v>117003</v>
      </c>
      <c r="C1235" s="94"/>
      <c r="D1235" s="96" t="str" cm="1">
        <f t="array" ref="D1235">_xlfn.SWITCH(MID('-'!$F1235,1,4),"C - ","Civil","F - ","Foundation","ST -","Structure","FC -","Façade","PRE ","Pre-Line","POST","Post-Line","H - ","Handover","S - ","Services","CST ","Completion Docs", "I - ", "Inspection")</f>
        <v>Inspection</v>
      </c>
      <c r="E1235" s="96" t="str">
        <f>IF(NOT(ISERROR(SEARCH("- S -", '-'!$F1235))), "Subcontractor",IF(NOT(ISERROR(SEARCH("- R -", '-'!$F1235))), "Ryman",IF(NOT(ISERROR(SEARCH("- C -", '-'!$F1235))), "Consultant",IF(NOT(ISERROR(SEARCH("- I -", '-'!$F1235))),  "Inspection Test Plan", "Naming Error"))))</f>
        <v>Consultant</v>
      </c>
      <c r="F1235" s="97" t="str">
        <f>IF(OR('-'!$G1235="checklist", '-'!$G1235="checklist-flat"), '-'!$H1235, F1234)</f>
        <v>I - C - Inhabit Consultant Site Visit Report</v>
      </c>
      <c r="G1235" s="23" t="s">
        <v>182</v>
      </c>
      <c r="H1235" s="25" t="s">
        <v>867</v>
      </c>
      <c r="I1235" s="23"/>
      <c r="J1235" s="106">
        <f>_xlfn.XLOOKUP('-'!$F1235,Ref!A:A,Ref!B:B)*1000</f>
        <v>117000</v>
      </c>
      <c r="K1235" s="93">
        <f ca="1">COUNTIF($J$2:'-'!$J1235,'-'!$J1235)-1</f>
        <v>3</v>
      </c>
      <c r="L1235" s="96" t="s">
        <v>14</v>
      </c>
    </row>
    <row r="1236" spans="1:12" ht="15.75">
      <c r="A1236" s="90">
        <f t="shared" si="19"/>
        <v>1232</v>
      </c>
      <c r="B1236" s="87">
        <f ca="1">'-'!$J1236+'-'!$K1236</f>
        <v>117004</v>
      </c>
      <c r="C1236" s="88"/>
      <c r="D1236" s="90" t="str" cm="1">
        <f t="array" ref="D1236">_xlfn.SWITCH(MID('-'!$F1236,1,4),"C - ","Civil","F - ","Foundation","ST -","Structure","FC -","Façade","PRE ","Pre-Line","POST","Post-Line","H - ","Handover","S - ","Services","CST ","Completion Docs", "I - ", "Inspection")</f>
        <v>Inspection</v>
      </c>
      <c r="E1236" s="90" t="str">
        <f>IF(NOT(ISERROR(SEARCH("- S -", '-'!$F1236))), "Subcontractor",IF(NOT(ISERROR(SEARCH("- R -", '-'!$F1236))), "Ryman",IF(NOT(ISERROR(SEARCH("- C -", '-'!$F1236))), "Consultant",IF(NOT(ISERROR(SEARCH("- I -", '-'!$F1236))),  "Inspection Test Plan", "Naming Error"))))</f>
        <v>Consultant</v>
      </c>
      <c r="F1236" s="91" t="str">
        <f>IF(OR('-'!$G1236="checklist", '-'!$G1236="checklist-flat"), '-'!$H1236, F1235)</f>
        <v>I - C - Inhabit Consultant Site Visit Report</v>
      </c>
      <c r="G1236" s="107" t="s">
        <v>182</v>
      </c>
      <c r="H1236" s="108" t="s">
        <v>868</v>
      </c>
      <c r="I1236" s="107"/>
      <c r="J1236" s="105">
        <f>_xlfn.XLOOKUP('-'!$F1236,Ref!A:A,Ref!B:B)*1000</f>
        <v>117000</v>
      </c>
      <c r="K1236" s="87">
        <f ca="1">COUNTIF($J$2:'-'!$J1236,'-'!$J1236)-1</f>
        <v>4</v>
      </c>
      <c r="L1236" s="90" t="s">
        <v>14</v>
      </c>
    </row>
    <row r="1237" spans="1:12" ht="15.75">
      <c r="A1237" s="96">
        <f t="shared" si="19"/>
        <v>1233</v>
      </c>
      <c r="B1237" s="93">
        <f ca="1">'-'!$J1237+'-'!$K1237</f>
        <v>117005</v>
      </c>
      <c r="C1237" s="94"/>
      <c r="D1237" s="96" t="str" cm="1">
        <f t="array" ref="D1237">_xlfn.SWITCH(MID('-'!$F1237,1,4),"C - ","Civil","F - ","Foundation","ST -","Structure","FC -","Façade","PRE ","Pre-Line","POST","Post-Line","H - ","Handover","S - ","Services","CST ","Completion Docs", "I - ", "Inspection")</f>
        <v>Inspection</v>
      </c>
      <c r="E1237" s="96" t="str">
        <f>IF(NOT(ISERROR(SEARCH("- S -", '-'!$F1237))), "Subcontractor",IF(NOT(ISERROR(SEARCH("- R -", '-'!$F1237))), "Ryman",IF(NOT(ISERROR(SEARCH("- C -", '-'!$F1237))), "Consultant",IF(NOT(ISERROR(SEARCH("- I -", '-'!$F1237))),  "Inspection Test Plan", "Naming Error"))))</f>
        <v>Consultant</v>
      </c>
      <c r="F1237" s="97" t="str">
        <f>IF(OR('-'!$G1237="checklist", '-'!$G1237="checklist-flat"), '-'!$H1237, F1236)</f>
        <v>I - C - Inhabit Consultant Site Visit Report</v>
      </c>
      <c r="G1237" s="23" t="s">
        <v>182</v>
      </c>
      <c r="H1237" s="25" t="s">
        <v>869</v>
      </c>
      <c r="I1237" s="23"/>
      <c r="J1237" s="106">
        <f>_xlfn.XLOOKUP('-'!$F1237,Ref!A:A,Ref!B:B)*1000</f>
        <v>117000</v>
      </c>
      <c r="K1237" s="93">
        <f ca="1">COUNTIF($J$2:'-'!$J1237,'-'!$J1237)-1</f>
        <v>5</v>
      </c>
      <c r="L1237" s="96" t="s">
        <v>14</v>
      </c>
    </row>
    <row r="1238" spans="1:12" ht="15.75">
      <c r="A1238" s="90">
        <f t="shared" si="19"/>
        <v>1234</v>
      </c>
      <c r="B1238" s="87">
        <f ca="1">'-'!$J1238+'-'!$K1238</f>
        <v>117006</v>
      </c>
      <c r="C1238" s="88"/>
      <c r="D1238" s="90" t="str" cm="1">
        <f t="array" ref="D1238">_xlfn.SWITCH(MID('-'!$F1238,1,4),"C - ","Civil","F - ","Foundation","ST -","Structure","FC -","Façade","PRE ","Pre-Line","POST","Post-Line","H - ","Handover","S - ","Services","CST ","Completion Docs", "I - ", "Inspection")</f>
        <v>Inspection</v>
      </c>
      <c r="E1238" s="90" t="str">
        <f>IF(NOT(ISERROR(SEARCH("- S -", '-'!$F1238))), "Subcontractor",IF(NOT(ISERROR(SEARCH("- R -", '-'!$F1238))), "Ryman",IF(NOT(ISERROR(SEARCH("- C -", '-'!$F1238))), "Consultant",IF(NOT(ISERROR(SEARCH("- I -", '-'!$F1238))),  "Inspection Test Plan", "Naming Error"))))</f>
        <v>Consultant</v>
      </c>
      <c r="F1238" s="91" t="str">
        <f>IF(OR('-'!$G1238="checklist", '-'!$G1238="checklist-flat"), '-'!$H1238, F1237)</f>
        <v>I - C - Inhabit Consultant Site Visit Report</v>
      </c>
      <c r="G1238" s="107" t="s">
        <v>182</v>
      </c>
      <c r="H1238" s="108" t="s">
        <v>870</v>
      </c>
      <c r="I1238" s="107"/>
      <c r="J1238" s="105">
        <f>_xlfn.XLOOKUP('-'!$F1238,Ref!A:A,Ref!B:B)*1000</f>
        <v>117000</v>
      </c>
      <c r="K1238" s="87">
        <f ca="1">COUNTIF($J$2:'-'!$J1238,'-'!$J1238)-1</f>
        <v>6</v>
      </c>
      <c r="L1238" s="90" t="s">
        <v>14</v>
      </c>
    </row>
    <row r="1239" spans="1:12" ht="15.75">
      <c r="A1239" s="96">
        <f t="shared" si="19"/>
        <v>1235</v>
      </c>
      <c r="B1239" s="93">
        <f ca="1">'-'!$J1239+'-'!$K1239</f>
        <v>117007</v>
      </c>
      <c r="C1239" s="94"/>
      <c r="D1239" s="96" t="str" cm="1">
        <f t="array" ref="D1239">_xlfn.SWITCH(MID('-'!$F1239,1,4),"C - ","Civil","F - ","Foundation","ST -","Structure","FC -","Façade","PRE ","Pre-Line","POST","Post-Line","H - ","Handover","S - ","Services","CST ","Completion Docs", "I - ", "Inspection")</f>
        <v>Inspection</v>
      </c>
      <c r="E1239" s="96" t="str">
        <f>IF(NOT(ISERROR(SEARCH("- S -", '-'!$F1239))), "Subcontractor",IF(NOT(ISERROR(SEARCH("- R -", '-'!$F1239))), "Ryman",IF(NOT(ISERROR(SEARCH("- C -", '-'!$F1239))), "Consultant",IF(NOT(ISERROR(SEARCH("- I -", '-'!$F1239))),  "Inspection Test Plan", "Naming Error"))))</f>
        <v>Consultant</v>
      </c>
      <c r="F1239" s="97" t="str">
        <f>IF(OR('-'!$G1239="checklist", '-'!$G1239="checklist-flat"), '-'!$H1239, F1238)</f>
        <v>I - C - Inhabit Consultant Site Visit Report</v>
      </c>
      <c r="G1239" s="23" t="s">
        <v>182</v>
      </c>
      <c r="H1239" s="25" t="s">
        <v>888</v>
      </c>
      <c r="I1239" s="23"/>
      <c r="J1239" s="106">
        <f>_xlfn.XLOOKUP('-'!$F1239,Ref!A:A,Ref!B:B)*1000</f>
        <v>117000</v>
      </c>
      <c r="K1239" s="93">
        <f ca="1">COUNTIF($J$2:'-'!$J1239,'-'!$J1239)-1</f>
        <v>7</v>
      </c>
      <c r="L1239" s="96" t="s">
        <v>14</v>
      </c>
    </row>
    <row r="1240" spans="1:12" ht="15.75">
      <c r="A1240" s="90">
        <f t="shared" si="19"/>
        <v>1236</v>
      </c>
      <c r="B1240" s="87">
        <f ca="1">'-'!$J1240+'-'!$K1240</f>
        <v>117008</v>
      </c>
      <c r="C1240" s="88"/>
      <c r="D1240" s="90" t="str" cm="1">
        <f t="array" ref="D1240">_xlfn.SWITCH(MID('-'!$F1240,1,4),"C - ","Civil","F - ","Foundation","ST -","Structure","FC -","Façade","PRE ","Pre-Line","POST","Post-Line","H - ","Handover","S - ","Services","CST ","Completion Docs", "I - ", "Inspection")</f>
        <v>Inspection</v>
      </c>
      <c r="E1240" s="90" t="str">
        <f>IF(NOT(ISERROR(SEARCH("- S -", '-'!$F1240))), "Subcontractor",IF(NOT(ISERROR(SEARCH("- R -", '-'!$F1240))), "Ryman",IF(NOT(ISERROR(SEARCH("- C -", '-'!$F1240))), "Consultant",IF(NOT(ISERROR(SEARCH("- I -", '-'!$F1240))),  "Inspection Test Plan", "Naming Error"))))</f>
        <v>Consultant</v>
      </c>
      <c r="F1240" s="91" t="str">
        <f>IF(OR('-'!$G1240="checklist", '-'!$G1240="checklist-flat"), '-'!$H1240, F1239)</f>
        <v>I - C - Inhabit Consultant Site Visit Report</v>
      </c>
      <c r="G1240" s="107" t="s">
        <v>182</v>
      </c>
      <c r="H1240" s="108" t="s">
        <v>872</v>
      </c>
      <c r="I1240" s="107"/>
      <c r="J1240" s="105">
        <f>_xlfn.XLOOKUP('-'!$F1240,Ref!A:A,Ref!B:B)*1000</f>
        <v>117000</v>
      </c>
      <c r="K1240" s="87">
        <f ca="1">COUNTIF($J$2:'-'!$J1240,'-'!$J1240)-1</f>
        <v>8</v>
      </c>
      <c r="L1240" s="90" t="s">
        <v>14</v>
      </c>
    </row>
    <row r="1241" spans="1:12" ht="15.75">
      <c r="A1241" s="96">
        <f t="shared" si="19"/>
        <v>1237</v>
      </c>
      <c r="B1241" s="93">
        <f ca="1">'-'!$J1241+'-'!$K1241</f>
        <v>117009</v>
      </c>
      <c r="C1241" s="94"/>
      <c r="D1241" s="96" t="str" cm="1">
        <f t="array" ref="D1241">_xlfn.SWITCH(MID('-'!$F1241,1,4),"C - ","Civil","F - ","Foundation","ST -","Structure","FC -","Façade","PRE ","Pre-Line","POST","Post-Line","H - ","Handover","S - ","Services","CST ","Completion Docs", "I - ", "Inspection")</f>
        <v>Inspection</v>
      </c>
      <c r="E1241" s="96" t="str">
        <f>IF(NOT(ISERROR(SEARCH("- S -", '-'!$F1241))), "Subcontractor",IF(NOT(ISERROR(SEARCH("- R -", '-'!$F1241))), "Ryman",IF(NOT(ISERROR(SEARCH("- C -", '-'!$F1241))), "Consultant",IF(NOT(ISERROR(SEARCH("- I -", '-'!$F1241))),  "Inspection Test Plan", "Naming Error"))))</f>
        <v>Consultant</v>
      </c>
      <c r="F1241" s="97" t="str">
        <f>IF(OR('-'!$G1241="checklist", '-'!$G1241="checklist-flat"), '-'!$H1241, F1240)</f>
        <v>I - C - Inhabit Consultant Site Visit Report</v>
      </c>
      <c r="G1241" s="23" t="s">
        <v>442</v>
      </c>
      <c r="H1241" s="25" t="s">
        <v>525</v>
      </c>
      <c r="I1241" s="23" t="s">
        <v>889</v>
      </c>
      <c r="J1241" s="106">
        <f>_xlfn.XLOOKUP('-'!$F1241,Ref!A:A,Ref!B:B)*1000</f>
        <v>117000</v>
      </c>
      <c r="K1241" s="93">
        <f ca="1">COUNTIF($J$2:'-'!$J1241,'-'!$J1241)-1</f>
        <v>9</v>
      </c>
      <c r="L1241" s="96" t="s">
        <v>14</v>
      </c>
    </row>
    <row r="1242" spans="1:12" ht="15.75">
      <c r="A1242" s="90">
        <f t="shared" si="19"/>
        <v>1238</v>
      </c>
      <c r="B1242" s="87">
        <f ca="1">'-'!$J1242+'-'!$K1242</f>
        <v>117010</v>
      </c>
      <c r="C1242" s="88"/>
      <c r="D1242" s="90" t="str" cm="1">
        <f t="array" ref="D1242">_xlfn.SWITCH(MID('-'!$F1242,1,4),"C - ","Civil","F - ","Foundation","ST -","Structure","FC -","Façade","PRE ","Pre-Line","POST","Post-Line","H - ","Handover","S - ","Services","CST ","Completion Docs", "I - ", "Inspection")</f>
        <v>Inspection</v>
      </c>
      <c r="E1242" s="90" t="str">
        <f>IF(NOT(ISERROR(SEARCH("- S -", '-'!$F1242))), "Subcontractor",IF(NOT(ISERROR(SEARCH("- R -", '-'!$F1242))), "Ryman",IF(NOT(ISERROR(SEARCH("- C -", '-'!$F1242))), "Consultant",IF(NOT(ISERROR(SEARCH("- I -", '-'!$F1242))),  "Inspection Test Plan", "Naming Error"))))</f>
        <v>Consultant</v>
      </c>
      <c r="F1242" s="91" t="str">
        <f>IF(OR('-'!$G1242="checklist", '-'!$G1242="checklist-flat"), '-'!$H1242, F1241)</f>
        <v>I - C - Inhabit Consultant Site Visit Report</v>
      </c>
      <c r="G1242" s="107" t="s">
        <v>15</v>
      </c>
      <c r="H1242" s="108" t="s">
        <v>890</v>
      </c>
      <c r="I1242" s="107"/>
      <c r="J1242" s="105">
        <f>_xlfn.XLOOKUP('-'!$F1242,Ref!A:A,Ref!B:B)*1000</f>
        <v>117000</v>
      </c>
      <c r="K1242" s="87">
        <f ca="1">COUNTIF($J$2:'-'!$J1242,'-'!$J1242)-1</f>
        <v>10</v>
      </c>
      <c r="L1242" s="90" t="s">
        <v>14</v>
      </c>
    </row>
    <row r="1243" spans="1:12" ht="15.75">
      <c r="A1243" s="96">
        <f t="shared" si="19"/>
        <v>1239</v>
      </c>
      <c r="B1243" s="93">
        <f ca="1">'-'!$J1243+'-'!$K1243</f>
        <v>117011</v>
      </c>
      <c r="C1243" s="94"/>
      <c r="D1243" s="96" t="str" cm="1">
        <f t="array" ref="D1243">_xlfn.SWITCH(MID('-'!$F1243,1,4),"C - ","Civil","F - ","Foundation","ST -","Structure","FC -","Façade","PRE ","Pre-Line","POST","Post-Line","H - ","Handover","S - ","Services","CST ","Completion Docs", "I - ", "Inspection")</f>
        <v>Inspection</v>
      </c>
      <c r="E1243" s="96" t="str">
        <f>IF(NOT(ISERROR(SEARCH("- S -", '-'!$F1243))), "Subcontractor",IF(NOT(ISERROR(SEARCH("- R -", '-'!$F1243))), "Ryman",IF(NOT(ISERROR(SEARCH("- C -", '-'!$F1243))), "Consultant",IF(NOT(ISERROR(SEARCH("- I -", '-'!$F1243))),  "Inspection Test Plan", "Naming Error"))))</f>
        <v>Consultant</v>
      </c>
      <c r="F1243" s="97" t="str">
        <f>IF(OR('-'!$G1243="checklist", '-'!$G1243="checklist-flat"), '-'!$H1243, F1242)</f>
        <v>I - C - Inhabit Consultant Site Visit Report</v>
      </c>
      <c r="G1243" s="23" t="s">
        <v>15</v>
      </c>
      <c r="H1243" s="25" t="s">
        <v>891</v>
      </c>
      <c r="I1243" s="23"/>
      <c r="J1243" s="106">
        <f>_xlfn.XLOOKUP('-'!$F1243,Ref!A:A,Ref!B:B)*1000</f>
        <v>117000</v>
      </c>
      <c r="K1243" s="93">
        <f ca="1">COUNTIF($J$2:'-'!$J1243,'-'!$J1243)-1</f>
        <v>11</v>
      </c>
      <c r="L1243" s="96" t="s">
        <v>14</v>
      </c>
    </row>
    <row r="1244" spans="1:12" ht="15.75">
      <c r="A1244" s="90">
        <f t="shared" si="19"/>
        <v>1240</v>
      </c>
      <c r="B1244" s="87">
        <f ca="1">'-'!$J1244+'-'!$K1244</f>
        <v>117012</v>
      </c>
      <c r="C1244" s="88"/>
      <c r="D1244" s="90" t="str" cm="1">
        <f t="array" ref="D1244">_xlfn.SWITCH(MID('-'!$F1244,1,4),"C - ","Civil","F - ","Foundation","ST -","Structure","FC -","Façade","PRE ","Pre-Line","POST","Post-Line","H - ","Handover","S - ","Services","CST ","Completion Docs", "I - ", "Inspection")</f>
        <v>Inspection</v>
      </c>
      <c r="E1244" s="90" t="str">
        <f>IF(NOT(ISERROR(SEARCH("- S -", '-'!$F1244))), "Subcontractor",IF(NOT(ISERROR(SEARCH("- R -", '-'!$F1244))), "Ryman",IF(NOT(ISERROR(SEARCH("- C -", '-'!$F1244))), "Consultant",IF(NOT(ISERROR(SEARCH("- I -", '-'!$F1244))),  "Inspection Test Plan", "Naming Error"))))</f>
        <v>Consultant</v>
      </c>
      <c r="F1244" s="91" t="str">
        <f>IF(OR('-'!$G1244="checklist", '-'!$G1244="checklist-flat"), '-'!$H1244, F1243)</f>
        <v>I - C - Inhabit Consultant Site Visit Report</v>
      </c>
      <c r="G1244" s="107" t="s">
        <v>388</v>
      </c>
      <c r="H1244" s="108" t="s">
        <v>892</v>
      </c>
      <c r="I1244" s="107"/>
      <c r="J1244" s="105">
        <f>_xlfn.XLOOKUP('-'!$F1244,Ref!A:A,Ref!B:B)*1000</f>
        <v>117000</v>
      </c>
      <c r="K1244" s="87">
        <f ca="1">COUNTIF($J$2:'-'!$J1244,'-'!$J1244)-1</f>
        <v>12</v>
      </c>
      <c r="L1244" s="90" t="s">
        <v>14</v>
      </c>
    </row>
    <row r="1245" spans="1:12" ht="15.75">
      <c r="A1245" s="96">
        <f t="shared" si="19"/>
        <v>1241</v>
      </c>
      <c r="B1245" s="93">
        <f ca="1">'-'!$J1245+'-'!$K1245</f>
        <v>117013</v>
      </c>
      <c r="C1245" s="94"/>
      <c r="D1245" s="96" t="str" cm="1">
        <f t="array" ref="D1245">_xlfn.SWITCH(MID('-'!$F1245,1,4),"C - ","Civil","F - ","Foundation","ST -","Structure","FC -","Façade","PRE ","Pre-Line","POST","Post-Line","H - ","Handover","S - ","Services","CST ","Completion Docs", "I - ", "Inspection")</f>
        <v>Inspection</v>
      </c>
      <c r="E1245" s="96" t="str">
        <f>IF(NOT(ISERROR(SEARCH("- S -", '-'!$F1245))), "Subcontractor",IF(NOT(ISERROR(SEARCH("- R -", '-'!$F1245))), "Ryman",IF(NOT(ISERROR(SEARCH("- C -", '-'!$F1245))), "Consultant",IF(NOT(ISERROR(SEARCH("- I -", '-'!$F1245))),  "Inspection Test Plan", "Naming Error"))))</f>
        <v>Consultant</v>
      </c>
      <c r="F1245" s="97" t="str">
        <f>IF(OR('-'!$G1245="checklist", '-'!$G1245="checklist-flat"), '-'!$H1245, F1244)</f>
        <v>I - C - Inhabit Consultant Site Visit Report</v>
      </c>
      <c r="G1245" s="23" t="s">
        <v>388</v>
      </c>
      <c r="H1245" s="25" t="s">
        <v>893</v>
      </c>
      <c r="I1245" s="23"/>
      <c r="J1245" s="106">
        <f>_xlfn.XLOOKUP('-'!$F1245,Ref!A:A,Ref!B:B)*1000</f>
        <v>117000</v>
      </c>
      <c r="K1245" s="93">
        <f ca="1">COUNTIF($J$2:'-'!$J1245,'-'!$J1245)-1</f>
        <v>13</v>
      </c>
      <c r="L1245" s="96" t="s">
        <v>14</v>
      </c>
    </row>
    <row r="1246" spans="1:12" ht="15.75">
      <c r="A1246" s="90">
        <f t="shared" si="19"/>
        <v>1242</v>
      </c>
      <c r="B1246" s="87">
        <f ca="1">'-'!$J1246+'-'!$K1246</f>
        <v>117014</v>
      </c>
      <c r="C1246" s="88"/>
      <c r="D1246" s="90" t="str" cm="1">
        <f t="array" ref="D1246">_xlfn.SWITCH(MID('-'!$F1246,1,4),"C - ","Civil","F - ","Foundation","ST -","Structure","FC -","Façade","PRE ","Pre-Line","POST","Post-Line","H - ","Handover","S - ","Services","CST ","Completion Docs", "I - ", "Inspection")</f>
        <v>Inspection</v>
      </c>
      <c r="E1246" s="90" t="str">
        <f>IF(NOT(ISERROR(SEARCH("- S -", '-'!$F1246))), "Subcontractor",IF(NOT(ISERROR(SEARCH("- R -", '-'!$F1246))), "Ryman",IF(NOT(ISERROR(SEARCH("- C -", '-'!$F1246))), "Consultant",IF(NOT(ISERROR(SEARCH("- I -", '-'!$F1246))),  "Inspection Test Plan", "Naming Error"))))</f>
        <v>Consultant</v>
      </c>
      <c r="F1246" s="91" t="str">
        <f>IF(OR('-'!$G1246="checklist", '-'!$G1246="checklist-flat"), '-'!$H1246, F1245)</f>
        <v>I - C - Inhabit Consultant Site Visit Report</v>
      </c>
      <c r="G1246" s="107" t="s">
        <v>432</v>
      </c>
      <c r="H1246" s="108" t="s">
        <v>876</v>
      </c>
      <c r="I1246" s="107"/>
      <c r="J1246" s="105">
        <f>_xlfn.XLOOKUP('-'!$F1246,Ref!A:A,Ref!B:B)*1000</f>
        <v>117000</v>
      </c>
      <c r="K1246" s="87">
        <f ca="1">COUNTIF($J$2:'-'!$J1246,'-'!$J1246)-1</f>
        <v>14</v>
      </c>
      <c r="L1246" s="90" t="s">
        <v>14</v>
      </c>
    </row>
    <row r="1247" spans="1:12" ht="15.75">
      <c r="A1247" s="96">
        <f t="shared" ref="A1247:A1310" si="20">IFERROR(A1246+1,1)</f>
        <v>1243</v>
      </c>
      <c r="B1247" s="93">
        <f ca="1">'-'!$J1247+'-'!$K1247</f>
        <v>117015</v>
      </c>
      <c r="C1247" s="94"/>
      <c r="D1247" s="96" t="str" cm="1">
        <f t="array" ref="D1247">_xlfn.SWITCH(MID('-'!$F1247,1,4),"C - ","Civil","F - ","Foundation","ST -","Structure","FC -","Façade","PRE ","Pre-Line","POST","Post-Line","H - ","Handover","S - ","Services","CST ","Completion Docs", "I - ", "Inspection")</f>
        <v>Inspection</v>
      </c>
      <c r="E1247" s="96" t="str">
        <f>IF(NOT(ISERROR(SEARCH("- S -", '-'!$F1247))), "Subcontractor",IF(NOT(ISERROR(SEARCH("- R -", '-'!$F1247))), "Ryman",IF(NOT(ISERROR(SEARCH("- C -", '-'!$F1247))), "Consultant",IF(NOT(ISERROR(SEARCH("- I -", '-'!$F1247))),  "Inspection Test Plan", "Naming Error"))))</f>
        <v>Consultant</v>
      </c>
      <c r="F1247" s="97" t="str">
        <f>IF(OR('-'!$G1247="checklist", '-'!$G1247="checklist-flat"), '-'!$H1247, F1246)</f>
        <v>I - C - Inhabit Consultant Site Visit Report</v>
      </c>
      <c r="G1247" s="23" t="s">
        <v>15</v>
      </c>
      <c r="H1247" s="25" t="s">
        <v>877</v>
      </c>
      <c r="I1247" s="23"/>
      <c r="J1247" s="106">
        <f>_xlfn.XLOOKUP('-'!$F1247,Ref!A:A,Ref!B:B)*1000</f>
        <v>117000</v>
      </c>
      <c r="K1247" s="93">
        <f ca="1">COUNTIF($J$2:'-'!$J1247,'-'!$J1247)-1</f>
        <v>15</v>
      </c>
      <c r="L1247" s="96" t="s">
        <v>14</v>
      </c>
    </row>
    <row r="1248" spans="1:12" ht="15.75">
      <c r="A1248" s="90">
        <f t="shared" si="20"/>
        <v>1244</v>
      </c>
      <c r="B1248" s="87">
        <f ca="1">'-'!$J1248+'-'!$K1248</f>
        <v>117016</v>
      </c>
      <c r="C1248" s="88"/>
      <c r="D1248" s="90" t="str" cm="1">
        <f t="array" ref="D1248">_xlfn.SWITCH(MID('-'!$F1248,1,4),"C - ","Civil","F - ","Foundation","ST -","Structure","FC -","Façade","PRE ","Pre-Line","POST","Post-Line","H - ","Handover","S - ","Services","CST ","Completion Docs", "I - ", "Inspection")</f>
        <v>Inspection</v>
      </c>
      <c r="E1248" s="90" t="str">
        <f>IF(NOT(ISERROR(SEARCH("- S -", '-'!$F1248))), "Subcontractor",IF(NOT(ISERROR(SEARCH("- R -", '-'!$F1248))), "Ryman",IF(NOT(ISERROR(SEARCH("- C -", '-'!$F1248))), "Consultant",IF(NOT(ISERROR(SEARCH("- I -", '-'!$F1248))),  "Inspection Test Plan", "Naming Error"))))</f>
        <v>Consultant</v>
      </c>
      <c r="F1248" s="91" t="str">
        <f>IF(OR('-'!$G1248="checklist", '-'!$G1248="checklist-flat"), '-'!$H1248, F1247)</f>
        <v>I - C - Inhabit Consultant Site Visit Report</v>
      </c>
      <c r="G1248" s="107" t="s">
        <v>24</v>
      </c>
      <c r="H1248" s="108" t="s">
        <v>878</v>
      </c>
      <c r="I1248" s="107"/>
      <c r="J1248" s="105">
        <f>_xlfn.XLOOKUP('-'!$F1248,Ref!A:A,Ref!B:B)*1000</f>
        <v>117000</v>
      </c>
      <c r="K1248" s="87">
        <f ca="1">COUNTIF($J$2:'-'!$J1248,'-'!$J1248)-1</f>
        <v>16</v>
      </c>
      <c r="L1248" s="90" t="s">
        <v>14</v>
      </c>
    </row>
    <row r="1249" spans="1:12" ht="15.75">
      <c r="A1249" s="96">
        <f t="shared" si="20"/>
        <v>1245</v>
      </c>
      <c r="B1249" s="93">
        <f ca="1">'-'!$J1249+'-'!$K1249</f>
        <v>118000</v>
      </c>
      <c r="C1249" s="94"/>
      <c r="D1249" s="96" t="str" cm="1">
        <f t="array" ref="D1249">_xlfn.SWITCH(MID('-'!$F1249,1,4),"C - ","Civil","F - ","Foundation","ST -","Structure","FC -","Façade","PRE ","Pre-Line","POST","Post-Line","H - ","Handover","S - ","Services","CST ","Completion Docs", "I - ", "Inspection")</f>
        <v>Inspection</v>
      </c>
      <c r="E1249" s="96" t="str">
        <f>IF(NOT(ISERROR(SEARCH("- S -", '-'!$F1249))), "Subcontractor",IF(NOT(ISERROR(SEARCH("- R -", '-'!$F1249))), "Ryman",IF(NOT(ISERROR(SEARCH("- C -", '-'!$F1249))), "Consultant",IF(NOT(ISERROR(SEARCH("- I -", '-'!$F1249))),  "Inspection Test Plan", "Naming Error"))))</f>
        <v>Consultant</v>
      </c>
      <c r="F1249" s="97" t="str">
        <f>IF(OR('-'!$G1249="checklist", '-'!$G1249="checklist-flat"), '-'!$H1249, F1248)</f>
        <v>I - C - MV Compliance Documents</v>
      </c>
      <c r="G1249" s="24" t="s">
        <v>12</v>
      </c>
      <c r="H1249" s="24" t="s">
        <v>894</v>
      </c>
      <c r="I1249" s="23"/>
      <c r="J1249" s="106">
        <f>_xlfn.XLOOKUP('-'!$F1249,Ref!A:A,Ref!B:B)*1000</f>
        <v>118000</v>
      </c>
      <c r="K1249" s="93">
        <f ca="1">COUNTIF($J$2:'-'!$J1249,'-'!$J1249)-1</f>
        <v>0</v>
      </c>
      <c r="L1249" s="96" t="s">
        <v>14</v>
      </c>
    </row>
    <row r="1250" spans="1:12" ht="15.75">
      <c r="A1250" s="90">
        <f t="shared" si="20"/>
        <v>1246</v>
      </c>
      <c r="B1250" s="87">
        <f ca="1">'-'!$J1250+'-'!$K1250</f>
        <v>118001</v>
      </c>
      <c r="C1250" s="88"/>
      <c r="D1250" s="90" t="str" cm="1">
        <f t="array" ref="D1250">_xlfn.SWITCH(MID('-'!$F1250,1,4),"C - ","Civil","F - ","Foundation","ST -","Structure","FC -","Façade","PRE ","Pre-Line","POST","Post-Line","H - ","Handover","S - ","Services","CST ","Completion Docs", "I - ", "Inspection")</f>
        <v>Inspection</v>
      </c>
      <c r="E1250" s="90" t="str">
        <f>IF(NOT(ISERROR(SEARCH("- S -", '-'!$F1250))), "Subcontractor",IF(NOT(ISERROR(SEARCH("- R -", '-'!$F1250))), "Ryman",IF(NOT(ISERROR(SEARCH("- C -", '-'!$F1250))), "Consultant",IF(NOT(ISERROR(SEARCH("- I -", '-'!$F1250))),  "Inspection Test Plan", "Naming Error"))))</f>
        <v>Consultant</v>
      </c>
      <c r="F1250" s="91" t="str">
        <f>IF(OR('-'!$G1250="checklist", '-'!$G1250="checklist-flat"), '-'!$H1250, F1249)</f>
        <v>I - C - MV Compliance Documents</v>
      </c>
      <c r="G1250" s="104" t="s">
        <v>15</v>
      </c>
      <c r="H1250" s="104" t="s">
        <v>895</v>
      </c>
      <c r="I1250" s="107"/>
      <c r="J1250" s="105">
        <f>_xlfn.XLOOKUP('-'!$F1250,Ref!A:A,Ref!B:B)*1000</f>
        <v>118000</v>
      </c>
      <c r="K1250" s="87">
        <f ca="1">COUNTIF($J$2:'-'!$J1250,'-'!$J1250)-1</f>
        <v>1</v>
      </c>
      <c r="L1250" s="90" t="s">
        <v>14</v>
      </c>
    </row>
    <row r="1251" spans="1:12" ht="15.75">
      <c r="A1251" s="96">
        <f t="shared" si="20"/>
        <v>1247</v>
      </c>
      <c r="B1251" s="93">
        <f ca="1">'-'!$J1251+'-'!$K1251</f>
        <v>118002</v>
      </c>
      <c r="C1251" s="94"/>
      <c r="D1251" s="96" t="str" cm="1">
        <f t="array" ref="D1251">_xlfn.SWITCH(MID('-'!$F1251,1,4),"C - ","Civil","F - ","Foundation","ST -","Structure","FC -","Façade","PRE ","Pre-Line","POST","Post-Line","H - ","Handover","S - ","Services","CST ","Completion Docs", "I - ", "Inspection")</f>
        <v>Inspection</v>
      </c>
      <c r="E1251" s="96" t="str">
        <f>IF(NOT(ISERROR(SEARCH("- S -", '-'!$F1251))), "Subcontractor",IF(NOT(ISERROR(SEARCH("- R -", '-'!$F1251))), "Ryman",IF(NOT(ISERROR(SEARCH("- C -", '-'!$F1251))), "Consultant",IF(NOT(ISERROR(SEARCH("- I -", '-'!$F1251))),  "Inspection Test Plan", "Naming Error"))))</f>
        <v>Consultant</v>
      </c>
      <c r="F1251" s="97" t="str">
        <f>IF(OR('-'!$G1251="checklist", '-'!$G1251="checklist-flat"), '-'!$H1251, F1250)</f>
        <v>I - C - MV Compliance Documents</v>
      </c>
      <c r="G1251" s="24" t="s">
        <v>896</v>
      </c>
      <c r="H1251" s="24" t="s">
        <v>897</v>
      </c>
      <c r="I1251" s="23"/>
      <c r="J1251" s="106">
        <f>_xlfn.XLOOKUP('-'!$F1251,Ref!A:A,Ref!B:B)*1000</f>
        <v>118000</v>
      </c>
      <c r="K1251" s="93">
        <f ca="1">COUNTIF($J$2:'-'!$J1251,'-'!$J1251)-1</f>
        <v>2</v>
      </c>
      <c r="L1251" s="96" t="s">
        <v>14</v>
      </c>
    </row>
    <row r="1252" spans="1:12" ht="15.75">
      <c r="A1252" s="90">
        <f t="shared" si="20"/>
        <v>1248</v>
      </c>
      <c r="B1252" s="87">
        <f ca="1">'-'!$J1252+'-'!$K1252</f>
        <v>118003</v>
      </c>
      <c r="C1252" s="88"/>
      <c r="D1252" s="90" t="str" cm="1">
        <f t="array" ref="D1252">_xlfn.SWITCH(MID('-'!$F1252,1,4),"C - ","Civil","F - ","Foundation","ST -","Structure","FC -","Façade","PRE ","Pre-Line","POST","Post-Line","H - ","Handover","S - ","Services","CST ","Completion Docs", "I - ", "Inspection")</f>
        <v>Inspection</v>
      </c>
      <c r="E1252" s="90" t="str">
        <f>IF(NOT(ISERROR(SEARCH("- S -", '-'!$F1252))), "Subcontractor",IF(NOT(ISERROR(SEARCH("- R -", '-'!$F1252))), "Ryman",IF(NOT(ISERROR(SEARCH("- C -", '-'!$F1252))), "Consultant",IF(NOT(ISERROR(SEARCH("- I -", '-'!$F1252))),  "Inspection Test Plan", "Naming Error"))))</f>
        <v>Consultant</v>
      </c>
      <c r="F1252" s="91" t="str">
        <f>IF(OR('-'!$G1252="checklist", '-'!$G1252="checklist-flat"), '-'!$H1252, F1251)</f>
        <v>I - C - MV Compliance Documents</v>
      </c>
      <c r="G1252" s="104" t="s">
        <v>896</v>
      </c>
      <c r="H1252" s="108" t="s">
        <v>898</v>
      </c>
      <c r="I1252" s="107"/>
      <c r="J1252" s="105">
        <f>_xlfn.XLOOKUP('-'!$F1252,Ref!A:A,Ref!B:B)*1000</f>
        <v>118000</v>
      </c>
      <c r="K1252" s="87">
        <f ca="1">COUNTIF($J$2:'-'!$J1252,'-'!$J1252)-1</f>
        <v>3</v>
      </c>
      <c r="L1252" s="90" t="s">
        <v>14</v>
      </c>
    </row>
    <row r="1253" spans="1:12" ht="15.75">
      <c r="A1253" s="96">
        <f t="shared" si="20"/>
        <v>1249</v>
      </c>
      <c r="B1253" s="93">
        <f ca="1">'-'!$J1253+'-'!$K1253</f>
        <v>118004</v>
      </c>
      <c r="C1253" s="94"/>
      <c r="D1253" s="96" t="str" cm="1">
        <f t="array" ref="D1253">_xlfn.SWITCH(MID('-'!$F1253,1,4),"C - ","Civil","F - ","Foundation","ST -","Structure","FC -","Façade","PRE ","Pre-Line","POST","Post-Line","H - ","Handover","S - ","Services","CST ","Completion Docs", "I - ", "Inspection")</f>
        <v>Inspection</v>
      </c>
      <c r="E1253" s="96" t="str">
        <f>IF(NOT(ISERROR(SEARCH("- S -", '-'!$F1253))), "Subcontractor",IF(NOT(ISERROR(SEARCH("- R -", '-'!$F1253))), "Ryman",IF(NOT(ISERROR(SEARCH("- C -", '-'!$F1253))), "Consultant",IF(NOT(ISERROR(SEARCH("- I -", '-'!$F1253))),  "Inspection Test Plan", "Naming Error"))))</f>
        <v>Consultant</v>
      </c>
      <c r="F1253" s="97" t="str">
        <f>IF(OR('-'!$G1253="checklist", '-'!$G1253="checklist-flat"), '-'!$H1253, F1252)</f>
        <v>I - C - MV Compliance Documents</v>
      </c>
      <c r="G1253" s="24" t="s">
        <v>896</v>
      </c>
      <c r="H1253" s="25" t="s">
        <v>899</v>
      </c>
      <c r="I1253" s="23"/>
      <c r="J1253" s="106">
        <f>_xlfn.XLOOKUP('-'!$F1253,Ref!A:A,Ref!B:B)*1000</f>
        <v>118000</v>
      </c>
      <c r="K1253" s="93">
        <f ca="1">COUNTIF($J$2:'-'!$J1253,'-'!$J1253)-1</f>
        <v>4</v>
      </c>
      <c r="L1253" s="96" t="s">
        <v>14</v>
      </c>
    </row>
    <row r="1254" spans="1:12" ht="15.75">
      <c r="A1254" s="90">
        <f t="shared" si="20"/>
        <v>1250</v>
      </c>
      <c r="B1254" s="87">
        <f ca="1">'-'!$J1254+'-'!$K1254</f>
        <v>118005</v>
      </c>
      <c r="C1254" s="88"/>
      <c r="D1254" s="90" t="str" cm="1">
        <f t="array" ref="D1254">_xlfn.SWITCH(MID('-'!$F1254,1,4),"C - ","Civil","F - ","Foundation","ST -","Structure","FC -","Façade","PRE ","Pre-Line","POST","Post-Line","H - ","Handover","S - ","Services","CST ","Completion Docs", "I - ", "Inspection")</f>
        <v>Inspection</v>
      </c>
      <c r="E1254" s="90" t="str">
        <f>IF(NOT(ISERROR(SEARCH("- S -", '-'!$F1254))), "Subcontractor",IF(NOT(ISERROR(SEARCH("- R -", '-'!$F1254))), "Ryman",IF(NOT(ISERROR(SEARCH("- C -", '-'!$F1254))), "Consultant",IF(NOT(ISERROR(SEARCH("- I -", '-'!$F1254))),  "Inspection Test Plan", "Naming Error"))))</f>
        <v>Consultant</v>
      </c>
      <c r="F1254" s="91" t="str">
        <f>IF(OR('-'!$G1254="checklist", '-'!$G1254="checklist-flat"), '-'!$H1254, F1253)</f>
        <v>I - C - MV Compliance Documents</v>
      </c>
      <c r="G1254" s="104" t="s">
        <v>896</v>
      </c>
      <c r="H1254" s="108" t="s">
        <v>900</v>
      </c>
      <c r="I1254" s="107"/>
      <c r="J1254" s="105">
        <f>_xlfn.XLOOKUP('-'!$F1254,Ref!A:A,Ref!B:B)*1000</f>
        <v>118000</v>
      </c>
      <c r="K1254" s="87">
        <f ca="1">COUNTIF($J$2:'-'!$J1254,'-'!$J1254)-1</f>
        <v>5</v>
      </c>
      <c r="L1254" s="90" t="s">
        <v>14</v>
      </c>
    </row>
    <row r="1255" spans="1:12" ht="15.75">
      <c r="A1255" s="96">
        <f t="shared" si="20"/>
        <v>1251</v>
      </c>
      <c r="B1255" s="93">
        <f ca="1">'-'!$J1255+'-'!$K1255</f>
        <v>118006</v>
      </c>
      <c r="C1255" s="94"/>
      <c r="D1255" s="96" t="str" cm="1">
        <f t="array" ref="D1255">_xlfn.SWITCH(MID('-'!$F1255,1,4),"C - ","Civil","F - ","Foundation","ST -","Structure","FC -","Façade","PRE ","Pre-Line","POST","Post-Line","H - ","Handover","S - ","Services","CST ","Completion Docs", "I - ", "Inspection")</f>
        <v>Inspection</v>
      </c>
      <c r="E1255" s="96" t="str">
        <f>IF(NOT(ISERROR(SEARCH("- S -", '-'!$F1255))), "Subcontractor",IF(NOT(ISERROR(SEARCH("- R -", '-'!$F1255))), "Ryman",IF(NOT(ISERROR(SEARCH("- C -", '-'!$F1255))), "Consultant",IF(NOT(ISERROR(SEARCH("- I -", '-'!$F1255))),  "Inspection Test Plan", "Naming Error"))))</f>
        <v>Consultant</v>
      </c>
      <c r="F1255" s="97" t="str">
        <f>IF(OR('-'!$G1255="checklist", '-'!$G1255="checklist-flat"), '-'!$H1255, F1254)</f>
        <v>I - C - MV Compliance Documents</v>
      </c>
      <c r="G1255" s="24" t="s">
        <v>15</v>
      </c>
      <c r="H1255" s="24" t="s">
        <v>901</v>
      </c>
      <c r="I1255" s="23"/>
      <c r="J1255" s="106">
        <f>_xlfn.XLOOKUP('-'!$F1255,Ref!A:A,Ref!B:B)*1000</f>
        <v>118000</v>
      </c>
      <c r="K1255" s="93">
        <f ca="1">COUNTIF($J$2:'-'!$J1255,'-'!$J1255)-1</f>
        <v>6</v>
      </c>
      <c r="L1255" s="96" t="s">
        <v>14</v>
      </c>
    </row>
    <row r="1256" spans="1:12" ht="15.75">
      <c r="A1256" s="90">
        <f t="shared" si="20"/>
        <v>1252</v>
      </c>
      <c r="B1256" s="87">
        <f ca="1">'-'!$J1256+'-'!$K1256</f>
        <v>119000</v>
      </c>
      <c r="C1256" s="88"/>
      <c r="D1256" s="90" t="str" cm="1">
        <f t="array" ref="D1256">_xlfn.SWITCH(MID('-'!$F1256,1,4),"C - ","Civil","F - ","Foundation","ST -","Structure","FC -","Façade","PRE ","Pre-Line","POST","Post-Line","H - ","Handover","S - ","Services","CST ","Completion Docs", "I - ", "Inspection")</f>
        <v>Inspection</v>
      </c>
      <c r="E1256" s="90" t="str">
        <f>IF(NOT(ISERROR(SEARCH("- S -", '-'!$F1256))), "Subcontractor",IF(NOT(ISERROR(SEARCH("- R -", '-'!$F1256))), "Ryman",IF(NOT(ISERROR(SEARCH("- C -", '-'!$F1256))), "Consultant",IF(NOT(ISERROR(SEARCH("- I -", '-'!$F1256))),  "Inspection Test Plan", "Naming Error"))))</f>
        <v>Consultant</v>
      </c>
      <c r="F1256" s="91" t="str">
        <f>IF(OR('-'!$G1256="checklist", '-'!$G1256="checklist-flat"), '-'!$H1256, F1255)</f>
        <v>I - C - MV Consultant Site Visit Report</v>
      </c>
      <c r="G1256" s="107" t="s">
        <v>430</v>
      </c>
      <c r="H1256" s="108" t="s">
        <v>902</v>
      </c>
      <c r="I1256" s="107"/>
      <c r="J1256" s="105">
        <f>_xlfn.XLOOKUP('-'!$F1256,Ref!A:A,Ref!B:B)*1000</f>
        <v>119000</v>
      </c>
      <c r="K1256" s="87">
        <f ca="1">COUNTIF($J$2:'-'!$J1256,'-'!$J1256)-1</f>
        <v>0</v>
      </c>
      <c r="L1256" s="90" t="s">
        <v>14</v>
      </c>
    </row>
    <row r="1257" spans="1:12" ht="15.75">
      <c r="A1257" s="96">
        <f t="shared" si="20"/>
        <v>1253</v>
      </c>
      <c r="B1257" s="93">
        <f ca="1">'-'!$J1257+'-'!$K1257</f>
        <v>119001</v>
      </c>
      <c r="C1257" s="94"/>
      <c r="D1257" s="96" t="str" cm="1">
        <f t="array" ref="D1257">_xlfn.SWITCH(MID('-'!$F1257,1,4),"C - ","Civil","F - ","Foundation","ST -","Structure","FC -","Façade","PRE ","Pre-Line","POST","Post-Line","H - ","Handover","S - ","Services","CST ","Completion Docs", "I - ", "Inspection")</f>
        <v>Inspection</v>
      </c>
      <c r="E1257" s="96" t="str">
        <f>IF(NOT(ISERROR(SEARCH("- S -", '-'!$F1257))), "Subcontractor",IF(NOT(ISERROR(SEARCH("- R -", '-'!$F1257))), "Ryman",IF(NOT(ISERROR(SEARCH("- C -", '-'!$F1257))), "Consultant",IF(NOT(ISERROR(SEARCH("- I -", '-'!$F1257))),  "Inspection Test Plan", "Naming Error"))))</f>
        <v>Consultant</v>
      </c>
      <c r="F1257" s="97" t="str">
        <f>IF(OR('-'!$G1257="checklist", '-'!$G1257="checklist-flat"), '-'!$H1257, F1256)</f>
        <v>I - C - MV Consultant Site Visit Report</v>
      </c>
      <c r="G1257" s="23" t="s">
        <v>432</v>
      </c>
      <c r="H1257" s="25" t="s">
        <v>903</v>
      </c>
      <c r="I1257" s="23"/>
      <c r="J1257" s="106">
        <f>_xlfn.XLOOKUP('-'!$F1257,Ref!A:A,Ref!B:B)*1000</f>
        <v>119000</v>
      </c>
      <c r="K1257" s="93">
        <f ca="1">COUNTIF($J$2:'-'!$J1257,'-'!$J1257)-1</f>
        <v>1</v>
      </c>
      <c r="L1257" s="96" t="s">
        <v>14</v>
      </c>
    </row>
    <row r="1258" spans="1:12" ht="15.75">
      <c r="A1258" s="90">
        <f t="shared" si="20"/>
        <v>1254</v>
      </c>
      <c r="B1258" s="87">
        <f ca="1">'-'!$J1258+'-'!$K1258</f>
        <v>119002</v>
      </c>
      <c r="C1258" s="88"/>
      <c r="D1258" s="90" t="str" cm="1">
        <f t="array" ref="D1258">_xlfn.SWITCH(MID('-'!$F1258,1,4),"C - ","Civil","F - ","Foundation","ST -","Structure","FC -","Façade","PRE ","Pre-Line","POST","Post-Line","H - ","Handover","S - ","Services","CST ","Completion Docs", "I - ", "Inspection")</f>
        <v>Inspection</v>
      </c>
      <c r="E1258" s="90" t="str">
        <f>IF(NOT(ISERROR(SEARCH("- S -", '-'!$F1258))), "Subcontractor",IF(NOT(ISERROR(SEARCH("- R -", '-'!$F1258))), "Ryman",IF(NOT(ISERROR(SEARCH("- C -", '-'!$F1258))), "Consultant",IF(NOT(ISERROR(SEARCH("- I -", '-'!$F1258))),  "Inspection Test Plan", "Naming Error"))))</f>
        <v>Consultant</v>
      </c>
      <c r="F1258" s="91" t="str">
        <f>IF(OR('-'!$G1258="checklist", '-'!$G1258="checklist-flat"), '-'!$H1258, F1257)</f>
        <v>I - C - MV Consultant Site Visit Report</v>
      </c>
      <c r="G1258" s="107" t="s">
        <v>15</v>
      </c>
      <c r="H1258" s="108" t="s">
        <v>904</v>
      </c>
      <c r="I1258" s="107"/>
      <c r="J1258" s="105">
        <f>_xlfn.XLOOKUP('-'!$F1258,Ref!A:A,Ref!B:B)*1000</f>
        <v>119000</v>
      </c>
      <c r="K1258" s="87">
        <f ca="1">COUNTIF($J$2:'-'!$J1258,'-'!$J1258)-1</f>
        <v>2</v>
      </c>
      <c r="L1258" s="90" t="s">
        <v>14</v>
      </c>
    </row>
    <row r="1259" spans="1:12" ht="15.75">
      <c r="A1259" s="96">
        <f t="shared" si="20"/>
        <v>1255</v>
      </c>
      <c r="B1259" s="93">
        <f ca="1">'-'!$J1259+'-'!$K1259</f>
        <v>119003</v>
      </c>
      <c r="C1259" s="94"/>
      <c r="D1259" s="96" t="str" cm="1">
        <f t="array" ref="D1259">_xlfn.SWITCH(MID('-'!$F1259,1,4),"C - ","Civil","F - ","Foundation","ST -","Structure","FC -","Façade","PRE ","Pre-Line","POST","Post-Line","H - ","Handover","S - ","Services","CST ","Completion Docs", "I - ", "Inspection")</f>
        <v>Inspection</v>
      </c>
      <c r="E1259" s="96" t="str">
        <f>IF(NOT(ISERROR(SEARCH("- S -", '-'!$F1259))), "Subcontractor",IF(NOT(ISERROR(SEARCH("- R -", '-'!$F1259))), "Ryman",IF(NOT(ISERROR(SEARCH("- C -", '-'!$F1259))), "Consultant",IF(NOT(ISERROR(SEARCH("- I -", '-'!$F1259))),  "Inspection Test Plan", "Naming Error"))))</f>
        <v>Consultant</v>
      </c>
      <c r="F1259" s="97" t="str">
        <f>IF(OR('-'!$G1259="checklist", '-'!$G1259="checklist-flat"), '-'!$H1259, F1258)</f>
        <v>I - C - MV Consultant Site Visit Report</v>
      </c>
      <c r="G1259" s="23" t="s">
        <v>182</v>
      </c>
      <c r="H1259" s="25" t="s">
        <v>905</v>
      </c>
      <c r="I1259" s="23"/>
      <c r="J1259" s="106">
        <f>_xlfn.XLOOKUP('-'!$F1259,Ref!A:A,Ref!B:B)*1000</f>
        <v>119000</v>
      </c>
      <c r="K1259" s="93">
        <f ca="1">COUNTIF($J$2:'-'!$J1259,'-'!$J1259)-1</f>
        <v>3</v>
      </c>
      <c r="L1259" s="96" t="s">
        <v>14</v>
      </c>
    </row>
    <row r="1260" spans="1:12" ht="15.75">
      <c r="A1260" s="90">
        <f t="shared" si="20"/>
        <v>1256</v>
      </c>
      <c r="B1260" s="87">
        <f ca="1">'-'!$J1260+'-'!$K1260</f>
        <v>119004</v>
      </c>
      <c r="C1260" s="88"/>
      <c r="D1260" s="90" t="str" cm="1">
        <f t="array" ref="D1260">_xlfn.SWITCH(MID('-'!$F1260,1,4),"C - ","Civil","F - ","Foundation","ST -","Structure","FC -","Façade","PRE ","Pre-Line","POST","Post-Line","H - ","Handover","S - ","Services","CST ","Completion Docs", "I - ", "Inspection")</f>
        <v>Inspection</v>
      </c>
      <c r="E1260" s="90" t="str">
        <f>IF(NOT(ISERROR(SEARCH("- S -", '-'!$F1260))), "Subcontractor",IF(NOT(ISERROR(SEARCH("- R -", '-'!$F1260))), "Ryman",IF(NOT(ISERROR(SEARCH("- C -", '-'!$F1260))), "Consultant",IF(NOT(ISERROR(SEARCH("- I -", '-'!$F1260))),  "Inspection Test Plan", "Naming Error"))))</f>
        <v>Consultant</v>
      </c>
      <c r="F1260" s="91" t="str">
        <f>IF(OR('-'!$G1260="checklist", '-'!$G1260="checklist-flat"), '-'!$H1260, F1259)</f>
        <v>I - C - MV Consultant Site Visit Report</v>
      </c>
      <c r="G1260" s="107" t="s">
        <v>182</v>
      </c>
      <c r="H1260" s="108" t="s">
        <v>906</v>
      </c>
      <c r="I1260" s="107"/>
      <c r="J1260" s="105">
        <f>_xlfn.XLOOKUP('-'!$F1260,Ref!A:A,Ref!B:B)*1000</f>
        <v>119000</v>
      </c>
      <c r="K1260" s="87">
        <f ca="1">COUNTIF($J$2:'-'!$J1260,'-'!$J1260)-1</f>
        <v>4</v>
      </c>
      <c r="L1260" s="90" t="s">
        <v>14</v>
      </c>
    </row>
    <row r="1261" spans="1:12" ht="15.75">
      <c r="A1261" s="96">
        <f t="shared" si="20"/>
        <v>1257</v>
      </c>
      <c r="B1261" s="93">
        <f ca="1">'-'!$J1261+'-'!$K1261</f>
        <v>119005</v>
      </c>
      <c r="C1261" s="94"/>
      <c r="D1261" s="96" t="str" cm="1">
        <f t="array" ref="D1261">_xlfn.SWITCH(MID('-'!$F1261,1,4),"C - ","Civil","F - ","Foundation","ST -","Structure","FC -","Façade","PRE ","Pre-Line","POST","Post-Line","H - ","Handover","S - ","Services","CST ","Completion Docs", "I - ", "Inspection")</f>
        <v>Inspection</v>
      </c>
      <c r="E1261" s="96" t="str">
        <f>IF(NOT(ISERROR(SEARCH("- S -", '-'!$F1261))), "Subcontractor",IF(NOT(ISERROR(SEARCH("- R -", '-'!$F1261))), "Ryman",IF(NOT(ISERROR(SEARCH("- C -", '-'!$F1261))), "Consultant",IF(NOT(ISERROR(SEARCH("- I -", '-'!$F1261))),  "Inspection Test Plan", "Naming Error"))))</f>
        <v>Consultant</v>
      </c>
      <c r="F1261" s="97" t="str">
        <f>IF(OR('-'!$G1261="checklist", '-'!$G1261="checklist-flat"), '-'!$H1261, F1260)</f>
        <v>I - C - MV Consultant Site Visit Report</v>
      </c>
      <c r="G1261" s="23" t="s">
        <v>182</v>
      </c>
      <c r="H1261" s="25" t="s">
        <v>907</v>
      </c>
      <c r="I1261" s="23"/>
      <c r="J1261" s="106">
        <f>_xlfn.XLOOKUP('-'!$F1261,Ref!A:A,Ref!B:B)*1000</f>
        <v>119000</v>
      </c>
      <c r="K1261" s="93">
        <f ca="1">COUNTIF($J$2:'-'!$J1261,'-'!$J1261)-1</f>
        <v>5</v>
      </c>
      <c r="L1261" s="96" t="s">
        <v>14</v>
      </c>
    </row>
    <row r="1262" spans="1:12" ht="15.75">
      <c r="A1262" s="90">
        <f t="shared" si="20"/>
        <v>1258</v>
      </c>
      <c r="B1262" s="87">
        <f ca="1">'-'!$J1262+'-'!$K1262</f>
        <v>119006</v>
      </c>
      <c r="C1262" s="88"/>
      <c r="D1262" s="90" t="str" cm="1">
        <f t="array" ref="D1262">_xlfn.SWITCH(MID('-'!$F1262,1,4),"C - ","Civil","F - ","Foundation","ST -","Structure","FC -","Façade","PRE ","Pre-Line","POST","Post-Line","H - ","Handover","S - ","Services","CST ","Completion Docs", "I - ", "Inspection")</f>
        <v>Inspection</v>
      </c>
      <c r="E1262" s="90" t="str">
        <f>IF(NOT(ISERROR(SEARCH("- S -", '-'!$F1262))), "Subcontractor",IF(NOT(ISERROR(SEARCH("- R -", '-'!$F1262))), "Ryman",IF(NOT(ISERROR(SEARCH("- C -", '-'!$F1262))), "Consultant",IF(NOT(ISERROR(SEARCH("- I -", '-'!$F1262))),  "Inspection Test Plan", "Naming Error"))))</f>
        <v>Consultant</v>
      </c>
      <c r="F1262" s="91" t="str">
        <f>IF(OR('-'!$G1262="checklist", '-'!$G1262="checklist-flat"), '-'!$H1262, F1261)</f>
        <v>I - C - MV Consultant Site Visit Report</v>
      </c>
      <c r="G1262" s="107" t="s">
        <v>182</v>
      </c>
      <c r="H1262" s="108" t="s">
        <v>908</v>
      </c>
      <c r="I1262" s="107"/>
      <c r="J1262" s="105">
        <f>_xlfn.XLOOKUP('-'!$F1262,Ref!A:A,Ref!B:B)*1000</f>
        <v>119000</v>
      </c>
      <c r="K1262" s="87">
        <f ca="1">COUNTIF($J$2:'-'!$J1262,'-'!$J1262)-1</f>
        <v>6</v>
      </c>
      <c r="L1262" s="90" t="s">
        <v>14</v>
      </c>
    </row>
    <row r="1263" spans="1:12" ht="15.75">
      <c r="A1263" s="96">
        <f t="shared" si="20"/>
        <v>1259</v>
      </c>
      <c r="B1263" s="93">
        <f ca="1">'-'!$J1263+'-'!$K1263</f>
        <v>119007</v>
      </c>
      <c r="C1263" s="94"/>
      <c r="D1263" s="96" t="str" cm="1">
        <f t="array" ref="D1263">_xlfn.SWITCH(MID('-'!$F1263,1,4),"C - ","Civil","F - ","Foundation","ST -","Structure","FC -","Façade","PRE ","Pre-Line","POST","Post-Line","H - ","Handover","S - ","Services","CST ","Completion Docs", "I - ", "Inspection")</f>
        <v>Inspection</v>
      </c>
      <c r="E1263" s="96" t="str">
        <f>IF(NOT(ISERROR(SEARCH("- S -", '-'!$F1263))), "Subcontractor",IF(NOT(ISERROR(SEARCH("- R -", '-'!$F1263))), "Ryman",IF(NOT(ISERROR(SEARCH("- C -", '-'!$F1263))), "Consultant",IF(NOT(ISERROR(SEARCH("- I -", '-'!$F1263))),  "Inspection Test Plan", "Naming Error"))))</f>
        <v>Consultant</v>
      </c>
      <c r="F1263" s="97" t="str">
        <f>IF(OR('-'!$G1263="checklist", '-'!$G1263="checklist-flat"), '-'!$H1263, F1262)</f>
        <v>I - C - MV Consultant Site Visit Report</v>
      </c>
      <c r="G1263" s="23" t="s">
        <v>182</v>
      </c>
      <c r="H1263" s="25" t="s">
        <v>909</v>
      </c>
      <c r="I1263" s="23"/>
      <c r="J1263" s="106">
        <f>_xlfn.XLOOKUP('-'!$F1263,Ref!A:A,Ref!B:B)*1000</f>
        <v>119000</v>
      </c>
      <c r="K1263" s="93">
        <f ca="1">COUNTIF($J$2:'-'!$J1263,'-'!$J1263)-1</f>
        <v>7</v>
      </c>
      <c r="L1263" s="96" t="s">
        <v>14</v>
      </c>
    </row>
    <row r="1264" spans="1:12" ht="15.75">
      <c r="A1264" s="90">
        <f t="shared" si="20"/>
        <v>1260</v>
      </c>
      <c r="B1264" s="87">
        <f ca="1">'-'!$J1264+'-'!$K1264</f>
        <v>119008</v>
      </c>
      <c r="C1264" s="88"/>
      <c r="D1264" s="90" t="str" cm="1">
        <f t="array" ref="D1264">_xlfn.SWITCH(MID('-'!$F1264,1,4),"C - ","Civil","F - ","Foundation","ST -","Structure","FC -","Façade","PRE ","Pre-Line","POST","Post-Line","H - ","Handover","S - ","Services","CST ","Completion Docs", "I - ", "Inspection")</f>
        <v>Inspection</v>
      </c>
      <c r="E1264" s="90" t="str">
        <f>IF(NOT(ISERROR(SEARCH("- S -", '-'!$F1264))), "Subcontractor",IF(NOT(ISERROR(SEARCH("- R -", '-'!$F1264))), "Ryman",IF(NOT(ISERROR(SEARCH("- C -", '-'!$F1264))), "Consultant",IF(NOT(ISERROR(SEARCH("- I -", '-'!$F1264))),  "Inspection Test Plan", "Naming Error"))))</f>
        <v>Consultant</v>
      </c>
      <c r="F1264" s="91" t="str">
        <f>IF(OR('-'!$G1264="checklist", '-'!$G1264="checklist-flat"), '-'!$H1264, F1263)</f>
        <v>I - C - MV Consultant Site Visit Report</v>
      </c>
      <c r="G1264" s="107" t="s">
        <v>442</v>
      </c>
      <c r="H1264" s="108" t="s">
        <v>910</v>
      </c>
      <c r="I1264" s="107" t="s">
        <v>464</v>
      </c>
      <c r="J1264" s="105">
        <f>_xlfn.XLOOKUP('-'!$F1264,Ref!A:A,Ref!B:B)*1000</f>
        <v>119000</v>
      </c>
      <c r="K1264" s="87">
        <f ca="1">COUNTIF($J$2:'-'!$J1264,'-'!$J1264)-1</f>
        <v>8</v>
      </c>
      <c r="L1264" s="90" t="s">
        <v>14</v>
      </c>
    </row>
    <row r="1265" spans="1:12" ht="15.75">
      <c r="A1265" s="96">
        <f t="shared" si="20"/>
        <v>1261</v>
      </c>
      <c r="B1265" s="93">
        <f ca="1">'-'!$J1265+'-'!$K1265</f>
        <v>119009</v>
      </c>
      <c r="C1265" s="94"/>
      <c r="D1265" s="96" t="str" cm="1">
        <f t="array" ref="D1265">_xlfn.SWITCH(MID('-'!$F1265,1,4),"C - ","Civil","F - ","Foundation","ST -","Structure","FC -","Façade","PRE ","Pre-Line","POST","Post-Line","H - ","Handover","S - ","Services","CST ","Completion Docs", "I - ", "Inspection")</f>
        <v>Inspection</v>
      </c>
      <c r="E1265" s="96" t="str">
        <f>IF(NOT(ISERROR(SEARCH("- S -", '-'!$F1265))), "Subcontractor",IF(NOT(ISERROR(SEARCH("- R -", '-'!$F1265))), "Ryman",IF(NOT(ISERROR(SEARCH("- C -", '-'!$F1265))), "Consultant",IF(NOT(ISERROR(SEARCH("- I -", '-'!$F1265))),  "Inspection Test Plan", "Naming Error"))))</f>
        <v>Consultant</v>
      </c>
      <c r="F1265" s="97" t="str">
        <f>IF(OR('-'!$G1265="checklist", '-'!$G1265="checklist-flat"), '-'!$H1265, F1264)</f>
        <v>I - C - MV Consultant Site Visit Report</v>
      </c>
      <c r="G1265" s="23" t="s">
        <v>388</v>
      </c>
      <c r="H1265" s="25" t="s">
        <v>911</v>
      </c>
      <c r="I1265" s="23"/>
      <c r="J1265" s="106">
        <f>_xlfn.XLOOKUP('-'!$F1265,Ref!A:A,Ref!B:B)*1000</f>
        <v>119000</v>
      </c>
      <c r="K1265" s="93">
        <f ca="1">COUNTIF($J$2:'-'!$J1265,'-'!$J1265)-1</f>
        <v>9</v>
      </c>
      <c r="L1265" s="96" t="s">
        <v>14</v>
      </c>
    </row>
    <row r="1266" spans="1:12" ht="15.75">
      <c r="A1266" s="90">
        <f t="shared" si="20"/>
        <v>1262</v>
      </c>
      <c r="B1266" s="87">
        <f ca="1">'-'!$J1266+'-'!$K1266</f>
        <v>119010</v>
      </c>
      <c r="C1266" s="88"/>
      <c r="D1266" s="90" t="str" cm="1">
        <f t="array" ref="D1266">_xlfn.SWITCH(MID('-'!$F1266,1,4),"C - ","Civil","F - ","Foundation","ST -","Structure","FC -","Façade","PRE ","Pre-Line","POST","Post-Line","H - ","Handover","S - ","Services","CST ","Completion Docs", "I - ", "Inspection")</f>
        <v>Inspection</v>
      </c>
      <c r="E1266" s="90" t="str">
        <f>IF(NOT(ISERROR(SEARCH("- S -", '-'!$F1266))), "Subcontractor",IF(NOT(ISERROR(SEARCH("- R -", '-'!$F1266))), "Ryman",IF(NOT(ISERROR(SEARCH("- C -", '-'!$F1266))), "Consultant",IF(NOT(ISERROR(SEARCH("- I -", '-'!$F1266))),  "Inspection Test Plan", "Naming Error"))))</f>
        <v>Consultant</v>
      </c>
      <c r="F1266" s="91" t="str">
        <f>IF(OR('-'!$G1266="checklist", '-'!$G1266="checklist-flat"), '-'!$H1266, F1265)</f>
        <v>I - C - MV Consultant Site Visit Report</v>
      </c>
      <c r="G1266" s="107" t="s">
        <v>388</v>
      </c>
      <c r="H1266" s="108" t="s">
        <v>912</v>
      </c>
      <c r="I1266" s="107"/>
      <c r="J1266" s="105">
        <f>_xlfn.XLOOKUP('-'!$F1266,Ref!A:A,Ref!B:B)*1000</f>
        <v>119000</v>
      </c>
      <c r="K1266" s="87">
        <f ca="1">COUNTIF($J$2:'-'!$J1266,'-'!$J1266)-1</f>
        <v>10</v>
      </c>
      <c r="L1266" s="90" t="s">
        <v>14</v>
      </c>
    </row>
    <row r="1267" spans="1:12" ht="15.75">
      <c r="A1267" s="96">
        <f t="shared" si="20"/>
        <v>1263</v>
      </c>
      <c r="B1267" s="93">
        <f ca="1">'-'!$J1267+'-'!$K1267</f>
        <v>119011</v>
      </c>
      <c r="C1267" s="94"/>
      <c r="D1267" s="96" t="str" cm="1">
        <f t="array" ref="D1267">_xlfn.SWITCH(MID('-'!$F1267,1,4),"C - ","Civil","F - ","Foundation","ST -","Structure","FC -","Façade","PRE ","Pre-Line","POST","Post-Line","H - ","Handover","S - ","Services","CST ","Completion Docs", "I - ", "Inspection")</f>
        <v>Inspection</v>
      </c>
      <c r="E1267" s="96" t="str">
        <f>IF(NOT(ISERROR(SEARCH("- S -", '-'!$F1267))), "Subcontractor",IF(NOT(ISERROR(SEARCH("- R -", '-'!$F1267))), "Ryman",IF(NOT(ISERROR(SEARCH("- C -", '-'!$F1267))), "Consultant",IF(NOT(ISERROR(SEARCH("- I -", '-'!$F1267))),  "Inspection Test Plan", "Naming Error"))))</f>
        <v>Consultant</v>
      </c>
      <c r="F1267" s="97" t="str">
        <f>IF(OR('-'!$G1267="checklist", '-'!$G1267="checklist-flat"), '-'!$H1267, F1266)</f>
        <v>I - C - MV Consultant Site Visit Report</v>
      </c>
      <c r="G1267" s="23" t="s">
        <v>432</v>
      </c>
      <c r="H1267" s="25" t="s">
        <v>913</v>
      </c>
      <c r="I1267" s="23"/>
      <c r="J1267" s="106">
        <f>_xlfn.XLOOKUP('-'!$F1267,Ref!A:A,Ref!B:B)*1000</f>
        <v>119000</v>
      </c>
      <c r="K1267" s="93">
        <f ca="1">COUNTIF($J$2:'-'!$J1267,'-'!$J1267)-1</f>
        <v>11</v>
      </c>
      <c r="L1267" s="96" t="s">
        <v>14</v>
      </c>
    </row>
    <row r="1268" spans="1:12" ht="15.75">
      <c r="A1268" s="90">
        <f t="shared" si="20"/>
        <v>1264</v>
      </c>
      <c r="B1268" s="87">
        <f ca="1">'-'!$J1268+'-'!$K1268</f>
        <v>119012</v>
      </c>
      <c r="C1268" s="88"/>
      <c r="D1268" s="90" t="str" cm="1">
        <f t="array" ref="D1268">_xlfn.SWITCH(MID('-'!$F1268,1,4),"C - ","Civil","F - ","Foundation","ST -","Structure","FC -","Façade","PRE ","Pre-Line","POST","Post-Line","H - ","Handover","S - ","Services","CST ","Completion Docs", "I - ", "Inspection")</f>
        <v>Inspection</v>
      </c>
      <c r="E1268" s="90" t="str">
        <f>IF(NOT(ISERROR(SEARCH("- S -", '-'!$F1268))), "Subcontractor",IF(NOT(ISERROR(SEARCH("- R -", '-'!$F1268))), "Ryman",IF(NOT(ISERROR(SEARCH("- C -", '-'!$F1268))), "Consultant",IF(NOT(ISERROR(SEARCH("- I -", '-'!$F1268))),  "Inspection Test Plan", "Naming Error"))))</f>
        <v>Consultant</v>
      </c>
      <c r="F1268" s="91" t="str">
        <f>IF(OR('-'!$G1268="checklist", '-'!$G1268="checklist-flat"), '-'!$H1268, F1267)</f>
        <v>I - C - MV Consultant Site Visit Report</v>
      </c>
      <c r="G1268" s="107" t="s">
        <v>15</v>
      </c>
      <c r="H1268" s="108" t="s">
        <v>914</v>
      </c>
      <c r="I1268" s="107"/>
      <c r="J1268" s="105">
        <f>_xlfn.XLOOKUP('-'!$F1268,Ref!A:A,Ref!B:B)*1000</f>
        <v>119000</v>
      </c>
      <c r="K1268" s="87">
        <f ca="1">COUNTIF($J$2:'-'!$J1268,'-'!$J1268)-1</f>
        <v>12</v>
      </c>
      <c r="L1268" s="90" t="s">
        <v>14</v>
      </c>
    </row>
    <row r="1269" spans="1:12" ht="15.75">
      <c r="A1269" s="96">
        <f t="shared" si="20"/>
        <v>1265</v>
      </c>
      <c r="B1269" s="93">
        <f ca="1">'-'!$J1269+'-'!$K1269</f>
        <v>119013</v>
      </c>
      <c r="C1269" s="94"/>
      <c r="D1269" s="96" t="str" cm="1">
        <f t="array" ref="D1269">_xlfn.SWITCH(MID('-'!$F1269,1,4),"C - ","Civil","F - ","Foundation","ST -","Structure","FC -","Façade","PRE ","Pre-Line","POST","Post-Line","H - ","Handover","S - ","Services","CST ","Completion Docs", "I - ", "Inspection")</f>
        <v>Inspection</v>
      </c>
      <c r="E1269" s="96" t="str">
        <f>IF(NOT(ISERROR(SEARCH("- S -", '-'!$F1269))), "Subcontractor",IF(NOT(ISERROR(SEARCH("- R -", '-'!$F1269))), "Ryman",IF(NOT(ISERROR(SEARCH("- C -", '-'!$F1269))), "Consultant",IF(NOT(ISERROR(SEARCH("- I -", '-'!$F1269))),  "Inspection Test Plan", "Naming Error"))))</f>
        <v>Consultant</v>
      </c>
      <c r="F1269" s="97" t="str">
        <f>IF(OR('-'!$G1269="checklist", '-'!$G1269="checklist-flat"), '-'!$H1269, F1268)</f>
        <v>I - C - MV Consultant Site Visit Report</v>
      </c>
      <c r="G1269" s="23" t="s">
        <v>15</v>
      </c>
      <c r="H1269" s="25" t="s">
        <v>875</v>
      </c>
      <c r="I1269" s="23"/>
      <c r="J1269" s="106">
        <f>_xlfn.XLOOKUP('-'!$F1269,Ref!A:A,Ref!B:B)*1000</f>
        <v>119000</v>
      </c>
      <c r="K1269" s="93">
        <f ca="1">COUNTIF($J$2:'-'!$J1269,'-'!$J1269)-1</f>
        <v>13</v>
      </c>
      <c r="L1269" s="96" t="s">
        <v>14</v>
      </c>
    </row>
    <row r="1270" spans="1:12" ht="15.75">
      <c r="A1270" s="90">
        <f t="shared" si="20"/>
        <v>1266</v>
      </c>
      <c r="B1270" s="87">
        <f ca="1">'-'!$J1270+'-'!$K1270</f>
        <v>119014</v>
      </c>
      <c r="C1270" s="88"/>
      <c r="D1270" s="90" t="str" cm="1">
        <f t="array" ref="D1270">_xlfn.SWITCH(MID('-'!$F1270,1,4),"C - ","Civil","F - ","Foundation","ST -","Structure","FC -","Façade","PRE ","Pre-Line","POST","Post-Line","H - ","Handover","S - ","Services","CST ","Completion Docs", "I - ", "Inspection")</f>
        <v>Inspection</v>
      </c>
      <c r="E1270" s="90" t="str">
        <f>IF(NOT(ISERROR(SEARCH("- S -", '-'!$F1270))), "Subcontractor",IF(NOT(ISERROR(SEARCH("- R -", '-'!$F1270))), "Ryman",IF(NOT(ISERROR(SEARCH("- C -", '-'!$F1270))), "Consultant",IF(NOT(ISERROR(SEARCH("- I -", '-'!$F1270))),  "Inspection Test Plan", "Naming Error"))))</f>
        <v>Consultant</v>
      </c>
      <c r="F1270" s="91" t="str">
        <f>IF(OR('-'!$G1270="checklist", '-'!$G1270="checklist-flat"), '-'!$H1270, F1269)</f>
        <v>I - C - MV Consultant Site Visit Report</v>
      </c>
      <c r="G1270" s="107" t="s">
        <v>432</v>
      </c>
      <c r="H1270" s="108" t="s">
        <v>915</v>
      </c>
      <c r="I1270" s="107"/>
      <c r="J1270" s="105">
        <f>_xlfn.XLOOKUP('-'!$F1270,Ref!A:A,Ref!B:B)*1000</f>
        <v>119000</v>
      </c>
      <c r="K1270" s="87">
        <f ca="1">COUNTIF($J$2:'-'!$J1270,'-'!$J1270)-1</f>
        <v>14</v>
      </c>
      <c r="L1270" s="90" t="s">
        <v>14</v>
      </c>
    </row>
    <row r="1271" spans="1:12" ht="15.75">
      <c r="A1271" s="96">
        <f t="shared" si="20"/>
        <v>1267</v>
      </c>
      <c r="B1271" s="93">
        <f ca="1">'-'!$J1271+'-'!$K1271</f>
        <v>119015</v>
      </c>
      <c r="C1271" s="94"/>
      <c r="D1271" s="96" t="str" cm="1">
        <f t="array" ref="D1271">_xlfn.SWITCH(MID('-'!$F1271,1,4),"C - ","Civil","F - ","Foundation","ST -","Structure","FC -","Façade","PRE ","Pre-Line","POST","Post-Line","H - ","Handover","S - ","Services","CST ","Completion Docs", "I - ", "Inspection")</f>
        <v>Inspection</v>
      </c>
      <c r="E1271" s="96" t="str">
        <f>IF(NOT(ISERROR(SEARCH("- S -", '-'!$F1271))), "Subcontractor",IF(NOT(ISERROR(SEARCH("- R -", '-'!$F1271))), "Ryman",IF(NOT(ISERROR(SEARCH("- C -", '-'!$F1271))), "Consultant",IF(NOT(ISERROR(SEARCH("- I -", '-'!$F1271))),  "Inspection Test Plan", "Naming Error"))))</f>
        <v>Consultant</v>
      </c>
      <c r="F1271" s="97" t="str">
        <f>IF(OR('-'!$G1271="checklist", '-'!$G1271="checklist-flat"), '-'!$H1271, F1270)</f>
        <v>I - C - MV Consultant Site Visit Report</v>
      </c>
      <c r="G1271" s="23" t="s">
        <v>15</v>
      </c>
      <c r="H1271" s="25" t="s">
        <v>916</v>
      </c>
      <c r="I1271" s="23"/>
      <c r="J1271" s="106">
        <f>_xlfn.XLOOKUP('-'!$F1271,Ref!A:A,Ref!B:B)*1000</f>
        <v>119000</v>
      </c>
      <c r="K1271" s="93">
        <f ca="1">COUNTIF($J$2:'-'!$J1271,'-'!$J1271)-1</f>
        <v>15</v>
      </c>
      <c r="L1271" s="96" t="s">
        <v>14</v>
      </c>
    </row>
    <row r="1272" spans="1:12" ht="15.75">
      <c r="A1272" s="90">
        <f t="shared" si="20"/>
        <v>1268</v>
      </c>
      <c r="B1272" s="87">
        <f ca="1">'-'!$J1272+'-'!$K1272</f>
        <v>119016</v>
      </c>
      <c r="C1272" s="88"/>
      <c r="D1272" s="90" t="str" cm="1">
        <f t="array" ref="D1272">_xlfn.SWITCH(MID('-'!$F1272,1,4),"C - ","Civil","F - ","Foundation","ST -","Structure","FC -","Façade","PRE ","Pre-Line","POST","Post-Line","H - ","Handover","S - ","Services","CST ","Completion Docs", "I - ", "Inspection")</f>
        <v>Inspection</v>
      </c>
      <c r="E1272" s="90" t="str">
        <f>IF(NOT(ISERROR(SEARCH("- S -", '-'!$F1272))), "Subcontractor",IF(NOT(ISERROR(SEARCH("- R -", '-'!$F1272))), "Ryman",IF(NOT(ISERROR(SEARCH("- C -", '-'!$F1272))), "Consultant",IF(NOT(ISERROR(SEARCH("- I -", '-'!$F1272))),  "Inspection Test Plan", "Naming Error"))))</f>
        <v>Consultant</v>
      </c>
      <c r="F1272" s="91" t="str">
        <f>IF(OR('-'!$G1272="checklist", '-'!$G1272="checklist-flat"), '-'!$H1272, F1271)</f>
        <v>I - C - MV Consultant Site Visit Report</v>
      </c>
      <c r="G1272" s="107" t="s">
        <v>24</v>
      </c>
      <c r="H1272" s="108" t="s">
        <v>917</v>
      </c>
      <c r="I1272" s="107"/>
      <c r="J1272" s="105">
        <f>_xlfn.XLOOKUP('-'!$F1272,Ref!A:A,Ref!B:B)*1000</f>
        <v>119000</v>
      </c>
      <c r="K1272" s="87">
        <f ca="1">COUNTIF($J$2:'-'!$J1272,'-'!$J1272)-1</f>
        <v>16</v>
      </c>
      <c r="L1272" s="90" t="s">
        <v>14</v>
      </c>
    </row>
    <row r="1273" spans="1:12" ht="15.75">
      <c r="A1273" s="96">
        <f t="shared" si="20"/>
        <v>1269</v>
      </c>
      <c r="B1273" s="93">
        <f ca="1">'-'!$J1273+'-'!$K1273</f>
        <v>119017</v>
      </c>
      <c r="C1273" s="94"/>
      <c r="D1273" s="96" t="str" cm="1">
        <f t="array" ref="D1273">_xlfn.SWITCH(MID('-'!$F1273,1,4),"C - ","Civil","F - ","Foundation","ST -","Structure","FC -","Façade","PRE ","Pre-Line","POST","Post-Line","H - ","Handover","S - ","Services","CST ","Completion Docs", "I - ", "Inspection")</f>
        <v>Inspection</v>
      </c>
      <c r="E1273" s="96" t="str">
        <f>IF(NOT(ISERROR(SEARCH("- S -", '-'!$F1273))), "Subcontractor",IF(NOT(ISERROR(SEARCH("- R -", '-'!$F1273))), "Ryman",IF(NOT(ISERROR(SEARCH("- C -", '-'!$F1273))), "Consultant",IF(NOT(ISERROR(SEARCH("- I -", '-'!$F1273))),  "Inspection Test Plan", "Naming Error"))))</f>
        <v>Consultant</v>
      </c>
      <c r="F1273" s="97" t="str">
        <f>IF(OR('-'!$G1273="checklist", '-'!$G1273="checklist-flat"), '-'!$H1273, F1272)</f>
        <v>I - C - MV Consultant Site Visit Report</v>
      </c>
      <c r="G1273" s="23" t="s">
        <v>182</v>
      </c>
      <c r="H1273" s="25" t="s">
        <v>876</v>
      </c>
      <c r="I1273" s="23"/>
      <c r="J1273" s="106">
        <f>_xlfn.XLOOKUP('-'!$F1273,Ref!A:A,Ref!B:B)*1000</f>
        <v>119000</v>
      </c>
      <c r="K1273" s="93">
        <f ca="1">COUNTIF($J$2:'-'!$J1273,'-'!$J1273)-1</f>
        <v>17</v>
      </c>
      <c r="L1273" s="96" t="s">
        <v>14</v>
      </c>
    </row>
    <row r="1274" spans="1:12" ht="15.75">
      <c r="A1274" s="90">
        <f t="shared" si="20"/>
        <v>1270</v>
      </c>
      <c r="B1274" s="87">
        <f ca="1">'-'!$J1274+'-'!$K1274</f>
        <v>120000</v>
      </c>
      <c r="C1274" s="88"/>
      <c r="D1274" s="90" t="str" cm="1">
        <f t="array" ref="D1274">_xlfn.SWITCH(MID('-'!$F1274,1,4),"C - ","Civil","F - ","Foundation","ST -","Structure","FC -","Façade","PRE ","Pre-Line","POST","Post-Line","H - ","Handover","S - ","Services","CST ","Completion Docs", "I - ", "Inspection")</f>
        <v>Inspection</v>
      </c>
      <c r="E1274" s="90" t="str">
        <f>IF(NOT(ISERROR(SEARCH("- S -", '-'!$F1274))), "Subcontractor",IF(NOT(ISERROR(SEARCH("- R -", '-'!$F1274))), "Ryman",IF(NOT(ISERROR(SEARCH("- C -", '-'!$F1274))), "Consultant",IF(NOT(ISERROR(SEARCH("- I -", '-'!$F1274))),  "Inspection Test Plan", "Naming Error"))))</f>
        <v>Consultant</v>
      </c>
      <c r="F1274" s="91" t="str">
        <f>IF(OR('-'!$G1274="checklist", '-'!$G1274="checklist-flat"), '-'!$H1274, F1273)</f>
        <v>I - C - MV Remedial Item Checklist</v>
      </c>
      <c r="G1274" s="107" t="s">
        <v>12</v>
      </c>
      <c r="H1274" s="108" t="s">
        <v>918</v>
      </c>
      <c r="I1274" s="107"/>
      <c r="J1274" s="105">
        <f>_xlfn.XLOOKUP('-'!$F1274,Ref!A:A,Ref!B:B)*1000</f>
        <v>120000</v>
      </c>
      <c r="K1274" s="87">
        <f ca="1">COUNTIF($J$2:'-'!$J1274,'-'!$J1274)-1</f>
        <v>0</v>
      </c>
      <c r="L1274" s="90" t="s">
        <v>14</v>
      </c>
    </row>
    <row r="1275" spans="1:12" ht="15.75">
      <c r="A1275" s="96">
        <f t="shared" si="20"/>
        <v>1271</v>
      </c>
      <c r="B1275" s="93">
        <f ca="1">'-'!$J1275+'-'!$K1275</f>
        <v>120001</v>
      </c>
      <c r="C1275" s="94"/>
      <c r="D1275" s="96" t="str" cm="1">
        <f t="array" ref="D1275">_xlfn.SWITCH(MID('-'!$F1275,1,4),"C - ","Civil","F - ","Foundation","ST -","Structure","FC -","Façade","PRE ","Pre-Line","POST","Post-Line","H - ","Handover","S - ","Services","CST ","Completion Docs", "I - ", "Inspection")</f>
        <v>Inspection</v>
      </c>
      <c r="E1275" s="96" t="str">
        <f>IF(NOT(ISERROR(SEARCH("- S -", '-'!$F1275))), "Subcontractor",IF(NOT(ISERROR(SEARCH("- R -", '-'!$F1275))), "Ryman",IF(NOT(ISERROR(SEARCH("- C -", '-'!$F1275))), "Consultant",IF(NOT(ISERROR(SEARCH("- I -", '-'!$F1275))),  "Inspection Test Plan", "Naming Error"))))</f>
        <v>Consultant</v>
      </c>
      <c r="F1275" s="97" t="str">
        <f>IF(OR('-'!$G1275="checklist", '-'!$G1275="checklist-flat"), '-'!$H1275, F1274)</f>
        <v>I - C - MV Remedial Item Checklist</v>
      </c>
      <c r="G1275" s="23" t="s">
        <v>15</v>
      </c>
      <c r="H1275" s="25" t="s">
        <v>919</v>
      </c>
      <c r="I1275" s="23"/>
      <c r="J1275" s="106">
        <f>_xlfn.XLOOKUP('-'!$F1275,Ref!A:A,Ref!B:B)*1000</f>
        <v>120000</v>
      </c>
      <c r="K1275" s="93">
        <f ca="1">COUNTIF($J$2:'-'!$J1275,'-'!$J1275)-1</f>
        <v>1</v>
      </c>
      <c r="L1275" s="96" t="s">
        <v>14</v>
      </c>
    </row>
    <row r="1276" spans="1:12" ht="15.75">
      <c r="A1276" s="90">
        <f t="shared" si="20"/>
        <v>1272</v>
      </c>
      <c r="B1276" s="87">
        <f ca="1">'-'!$J1276+'-'!$K1276</f>
        <v>120002</v>
      </c>
      <c r="C1276" s="88"/>
      <c r="D1276" s="90" t="str" cm="1">
        <f t="array" ref="D1276">_xlfn.SWITCH(MID('-'!$F1276,1,4),"C - ","Civil","F - ","Foundation","ST -","Structure","FC -","Façade","PRE ","Pre-Line","POST","Post-Line","H - ","Handover","S - ","Services","CST ","Completion Docs", "I - ", "Inspection")</f>
        <v>Inspection</v>
      </c>
      <c r="E1276" s="90" t="str">
        <f>IF(NOT(ISERROR(SEARCH("- S -", '-'!$F1276))), "Subcontractor",IF(NOT(ISERROR(SEARCH("- R -", '-'!$F1276))), "Ryman",IF(NOT(ISERROR(SEARCH("- C -", '-'!$F1276))), "Consultant",IF(NOT(ISERROR(SEARCH("- I -", '-'!$F1276))),  "Inspection Test Plan", "Naming Error"))))</f>
        <v>Consultant</v>
      </c>
      <c r="F1276" s="91" t="str">
        <f>IF(OR('-'!$G1276="checklist", '-'!$G1276="checklist-flat"), '-'!$H1276, F1275)</f>
        <v>I - C - MV Remedial Item Checklist</v>
      </c>
      <c r="G1276" s="107" t="s">
        <v>182</v>
      </c>
      <c r="H1276" s="108" t="s">
        <v>881</v>
      </c>
      <c r="I1276" s="107"/>
      <c r="J1276" s="105">
        <f>_xlfn.XLOOKUP('-'!$F1276,Ref!A:A,Ref!B:B)*1000</f>
        <v>120000</v>
      </c>
      <c r="K1276" s="87">
        <f ca="1">COUNTIF($J$2:'-'!$J1276,'-'!$J1276)-1</f>
        <v>2</v>
      </c>
      <c r="L1276" s="90" t="s">
        <v>14</v>
      </c>
    </row>
    <row r="1277" spans="1:12" ht="15.75">
      <c r="A1277" s="96">
        <f t="shared" si="20"/>
        <v>1273</v>
      </c>
      <c r="B1277" s="93">
        <f ca="1">'-'!$J1277+'-'!$K1277</f>
        <v>120003</v>
      </c>
      <c r="C1277" s="94"/>
      <c r="D1277" s="96" t="str" cm="1">
        <f t="array" ref="D1277">_xlfn.SWITCH(MID('-'!$F1277,1,4),"C - ","Civil","F - ","Foundation","ST -","Structure","FC -","Façade","PRE ","Pre-Line","POST","Post-Line","H - ","Handover","S - ","Services","CST ","Completion Docs", "I - ", "Inspection")</f>
        <v>Inspection</v>
      </c>
      <c r="E1277" s="96" t="str">
        <f>IF(NOT(ISERROR(SEARCH("- S -", '-'!$F1277))), "Subcontractor",IF(NOT(ISERROR(SEARCH("- R -", '-'!$F1277))), "Ryman",IF(NOT(ISERROR(SEARCH("- C -", '-'!$F1277))), "Consultant",IF(NOT(ISERROR(SEARCH("- I -", '-'!$F1277))),  "Inspection Test Plan", "Naming Error"))))</f>
        <v>Consultant</v>
      </c>
      <c r="F1277" s="97" t="str">
        <f>IF(OR('-'!$G1277="checklist", '-'!$G1277="checklist-flat"), '-'!$H1277, F1276)</f>
        <v>I - C - MV Remedial Item Checklist</v>
      </c>
      <c r="G1277" s="23" t="s">
        <v>182</v>
      </c>
      <c r="H1277" s="25" t="s">
        <v>920</v>
      </c>
      <c r="I1277" s="23"/>
      <c r="J1277" s="106">
        <f>_xlfn.XLOOKUP('-'!$F1277,Ref!A:A,Ref!B:B)*1000</f>
        <v>120000</v>
      </c>
      <c r="K1277" s="93">
        <f ca="1">COUNTIF($J$2:'-'!$J1277,'-'!$J1277)-1</f>
        <v>3</v>
      </c>
      <c r="L1277" s="96" t="s">
        <v>14</v>
      </c>
    </row>
    <row r="1278" spans="1:12" ht="15.75">
      <c r="A1278" s="90">
        <f t="shared" si="20"/>
        <v>1274</v>
      </c>
      <c r="B1278" s="87">
        <f ca="1">'-'!$J1278+'-'!$K1278</f>
        <v>120004</v>
      </c>
      <c r="C1278" s="88"/>
      <c r="D1278" s="90" t="str" cm="1">
        <f t="array" ref="D1278">_xlfn.SWITCH(MID('-'!$F1278,1,4),"C - ","Civil","F - ","Foundation","ST -","Structure","FC -","Façade","PRE ","Pre-Line","POST","Post-Line","H - ","Handover","S - ","Services","CST ","Completion Docs", "I - ", "Inspection")</f>
        <v>Inspection</v>
      </c>
      <c r="E1278" s="90" t="str">
        <f>IF(NOT(ISERROR(SEARCH("- S -", '-'!$F1278))), "Subcontractor",IF(NOT(ISERROR(SEARCH("- R -", '-'!$F1278))), "Ryman",IF(NOT(ISERROR(SEARCH("- C -", '-'!$F1278))), "Consultant",IF(NOT(ISERROR(SEARCH("- I -", '-'!$F1278))),  "Inspection Test Plan", "Naming Error"))))</f>
        <v>Consultant</v>
      </c>
      <c r="F1278" s="91" t="str">
        <f>IF(OR('-'!$G1278="checklist", '-'!$G1278="checklist-flat"), '-'!$H1278, F1277)</f>
        <v>I - C - MV Remedial Item Checklist</v>
      </c>
      <c r="G1278" s="107" t="s">
        <v>182</v>
      </c>
      <c r="H1278" s="108" t="s">
        <v>883</v>
      </c>
      <c r="I1278" s="107"/>
      <c r="J1278" s="105">
        <f>_xlfn.XLOOKUP('-'!$F1278,Ref!A:A,Ref!B:B)*1000</f>
        <v>120000</v>
      </c>
      <c r="K1278" s="87">
        <f ca="1">COUNTIF($J$2:'-'!$J1278,'-'!$J1278)-1</f>
        <v>4</v>
      </c>
      <c r="L1278" s="90" t="s">
        <v>14</v>
      </c>
    </row>
    <row r="1279" spans="1:12" ht="15.75">
      <c r="A1279" s="96">
        <f t="shared" si="20"/>
        <v>1275</v>
      </c>
      <c r="B1279" s="93">
        <f ca="1">'-'!$J1279+'-'!$K1279</f>
        <v>120005</v>
      </c>
      <c r="C1279" s="94"/>
      <c r="D1279" s="96" t="str" cm="1">
        <f t="array" ref="D1279">_xlfn.SWITCH(MID('-'!$F1279,1,4),"C - ","Civil","F - ","Foundation","ST -","Structure","FC -","Façade","PRE ","Pre-Line","POST","Post-Line","H - ","Handover","S - ","Services","CST ","Completion Docs", "I - ", "Inspection")</f>
        <v>Inspection</v>
      </c>
      <c r="E1279" s="96" t="str">
        <f>IF(NOT(ISERROR(SEARCH("- S -", '-'!$F1279))), "Subcontractor",IF(NOT(ISERROR(SEARCH("- R -", '-'!$F1279))), "Ryman",IF(NOT(ISERROR(SEARCH("- C -", '-'!$F1279))), "Consultant",IF(NOT(ISERROR(SEARCH("- I -", '-'!$F1279))),  "Inspection Test Plan", "Naming Error"))))</f>
        <v>Consultant</v>
      </c>
      <c r="F1279" s="97" t="str">
        <f>IF(OR('-'!$G1279="checklist", '-'!$G1279="checklist-flat"), '-'!$H1279, F1278)</f>
        <v>I - C - MV Remedial Item Checklist</v>
      </c>
      <c r="G1279" s="23" t="s">
        <v>24</v>
      </c>
      <c r="H1279" s="25" t="s">
        <v>921</v>
      </c>
      <c r="I1279" s="23"/>
      <c r="J1279" s="106">
        <f>_xlfn.XLOOKUP('-'!$F1279,Ref!A:A,Ref!B:B)*1000</f>
        <v>120000</v>
      </c>
      <c r="K1279" s="93">
        <f ca="1">COUNTIF($J$2:'-'!$J1279,'-'!$J1279)-1</f>
        <v>5</v>
      </c>
      <c r="L1279" s="96" t="s">
        <v>14</v>
      </c>
    </row>
    <row r="1280" spans="1:12" ht="15.75">
      <c r="A1280" s="90">
        <f t="shared" si="20"/>
        <v>1276</v>
      </c>
      <c r="B1280" s="87">
        <f ca="1">'-'!$J1280+'-'!$K1280</f>
        <v>121000</v>
      </c>
      <c r="C1280" s="88"/>
      <c r="D1280" s="90" t="str" cm="1">
        <f t="array" ref="D1280">_xlfn.SWITCH(MID('-'!$F1280,1,4),"C - ","Civil","F - ","Foundation","ST -","Structure","FC -","Façade","PRE ","Pre-Line","POST","Post-Line","H - ","Handover","S - ","Services","CST ","Completion Docs", "I - ", "Inspection")</f>
        <v>Inspection</v>
      </c>
      <c r="E1280" s="90" t="str">
        <f>IF(NOT(ISERROR(SEARCH("- S -", '-'!$F1280))), "Subcontractor",IF(NOT(ISERROR(SEARCH("- R -", '-'!$F1280))), "Ryman",IF(NOT(ISERROR(SEARCH("- C -", '-'!$F1280))), "Consultant",IF(NOT(ISERROR(SEARCH("- I -", '-'!$F1280))),  "Inspection Test Plan", "Naming Error"))))</f>
        <v>Consultant</v>
      </c>
      <c r="F1280" s="91" t="str">
        <f>IF(OR('-'!$G1280="checklist", '-'!$G1280="checklist-flat"), '-'!$H1280, F1279)</f>
        <v>I - C - Site Visit Report</v>
      </c>
      <c r="G1280" s="107" t="s">
        <v>430</v>
      </c>
      <c r="H1280" s="108" t="s">
        <v>922</v>
      </c>
      <c r="I1280" s="107"/>
      <c r="J1280" s="105">
        <f>_xlfn.XLOOKUP('-'!$F1280,Ref!A:A,Ref!B:B)*1000</f>
        <v>121000</v>
      </c>
      <c r="K1280" s="87">
        <f ca="1">COUNTIF($J$2:'-'!$J1280,'-'!$J1280)-1</f>
        <v>0</v>
      </c>
      <c r="L1280" s="90" t="s">
        <v>14</v>
      </c>
    </row>
    <row r="1281" spans="1:12" ht="15.75">
      <c r="A1281" s="96">
        <f t="shared" si="20"/>
        <v>1277</v>
      </c>
      <c r="B1281" s="93">
        <f ca="1">'-'!$J1281+'-'!$K1281</f>
        <v>121001</v>
      </c>
      <c r="C1281" s="94"/>
      <c r="D1281" s="96" t="str" cm="1">
        <f t="array" ref="D1281">_xlfn.SWITCH(MID('-'!$F1281,1,4),"C - ","Civil","F - ","Foundation","ST -","Structure","FC -","Façade","PRE ","Pre-Line","POST","Post-Line","H - ","Handover","S - ","Services","CST ","Completion Docs", "I - ", "Inspection")</f>
        <v>Inspection</v>
      </c>
      <c r="E1281" s="96" t="str">
        <f>IF(NOT(ISERROR(SEARCH("- S -", '-'!$F1281))), "Subcontractor",IF(NOT(ISERROR(SEARCH("- R -", '-'!$F1281))), "Ryman",IF(NOT(ISERROR(SEARCH("- C -", '-'!$F1281))), "Consultant",IF(NOT(ISERROR(SEARCH("- I -", '-'!$F1281))),  "Inspection Test Plan", "Naming Error"))))</f>
        <v>Consultant</v>
      </c>
      <c r="F1281" s="97" t="str">
        <f>IF(OR('-'!$G1281="checklist", '-'!$G1281="checklist-flat"), '-'!$H1281, F1280)</f>
        <v>I - C - Site Visit Report</v>
      </c>
      <c r="G1281" s="23" t="s">
        <v>432</v>
      </c>
      <c r="H1281" s="25" t="s">
        <v>865</v>
      </c>
      <c r="I1281" s="23"/>
      <c r="J1281" s="106">
        <f>_xlfn.XLOOKUP('-'!$F1281,Ref!A:A,Ref!B:B)*1000</f>
        <v>121000</v>
      </c>
      <c r="K1281" s="93">
        <f ca="1">COUNTIF($J$2:'-'!$J1281,'-'!$J1281)-1</f>
        <v>1</v>
      </c>
      <c r="L1281" s="96" t="s">
        <v>14</v>
      </c>
    </row>
    <row r="1282" spans="1:12" ht="15.75">
      <c r="A1282" s="90">
        <f t="shared" si="20"/>
        <v>1278</v>
      </c>
      <c r="B1282" s="87">
        <f ca="1">'-'!$J1282+'-'!$K1282</f>
        <v>121002</v>
      </c>
      <c r="C1282" s="88"/>
      <c r="D1282" s="90" t="str" cm="1">
        <f t="array" ref="D1282">_xlfn.SWITCH(MID('-'!$F1282,1,4),"C - ","Civil","F - ","Foundation","ST -","Structure","FC -","Façade","PRE ","Pre-Line","POST","Post-Line","H - ","Handover","S - ","Services","CST ","Completion Docs", "I - ", "Inspection")</f>
        <v>Inspection</v>
      </c>
      <c r="E1282" s="90" t="str">
        <f>IF(NOT(ISERROR(SEARCH("- S -", '-'!$F1282))), "Subcontractor",IF(NOT(ISERROR(SEARCH("- R -", '-'!$F1282))), "Ryman",IF(NOT(ISERROR(SEARCH("- C -", '-'!$F1282))), "Consultant",IF(NOT(ISERROR(SEARCH("- I -", '-'!$F1282))),  "Inspection Test Plan", "Naming Error"))))</f>
        <v>Consultant</v>
      </c>
      <c r="F1282" s="91" t="str">
        <f>IF(OR('-'!$G1282="checklist", '-'!$G1282="checklist-flat"), '-'!$H1282, F1281)</f>
        <v>I - C - Site Visit Report</v>
      </c>
      <c r="G1282" s="107" t="s">
        <v>680</v>
      </c>
      <c r="H1282" s="108" t="s">
        <v>923</v>
      </c>
      <c r="I1282" s="107"/>
      <c r="J1282" s="105">
        <f>_xlfn.XLOOKUP('-'!$F1282,Ref!A:A,Ref!B:B)*1000</f>
        <v>121000</v>
      </c>
      <c r="K1282" s="87">
        <f ca="1">COUNTIF($J$2:'-'!$J1282,'-'!$J1282)-1</f>
        <v>2</v>
      </c>
      <c r="L1282" s="90" t="s">
        <v>14</v>
      </c>
    </row>
    <row r="1283" spans="1:12" ht="15.75">
      <c r="A1283" s="96">
        <f t="shared" si="20"/>
        <v>1279</v>
      </c>
      <c r="B1283" s="93">
        <f ca="1">'-'!$J1283+'-'!$K1283</f>
        <v>121003</v>
      </c>
      <c r="C1283" s="94"/>
      <c r="D1283" s="96" t="str" cm="1">
        <f t="array" ref="D1283">_xlfn.SWITCH(MID('-'!$F1283,1,4),"C - ","Civil","F - ","Foundation","ST -","Structure","FC -","Façade","PRE ","Pre-Line","POST","Post-Line","H - ","Handover","S - ","Services","CST ","Completion Docs", "I - ", "Inspection")</f>
        <v>Inspection</v>
      </c>
      <c r="E1283" s="96" t="str">
        <f>IF(NOT(ISERROR(SEARCH("- S -", '-'!$F1283))), "Subcontractor",IF(NOT(ISERROR(SEARCH("- R -", '-'!$F1283))), "Ryman",IF(NOT(ISERROR(SEARCH("- C -", '-'!$F1283))), "Consultant",IF(NOT(ISERROR(SEARCH("- I -", '-'!$F1283))),  "Inspection Test Plan", "Naming Error"))))</f>
        <v>Consultant</v>
      </c>
      <c r="F1283" s="97" t="str">
        <f>IF(OR('-'!$G1283="checklist", '-'!$G1283="checklist-flat"), '-'!$H1283, F1282)</f>
        <v>I - C - Site Visit Report</v>
      </c>
      <c r="G1283" s="23" t="s">
        <v>182</v>
      </c>
      <c r="H1283" s="25" t="s">
        <v>924</v>
      </c>
      <c r="I1283" s="23"/>
      <c r="J1283" s="106">
        <f>_xlfn.XLOOKUP('-'!$F1283,Ref!A:A,Ref!B:B)*1000</f>
        <v>121000</v>
      </c>
      <c r="K1283" s="93">
        <f ca="1">COUNTIF($J$2:'-'!$J1283,'-'!$J1283)-1</f>
        <v>3</v>
      </c>
      <c r="L1283" s="96" t="s">
        <v>14</v>
      </c>
    </row>
    <row r="1284" spans="1:12" ht="15.75">
      <c r="A1284" s="90">
        <f t="shared" si="20"/>
        <v>1280</v>
      </c>
      <c r="B1284" s="87">
        <f ca="1">'-'!$J1284+'-'!$K1284</f>
        <v>121004</v>
      </c>
      <c r="C1284" s="88"/>
      <c r="D1284" s="90" t="str" cm="1">
        <f t="array" ref="D1284">_xlfn.SWITCH(MID('-'!$F1284,1,4),"C - ","Civil","F - ","Foundation","ST -","Structure","FC -","Façade","PRE ","Pre-Line","POST","Post-Line","H - ","Handover","S - ","Services","CST ","Completion Docs", "I - ", "Inspection")</f>
        <v>Inspection</v>
      </c>
      <c r="E1284" s="90" t="str">
        <f>IF(NOT(ISERROR(SEARCH("- S -", '-'!$F1284))), "Subcontractor",IF(NOT(ISERROR(SEARCH("- R -", '-'!$F1284))), "Ryman",IF(NOT(ISERROR(SEARCH("- C -", '-'!$F1284))), "Consultant",IF(NOT(ISERROR(SEARCH("- I -", '-'!$F1284))),  "Inspection Test Plan", "Naming Error"))))</f>
        <v>Consultant</v>
      </c>
      <c r="F1284" s="91" t="str">
        <f>IF(OR('-'!$G1284="checklist", '-'!$G1284="checklist-flat"), '-'!$H1284, F1283)</f>
        <v>I - C - Site Visit Report</v>
      </c>
      <c r="G1284" s="107" t="s">
        <v>182</v>
      </c>
      <c r="H1284" s="108" t="s">
        <v>925</v>
      </c>
      <c r="I1284" s="107"/>
      <c r="J1284" s="105">
        <f>_xlfn.XLOOKUP('-'!$F1284,Ref!A:A,Ref!B:B)*1000</f>
        <v>121000</v>
      </c>
      <c r="K1284" s="87">
        <f ca="1">COUNTIF($J$2:'-'!$J1284,'-'!$J1284)-1</f>
        <v>4</v>
      </c>
      <c r="L1284" s="90" t="s">
        <v>14</v>
      </c>
    </row>
    <row r="1285" spans="1:12" ht="15.75">
      <c r="A1285" s="96">
        <f t="shared" si="20"/>
        <v>1281</v>
      </c>
      <c r="B1285" s="93">
        <f ca="1">'-'!$J1285+'-'!$K1285</f>
        <v>121005</v>
      </c>
      <c r="C1285" s="94"/>
      <c r="D1285" s="96" t="str" cm="1">
        <f t="array" ref="D1285">_xlfn.SWITCH(MID('-'!$F1285,1,4),"C - ","Civil","F - ","Foundation","ST -","Structure","FC -","Façade","PRE ","Pre-Line","POST","Post-Line","H - ","Handover","S - ","Services","CST ","Completion Docs", "I - ", "Inspection")</f>
        <v>Inspection</v>
      </c>
      <c r="E1285" s="96" t="str">
        <f>IF(NOT(ISERROR(SEARCH("- S -", '-'!$F1285))), "Subcontractor",IF(NOT(ISERROR(SEARCH("- R -", '-'!$F1285))), "Ryman",IF(NOT(ISERROR(SEARCH("- C -", '-'!$F1285))), "Consultant",IF(NOT(ISERROR(SEARCH("- I -", '-'!$F1285))),  "Inspection Test Plan", "Naming Error"))))</f>
        <v>Consultant</v>
      </c>
      <c r="F1285" s="97" t="str">
        <f>IF(OR('-'!$G1285="checklist", '-'!$G1285="checklist-flat"), '-'!$H1285, F1284)</f>
        <v>I - C - Site Visit Report</v>
      </c>
      <c r="G1285" s="23" t="s">
        <v>182</v>
      </c>
      <c r="H1285" s="25" t="s">
        <v>926</v>
      </c>
      <c r="I1285" s="23"/>
      <c r="J1285" s="106">
        <f>_xlfn.XLOOKUP('-'!$F1285,Ref!A:A,Ref!B:B)*1000</f>
        <v>121000</v>
      </c>
      <c r="K1285" s="93">
        <f ca="1">COUNTIF($J$2:'-'!$J1285,'-'!$J1285)-1</f>
        <v>5</v>
      </c>
      <c r="L1285" s="96" t="s">
        <v>14</v>
      </c>
    </row>
    <row r="1286" spans="1:12" ht="15.75">
      <c r="A1286" s="90">
        <f t="shared" si="20"/>
        <v>1282</v>
      </c>
      <c r="B1286" s="87">
        <f ca="1">'-'!$J1286+'-'!$K1286</f>
        <v>121006</v>
      </c>
      <c r="C1286" s="88"/>
      <c r="D1286" s="90" t="str" cm="1">
        <f t="array" ref="D1286">_xlfn.SWITCH(MID('-'!$F1286,1,4),"C - ","Civil","F - ","Foundation","ST -","Structure","FC -","Façade","PRE ","Pre-Line","POST","Post-Line","H - ","Handover","S - ","Services","CST ","Completion Docs", "I - ", "Inspection")</f>
        <v>Inspection</v>
      </c>
      <c r="E1286" s="90" t="str">
        <f>IF(NOT(ISERROR(SEARCH("- S -", '-'!$F1286))), "Subcontractor",IF(NOT(ISERROR(SEARCH("- R -", '-'!$F1286))), "Ryman",IF(NOT(ISERROR(SEARCH("- C -", '-'!$F1286))), "Consultant",IF(NOT(ISERROR(SEARCH("- I -", '-'!$F1286))),  "Inspection Test Plan", "Naming Error"))))</f>
        <v>Consultant</v>
      </c>
      <c r="F1286" s="91" t="str">
        <f>IF(OR('-'!$G1286="checklist", '-'!$G1286="checklist-flat"), '-'!$H1286, F1285)</f>
        <v>I - C - Site Visit Report</v>
      </c>
      <c r="G1286" s="107" t="s">
        <v>182</v>
      </c>
      <c r="H1286" s="108" t="s">
        <v>927</v>
      </c>
      <c r="I1286" s="107"/>
      <c r="J1286" s="105">
        <f>_xlfn.XLOOKUP('-'!$F1286,Ref!A:A,Ref!B:B)*1000</f>
        <v>121000</v>
      </c>
      <c r="K1286" s="87">
        <f ca="1">COUNTIF($J$2:'-'!$J1286,'-'!$J1286)-1</f>
        <v>6</v>
      </c>
      <c r="L1286" s="90" t="s">
        <v>14</v>
      </c>
    </row>
    <row r="1287" spans="1:12" ht="15.75">
      <c r="A1287" s="96">
        <f t="shared" si="20"/>
        <v>1283</v>
      </c>
      <c r="B1287" s="93">
        <f ca="1">'-'!$J1287+'-'!$K1287</f>
        <v>121007</v>
      </c>
      <c r="C1287" s="94"/>
      <c r="D1287" s="96" t="str" cm="1">
        <f t="array" ref="D1287">_xlfn.SWITCH(MID('-'!$F1287,1,4),"C - ","Civil","F - ","Foundation","ST -","Structure","FC -","Façade","PRE ","Pre-Line","POST","Post-Line","H - ","Handover","S - ","Services","CST ","Completion Docs", "I - ", "Inspection")</f>
        <v>Inspection</v>
      </c>
      <c r="E1287" s="96" t="str">
        <f>IF(NOT(ISERROR(SEARCH("- S -", '-'!$F1287))), "Subcontractor",IF(NOT(ISERROR(SEARCH("- R -", '-'!$F1287))), "Ryman",IF(NOT(ISERROR(SEARCH("- C -", '-'!$F1287))), "Consultant",IF(NOT(ISERROR(SEARCH("- I -", '-'!$F1287))),  "Inspection Test Plan", "Naming Error"))))</f>
        <v>Consultant</v>
      </c>
      <c r="F1287" s="97" t="str">
        <f>IF(OR('-'!$G1287="checklist", '-'!$G1287="checklist-flat"), '-'!$H1287, F1286)</f>
        <v>I - C - Site Visit Report</v>
      </c>
      <c r="G1287" s="23" t="s">
        <v>182</v>
      </c>
      <c r="H1287" s="25" t="s">
        <v>928</v>
      </c>
      <c r="I1287" s="23"/>
      <c r="J1287" s="106">
        <f>_xlfn.XLOOKUP('-'!$F1287,Ref!A:A,Ref!B:B)*1000</f>
        <v>121000</v>
      </c>
      <c r="K1287" s="93">
        <f ca="1">COUNTIF($J$2:'-'!$J1287,'-'!$J1287)-1</f>
        <v>7</v>
      </c>
      <c r="L1287" s="96" t="s">
        <v>14</v>
      </c>
    </row>
    <row r="1288" spans="1:12" ht="15.75">
      <c r="A1288" s="90">
        <f t="shared" si="20"/>
        <v>1284</v>
      </c>
      <c r="B1288" s="87">
        <f ca="1">'-'!$J1288+'-'!$K1288</f>
        <v>121008</v>
      </c>
      <c r="C1288" s="88"/>
      <c r="D1288" s="90" t="str" cm="1">
        <f t="array" ref="D1288">_xlfn.SWITCH(MID('-'!$F1288,1,4),"C - ","Civil","F - ","Foundation","ST -","Structure","FC -","Façade","PRE ","Pre-Line","POST","Post-Line","H - ","Handover","S - ","Services","CST ","Completion Docs", "I - ", "Inspection")</f>
        <v>Inspection</v>
      </c>
      <c r="E1288" s="90" t="str">
        <f>IF(NOT(ISERROR(SEARCH("- S -", '-'!$F1288))), "Subcontractor",IF(NOT(ISERROR(SEARCH("- R -", '-'!$F1288))), "Ryman",IF(NOT(ISERROR(SEARCH("- C -", '-'!$F1288))), "Consultant",IF(NOT(ISERROR(SEARCH("- I -", '-'!$F1288))),  "Inspection Test Plan", "Naming Error"))))</f>
        <v>Consultant</v>
      </c>
      <c r="F1288" s="91" t="str">
        <f>IF(OR('-'!$G1288="checklist", '-'!$G1288="checklist-flat"), '-'!$H1288, F1287)</f>
        <v>I - C - Site Visit Report</v>
      </c>
      <c r="G1288" s="107" t="s">
        <v>182</v>
      </c>
      <c r="H1288" s="108" t="s">
        <v>929</v>
      </c>
      <c r="I1288" s="107"/>
      <c r="J1288" s="105">
        <f>_xlfn.XLOOKUP('-'!$F1288,Ref!A:A,Ref!B:B)*1000</f>
        <v>121000</v>
      </c>
      <c r="K1288" s="87">
        <f ca="1">COUNTIF($J$2:'-'!$J1288,'-'!$J1288)-1</f>
        <v>8</v>
      </c>
      <c r="L1288" s="90" t="s">
        <v>14</v>
      </c>
    </row>
    <row r="1289" spans="1:12" ht="15.75">
      <c r="A1289" s="96">
        <f t="shared" si="20"/>
        <v>1285</v>
      </c>
      <c r="B1289" s="93">
        <f ca="1">'-'!$J1289+'-'!$K1289</f>
        <v>121009</v>
      </c>
      <c r="C1289" s="94"/>
      <c r="D1289" s="96" t="str" cm="1">
        <f t="array" ref="D1289">_xlfn.SWITCH(MID('-'!$F1289,1,4),"C - ","Civil","F - ","Foundation","ST -","Structure","FC -","Façade","PRE ","Pre-Line","POST","Post-Line","H - ","Handover","S - ","Services","CST ","Completion Docs", "I - ", "Inspection")</f>
        <v>Inspection</v>
      </c>
      <c r="E1289" s="96" t="str">
        <f>IF(NOT(ISERROR(SEARCH("- S -", '-'!$F1289))), "Subcontractor",IF(NOT(ISERROR(SEARCH("- R -", '-'!$F1289))), "Ryman",IF(NOT(ISERROR(SEARCH("- C -", '-'!$F1289))), "Consultant",IF(NOT(ISERROR(SEARCH("- I -", '-'!$F1289))),  "Inspection Test Plan", "Naming Error"))))</f>
        <v>Consultant</v>
      </c>
      <c r="F1289" s="97" t="str">
        <f>IF(OR('-'!$G1289="checklist", '-'!$G1289="checklist-flat"), '-'!$H1289, F1288)</f>
        <v>I - C - Site Visit Report</v>
      </c>
      <c r="G1289" s="23" t="s">
        <v>182</v>
      </c>
      <c r="H1289" s="25" t="s">
        <v>930</v>
      </c>
      <c r="I1289" s="23"/>
      <c r="J1289" s="106">
        <f>_xlfn.XLOOKUP('-'!$F1289,Ref!A:A,Ref!B:B)*1000</f>
        <v>121000</v>
      </c>
      <c r="K1289" s="93">
        <f ca="1">COUNTIF($J$2:'-'!$J1289,'-'!$J1289)-1</f>
        <v>9</v>
      </c>
      <c r="L1289" s="96" t="s">
        <v>14</v>
      </c>
    </row>
    <row r="1290" spans="1:12" ht="15.75">
      <c r="A1290" s="90">
        <f t="shared" si="20"/>
        <v>1286</v>
      </c>
      <c r="B1290" s="87">
        <f ca="1">'-'!$J1290+'-'!$K1290</f>
        <v>121010</v>
      </c>
      <c r="C1290" s="88"/>
      <c r="D1290" s="90" t="str" cm="1">
        <f t="array" ref="D1290">_xlfn.SWITCH(MID('-'!$F1290,1,4),"C - ","Civil","F - ","Foundation","ST -","Structure","FC -","Façade","PRE ","Pre-Line","POST","Post-Line","H - ","Handover","S - ","Services","CST ","Completion Docs", "I - ", "Inspection")</f>
        <v>Inspection</v>
      </c>
      <c r="E1290" s="90" t="str">
        <f>IF(NOT(ISERROR(SEARCH("- S -", '-'!$F1290))), "Subcontractor",IF(NOT(ISERROR(SEARCH("- R -", '-'!$F1290))), "Ryman",IF(NOT(ISERROR(SEARCH("- C -", '-'!$F1290))), "Consultant",IF(NOT(ISERROR(SEARCH("- I -", '-'!$F1290))),  "Inspection Test Plan", "Naming Error"))))</f>
        <v>Consultant</v>
      </c>
      <c r="F1290" s="91" t="str">
        <f>IF(OR('-'!$G1290="checklist", '-'!$G1290="checklist-flat"), '-'!$H1290, F1289)</f>
        <v>I - C - Site Visit Report</v>
      </c>
      <c r="G1290" s="107" t="s">
        <v>15</v>
      </c>
      <c r="H1290" s="108" t="s">
        <v>914</v>
      </c>
      <c r="I1290" s="107"/>
      <c r="J1290" s="105">
        <f>_xlfn.XLOOKUP('-'!$F1290,Ref!A:A,Ref!B:B)*1000</f>
        <v>121000</v>
      </c>
      <c r="K1290" s="87">
        <f ca="1">COUNTIF($J$2:'-'!$J1290,'-'!$J1290)-1</f>
        <v>10</v>
      </c>
      <c r="L1290" s="90" t="s">
        <v>14</v>
      </c>
    </row>
    <row r="1291" spans="1:12" ht="15.75">
      <c r="A1291" s="96">
        <f t="shared" si="20"/>
        <v>1287</v>
      </c>
      <c r="B1291" s="93">
        <f ca="1">'-'!$J1291+'-'!$K1291</f>
        <v>121011</v>
      </c>
      <c r="C1291" s="94"/>
      <c r="D1291" s="96" t="str" cm="1">
        <f t="array" ref="D1291">_xlfn.SWITCH(MID('-'!$F1291,1,4),"C - ","Civil","F - ","Foundation","ST -","Structure","FC -","Façade","PRE ","Pre-Line","POST","Post-Line","H - ","Handover","S - ","Services","CST ","Completion Docs", "I - ", "Inspection")</f>
        <v>Inspection</v>
      </c>
      <c r="E1291" s="96" t="str">
        <f>IF(NOT(ISERROR(SEARCH("- S -", '-'!$F1291))), "Subcontractor",IF(NOT(ISERROR(SEARCH("- R -", '-'!$F1291))), "Ryman",IF(NOT(ISERROR(SEARCH("- C -", '-'!$F1291))), "Consultant",IF(NOT(ISERROR(SEARCH("- I -", '-'!$F1291))),  "Inspection Test Plan", "Naming Error"))))</f>
        <v>Consultant</v>
      </c>
      <c r="F1291" s="97" t="str">
        <f>IF(OR('-'!$G1291="checklist", '-'!$G1291="checklist-flat"), '-'!$H1291, F1290)</f>
        <v>I - C - Site Visit Report</v>
      </c>
      <c r="G1291" s="23" t="s">
        <v>182</v>
      </c>
      <c r="H1291" s="25" t="s">
        <v>931</v>
      </c>
      <c r="I1291" s="23"/>
      <c r="J1291" s="106">
        <f>_xlfn.XLOOKUP('-'!$F1291,Ref!A:A,Ref!B:B)*1000</f>
        <v>121000</v>
      </c>
      <c r="K1291" s="93">
        <f ca="1">COUNTIF($J$2:'-'!$J1291,'-'!$J1291)-1</f>
        <v>11</v>
      </c>
      <c r="L1291" s="96" t="s">
        <v>14</v>
      </c>
    </row>
    <row r="1292" spans="1:12" ht="15.75">
      <c r="A1292" s="90">
        <f t="shared" si="20"/>
        <v>1288</v>
      </c>
      <c r="B1292" s="87">
        <f ca="1">'-'!$J1292+'-'!$K1292</f>
        <v>121012</v>
      </c>
      <c r="C1292" s="88"/>
      <c r="D1292" s="90" t="str" cm="1">
        <f t="array" ref="D1292">_xlfn.SWITCH(MID('-'!$F1292,1,4),"C - ","Civil","F - ","Foundation","ST -","Structure","FC -","Façade","PRE ","Pre-Line","POST","Post-Line","H - ","Handover","S - ","Services","CST ","Completion Docs", "I - ", "Inspection")</f>
        <v>Inspection</v>
      </c>
      <c r="E1292" s="90" t="str">
        <f>IF(NOT(ISERROR(SEARCH("- S -", '-'!$F1292))), "Subcontractor",IF(NOT(ISERROR(SEARCH("- R -", '-'!$F1292))), "Ryman",IF(NOT(ISERROR(SEARCH("- C -", '-'!$F1292))), "Consultant",IF(NOT(ISERROR(SEARCH("- I -", '-'!$F1292))),  "Inspection Test Plan", "Naming Error"))))</f>
        <v>Consultant</v>
      </c>
      <c r="F1292" s="91" t="str">
        <f>IF(OR('-'!$G1292="checklist", '-'!$G1292="checklist-flat"), '-'!$H1292, F1291)</f>
        <v>I - C - Site Visit Report</v>
      </c>
      <c r="G1292" s="107" t="s">
        <v>182</v>
      </c>
      <c r="H1292" s="108" t="s">
        <v>932</v>
      </c>
      <c r="I1292" s="107"/>
      <c r="J1292" s="105">
        <f>_xlfn.XLOOKUP('-'!$F1292,Ref!A:A,Ref!B:B)*1000</f>
        <v>121000</v>
      </c>
      <c r="K1292" s="87">
        <f ca="1">COUNTIF($J$2:'-'!$J1292,'-'!$J1292)-1</f>
        <v>12</v>
      </c>
      <c r="L1292" s="90" t="s">
        <v>14</v>
      </c>
    </row>
    <row r="1293" spans="1:12" ht="15.75">
      <c r="A1293" s="96">
        <f t="shared" si="20"/>
        <v>1289</v>
      </c>
      <c r="B1293" s="93">
        <f ca="1">'-'!$J1293+'-'!$K1293</f>
        <v>121013</v>
      </c>
      <c r="C1293" s="94"/>
      <c r="D1293" s="96" t="str" cm="1">
        <f t="array" ref="D1293">_xlfn.SWITCH(MID('-'!$F1293,1,4),"C - ","Civil","F - ","Foundation","ST -","Structure","FC -","Façade","PRE ","Pre-Line","POST","Post-Line","H - ","Handover","S - ","Services","CST ","Completion Docs", "I - ", "Inspection")</f>
        <v>Inspection</v>
      </c>
      <c r="E1293" s="96" t="str">
        <f>IF(NOT(ISERROR(SEARCH("- S -", '-'!$F1293))), "Subcontractor",IF(NOT(ISERROR(SEARCH("- R -", '-'!$F1293))), "Ryman",IF(NOT(ISERROR(SEARCH("- C -", '-'!$F1293))), "Consultant",IF(NOT(ISERROR(SEARCH("- I -", '-'!$F1293))),  "Inspection Test Plan", "Naming Error"))))</f>
        <v>Consultant</v>
      </c>
      <c r="F1293" s="97" t="str">
        <f>IF(OR('-'!$G1293="checklist", '-'!$G1293="checklist-flat"), '-'!$H1293, F1292)</f>
        <v>I - C - Site Visit Report</v>
      </c>
      <c r="G1293" s="95" t="s">
        <v>15</v>
      </c>
      <c r="H1293" s="97" t="s">
        <v>933</v>
      </c>
      <c r="I1293" s="23"/>
      <c r="J1293" s="106">
        <f>_xlfn.XLOOKUP('-'!$F1293,Ref!A:A,Ref!B:B)*1000</f>
        <v>121000</v>
      </c>
      <c r="K1293" s="93">
        <f ca="1">COUNTIF($J$2:'-'!$J1293,'-'!$J1293)-1</f>
        <v>13</v>
      </c>
      <c r="L1293" s="96" t="s">
        <v>14</v>
      </c>
    </row>
    <row r="1294" spans="1:12" ht="15.75">
      <c r="A1294" s="90">
        <f t="shared" si="20"/>
        <v>1290</v>
      </c>
      <c r="B1294" s="87">
        <f ca="1">'-'!$J1294+'-'!$K1294</f>
        <v>121014</v>
      </c>
      <c r="C1294" s="88"/>
      <c r="D1294" s="90" t="str" cm="1">
        <f t="array" ref="D1294">_xlfn.SWITCH(MID('-'!$F1294,1,4),"C - ","Civil","F - ","Foundation","ST -","Structure","FC -","Façade","PRE ","Pre-Line","POST","Post-Line","H - ","Handover","S - ","Services","CST ","Completion Docs", "I - ", "Inspection")</f>
        <v>Inspection</v>
      </c>
      <c r="E1294" s="90" t="str">
        <f>IF(NOT(ISERROR(SEARCH("- S -", '-'!$F1294))), "Subcontractor",IF(NOT(ISERROR(SEARCH("- R -", '-'!$F1294))), "Ryman",IF(NOT(ISERROR(SEARCH("- C -", '-'!$F1294))), "Consultant",IF(NOT(ISERROR(SEARCH("- I -", '-'!$F1294))),  "Inspection Test Plan", "Naming Error"))))</f>
        <v>Consultant</v>
      </c>
      <c r="F1294" s="91" t="str">
        <f>IF(OR('-'!$G1294="checklist", '-'!$G1294="checklist-flat"), '-'!$H1294, F1293)</f>
        <v>I - C - Site Visit Report</v>
      </c>
      <c r="G1294" s="89" t="s">
        <v>432</v>
      </c>
      <c r="H1294" s="91" t="s">
        <v>915</v>
      </c>
      <c r="I1294" s="107"/>
      <c r="J1294" s="105">
        <f>_xlfn.XLOOKUP('-'!$F1294,Ref!A:A,Ref!B:B)*1000</f>
        <v>121000</v>
      </c>
      <c r="K1294" s="87">
        <f ca="1">COUNTIF($J$2:'-'!$J1294,'-'!$J1294)-1</f>
        <v>14</v>
      </c>
      <c r="L1294" s="90" t="s">
        <v>14</v>
      </c>
    </row>
    <row r="1295" spans="1:12" ht="15.75">
      <c r="A1295" s="96">
        <f t="shared" si="20"/>
        <v>1291</v>
      </c>
      <c r="B1295" s="93">
        <f ca="1">'-'!$J1295+'-'!$K1295</f>
        <v>121015</v>
      </c>
      <c r="C1295" s="94"/>
      <c r="D1295" s="96" t="str" cm="1">
        <f t="array" ref="D1295">_xlfn.SWITCH(MID('-'!$F1295,1,4),"C - ","Civil","F - ","Foundation","ST -","Structure","FC -","Façade","PRE ","Pre-Line","POST","Post-Line","H - ","Handover","S - ","Services","CST ","Completion Docs", "I - ", "Inspection")</f>
        <v>Inspection</v>
      </c>
      <c r="E1295" s="96" t="str">
        <f>IF(NOT(ISERROR(SEARCH("- S -", '-'!$F1295))), "Subcontractor",IF(NOT(ISERROR(SEARCH("- R -", '-'!$F1295))), "Ryman",IF(NOT(ISERROR(SEARCH("- C -", '-'!$F1295))), "Consultant",IF(NOT(ISERROR(SEARCH("- I -", '-'!$F1295))),  "Inspection Test Plan", "Naming Error"))))</f>
        <v>Consultant</v>
      </c>
      <c r="F1295" s="97" t="str">
        <f>IF(OR('-'!$G1295="checklist", '-'!$G1295="checklist-flat"), '-'!$H1295, F1294)</f>
        <v>I - C - Site Visit Report</v>
      </c>
      <c r="G1295" s="95" t="s">
        <v>15</v>
      </c>
      <c r="H1295" s="97" t="s">
        <v>934</v>
      </c>
      <c r="I1295" s="23"/>
      <c r="J1295" s="106">
        <f>_xlfn.XLOOKUP('-'!$F1295,Ref!A:A,Ref!B:B)*1000</f>
        <v>121000</v>
      </c>
      <c r="K1295" s="93">
        <f ca="1">COUNTIF($J$2:'-'!$J1295,'-'!$J1295)-1</f>
        <v>15</v>
      </c>
      <c r="L1295" s="96" t="s">
        <v>14</v>
      </c>
    </row>
    <row r="1296" spans="1:12" ht="15.75">
      <c r="A1296" s="90">
        <f t="shared" si="20"/>
        <v>1292</v>
      </c>
      <c r="B1296" s="87">
        <f ca="1">'-'!$J1296+'-'!$K1296</f>
        <v>121016</v>
      </c>
      <c r="C1296" s="88"/>
      <c r="D1296" s="90" t="str" cm="1">
        <f t="array" ref="D1296">_xlfn.SWITCH(MID('-'!$F1296,1,4),"C - ","Civil","F - ","Foundation","ST -","Structure","FC -","Façade","PRE ","Pre-Line","POST","Post-Line","H - ","Handover","S - ","Services","CST ","Completion Docs", "I - ", "Inspection")</f>
        <v>Inspection</v>
      </c>
      <c r="E1296" s="90" t="str">
        <f>IF(NOT(ISERROR(SEARCH("- S -", '-'!$F1296))), "Subcontractor",IF(NOT(ISERROR(SEARCH("- R -", '-'!$F1296))), "Ryman",IF(NOT(ISERROR(SEARCH("- C -", '-'!$F1296))), "Consultant",IF(NOT(ISERROR(SEARCH("- I -", '-'!$F1296))),  "Inspection Test Plan", "Naming Error"))))</f>
        <v>Consultant</v>
      </c>
      <c r="F1296" s="91" t="str">
        <f>IF(OR('-'!$G1296="checklist", '-'!$G1296="checklist-flat"), '-'!$H1296, F1295)</f>
        <v>I - C - Site Visit Report</v>
      </c>
      <c r="G1296" s="89" t="s">
        <v>935</v>
      </c>
      <c r="H1296" s="91" t="s">
        <v>936</v>
      </c>
      <c r="I1296" s="107"/>
      <c r="J1296" s="105">
        <f>_xlfn.XLOOKUP('-'!$F1296,Ref!A:A,Ref!B:B)*1000</f>
        <v>121000</v>
      </c>
      <c r="K1296" s="87">
        <f ca="1">COUNTIF($J$2:'-'!$J1296,'-'!$J1296)-1</f>
        <v>16</v>
      </c>
      <c r="L1296" s="90" t="s">
        <v>14</v>
      </c>
    </row>
    <row r="1297" spans="1:12" ht="15.75">
      <c r="A1297" s="96">
        <f t="shared" si="20"/>
        <v>1293</v>
      </c>
      <c r="B1297" s="93">
        <f ca="1">'-'!$J1297+'-'!$K1297</f>
        <v>121017</v>
      </c>
      <c r="C1297" s="94"/>
      <c r="D1297" s="96" t="str" cm="1">
        <f t="array" ref="D1297">_xlfn.SWITCH(MID('-'!$F1297,1,4),"C - ","Civil","F - ","Foundation","ST -","Structure","FC -","Façade","PRE ","Pre-Line","POST","Post-Line","H - ","Handover","S - ","Services","CST ","Completion Docs", "I - ", "Inspection")</f>
        <v>Inspection</v>
      </c>
      <c r="E1297" s="96" t="str">
        <f>IF(NOT(ISERROR(SEARCH("- S -", '-'!$F1297))), "Subcontractor",IF(NOT(ISERROR(SEARCH("- R -", '-'!$F1297))), "Ryman",IF(NOT(ISERROR(SEARCH("- C -", '-'!$F1297))), "Consultant",IF(NOT(ISERROR(SEARCH("- I -", '-'!$F1297))),  "Inspection Test Plan", "Naming Error"))))</f>
        <v>Consultant</v>
      </c>
      <c r="F1297" s="97" t="str">
        <f>IF(OR('-'!$G1297="checklist", '-'!$G1297="checklist-flat"), '-'!$H1297, F1296)</f>
        <v>I - C - Site Visit Report</v>
      </c>
      <c r="G1297" s="95" t="s">
        <v>896</v>
      </c>
      <c r="H1297" s="97" t="s">
        <v>937</v>
      </c>
      <c r="I1297" s="23"/>
      <c r="J1297" s="106">
        <f>_xlfn.XLOOKUP('-'!$F1297,Ref!A:A,Ref!B:B)*1000</f>
        <v>121000</v>
      </c>
      <c r="K1297" s="93">
        <f ca="1">COUNTIF($J$2:'-'!$J1297,'-'!$J1297)-1</f>
        <v>17</v>
      </c>
      <c r="L1297" s="96" t="s">
        <v>14</v>
      </c>
    </row>
    <row r="1298" spans="1:12" ht="15.75">
      <c r="A1298" s="90">
        <f t="shared" si="20"/>
        <v>1294</v>
      </c>
      <c r="B1298" s="87">
        <f ca="1">'-'!$J1298+'-'!$K1298</f>
        <v>121018</v>
      </c>
      <c r="C1298" s="88"/>
      <c r="D1298" s="90" t="str" cm="1">
        <f t="array" ref="D1298">_xlfn.SWITCH(MID('-'!$F1298,1,4),"C - ","Civil","F - ","Foundation","ST -","Structure","FC -","Façade","PRE ","Pre-Line","POST","Post-Line","H - ","Handover","S - ","Services","CST ","Completion Docs", "I - ", "Inspection")</f>
        <v>Inspection</v>
      </c>
      <c r="E1298" s="90" t="str">
        <f>IF(NOT(ISERROR(SEARCH("- S -", '-'!$F1298))), "Subcontractor",IF(NOT(ISERROR(SEARCH("- R -", '-'!$F1298))), "Ryman",IF(NOT(ISERROR(SEARCH("- C -", '-'!$F1298))), "Consultant",IF(NOT(ISERROR(SEARCH("- I -", '-'!$F1298))),  "Inspection Test Plan", "Naming Error"))))</f>
        <v>Consultant</v>
      </c>
      <c r="F1298" s="91" t="str">
        <f>IF(OR('-'!$G1298="checklist", '-'!$G1298="checklist-flat"), '-'!$H1298, F1297)</f>
        <v>I - C - Site Visit Report</v>
      </c>
      <c r="G1298" s="89" t="s">
        <v>182</v>
      </c>
      <c r="H1298" s="91" t="s">
        <v>938</v>
      </c>
      <c r="I1298" s="107"/>
      <c r="J1298" s="105">
        <f>_xlfn.XLOOKUP('-'!$F1298,Ref!A:A,Ref!B:B)*1000</f>
        <v>121000</v>
      </c>
      <c r="K1298" s="87">
        <f ca="1">COUNTIF($J$2:'-'!$J1298,'-'!$J1298)-1</f>
        <v>18</v>
      </c>
      <c r="L1298" s="90" t="s">
        <v>14</v>
      </c>
    </row>
    <row r="1299" spans="1:12" ht="15.75">
      <c r="A1299" s="96">
        <f t="shared" si="20"/>
        <v>1295</v>
      </c>
      <c r="B1299" s="93">
        <f ca="1">'-'!$J1299+'-'!$K1299</f>
        <v>121019</v>
      </c>
      <c r="C1299" s="94"/>
      <c r="D1299" s="96" t="str" cm="1">
        <f t="array" ref="D1299">_xlfn.SWITCH(MID('-'!$F1299,1,4),"C - ","Civil","F - ","Foundation","ST -","Structure","FC -","Façade","PRE ","Pre-Line","POST","Post-Line","H - ","Handover","S - ","Services","CST ","Completion Docs", "I - ", "Inspection")</f>
        <v>Inspection</v>
      </c>
      <c r="E1299" s="96" t="str">
        <f>IF(NOT(ISERROR(SEARCH("- S -", '-'!$F1299))), "Subcontractor",IF(NOT(ISERROR(SEARCH("- R -", '-'!$F1299))), "Ryman",IF(NOT(ISERROR(SEARCH("- C -", '-'!$F1299))), "Consultant",IF(NOT(ISERROR(SEARCH("- I -", '-'!$F1299))),  "Inspection Test Plan", "Naming Error"))))</f>
        <v>Consultant</v>
      </c>
      <c r="F1299" s="97" t="str">
        <f>IF(OR('-'!$G1299="checklist", '-'!$G1299="checklist-flat"), '-'!$H1299, F1298)</f>
        <v>I - C - Site Visit Report</v>
      </c>
      <c r="G1299" s="95" t="s">
        <v>939</v>
      </c>
      <c r="H1299" s="97" t="s">
        <v>390</v>
      </c>
      <c r="I1299" s="23"/>
      <c r="J1299" s="106">
        <f>_xlfn.XLOOKUP('-'!$F1299,Ref!A:A,Ref!B:B)*1000</f>
        <v>121000</v>
      </c>
      <c r="K1299" s="93">
        <f ca="1">COUNTIF($J$2:'-'!$J1299,'-'!$J1299)-1</f>
        <v>19</v>
      </c>
      <c r="L1299" s="96" t="s">
        <v>14</v>
      </c>
    </row>
    <row r="1300" spans="1:12" ht="15.75">
      <c r="A1300" s="90">
        <f t="shared" si="20"/>
        <v>1296</v>
      </c>
      <c r="B1300" s="87">
        <f ca="1">'-'!$J1300+'-'!$K1300</f>
        <v>122000</v>
      </c>
      <c r="C1300" s="88"/>
      <c r="D1300" s="90" t="str" cm="1">
        <f t="array" ref="D1300">_xlfn.SWITCH(MID('-'!$F1300,1,4),"C - ","Civil","F - ","Foundation","ST -","Structure","FC -","Façade","PRE ","Pre-Line","POST","Post-Line","H - ","Handover","S - ","Services","CST ","Completion Docs", "I - ", "Inspection")</f>
        <v>Inspection</v>
      </c>
      <c r="E1300" s="90" t="str">
        <f>IF(NOT(ISERROR(SEARCH("- S -", '-'!$F1300))), "Subcontractor",IF(NOT(ISERROR(SEARCH("- R -", '-'!$F1300))), "Ryman",IF(NOT(ISERROR(SEARCH("- C -", '-'!$F1300))), "Consultant",IF(NOT(ISERROR(SEARCH("- I -", '-'!$F1300))),  "Inspection Test Plan", "Naming Error"))))</f>
        <v>Consultant</v>
      </c>
      <c r="F1300" s="91" t="str">
        <f>IF(OR('-'!$G1300="checklist", '-'!$G1300="checklist-flat"), '-'!$H1300, F1299)</f>
        <v>I - C - T+T Consultant Site Visit Report</v>
      </c>
      <c r="G1300" s="89" t="s">
        <v>430</v>
      </c>
      <c r="H1300" s="91" t="s">
        <v>940</v>
      </c>
      <c r="I1300" s="107"/>
      <c r="J1300" s="105">
        <f>_xlfn.XLOOKUP('-'!$F1300,Ref!A:A,Ref!B:B)*1000</f>
        <v>122000</v>
      </c>
      <c r="K1300" s="87">
        <f ca="1">COUNTIF($J$2:'-'!$J1300,'-'!$J1300)-1</f>
        <v>0</v>
      </c>
      <c r="L1300" s="90" t="s">
        <v>14</v>
      </c>
    </row>
    <row r="1301" spans="1:12" ht="15.75">
      <c r="A1301" s="96">
        <f t="shared" si="20"/>
        <v>1297</v>
      </c>
      <c r="B1301" s="93">
        <f ca="1">'-'!$J1301+'-'!$K1301</f>
        <v>122001</v>
      </c>
      <c r="C1301" s="94"/>
      <c r="D1301" s="96" t="str" cm="1">
        <f t="array" ref="D1301">_xlfn.SWITCH(MID('-'!$F1301,1,4),"C - ","Civil","F - ","Foundation","ST -","Structure","FC -","Façade","PRE ","Pre-Line","POST","Post-Line","H - ","Handover","S - ","Services","CST ","Completion Docs", "I - ", "Inspection")</f>
        <v>Inspection</v>
      </c>
      <c r="E1301" s="96" t="str">
        <f>IF(NOT(ISERROR(SEARCH("- S -", '-'!$F1301))), "Subcontractor",IF(NOT(ISERROR(SEARCH("- R -", '-'!$F1301))), "Ryman",IF(NOT(ISERROR(SEARCH("- C -", '-'!$F1301))), "Consultant",IF(NOT(ISERROR(SEARCH("- I -", '-'!$F1301))),  "Inspection Test Plan", "Naming Error"))))</f>
        <v>Consultant</v>
      </c>
      <c r="F1301" s="97" t="str">
        <f>IF(OR('-'!$G1301="checklist", '-'!$G1301="checklist-flat"), '-'!$H1301, F1300)</f>
        <v>I - C - T+T Consultant Site Visit Report</v>
      </c>
      <c r="G1301" s="95" t="s">
        <v>432</v>
      </c>
      <c r="H1301" s="97" t="s">
        <v>865</v>
      </c>
      <c r="I1301" s="23"/>
      <c r="J1301" s="106">
        <f>_xlfn.XLOOKUP('-'!$F1301,Ref!A:A,Ref!B:B)*1000</f>
        <v>122000</v>
      </c>
      <c r="K1301" s="93">
        <f ca="1">COUNTIF($J$2:'-'!$J1301,'-'!$J1301)-1</f>
        <v>1</v>
      </c>
      <c r="L1301" s="96" t="s">
        <v>14</v>
      </c>
    </row>
    <row r="1302" spans="1:12" ht="15.75">
      <c r="A1302" s="90">
        <f t="shared" si="20"/>
        <v>1298</v>
      </c>
      <c r="B1302" s="87">
        <f ca="1">'-'!$J1302+'-'!$K1302</f>
        <v>122002</v>
      </c>
      <c r="C1302" s="88"/>
      <c r="D1302" s="90" t="str" cm="1">
        <f t="array" ref="D1302">_xlfn.SWITCH(MID('-'!$F1302,1,4),"C - ","Civil","F - ","Foundation","ST -","Structure","FC -","Façade","PRE ","Pre-Line","POST","Post-Line","H - ","Handover","S - ","Services","CST ","Completion Docs", "I - ", "Inspection")</f>
        <v>Inspection</v>
      </c>
      <c r="E1302" s="90" t="str">
        <f>IF(NOT(ISERROR(SEARCH("- S -", '-'!$F1302))), "Subcontractor",IF(NOT(ISERROR(SEARCH("- R -", '-'!$F1302))), "Ryman",IF(NOT(ISERROR(SEARCH("- C -", '-'!$F1302))), "Consultant",IF(NOT(ISERROR(SEARCH("- I -", '-'!$F1302))),  "Inspection Test Plan", "Naming Error"))))</f>
        <v>Consultant</v>
      </c>
      <c r="F1302" s="91" t="str">
        <f>IF(OR('-'!$G1302="checklist", '-'!$G1302="checklist-flat"), '-'!$H1302, F1301)</f>
        <v>I - C - T+T Consultant Site Visit Report</v>
      </c>
      <c r="G1302" s="89" t="s">
        <v>15</v>
      </c>
      <c r="H1302" s="91" t="s">
        <v>941</v>
      </c>
      <c r="I1302" s="107"/>
      <c r="J1302" s="105">
        <f>_xlfn.XLOOKUP('-'!$F1302,Ref!A:A,Ref!B:B)*1000</f>
        <v>122000</v>
      </c>
      <c r="K1302" s="87">
        <f ca="1">COUNTIF($J$2:'-'!$J1302,'-'!$J1302)-1</f>
        <v>2</v>
      </c>
      <c r="L1302" s="90" t="s">
        <v>14</v>
      </c>
    </row>
    <row r="1303" spans="1:12" ht="15.75">
      <c r="A1303" s="96">
        <f t="shared" si="20"/>
        <v>1299</v>
      </c>
      <c r="B1303" s="93">
        <f ca="1">'-'!$J1303+'-'!$K1303</f>
        <v>122003</v>
      </c>
      <c r="C1303" s="94"/>
      <c r="D1303" s="96" t="str" cm="1">
        <f t="array" ref="D1303">_xlfn.SWITCH(MID('-'!$F1303,1,4),"C - ","Civil","F - ","Foundation","ST -","Structure","FC -","Façade","PRE ","Pre-Line","POST","Post-Line","H - ","Handover","S - ","Services","CST ","Completion Docs", "I - ", "Inspection")</f>
        <v>Inspection</v>
      </c>
      <c r="E1303" s="96" t="str">
        <f>IF(NOT(ISERROR(SEARCH("- S -", '-'!$F1303))), "Subcontractor",IF(NOT(ISERROR(SEARCH("- R -", '-'!$F1303))), "Ryman",IF(NOT(ISERROR(SEARCH("- C -", '-'!$F1303))), "Consultant",IF(NOT(ISERROR(SEARCH("- I -", '-'!$F1303))),  "Inspection Test Plan", "Naming Error"))))</f>
        <v>Consultant</v>
      </c>
      <c r="F1303" s="97" t="str">
        <f>IF(OR('-'!$G1303="checklist", '-'!$G1303="checklist-flat"), '-'!$H1303, F1302)</f>
        <v>I - C - T+T Consultant Site Visit Report</v>
      </c>
      <c r="G1303" s="95" t="s">
        <v>182</v>
      </c>
      <c r="H1303" s="97" t="s">
        <v>942</v>
      </c>
      <c r="I1303" s="23"/>
      <c r="J1303" s="106">
        <f>_xlfn.XLOOKUP('-'!$F1303,Ref!A:A,Ref!B:B)*1000</f>
        <v>122000</v>
      </c>
      <c r="K1303" s="93">
        <f ca="1">COUNTIF($J$2:'-'!$J1303,'-'!$J1303)-1</f>
        <v>3</v>
      </c>
      <c r="L1303" s="96" t="s">
        <v>14</v>
      </c>
    </row>
    <row r="1304" spans="1:12" ht="15.75">
      <c r="A1304" s="90">
        <f t="shared" si="20"/>
        <v>1300</v>
      </c>
      <c r="B1304" s="87">
        <f ca="1">'-'!$J1304+'-'!$K1304</f>
        <v>122004</v>
      </c>
      <c r="C1304" s="88"/>
      <c r="D1304" s="90" t="str" cm="1">
        <f t="array" ref="D1304">_xlfn.SWITCH(MID('-'!$F1304,1,4),"C - ","Civil","F - ","Foundation","ST -","Structure","FC -","Façade","PRE ","Pre-Line","POST","Post-Line","H - ","Handover","S - ","Services","CST ","Completion Docs", "I - ", "Inspection")</f>
        <v>Inspection</v>
      </c>
      <c r="E1304" s="90" t="str">
        <f>IF(NOT(ISERROR(SEARCH("- S -", '-'!$F1304))), "Subcontractor",IF(NOT(ISERROR(SEARCH("- R -", '-'!$F1304))), "Ryman",IF(NOT(ISERROR(SEARCH("- C -", '-'!$F1304))), "Consultant",IF(NOT(ISERROR(SEARCH("- I -", '-'!$F1304))),  "Inspection Test Plan", "Naming Error"))))</f>
        <v>Consultant</v>
      </c>
      <c r="F1304" s="91" t="str">
        <f>IF(OR('-'!$G1304="checklist", '-'!$G1304="checklist-flat"), '-'!$H1304, F1303)</f>
        <v>I - C - T+T Consultant Site Visit Report</v>
      </c>
      <c r="G1304" s="89" t="s">
        <v>182</v>
      </c>
      <c r="H1304" s="91" t="s">
        <v>943</v>
      </c>
      <c r="I1304" s="107"/>
      <c r="J1304" s="105">
        <f>_xlfn.XLOOKUP('-'!$F1304,Ref!A:A,Ref!B:B)*1000</f>
        <v>122000</v>
      </c>
      <c r="K1304" s="87">
        <f ca="1">COUNTIF($J$2:'-'!$J1304,'-'!$J1304)-1</f>
        <v>4</v>
      </c>
      <c r="L1304" s="90" t="s">
        <v>14</v>
      </c>
    </row>
    <row r="1305" spans="1:12" ht="15.75">
      <c r="A1305" s="96">
        <f t="shared" si="20"/>
        <v>1301</v>
      </c>
      <c r="B1305" s="93">
        <f ca="1">'-'!$J1305+'-'!$K1305</f>
        <v>122005</v>
      </c>
      <c r="C1305" s="94"/>
      <c r="D1305" s="96" t="str" cm="1">
        <f t="array" ref="D1305">_xlfn.SWITCH(MID('-'!$F1305,1,4),"C - ","Civil","F - ","Foundation","ST -","Structure","FC -","Façade","PRE ","Pre-Line","POST","Post-Line","H - ","Handover","S - ","Services","CST ","Completion Docs", "I - ", "Inspection")</f>
        <v>Inspection</v>
      </c>
      <c r="E1305" s="96" t="str">
        <f>IF(NOT(ISERROR(SEARCH("- S -", '-'!$F1305))), "Subcontractor",IF(NOT(ISERROR(SEARCH("- R -", '-'!$F1305))), "Ryman",IF(NOT(ISERROR(SEARCH("- C -", '-'!$F1305))), "Consultant",IF(NOT(ISERROR(SEARCH("- I -", '-'!$F1305))),  "Inspection Test Plan", "Naming Error"))))</f>
        <v>Consultant</v>
      </c>
      <c r="F1305" s="97" t="str">
        <f>IF(OR('-'!$G1305="checklist", '-'!$G1305="checklist-flat"), '-'!$H1305, F1304)</f>
        <v>I - C - T+T Consultant Site Visit Report</v>
      </c>
      <c r="G1305" s="23" t="s">
        <v>182</v>
      </c>
      <c r="H1305" s="97" t="s">
        <v>525</v>
      </c>
      <c r="I1305" s="23"/>
      <c r="J1305" s="106">
        <f>_xlfn.XLOOKUP('-'!$F1305,Ref!A:A,Ref!B:B)*1000</f>
        <v>122000</v>
      </c>
      <c r="K1305" s="93">
        <f ca="1">COUNTIF($J$2:'-'!$J1305,'-'!$J1305)-1</f>
        <v>5</v>
      </c>
      <c r="L1305" s="96" t="s">
        <v>14</v>
      </c>
    </row>
    <row r="1306" spans="1:12" ht="15.75">
      <c r="A1306" s="90">
        <f t="shared" si="20"/>
        <v>1302</v>
      </c>
      <c r="B1306" s="87">
        <f ca="1">'-'!$J1306+'-'!$K1306</f>
        <v>122006</v>
      </c>
      <c r="C1306" s="88"/>
      <c r="D1306" s="90" t="str" cm="1">
        <f t="array" ref="D1306">_xlfn.SWITCH(MID('-'!$F1306,1,4),"C - ","Civil","F - ","Foundation","ST -","Structure","FC -","Façade","PRE ","Pre-Line","POST","Post-Line","H - ","Handover","S - ","Services","CST ","Completion Docs", "I - ", "Inspection")</f>
        <v>Inspection</v>
      </c>
      <c r="E1306" s="90" t="str">
        <f>IF(NOT(ISERROR(SEARCH("- S -", '-'!$F1306))), "Subcontractor",IF(NOT(ISERROR(SEARCH("- R -", '-'!$F1306))), "Ryman",IF(NOT(ISERROR(SEARCH("- C -", '-'!$F1306))), "Consultant",IF(NOT(ISERROR(SEARCH("- I -", '-'!$F1306))),  "Inspection Test Plan", "Naming Error"))))</f>
        <v>Consultant</v>
      </c>
      <c r="F1306" s="91" t="str">
        <f>IF(OR('-'!$G1306="checklist", '-'!$G1306="checklist-flat"), '-'!$H1306, F1305)</f>
        <v>I - C - T+T Consultant Site Visit Report</v>
      </c>
      <c r="G1306" s="89" t="s">
        <v>182</v>
      </c>
      <c r="H1306" s="91" t="s">
        <v>944</v>
      </c>
      <c r="I1306" s="107"/>
      <c r="J1306" s="105">
        <f>_xlfn.XLOOKUP('-'!$F1306,Ref!A:A,Ref!B:B)*1000</f>
        <v>122000</v>
      </c>
      <c r="K1306" s="87">
        <f ca="1">COUNTIF($J$2:'-'!$J1306,'-'!$J1306)-1</f>
        <v>6</v>
      </c>
      <c r="L1306" s="90" t="s">
        <v>14</v>
      </c>
    </row>
    <row r="1307" spans="1:12" ht="15.75">
      <c r="A1307" s="96">
        <f t="shared" si="20"/>
        <v>1303</v>
      </c>
      <c r="B1307" s="93">
        <f ca="1">'-'!$J1307+'-'!$K1307</f>
        <v>122007</v>
      </c>
      <c r="C1307" s="94"/>
      <c r="D1307" s="96" t="str" cm="1">
        <f t="array" ref="D1307">_xlfn.SWITCH(MID('-'!$F1307,1,4),"C - ","Civil","F - ","Foundation","ST -","Structure","FC -","Façade","PRE ","Pre-Line","POST","Post-Line","H - ","Handover","S - ","Services","CST ","Completion Docs", "I - ", "Inspection")</f>
        <v>Inspection</v>
      </c>
      <c r="E1307" s="96" t="str">
        <f>IF(NOT(ISERROR(SEARCH("- S -", '-'!$F1307))), "Subcontractor",IF(NOT(ISERROR(SEARCH("- R -", '-'!$F1307))), "Ryman",IF(NOT(ISERROR(SEARCH("- C -", '-'!$F1307))), "Consultant",IF(NOT(ISERROR(SEARCH("- I -", '-'!$F1307))),  "Inspection Test Plan", "Naming Error"))))</f>
        <v>Consultant</v>
      </c>
      <c r="F1307" s="97" t="str">
        <f>IF(OR('-'!$G1307="checklist", '-'!$G1307="checklist-flat"), '-'!$H1307, F1306)</f>
        <v>I - C - T+T Consultant Site Visit Report</v>
      </c>
      <c r="G1307" s="95" t="s">
        <v>182</v>
      </c>
      <c r="H1307" s="97" t="s">
        <v>945</v>
      </c>
      <c r="I1307" s="23"/>
      <c r="J1307" s="106">
        <f>_xlfn.XLOOKUP('-'!$F1307,Ref!A:A,Ref!B:B)*1000</f>
        <v>122000</v>
      </c>
      <c r="K1307" s="93">
        <f ca="1">COUNTIF($J$2:'-'!$J1307,'-'!$J1307)-1</f>
        <v>7</v>
      </c>
      <c r="L1307" s="96" t="s">
        <v>14</v>
      </c>
    </row>
    <row r="1308" spans="1:12" ht="15.75">
      <c r="A1308" s="90">
        <f t="shared" si="20"/>
        <v>1304</v>
      </c>
      <c r="B1308" s="87">
        <f ca="1">'-'!$J1308+'-'!$K1308</f>
        <v>122008</v>
      </c>
      <c r="C1308" s="88"/>
      <c r="D1308" s="90" t="str" cm="1">
        <f t="array" ref="D1308">_xlfn.SWITCH(MID('-'!$F1308,1,4),"C - ","Civil","F - ","Foundation","ST -","Structure","FC -","Façade","PRE ","Pre-Line","POST","Post-Line","H - ","Handover","S - ","Services","CST ","Completion Docs", "I - ", "Inspection")</f>
        <v>Inspection</v>
      </c>
      <c r="E1308" s="90" t="str">
        <f>IF(NOT(ISERROR(SEARCH("- S -", '-'!$F1308))), "Subcontractor",IF(NOT(ISERROR(SEARCH("- R -", '-'!$F1308))), "Ryman",IF(NOT(ISERROR(SEARCH("- C -", '-'!$F1308))), "Consultant",IF(NOT(ISERROR(SEARCH("- I -", '-'!$F1308))),  "Inspection Test Plan", "Naming Error"))))</f>
        <v>Consultant</v>
      </c>
      <c r="F1308" s="91" t="str">
        <f>IF(OR('-'!$G1308="checklist", '-'!$G1308="checklist-flat"), '-'!$H1308, F1307)</f>
        <v>I - C - T+T Consultant Site Visit Report</v>
      </c>
      <c r="G1308" s="89" t="s">
        <v>182</v>
      </c>
      <c r="H1308" s="91" t="s">
        <v>946</v>
      </c>
      <c r="I1308" s="107"/>
      <c r="J1308" s="105">
        <f>_xlfn.XLOOKUP('-'!$F1308,Ref!A:A,Ref!B:B)*1000</f>
        <v>122000</v>
      </c>
      <c r="K1308" s="87">
        <f ca="1">COUNTIF($J$2:'-'!$J1308,'-'!$J1308)-1</f>
        <v>8</v>
      </c>
      <c r="L1308" s="90" t="s">
        <v>14</v>
      </c>
    </row>
    <row r="1309" spans="1:12" ht="15.75">
      <c r="A1309" s="96">
        <f t="shared" si="20"/>
        <v>1305</v>
      </c>
      <c r="B1309" s="93">
        <f ca="1">'-'!$J1309+'-'!$K1309</f>
        <v>122009</v>
      </c>
      <c r="C1309" s="94"/>
      <c r="D1309" s="96" t="str" cm="1">
        <f t="array" ref="D1309">_xlfn.SWITCH(MID('-'!$F1309,1,4),"C - ","Civil","F - ","Foundation","ST -","Structure","FC -","Façade","PRE ","Pre-Line","POST","Post-Line","H - ","Handover","S - ","Services","CST ","Completion Docs", "I - ", "Inspection")</f>
        <v>Inspection</v>
      </c>
      <c r="E1309" s="96" t="str">
        <f>IF(NOT(ISERROR(SEARCH("- S -", '-'!$F1309))), "Subcontractor",IF(NOT(ISERROR(SEARCH("- R -", '-'!$F1309))), "Ryman",IF(NOT(ISERROR(SEARCH("- C -", '-'!$F1309))), "Consultant",IF(NOT(ISERROR(SEARCH("- I -", '-'!$F1309))),  "Inspection Test Plan", "Naming Error"))))</f>
        <v>Consultant</v>
      </c>
      <c r="F1309" s="97" t="str">
        <f>IF(OR('-'!$G1309="checklist", '-'!$G1309="checklist-flat"), '-'!$H1309, F1308)</f>
        <v>I - C - T+T Consultant Site Visit Report</v>
      </c>
      <c r="G1309" s="95" t="s">
        <v>182</v>
      </c>
      <c r="H1309" s="97" t="s">
        <v>947</v>
      </c>
      <c r="I1309" s="23"/>
      <c r="J1309" s="106">
        <f>_xlfn.XLOOKUP('-'!$F1309,Ref!A:A,Ref!B:B)*1000</f>
        <v>122000</v>
      </c>
      <c r="K1309" s="93">
        <f ca="1">COUNTIF($J$2:'-'!$J1309,'-'!$J1309)-1</f>
        <v>9</v>
      </c>
      <c r="L1309" s="96" t="s">
        <v>14</v>
      </c>
    </row>
    <row r="1310" spans="1:12" ht="15.75">
      <c r="A1310" s="90">
        <f t="shared" si="20"/>
        <v>1306</v>
      </c>
      <c r="B1310" s="87">
        <f ca="1">'-'!$J1310+'-'!$K1310</f>
        <v>122010</v>
      </c>
      <c r="C1310" s="88"/>
      <c r="D1310" s="90" t="str" cm="1">
        <f t="array" ref="D1310">_xlfn.SWITCH(MID('-'!$F1310,1,4),"C - ","Civil","F - ","Foundation","ST -","Structure","FC -","Façade","PRE ","Pre-Line","POST","Post-Line","H - ","Handover","S - ","Services","CST ","Completion Docs", "I - ", "Inspection")</f>
        <v>Inspection</v>
      </c>
      <c r="E1310" s="90" t="str">
        <f>IF(NOT(ISERROR(SEARCH("- S -", '-'!$F1310))), "Subcontractor",IF(NOT(ISERROR(SEARCH("- R -", '-'!$F1310))), "Ryman",IF(NOT(ISERROR(SEARCH("- C -", '-'!$F1310))), "Consultant",IF(NOT(ISERROR(SEARCH("- I -", '-'!$F1310))),  "Inspection Test Plan", "Naming Error"))))</f>
        <v>Consultant</v>
      </c>
      <c r="F1310" s="91" t="str">
        <f>IF(OR('-'!$G1310="checklist", '-'!$G1310="checklist-flat"), '-'!$H1310, F1309)</f>
        <v>I - C - T+T Consultant Site Visit Report</v>
      </c>
      <c r="G1310" s="89" t="s">
        <v>182</v>
      </c>
      <c r="H1310" s="91" t="s">
        <v>948</v>
      </c>
      <c r="I1310" s="107"/>
      <c r="J1310" s="105">
        <f>_xlfn.XLOOKUP('-'!$F1310,Ref!A:A,Ref!B:B)*1000</f>
        <v>122000</v>
      </c>
      <c r="K1310" s="87">
        <f ca="1">COUNTIF($J$2:'-'!$J1310,'-'!$J1310)-1</f>
        <v>10</v>
      </c>
      <c r="L1310" s="90" t="s">
        <v>14</v>
      </c>
    </row>
    <row r="1311" spans="1:12" ht="15.75">
      <c r="A1311" s="96">
        <f t="shared" ref="A1311:A1374" si="21">IFERROR(A1310+1,1)</f>
        <v>1307</v>
      </c>
      <c r="B1311" s="93">
        <f ca="1">'-'!$J1311+'-'!$K1311</f>
        <v>122011</v>
      </c>
      <c r="C1311" s="94"/>
      <c r="D1311" s="96" t="str" cm="1">
        <f t="array" ref="D1311">_xlfn.SWITCH(MID('-'!$F1311,1,4),"C - ","Civil","F - ","Foundation","ST -","Structure","FC -","Façade","PRE ","Pre-Line","POST","Post-Line","H - ","Handover","S - ","Services","CST ","Completion Docs", "I - ", "Inspection")</f>
        <v>Inspection</v>
      </c>
      <c r="E1311" s="96" t="str">
        <f>IF(NOT(ISERROR(SEARCH("- S -", '-'!$F1311))), "Subcontractor",IF(NOT(ISERROR(SEARCH("- R -", '-'!$F1311))), "Ryman",IF(NOT(ISERROR(SEARCH("- C -", '-'!$F1311))), "Consultant",IF(NOT(ISERROR(SEARCH("- I -", '-'!$F1311))),  "Inspection Test Plan", "Naming Error"))))</f>
        <v>Consultant</v>
      </c>
      <c r="F1311" s="97" t="str">
        <f>IF(OR('-'!$G1311="checklist", '-'!$G1311="checklist-flat"), '-'!$H1311, F1310)</f>
        <v>I - C - T+T Consultant Site Visit Report</v>
      </c>
      <c r="G1311" s="95" t="s">
        <v>15</v>
      </c>
      <c r="H1311" s="97" t="s">
        <v>949</v>
      </c>
      <c r="I1311" s="23"/>
      <c r="J1311" s="106">
        <f>_xlfn.XLOOKUP('-'!$F1311,Ref!A:A,Ref!B:B)*1000</f>
        <v>122000</v>
      </c>
      <c r="K1311" s="93">
        <f ca="1">COUNTIF($J$2:'-'!$J1311,'-'!$J1311)-1</f>
        <v>11</v>
      </c>
      <c r="L1311" s="96" t="s">
        <v>14</v>
      </c>
    </row>
    <row r="1312" spans="1:12" ht="15.75">
      <c r="A1312" s="90">
        <f t="shared" si="21"/>
        <v>1308</v>
      </c>
      <c r="B1312" s="87">
        <f ca="1">'-'!$J1312+'-'!$K1312</f>
        <v>122012</v>
      </c>
      <c r="C1312" s="88"/>
      <c r="D1312" s="90" t="str" cm="1">
        <f t="array" ref="D1312">_xlfn.SWITCH(MID('-'!$F1312,1,4),"C - ","Civil","F - ","Foundation","ST -","Structure","FC -","Façade","PRE ","Pre-Line","POST","Post-Line","H - ","Handover","S - ","Services","CST ","Completion Docs", "I - ", "Inspection")</f>
        <v>Inspection</v>
      </c>
      <c r="E1312" s="90" t="str">
        <f>IF(NOT(ISERROR(SEARCH("- S -", '-'!$F1312))), "Subcontractor",IF(NOT(ISERROR(SEARCH("- R -", '-'!$F1312))), "Ryman",IF(NOT(ISERROR(SEARCH("- C -", '-'!$F1312))), "Consultant",IF(NOT(ISERROR(SEARCH("- I -", '-'!$F1312))),  "Inspection Test Plan", "Naming Error"))))</f>
        <v>Consultant</v>
      </c>
      <c r="F1312" s="91" t="str">
        <f>IF(OR('-'!$G1312="checklist", '-'!$G1312="checklist-flat"), '-'!$H1312, F1311)</f>
        <v>I - C - T+T Consultant Site Visit Report</v>
      </c>
      <c r="G1312" s="89" t="s">
        <v>432</v>
      </c>
      <c r="H1312" s="91" t="s">
        <v>950</v>
      </c>
      <c r="I1312" s="107"/>
      <c r="J1312" s="105">
        <f>_xlfn.XLOOKUP('-'!$F1312,Ref!A:A,Ref!B:B)*1000</f>
        <v>122000</v>
      </c>
      <c r="K1312" s="87">
        <f ca="1">COUNTIF($J$2:'-'!$J1312,'-'!$J1312)-1</f>
        <v>12</v>
      </c>
      <c r="L1312" s="90" t="s">
        <v>14</v>
      </c>
    </row>
    <row r="1313" spans="1:12" ht="15.75">
      <c r="A1313" s="96">
        <f t="shared" si="21"/>
        <v>1309</v>
      </c>
      <c r="B1313" s="93">
        <f ca="1">'-'!$J1313+'-'!$K1313</f>
        <v>122013</v>
      </c>
      <c r="C1313" s="94"/>
      <c r="D1313" s="96" t="str" cm="1">
        <f t="array" ref="D1313">_xlfn.SWITCH(MID('-'!$F1313,1,4),"C - ","Civil","F - ","Foundation","ST -","Structure","FC -","Façade","PRE ","Pre-Line","POST","Post-Line","H - ","Handover","S - ","Services","CST ","Completion Docs", "I - ", "Inspection")</f>
        <v>Inspection</v>
      </c>
      <c r="E1313" s="96" t="str">
        <f>IF(NOT(ISERROR(SEARCH("- S -", '-'!$F1313))), "Subcontractor",IF(NOT(ISERROR(SEARCH("- R -", '-'!$F1313))), "Ryman",IF(NOT(ISERROR(SEARCH("- C -", '-'!$F1313))), "Consultant",IF(NOT(ISERROR(SEARCH("- I -", '-'!$F1313))),  "Inspection Test Plan", "Naming Error"))))</f>
        <v>Consultant</v>
      </c>
      <c r="F1313" s="97" t="str">
        <f>IF(OR('-'!$G1313="checklist", '-'!$G1313="checklist-flat"), '-'!$H1313, F1312)</f>
        <v>I - C - T+T Consultant Site Visit Report</v>
      </c>
      <c r="G1313" s="95" t="s">
        <v>15</v>
      </c>
      <c r="H1313" s="97" t="s">
        <v>951</v>
      </c>
      <c r="I1313" s="23"/>
      <c r="J1313" s="106">
        <f>_xlfn.XLOOKUP('-'!$F1313,Ref!A:A,Ref!B:B)*1000</f>
        <v>122000</v>
      </c>
      <c r="K1313" s="93">
        <f ca="1">COUNTIF($J$2:'-'!$J1313,'-'!$J1313)-1</f>
        <v>13</v>
      </c>
      <c r="L1313" s="96" t="s">
        <v>14</v>
      </c>
    </row>
    <row r="1314" spans="1:12" ht="15.75">
      <c r="A1314" s="90">
        <f t="shared" si="21"/>
        <v>1310</v>
      </c>
      <c r="B1314" s="87">
        <f ca="1">'-'!$J1314+'-'!$K1314</f>
        <v>122014</v>
      </c>
      <c r="C1314" s="88"/>
      <c r="D1314" s="90" t="str" cm="1">
        <f t="array" ref="D1314">_xlfn.SWITCH(MID('-'!$F1314,1,4),"C - ","Civil","F - ","Foundation","ST -","Structure","FC -","Façade","PRE ","Pre-Line","POST","Post-Line","H - ","Handover","S - ","Services","CST ","Completion Docs", "I - ", "Inspection")</f>
        <v>Inspection</v>
      </c>
      <c r="E1314" s="90" t="str">
        <f>IF(NOT(ISERROR(SEARCH("- S -", '-'!$F1314))), "Subcontractor",IF(NOT(ISERROR(SEARCH("- R -", '-'!$F1314))), "Ryman",IF(NOT(ISERROR(SEARCH("- C -", '-'!$F1314))), "Consultant",IF(NOT(ISERROR(SEARCH("- I -", '-'!$F1314))),  "Inspection Test Plan", "Naming Error"))))</f>
        <v>Consultant</v>
      </c>
      <c r="F1314" s="91" t="str">
        <f>IF(OR('-'!$G1314="checklist", '-'!$G1314="checklist-flat"), '-'!$H1314, F1313)</f>
        <v>I - C - T+T Consultant Site Visit Report</v>
      </c>
      <c r="G1314" s="89" t="s">
        <v>896</v>
      </c>
      <c r="H1314" s="91" t="s">
        <v>952</v>
      </c>
      <c r="I1314" s="107"/>
      <c r="J1314" s="105">
        <f>_xlfn.XLOOKUP('-'!$F1314,Ref!A:A,Ref!B:B)*1000</f>
        <v>122000</v>
      </c>
      <c r="K1314" s="87">
        <f ca="1">COUNTIF($J$2:'-'!$J1314,'-'!$J1314)-1</f>
        <v>14</v>
      </c>
      <c r="L1314" s="90" t="s">
        <v>14</v>
      </c>
    </row>
    <row r="1315" spans="1:12" ht="15.75">
      <c r="A1315" s="96">
        <f t="shared" si="21"/>
        <v>1311</v>
      </c>
      <c r="B1315" s="93">
        <f ca="1">'-'!$J1315+'-'!$K1315</f>
        <v>122015</v>
      </c>
      <c r="C1315" s="94"/>
      <c r="D1315" s="96" t="str" cm="1">
        <f t="array" ref="D1315">_xlfn.SWITCH(MID('-'!$F1315,1,4),"C - ","Civil","F - ","Foundation","ST -","Structure","FC -","Façade","PRE ","Pre-Line","POST","Post-Line","H - ","Handover","S - ","Services","CST ","Completion Docs", "I - ", "Inspection")</f>
        <v>Inspection</v>
      </c>
      <c r="E1315" s="96" t="str">
        <f>IF(NOT(ISERROR(SEARCH("- S -", '-'!$F1315))), "Subcontractor",IF(NOT(ISERROR(SEARCH("- R -", '-'!$F1315))), "Ryman",IF(NOT(ISERROR(SEARCH("- C -", '-'!$F1315))), "Consultant",IF(NOT(ISERROR(SEARCH("- I -", '-'!$F1315))),  "Inspection Test Plan", "Naming Error"))))</f>
        <v>Consultant</v>
      </c>
      <c r="F1315" s="97" t="str">
        <f>IF(OR('-'!$G1315="checklist", '-'!$G1315="checklist-flat"), '-'!$H1315, F1314)</f>
        <v>I - C - T+T Consultant Site Visit Report</v>
      </c>
      <c r="G1315" s="95" t="s">
        <v>896</v>
      </c>
      <c r="H1315" s="97" t="s">
        <v>953</v>
      </c>
      <c r="I1315" s="23"/>
      <c r="J1315" s="106">
        <f>_xlfn.XLOOKUP('-'!$F1315,Ref!A:A,Ref!B:B)*1000</f>
        <v>122000</v>
      </c>
      <c r="K1315" s="93">
        <f ca="1">COUNTIF($J$2:'-'!$J1315,'-'!$J1315)-1</f>
        <v>15</v>
      </c>
      <c r="L1315" s="96" t="s">
        <v>14</v>
      </c>
    </row>
    <row r="1316" spans="1:12" ht="15.75">
      <c r="A1316" s="90">
        <f t="shared" si="21"/>
        <v>1312</v>
      </c>
      <c r="B1316" s="87">
        <f ca="1">'-'!$J1316+'-'!$K1316</f>
        <v>122016</v>
      </c>
      <c r="C1316" s="88"/>
      <c r="D1316" s="90" t="str" cm="1">
        <f t="array" ref="D1316">_xlfn.SWITCH(MID('-'!$F1316,1,4),"C - ","Civil","F - ","Foundation","ST -","Structure","FC -","Façade","PRE ","Pre-Line","POST","Post-Line","H - ","Handover","S - ","Services","CST ","Completion Docs", "I - ", "Inspection")</f>
        <v>Inspection</v>
      </c>
      <c r="E1316" s="90" t="str">
        <f>IF(NOT(ISERROR(SEARCH("- S -", '-'!$F1316))), "Subcontractor",IF(NOT(ISERROR(SEARCH("- R -", '-'!$F1316))), "Ryman",IF(NOT(ISERROR(SEARCH("- C -", '-'!$F1316))), "Consultant",IF(NOT(ISERROR(SEARCH("- I -", '-'!$F1316))),  "Inspection Test Plan", "Naming Error"))))</f>
        <v>Consultant</v>
      </c>
      <c r="F1316" s="91" t="str">
        <f>IF(OR('-'!$G1316="checklist", '-'!$G1316="checklist-flat"), '-'!$H1316, F1315)</f>
        <v>I - C - T+T Consultant Site Visit Report</v>
      </c>
      <c r="G1316" s="89" t="s">
        <v>896</v>
      </c>
      <c r="H1316" s="91" t="s">
        <v>954</v>
      </c>
      <c r="I1316" s="107"/>
      <c r="J1316" s="105">
        <f>_xlfn.XLOOKUP('-'!$F1316,Ref!A:A,Ref!B:B)*1000</f>
        <v>122000</v>
      </c>
      <c r="K1316" s="87">
        <f ca="1">COUNTIF($J$2:'-'!$J1316,'-'!$J1316)-1</f>
        <v>16</v>
      </c>
      <c r="L1316" s="90" t="s">
        <v>14</v>
      </c>
    </row>
    <row r="1317" spans="1:12" ht="15.75">
      <c r="A1317" s="96">
        <f t="shared" si="21"/>
        <v>1313</v>
      </c>
      <c r="B1317" s="93">
        <f ca="1">'-'!$J1317+'-'!$K1317</f>
        <v>122017</v>
      </c>
      <c r="C1317" s="94"/>
      <c r="D1317" s="96" t="str" cm="1">
        <f t="array" ref="D1317">_xlfn.SWITCH(MID('-'!$F1317,1,4),"C - ","Civil","F - ","Foundation","ST -","Structure","FC -","Façade","PRE ","Pre-Line","POST","Post-Line","H - ","Handover","S - ","Services","CST ","Completion Docs", "I - ", "Inspection")</f>
        <v>Inspection</v>
      </c>
      <c r="E1317" s="96" t="str">
        <f>IF(NOT(ISERROR(SEARCH("- S -", '-'!$F1317))), "Subcontractor",IF(NOT(ISERROR(SEARCH("- R -", '-'!$F1317))), "Ryman",IF(NOT(ISERROR(SEARCH("- C -", '-'!$F1317))), "Consultant",IF(NOT(ISERROR(SEARCH("- I -", '-'!$F1317))),  "Inspection Test Plan", "Naming Error"))))</f>
        <v>Consultant</v>
      </c>
      <c r="F1317" s="97" t="str">
        <f>IF(OR('-'!$G1317="checklist", '-'!$G1317="checklist-flat"), '-'!$H1317, F1316)</f>
        <v>I - C - T+T Consultant Site Visit Report</v>
      </c>
      <c r="G1317" s="95" t="s">
        <v>182</v>
      </c>
      <c r="H1317" s="97" t="s">
        <v>955</v>
      </c>
      <c r="I1317" s="23"/>
      <c r="J1317" s="106">
        <f>_xlfn.XLOOKUP('-'!$F1317,Ref!A:A,Ref!B:B)*1000</f>
        <v>122000</v>
      </c>
      <c r="K1317" s="93">
        <f ca="1">COUNTIF($J$2:'-'!$J1317,'-'!$J1317)-1</f>
        <v>17</v>
      </c>
      <c r="L1317" s="96" t="s">
        <v>14</v>
      </c>
    </row>
    <row r="1318" spans="1:12" ht="15.75">
      <c r="A1318" s="90">
        <f t="shared" si="21"/>
        <v>1314</v>
      </c>
      <c r="B1318" s="87">
        <f ca="1">'-'!$J1318+'-'!$K1318</f>
        <v>122018</v>
      </c>
      <c r="C1318" s="88"/>
      <c r="D1318" s="90" t="str" cm="1">
        <f t="array" ref="D1318">_xlfn.SWITCH(MID('-'!$F1318,1,4),"C - ","Civil","F - ","Foundation","ST -","Structure","FC -","Façade","PRE ","Pre-Line","POST","Post-Line","H - ","Handover","S - ","Services","CST ","Completion Docs", "I - ", "Inspection")</f>
        <v>Inspection</v>
      </c>
      <c r="E1318" s="90" t="str">
        <f>IF(NOT(ISERROR(SEARCH("- S -", '-'!$F1318))), "Subcontractor",IF(NOT(ISERROR(SEARCH("- R -", '-'!$F1318))), "Ryman",IF(NOT(ISERROR(SEARCH("- C -", '-'!$F1318))), "Consultant",IF(NOT(ISERROR(SEARCH("- I -", '-'!$F1318))),  "Inspection Test Plan", "Naming Error"))))</f>
        <v>Consultant</v>
      </c>
      <c r="F1318" s="91" t="str">
        <f>IF(OR('-'!$G1318="checklist", '-'!$G1318="checklist-flat"), '-'!$H1318, F1317)</f>
        <v>I - C - T+T Consultant Site Visit Report</v>
      </c>
      <c r="G1318" s="89" t="s">
        <v>182</v>
      </c>
      <c r="H1318" s="91" t="s">
        <v>956</v>
      </c>
      <c r="I1318" s="107"/>
      <c r="J1318" s="105">
        <f>_xlfn.XLOOKUP('-'!$F1318,Ref!A:A,Ref!B:B)*1000</f>
        <v>122000</v>
      </c>
      <c r="K1318" s="87">
        <f ca="1">COUNTIF($J$2:'-'!$J1318,'-'!$J1318)-1</f>
        <v>18</v>
      </c>
      <c r="L1318" s="90" t="s">
        <v>14</v>
      </c>
    </row>
    <row r="1319" spans="1:12" ht="15.75">
      <c r="A1319" s="96">
        <f t="shared" si="21"/>
        <v>1315</v>
      </c>
      <c r="B1319" s="93">
        <f ca="1">'-'!$J1319+'-'!$K1319</f>
        <v>122019</v>
      </c>
      <c r="C1319" s="94"/>
      <c r="D1319" s="96" t="str" cm="1">
        <f t="array" ref="D1319">_xlfn.SWITCH(MID('-'!$F1319,1,4),"C - ","Civil","F - ","Foundation","ST -","Structure","FC -","Façade","PRE ","Pre-Line","POST","Post-Line","H - ","Handover","S - ","Services","CST ","Completion Docs", "I - ", "Inspection")</f>
        <v>Inspection</v>
      </c>
      <c r="E1319" s="96" t="str">
        <f>IF(NOT(ISERROR(SEARCH("- S -", '-'!$F1319))), "Subcontractor",IF(NOT(ISERROR(SEARCH("- R -", '-'!$F1319))), "Ryman",IF(NOT(ISERROR(SEARCH("- C -", '-'!$F1319))), "Consultant",IF(NOT(ISERROR(SEARCH("- I -", '-'!$F1319))),  "Inspection Test Plan", "Naming Error"))))</f>
        <v>Consultant</v>
      </c>
      <c r="F1319" s="97" t="str">
        <f>IF(OR('-'!$G1319="checklist", '-'!$G1319="checklist-flat"), '-'!$H1319, F1318)</f>
        <v>I - C - T+T Consultant Site Visit Report</v>
      </c>
      <c r="G1319" s="95" t="s">
        <v>182</v>
      </c>
      <c r="H1319" s="97" t="s">
        <v>957</v>
      </c>
      <c r="I1319" s="23"/>
      <c r="J1319" s="106">
        <f>_xlfn.XLOOKUP('-'!$F1319,Ref!A:A,Ref!B:B)*1000</f>
        <v>122000</v>
      </c>
      <c r="K1319" s="93">
        <f ca="1">COUNTIF($J$2:'-'!$J1319,'-'!$J1319)-1</f>
        <v>19</v>
      </c>
      <c r="L1319" s="96" t="s">
        <v>14</v>
      </c>
    </row>
    <row r="1320" spans="1:12" ht="15.75">
      <c r="A1320" s="90">
        <f t="shared" si="21"/>
        <v>1316</v>
      </c>
      <c r="B1320" s="87">
        <f ca="1">'-'!$J1320+'-'!$K1320</f>
        <v>122020</v>
      </c>
      <c r="C1320" s="88"/>
      <c r="D1320" s="90" t="str" cm="1">
        <f t="array" ref="D1320">_xlfn.SWITCH(MID('-'!$F1320,1,4),"C - ","Civil","F - ","Foundation","ST -","Structure","FC -","Façade","PRE ","Pre-Line","POST","Post-Line","H - ","Handover","S - ","Services","CST ","Completion Docs", "I - ", "Inspection")</f>
        <v>Inspection</v>
      </c>
      <c r="E1320" s="90" t="str">
        <f>IF(NOT(ISERROR(SEARCH("- S -", '-'!$F1320))), "Subcontractor",IF(NOT(ISERROR(SEARCH("- R -", '-'!$F1320))), "Ryman",IF(NOT(ISERROR(SEARCH("- C -", '-'!$F1320))), "Consultant",IF(NOT(ISERROR(SEARCH("- I -", '-'!$F1320))),  "Inspection Test Plan", "Naming Error"))))</f>
        <v>Consultant</v>
      </c>
      <c r="F1320" s="91" t="str">
        <f>IF(OR('-'!$G1320="checklist", '-'!$G1320="checklist-flat"), '-'!$H1320, F1319)</f>
        <v>I - C - T+T Consultant Site Visit Report</v>
      </c>
      <c r="G1320" s="89" t="s">
        <v>432</v>
      </c>
      <c r="H1320" s="91" t="s">
        <v>958</v>
      </c>
      <c r="I1320" s="107"/>
      <c r="J1320" s="105">
        <f>_xlfn.XLOOKUP('-'!$F1320,Ref!A:A,Ref!B:B)*1000</f>
        <v>122000</v>
      </c>
      <c r="K1320" s="87">
        <f ca="1">COUNTIF($J$2:'-'!$J1320,'-'!$J1320)-1</f>
        <v>20</v>
      </c>
      <c r="L1320" s="90" t="s">
        <v>14</v>
      </c>
    </row>
    <row r="1321" spans="1:12" ht="15.75">
      <c r="A1321" s="96">
        <f t="shared" si="21"/>
        <v>1317</v>
      </c>
      <c r="B1321" s="93">
        <f ca="1">'-'!$J1321+'-'!$K1321</f>
        <v>122021</v>
      </c>
      <c r="C1321" s="94"/>
      <c r="D1321" s="96" t="str" cm="1">
        <f t="array" ref="D1321">_xlfn.SWITCH(MID('-'!$F1321,1,4),"C - ","Civil","F - ","Foundation","ST -","Structure","FC -","Façade","PRE ","Pre-Line","POST","Post-Line","H - ","Handover","S - ","Services","CST ","Completion Docs", "I - ", "Inspection")</f>
        <v>Inspection</v>
      </c>
      <c r="E1321" s="96" t="str">
        <f>IF(NOT(ISERROR(SEARCH("- S -", '-'!$F1321))), "Subcontractor",IF(NOT(ISERROR(SEARCH("- R -", '-'!$F1321))), "Ryman",IF(NOT(ISERROR(SEARCH("- C -", '-'!$F1321))), "Consultant",IF(NOT(ISERROR(SEARCH("- I -", '-'!$F1321))),  "Inspection Test Plan", "Naming Error"))))</f>
        <v>Consultant</v>
      </c>
      <c r="F1321" s="97" t="str">
        <f>IF(OR('-'!$G1321="checklist", '-'!$G1321="checklist-flat"), '-'!$H1321, F1320)</f>
        <v>I - C - T+T Consultant Site Visit Report</v>
      </c>
      <c r="G1321" s="95" t="s">
        <v>15</v>
      </c>
      <c r="H1321" s="97" t="s">
        <v>866</v>
      </c>
      <c r="I1321" s="23"/>
      <c r="J1321" s="106">
        <f>_xlfn.XLOOKUP('-'!$F1321,Ref!A:A,Ref!B:B)*1000</f>
        <v>122000</v>
      </c>
      <c r="K1321" s="93">
        <f ca="1">COUNTIF($J$2:'-'!$J1321,'-'!$J1321)-1</f>
        <v>21</v>
      </c>
      <c r="L1321" s="96" t="s">
        <v>14</v>
      </c>
    </row>
    <row r="1322" spans="1:12" ht="15.75">
      <c r="A1322" s="90">
        <f t="shared" si="21"/>
        <v>1318</v>
      </c>
      <c r="B1322" s="87">
        <f ca="1">'-'!$J1322+'-'!$K1322</f>
        <v>122022</v>
      </c>
      <c r="C1322" s="88"/>
      <c r="D1322" s="90" t="str" cm="1">
        <f t="array" ref="D1322">_xlfn.SWITCH(MID('-'!$F1322,1,4),"C - ","Civil","F - ","Foundation","ST -","Structure","FC -","Façade","PRE ","Pre-Line","POST","Post-Line","H - ","Handover","S - ","Services","CST ","Completion Docs", "I - ", "Inspection")</f>
        <v>Inspection</v>
      </c>
      <c r="E1322" s="90" t="str">
        <f>IF(NOT(ISERROR(SEARCH("- S -", '-'!$F1322))), "Subcontractor",IF(NOT(ISERROR(SEARCH("- R -", '-'!$F1322))), "Ryman",IF(NOT(ISERROR(SEARCH("- C -", '-'!$F1322))), "Consultant",IF(NOT(ISERROR(SEARCH("- I -", '-'!$F1322))),  "Inspection Test Plan", "Naming Error"))))</f>
        <v>Consultant</v>
      </c>
      <c r="F1322" s="91" t="str">
        <f>IF(OR('-'!$G1322="checklist", '-'!$G1322="checklist-flat"), '-'!$H1322, F1321)</f>
        <v>I - C - T+T Consultant Site Visit Report</v>
      </c>
      <c r="G1322" s="89" t="s">
        <v>182</v>
      </c>
      <c r="H1322" s="91" t="s">
        <v>959</v>
      </c>
      <c r="I1322" s="107"/>
      <c r="J1322" s="105">
        <f>_xlfn.XLOOKUP('-'!$F1322,Ref!A:A,Ref!B:B)*1000</f>
        <v>122000</v>
      </c>
      <c r="K1322" s="87">
        <f ca="1">COUNTIF($J$2:'-'!$J1322,'-'!$J1322)-1</f>
        <v>22</v>
      </c>
      <c r="L1322" s="90" t="s">
        <v>14</v>
      </c>
    </row>
    <row r="1323" spans="1:12" ht="15.75">
      <c r="A1323" s="96">
        <f t="shared" si="21"/>
        <v>1319</v>
      </c>
      <c r="B1323" s="93">
        <f ca="1">'-'!$J1323+'-'!$K1323</f>
        <v>122023</v>
      </c>
      <c r="C1323" s="94"/>
      <c r="D1323" s="96" t="str" cm="1">
        <f t="array" ref="D1323">_xlfn.SWITCH(MID('-'!$F1323,1,4),"C - ","Civil","F - ","Foundation","ST -","Structure","FC -","Façade","PRE ","Pre-Line","POST","Post-Line","H - ","Handover","S - ","Services","CST ","Completion Docs", "I - ", "Inspection")</f>
        <v>Inspection</v>
      </c>
      <c r="E1323" s="96" t="str">
        <f>IF(NOT(ISERROR(SEARCH("- S -", '-'!$F1323))), "Subcontractor",IF(NOT(ISERROR(SEARCH("- R -", '-'!$F1323))), "Ryman",IF(NOT(ISERROR(SEARCH("- C -", '-'!$F1323))), "Consultant",IF(NOT(ISERROR(SEARCH("- I -", '-'!$F1323))),  "Inspection Test Plan", "Naming Error"))))</f>
        <v>Consultant</v>
      </c>
      <c r="F1323" s="97" t="str">
        <f>IF(OR('-'!$G1323="checklist", '-'!$G1323="checklist-flat"), '-'!$H1323, F1322)</f>
        <v>I - C - T+T Consultant Site Visit Report</v>
      </c>
      <c r="G1323" s="95" t="s">
        <v>442</v>
      </c>
      <c r="H1323" s="97" t="s">
        <v>960</v>
      </c>
      <c r="I1323" s="23" t="s">
        <v>961</v>
      </c>
      <c r="J1323" s="106">
        <f>_xlfn.XLOOKUP('-'!$F1323,Ref!A:A,Ref!B:B)*1000</f>
        <v>122000</v>
      </c>
      <c r="K1323" s="93">
        <f ca="1">COUNTIF($J$2:'-'!$J1323,'-'!$J1323)-1</f>
        <v>23</v>
      </c>
      <c r="L1323" s="96" t="s">
        <v>14</v>
      </c>
    </row>
    <row r="1324" spans="1:12" ht="15.75">
      <c r="A1324" s="90">
        <f t="shared" si="21"/>
        <v>1320</v>
      </c>
      <c r="B1324" s="87">
        <f ca="1">'-'!$J1324+'-'!$K1324</f>
        <v>122024</v>
      </c>
      <c r="C1324" s="88"/>
      <c r="D1324" s="90" t="str" cm="1">
        <f t="array" ref="D1324">_xlfn.SWITCH(MID('-'!$F1324,1,4),"C - ","Civil","F - ","Foundation","ST -","Structure","FC -","Façade","PRE ","Pre-Line","POST","Post-Line","H - ","Handover","S - ","Services","CST ","Completion Docs", "I - ", "Inspection")</f>
        <v>Inspection</v>
      </c>
      <c r="E1324" s="90" t="str">
        <f>IF(NOT(ISERROR(SEARCH("- S -", '-'!$F1324))), "Subcontractor",IF(NOT(ISERROR(SEARCH("- R -", '-'!$F1324))), "Ryman",IF(NOT(ISERROR(SEARCH("- C -", '-'!$F1324))), "Consultant",IF(NOT(ISERROR(SEARCH("- I -", '-'!$F1324))),  "Inspection Test Plan", "Naming Error"))))</f>
        <v>Consultant</v>
      </c>
      <c r="F1324" s="91" t="str">
        <f>IF(OR('-'!$G1324="checklist", '-'!$G1324="checklist-flat"), '-'!$H1324, F1323)</f>
        <v>I - C - T+T Consultant Site Visit Report</v>
      </c>
      <c r="G1324" s="107" t="s">
        <v>182</v>
      </c>
      <c r="H1324" s="108" t="s">
        <v>962</v>
      </c>
      <c r="I1324" s="107"/>
      <c r="J1324" s="105">
        <f>_xlfn.XLOOKUP('-'!$F1324,Ref!A:A,Ref!B:B)*1000</f>
        <v>122000</v>
      </c>
      <c r="K1324" s="87">
        <f ca="1">COUNTIF($J$2:'-'!$J1324,'-'!$J1324)-1</f>
        <v>24</v>
      </c>
      <c r="L1324" s="90" t="s">
        <v>14</v>
      </c>
    </row>
    <row r="1325" spans="1:12" ht="15.75">
      <c r="A1325" s="96">
        <f t="shared" si="21"/>
        <v>1321</v>
      </c>
      <c r="B1325" s="93">
        <f ca="1">'-'!$J1325+'-'!$K1325</f>
        <v>122025</v>
      </c>
      <c r="C1325" s="94"/>
      <c r="D1325" s="96" t="str" cm="1">
        <f t="array" ref="D1325">_xlfn.SWITCH(MID('-'!$F1325,1,4),"C - ","Civil","F - ","Foundation","ST -","Structure","FC -","Façade","PRE ","Pre-Line","POST","Post-Line","H - ","Handover","S - ","Services","CST ","Completion Docs", "I - ", "Inspection")</f>
        <v>Inspection</v>
      </c>
      <c r="E1325" s="96" t="str">
        <f>IF(NOT(ISERROR(SEARCH("- S -", '-'!$F1325))), "Subcontractor",IF(NOT(ISERROR(SEARCH("- R -", '-'!$F1325))), "Ryman",IF(NOT(ISERROR(SEARCH("- C -", '-'!$F1325))), "Consultant",IF(NOT(ISERROR(SEARCH("- I -", '-'!$F1325))),  "Inspection Test Plan", "Naming Error"))))</f>
        <v>Consultant</v>
      </c>
      <c r="F1325" s="97" t="str">
        <f>IF(OR('-'!$G1325="checklist", '-'!$G1325="checklist-flat"), '-'!$H1325, F1324)</f>
        <v>I - C - T+T Consultant Site Visit Report</v>
      </c>
      <c r="G1325" s="23" t="s">
        <v>182</v>
      </c>
      <c r="H1325" s="25" t="s">
        <v>963</v>
      </c>
      <c r="I1325" s="23"/>
      <c r="J1325" s="106">
        <f>_xlfn.XLOOKUP('-'!$F1325,Ref!A:A,Ref!B:B)*1000</f>
        <v>122000</v>
      </c>
      <c r="K1325" s="93">
        <f ca="1">COUNTIF($J$2:'-'!$J1325,'-'!$J1325)-1</f>
        <v>25</v>
      </c>
      <c r="L1325" s="96" t="s">
        <v>14</v>
      </c>
    </row>
    <row r="1326" spans="1:12" ht="15.75">
      <c r="A1326" s="90">
        <f t="shared" si="21"/>
        <v>1322</v>
      </c>
      <c r="B1326" s="87">
        <f ca="1">'-'!$J1326+'-'!$K1326</f>
        <v>122026</v>
      </c>
      <c r="C1326" s="88"/>
      <c r="D1326" s="90" t="str" cm="1">
        <f t="array" ref="D1326">_xlfn.SWITCH(MID('-'!$F1326,1,4),"C - ","Civil","F - ","Foundation","ST -","Structure","FC -","Façade","PRE ","Pre-Line","POST","Post-Line","H - ","Handover","S - ","Services","CST ","Completion Docs", "I - ", "Inspection")</f>
        <v>Inspection</v>
      </c>
      <c r="E1326" s="90" t="str">
        <f>IF(NOT(ISERROR(SEARCH("- S -", '-'!$F1326))), "Subcontractor",IF(NOT(ISERROR(SEARCH("- R -", '-'!$F1326))), "Ryman",IF(NOT(ISERROR(SEARCH("- C -", '-'!$F1326))), "Consultant",IF(NOT(ISERROR(SEARCH("- I -", '-'!$F1326))),  "Inspection Test Plan", "Naming Error"))))</f>
        <v>Consultant</v>
      </c>
      <c r="F1326" s="91" t="str">
        <f>IF(OR('-'!$G1326="checklist", '-'!$G1326="checklist-flat"), '-'!$H1326, F1325)</f>
        <v>I - C - T+T Consultant Site Visit Report</v>
      </c>
      <c r="G1326" s="107" t="s">
        <v>15</v>
      </c>
      <c r="H1326" s="108" t="s">
        <v>964</v>
      </c>
      <c r="I1326" s="107"/>
      <c r="J1326" s="105">
        <f>_xlfn.XLOOKUP('-'!$F1326,Ref!A:A,Ref!B:B)*1000</f>
        <v>122000</v>
      </c>
      <c r="K1326" s="87">
        <f ca="1">COUNTIF($J$2:'-'!$J1326,'-'!$J1326)-1</f>
        <v>26</v>
      </c>
      <c r="L1326" s="90" t="s">
        <v>14</v>
      </c>
    </row>
    <row r="1327" spans="1:12" ht="15.75">
      <c r="A1327" s="96">
        <f t="shared" si="21"/>
        <v>1323</v>
      </c>
      <c r="B1327" s="93">
        <f ca="1">'-'!$J1327+'-'!$K1327</f>
        <v>122027</v>
      </c>
      <c r="C1327" s="94"/>
      <c r="D1327" s="96" t="str" cm="1">
        <f t="array" ref="D1327">_xlfn.SWITCH(MID('-'!$F1327,1,4),"C - ","Civil","F - ","Foundation","ST -","Structure","FC -","Façade","PRE ","Pre-Line","POST","Post-Line","H - ","Handover","S - ","Services","CST ","Completion Docs", "I - ", "Inspection")</f>
        <v>Inspection</v>
      </c>
      <c r="E1327" s="96" t="str">
        <f>IF(NOT(ISERROR(SEARCH("- S -", '-'!$F1327))), "Subcontractor",IF(NOT(ISERROR(SEARCH("- R -", '-'!$F1327))), "Ryman",IF(NOT(ISERROR(SEARCH("- C -", '-'!$F1327))), "Consultant",IF(NOT(ISERROR(SEARCH("- I -", '-'!$F1327))),  "Inspection Test Plan", "Naming Error"))))</f>
        <v>Consultant</v>
      </c>
      <c r="F1327" s="97" t="str">
        <f>IF(OR('-'!$G1327="checklist", '-'!$G1327="checklist-flat"), '-'!$H1327, F1326)</f>
        <v>I - C - T+T Consultant Site Visit Report</v>
      </c>
      <c r="G1327" s="23" t="s">
        <v>15</v>
      </c>
      <c r="H1327" s="25" t="s">
        <v>965</v>
      </c>
      <c r="I1327" s="23"/>
      <c r="J1327" s="106">
        <f>_xlfn.XLOOKUP('-'!$F1327,Ref!A:A,Ref!B:B)*1000</f>
        <v>122000</v>
      </c>
      <c r="K1327" s="93">
        <f ca="1">COUNTIF($J$2:'-'!$J1327,'-'!$J1327)-1</f>
        <v>27</v>
      </c>
      <c r="L1327" s="96" t="s">
        <v>14</v>
      </c>
    </row>
    <row r="1328" spans="1:12" ht="15.75">
      <c r="A1328" s="90">
        <f t="shared" si="21"/>
        <v>1324</v>
      </c>
      <c r="B1328" s="87">
        <f ca="1">'-'!$J1328+'-'!$K1328</f>
        <v>122028</v>
      </c>
      <c r="C1328" s="88"/>
      <c r="D1328" s="90" t="str" cm="1">
        <f t="array" ref="D1328">_xlfn.SWITCH(MID('-'!$F1328,1,4),"C - ","Civil","F - ","Foundation","ST -","Structure","FC -","Façade","PRE ","Pre-Line","POST","Post-Line","H - ","Handover","S - ","Services","CST ","Completion Docs", "I - ", "Inspection")</f>
        <v>Inspection</v>
      </c>
      <c r="E1328" s="90" t="str">
        <f>IF(NOT(ISERROR(SEARCH("- S -", '-'!$F1328))), "Subcontractor",IF(NOT(ISERROR(SEARCH("- R -", '-'!$F1328))), "Ryman",IF(NOT(ISERROR(SEARCH("- C -", '-'!$F1328))), "Consultant",IF(NOT(ISERROR(SEARCH("- I -", '-'!$F1328))),  "Inspection Test Plan", "Naming Error"))))</f>
        <v>Consultant</v>
      </c>
      <c r="F1328" s="91" t="str">
        <f>IF(OR('-'!$G1328="checklist", '-'!$G1328="checklist-flat"), '-'!$H1328, F1327)</f>
        <v>I - C - T+T Consultant Site Visit Report</v>
      </c>
      <c r="G1328" s="107" t="s">
        <v>388</v>
      </c>
      <c r="H1328" s="108" t="s">
        <v>966</v>
      </c>
      <c r="I1328" s="107"/>
      <c r="J1328" s="105">
        <f>_xlfn.XLOOKUP('-'!$F1328,Ref!A:A,Ref!B:B)*1000</f>
        <v>122000</v>
      </c>
      <c r="K1328" s="87">
        <f ca="1">COUNTIF($J$2:'-'!$J1328,'-'!$J1328)-1</f>
        <v>28</v>
      </c>
      <c r="L1328" s="90" t="s">
        <v>14</v>
      </c>
    </row>
    <row r="1329" spans="1:12" ht="15.75">
      <c r="A1329" s="96">
        <f t="shared" si="21"/>
        <v>1325</v>
      </c>
      <c r="B1329" s="93">
        <f ca="1">'-'!$J1329+'-'!$K1329</f>
        <v>122029</v>
      </c>
      <c r="C1329" s="94"/>
      <c r="D1329" s="96" t="str" cm="1">
        <f t="array" ref="D1329">_xlfn.SWITCH(MID('-'!$F1329,1,4),"C - ","Civil","F - ","Foundation","ST -","Structure","FC -","Façade","PRE ","Pre-Line","POST","Post-Line","H - ","Handover","S - ","Services","CST ","Completion Docs", "I - ", "Inspection")</f>
        <v>Inspection</v>
      </c>
      <c r="E1329" s="96" t="str">
        <f>IF(NOT(ISERROR(SEARCH("- S -", '-'!$F1329))), "Subcontractor",IF(NOT(ISERROR(SEARCH("- R -", '-'!$F1329))), "Ryman",IF(NOT(ISERROR(SEARCH("- C -", '-'!$F1329))), "Consultant",IF(NOT(ISERROR(SEARCH("- I -", '-'!$F1329))),  "Inspection Test Plan", "Naming Error"))))</f>
        <v>Consultant</v>
      </c>
      <c r="F1329" s="97" t="str">
        <f>IF(OR('-'!$G1329="checklist", '-'!$G1329="checklist-flat"), '-'!$H1329, F1328)</f>
        <v>I - C - T+T Consultant Site Visit Report</v>
      </c>
      <c r="G1329" s="23" t="s">
        <v>388</v>
      </c>
      <c r="H1329" s="25" t="s">
        <v>967</v>
      </c>
      <c r="I1329" s="23"/>
      <c r="J1329" s="106">
        <f>_xlfn.XLOOKUP('-'!$F1329,Ref!A:A,Ref!B:B)*1000</f>
        <v>122000</v>
      </c>
      <c r="K1329" s="93">
        <f ca="1">COUNTIF($J$2:'-'!$J1329,'-'!$J1329)-1</f>
        <v>29</v>
      </c>
      <c r="L1329" s="96" t="s">
        <v>14</v>
      </c>
    </row>
    <row r="1330" spans="1:12" ht="15.75">
      <c r="A1330" s="90">
        <f t="shared" si="21"/>
        <v>1326</v>
      </c>
      <c r="B1330" s="87">
        <f ca="1">'-'!$J1330+'-'!$K1330</f>
        <v>122030</v>
      </c>
      <c r="C1330" s="88"/>
      <c r="D1330" s="90" t="str" cm="1">
        <f t="array" ref="D1330">_xlfn.SWITCH(MID('-'!$F1330,1,4),"C - ","Civil","F - ","Foundation","ST -","Structure","FC -","Façade","PRE ","Pre-Line","POST","Post-Line","H - ","Handover","S - ","Services","CST ","Completion Docs", "I - ", "Inspection")</f>
        <v>Inspection</v>
      </c>
      <c r="E1330" s="90" t="str">
        <f>IF(NOT(ISERROR(SEARCH("- S -", '-'!$F1330))), "Subcontractor",IF(NOT(ISERROR(SEARCH("- R -", '-'!$F1330))), "Ryman",IF(NOT(ISERROR(SEARCH("- C -", '-'!$F1330))), "Consultant",IF(NOT(ISERROR(SEARCH("- I -", '-'!$F1330))),  "Inspection Test Plan", "Naming Error"))))</f>
        <v>Consultant</v>
      </c>
      <c r="F1330" s="91" t="str">
        <f>IF(OR('-'!$G1330="checklist", '-'!$G1330="checklist-flat"), '-'!$H1330, F1329)</f>
        <v>I - C - T+T Consultant Site Visit Report</v>
      </c>
      <c r="G1330" s="107" t="s">
        <v>182</v>
      </c>
      <c r="H1330" s="108" t="s">
        <v>968</v>
      </c>
      <c r="I1330" s="107"/>
      <c r="J1330" s="105">
        <f>_xlfn.XLOOKUP('-'!$F1330,Ref!A:A,Ref!B:B)*1000</f>
        <v>122000</v>
      </c>
      <c r="K1330" s="87">
        <f ca="1">COUNTIF($J$2:'-'!$J1330,'-'!$J1330)-1</f>
        <v>30</v>
      </c>
      <c r="L1330" s="90" t="s">
        <v>14</v>
      </c>
    </row>
    <row r="1331" spans="1:12" ht="15.75">
      <c r="A1331" s="96">
        <f t="shared" si="21"/>
        <v>1327</v>
      </c>
      <c r="B1331" s="93">
        <f ca="1">'-'!$J1331+'-'!$K1331</f>
        <v>122031</v>
      </c>
      <c r="C1331" s="94"/>
      <c r="D1331" s="96" t="str" cm="1">
        <f t="array" ref="D1331">_xlfn.SWITCH(MID('-'!$F1331,1,4),"C - ","Civil","F - ","Foundation","ST -","Structure","FC -","Façade","PRE ","Pre-Line","POST","Post-Line","H - ","Handover","S - ","Services","CST ","Completion Docs", "I - ", "Inspection")</f>
        <v>Inspection</v>
      </c>
      <c r="E1331" s="96" t="str">
        <f>IF(NOT(ISERROR(SEARCH("- S -", '-'!$F1331))), "Subcontractor",IF(NOT(ISERROR(SEARCH("- R -", '-'!$F1331))), "Ryman",IF(NOT(ISERROR(SEARCH("- C -", '-'!$F1331))), "Consultant",IF(NOT(ISERROR(SEARCH("- I -", '-'!$F1331))),  "Inspection Test Plan", "Naming Error"))))</f>
        <v>Consultant</v>
      </c>
      <c r="F1331" s="97" t="str">
        <f>IF(OR('-'!$G1331="checklist", '-'!$G1331="checklist-flat"), '-'!$H1331, F1330)</f>
        <v>I - C - T+T Consultant Site Visit Report</v>
      </c>
      <c r="G1331" s="23" t="s">
        <v>182</v>
      </c>
      <c r="H1331" s="25" t="s">
        <v>969</v>
      </c>
      <c r="I1331" s="23"/>
      <c r="J1331" s="106">
        <f>_xlfn.XLOOKUP('-'!$F1331,Ref!A:A,Ref!B:B)*1000</f>
        <v>122000</v>
      </c>
      <c r="K1331" s="93">
        <f ca="1">COUNTIF($J$2:'-'!$J1331,'-'!$J1331)-1</f>
        <v>31</v>
      </c>
      <c r="L1331" s="96" t="s">
        <v>14</v>
      </c>
    </row>
    <row r="1332" spans="1:12" ht="15.75">
      <c r="A1332" s="90">
        <f t="shared" si="21"/>
        <v>1328</v>
      </c>
      <c r="B1332" s="87">
        <f ca="1">'-'!$J1332+'-'!$K1332</f>
        <v>122032</v>
      </c>
      <c r="C1332" s="88"/>
      <c r="D1332" s="90" t="str" cm="1">
        <f t="array" ref="D1332">_xlfn.SWITCH(MID('-'!$F1332,1,4),"C - ","Civil","F - ","Foundation","ST -","Structure","FC -","Façade","PRE ","Pre-Line","POST","Post-Line","H - ","Handover","S - ","Services","CST ","Completion Docs", "I - ", "Inspection")</f>
        <v>Inspection</v>
      </c>
      <c r="E1332" s="90" t="str">
        <f>IF(NOT(ISERROR(SEARCH("- S -", '-'!$F1332))), "Subcontractor",IF(NOT(ISERROR(SEARCH("- R -", '-'!$F1332))), "Ryman",IF(NOT(ISERROR(SEARCH("- C -", '-'!$F1332))), "Consultant",IF(NOT(ISERROR(SEARCH("- I -", '-'!$F1332))),  "Inspection Test Plan", "Naming Error"))))</f>
        <v>Consultant</v>
      </c>
      <c r="F1332" s="91" t="str">
        <f>IF(OR('-'!$G1332="checklist", '-'!$G1332="checklist-flat"), '-'!$H1332, F1331)</f>
        <v>I - C - T+T Consultant Site Visit Report</v>
      </c>
      <c r="G1332" s="107" t="s">
        <v>24</v>
      </c>
      <c r="H1332" s="108" t="s">
        <v>917</v>
      </c>
      <c r="I1332" s="107"/>
      <c r="J1332" s="105">
        <f>_xlfn.XLOOKUP('-'!$F1332,Ref!A:A,Ref!B:B)*1000</f>
        <v>122000</v>
      </c>
      <c r="K1332" s="87">
        <f ca="1">COUNTIF($J$2:'-'!$J1332,'-'!$J1332)-1</f>
        <v>32</v>
      </c>
      <c r="L1332" s="90" t="s">
        <v>14</v>
      </c>
    </row>
    <row r="1333" spans="1:12" ht="15.75">
      <c r="A1333" s="96">
        <f t="shared" si="21"/>
        <v>1329</v>
      </c>
      <c r="B1333" s="93">
        <f ca="1">'-'!$J1333+'-'!$K1333</f>
        <v>123000</v>
      </c>
      <c r="C1333" s="94"/>
      <c r="D1333" s="96" t="str" cm="1">
        <f t="array" ref="D1333">_xlfn.SWITCH(MID('-'!$F1333,1,4),"C - ","Civil","F - ","Foundation","ST -","Structure","FC -","Façade","PRE ","Pre-Line","POST","Post-Line","H - ","Handover","S - ","Services","CST ","Completion Docs", "I - ", "Inspection")</f>
        <v>Inspection</v>
      </c>
      <c r="E1333" s="96" t="str">
        <f>IF(NOT(ISERROR(SEARCH("- S -", '-'!$F1333))), "Subcontractor",IF(NOT(ISERROR(SEARCH("- R -", '-'!$F1333))), "Ryman",IF(NOT(ISERROR(SEARCH("- C -", '-'!$F1333))), "Consultant",IF(NOT(ISERROR(SEARCH("- I -", '-'!$F1333))),  "Inspection Test Plan", "Naming Error"))))</f>
        <v>Consultant</v>
      </c>
      <c r="F1333" s="97" t="str">
        <f>IF(OR('-'!$G1333="checklist", '-'!$G1333="checklist-flat"), '-'!$H1333, F1332)</f>
        <v>I - C - T+T Remedial Item Checklist</v>
      </c>
      <c r="G1333" s="23" t="s">
        <v>12</v>
      </c>
      <c r="H1333" s="25" t="s">
        <v>970</v>
      </c>
      <c r="I1333" s="23"/>
      <c r="J1333" s="106">
        <f>_xlfn.XLOOKUP('-'!$F1333,Ref!A:A,Ref!B:B)*1000</f>
        <v>123000</v>
      </c>
      <c r="K1333" s="93">
        <f ca="1">COUNTIF($J$2:'-'!$J1333,'-'!$J1333)-1</f>
        <v>0</v>
      </c>
      <c r="L1333" s="96" t="s">
        <v>14</v>
      </c>
    </row>
    <row r="1334" spans="1:12" ht="15.75">
      <c r="A1334" s="90">
        <f t="shared" si="21"/>
        <v>1330</v>
      </c>
      <c r="B1334" s="87">
        <f ca="1">'-'!$J1334+'-'!$K1334</f>
        <v>123001</v>
      </c>
      <c r="C1334" s="88"/>
      <c r="D1334" s="90" t="str" cm="1">
        <f t="array" ref="D1334">_xlfn.SWITCH(MID('-'!$F1334,1,4),"C - ","Civil","F - ","Foundation","ST -","Structure","FC -","Façade","PRE ","Pre-Line","POST","Post-Line","H - ","Handover","S - ","Services","CST ","Completion Docs", "I - ", "Inspection")</f>
        <v>Inspection</v>
      </c>
      <c r="E1334" s="90" t="str">
        <f>IF(NOT(ISERROR(SEARCH("- S -", '-'!$F1334))), "Subcontractor",IF(NOT(ISERROR(SEARCH("- R -", '-'!$F1334))), "Ryman",IF(NOT(ISERROR(SEARCH("- C -", '-'!$F1334))), "Consultant",IF(NOT(ISERROR(SEARCH("- I -", '-'!$F1334))),  "Inspection Test Plan", "Naming Error"))))</f>
        <v>Consultant</v>
      </c>
      <c r="F1334" s="91" t="str">
        <f>IF(OR('-'!$G1334="checklist", '-'!$G1334="checklist-flat"), '-'!$H1334, F1333)</f>
        <v>I - C - T+T Remedial Item Checklist</v>
      </c>
      <c r="G1334" s="107" t="s">
        <v>15</v>
      </c>
      <c r="H1334" s="108" t="s">
        <v>971</v>
      </c>
      <c r="I1334" s="107"/>
      <c r="J1334" s="105">
        <f>_xlfn.XLOOKUP('-'!$F1334,Ref!A:A,Ref!B:B)*1000</f>
        <v>123000</v>
      </c>
      <c r="K1334" s="87">
        <f ca="1">COUNTIF($J$2:'-'!$J1334,'-'!$J1334)-1</f>
        <v>1</v>
      </c>
      <c r="L1334" s="90" t="s">
        <v>14</v>
      </c>
    </row>
    <row r="1335" spans="1:12" ht="15.75">
      <c r="A1335" s="96">
        <f t="shared" si="21"/>
        <v>1331</v>
      </c>
      <c r="B1335" s="93">
        <f ca="1">'-'!$J1335+'-'!$K1335</f>
        <v>123002</v>
      </c>
      <c r="C1335" s="94"/>
      <c r="D1335" s="96" t="str" cm="1">
        <f t="array" ref="D1335">_xlfn.SWITCH(MID('-'!$F1335,1,4),"C - ","Civil","F - ","Foundation","ST -","Structure","FC -","Façade","PRE ","Pre-Line","POST","Post-Line","H - ","Handover","S - ","Services","CST ","Completion Docs", "I - ", "Inspection")</f>
        <v>Inspection</v>
      </c>
      <c r="E1335" s="96" t="str">
        <f>IF(NOT(ISERROR(SEARCH("- S -", '-'!$F1335))), "Subcontractor",IF(NOT(ISERROR(SEARCH("- R -", '-'!$F1335))), "Ryman",IF(NOT(ISERROR(SEARCH("- C -", '-'!$F1335))), "Consultant",IF(NOT(ISERROR(SEARCH("- I -", '-'!$F1335))),  "Inspection Test Plan", "Naming Error"))))</f>
        <v>Consultant</v>
      </c>
      <c r="F1335" s="97" t="str">
        <f>IF(OR('-'!$G1335="checklist", '-'!$G1335="checklist-flat"), '-'!$H1335, F1334)</f>
        <v>I - C - T+T Remedial Item Checklist</v>
      </c>
      <c r="G1335" s="23" t="s">
        <v>182</v>
      </c>
      <c r="H1335" s="25" t="s">
        <v>881</v>
      </c>
      <c r="I1335" s="23"/>
      <c r="J1335" s="106">
        <f>_xlfn.XLOOKUP('-'!$F1335,Ref!A:A,Ref!B:B)*1000</f>
        <v>123000</v>
      </c>
      <c r="K1335" s="93">
        <f ca="1">COUNTIF($J$2:'-'!$J1335,'-'!$J1335)-1</f>
        <v>2</v>
      </c>
      <c r="L1335" s="96" t="s">
        <v>14</v>
      </c>
    </row>
    <row r="1336" spans="1:12" ht="15.75">
      <c r="A1336" s="90">
        <f t="shared" si="21"/>
        <v>1332</v>
      </c>
      <c r="B1336" s="87">
        <f ca="1">'-'!$J1336+'-'!$K1336</f>
        <v>123003</v>
      </c>
      <c r="C1336" s="88"/>
      <c r="D1336" s="90" t="str" cm="1">
        <f t="array" ref="D1336">_xlfn.SWITCH(MID('-'!$F1336,1,4),"C - ","Civil","F - ","Foundation","ST -","Structure","FC -","Façade","PRE ","Pre-Line","POST","Post-Line","H - ","Handover","S - ","Services","CST ","Completion Docs", "I - ", "Inspection")</f>
        <v>Inspection</v>
      </c>
      <c r="E1336" s="90" t="str">
        <f>IF(NOT(ISERROR(SEARCH("- S -", '-'!$F1336))), "Subcontractor",IF(NOT(ISERROR(SEARCH("- R -", '-'!$F1336))), "Ryman",IF(NOT(ISERROR(SEARCH("- C -", '-'!$F1336))), "Consultant",IF(NOT(ISERROR(SEARCH("- I -", '-'!$F1336))),  "Inspection Test Plan", "Naming Error"))))</f>
        <v>Consultant</v>
      </c>
      <c r="F1336" s="91" t="str">
        <f>IF(OR('-'!$G1336="checklist", '-'!$G1336="checklist-flat"), '-'!$H1336, F1335)</f>
        <v>I - C - T+T Remedial Item Checklist</v>
      </c>
      <c r="G1336" s="107" t="s">
        <v>182</v>
      </c>
      <c r="H1336" s="108" t="s">
        <v>920</v>
      </c>
      <c r="I1336" s="107"/>
      <c r="J1336" s="105">
        <f>_xlfn.XLOOKUP('-'!$F1336,Ref!A:A,Ref!B:B)*1000</f>
        <v>123000</v>
      </c>
      <c r="K1336" s="87">
        <f ca="1">COUNTIF($J$2:'-'!$J1336,'-'!$J1336)-1</f>
        <v>3</v>
      </c>
      <c r="L1336" s="90" t="s">
        <v>14</v>
      </c>
    </row>
    <row r="1337" spans="1:12" ht="15.75">
      <c r="A1337" s="96">
        <f t="shared" si="21"/>
        <v>1333</v>
      </c>
      <c r="B1337" s="93">
        <f ca="1">'-'!$J1337+'-'!$K1337</f>
        <v>123004</v>
      </c>
      <c r="C1337" s="94"/>
      <c r="D1337" s="96" t="str" cm="1">
        <f t="array" ref="D1337">_xlfn.SWITCH(MID('-'!$F1337,1,4),"C - ","Civil","F - ","Foundation","ST -","Structure","FC -","Façade","PRE ","Pre-Line","POST","Post-Line","H - ","Handover","S - ","Services","CST ","Completion Docs", "I - ", "Inspection")</f>
        <v>Inspection</v>
      </c>
      <c r="E1337" s="96" t="str">
        <f>IF(NOT(ISERROR(SEARCH("- S -", '-'!$F1337))), "Subcontractor",IF(NOT(ISERROR(SEARCH("- R -", '-'!$F1337))), "Ryman",IF(NOT(ISERROR(SEARCH("- C -", '-'!$F1337))), "Consultant",IF(NOT(ISERROR(SEARCH("- I -", '-'!$F1337))),  "Inspection Test Plan", "Naming Error"))))</f>
        <v>Consultant</v>
      </c>
      <c r="F1337" s="97" t="str">
        <f>IF(OR('-'!$G1337="checklist", '-'!$G1337="checklist-flat"), '-'!$H1337, F1336)</f>
        <v>I - C - T+T Remedial Item Checklist</v>
      </c>
      <c r="G1337" s="23" t="s">
        <v>182</v>
      </c>
      <c r="H1337" s="25" t="s">
        <v>883</v>
      </c>
      <c r="I1337" s="23"/>
      <c r="J1337" s="106">
        <f>_xlfn.XLOOKUP('-'!$F1337,Ref!A:A,Ref!B:B)*1000</f>
        <v>123000</v>
      </c>
      <c r="K1337" s="93">
        <f ca="1">COUNTIF($J$2:'-'!$J1337,'-'!$J1337)-1</f>
        <v>4</v>
      </c>
      <c r="L1337" s="96" t="s">
        <v>14</v>
      </c>
    </row>
    <row r="1338" spans="1:12" ht="15.75">
      <c r="A1338" s="90">
        <f t="shared" si="21"/>
        <v>1334</v>
      </c>
      <c r="B1338" s="87">
        <f ca="1">'-'!$J1338+'-'!$K1338</f>
        <v>123005</v>
      </c>
      <c r="C1338" s="88"/>
      <c r="D1338" s="90" t="str" cm="1">
        <f t="array" ref="D1338">_xlfn.SWITCH(MID('-'!$F1338,1,4),"C - ","Civil","F - ","Foundation","ST -","Structure","FC -","Façade","PRE ","Pre-Line","POST","Post-Line","H - ","Handover","S - ","Services","CST ","Completion Docs", "I - ", "Inspection")</f>
        <v>Inspection</v>
      </c>
      <c r="E1338" s="90" t="str">
        <f>IF(NOT(ISERROR(SEARCH("- S -", '-'!$F1338))), "Subcontractor",IF(NOT(ISERROR(SEARCH("- R -", '-'!$F1338))), "Ryman",IF(NOT(ISERROR(SEARCH("- C -", '-'!$F1338))), "Consultant",IF(NOT(ISERROR(SEARCH("- I -", '-'!$F1338))),  "Inspection Test Plan", "Naming Error"))))</f>
        <v>Consultant</v>
      </c>
      <c r="F1338" s="91" t="str">
        <f>IF(OR('-'!$G1338="checklist", '-'!$G1338="checklist-flat"), '-'!$H1338, F1337)</f>
        <v>I - C - T+T Remedial Item Checklist</v>
      </c>
      <c r="G1338" s="107" t="s">
        <v>24</v>
      </c>
      <c r="H1338" s="108" t="s">
        <v>972</v>
      </c>
      <c r="I1338" s="107"/>
      <c r="J1338" s="105">
        <f>_xlfn.XLOOKUP('-'!$F1338,Ref!A:A,Ref!B:B)*1000</f>
        <v>123000</v>
      </c>
      <c r="K1338" s="87">
        <f ca="1">COUNTIF($J$2:'-'!$J1338,'-'!$J1338)-1</f>
        <v>5</v>
      </c>
      <c r="L1338" s="90" t="s">
        <v>14</v>
      </c>
    </row>
    <row r="1339" spans="1:12" ht="15.75">
      <c r="A1339" s="96">
        <f t="shared" si="21"/>
        <v>1335</v>
      </c>
      <c r="B1339" s="93">
        <f ca="1">'-'!$J1339+'-'!$K1339</f>
        <v>124000</v>
      </c>
      <c r="C1339" s="94"/>
      <c r="D1339" s="96" t="str" cm="1">
        <f t="array" ref="D1339">_xlfn.SWITCH(MID('-'!$F1339,1,4),"C - ","Civil","F - ","Foundation","ST -","Structure","FC -","Façade","PRE ","Pre-Line","POST","Post-Line","H - ","Handover","S - ","Services","CST ","Completion Docs", "I - ", "Inspection")</f>
        <v>Inspection</v>
      </c>
      <c r="E1339" s="96" t="str">
        <f>IF(NOT(ISERROR(SEARCH("- S -", '-'!$F1339))), "Subcontractor",IF(NOT(ISERROR(SEARCH("- R -", '-'!$F1339))), "Ryman",IF(NOT(ISERROR(SEARCH("- C -", '-'!$F1339))), "Consultant",IF(NOT(ISERROR(SEARCH("- I -", '-'!$F1339))),  "Inspection Test Plan", "Naming Error"))))</f>
        <v>Consultant</v>
      </c>
      <c r="F1339" s="97" t="str">
        <f>IF(OR('-'!$G1339="checklist", '-'!$G1339="checklist-flat"), '-'!$H1339, F1338)</f>
        <v>I - C - T+T Vibration Monitoring Report</v>
      </c>
      <c r="G1339" s="23" t="s">
        <v>12</v>
      </c>
      <c r="H1339" s="25" t="s">
        <v>973</v>
      </c>
      <c r="I1339" s="23"/>
      <c r="J1339" s="106">
        <f>_xlfn.XLOOKUP('-'!$F1339,Ref!A:A,Ref!B:B)*1000</f>
        <v>124000</v>
      </c>
      <c r="K1339" s="93">
        <f ca="1">COUNTIF($J$2:'-'!$J1339,'-'!$J1339)-1</f>
        <v>0</v>
      </c>
      <c r="L1339" s="96" t="s">
        <v>14</v>
      </c>
    </row>
    <row r="1340" spans="1:12" ht="15.75">
      <c r="A1340" s="90">
        <f t="shared" si="21"/>
        <v>1336</v>
      </c>
      <c r="B1340" s="87">
        <f ca="1">'-'!$J1340+'-'!$K1340</f>
        <v>124001</v>
      </c>
      <c r="C1340" s="88"/>
      <c r="D1340" s="90" t="str" cm="1">
        <f t="array" ref="D1340">_xlfn.SWITCH(MID('-'!$F1340,1,4),"C - ","Civil","F - ","Foundation","ST -","Structure","FC -","Façade","PRE ","Pre-Line","POST","Post-Line","H - ","Handover","S - ","Services","CST ","Completion Docs", "I - ", "Inspection")</f>
        <v>Inspection</v>
      </c>
      <c r="E1340" s="90" t="str">
        <f>IF(NOT(ISERROR(SEARCH("- S -", '-'!$F1340))), "Subcontractor",IF(NOT(ISERROR(SEARCH("- R -", '-'!$F1340))), "Ryman",IF(NOT(ISERROR(SEARCH("- C -", '-'!$F1340))), "Consultant",IF(NOT(ISERROR(SEARCH("- I -", '-'!$F1340))),  "Inspection Test Plan", "Naming Error"))))</f>
        <v>Consultant</v>
      </c>
      <c r="F1340" s="91" t="str">
        <f>IF(OR('-'!$G1340="checklist", '-'!$G1340="checklist-flat"), '-'!$H1340, F1339)</f>
        <v>I - C - T+T Vibration Monitoring Report</v>
      </c>
      <c r="G1340" s="107" t="s">
        <v>15</v>
      </c>
      <c r="H1340" s="108" t="s">
        <v>974</v>
      </c>
      <c r="I1340" s="107"/>
      <c r="J1340" s="105">
        <f>_xlfn.XLOOKUP('-'!$F1340,Ref!A:A,Ref!B:B)*1000</f>
        <v>124000</v>
      </c>
      <c r="K1340" s="87">
        <f ca="1">COUNTIF($J$2:'-'!$J1340,'-'!$J1340)-1</f>
        <v>1</v>
      </c>
      <c r="L1340" s="90" t="s">
        <v>14</v>
      </c>
    </row>
    <row r="1341" spans="1:12" ht="15.75">
      <c r="A1341" s="96">
        <f t="shared" si="21"/>
        <v>1337</v>
      </c>
      <c r="B1341" s="93">
        <f ca="1">'-'!$J1341+'-'!$K1341</f>
        <v>125000</v>
      </c>
      <c r="C1341" s="94"/>
      <c r="D1341" s="96" t="str" cm="1">
        <f t="array" ref="D1341">_xlfn.SWITCH(MID('-'!$F1341,1,4),"C - ","Civil","F - ","Foundation","ST -","Structure","FC -","Façade","PRE ","Pre-Line","POST","Post-Line","H - ","Handover","S - ","Services","CST ","Completion Docs", "I - ", "Inspection")</f>
        <v>Inspection</v>
      </c>
      <c r="E1341" s="96" t="str">
        <f>IF(NOT(ISERROR(SEARCH("- S -", '-'!$F1341))), "Subcontractor",IF(NOT(ISERROR(SEARCH("- R -", '-'!$F1341))), "Ryman",IF(NOT(ISERROR(SEARCH("- C -", '-'!$F1341))), "Consultant",IF(NOT(ISERROR(SEARCH("- I -", '-'!$F1341))),  "Inspection Test Plan", "Naming Error"))))</f>
        <v>Consultant</v>
      </c>
      <c r="F1341" s="97" t="str">
        <f>IF(OR('-'!$G1341="checklist", '-'!$G1341="checklist-flat"), '-'!$H1341, F1340)</f>
        <v>I - C - Woods Consultant Remedial Item Checklist</v>
      </c>
      <c r="G1341" s="23" t="s">
        <v>12</v>
      </c>
      <c r="H1341" s="25" t="s">
        <v>975</v>
      </c>
      <c r="I1341" s="23"/>
      <c r="J1341" s="106">
        <f>_xlfn.XLOOKUP('-'!$F1341,Ref!A:A,Ref!B:B)*1000</f>
        <v>125000</v>
      </c>
      <c r="K1341" s="93">
        <f ca="1">COUNTIF($J$2:'-'!$J1341,'-'!$J1341)-1</f>
        <v>0</v>
      </c>
      <c r="L1341" s="96" t="s">
        <v>14</v>
      </c>
    </row>
    <row r="1342" spans="1:12" ht="15.75">
      <c r="A1342" s="90">
        <f t="shared" si="21"/>
        <v>1338</v>
      </c>
      <c r="B1342" s="87">
        <f ca="1">'-'!$J1342+'-'!$K1342</f>
        <v>125001</v>
      </c>
      <c r="C1342" s="88"/>
      <c r="D1342" s="90" t="str" cm="1">
        <f t="array" ref="D1342">_xlfn.SWITCH(MID('-'!$F1342,1,4),"C - ","Civil","F - ","Foundation","ST -","Structure","FC -","Façade","PRE ","Pre-Line","POST","Post-Line","H - ","Handover","S - ","Services","CST ","Completion Docs", "I - ", "Inspection")</f>
        <v>Inspection</v>
      </c>
      <c r="E1342" s="90" t="str">
        <f>IF(NOT(ISERROR(SEARCH("- S -", '-'!$F1342))), "Subcontractor",IF(NOT(ISERROR(SEARCH("- R -", '-'!$F1342))), "Ryman",IF(NOT(ISERROR(SEARCH("- C -", '-'!$F1342))), "Consultant",IF(NOT(ISERROR(SEARCH("- I -", '-'!$F1342))),  "Inspection Test Plan", "Naming Error"))))</f>
        <v>Consultant</v>
      </c>
      <c r="F1342" s="91" t="str">
        <f>IF(OR('-'!$G1342="checklist", '-'!$G1342="checklist-flat"), '-'!$H1342, F1341)</f>
        <v>I - C - Woods Consultant Remedial Item Checklist</v>
      </c>
      <c r="G1342" s="107" t="s">
        <v>15</v>
      </c>
      <c r="H1342" s="108" t="s">
        <v>976</v>
      </c>
      <c r="I1342" s="107"/>
      <c r="J1342" s="105">
        <f>_xlfn.XLOOKUP('-'!$F1342,Ref!A:A,Ref!B:B)*1000</f>
        <v>125000</v>
      </c>
      <c r="K1342" s="87">
        <f ca="1">COUNTIF($J$2:'-'!$J1342,'-'!$J1342)-1</f>
        <v>1</v>
      </c>
      <c r="L1342" s="90" t="s">
        <v>14</v>
      </c>
    </row>
    <row r="1343" spans="1:12" ht="15.75">
      <c r="A1343" s="96">
        <f t="shared" si="21"/>
        <v>1339</v>
      </c>
      <c r="B1343" s="93">
        <f ca="1">'-'!$J1343+'-'!$K1343</f>
        <v>125002</v>
      </c>
      <c r="C1343" s="94"/>
      <c r="D1343" s="96" t="str" cm="1">
        <f t="array" ref="D1343">_xlfn.SWITCH(MID('-'!$F1343,1,4),"C - ","Civil","F - ","Foundation","ST -","Structure","FC -","Façade","PRE ","Pre-Line","POST","Post-Line","H - ","Handover","S - ","Services","CST ","Completion Docs", "I - ", "Inspection")</f>
        <v>Inspection</v>
      </c>
      <c r="E1343" s="96" t="str">
        <f>IF(NOT(ISERROR(SEARCH("- S -", '-'!$F1343))), "Subcontractor",IF(NOT(ISERROR(SEARCH("- R -", '-'!$F1343))), "Ryman",IF(NOT(ISERROR(SEARCH("- C -", '-'!$F1343))), "Consultant",IF(NOT(ISERROR(SEARCH("- I -", '-'!$F1343))),  "Inspection Test Plan", "Naming Error"))))</f>
        <v>Consultant</v>
      </c>
      <c r="F1343" s="97" t="str">
        <f>IF(OR('-'!$G1343="checklist", '-'!$G1343="checklist-flat"), '-'!$H1343, F1342)</f>
        <v>I - C - Woods Consultant Remedial Item Checklist</v>
      </c>
      <c r="G1343" s="23" t="s">
        <v>182</v>
      </c>
      <c r="H1343" s="25" t="s">
        <v>881</v>
      </c>
      <c r="I1343" s="23"/>
      <c r="J1343" s="106">
        <f>_xlfn.XLOOKUP('-'!$F1343,Ref!A:A,Ref!B:B)*1000</f>
        <v>125000</v>
      </c>
      <c r="K1343" s="93">
        <f ca="1">COUNTIF($J$2:'-'!$J1343,'-'!$J1343)-1</f>
        <v>2</v>
      </c>
      <c r="L1343" s="96" t="s">
        <v>14</v>
      </c>
    </row>
    <row r="1344" spans="1:12" ht="15.75">
      <c r="A1344" s="90">
        <f t="shared" si="21"/>
        <v>1340</v>
      </c>
      <c r="B1344" s="87">
        <f ca="1">'-'!$J1344+'-'!$K1344</f>
        <v>125003</v>
      </c>
      <c r="C1344" s="88"/>
      <c r="D1344" s="90" t="str" cm="1">
        <f t="array" ref="D1344">_xlfn.SWITCH(MID('-'!$F1344,1,4),"C - ","Civil","F - ","Foundation","ST -","Structure","FC -","Façade","PRE ","Pre-Line","POST","Post-Line","H - ","Handover","S - ","Services","CST ","Completion Docs", "I - ", "Inspection")</f>
        <v>Inspection</v>
      </c>
      <c r="E1344" s="90" t="str">
        <f>IF(NOT(ISERROR(SEARCH("- S -", '-'!$F1344))), "Subcontractor",IF(NOT(ISERROR(SEARCH("- R -", '-'!$F1344))), "Ryman",IF(NOT(ISERROR(SEARCH("- C -", '-'!$F1344))), "Consultant",IF(NOT(ISERROR(SEARCH("- I -", '-'!$F1344))),  "Inspection Test Plan", "Naming Error"))))</f>
        <v>Consultant</v>
      </c>
      <c r="F1344" s="91" t="str">
        <f>IF(OR('-'!$G1344="checklist", '-'!$G1344="checklist-flat"), '-'!$H1344, F1343)</f>
        <v>I - C - Woods Consultant Remedial Item Checklist</v>
      </c>
      <c r="G1344" s="107" t="s">
        <v>182</v>
      </c>
      <c r="H1344" s="108" t="s">
        <v>920</v>
      </c>
      <c r="I1344" s="107"/>
      <c r="J1344" s="105">
        <f>_xlfn.XLOOKUP('-'!$F1344,Ref!A:A,Ref!B:B)*1000</f>
        <v>125000</v>
      </c>
      <c r="K1344" s="87">
        <f ca="1">COUNTIF($J$2:'-'!$J1344,'-'!$J1344)-1</f>
        <v>3</v>
      </c>
      <c r="L1344" s="90" t="s">
        <v>14</v>
      </c>
    </row>
    <row r="1345" spans="1:12" ht="15.75">
      <c r="A1345" s="96">
        <f t="shared" si="21"/>
        <v>1341</v>
      </c>
      <c r="B1345" s="93">
        <f ca="1">'-'!$J1345+'-'!$K1345</f>
        <v>125004</v>
      </c>
      <c r="C1345" s="94"/>
      <c r="D1345" s="96" t="str" cm="1">
        <f t="array" ref="D1345">_xlfn.SWITCH(MID('-'!$F1345,1,4),"C - ","Civil","F - ","Foundation","ST -","Structure","FC -","Façade","PRE ","Pre-Line","POST","Post-Line","H - ","Handover","S - ","Services","CST ","Completion Docs", "I - ", "Inspection")</f>
        <v>Inspection</v>
      </c>
      <c r="E1345" s="96" t="str">
        <f>IF(NOT(ISERROR(SEARCH("- S -", '-'!$F1345))), "Subcontractor",IF(NOT(ISERROR(SEARCH("- R -", '-'!$F1345))), "Ryman",IF(NOT(ISERROR(SEARCH("- C -", '-'!$F1345))), "Consultant",IF(NOT(ISERROR(SEARCH("- I -", '-'!$F1345))),  "Inspection Test Plan", "Naming Error"))))</f>
        <v>Consultant</v>
      </c>
      <c r="F1345" s="97" t="str">
        <f>IF(OR('-'!$G1345="checklist", '-'!$G1345="checklist-flat"), '-'!$H1345, F1344)</f>
        <v>I - C - Woods Consultant Remedial Item Checklist</v>
      </c>
      <c r="G1345" s="23" t="s">
        <v>182</v>
      </c>
      <c r="H1345" s="25" t="s">
        <v>883</v>
      </c>
      <c r="I1345" s="23"/>
      <c r="J1345" s="106">
        <f>_xlfn.XLOOKUP('-'!$F1345,Ref!A:A,Ref!B:B)*1000</f>
        <v>125000</v>
      </c>
      <c r="K1345" s="93">
        <f ca="1">COUNTIF($J$2:'-'!$J1345,'-'!$J1345)-1</f>
        <v>4</v>
      </c>
      <c r="L1345" s="96" t="s">
        <v>14</v>
      </c>
    </row>
    <row r="1346" spans="1:12" ht="15.75">
      <c r="A1346" s="90">
        <f t="shared" si="21"/>
        <v>1342</v>
      </c>
      <c r="B1346" s="87">
        <f ca="1">'-'!$J1346+'-'!$K1346</f>
        <v>125005</v>
      </c>
      <c r="C1346" s="88"/>
      <c r="D1346" s="90" t="str" cm="1">
        <f t="array" ref="D1346">_xlfn.SWITCH(MID('-'!$F1346,1,4),"C - ","Civil","F - ","Foundation","ST -","Structure","FC -","Façade","PRE ","Pre-Line","POST","Post-Line","H - ","Handover","S - ","Services","CST ","Completion Docs", "I - ", "Inspection")</f>
        <v>Inspection</v>
      </c>
      <c r="E1346" s="90" t="str">
        <f>IF(NOT(ISERROR(SEARCH("- S -", '-'!$F1346))), "Subcontractor",IF(NOT(ISERROR(SEARCH("- R -", '-'!$F1346))), "Ryman",IF(NOT(ISERROR(SEARCH("- C -", '-'!$F1346))), "Consultant",IF(NOT(ISERROR(SEARCH("- I -", '-'!$F1346))),  "Inspection Test Plan", "Naming Error"))))</f>
        <v>Consultant</v>
      </c>
      <c r="F1346" s="91" t="str">
        <f>IF(OR('-'!$G1346="checklist", '-'!$G1346="checklist-flat"), '-'!$H1346, F1345)</f>
        <v>I - C - Woods Consultant Remedial Item Checklist</v>
      </c>
      <c r="G1346" s="107" t="s">
        <v>24</v>
      </c>
      <c r="H1346" s="108" t="s">
        <v>977</v>
      </c>
      <c r="I1346" s="107"/>
      <c r="J1346" s="105">
        <f>_xlfn.XLOOKUP('-'!$F1346,Ref!A:A,Ref!B:B)*1000</f>
        <v>125000</v>
      </c>
      <c r="K1346" s="87">
        <f ca="1">COUNTIF($J$2:'-'!$J1346,'-'!$J1346)-1</f>
        <v>5</v>
      </c>
      <c r="L1346" s="90" t="s">
        <v>14</v>
      </c>
    </row>
    <row r="1347" spans="1:12" ht="15.75">
      <c r="A1347" s="96">
        <f t="shared" si="21"/>
        <v>1343</v>
      </c>
      <c r="B1347" s="93">
        <f ca="1">'-'!$J1347+'-'!$K1347</f>
        <v>126000</v>
      </c>
      <c r="C1347" s="94"/>
      <c r="D1347" s="96" t="str" cm="1">
        <f t="array" ref="D1347">_xlfn.SWITCH(MID('-'!$F1347,1,4),"C - ","Civil","F - ","Foundation","ST -","Structure","FC -","Façade","PRE ","Pre-Line","POST","Post-Line","H - ","Handover","S - ","Services","CST ","Completion Docs", "I - ", "Inspection")</f>
        <v>Inspection</v>
      </c>
      <c r="E1347" s="96" t="str">
        <f>IF(NOT(ISERROR(SEARCH("- S -", '-'!$F1347))), "Subcontractor",IF(NOT(ISERROR(SEARCH("- R -", '-'!$F1347))), "Ryman",IF(NOT(ISERROR(SEARCH("- C -", '-'!$F1347))), "Consultant",IF(NOT(ISERROR(SEARCH("- I -", '-'!$F1347))),  "Inspection Test Plan", "Naming Error"))))</f>
        <v>Consultant</v>
      </c>
      <c r="F1347" s="97" t="str">
        <f>IF(OR('-'!$G1347="checklist", '-'!$G1347="checklist-flat"), '-'!$H1347, F1346)</f>
        <v>I - C - Woods Consultant Site Visit Report</v>
      </c>
      <c r="G1347" s="23" t="s">
        <v>430</v>
      </c>
      <c r="H1347" s="25" t="s">
        <v>978</v>
      </c>
      <c r="I1347" s="23"/>
      <c r="J1347" s="106">
        <f>_xlfn.XLOOKUP('-'!$F1347,Ref!A:A,Ref!B:B)*1000</f>
        <v>126000</v>
      </c>
      <c r="K1347" s="93">
        <f ca="1">COUNTIF($J$2:'-'!$J1347,'-'!$J1347)-1</f>
        <v>0</v>
      </c>
      <c r="L1347" s="96" t="s">
        <v>14</v>
      </c>
    </row>
    <row r="1348" spans="1:12" ht="15.75">
      <c r="A1348" s="90">
        <f t="shared" si="21"/>
        <v>1344</v>
      </c>
      <c r="B1348" s="87">
        <f ca="1">'-'!$J1348+'-'!$K1348</f>
        <v>126001</v>
      </c>
      <c r="C1348" s="88"/>
      <c r="D1348" s="90" t="str" cm="1">
        <f t="array" ref="D1348">_xlfn.SWITCH(MID('-'!$F1348,1,4),"C - ","Civil","F - ","Foundation","ST -","Structure","FC -","Façade","PRE ","Pre-Line","POST","Post-Line","H - ","Handover","S - ","Services","CST ","Completion Docs", "I - ", "Inspection")</f>
        <v>Inspection</v>
      </c>
      <c r="E1348" s="90" t="str">
        <f>IF(NOT(ISERROR(SEARCH("- S -", '-'!$F1348))), "Subcontractor",IF(NOT(ISERROR(SEARCH("- R -", '-'!$F1348))), "Ryman",IF(NOT(ISERROR(SEARCH("- C -", '-'!$F1348))), "Consultant",IF(NOT(ISERROR(SEARCH("- I -", '-'!$F1348))),  "Inspection Test Plan", "Naming Error"))))</f>
        <v>Consultant</v>
      </c>
      <c r="F1348" s="91" t="str">
        <f>IF(OR('-'!$G1348="checklist", '-'!$G1348="checklist-flat"), '-'!$H1348, F1347)</f>
        <v>I - C - Woods Consultant Site Visit Report</v>
      </c>
      <c r="G1348" s="107" t="s">
        <v>432</v>
      </c>
      <c r="H1348" s="108" t="s">
        <v>979</v>
      </c>
      <c r="I1348" s="107"/>
      <c r="J1348" s="105">
        <f>_xlfn.XLOOKUP('-'!$F1348,Ref!A:A,Ref!B:B)*1000</f>
        <v>126000</v>
      </c>
      <c r="K1348" s="87">
        <f ca="1">COUNTIF($J$2:'-'!$J1348,'-'!$J1348)-1</f>
        <v>1</v>
      </c>
      <c r="L1348" s="90" t="s">
        <v>14</v>
      </c>
    </row>
    <row r="1349" spans="1:12" ht="15.75">
      <c r="A1349" s="96">
        <f t="shared" si="21"/>
        <v>1345</v>
      </c>
      <c r="B1349" s="93">
        <f ca="1">'-'!$J1349+'-'!$K1349</f>
        <v>126002</v>
      </c>
      <c r="C1349" s="94"/>
      <c r="D1349" s="96" t="str" cm="1">
        <f t="array" ref="D1349">_xlfn.SWITCH(MID('-'!$F1349,1,4),"C - ","Civil","F - ","Foundation","ST -","Structure","FC -","Façade","PRE ","Pre-Line","POST","Post-Line","H - ","Handover","S - ","Services","CST ","Completion Docs", "I - ", "Inspection")</f>
        <v>Inspection</v>
      </c>
      <c r="E1349" s="96" t="str">
        <f>IF(NOT(ISERROR(SEARCH("- S -", '-'!$F1349))), "Subcontractor",IF(NOT(ISERROR(SEARCH("- R -", '-'!$F1349))), "Ryman",IF(NOT(ISERROR(SEARCH("- C -", '-'!$F1349))), "Consultant",IF(NOT(ISERROR(SEARCH("- I -", '-'!$F1349))),  "Inspection Test Plan", "Naming Error"))))</f>
        <v>Consultant</v>
      </c>
      <c r="F1349" s="97" t="str">
        <f>IF(OR('-'!$G1349="checklist", '-'!$G1349="checklist-flat"), '-'!$H1349, F1348)</f>
        <v>I - C - Woods Consultant Site Visit Report</v>
      </c>
      <c r="G1349" s="23" t="s">
        <v>15</v>
      </c>
      <c r="H1349" s="25" t="s">
        <v>904</v>
      </c>
      <c r="I1349" s="23"/>
      <c r="J1349" s="106">
        <f>_xlfn.XLOOKUP('-'!$F1349,Ref!A:A,Ref!B:B)*1000</f>
        <v>126000</v>
      </c>
      <c r="K1349" s="93">
        <f ca="1">COUNTIF($J$2:'-'!$J1349,'-'!$J1349)-1</f>
        <v>2</v>
      </c>
      <c r="L1349" s="96" t="s">
        <v>14</v>
      </c>
    </row>
    <row r="1350" spans="1:12" ht="15.75">
      <c r="A1350" s="90">
        <f t="shared" si="21"/>
        <v>1346</v>
      </c>
      <c r="B1350" s="87">
        <f ca="1">'-'!$J1350+'-'!$K1350</f>
        <v>126003</v>
      </c>
      <c r="C1350" s="88"/>
      <c r="D1350" s="90" t="str" cm="1">
        <f t="array" ref="D1350">_xlfn.SWITCH(MID('-'!$F1350,1,4),"C - ","Civil","F - ","Foundation","ST -","Structure","FC -","Façade","PRE ","Pre-Line","POST","Post-Line","H - ","Handover","S - ","Services","CST ","Completion Docs", "I - ", "Inspection")</f>
        <v>Inspection</v>
      </c>
      <c r="E1350" s="90" t="str">
        <f>IF(NOT(ISERROR(SEARCH("- S -", '-'!$F1350))), "Subcontractor",IF(NOT(ISERROR(SEARCH("- R -", '-'!$F1350))), "Ryman",IF(NOT(ISERROR(SEARCH("- C -", '-'!$F1350))), "Consultant",IF(NOT(ISERROR(SEARCH("- I -", '-'!$F1350))),  "Inspection Test Plan", "Naming Error"))))</f>
        <v>Consultant</v>
      </c>
      <c r="F1350" s="91" t="str">
        <f>IF(OR('-'!$G1350="checklist", '-'!$G1350="checklist-flat"), '-'!$H1350, F1349)</f>
        <v>I - C - Woods Consultant Site Visit Report</v>
      </c>
      <c r="G1350" s="107" t="s">
        <v>182</v>
      </c>
      <c r="H1350" s="108" t="s">
        <v>980</v>
      </c>
      <c r="I1350" s="107"/>
      <c r="J1350" s="105">
        <f>_xlfn.XLOOKUP('-'!$F1350,Ref!A:A,Ref!B:B)*1000</f>
        <v>126000</v>
      </c>
      <c r="K1350" s="87">
        <f ca="1">COUNTIF($J$2:'-'!$J1350,'-'!$J1350)-1</f>
        <v>3</v>
      </c>
      <c r="L1350" s="90" t="s">
        <v>14</v>
      </c>
    </row>
    <row r="1351" spans="1:12" ht="15.75">
      <c r="A1351" s="96">
        <f t="shared" si="21"/>
        <v>1347</v>
      </c>
      <c r="B1351" s="93">
        <f ca="1">'-'!$J1351+'-'!$K1351</f>
        <v>126004</v>
      </c>
      <c r="C1351" s="94"/>
      <c r="D1351" s="96" t="str" cm="1">
        <f t="array" ref="D1351">_xlfn.SWITCH(MID('-'!$F1351,1,4),"C - ","Civil","F - ","Foundation","ST -","Structure","FC -","Façade","PRE ","Pre-Line","POST","Post-Line","H - ","Handover","S - ","Services","CST ","Completion Docs", "I - ", "Inspection")</f>
        <v>Inspection</v>
      </c>
      <c r="E1351" s="96" t="str">
        <f>IF(NOT(ISERROR(SEARCH("- S -", '-'!$F1351))), "Subcontractor",IF(NOT(ISERROR(SEARCH("- R -", '-'!$F1351))), "Ryman",IF(NOT(ISERROR(SEARCH("- C -", '-'!$F1351))), "Consultant",IF(NOT(ISERROR(SEARCH("- I -", '-'!$F1351))),  "Inspection Test Plan", "Naming Error"))))</f>
        <v>Consultant</v>
      </c>
      <c r="F1351" s="97" t="str">
        <f>IF(OR('-'!$G1351="checklist", '-'!$G1351="checklist-flat"), '-'!$H1351, F1350)</f>
        <v>I - C - Woods Consultant Site Visit Report</v>
      </c>
      <c r="G1351" s="23" t="s">
        <v>182</v>
      </c>
      <c r="H1351" s="25" t="s">
        <v>981</v>
      </c>
      <c r="I1351" s="23"/>
      <c r="J1351" s="106">
        <f>_xlfn.XLOOKUP('-'!$F1351,Ref!A:A,Ref!B:B)*1000</f>
        <v>126000</v>
      </c>
      <c r="K1351" s="93">
        <f ca="1">COUNTIF($J$2:'-'!$J1351,'-'!$J1351)-1</f>
        <v>4</v>
      </c>
      <c r="L1351" s="96" t="s">
        <v>14</v>
      </c>
    </row>
    <row r="1352" spans="1:12" ht="15.75">
      <c r="A1352" s="90">
        <f t="shared" si="21"/>
        <v>1348</v>
      </c>
      <c r="B1352" s="87">
        <f ca="1">'-'!$J1352+'-'!$K1352</f>
        <v>126005</v>
      </c>
      <c r="C1352" s="88"/>
      <c r="D1352" s="90" t="str" cm="1">
        <f t="array" ref="D1352">_xlfn.SWITCH(MID('-'!$F1352,1,4),"C - ","Civil","F - ","Foundation","ST -","Structure","FC -","Façade","PRE ","Pre-Line","POST","Post-Line","H - ","Handover","S - ","Services","CST ","Completion Docs", "I - ", "Inspection")</f>
        <v>Inspection</v>
      </c>
      <c r="E1352" s="90" t="str">
        <f>IF(NOT(ISERROR(SEARCH("- S -", '-'!$F1352))), "Subcontractor",IF(NOT(ISERROR(SEARCH("- R -", '-'!$F1352))), "Ryman",IF(NOT(ISERROR(SEARCH("- C -", '-'!$F1352))), "Consultant",IF(NOT(ISERROR(SEARCH("- I -", '-'!$F1352))),  "Inspection Test Plan", "Naming Error"))))</f>
        <v>Consultant</v>
      </c>
      <c r="F1352" s="91" t="str">
        <f>IF(OR('-'!$G1352="checklist", '-'!$G1352="checklist-flat"), '-'!$H1352, F1351)</f>
        <v>I - C - Woods Consultant Site Visit Report</v>
      </c>
      <c r="G1352" s="107" t="s">
        <v>182</v>
      </c>
      <c r="H1352" s="108" t="s">
        <v>982</v>
      </c>
      <c r="I1352" s="107"/>
      <c r="J1352" s="105">
        <f>_xlfn.XLOOKUP('-'!$F1352,Ref!A:A,Ref!B:B)*1000</f>
        <v>126000</v>
      </c>
      <c r="K1352" s="87">
        <f ca="1">COUNTIF($J$2:'-'!$J1352,'-'!$J1352)-1</f>
        <v>5</v>
      </c>
      <c r="L1352" s="90" t="s">
        <v>14</v>
      </c>
    </row>
    <row r="1353" spans="1:12" ht="15.75">
      <c r="A1353" s="96">
        <f t="shared" si="21"/>
        <v>1349</v>
      </c>
      <c r="B1353" s="93">
        <f ca="1">'-'!$J1353+'-'!$K1353</f>
        <v>126006</v>
      </c>
      <c r="C1353" s="94"/>
      <c r="D1353" s="96" t="str" cm="1">
        <f t="array" ref="D1353">_xlfn.SWITCH(MID('-'!$F1353,1,4),"C - ","Civil","F - ","Foundation","ST -","Structure","FC -","Façade","PRE ","Pre-Line","POST","Post-Line","H - ","Handover","S - ","Services","CST ","Completion Docs", "I - ", "Inspection")</f>
        <v>Inspection</v>
      </c>
      <c r="E1353" s="96" t="str">
        <f>IF(NOT(ISERROR(SEARCH("- S -", '-'!$F1353))), "Subcontractor",IF(NOT(ISERROR(SEARCH("- R -", '-'!$F1353))), "Ryman",IF(NOT(ISERROR(SEARCH("- C -", '-'!$F1353))), "Consultant",IF(NOT(ISERROR(SEARCH("- I -", '-'!$F1353))),  "Inspection Test Plan", "Naming Error"))))</f>
        <v>Consultant</v>
      </c>
      <c r="F1353" s="97" t="str">
        <f>IF(OR('-'!$G1353="checklist", '-'!$G1353="checklist-flat"), '-'!$H1353, F1352)</f>
        <v>I - C - Woods Consultant Site Visit Report</v>
      </c>
      <c r="G1353" s="23" t="s">
        <v>182</v>
      </c>
      <c r="H1353" s="25" t="s">
        <v>906</v>
      </c>
      <c r="I1353" s="23"/>
      <c r="J1353" s="106">
        <f>_xlfn.XLOOKUP('-'!$F1353,Ref!A:A,Ref!B:B)*1000</f>
        <v>126000</v>
      </c>
      <c r="K1353" s="93">
        <f ca="1">COUNTIF($J$2:'-'!$J1353,'-'!$J1353)-1</f>
        <v>6</v>
      </c>
      <c r="L1353" s="96" t="s">
        <v>14</v>
      </c>
    </row>
    <row r="1354" spans="1:12" ht="15.75">
      <c r="A1354" s="90">
        <f t="shared" si="21"/>
        <v>1350</v>
      </c>
      <c r="B1354" s="87">
        <f ca="1">'-'!$J1354+'-'!$K1354</f>
        <v>126007</v>
      </c>
      <c r="C1354" s="88"/>
      <c r="D1354" s="90" t="str" cm="1">
        <f t="array" ref="D1354">_xlfn.SWITCH(MID('-'!$F1354,1,4),"C - ","Civil","F - ","Foundation","ST -","Structure","FC -","Façade","PRE ","Pre-Line","POST","Post-Line","H - ","Handover","S - ","Services","CST ","Completion Docs", "I - ", "Inspection")</f>
        <v>Inspection</v>
      </c>
      <c r="E1354" s="90" t="str">
        <f>IF(NOT(ISERROR(SEARCH("- S -", '-'!$F1354))), "Subcontractor",IF(NOT(ISERROR(SEARCH("- R -", '-'!$F1354))), "Ryman",IF(NOT(ISERROR(SEARCH("- C -", '-'!$F1354))), "Consultant",IF(NOT(ISERROR(SEARCH("- I -", '-'!$F1354))),  "Inspection Test Plan", "Naming Error"))))</f>
        <v>Consultant</v>
      </c>
      <c r="F1354" s="91" t="str">
        <f>IF(OR('-'!$G1354="checklist", '-'!$G1354="checklist-flat"), '-'!$H1354, F1353)</f>
        <v>I - C - Woods Consultant Site Visit Report</v>
      </c>
      <c r="G1354" s="107" t="s">
        <v>182</v>
      </c>
      <c r="H1354" s="108" t="s">
        <v>983</v>
      </c>
      <c r="I1354" s="107"/>
      <c r="J1354" s="105">
        <f>_xlfn.XLOOKUP('-'!$F1354,Ref!A:A,Ref!B:B)*1000</f>
        <v>126000</v>
      </c>
      <c r="K1354" s="87">
        <f ca="1">COUNTIF($J$2:'-'!$J1354,'-'!$J1354)-1</f>
        <v>7</v>
      </c>
      <c r="L1354" s="90" t="s">
        <v>14</v>
      </c>
    </row>
    <row r="1355" spans="1:12" ht="15.75">
      <c r="A1355" s="96">
        <f t="shared" si="21"/>
        <v>1351</v>
      </c>
      <c r="B1355" s="93">
        <f ca="1">'-'!$J1355+'-'!$K1355</f>
        <v>126008</v>
      </c>
      <c r="C1355" s="94"/>
      <c r="D1355" s="96" t="str" cm="1">
        <f t="array" ref="D1355">_xlfn.SWITCH(MID('-'!$F1355,1,4),"C - ","Civil","F - ","Foundation","ST -","Structure","FC -","Façade","PRE ","Pre-Line","POST","Post-Line","H - ","Handover","S - ","Services","CST ","Completion Docs", "I - ", "Inspection")</f>
        <v>Inspection</v>
      </c>
      <c r="E1355" s="96" t="str">
        <f>IF(NOT(ISERROR(SEARCH("- S -", '-'!$F1355))), "Subcontractor",IF(NOT(ISERROR(SEARCH("- R -", '-'!$F1355))), "Ryman",IF(NOT(ISERROR(SEARCH("- C -", '-'!$F1355))), "Consultant",IF(NOT(ISERROR(SEARCH("- I -", '-'!$F1355))),  "Inspection Test Plan", "Naming Error"))))</f>
        <v>Consultant</v>
      </c>
      <c r="F1355" s="97" t="str">
        <f>IF(OR('-'!$G1355="checklist", '-'!$G1355="checklist-flat"), '-'!$H1355, F1354)</f>
        <v>I - C - Woods Consultant Site Visit Report</v>
      </c>
      <c r="G1355" s="23" t="s">
        <v>182</v>
      </c>
      <c r="H1355" s="25" t="s">
        <v>984</v>
      </c>
      <c r="I1355" s="23"/>
      <c r="J1355" s="106">
        <f>_xlfn.XLOOKUP('-'!$F1355,Ref!A:A,Ref!B:B)*1000</f>
        <v>126000</v>
      </c>
      <c r="K1355" s="93">
        <f ca="1">COUNTIF($J$2:'-'!$J1355,'-'!$J1355)-1</f>
        <v>8</v>
      </c>
      <c r="L1355" s="96" t="s">
        <v>14</v>
      </c>
    </row>
    <row r="1356" spans="1:12" ht="15.75">
      <c r="A1356" s="90">
        <f t="shared" si="21"/>
        <v>1352</v>
      </c>
      <c r="B1356" s="87">
        <f ca="1">'-'!$J1356+'-'!$K1356</f>
        <v>126009</v>
      </c>
      <c r="C1356" s="88"/>
      <c r="D1356" s="90" t="str" cm="1">
        <f t="array" ref="D1356">_xlfn.SWITCH(MID('-'!$F1356,1,4),"C - ","Civil","F - ","Foundation","ST -","Structure","FC -","Façade","PRE ","Pre-Line","POST","Post-Line","H - ","Handover","S - ","Services","CST ","Completion Docs", "I - ", "Inspection")</f>
        <v>Inspection</v>
      </c>
      <c r="E1356" s="90" t="str">
        <f>IF(NOT(ISERROR(SEARCH("- S -", '-'!$F1356))), "Subcontractor",IF(NOT(ISERROR(SEARCH("- R -", '-'!$F1356))), "Ryman",IF(NOT(ISERROR(SEARCH("- C -", '-'!$F1356))), "Consultant",IF(NOT(ISERROR(SEARCH("- I -", '-'!$F1356))),  "Inspection Test Plan", "Naming Error"))))</f>
        <v>Consultant</v>
      </c>
      <c r="F1356" s="91" t="str">
        <f>IF(OR('-'!$G1356="checklist", '-'!$G1356="checklist-flat"), '-'!$H1356, F1355)</f>
        <v>I - C - Woods Consultant Site Visit Report</v>
      </c>
      <c r="G1356" s="107" t="s">
        <v>182</v>
      </c>
      <c r="H1356" s="108" t="s">
        <v>908</v>
      </c>
      <c r="I1356" s="107"/>
      <c r="J1356" s="105">
        <f>_xlfn.XLOOKUP('-'!$F1356,Ref!A:A,Ref!B:B)*1000</f>
        <v>126000</v>
      </c>
      <c r="K1356" s="87">
        <f ca="1">COUNTIF($J$2:'-'!$J1356,'-'!$J1356)-1</f>
        <v>9</v>
      </c>
      <c r="L1356" s="90" t="s">
        <v>14</v>
      </c>
    </row>
    <row r="1357" spans="1:12" ht="15.75">
      <c r="A1357" s="96">
        <f t="shared" si="21"/>
        <v>1353</v>
      </c>
      <c r="B1357" s="93">
        <f ca="1">'-'!$J1357+'-'!$K1357</f>
        <v>126010</v>
      </c>
      <c r="C1357" s="94"/>
      <c r="D1357" s="96" t="str" cm="1">
        <f t="array" ref="D1357">_xlfn.SWITCH(MID('-'!$F1357,1,4),"C - ","Civil","F - ","Foundation","ST -","Structure","FC -","Façade","PRE ","Pre-Line","POST","Post-Line","H - ","Handover","S - ","Services","CST ","Completion Docs", "I - ", "Inspection")</f>
        <v>Inspection</v>
      </c>
      <c r="E1357" s="96" t="str">
        <f>IF(NOT(ISERROR(SEARCH("- S -", '-'!$F1357))), "Subcontractor",IF(NOT(ISERROR(SEARCH("- R -", '-'!$F1357))), "Ryman",IF(NOT(ISERROR(SEARCH("- C -", '-'!$F1357))), "Consultant",IF(NOT(ISERROR(SEARCH("- I -", '-'!$F1357))),  "Inspection Test Plan", "Naming Error"))))</f>
        <v>Consultant</v>
      </c>
      <c r="F1357" s="97" t="str">
        <f>IF(OR('-'!$G1357="checklist", '-'!$G1357="checklist-flat"), '-'!$H1357, F1356)</f>
        <v>I - C - Woods Consultant Site Visit Report</v>
      </c>
      <c r="G1357" s="23" t="s">
        <v>182</v>
      </c>
      <c r="H1357" s="25" t="s">
        <v>909</v>
      </c>
      <c r="I1357" s="23"/>
      <c r="J1357" s="106">
        <f>_xlfn.XLOOKUP('-'!$F1357,Ref!A:A,Ref!B:B)*1000</f>
        <v>126000</v>
      </c>
      <c r="K1357" s="93">
        <f ca="1">COUNTIF($J$2:'-'!$J1357,'-'!$J1357)-1</f>
        <v>10</v>
      </c>
      <c r="L1357" s="96" t="s">
        <v>14</v>
      </c>
    </row>
    <row r="1358" spans="1:12" ht="15.75">
      <c r="A1358" s="90">
        <f t="shared" si="21"/>
        <v>1354</v>
      </c>
      <c r="B1358" s="87">
        <f ca="1">'-'!$J1358+'-'!$K1358</f>
        <v>126011</v>
      </c>
      <c r="C1358" s="88"/>
      <c r="D1358" s="90" t="str" cm="1">
        <f t="array" ref="D1358">_xlfn.SWITCH(MID('-'!$F1358,1,4),"C - ","Civil","F - ","Foundation","ST -","Structure","FC -","Façade","PRE ","Pre-Line","POST","Post-Line","H - ","Handover","S - ","Services","CST ","Completion Docs", "I - ", "Inspection")</f>
        <v>Inspection</v>
      </c>
      <c r="E1358" s="90" t="str">
        <f>IF(NOT(ISERROR(SEARCH("- S -", '-'!$F1358))), "Subcontractor",IF(NOT(ISERROR(SEARCH("- R -", '-'!$F1358))), "Ryman",IF(NOT(ISERROR(SEARCH("- C -", '-'!$F1358))), "Consultant",IF(NOT(ISERROR(SEARCH("- I -", '-'!$F1358))),  "Inspection Test Plan", "Naming Error"))))</f>
        <v>Consultant</v>
      </c>
      <c r="F1358" s="91" t="str">
        <f>IF(OR('-'!$G1358="checklist", '-'!$G1358="checklist-flat"), '-'!$H1358, F1357)</f>
        <v>I - C - Woods Consultant Site Visit Report</v>
      </c>
      <c r="G1358" s="107" t="s">
        <v>15</v>
      </c>
      <c r="H1358" s="108" t="s">
        <v>985</v>
      </c>
      <c r="I1358" s="107"/>
      <c r="J1358" s="105">
        <f>_xlfn.XLOOKUP('-'!$F1358,Ref!A:A,Ref!B:B)*1000</f>
        <v>126000</v>
      </c>
      <c r="K1358" s="87">
        <f ca="1">COUNTIF($J$2:'-'!$J1358,'-'!$J1358)-1</f>
        <v>11</v>
      </c>
      <c r="L1358" s="90" t="s">
        <v>14</v>
      </c>
    </row>
    <row r="1359" spans="1:12" ht="15.75">
      <c r="A1359" s="96">
        <f t="shared" si="21"/>
        <v>1355</v>
      </c>
      <c r="B1359" s="93">
        <f ca="1">'-'!$J1359+'-'!$K1359</f>
        <v>126012</v>
      </c>
      <c r="C1359" s="94"/>
      <c r="D1359" s="96" t="str" cm="1">
        <f t="array" ref="D1359">_xlfn.SWITCH(MID('-'!$F1359,1,4),"C - ","Civil","F - ","Foundation","ST -","Structure","FC -","Façade","PRE ","Pre-Line","POST","Post-Line","H - ","Handover","S - ","Services","CST ","Completion Docs", "I - ", "Inspection")</f>
        <v>Inspection</v>
      </c>
      <c r="E1359" s="96" t="str">
        <f>IF(NOT(ISERROR(SEARCH("- S -", '-'!$F1359))), "Subcontractor",IF(NOT(ISERROR(SEARCH("- R -", '-'!$F1359))), "Ryman",IF(NOT(ISERROR(SEARCH("- C -", '-'!$F1359))), "Consultant",IF(NOT(ISERROR(SEARCH("- I -", '-'!$F1359))),  "Inspection Test Plan", "Naming Error"))))</f>
        <v>Consultant</v>
      </c>
      <c r="F1359" s="97" t="str">
        <f>IF(OR('-'!$G1359="checklist", '-'!$G1359="checklist-flat"), '-'!$H1359, F1358)</f>
        <v>I - C - Woods Consultant Site Visit Report</v>
      </c>
      <c r="G1359" s="23" t="s">
        <v>15</v>
      </c>
      <c r="H1359" s="25" t="s">
        <v>986</v>
      </c>
      <c r="I1359" s="23"/>
      <c r="J1359" s="106">
        <f>_xlfn.XLOOKUP('-'!$F1359,Ref!A:A,Ref!B:B)*1000</f>
        <v>126000</v>
      </c>
      <c r="K1359" s="93">
        <f ca="1">COUNTIF($J$2:'-'!$J1359,'-'!$J1359)-1</f>
        <v>12</v>
      </c>
      <c r="L1359" s="96" t="s">
        <v>14</v>
      </c>
    </row>
    <row r="1360" spans="1:12" ht="15.75">
      <c r="A1360" s="90">
        <f t="shared" si="21"/>
        <v>1356</v>
      </c>
      <c r="B1360" s="87">
        <f ca="1">'-'!$J1360+'-'!$K1360</f>
        <v>126013</v>
      </c>
      <c r="C1360" s="88"/>
      <c r="D1360" s="90" t="str" cm="1">
        <f t="array" ref="D1360">_xlfn.SWITCH(MID('-'!$F1360,1,4),"C - ","Civil","F - ","Foundation","ST -","Structure","FC -","Façade","PRE ","Pre-Line","POST","Post-Line","H - ","Handover","S - ","Services","CST ","Completion Docs", "I - ", "Inspection")</f>
        <v>Inspection</v>
      </c>
      <c r="E1360" s="90" t="str">
        <f>IF(NOT(ISERROR(SEARCH("- S -", '-'!$F1360))), "Subcontractor",IF(NOT(ISERROR(SEARCH("- R -", '-'!$F1360))), "Ryman",IF(NOT(ISERROR(SEARCH("- C -", '-'!$F1360))), "Consultant",IF(NOT(ISERROR(SEARCH("- I -", '-'!$F1360))),  "Inspection Test Plan", "Naming Error"))))</f>
        <v>Consultant</v>
      </c>
      <c r="F1360" s="91" t="str">
        <f>IF(OR('-'!$G1360="checklist", '-'!$G1360="checklist-flat"), '-'!$H1360, F1359)</f>
        <v>I - C - Woods Consultant Site Visit Report</v>
      </c>
      <c r="G1360" s="107" t="s">
        <v>15</v>
      </c>
      <c r="H1360" s="108" t="s">
        <v>914</v>
      </c>
      <c r="I1360" s="107"/>
      <c r="J1360" s="105">
        <f>_xlfn.XLOOKUP('-'!$F1360,Ref!A:A,Ref!B:B)*1000</f>
        <v>126000</v>
      </c>
      <c r="K1360" s="87">
        <f ca="1">COUNTIF($J$2:'-'!$J1360,'-'!$J1360)-1</f>
        <v>13</v>
      </c>
      <c r="L1360" s="90" t="s">
        <v>14</v>
      </c>
    </row>
    <row r="1361" spans="1:12" ht="15.75">
      <c r="A1361" s="96">
        <f t="shared" si="21"/>
        <v>1357</v>
      </c>
      <c r="B1361" s="93">
        <f ca="1">'-'!$J1361+'-'!$K1361</f>
        <v>126014</v>
      </c>
      <c r="C1361" s="94"/>
      <c r="D1361" s="96" t="str" cm="1">
        <f t="array" ref="D1361">_xlfn.SWITCH(MID('-'!$F1361,1,4),"C - ","Civil","F - ","Foundation","ST -","Structure","FC -","Façade","PRE ","Pre-Line","POST","Post-Line","H - ","Handover","S - ","Services","CST ","Completion Docs", "I - ", "Inspection")</f>
        <v>Inspection</v>
      </c>
      <c r="E1361" s="96" t="str">
        <f>IF(NOT(ISERROR(SEARCH("- S -", '-'!$F1361))), "Subcontractor",IF(NOT(ISERROR(SEARCH("- R -", '-'!$F1361))), "Ryman",IF(NOT(ISERROR(SEARCH("- C -", '-'!$F1361))), "Consultant",IF(NOT(ISERROR(SEARCH("- I -", '-'!$F1361))),  "Inspection Test Plan", "Naming Error"))))</f>
        <v>Consultant</v>
      </c>
      <c r="F1361" s="97" t="str">
        <f>IF(OR('-'!$G1361="checklist", '-'!$G1361="checklist-flat"), '-'!$H1361, F1360)</f>
        <v>I - C - Woods Consultant Site Visit Report</v>
      </c>
      <c r="G1361" s="23" t="s">
        <v>182</v>
      </c>
      <c r="H1361" s="25" t="s">
        <v>987</v>
      </c>
      <c r="I1361" s="23"/>
      <c r="J1361" s="106">
        <f>_xlfn.XLOOKUP('-'!$F1361,Ref!A:A,Ref!B:B)*1000</f>
        <v>126000</v>
      </c>
      <c r="K1361" s="93">
        <f ca="1">COUNTIF($J$2:'-'!$J1361,'-'!$J1361)-1</f>
        <v>14</v>
      </c>
      <c r="L1361" s="96" t="s">
        <v>14</v>
      </c>
    </row>
    <row r="1362" spans="1:12" ht="15.75">
      <c r="A1362" s="90">
        <f t="shared" si="21"/>
        <v>1358</v>
      </c>
      <c r="B1362" s="87">
        <f ca="1">'-'!$J1362+'-'!$K1362</f>
        <v>126015</v>
      </c>
      <c r="C1362" s="88"/>
      <c r="D1362" s="90" t="str" cm="1">
        <f t="array" ref="D1362">_xlfn.SWITCH(MID('-'!$F1362,1,4),"C - ","Civil","F - ","Foundation","ST -","Structure","FC -","Façade","PRE ","Pre-Line","POST","Post-Line","H - ","Handover","S - ","Services","CST ","Completion Docs", "I - ", "Inspection")</f>
        <v>Inspection</v>
      </c>
      <c r="E1362" s="90" t="str">
        <f>IF(NOT(ISERROR(SEARCH("- S -", '-'!$F1362))), "Subcontractor",IF(NOT(ISERROR(SEARCH("- R -", '-'!$F1362))), "Ryman",IF(NOT(ISERROR(SEARCH("- C -", '-'!$F1362))), "Consultant",IF(NOT(ISERROR(SEARCH("- I -", '-'!$F1362))),  "Inspection Test Plan", "Naming Error"))))</f>
        <v>Consultant</v>
      </c>
      <c r="F1362" s="91" t="str">
        <f>IF(OR('-'!$G1362="checklist", '-'!$G1362="checklist-flat"), '-'!$H1362, F1361)</f>
        <v>I - C - Woods Consultant Site Visit Report</v>
      </c>
      <c r="G1362" s="107" t="s">
        <v>15</v>
      </c>
      <c r="H1362" s="108" t="s">
        <v>875</v>
      </c>
      <c r="I1362" s="107"/>
      <c r="J1362" s="105">
        <f>_xlfn.XLOOKUP('-'!$F1362,Ref!A:A,Ref!B:B)*1000</f>
        <v>126000</v>
      </c>
      <c r="K1362" s="87">
        <f ca="1">COUNTIF($J$2:'-'!$J1362,'-'!$J1362)-1</f>
        <v>15</v>
      </c>
      <c r="L1362" s="90" t="s">
        <v>14</v>
      </c>
    </row>
    <row r="1363" spans="1:12" ht="15.75">
      <c r="A1363" s="96">
        <f t="shared" si="21"/>
        <v>1359</v>
      </c>
      <c r="B1363" s="93">
        <f ca="1">'-'!$J1363+'-'!$K1363</f>
        <v>126016</v>
      </c>
      <c r="C1363" s="94"/>
      <c r="D1363" s="96" t="str" cm="1">
        <f t="array" ref="D1363">_xlfn.SWITCH(MID('-'!$F1363,1,4),"C - ","Civil","F - ","Foundation","ST -","Structure","FC -","Façade","PRE ","Pre-Line","POST","Post-Line","H - ","Handover","S - ","Services","CST ","Completion Docs", "I - ", "Inspection")</f>
        <v>Inspection</v>
      </c>
      <c r="E1363" s="96" t="str">
        <f>IF(NOT(ISERROR(SEARCH("- S -", '-'!$F1363))), "Subcontractor",IF(NOT(ISERROR(SEARCH("- R -", '-'!$F1363))), "Ryman",IF(NOT(ISERROR(SEARCH("- C -", '-'!$F1363))), "Consultant",IF(NOT(ISERROR(SEARCH("- I -", '-'!$F1363))),  "Inspection Test Plan", "Naming Error"))))</f>
        <v>Consultant</v>
      </c>
      <c r="F1363" s="97" t="str">
        <f>IF(OR('-'!$G1363="checklist", '-'!$G1363="checklist-flat"), '-'!$H1363, F1362)</f>
        <v>I - C - Woods Consultant Site Visit Report</v>
      </c>
      <c r="G1363" s="23" t="s">
        <v>388</v>
      </c>
      <c r="H1363" s="25" t="s">
        <v>988</v>
      </c>
      <c r="I1363" s="23"/>
      <c r="J1363" s="106">
        <f>_xlfn.XLOOKUP('-'!$F1363,Ref!A:A,Ref!B:B)*1000</f>
        <v>126000</v>
      </c>
      <c r="K1363" s="93">
        <f ca="1">COUNTIF($J$2:'-'!$J1363,'-'!$J1363)-1</f>
        <v>16</v>
      </c>
      <c r="L1363" s="96" t="s">
        <v>14</v>
      </c>
    </row>
    <row r="1364" spans="1:12" ht="15.75">
      <c r="A1364" s="90">
        <f t="shared" si="21"/>
        <v>1360</v>
      </c>
      <c r="B1364" s="87">
        <f ca="1">'-'!$J1364+'-'!$K1364</f>
        <v>126017</v>
      </c>
      <c r="C1364" s="88"/>
      <c r="D1364" s="90" t="str" cm="1">
        <f t="array" ref="D1364">_xlfn.SWITCH(MID('-'!$F1364,1,4),"C - ","Civil","F - ","Foundation","ST -","Structure","FC -","Façade","PRE ","Pre-Line","POST","Post-Line","H - ","Handover","S - ","Services","CST ","Completion Docs", "I - ", "Inspection")</f>
        <v>Inspection</v>
      </c>
      <c r="E1364" s="90" t="str">
        <f>IF(NOT(ISERROR(SEARCH("- S -", '-'!$F1364))), "Subcontractor",IF(NOT(ISERROR(SEARCH("- R -", '-'!$F1364))), "Ryman",IF(NOT(ISERROR(SEARCH("- C -", '-'!$F1364))), "Consultant",IF(NOT(ISERROR(SEARCH("- I -", '-'!$F1364))),  "Inspection Test Plan", "Naming Error"))))</f>
        <v>Consultant</v>
      </c>
      <c r="F1364" s="91" t="str">
        <f>IF(OR('-'!$G1364="checklist", '-'!$G1364="checklist-flat"), '-'!$H1364, F1363)</f>
        <v>I - C - Woods Consultant Site Visit Report</v>
      </c>
      <c r="G1364" s="107" t="s">
        <v>442</v>
      </c>
      <c r="H1364" s="108" t="s">
        <v>910</v>
      </c>
      <c r="I1364" s="107" t="s">
        <v>464</v>
      </c>
      <c r="J1364" s="105">
        <f>_xlfn.XLOOKUP('-'!$F1364,Ref!A:A,Ref!B:B)*1000</f>
        <v>126000</v>
      </c>
      <c r="K1364" s="87">
        <f ca="1">COUNTIF($J$2:'-'!$J1364,'-'!$J1364)-1</f>
        <v>17</v>
      </c>
      <c r="L1364" s="90" t="s">
        <v>14</v>
      </c>
    </row>
    <row r="1365" spans="1:12" ht="15.75">
      <c r="A1365" s="96">
        <f t="shared" si="21"/>
        <v>1361</v>
      </c>
      <c r="B1365" s="93">
        <f ca="1">'-'!$J1365+'-'!$K1365</f>
        <v>126018</v>
      </c>
      <c r="C1365" s="94"/>
      <c r="D1365" s="96" t="str" cm="1">
        <f t="array" ref="D1365">_xlfn.SWITCH(MID('-'!$F1365,1,4),"C - ","Civil","F - ","Foundation","ST -","Structure","FC -","Façade","PRE ","Pre-Line","POST","Post-Line","H - ","Handover","S - ","Services","CST ","Completion Docs", "I - ", "Inspection")</f>
        <v>Inspection</v>
      </c>
      <c r="E1365" s="96" t="str">
        <f>IF(NOT(ISERROR(SEARCH("- S -", '-'!$F1365))), "Subcontractor",IF(NOT(ISERROR(SEARCH("- R -", '-'!$F1365))), "Ryman",IF(NOT(ISERROR(SEARCH("- C -", '-'!$F1365))), "Consultant",IF(NOT(ISERROR(SEARCH("- I -", '-'!$F1365))),  "Inspection Test Plan", "Naming Error"))))</f>
        <v>Consultant</v>
      </c>
      <c r="F1365" s="97" t="str">
        <f>IF(OR('-'!$G1365="checklist", '-'!$G1365="checklist-flat"), '-'!$H1365, F1364)</f>
        <v>I - C - Woods Consultant Site Visit Report</v>
      </c>
      <c r="G1365" s="23" t="s">
        <v>388</v>
      </c>
      <c r="H1365" s="25" t="s">
        <v>911</v>
      </c>
      <c r="I1365" s="23"/>
      <c r="J1365" s="106">
        <f>_xlfn.XLOOKUP('-'!$F1365,Ref!A:A,Ref!B:B)*1000</f>
        <v>126000</v>
      </c>
      <c r="K1365" s="93">
        <f ca="1">COUNTIF($J$2:'-'!$J1365,'-'!$J1365)-1</f>
        <v>18</v>
      </c>
      <c r="L1365" s="96" t="s">
        <v>14</v>
      </c>
    </row>
    <row r="1366" spans="1:12" ht="15.75">
      <c r="A1366" s="90">
        <f t="shared" si="21"/>
        <v>1362</v>
      </c>
      <c r="B1366" s="87">
        <f ca="1">'-'!$J1366+'-'!$K1366</f>
        <v>126019</v>
      </c>
      <c r="C1366" s="88"/>
      <c r="D1366" s="90" t="str" cm="1">
        <f t="array" ref="D1366">_xlfn.SWITCH(MID('-'!$F1366,1,4),"C - ","Civil","F - ","Foundation","ST -","Structure","FC -","Façade","PRE ","Pre-Line","POST","Post-Line","H - ","Handover","S - ","Services","CST ","Completion Docs", "I - ", "Inspection")</f>
        <v>Inspection</v>
      </c>
      <c r="E1366" s="90" t="str">
        <f>IF(NOT(ISERROR(SEARCH("- S -", '-'!$F1366))), "Subcontractor",IF(NOT(ISERROR(SEARCH("- R -", '-'!$F1366))), "Ryman",IF(NOT(ISERROR(SEARCH("- C -", '-'!$F1366))), "Consultant",IF(NOT(ISERROR(SEARCH("- I -", '-'!$F1366))),  "Inspection Test Plan", "Naming Error"))))</f>
        <v>Consultant</v>
      </c>
      <c r="F1366" s="91" t="str">
        <f>IF(OR('-'!$G1366="checklist", '-'!$G1366="checklist-flat"), '-'!$H1366, F1365)</f>
        <v>I - C - Woods Consultant Site Visit Report</v>
      </c>
      <c r="G1366" s="107" t="s">
        <v>388</v>
      </c>
      <c r="H1366" s="108" t="s">
        <v>912</v>
      </c>
      <c r="I1366" s="107"/>
      <c r="J1366" s="105">
        <f>_xlfn.XLOOKUP('-'!$F1366,Ref!A:A,Ref!B:B)*1000</f>
        <v>126000</v>
      </c>
      <c r="K1366" s="87">
        <f ca="1">COUNTIF($J$2:'-'!$J1366,'-'!$J1366)-1</f>
        <v>19</v>
      </c>
      <c r="L1366" s="90" t="s">
        <v>14</v>
      </c>
    </row>
    <row r="1367" spans="1:12" ht="15.75">
      <c r="A1367" s="96">
        <f t="shared" si="21"/>
        <v>1363</v>
      </c>
      <c r="B1367" s="93">
        <f ca="1">'-'!$J1367+'-'!$K1367</f>
        <v>126020</v>
      </c>
      <c r="C1367" s="94"/>
      <c r="D1367" s="96" t="str" cm="1">
        <f t="array" ref="D1367">_xlfn.SWITCH(MID('-'!$F1367,1,4),"C - ","Civil","F - ","Foundation","ST -","Structure","FC -","Façade","PRE ","Pre-Line","POST","Post-Line","H - ","Handover","S - ","Services","CST ","Completion Docs", "I - ", "Inspection")</f>
        <v>Inspection</v>
      </c>
      <c r="E1367" s="96" t="str">
        <f>IF(NOT(ISERROR(SEARCH("- S -", '-'!$F1367))), "Subcontractor",IF(NOT(ISERROR(SEARCH("- R -", '-'!$F1367))), "Ryman",IF(NOT(ISERROR(SEARCH("- C -", '-'!$F1367))), "Consultant",IF(NOT(ISERROR(SEARCH("- I -", '-'!$F1367))),  "Inspection Test Plan", "Naming Error"))))</f>
        <v>Consultant</v>
      </c>
      <c r="F1367" s="97" t="str">
        <f>IF(OR('-'!$G1367="checklist", '-'!$G1367="checklist-flat"), '-'!$H1367, F1366)</f>
        <v>I - C - Woods Consultant Site Visit Report</v>
      </c>
      <c r="G1367" s="23" t="s">
        <v>15</v>
      </c>
      <c r="H1367" s="25" t="s">
        <v>989</v>
      </c>
      <c r="I1367" s="23"/>
      <c r="J1367" s="106">
        <f>_xlfn.XLOOKUP('-'!$F1367,Ref!A:A,Ref!B:B)*1000</f>
        <v>126000</v>
      </c>
      <c r="K1367" s="93">
        <f ca="1">COUNTIF($J$2:'-'!$J1367,'-'!$J1367)-1</f>
        <v>20</v>
      </c>
      <c r="L1367" s="96" t="s">
        <v>14</v>
      </c>
    </row>
    <row r="1368" spans="1:12" ht="15.75">
      <c r="A1368" s="90">
        <f t="shared" si="21"/>
        <v>1364</v>
      </c>
      <c r="B1368" s="87">
        <f ca="1">'-'!$J1368+'-'!$K1368</f>
        <v>126021</v>
      </c>
      <c r="C1368" s="88"/>
      <c r="D1368" s="90" t="str" cm="1">
        <f t="array" ref="D1368">_xlfn.SWITCH(MID('-'!$F1368,1,4),"C - ","Civil","F - ","Foundation","ST -","Structure","FC -","Façade","PRE ","Pre-Line","POST","Post-Line","H - ","Handover","S - ","Services","CST ","Completion Docs", "I - ", "Inspection")</f>
        <v>Inspection</v>
      </c>
      <c r="E1368" s="90" t="str">
        <f>IF(NOT(ISERROR(SEARCH("- S -", '-'!$F1368))), "Subcontractor",IF(NOT(ISERROR(SEARCH("- R -", '-'!$F1368))), "Ryman",IF(NOT(ISERROR(SEARCH("- C -", '-'!$F1368))), "Consultant",IF(NOT(ISERROR(SEARCH("- I -", '-'!$F1368))),  "Inspection Test Plan", "Naming Error"))))</f>
        <v>Consultant</v>
      </c>
      <c r="F1368" s="91" t="str">
        <f>IF(OR('-'!$G1368="checklist", '-'!$G1368="checklist-flat"), '-'!$H1368, F1367)</f>
        <v>I - C - Woods Consultant Site Visit Report</v>
      </c>
      <c r="G1368" s="107" t="s">
        <v>186</v>
      </c>
      <c r="H1368" s="108" t="s">
        <v>990</v>
      </c>
      <c r="I1368" s="107" t="s">
        <v>991</v>
      </c>
      <c r="J1368" s="105">
        <f>_xlfn.XLOOKUP('-'!$F1368,Ref!A:A,Ref!B:B)*1000</f>
        <v>126000</v>
      </c>
      <c r="K1368" s="87">
        <f ca="1">COUNTIF($J$2:'-'!$J1368,'-'!$J1368)-1</f>
        <v>21</v>
      </c>
      <c r="L1368" s="90" t="s">
        <v>14</v>
      </c>
    </row>
    <row r="1369" spans="1:12" ht="15.75">
      <c r="A1369" s="96">
        <f t="shared" si="21"/>
        <v>1365</v>
      </c>
      <c r="B1369" s="93">
        <f ca="1">'-'!$J1369+'-'!$K1369</f>
        <v>126022</v>
      </c>
      <c r="C1369" s="94"/>
      <c r="D1369" s="96" t="str" cm="1">
        <f t="array" ref="D1369">_xlfn.SWITCH(MID('-'!$F1369,1,4),"C - ","Civil","F - ","Foundation","ST -","Structure","FC -","Façade","PRE ","Pre-Line","POST","Post-Line","H - ","Handover","S - ","Services","CST ","Completion Docs", "I - ", "Inspection")</f>
        <v>Inspection</v>
      </c>
      <c r="E1369" s="96" t="str">
        <f>IF(NOT(ISERROR(SEARCH("- S -", '-'!$F1369))), "Subcontractor",IF(NOT(ISERROR(SEARCH("- R -", '-'!$F1369))), "Ryman",IF(NOT(ISERROR(SEARCH("- C -", '-'!$F1369))), "Consultant",IF(NOT(ISERROR(SEARCH("- I -", '-'!$F1369))),  "Inspection Test Plan", "Naming Error"))))</f>
        <v>Consultant</v>
      </c>
      <c r="F1369" s="97" t="str">
        <f>IF(OR('-'!$G1369="checklist", '-'!$G1369="checklist-flat"), '-'!$H1369, F1368)</f>
        <v>I - C - Woods Consultant Site Visit Report</v>
      </c>
      <c r="G1369" s="23" t="s">
        <v>992</v>
      </c>
      <c r="H1369" s="25" t="s">
        <v>967</v>
      </c>
      <c r="I1369" s="23"/>
      <c r="J1369" s="106">
        <f>_xlfn.XLOOKUP('-'!$F1369,Ref!A:A,Ref!B:B)*1000</f>
        <v>126000</v>
      </c>
      <c r="K1369" s="93">
        <f ca="1">COUNTIF($J$2:'-'!$J1369,'-'!$J1369)-1</f>
        <v>22</v>
      </c>
      <c r="L1369" s="96" t="s">
        <v>14</v>
      </c>
    </row>
    <row r="1370" spans="1:12" ht="15.75">
      <c r="A1370" s="90">
        <f t="shared" si="21"/>
        <v>1366</v>
      </c>
      <c r="B1370" s="87">
        <f ca="1">'-'!$J1370+'-'!$K1370</f>
        <v>126023</v>
      </c>
      <c r="C1370" s="88"/>
      <c r="D1370" s="90" t="str" cm="1">
        <f t="array" ref="D1370">_xlfn.SWITCH(MID('-'!$F1370,1,4),"C - ","Civil","F - ","Foundation","ST -","Structure","FC -","Façade","PRE ","Pre-Line","POST","Post-Line","H - ","Handover","S - ","Services","CST ","Completion Docs", "I - ", "Inspection")</f>
        <v>Inspection</v>
      </c>
      <c r="E1370" s="90" t="str">
        <f>IF(NOT(ISERROR(SEARCH("- S -", '-'!$F1370))), "Subcontractor",IF(NOT(ISERROR(SEARCH("- R -", '-'!$F1370))), "Ryman",IF(NOT(ISERROR(SEARCH("- C -", '-'!$F1370))), "Consultant",IF(NOT(ISERROR(SEARCH("- I -", '-'!$F1370))),  "Inspection Test Plan", "Naming Error"))))</f>
        <v>Consultant</v>
      </c>
      <c r="F1370" s="91" t="str">
        <f>IF(OR('-'!$G1370="checklist", '-'!$G1370="checklist-flat"), '-'!$H1370, F1369)</f>
        <v>I - C - Woods Consultant Site Visit Report</v>
      </c>
      <c r="G1370" s="107" t="s">
        <v>15</v>
      </c>
      <c r="H1370" s="108" t="s">
        <v>993</v>
      </c>
      <c r="I1370" s="107"/>
      <c r="J1370" s="105">
        <f>_xlfn.XLOOKUP('-'!$F1370,Ref!A:A,Ref!B:B)*1000</f>
        <v>126000</v>
      </c>
      <c r="K1370" s="87">
        <f ca="1">COUNTIF($J$2:'-'!$J1370,'-'!$J1370)-1</f>
        <v>23</v>
      </c>
      <c r="L1370" s="90" t="s">
        <v>14</v>
      </c>
    </row>
    <row r="1371" spans="1:12" ht="15.75">
      <c r="A1371" s="96">
        <f t="shared" si="21"/>
        <v>1367</v>
      </c>
      <c r="B1371" s="93">
        <f ca="1">'-'!$J1371+'-'!$K1371</f>
        <v>126024</v>
      </c>
      <c r="C1371" s="94"/>
      <c r="D1371" s="96" t="str" cm="1">
        <f t="array" ref="D1371">_xlfn.SWITCH(MID('-'!$F1371,1,4),"C - ","Civil","F - ","Foundation","ST -","Structure","FC -","Façade","PRE ","Pre-Line","POST","Post-Line","H - ","Handover","S - ","Services","CST ","Completion Docs", "I - ", "Inspection")</f>
        <v>Inspection</v>
      </c>
      <c r="E1371" s="96" t="str">
        <f>IF(NOT(ISERROR(SEARCH("- S -", '-'!$F1371))), "Subcontractor",IF(NOT(ISERROR(SEARCH("- R -", '-'!$F1371))), "Ryman",IF(NOT(ISERROR(SEARCH("- C -", '-'!$F1371))), "Consultant",IF(NOT(ISERROR(SEARCH("- I -", '-'!$F1371))),  "Inspection Test Plan", "Naming Error"))))</f>
        <v>Consultant</v>
      </c>
      <c r="F1371" s="97" t="str">
        <f>IF(OR('-'!$G1371="checklist", '-'!$G1371="checklist-flat"), '-'!$H1371, F1370)</f>
        <v>I - C - Woods Consultant Site Visit Report</v>
      </c>
      <c r="G1371" s="23" t="s">
        <v>24</v>
      </c>
      <c r="H1371" s="25" t="s">
        <v>878</v>
      </c>
      <c r="I1371" s="23"/>
      <c r="J1371" s="106">
        <f>_xlfn.XLOOKUP('-'!$F1371,Ref!A:A,Ref!B:B)*1000</f>
        <v>126000</v>
      </c>
      <c r="K1371" s="93">
        <f ca="1">COUNTIF($J$2:'-'!$J1371,'-'!$J1371)-1</f>
        <v>24</v>
      </c>
      <c r="L1371" s="96" t="s">
        <v>14</v>
      </c>
    </row>
    <row r="1372" spans="1:12" ht="15.75">
      <c r="A1372" s="90">
        <f t="shared" si="21"/>
        <v>1368</v>
      </c>
      <c r="B1372" s="87">
        <f ca="1">'-'!$J1372+'-'!$K1372</f>
        <v>127000</v>
      </c>
      <c r="C1372" s="88"/>
      <c r="D1372" s="90" t="str" cm="1">
        <f t="array" ref="D1372">_xlfn.SWITCH(MID('-'!$F1372,1,4),"C - ","Civil","F - ","Foundation","ST -","Structure","FC -","Façade","PRE ","Pre-Line","POST","Post-Line","H - ","Handover","S - ","Services","CST ","Completion Docs", "I - ", "Inspection")</f>
        <v>Inspection</v>
      </c>
      <c r="E1372" s="90" t="str">
        <f>IF(NOT(ISERROR(SEARCH("- S -", '-'!$F1372))), "Subcontractor",IF(NOT(ISERROR(SEARCH("- R -", '-'!$F1372))), "Ryman",IF(NOT(ISERROR(SEARCH("- C -", '-'!$F1372))), "Consultant",IF(NOT(ISERROR(SEARCH("- I -", '-'!$F1372))),  "Inspection Test Plan", "Naming Error"))))</f>
        <v>Consultant</v>
      </c>
      <c r="F1372" s="91" t="str">
        <f>IF(OR('-'!$G1372="checklist", '-'!$G1372="checklist-flat"), '-'!$H1372, F1371)</f>
        <v>I - C - Woods Survey Set-Out Checklist</v>
      </c>
      <c r="G1372" s="104" t="s">
        <v>12</v>
      </c>
      <c r="H1372" s="104" t="s">
        <v>994</v>
      </c>
      <c r="I1372" s="107"/>
      <c r="J1372" s="105">
        <f>_xlfn.XLOOKUP('-'!$F1372,Ref!A:A,Ref!B:B)*1000</f>
        <v>127000</v>
      </c>
      <c r="K1372" s="87">
        <f ca="1">COUNTIF($J$2:'-'!$J1372,'-'!$J1372)-1</f>
        <v>0</v>
      </c>
      <c r="L1372" s="90" t="s">
        <v>14</v>
      </c>
    </row>
    <row r="1373" spans="1:12" ht="15.75">
      <c r="A1373" s="96">
        <f t="shared" si="21"/>
        <v>1369</v>
      </c>
      <c r="B1373" s="93">
        <f ca="1">'-'!$J1373+'-'!$K1373</f>
        <v>127001</v>
      </c>
      <c r="C1373" s="94"/>
      <c r="D1373" s="96" t="str" cm="1">
        <f t="array" ref="D1373">_xlfn.SWITCH(MID('-'!$F1373,1,4),"C - ","Civil","F - ","Foundation","ST -","Structure","FC -","Façade","PRE ","Pre-Line","POST","Post-Line","H - ","Handover","S - ","Services","CST ","Completion Docs", "I - ", "Inspection")</f>
        <v>Inspection</v>
      </c>
      <c r="E1373" s="96" t="str">
        <f>IF(NOT(ISERROR(SEARCH("- S -", '-'!$F1373))), "Subcontractor",IF(NOT(ISERROR(SEARCH("- R -", '-'!$F1373))), "Ryman",IF(NOT(ISERROR(SEARCH("- C -", '-'!$F1373))), "Consultant",IF(NOT(ISERROR(SEARCH("- I -", '-'!$F1373))),  "Inspection Test Plan", "Naming Error"))))</f>
        <v>Consultant</v>
      </c>
      <c r="F1373" s="97" t="str">
        <f>IF(OR('-'!$G1373="checklist", '-'!$G1373="checklist-flat"), '-'!$H1373, F1372)</f>
        <v>I - C - Woods Survey Set-Out Checklist</v>
      </c>
      <c r="G1373" s="24" t="s">
        <v>15</v>
      </c>
      <c r="H1373" s="24" t="s">
        <v>904</v>
      </c>
      <c r="I1373" s="23"/>
      <c r="J1373" s="106">
        <f>_xlfn.XLOOKUP('-'!$F1373,Ref!A:A,Ref!B:B)*1000</f>
        <v>127000</v>
      </c>
      <c r="K1373" s="93">
        <f ca="1">COUNTIF($J$2:'-'!$J1373,'-'!$J1373)-1</f>
        <v>1</v>
      </c>
      <c r="L1373" s="96" t="s">
        <v>14</v>
      </c>
    </row>
    <row r="1374" spans="1:12" ht="15.75">
      <c r="A1374" s="90">
        <f t="shared" si="21"/>
        <v>1370</v>
      </c>
      <c r="B1374" s="87">
        <f ca="1">'-'!$J1374+'-'!$K1374</f>
        <v>127002</v>
      </c>
      <c r="C1374" s="88"/>
      <c r="D1374" s="90" t="str" cm="1">
        <f t="array" ref="D1374">_xlfn.SWITCH(MID('-'!$F1374,1,4),"C - ","Civil","F - ","Foundation","ST -","Structure","FC -","Façade","PRE ","Pre-Line","POST","Post-Line","H - ","Handover","S - ","Services","CST ","Completion Docs", "I - ", "Inspection")</f>
        <v>Inspection</v>
      </c>
      <c r="E1374" s="90" t="str">
        <f>IF(NOT(ISERROR(SEARCH("- S -", '-'!$F1374))), "Subcontractor",IF(NOT(ISERROR(SEARCH("- R -", '-'!$F1374))), "Ryman",IF(NOT(ISERROR(SEARCH("- C -", '-'!$F1374))), "Consultant",IF(NOT(ISERROR(SEARCH("- I -", '-'!$F1374))),  "Inspection Test Plan", "Naming Error"))))</f>
        <v>Consultant</v>
      </c>
      <c r="F1374" s="91" t="str">
        <f>IF(OR('-'!$G1374="checklist", '-'!$G1374="checklist-flat"), '-'!$H1374, F1373)</f>
        <v>I - C - Woods Survey Set-Out Checklist</v>
      </c>
      <c r="G1374" s="104" t="s">
        <v>182</v>
      </c>
      <c r="H1374" s="104" t="s">
        <v>995</v>
      </c>
      <c r="I1374" s="107"/>
      <c r="J1374" s="105">
        <f>_xlfn.XLOOKUP('-'!$F1374,Ref!A:A,Ref!B:B)*1000</f>
        <v>127000</v>
      </c>
      <c r="K1374" s="87">
        <f ca="1">COUNTIF($J$2:'-'!$J1374,'-'!$J1374)-1</f>
        <v>2</v>
      </c>
      <c r="L1374" s="90" t="s">
        <v>14</v>
      </c>
    </row>
    <row r="1375" spans="1:12" ht="15.75">
      <c r="A1375" s="96">
        <f t="shared" ref="A1375:A1438" si="22">IFERROR(A1374+1,1)</f>
        <v>1371</v>
      </c>
      <c r="B1375" s="93">
        <f ca="1">'-'!$J1375+'-'!$K1375</f>
        <v>127003</v>
      </c>
      <c r="C1375" s="94"/>
      <c r="D1375" s="96" t="str" cm="1">
        <f t="array" ref="D1375">_xlfn.SWITCH(MID('-'!$F1375,1,4),"C - ","Civil","F - ","Foundation","ST -","Structure","FC -","Façade","PRE ","Pre-Line","POST","Post-Line","H - ","Handover","S - ","Services","CST ","Completion Docs", "I - ", "Inspection")</f>
        <v>Inspection</v>
      </c>
      <c r="E1375" s="96" t="str">
        <f>IF(NOT(ISERROR(SEARCH("- S -", '-'!$F1375))), "Subcontractor",IF(NOT(ISERROR(SEARCH("- R -", '-'!$F1375))), "Ryman",IF(NOT(ISERROR(SEARCH("- C -", '-'!$F1375))), "Consultant",IF(NOT(ISERROR(SEARCH("- I -", '-'!$F1375))),  "Inspection Test Plan", "Naming Error"))))</f>
        <v>Consultant</v>
      </c>
      <c r="F1375" s="97" t="str">
        <f>IF(OR('-'!$G1375="checklist", '-'!$G1375="checklist-flat"), '-'!$H1375, F1374)</f>
        <v>I - C - Woods Survey Set-Out Checklist</v>
      </c>
      <c r="G1375" s="24" t="s">
        <v>182</v>
      </c>
      <c r="H1375" s="24" t="s">
        <v>996</v>
      </c>
      <c r="I1375" s="23"/>
      <c r="J1375" s="106">
        <f>_xlfn.XLOOKUP('-'!$F1375,Ref!A:A,Ref!B:B)*1000</f>
        <v>127000</v>
      </c>
      <c r="K1375" s="93">
        <f ca="1">COUNTIF($J$2:'-'!$J1375,'-'!$J1375)-1</f>
        <v>3</v>
      </c>
      <c r="L1375" s="96" t="s">
        <v>14</v>
      </c>
    </row>
    <row r="1376" spans="1:12" ht="15.75">
      <c r="A1376" s="90">
        <f t="shared" si="22"/>
        <v>1372</v>
      </c>
      <c r="B1376" s="87">
        <f ca="1">'-'!$J1376+'-'!$K1376</f>
        <v>127004</v>
      </c>
      <c r="C1376" s="88"/>
      <c r="D1376" s="90" t="str" cm="1">
        <f t="array" ref="D1376">_xlfn.SWITCH(MID('-'!$F1376,1,4),"C - ","Civil","F - ","Foundation","ST -","Structure","FC -","Façade","PRE ","Pre-Line","POST","Post-Line","H - ","Handover","S - ","Services","CST ","Completion Docs", "I - ", "Inspection")</f>
        <v>Inspection</v>
      </c>
      <c r="E1376" s="90" t="str">
        <f>IF(NOT(ISERROR(SEARCH("- S -", '-'!$F1376))), "Subcontractor",IF(NOT(ISERROR(SEARCH("- R -", '-'!$F1376))), "Ryman",IF(NOT(ISERROR(SEARCH("- C -", '-'!$F1376))), "Consultant",IF(NOT(ISERROR(SEARCH("- I -", '-'!$F1376))),  "Inspection Test Plan", "Naming Error"))))</f>
        <v>Consultant</v>
      </c>
      <c r="F1376" s="91" t="str">
        <f>IF(OR('-'!$G1376="checklist", '-'!$G1376="checklist-flat"), '-'!$H1376, F1375)</f>
        <v>I - C - Woods Survey Set-Out Checklist</v>
      </c>
      <c r="G1376" s="104" t="s">
        <v>182</v>
      </c>
      <c r="H1376" s="104" t="s">
        <v>997</v>
      </c>
      <c r="I1376" s="107"/>
      <c r="J1376" s="105">
        <f>_xlfn.XLOOKUP('-'!$F1376,Ref!A:A,Ref!B:B)*1000</f>
        <v>127000</v>
      </c>
      <c r="K1376" s="87">
        <f ca="1">COUNTIF($J$2:'-'!$J1376,'-'!$J1376)-1</f>
        <v>4</v>
      </c>
      <c r="L1376" s="90" t="s">
        <v>14</v>
      </c>
    </row>
    <row r="1377" spans="1:12" ht="15.75">
      <c r="A1377" s="96">
        <f t="shared" si="22"/>
        <v>1373</v>
      </c>
      <c r="B1377" s="93">
        <f ca="1">'-'!$J1377+'-'!$K1377</f>
        <v>127005</v>
      </c>
      <c r="C1377" s="94"/>
      <c r="D1377" s="96" t="str" cm="1">
        <f t="array" ref="D1377">_xlfn.SWITCH(MID('-'!$F1377,1,4),"C - ","Civil","F - ","Foundation","ST -","Structure","FC -","Façade","PRE ","Pre-Line","POST","Post-Line","H - ","Handover","S - ","Services","CST ","Completion Docs", "I - ", "Inspection")</f>
        <v>Inspection</v>
      </c>
      <c r="E1377" s="96" t="str">
        <f>IF(NOT(ISERROR(SEARCH("- S -", '-'!$F1377))), "Subcontractor",IF(NOT(ISERROR(SEARCH("- R -", '-'!$F1377))), "Ryman",IF(NOT(ISERROR(SEARCH("- C -", '-'!$F1377))), "Consultant",IF(NOT(ISERROR(SEARCH("- I -", '-'!$F1377))),  "Inspection Test Plan", "Naming Error"))))</f>
        <v>Consultant</v>
      </c>
      <c r="F1377" s="97" t="str">
        <f>IF(OR('-'!$G1377="checklist", '-'!$G1377="checklist-flat"), '-'!$H1377, F1376)</f>
        <v>I - C - Woods Survey Set-Out Checklist</v>
      </c>
      <c r="G1377" s="24" t="s">
        <v>15</v>
      </c>
      <c r="H1377" s="24" t="s">
        <v>998</v>
      </c>
      <c r="I1377" s="23"/>
      <c r="J1377" s="106">
        <f>_xlfn.XLOOKUP('-'!$F1377,Ref!A:A,Ref!B:B)*1000</f>
        <v>127000</v>
      </c>
      <c r="K1377" s="93">
        <f ca="1">COUNTIF($J$2:'-'!$J1377,'-'!$J1377)-1</f>
        <v>5</v>
      </c>
      <c r="L1377" s="96" t="s">
        <v>14</v>
      </c>
    </row>
    <row r="1378" spans="1:12" ht="15.75">
      <c r="A1378" s="90">
        <f t="shared" si="22"/>
        <v>1374</v>
      </c>
      <c r="B1378" s="87">
        <f ca="1">'-'!$J1378+'-'!$K1378</f>
        <v>127006</v>
      </c>
      <c r="C1378" s="88"/>
      <c r="D1378" s="90" t="str" cm="1">
        <f t="array" ref="D1378">_xlfn.SWITCH(MID('-'!$F1378,1,4),"C - ","Civil","F - ","Foundation","ST -","Structure","FC -","Façade","PRE ","Pre-Line","POST","Post-Line","H - ","Handover","S - ","Services","CST ","Completion Docs", "I - ", "Inspection")</f>
        <v>Inspection</v>
      </c>
      <c r="E1378" s="90" t="str">
        <f>IF(NOT(ISERROR(SEARCH("- S -", '-'!$F1378))), "Subcontractor",IF(NOT(ISERROR(SEARCH("- R -", '-'!$F1378))), "Ryman",IF(NOT(ISERROR(SEARCH("- C -", '-'!$F1378))), "Consultant",IF(NOT(ISERROR(SEARCH("- I -", '-'!$F1378))),  "Inspection Test Plan", "Naming Error"))))</f>
        <v>Consultant</v>
      </c>
      <c r="F1378" s="91" t="str">
        <f>IF(OR('-'!$G1378="checklist", '-'!$G1378="checklist-flat"), '-'!$H1378, F1377)</f>
        <v>I - C - Woods Survey Set-Out Checklist</v>
      </c>
      <c r="G1378" s="104" t="s">
        <v>896</v>
      </c>
      <c r="H1378" s="104" t="s">
        <v>999</v>
      </c>
      <c r="I1378" s="107"/>
      <c r="J1378" s="105">
        <f>_xlfn.XLOOKUP('-'!$F1378,Ref!A:A,Ref!B:B)*1000</f>
        <v>127000</v>
      </c>
      <c r="K1378" s="87">
        <f ca="1">COUNTIF($J$2:'-'!$J1378,'-'!$J1378)-1</f>
        <v>6</v>
      </c>
      <c r="L1378" s="90" t="s">
        <v>14</v>
      </c>
    </row>
    <row r="1379" spans="1:12" ht="15.75">
      <c r="A1379" s="96">
        <f t="shared" si="22"/>
        <v>1375</v>
      </c>
      <c r="B1379" s="93">
        <f ca="1">'-'!$J1379+'-'!$K1379</f>
        <v>127007</v>
      </c>
      <c r="C1379" s="94"/>
      <c r="D1379" s="96" t="str" cm="1">
        <f t="array" ref="D1379">_xlfn.SWITCH(MID('-'!$F1379,1,4),"C - ","Civil","F - ","Foundation","ST -","Structure","FC -","Façade","PRE ","Pre-Line","POST","Post-Line","H - ","Handover","S - ","Services","CST ","Completion Docs", "I - ", "Inspection")</f>
        <v>Inspection</v>
      </c>
      <c r="E1379" s="96" t="str">
        <f>IF(NOT(ISERROR(SEARCH("- S -", '-'!$F1379))), "Subcontractor",IF(NOT(ISERROR(SEARCH("- R -", '-'!$F1379))), "Ryman",IF(NOT(ISERROR(SEARCH("- C -", '-'!$F1379))), "Consultant",IF(NOT(ISERROR(SEARCH("- I -", '-'!$F1379))),  "Inspection Test Plan", "Naming Error"))))</f>
        <v>Consultant</v>
      </c>
      <c r="F1379" s="97" t="str">
        <f>IF(OR('-'!$G1379="checklist", '-'!$G1379="checklist-flat"), '-'!$H1379, F1378)</f>
        <v>I - C - Woods Survey Set-Out Checklist</v>
      </c>
      <c r="G1379" s="24" t="s">
        <v>896</v>
      </c>
      <c r="H1379" s="24" t="s">
        <v>1000</v>
      </c>
      <c r="I1379" s="23"/>
      <c r="J1379" s="106">
        <f>_xlfn.XLOOKUP('-'!$F1379,Ref!A:A,Ref!B:B)*1000</f>
        <v>127000</v>
      </c>
      <c r="K1379" s="93">
        <f ca="1">COUNTIF($J$2:'-'!$J1379,'-'!$J1379)-1</f>
        <v>7</v>
      </c>
      <c r="L1379" s="96" t="s">
        <v>14</v>
      </c>
    </row>
    <row r="1380" spans="1:12" ht="15.75">
      <c r="A1380" s="90">
        <f t="shared" si="22"/>
        <v>1376</v>
      </c>
      <c r="B1380" s="87">
        <f ca="1">'-'!$J1380+'-'!$K1380</f>
        <v>127008</v>
      </c>
      <c r="C1380" s="88"/>
      <c r="D1380" s="90" t="str" cm="1">
        <f t="array" ref="D1380">_xlfn.SWITCH(MID('-'!$F1380,1,4),"C - ","Civil","F - ","Foundation","ST -","Structure","FC -","Façade","PRE ","Pre-Line","POST","Post-Line","H - ","Handover","S - ","Services","CST ","Completion Docs", "I - ", "Inspection")</f>
        <v>Inspection</v>
      </c>
      <c r="E1380" s="90" t="str">
        <f>IF(NOT(ISERROR(SEARCH("- S -", '-'!$F1380))), "Subcontractor",IF(NOT(ISERROR(SEARCH("- R -", '-'!$F1380))), "Ryman",IF(NOT(ISERROR(SEARCH("- C -", '-'!$F1380))), "Consultant",IF(NOT(ISERROR(SEARCH("- I -", '-'!$F1380))),  "Inspection Test Plan", "Naming Error"))))</f>
        <v>Consultant</v>
      </c>
      <c r="F1380" s="91" t="str">
        <f>IF(OR('-'!$G1380="checklist", '-'!$G1380="checklist-flat"), '-'!$H1380, F1379)</f>
        <v>I - C - Woods Survey Set-Out Checklist</v>
      </c>
      <c r="G1380" s="104" t="s">
        <v>896</v>
      </c>
      <c r="H1380" s="104" t="s">
        <v>1001</v>
      </c>
      <c r="I1380" s="107"/>
      <c r="J1380" s="105">
        <f>_xlfn.XLOOKUP('-'!$F1380,Ref!A:A,Ref!B:B)*1000</f>
        <v>127000</v>
      </c>
      <c r="K1380" s="87">
        <f ca="1">COUNTIF($J$2:'-'!$J1380,'-'!$J1380)-1</f>
        <v>8</v>
      </c>
      <c r="L1380" s="90" t="s">
        <v>14</v>
      </c>
    </row>
    <row r="1381" spans="1:12" ht="15.75">
      <c r="A1381" s="96">
        <f t="shared" si="22"/>
        <v>1377</v>
      </c>
      <c r="B1381" s="93">
        <f ca="1">'-'!$J1381+'-'!$K1381</f>
        <v>127009</v>
      </c>
      <c r="C1381" s="94"/>
      <c r="D1381" s="96" t="str" cm="1">
        <f t="array" ref="D1381">_xlfn.SWITCH(MID('-'!$F1381,1,4),"C - ","Civil","F - ","Foundation","ST -","Structure","FC -","Façade","PRE ","Pre-Line","POST","Post-Line","H - ","Handover","S - ","Services","CST ","Completion Docs", "I - ", "Inspection")</f>
        <v>Inspection</v>
      </c>
      <c r="E1381" s="96" t="str">
        <f>IF(NOT(ISERROR(SEARCH("- S -", '-'!$F1381))), "Subcontractor",IF(NOT(ISERROR(SEARCH("- R -", '-'!$F1381))), "Ryman",IF(NOT(ISERROR(SEARCH("- C -", '-'!$F1381))), "Consultant",IF(NOT(ISERROR(SEARCH("- I -", '-'!$F1381))),  "Inspection Test Plan", "Naming Error"))))</f>
        <v>Consultant</v>
      </c>
      <c r="F1381" s="97" t="str">
        <f>IF(OR('-'!$G1381="checklist", '-'!$G1381="checklist-flat"), '-'!$H1381, F1380)</f>
        <v>I - C - Woods Survey Set-Out Checklist</v>
      </c>
      <c r="G1381" s="24" t="s">
        <v>896</v>
      </c>
      <c r="H1381" s="24" t="s">
        <v>1002</v>
      </c>
      <c r="I1381" s="23"/>
      <c r="J1381" s="106">
        <f>_xlfn.XLOOKUP('-'!$F1381,Ref!A:A,Ref!B:B)*1000</f>
        <v>127000</v>
      </c>
      <c r="K1381" s="93">
        <f ca="1">COUNTIF($J$2:'-'!$J1381,'-'!$J1381)-1</f>
        <v>9</v>
      </c>
      <c r="L1381" s="96" t="s">
        <v>14</v>
      </c>
    </row>
    <row r="1382" spans="1:12" ht="15.75">
      <c r="A1382" s="90">
        <f t="shared" si="22"/>
        <v>1378</v>
      </c>
      <c r="B1382" s="87">
        <f ca="1">'-'!$J1382+'-'!$K1382</f>
        <v>127010</v>
      </c>
      <c r="C1382" s="88"/>
      <c r="D1382" s="90" t="str" cm="1">
        <f t="array" ref="D1382">_xlfn.SWITCH(MID('-'!$F1382,1,4),"C - ","Civil","F - ","Foundation","ST -","Structure","FC -","Façade","PRE ","Pre-Line","POST","Post-Line","H - ","Handover","S - ","Services","CST ","Completion Docs", "I - ", "Inspection")</f>
        <v>Inspection</v>
      </c>
      <c r="E1382" s="90" t="str">
        <f>IF(NOT(ISERROR(SEARCH("- S -", '-'!$F1382))), "Subcontractor",IF(NOT(ISERROR(SEARCH("- R -", '-'!$F1382))), "Ryman",IF(NOT(ISERROR(SEARCH("- C -", '-'!$F1382))), "Consultant",IF(NOT(ISERROR(SEARCH("- I -", '-'!$F1382))),  "Inspection Test Plan", "Naming Error"))))</f>
        <v>Consultant</v>
      </c>
      <c r="F1382" s="91" t="str">
        <f>IF(OR('-'!$G1382="checklist", '-'!$G1382="checklist-flat"), '-'!$H1382, F1381)</f>
        <v>I - C - Woods Survey Set-Out Checklist</v>
      </c>
      <c r="G1382" s="104" t="s">
        <v>15</v>
      </c>
      <c r="H1382" s="104" t="s">
        <v>1003</v>
      </c>
      <c r="I1382" s="107"/>
      <c r="J1382" s="105">
        <f>_xlfn.XLOOKUP('-'!$F1382,Ref!A:A,Ref!B:B)*1000</f>
        <v>127000</v>
      </c>
      <c r="K1382" s="87">
        <f ca="1">COUNTIF($J$2:'-'!$J1382,'-'!$J1382)-1</f>
        <v>10</v>
      </c>
      <c r="L1382" s="90" t="s">
        <v>14</v>
      </c>
    </row>
    <row r="1383" spans="1:12" ht="15.75">
      <c r="A1383" s="96">
        <f t="shared" si="22"/>
        <v>1379</v>
      </c>
      <c r="B1383" s="93">
        <f ca="1">'-'!$J1383+'-'!$K1383</f>
        <v>127011</v>
      </c>
      <c r="C1383" s="94"/>
      <c r="D1383" s="96" t="str" cm="1">
        <f t="array" ref="D1383">_xlfn.SWITCH(MID('-'!$F1383,1,4),"C - ","Civil","F - ","Foundation","ST -","Structure","FC -","Façade","PRE ","Pre-Line","POST","Post-Line","H - ","Handover","S - ","Services","CST ","Completion Docs", "I - ", "Inspection")</f>
        <v>Inspection</v>
      </c>
      <c r="E1383" s="96" t="str">
        <f>IF(NOT(ISERROR(SEARCH("- S -", '-'!$F1383))), "Subcontractor",IF(NOT(ISERROR(SEARCH("- R -", '-'!$F1383))), "Ryman",IF(NOT(ISERROR(SEARCH("- C -", '-'!$F1383))), "Consultant",IF(NOT(ISERROR(SEARCH("- I -", '-'!$F1383))),  "Inspection Test Plan", "Naming Error"))))</f>
        <v>Consultant</v>
      </c>
      <c r="F1383" s="97" t="str">
        <f>IF(OR('-'!$G1383="checklist", '-'!$G1383="checklist-flat"), '-'!$H1383, F1382)</f>
        <v>I - C - Woods Survey Set-Out Checklist</v>
      </c>
      <c r="G1383" s="24" t="s">
        <v>896</v>
      </c>
      <c r="H1383" s="24" t="s">
        <v>1004</v>
      </c>
      <c r="I1383" s="23"/>
      <c r="J1383" s="106">
        <f>_xlfn.XLOOKUP('-'!$F1383,Ref!A:A,Ref!B:B)*1000</f>
        <v>127000</v>
      </c>
      <c r="K1383" s="93">
        <f ca="1">COUNTIF($J$2:'-'!$J1383,'-'!$J1383)-1</f>
        <v>11</v>
      </c>
      <c r="L1383" s="96" t="s">
        <v>14</v>
      </c>
    </row>
    <row r="1384" spans="1:12" ht="15.75">
      <c r="A1384" s="90">
        <f t="shared" si="22"/>
        <v>1380</v>
      </c>
      <c r="B1384" s="87">
        <f ca="1">'-'!$J1384+'-'!$K1384</f>
        <v>127012</v>
      </c>
      <c r="C1384" s="88"/>
      <c r="D1384" s="90" t="str" cm="1">
        <f t="array" ref="D1384">_xlfn.SWITCH(MID('-'!$F1384,1,4),"C - ","Civil","F - ","Foundation","ST -","Structure","FC -","Façade","PRE ","Pre-Line","POST","Post-Line","H - ","Handover","S - ","Services","CST ","Completion Docs", "I - ", "Inspection")</f>
        <v>Inspection</v>
      </c>
      <c r="E1384" s="90" t="str">
        <f>IF(NOT(ISERROR(SEARCH("- S -", '-'!$F1384))), "Subcontractor",IF(NOT(ISERROR(SEARCH("- R -", '-'!$F1384))), "Ryman",IF(NOT(ISERROR(SEARCH("- C -", '-'!$F1384))), "Consultant",IF(NOT(ISERROR(SEARCH("- I -", '-'!$F1384))),  "Inspection Test Plan", "Naming Error"))))</f>
        <v>Consultant</v>
      </c>
      <c r="F1384" s="91" t="str">
        <f>IF(OR('-'!$G1384="checklist", '-'!$G1384="checklist-flat"), '-'!$H1384, F1383)</f>
        <v>I - C - Woods Survey Set-Out Checklist</v>
      </c>
      <c r="G1384" s="104" t="s">
        <v>15</v>
      </c>
      <c r="H1384" s="104" t="s">
        <v>1005</v>
      </c>
      <c r="I1384" s="107"/>
      <c r="J1384" s="105">
        <f>_xlfn.XLOOKUP('-'!$F1384,Ref!A:A,Ref!B:B)*1000</f>
        <v>127000</v>
      </c>
      <c r="K1384" s="87">
        <f ca="1">COUNTIF($J$2:'-'!$J1384,'-'!$J1384)-1</f>
        <v>12</v>
      </c>
      <c r="L1384" s="90" t="s">
        <v>14</v>
      </c>
    </row>
    <row r="1385" spans="1:12" ht="15.75">
      <c r="A1385" s="96">
        <f t="shared" si="22"/>
        <v>1381</v>
      </c>
      <c r="B1385" s="93">
        <f ca="1">'-'!$J1385+'-'!$K1385</f>
        <v>127013</v>
      </c>
      <c r="C1385" s="94"/>
      <c r="D1385" s="96" t="str" cm="1">
        <f t="array" ref="D1385">_xlfn.SWITCH(MID('-'!$F1385,1,4),"C - ","Civil","F - ","Foundation","ST -","Structure","FC -","Façade","PRE ","Pre-Line","POST","Post-Line","H - ","Handover","S - ","Services","CST ","Completion Docs", "I - ", "Inspection")</f>
        <v>Inspection</v>
      </c>
      <c r="E1385" s="96" t="str">
        <f>IF(NOT(ISERROR(SEARCH("- S -", '-'!$F1385))), "Subcontractor",IF(NOT(ISERROR(SEARCH("- R -", '-'!$F1385))), "Ryman",IF(NOT(ISERROR(SEARCH("- C -", '-'!$F1385))), "Consultant",IF(NOT(ISERROR(SEARCH("- I -", '-'!$F1385))),  "Inspection Test Plan", "Naming Error"))))</f>
        <v>Consultant</v>
      </c>
      <c r="F1385" s="97" t="str">
        <f>IF(OR('-'!$G1385="checklist", '-'!$G1385="checklist-flat"), '-'!$H1385, F1384)</f>
        <v>I - C - Woods Survey Set-Out Checklist</v>
      </c>
      <c r="G1385" s="24" t="s">
        <v>896</v>
      </c>
      <c r="H1385" s="24" t="s">
        <v>1006</v>
      </c>
      <c r="I1385" s="23"/>
      <c r="J1385" s="106">
        <f>_xlfn.XLOOKUP('-'!$F1385,Ref!A:A,Ref!B:B)*1000</f>
        <v>127000</v>
      </c>
      <c r="K1385" s="93">
        <f ca="1">COUNTIF($J$2:'-'!$J1385,'-'!$J1385)-1</f>
        <v>13</v>
      </c>
      <c r="L1385" s="96" t="s">
        <v>14</v>
      </c>
    </row>
    <row r="1386" spans="1:12" ht="15.75">
      <c r="A1386" s="90">
        <f t="shared" si="22"/>
        <v>1382</v>
      </c>
      <c r="B1386" s="87">
        <f ca="1">'-'!$J1386+'-'!$K1386</f>
        <v>127014</v>
      </c>
      <c r="C1386" s="88"/>
      <c r="D1386" s="90" t="str" cm="1">
        <f t="array" ref="D1386">_xlfn.SWITCH(MID('-'!$F1386,1,4),"C - ","Civil","F - ","Foundation","ST -","Structure","FC -","Façade","PRE ","Pre-Line","POST","Post-Line","H - ","Handover","S - ","Services","CST ","Completion Docs", "I - ", "Inspection")</f>
        <v>Inspection</v>
      </c>
      <c r="E1386" s="90" t="str">
        <f>IF(NOT(ISERROR(SEARCH("- S -", '-'!$F1386))), "Subcontractor",IF(NOT(ISERROR(SEARCH("- R -", '-'!$F1386))), "Ryman",IF(NOT(ISERROR(SEARCH("- C -", '-'!$F1386))), "Consultant",IF(NOT(ISERROR(SEARCH("- I -", '-'!$F1386))),  "Inspection Test Plan", "Naming Error"))))</f>
        <v>Consultant</v>
      </c>
      <c r="F1386" s="91" t="str">
        <f>IF(OR('-'!$G1386="checklist", '-'!$G1386="checklist-flat"), '-'!$H1386, F1385)</f>
        <v>I - C - Woods Survey Set-Out Checklist</v>
      </c>
      <c r="G1386" s="104" t="s">
        <v>896</v>
      </c>
      <c r="H1386" s="104" t="s">
        <v>1007</v>
      </c>
      <c r="I1386" s="107"/>
      <c r="J1386" s="105">
        <f>_xlfn.XLOOKUP('-'!$F1386,Ref!A:A,Ref!B:B)*1000</f>
        <v>127000</v>
      </c>
      <c r="K1386" s="87">
        <f ca="1">COUNTIF($J$2:'-'!$J1386,'-'!$J1386)-1</f>
        <v>14</v>
      </c>
      <c r="L1386" s="90" t="s">
        <v>14</v>
      </c>
    </row>
    <row r="1387" spans="1:12" ht="15.75">
      <c r="A1387" s="96">
        <f t="shared" si="22"/>
        <v>1383</v>
      </c>
      <c r="B1387" s="93">
        <f ca="1">'-'!$J1387+'-'!$K1387</f>
        <v>127015</v>
      </c>
      <c r="C1387" s="94"/>
      <c r="D1387" s="96" t="str" cm="1">
        <f t="array" ref="D1387">_xlfn.SWITCH(MID('-'!$F1387,1,4),"C - ","Civil","F - ","Foundation","ST -","Structure","FC -","Façade","PRE ","Pre-Line","POST","Post-Line","H - ","Handover","S - ","Services","CST ","Completion Docs", "I - ", "Inspection")</f>
        <v>Inspection</v>
      </c>
      <c r="E1387" s="96" t="str">
        <f>IF(NOT(ISERROR(SEARCH("- S -", '-'!$F1387))), "Subcontractor",IF(NOT(ISERROR(SEARCH("- R -", '-'!$F1387))), "Ryman",IF(NOT(ISERROR(SEARCH("- C -", '-'!$F1387))), "Consultant",IF(NOT(ISERROR(SEARCH("- I -", '-'!$F1387))),  "Inspection Test Plan", "Naming Error"))))</f>
        <v>Consultant</v>
      </c>
      <c r="F1387" s="97" t="str">
        <f>IF(OR('-'!$G1387="checklist", '-'!$G1387="checklist-flat"), '-'!$H1387, F1386)</f>
        <v>I - C - Woods Survey Set-Out Checklist</v>
      </c>
      <c r="G1387" s="24" t="s">
        <v>896</v>
      </c>
      <c r="H1387" s="24" t="s">
        <v>1008</v>
      </c>
      <c r="I1387" s="23"/>
      <c r="J1387" s="106">
        <f>_xlfn.XLOOKUP('-'!$F1387,Ref!A:A,Ref!B:B)*1000</f>
        <v>127000</v>
      </c>
      <c r="K1387" s="93">
        <f ca="1">COUNTIF($J$2:'-'!$J1387,'-'!$J1387)-1</f>
        <v>15</v>
      </c>
      <c r="L1387" s="96" t="s">
        <v>14</v>
      </c>
    </row>
    <row r="1388" spans="1:12" ht="15.75">
      <c r="A1388" s="90">
        <f t="shared" si="22"/>
        <v>1384</v>
      </c>
      <c r="B1388" s="87">
        <f ca="1">'-'!$J1388+'-'!$K1388</f>
        <v>127016</v>
      </c>
      <c r="C1388" s="88"/>
      <c r="D1388" s="90" t="str" cm="1">
        <f t="array" ref="D1388">_xlfn.SWITCH(MID('-'!$F1388,1,4),"C - ","Civil","F - ","Foundation","ST -","Structure","FC -","Façade","PRE ","Pre-Line","POST","Post-Line","H - ","Handover","S - ","Services","CST ","Completion Docs", "I - ", "Inspection")</f>
        <v>Inspection</v>
      </c>
      <c r="E1388" s="90" t="str">
        <f>IF(NOT(ISERROR(SEARCH("- S -", '-'!$F1388))), "Subcontractor",IF(NOT(ISERROR(SEARCH("- R -", '-'!$F1388))), "Ryman",IF(NOT(ISERROR(SEARCH("- C -", '-'!$F1388))), "Consultant",IF(NOT(ISERROR(SEARCH("- I -", '-'!$F1388))),  "Inspection Test Plan", "Naming Error"))))</f>
        <v>Consultant</v>
      </c>
      <c r="F1388" s="91" t="str">
        <f>IF(OR('-'!$G1388="checklist", '-'!$G1388="checklist-flat"), '-'!$H1388, F1387)</f>
        <v>I - C - Woods Survey Set-Out Checklist</v>
      </c>
      <c r="G1388" s="104" t="s">
        <v>896</v>
      </c>
      <c r="H1388" s="104" t="s">
        <v>1009</v>
      </c>
      <c r="I1388" s="107"/>
      <c r="J1388" s="105">
        <f>_xlfn.XLOOKUP('-'!$F1388,Ref!A:A,Ref!B:B)*1000</f>
        <v>127000</v>
      </c>
      <c r="K1388" s="87">
        <f ca="1">COUNTIF($J$2:'-'!$J1388,'-'!$J1388)-1</f>
        <v>16</v>
      </c>
      <c r="L1388" s="90" t="s">
        <v>14</v>
      </c>
    </row>
    <row r="1389" spans="1:12" ht="15.75">
      <c r="A1389" s="96">
        <f t="shared" si="22"/>
        <v>1385</v>
      </c>
      <c r="B1389" s="93">
        <f ca="1">'-'!$J1389+'-'!$K1389</f>
        <v>127017</v>
      </c>
      <c r="C1389" s="94"/>
      <c r="D1389" s="96" t="str" cm="1">
        <f t="array" ref="D1389">_xlfn.SWITCH(MID('-'!$F1389,1,4),"C - ","Civil","F - ","Foundation","ST -","Structure","FC -","Façade","PRE ","Pre-Line","POST","Post-Line","H - ","Handover","S - ","Services","CST ","Completion Docs", "I - ", "Inspection")</f>
        <v>Inspection</v>
      </c>
      <c r="E1389" s="96" t="str">
        <f>IF(NOT(ISERROR(SEARCH("- S -", '-'!$F1389))), "Subcontractor",IF(NOT(ISERROR(SEARCH("- R -", '-'!$F1389))), "Ryman",IF(NOT(ISERROR(SEARCH("- C -", '-'!$F1389))), "Consultant",IF(NOT(ISERROR(SEARCH("- I -", '-'!$F1389))),  "Inspection Test Plan", "Naming Error"))))</f>
        <v>Consultant</v>
      </c>
      <c r="F1389" s="97" t="str">
        <f>IF(OR('-'!$G1389="checklist", '-'!$G1389="checklist-flat"), '-'!$H1389, F1388)</f>
        <v>I - C - Woods Survey Set-Out Checklist</v>
      </c>
      <c r="G1389" s="24" t="s">
        <v>896</v>
      </c>
      <c r="H1389" s="24" t="s">
        <v>1010</v>
      </c>
      <c r="I1389" s="23"/>
      <c r="J1389" s="106">
        <f>_xlfn.XLOOKUP('-'!$F1389,Ref!A:A,Ref!B:B)*1000</f>
        <v>127000</v>
      </c>
      <c r="K1389" s="93">
        <f ca="1">COUNTIF($J$2:'-'!$J1389,'-'!$J1389)-1</f>
        <v>17</v>
      </c>
      <c r="L1389" s="96" t="s">
        <v>14</v>
      </c>
    </row>
    <row r="1390" spans="1:12" ht="15.75">
      <c r="A1390" s="90">
        <f t="shared" si="22"/>
        <v>1386</v>
      </c>
      <c r="B1390" s="87">
        <f ca="1">'-'!$J1390+'-'!$K1390</f>
        <v>127018</v>
      </c>
      <c r="C1390" s="88"/>
      <c r="D1390" s="90" t="str" cm="1">
        <f t="array" ref="D1390">_xlfn.SWITCH(MID('-'!$F1390,1,4),"C - ","Civil","F - ","Foundation","ST -","Structure","FC -","Façade","PRE ","Pre-Line","POST","Post-Line","H - ","Handover","S - ","Services","CST ","Completion Docs", "I - ", "Inspection")</f>
        <v>Inspection</v>
      </c>
      <c r="E1390" s="90" t="str">
        <f>IF(NOT(ISERROR(SEARCH("- S -", '-'!$F1390))), "Subcontractor",IF(NOT(ISERROR(SEARCH("- R -", '-'!$F1390))), "Ryman",IF(NOT(ISERROR(SEARCH("- C -", '-'!$F1390))), "Consultant",IF(NOT(ISERROR(SEARCH("- I -", '-'!$F1390))),  "Inspection Test Plan", "Naming Error"))))</f>
        <v>Consultant</v>
      </c>
      <c r="F1390" s="91" t="str">
        <f>IF(OR('-'!$G1390="checklist", '-'!$G1390="checklist-flat"), '-'!$H1390, F1389)</f>
        <v>I - C - Woods Survey Set-Out Checklist</v>
      </c>
      <c r="G1390" s="104" t="s">
        <v>15</v>
      </c>
      <c r="H1390" s="104" t="s">
        <v>1011</v>
      </c>
      <c r="I1390" s="107"/>
      <c r="J1390" s="105">
        <f>_xlfn.XLOOKUP('-'!$F1390,Ref!A:A,Ref!B:B)*1000</f>
        <v>127000</v>
      </c>
      <c r="K1390" s="87">
        <f ca="1">COUNTIF($J$2:'-'!$J1390,'-'!$J1390)-1</f>
        <v>18</v>
      </c>
      <c r="L1390" s="90" t="s">
        <v>14</v>
      </c>
    </row>
    <row r="1391" spans="1:12" ht="15.75">
      <c r="A1391" s="96">
        <f t="shared" si="22"/>
        <v>1387</v>
      </c>
      <c r="B1391" s="93">
        <f ca="1">'-'!$J1391+'-'!$K1391</f>
        <v>128000</v>
      </c>
      <c r="C1391" s="94"/>
      <c r="D1391" s="96" t="str" cm="1">
        <f t="array" ref="D1391">_xlfn.SWITCH(MID('-'!$F1391,1,4),"C - ","Civil","F - ","Foundation","ST -","Structure","FC -","Façade","PRE ","Pre-Line","POST","Post-Line","H - ","Handover","S - ","Services","CST ","Completion Docs", "I - ", "Inspection")</f>
        <v>Post-Line</v>
      </c>
      <c r="E1391" s="96" t="str">
        <f>IF(NOT(ISERROR(SEARCH("- S -", '-'!$F1391))), "Subcontractor",IF(NOT(ISERROR(SEARCH("- R -", '-'!$F1391))), "Ryman",IF(NOT(ISERROR(SEARCH("- C -", '-'!$F1391))), "Consultant",IF(NOT(ISERROR(SEARCH("- I -", '-'!$F1391))),  "Inspection Test Plan", "Naming Error"))))</f>
        <v>Ryman</v>
      </c>
      <c r="F1391" s="97" t="str">
        <f>IF(OR('-'!$G1391="checklist", '-'!$G1391="checklist-flat"), '-'!$H1391, F1390)</f>
        <v>POST - R - Fire door installation</v>
      </c>
      <c r="G1391" s="23" t="s">
        <v>12</v>
      </c>
      <c r="H1391" s="25" t="s">
        <v>1012</v>
      </c>
      <c r="I1391" s="23"/>
      <c r="J1391" s="106">
        <f>_xlfn.XLOOKUP('-'!$F1391,Ref!A:A,Ref!B:B)*1000</f>
        <v>128000</v>
      </c>
      <c r="K1391" s="93">
        <f ca="1">COUNTIF($J$2:'-'!$J1391,'-'!$J1391)-1</f>
        <v>0</v>
      </c>
      <c r="L1391" s="96" t="s">
        <v>14</v>
      </c>
    </row>
    <row r="1392" spans="1:12" ht="15.75">
      <c r="A1392" s="90">
        <f t="shared" si="22"/>
        <v>1388</v>
      </c>
      <c r="B1392" s="87">
        <f ca="1">'-'!$J1392+'-'!$K1392</f>
        <v>128001</v>
      </c>
      <c r="C1392" s="88"/>
      <c r="D1392" s="90" t="str" cm="1">
        <f t="array" ref="D1392">_xlfn.SWITCH(MID('-'!$F1392,1,4),"C - ","Civil","F - ","Foundation","ST -","Structure","FC -","Façade","PRE ","Pre-Line","POST","Post-Line","H - ","Handover","S - ","Services","CST ","Completion Docs", "I - ", "Inspection")</f>
        <v>Post-Line</v>
      </c>
      <c r="E1392" s="90" t="str">
        <f>IF(NOT(ISERROR(SEARCH("- S -", '-'!$F1392))), "Subcontractor",IF(NOT(ISERROR(SEARCH("- R -", '-'!$F1392))), "Ryman",IF(NOT(ISERROR(SEARCH("- C -", '-'!$F1392))), "Consultant",IF(NOT(ISERROR(SEARCH("- I -", '-'!$F1392))),  "Inspection Test Plan", "Naming Error"))))</f>
        <v>Ryman</v>
      </c>
      <c r="F1392" s="91" t="str">
        <f>IF(OR('-'!$G1392="checklist", '-'!$G1392="checklist-flat"), '-'!$H1392, F1391)</f>
        <v>POST - R - Fire door installation</v>
      </c>
      <c r="G1392" s="107" t="s">
        <v>15</v>
      </c>
      <c r="H1392" s="108" t="s">
        <v>22</v>
      </c>
      <c r="I1392" s="107"/>
      <c r="J1392" s="105">
        <f>_xlfn.XLOOKUP('-'!$F1392,Ref!A:A,Ref!B:B)*1000</f>
        <v>128000</v>
      </c>
      <c r="K1392" s="87">
        <f ca="1">COUNTIF($J$2:'-'!$J1392,'-'!$J1392)-1</f>
        <v>1</v>
      </c>
      <c r="L1392" s="90" t="s">
        <v>14</v>
      </c>
    </row>
    <row r="1393" spans="1:12" ht="15.75">
      <c r="A1393" s="96">
        <f t="shared" si="22"/>
        <v>1389</v>
      </c>
      <c r="B1393" s="93">
        <f ca="1">'-'!$J1393+'-'!$K1393</f>
        <v>128002</v>
      </c>
      <c r="C1393" s="94"/>
      <c r="D1393" s="96" t="str" cm="1">
        <f t="array" ref="D1393">_xlfn.SWITCH(MID('-'!$F1393,1,4),"C - ","Civil","F - ","Foundation","ST -","Structure","FC -","Façade","PRE ","Pre-Line","POST","Post-Line","H - ","Handover","S - ","Services","CST ","Completion Docs", "I - ", "Inspection")</f>
        <v>Post-Line</v>
      </c>
      <c r="E1393" s="96" t="str">
        <f>IF(NOT(ISERROR(SEARCH("- S -", '-'!$F1393))), "Subcontractor",IF(NOT(ISERROR(SEARCH("- R -", '-'!$F1393))), "Ryman",IF(NOT(ISERROR(SEARCH("- C -", '-'!$F1393))), "Consultant",IF(NOT(ISERROR(SEARCH("- I -", '-'!$F1393))),  "Inspection Test Plan", "Naming Error"))))</f>
        <v>Ryman</v>
      </c>
      <c r="F1393" s="97" t="str">
        <f>IF(OR('-'!$G1393="checklist", '-'!$G1393="checklist-flat"), '-'!$H1393, F1392)</f>
        <v>POST - R - Fire door installation</v>
      </c>
      <c r="G1393" s="23" t="s">
        <v>15</v>
      </c>
      <c r="H1393" s="25" t="s">
        <v>23</v>
      </c>
      <c r="I1393" s="23"/>
      <c r="J1393" s="106">
        <f>_xlfn.XLOOKUP('-'!$F1393,Ref!A:A,Ref!B:B)*1000</f>
        <v>128000</v>
      </c>
      <c r="K1393" s="93">
        <f ca="1">COUNTIF($J$2:'-'!$J1393,'-'!$J1393)-1</f>
        <v>2</v>
      </c>
      <c r="L1393" s="96" t="s">
        <v>14</v>
      </c>
    </row>
    <row r="1394" spans="1:12" ht="15.75">
      <c r="A1394" s="90">
        <f t="shared" si="22"/>
        <v>1390</v>
      </c>
      <c r="B1394" s="87">
        <f ca="1">'-'!$J1394+'-'!$K1394</f>
        <v>128003</v>
      </c>
      <c r="C1394" s="88"/>
      <c r="D1394" s="90" t="str" cm="1">
        <f t="array" ref="D1394">_xlfn.SWITCH(MID('-'!$F1394,1,4),"C - ","Civil","F - ","Foundation","ST -","Structure","FC -","Façade","PRE ","Pre-Line","POST","Post-Line","H - ","Handover","S - ","Services","CST ","Completion Docs", "I - ", "Inspection")</f>
        <v>Post-Line</v>
      </c>
      <c r="E1394" s="90" t="str">
        <f>IF(NOT(ISERROR(SEARCH("- S -", '-'!$F1394))), "Subcontractor",IF(NOT(ISERROR(SEARCH("- R -", '-'!$F1394))), "Ryman",IF(NOT(ISERROR(SEARCH("- C -", '-'!$F1394))), "Consultant",IF(NOT(ISERROR(SEARCH("- I -", '-'!$F1394))),  "Inspection Test Plan", "Naming Error"))))</f>
        <v>Ryman</v>
      </c>
      <c r="F1394" s="91" t="str">
        <f>IF(OR('-'!$G1394="checklist", '-'!$G1394="checklist-flat"), '-'!$H1394, F1393)</f>
        <v>POST - R - Fire door installation</v>
      </c>
      <c r="G1394" s="107" t="s">
        <v>24</v>
      </c>
      <c r="H1394" s="108" t="s">
        <v>25</v>
      </c>
      <c r="I1394" s="107"/>
      <c r="J1394" s="105">
        <f>_xlfn.XLOOKUP('-'!$F1394,Ref!A:A,Ref!B:B)*1000</f>
        <v>128000</v>
      </c>
      <c r="K1394" s="87">
        <f ca="1">COUNTIF($J$2:'-'!$J1394,'-'!$J1394)-1</f>
        <v>3</v>
      </c>
      <c r="L1394" s="90" t="s">
        <v>14</v>
      </c>
    </row>
    <row r="1395" spans="1:12" ht="15.75">
      <c r="A1395" s="96">
        <f t="shared" si="22"/>
        <v>1391</v>
      </c>
      <c r="B1395" s="93">
        <f ca="1">'-'!$J1395+'-'!$K1395</f>
        <v>128004</v>
      </c>
      <c r="C1395" s="94"/>
      <c r="D1395" s="96" t="str" cm="1">
        <f t="array" ref="D1395">_xlfn.SWITCH(MID('-'!$F1395,1,4),"C - ","Civil","F - ","Foundation","ST -","Structure","FC -","Façade","PRE ","Pre-Line","POST","Post-Line","H - ","Handover","S - ","Services","CST ","Completion Docs", "I - ", "Inspection")</f>
        <v>Post-Line</v>
      </c>
      <c r="E1395" s="96" t="str">
        <f>IF(NOT(ISERROR(SEARCH("- S -", '-'!$F1395))), "Subcontractor",IF(NOT(ISERROR(SEARCH("- R -", '-'!$F1395))), "Ryman",IF(NOT(ISERROR(SEARCH("- C -", '-'!$F1395))), "Consultant",IF(NOT(ISERROR(SEARCH("- I -", '-'!$F1395))),  "Inspection Test Plan", "Naming Error"))))</f>
        <v>Ryman</v>
      </c>
      <c r="F1395" s="97" t="str">
        <f>IF(OR('-'!$G1395="checklist", '-'!$G1395="checklist-flat"), '-'!$H1395, F1394)</f>
        <v>POST - R - Fire door installation</v>
      </c>
      <c r="G1395" s="23" t="s">
        <v>15</v>
      </c>
      <c r="H1395" s="25" t="s">
        <v>618</v>
      </c>
      <c r="I1395" s="23"/>
      <c r="J1395" s="106">
        <f>_xlfn.XLOOKUP('-'!$F1395,Ref!A:A,Ref!B:B)*1000</f>
        <v>128000</v>
      </c>
      <c r="K1395" s="93">
        <f ca="1">COUNTIF($J$2:'-'!$J1395,'-'!$J1395)-1</f>
        <v>4</v>
      </c>
      <c r="L1395" s="96" t="s">
        <v>14</v>
      </c>
    </row>
    <row r="1396" spans="1:12" ht="15.75">
      <c r="A1396" s="90">
        <f t="shared" si="22"/>
        <v>1392</v>
      </c>
      <c r="B1396" s="87">
        <f ca="1">'-'!$J1396+'-'!$K1396</f>
        <v>129000</v>
      </c>
      <c r="C1396" s="88"/>
      <c r="D1396" s="89" t="str" cm="1">
        <f t="array" ref="D1396">_xlfn.SWITCH(MID('-'!$F1396,1,4),"C - ","Civil","F - ","Foundation","ST -","Structure","FC -","Façade","PRE ","Pre-Line","POST","Post-Line","H - ","Handover","S - ","Services","CST ","Completion Docs", "I - ", "Inspection")</f>
        <v>Post-Line</v>
      </c>
      <c r="E1396" s="90" t="str">
        <f>IF(NOT(ISERROR(SEARCH("- S -", '-'!$F1396))), "Subcontractor",IF(NOT(ISERROR(SEARCH("- R -", '-'!$F1396))), "Ryman",IF(NOT(ISERROR(SEARCH("- C -", '-'!$F1396))), "Consultant",IF(NOT(ISERROR(SEARCH("- I -", '-'!$F1396))),  "Inspection Test Plan", "Naming Error"))))</f>
        <v>Subcontractor</v>
      </c>
      <c r="F1396" s="91" t="str">
        <f>IF(OR('-'!$G1396="checklist", '-'!$G1396="checklist-flat"), '-'!$H1396, F1395)</f>
        <v>POST - S - Carpet Installation</v>
      </c>
      <c r="G1396" s="104" t="s">
        <v>12</v>
      </c>
      <c r="H1396" s="104" t="s">
        <v>1013</v>
      </c>
      <c r="I1396" s="104"/>
      <c r="J1396" s="105">
        <f>_xlfn.XLOOKUP('-'!$F1396,Ref!A:A,Ref!B:B)*1000</f>
        <v>129000</v>
      </c>
      <c r="K1396" s="87">
        <f ca="1">COUNTIF($J$2:'-'!$J1396,'-'!$J1396)-1</f>
        <v>0</v>
      </c>
      <c r="L1396" s="90" t="s">
        <v>14</v>
      </c>
    </row>
    <row r="1397" spans="1:12" ht="15.75">
      <c r="A1397" s="96">
        <f t="shared" si="22"/>
        <v>1393</v>
      </c>
      <c r="B1397" s="93">
        <f ca="1">'-'!$J1397+'-'!$K1397</f>
        <v>129001</v>
      </c>
      <c r="C1397" s="94"/>
      <c r="D1397" s="95" t="str" cm="1">
        <f t="array" ref="D1397">_xlfn.SWITCH(MID('-'!$F1397,1,4),"C - ","Civil","F - ","Foundation","ST -","Structure","FC -","Façade","PRE ","Pre-Line","POST","Post-Line","H - ","Handover","S - ","Services","CST ","Completion Docs", "I - ", "Inspection")</f>
        <v>Post-Line</v>
      </c>
      <c r="E1397" s="96" t="str">
        <f>IF(NOT(ISERROR(SEARCH("- S -", '-'!$F1397))), "Subcontractor",IF(NOT(ISERROR(SEARCH("- R -", '-'!$F1397))), "Ryman",IF(NOT(ISERROR(SEARCH("- C -", '-'!$F1397))), "Consultant",IF(NOT(ISERROR(SEARCH("- I -", '-'!$F1397))),  "Inspection Test Plan", "Naming Error"))))</f>
        <v>Subcontractor</v>
      </c>
      <c r="F1397" s="97" t="str">
        <f>IF(OR('-'!$G1397="checklist", '-'!$G1397="checklist-flat"), '-'!$H1397, F1396)</f>
        <v>POST - S - Carpet Installation</v>
      </c>
      <c r="G1397" s="24" t="s">
        <v>15</v>
      </c>
      <c r="H1397" s="24" t="s">
        <v>1014</v>
      </c>
      <c r="I1397" s="24"/>
      <c r="J1397" s="106">
        <f>_xlfn.XLOOKUP('-'!$F1397,Ref!A:A,Ref!B:B)*1000</f>
        <v>129000</v>
      </c>
      <c r="K1397" s="93">
        <f ca="1">COUNTIF($J$2:'-'!$J1397,'-'!$J1397)-1</f>
        <v>1</v>
      </c>
      <c r="L1397" s="96" t="s">
        <v>14</v>
      </c>
    </row>
    <row r="1398" spans="1:12" ht="15.75">
      <c r="A1398" s="90">
        <f t="shared" si="22"/>
        <v>1394</v>
      </c>
      <c r="B1398" s="87">
        <f ca="1">'-'!$J1398+'-'!$K1398</f>
        <v>129002</v>
      </c>
      <c r="C1398" s="88"/>
      <c r="D1398" s="89" t="str" cm="1">
        <f t="array" ref="D1398">_xlfn.SWITCH(MID('-'!$F1398,1,4),"C - ","Civil","F - ","Foundation","ST -","Structure","FC -","Façade","PRE ","Pre-Line","POST","Post-Line","H - ","Handover","S - ","Services","CST ","Completion Docs", "I - ", "Inspection")</f>
        <v>Post-Line</v>
      </c>
      <c r="E1398" s="90" t="str">
        <f>IF(NOT(ISERROR(SEARCH("- S -", '-'!$F1398))), "Subcontractor",IF(NOT(ISERROR(SEARCH("- R -", '-'!$F1398))), "Ryman",IF(NOT(ISERROR(SEARCH("- C -", '-'!$F1398))), "Consultant",IF(NOT(ISERROR(SEARCH("- I -", '-'!$F1398))),  "Inspection Test Plan", "Naming Error"))))</f>
        <v>Subcontractor</v>
      </c>
      <c r="F1398" s="91" t="str">
        <f>IF(OR('-'!$G1398="checklist", '-'!$G1398="checklist-flat"), '-'!$H1398, F1397)</f>
        <v>POST - S - Carpet Installation</v>
      </c>
      <c r="G1398" s="104" t="s">
        <v>15</v>
      </c>
      <c r="H1398" s="104" t="s">
        <v>1015</v>
      </c>
      <c r="I1398" s="104"/>
      <c r="J1398" s="105">
        <f>_xlfn.XLOOKUP('-'!$F1398,Ref!A:A,Ref!B:B)*1000</f>
        <v>129000</v>
      </c>
      <c r="K1398" s="87">
        <f ca="1">COUNTIF($J$2:'-'!$J1398,'-'!$J1398)-1</f>
        <v>2</v>
      </c>
      <c r="L1398" s="90" t="s">
        <v>14</v>
      </c>
    </row>
    <row r="1399" spans="1:12" ht="15.75">
      <c r="A1399" s="96">
        <f t="shared" si="22"/>
        <v>1395</v>
      </c>
      <c r="B1399" s="93">
        <f ca="1">'-'!$J1399+'-'!$K1399</f>
        <v>129003</v>
      </c>
      <c r="C1399" s="94"/>
      <c r="D1399" s="95" t="str" cm="1">
        <f t="array" ref="D1399">_xlfn.SWITCH(MID('-'!$F1399,1,4),"C - ","Civil","F - ","Foundation","ST -","Structure","FC -","Façade","PRE ","Pre-Line","POST","Post-Line","H - ","Handover","S - ","Services","CST ","Completion Docs", "I - ", "Inspection")</f>
        <v>Post-Line</v>
      </c>
      <c r="E1399" s="96" t="str">
        <f>IF(NOT(ISERROR(SEARCH("- S -", '-'!$F1399))), "Subcontractor",IF(NOT(ISERROR(SEARCH("- R -", '-'!$F1399))), "Ryman",IF(NOT(ISERROR(SEARCH("- C -", '-'!$F1399))), "Consultant",IF(NOT(ISERROR(SEARCH("- I -", '-'!$F1399))),  "Inspection Test Plan", "Naming Error"))))</f>
        <v>Subcontractor</v>
      </c>
      <c r="F1399" s="97" t="str">
        <f>IF(OR('-'!$G1399="checklist", '-'!$G1399="checklist-flat"), '-'!$H1399, F1398)</f>
        <v>POST - S - Carpet Installation</v>
      </c>
      <c r="G1399" s="24" t="s">
        <v>15</v>
      </c>
      <c r="H1399" s="24" t="s">
        <v>1016</v>
      </c>
      <c r="I1399" s="24"/>
      <c r="J1399" s="106">
        <f>_xlfn.XLOOKUP('-'!$F1399,Ref!A:A,Ref!B:B)*1000</f>
        <v>129000</v>
      </c>
      <c r="K1399" s="93">
        <f ca="1">COUNTIF($J$2:'-'!$J1399,'-'!$J1399)-1</f>
        <v>3</v>
      </c>
      <c r="L1399" s="96" t="s">
        <v>14</v>
      </c>
    </row>
    <row r="1400" spans="1:12" ht="15.75">
      <c r="A1400" s="90">
        <f t="shared" si="22"/>
        <v>1396</v>
      </c>
      <c r="B1400" s="87">
        <f ca="1">'-'!$J1400+'-'!$K1400</f>
        <v>129004</v>
      </c>
      <c r="C1400" s="88"/>
      <c r="D1400" s="89" t="str" cm="1">
        <f t="array" ref="D1400">_xlfn.SWITCH(MID('-'!$F1400,1,4),"C - ","Civil","F - ","Foundation","ST -","Structure","FC -","Façade","PRE ","Pre-Line","POST","Post-Line","H - ","Handover","S - ","Services","CST ","Completion Docs", "I - ", "Inspection")</f>
        <v>Post-Line</v>
      </c>
      <c r="E1400" s="90" t="str">
        <f>IF(NOT(ISERROR(SEARCH("- S -", '-'!$F1400))), "Subcontractor",IF(NOT(ISERROR(SEARCH("- R -", '-'!$F1400))), "Ryman",IF(NOT(ISERROR(SEARCH("- C -", '-'!$F1400))), "Consultant",IF(NOT(ISERROR(SEARCH("- I -", '-'!$F1400))),  "Inspection Test Plan", "Naming Error"))))</f>
        <v>Subcontractor</v>
      </c>
      <c r="F1400" s="91" t="str">
        <f>IF(OR('-'!$G1400="checklist", '-'!$G1400="checklist-flat"), '-'!$H1400, F1399)</f>
        <v>POST - S - Carpet Installation</v>
      </c>
      <c r="G1400" s="104" t="s">
        <v>15</v>
      </c>
      <c r="H1400" s="104" t="s">
        <v>1017</v>
      </c>
      <c r="I1400" s="104"/>
      <c r="J1400" s="105">
        <f>_xlfn.XLOOKUP('-'!$F1400,Ref!A:A,Ref!B:B)*1000</f>
        <v>129000</v>
      </c>
      <c r="K1400" s="87">
        <f ca="1">COUNTIF($J$2:'-'!$J1400,'-'!$J1400)-1</f>
        <v>4</v>
      </c>
      <c r="L1400" s="90" t="s">
        <v>14</v>
      </c>
    </row>
    <row r="1401" spans="1:12" ht="15.75">
      <c r="A1401" s="96">
        <f t="shared" si="22"/>
        <v>1397</v>
      </c>
      <c r="B1401" s="93">
        <f ca="1">'-'!$J1401+'-'!$K1401</f>
        <v>129005</v>
      </c>
      <c r="C1401" s="94"/>
      <c r="D1401" s="95" t="str" cm="1">
        <f t="array" ref="D1401">_xlfn.SWITCH(MID('-'!$F1401,1,4),"C - ","Civil","F - ","Foundation","ST -","Structure","FC -","Façade","PRE ","Pre-Line","POST","Post-Line","H - ","Handover","S - ","Services","CST ","Completion Docs", "I - ", "Inspection")</f>
        <v>Post-Line</v>
      </c>
      <c r="E1401" s="96" t="str">
        <f>IF(NOT(ISERROR(SEARCH("- S -", '-'!$F1401))), "Subcontractor",IF(NOT(ISERROR(SEARCH("- R -", '-'!$F1401))), "Ryman",IF(NOT(ISERROR(SEARCH("- C -", '-'!$F1401))), "Consultant",IF(NOT(ISERROR(SEARCH("- I -", '-'!$F1401))),  "Inspection Test Plan", "Naming Error"))))</f>
        <v>Subcontractor</v>
      </c>
      <c r="F1401" s="97" t="str">
        <f>IF(OR('-'!$G1401="checklist", '-'!$G1401="checklist-flat"), '-'!$H1401, F1400)</f>
        <v>POST - S - Carpet Installation</v>
      </c>
      <c r="G1401" s="24" t="s">
        <v>15</v>
      </c>
      <c r="H1401" s="24" t="s">
        <v>56</v>
      </c>
      <c r="I1401" s="24"/>
      <c r="J1401" s="106">
        <f>_xlfn.XLOOKUP('-'!$F1401,Ref!A:A,Ref!B:B)*1000</f>
        <v>129000</v>
      </c>
      <c r="K1401" s="93">
        <f ca="1">COUNTIF($J$2:'-'!$J1401,'-'!$J1401)-1</f>
        <v>5</v>
      </c>
      <c r="L1401" s="96" t="s">
        <v>14</v>
      </c>
    </row>
    <row r="1402" spans="1:12" ht="15.75">
      <c r="A1402" s="90">
        <f t="shared" si="22"/>
        <v>1398</v>
      </c>
      <c r="B1402" s="87">
        <f ca="1">'-'!$J1402+'-'!$K1402</f>
        <v>129006</v>
      </c>
      <c r="C1402" s="88"/>
      <c r="D1402" s="89" t="str" cm="1">
        <f t="array" ref="D1402">_xlfn.SWITCH(MID('-'!$F1402,1,4),"C - ","Civil","F - ","Foundation","ST -","Structure","FC -","Façade","PRE ","Pre-Line","POST","Post-Line","H - ","Handover","S - ","Services","CST ","Completion Docs", "I - ", "Inspection")</f>
        <v>Post-Line</v>
      </c>
      <c r="E1402" s="90" t="str">
        <f>IF(NOT(ISERROR(SEARCH("- S -", '-'!$F1402))), "Subcontractor",IF(NOT(ISERROR(SEARCH("- R -", '-'!$F1402))), "Ryman",IF(NOT(ISERROR(SEARCH("- C -", '-'!$F1402))), "Consultant",IF(NOT(ISERROR(SEARCH("- I -", '-'!$F1402))),  "Inspection Test Plan", "Naming Error"))))</f>
        <v>Subcontractor</v>
      </c>
      <c r="F1402" s="91" t="str">
        <f>IF(OR('-'!$G1402="checklist", '-'!$G1402="checklist-flat"), '-'!$H1402, F1401)</f>
        <v>POST - S - Carpet Installation</v>
      </c>
      <c r="G1402" s="104" t="s">
        <v>24</v>
      </c>
      <c r="H1402" s="104" t="s">
        <v>57</v>
      </c>
      <c r="I1402" s="104"/>
      <c r="J1402" s="105">
        <f>_xlfn.XLOOKUP('-'!$F1402,Ref!A:A,Ref!B:B)*1000</f>
        <v>129000</v>
      </c>
      <c r="K1402" s="87">
        <f ca="1">COUNTIF($J$2:'-'!$J1402,'-'!$J1402)-1</f>
        <v>6</v>
      </c>
      <c r="L1402" s="90" t="s">
        <v>14</v>
      </c>
    </row>
    <row r="1403" spans="1:12" ht="15.75">
      <c r="A1403" s="96">
        <f t="shared" si="22"/>
        <v>1399</v>
      </c>
      <c r="B1403" s="93">
        <f ca="1">'-'!$J1403+'-'!$K1403</f>
        <v>130000</v>
      </c>
      <c r="C1403" s="94"/>
      <c r="D1403" s="95" t="str" cm="1">
        <f t="array" ref="D1403">_xlfn.SWITCH(MID('-'!$F1403,1,4),"C - ","Civil","F - ","Foundation","ST -","Structure","FC -","Façade","PRE ","Pre-Line","POST","Post-Line","H - ","Handover","S - ","Services","CST ","Completion Docs", "I - ", "Inspection")</f>
        <v>Post-Line</v>
      </c>
      <c r="E1403" s="96" t="str">
        <f>IF(NOT(ISERROR(SEARCH("- S -", '-'!$F1403))), "Subcontractor",IF(NOT(ISERROR(SEARCH("- R -", '-'!$F1403))), "Ryman",IF(NOT(ISERROR(SEARCH("- C -", '-'!$F1403))), "Consultant",IF(NOT(ISERROR(SEARCH("- I -", '-'!$F1403))),  "Inspection Test Plan", "Naming Error"))))</f>
        <v>Subcontractor</v>
      </c>
      <c r="F1403" s="97" t="str">
        <f>IF(OR('-'!$G1403="checklist", '-'!$G1403="checklist-flat"), '-'!$H1403, F1402)</f>
        <v>POST - S - Cork/ Soundproofing</v>
      </c>
      <c r="G1403" s="24" t="s">
        <v>12</v>
      </c>
      <c r="H1403" s="24" t="s">
        <v>1018</v>
      </c>
      <c r="I1403" s="24"/>
      <c r="J1403" s="106">
        <f>_xlfn.XLOOKUP('-'!$F1403,Ref!A:A,Ref!B:B)*1000</f>
        <v>130000</v>
      </c>
      <c r="K1403" s="93">
        <f ca="1">COUNTIF($J$2:'-'!$J1403,'-'!$J1403)-1</f>
        <v>0</v>
      </c>
      <c r="L1403" s="96" t="s">
        <v>14</v>
      </c>
    </row>
    <row r="1404" spans="1:12" ht="15.75">
      <c r="A1404" s="90">
        <f t="shared" si="22"/>
        <v>1400</v>
      </c>
      <c r="B1404" s="87">
        <f ca="1">'-'!$J1404+'-'!$K1404</f>
        <v>130001</v>
      </c>
      <c r="C1404" s="88"/>
      <c r="D1404" s="89" t="str" cm="1">
        <f t="array" ref="D1404">_xlfn.SWITCH(MID('-'!$F1404,1,4),"C - ","Civil","F - ","Foundation","ST -","Structure","FC -","Façade","PRE ","Pre-Line","POST","Post-Line","H - ","Handover","S - ","Services","CST ","Completion Docs", "I - ", "Inspection")</f>
        <v>Post-Line</v>
      </c>
      <c r="E1404" s="90" t="str">
        <f>IF(NOT(ISERROR(SEARCH("- S -", '-'!$F1404))), "Subcontractor",IF(NOT(ISERROR(SEARCH("- R -", '-'!$F1404))), "Ryman",IF(NOT(ISERROR(SEARCH("- C -", '-'!$F1404))), "Consultant",IF(NOT(ISERROR(SEARCH("- I -", '-'!$F1404))),  "Inspection Test Plan", "Naming Error"))))</f>
        <v>Subcontractor</v>
      </c>
      <c r="F1404" s="91" t="str">
        <f>IF(OR('-'!$G1404="checklist", '-'!$G1404="checklist-flat"), '-'!$H1404, F1403)</f>
        <v>POST - S - Cork/ Soundproofing</v>
      </c>
      <c r="G1404" s="104" t="s">
        <v>15</v>
      </c>
      <c r="H1404" s="104" t="s">
        <v>1019</v>
      </c>
      <c r="I1404" s="104"/>
      <c r="J1404" s="105">
        <f>_xlfn.XLOOKUP('-'!$F1404,Ref!A:A,Ref!B:B)*1000</f>
        <v>130000</v>
      </c>
      <c r="K1404" s="87">
        <f ca="1">COUNTIF($J$2:'-'!$J1404,'-'!$J1404)-1</f>
        <v>1</v>
      </c>
      <c r="L1404" s="90" t="s">
        <v>14</v>
      </c>
    </row>
    <row r="1405" spans="1:12" ht="15.75">
      <c r="A1405" s="96">
        <f t="shared" si="22"/>
        <v>1401</v>
      </c>
      <c r="B1405" s="93">
        <f ca="1">'-'!$J1405+'-'!$K1405</f>
        <v>130002</v>
      </c>
      <c r="C1405" s="94"/>
      <c r="D1405" s="95" t="str" cm="1">
        <f t="array" ref="D1405">_xlfn.SWITCH(MID('-'!$F1405,1,4),"C - ","Civil","F - ","Foundation","ST -","Structure","FC -","Façade","PRE ","Pre-Line","POST","Post-Line","H - ","Handover","S - ","Services","CST ","Completion Docs", "I - ", "Inspection")</f>
        <v>Post-Line</v>
      </c>
      <c r="E1405" s="96" t="str">
        <f>IF(NOT(ISERROR(SEARCH("- S -", '-'!$F1405))), "Subcontractor",IF(NOT(ISERROR(SEARCH("- R -", '-'!$F1405))), "Ryman",IF(NOT(ISERROR(SEARCH("- C -", '-'!$F1405))), "Consultant",IF(NOT(ISERROR(SEARCH("- I -", '-'!$F1405))),  "Inspection Test Plan", "Naming Error"))))</f>
        <v>Subcontractor</v>
      </c>
      <c r="F1405" s="97" t="str">
        <f>IF(OR('-'!$G1405="checklist", '-'!$G1405="checklist-flat"), '-'!$H1405, F1404)</f>
        <v>POST - S - Cork/ Soundproofing</v>
      </c>
      <c r="G1405" s="24" t="s">
        <v>15</v>
      </c>
      <c r="H1405" s="24" t="s">
        <v>1020</v>
      </c>
      <c r="I1405" s="24"/>
      <c r="J1405" s="106">
        <f>_xlfn.XLOOKUP('-'!$F1405,Ref!A:A,Ref!B:B)*1000</f>
        <v>130000</v>
      </c>
      <c r="K1405" s="93">
        <f ca="1">COUNTIF($J$2:'-'!$J1405,'-'!$J1405)-1</f>
        <v>2</v>
      </c>
      <c r="L1405" s="96" t="s">
        <v>14</v>
      </c>
    </row>
    <row r="1406" spans="1:12" ht="15.75">
      <c r="A1406" s="90">
        <f t="shared" si="22"/>
        <v>1402</v>
      </c>
      <c r="B1406" s="87">
        <f ca="1">'-'!$J1406+'-'!$K1406</f>
        <v>130003</v>
      </c>
      <c r="C1406" s="88"/>
      <c r="D1406" s="89" t="str" cm="1">
        <f t="array" ref="D1406">_xlfn.SWITCH(MID('-'!$F1406,1,4),"C - ","Civil","F - ","Foundation","ST -","Structure","FC -","Façade","PRE ","Pre-Line","POST","Post-Line","H - ","Handover","S - ","Services","CST ","Completion Docs", "I - ", "Inspection")</f>
        <v>Post-Line</v>
      </c>
      <c r="E1406" s="90" t="str">
        <f>IF(NOT(ISERROR(SEARCH("- S -", '-'!$F1406))), "Subcontractor",IF(NOT(ISERROR(SEARCH("- R -", '-'!$F1406))), "Ryman",IF(NOT(ISERROR(SEARCH("- C -", '-'!$F1406))), "Consultant",IF(NOT(ISERROR(SEARCH("- I -", '-'!$F1406))),  "Inspection Test Plan", "Naming Error"))))</f>
        <v>Subcontractor</v>
      </c>
      <c r="F1406" s="91" t="str">
        <f>IF(OR('-'!$G1406="checklist", '-'!$G1406="checklist-flat"), '-'!$H1406, F1405)</f>
        <v>POST - S - Cork/ Soundproofing</v>
      </c>
      <c r="G1406" s="104" t="s">
        <v>15</v>
      </c>
      <c r="H1406" s="104" t="s">
        <v>1021</v>
      </c>
      <c r="I1406" s="104"/>
      <c r="J1406" s="105">
        <f>_xlfn.XLOOKUP('-'!$F1406,Ref!A:A,Ref!B:B)*1000</f>
        <v>130000</v>
      </c>
      <c r="K1406" s="87">
        <f ca="1">COUNTIF($J$2:'-'!$J1406,'-'!$J1406)-1</f>
        <v>3</v>
      </c>
      <c r="L1406" s="90" t="s">
        <v>14</v>
      </c>
    </row>
    <row r="1407" spans="1:12" ht="15.75">
      <c r="A1407" s="96">
        <f t="shared" si="22"/>
        <v>1403</v>
      </c>
      <c r="B1407" s="93">
        <f ca="1">'-'!$J1407+'-'!$K1407</f>
        <v>130004</v>
      </c>
      <c r="C1407" s="94"/>
      <c r="D1407" s="95" t="str" cm="1">
        <f t="array" ref="D1407">_xlfn.SWITCH(MID('-'!$F1407,1,4),"C - ","Civil","F - ","Foundation","ST -","Structure","FC -","Façade","PRE ","Pre-Line","POST","Post-Line","H - ","Handover","S - ","Services","CST ","Completion Docs", "I - ", "Inspection")</f>
        <v>Post-Line</v>
      </c>
      <c r="E1407" s="96" t="str">
        <f>IF(NOT(ISERROR(SEARCH("- S -", '-'!$F1407))), "Subcontractor",IF(NOT(ISERROR(SEARCH("- R -", '-'!$F1407))), "Ryman",IF(NOT(ISERROR(SEARCH("- C -", '-'!$F1407))), "Consultant",IF(NOT(ISERROR(SEARCH("- I -", '-'!$F1407))),  "Inspection Test Plan", "Naming Error"))))</f>
        <v>Subcontractor</v>
      </c>
      <c r="F1407" s="97" t="str">
        <f>IF(OR('-'!$G1407="checklist", '-'!$G1407="checklist-flat"), '-'!$H1407, F1406)</f>
        <v>POST - S - Cork/ Soundproofing</v>
      </c>
      <c r="G1407" s="24" t="s">
        <v>15</v>
      </c>
      <c r="H1407" s="24" t="s">
        <v>56</v>
      </c>
      <c r="I1407" s="24"/>
      <c r="J1407" s="106">
        <f>_xlfn.XLOOKUP('-'!$F1407,Ref!A:A,Ref!B:B)*1000</f>
        <v>130000</v>
      </c>
      <c r="K1407" s="93">
        <f ca="1">COUNTIF($J$2:'-'!$J1407,'-'!$J1407)-1</f>
        <v>4</v>
      </c>
      <c r="L1407" s="96" t="s">
        <v>14</v>
      </c>
    </row>
    <row r="1408" spans="1:12" ht="15.75">
      <c r="A1408" s="90">
        <f t="shared" si="22"/>
        <v>1404</v>
      </c>
      <c r="B1408" s="87">
        <f ca="1">'-'!$J1408+'-'!$K1408</f>
        <v>130005</v>
      </c>
      <c r="C1408" s="88"/>
      <c r="D1408" s="89" t="str" cm="1">
        <f t="array" ref="D1408">_xlfn.SWITCH(MID('-'!$F1408,1,4),"C - ","Civil","F - ","Foundation","ST -","Structure","FC -","Façade","PRE ","Pre-Line","POST","Post-Line","H - ","Handover","S - ","Services","CST ","Completion Docs", "I - ", "Inspection")</f>
        <v>Post-Line</v>
      </c>
      <c r="E1408" s="90" t="str">
        <f>IF(NOT(ISERROR(SEARCH("- S -", '-'!$F1408))), "Subcontractor",IF(NOT(ISERROR(SEARCH("- R -", '-'!$F1408))), "Ryman",IF(NOT(ISERROR(SEARCH("- C -", '-'!$F1408))), "Consultant",IF(NOT(ISERROR(SEARCH("- I -", '-'!$F1408))),  "Inspection Test Plan", "Naming Error"))))</f>
        <v>Subcontractor</v>
      </c>
      <c r="F1408" s="91" t="str">
        <f>IF(OR('-'!$G1408="checklist", '-'!$G1408="checklist-flat"), '-'!$H1408, F1407)</f>
        <v>POST - S - Cork/ Soundproofing</v>
      </c>
      <c r="G1408" s="104" t="s">
        <v>24</v>
      </c>
      <c r="H1408" s="104" t="s">
        <v>57</v>
      </c>
      <c r="I1408" s="104"/>
      <c r="J1408" s="105">
        <f>_xlfn.XLOOKUP('-'!$F1408,Ref!A:A,Ref!B:B)*1000</f>
        <v>130000</v>
      </c>
      <c r="K1408" s="87">
        <f ca="1">COUNTIF($J$2:'-'!$J1408,'-'!$J1408)-1</f>
        <v>5</v>
      </c>
      <c r="L1408" s="90" t="s">
        <v>14</v>
      </c>
    </row>
    <row r="1409" spans="1:12" ht="15.75">
      <c r="A1409" s="96">
        <f t="shared" si="22"/>
        <v>1405</v>
      </c>
      <c r="B1409" s="93">
        <f ca="1">'-'!$J1409+'-'!$K1409</f>
        <v>131000</v>
      </c>
      <c r="C1409" s="94"/>
      <c r="D1409" s="95" t="str" cm="1">
        <f t="array" ref="D1409">_xlfn.SWITCH(MID('-'!$F1409,1,4),"C - ","Civil","F - ","Foundation","ST -","Structure","FC -","Façade","PRE ","Pre-Line","POST","Post-Line","H - ","Handover","S - ","Services","CST ","Completion Docs", "I - ", "Inspection")</f>
        <v>Post-Line</v>
      </c>
      <c r="E1409" s="96" t="str">
        <f>IF(NOT(ISERROR(SEARCH("- S -", '-'!$F1409))), "Subcontractor",IF(NOT(ISERROR(SEARCH("- R -", '-'!$F1409))), "Ryman",IF(NOT(ISERROR(SEARCH("- C -", '-'!$F1409))), "Consultant",IF(NOT(ISERROR(SEARCH("- I -", '-'!$F1409))),  "Inspection Test Plan", "Naming Error"))))</f>
        <v>Subcontractor</v>
      </c>
      <c r="F1409" s="97" t="str">
        <f>IF(OR('-'!$G1409="checklist", '-'!$G1409="checklist-flat"), '-'!$H1409, F1408)</f>
        <v xml:space="preserve">POST - S - Fire door installation </v>
      </c>
      <c r="G1409" s="24" t="s">
        <v>12</v>
      </c>
      <c r="H1409" s="24" t="s">
        <v>1022</v>
      </c>
      <c r="I1409" s="24"/>
      <c r="J1409" s="106">
        <f>_xlfn.XLOOKUP('-'!$F1409,Ref!A:A,Ref!B:B)*1000</f>
        <v>131000</v>
      </c>
      <c r="K1409" s="93">
        <f ca="1">COUNTIF($J$2:'-'!$J1409,'-'!$J1409)-1</f>
        <v>0</v>
      </c>
      <c r="L1409" s="96" t="s">
        <v>14</v>
      </c>
    </row>
    <row r="1410" spans="1:12" ht="15.75">
      <c r="A1410" s="90">
        <f t="shared" si="22"/>
        <v>1406</v>
      </c>
      <c r="B1410" s="87">
        <f ca="1">'-'!$J1410+'-'!$K1410</f>
        <v>131001</v>
      </c>
      <c r="C1410" s="88"/>
      <c r="D1410" s="89" t="str" cm="1">
        <f t="array" ref="D1410">_xlfn.SWITCH(MID('-'!$F1410,1,4),"C - ","Civil","F - ","Foundation","ST -","Structure","FC -","Façade","PRE ","Pre-Line","POST","Post-Line","H - ","Handover","S - ","Services","CST ","Completion Docs", "I - ", "Inspection")</f>
        <v>Post-Line</v>
      </c>
      <c r="E1410" s="90" t="str">
        <f>IF(NOT(ISERROR(SEARCH("- S -", '-'!$F1410))), "Subcontractor",IF(NOT(ISERROR(SEARCH("- R -", '-'!$F1410))), "Ryman",IF(NOT(ISERROR(SEARCH("- C -", '-'!$F1410))), "Consultant",IF(NOT(ISERROR(SEARCH("- I -", '-'!$F1410))),  "Inspection Test Plan", "Naming Error"))))</f>
        <v>Subcontractor</v>
      </c>
      <c r="F1410" s="91" t="str">
        <f>IF(OR('-'!$G1410="checklist", '-'!$G1410="checklist-flat"), '-'!$H1410, F1409)</f>
        <v xml:space="preserve">POST - S - Fire door installation </v>
      </c>
      <c r="G1410" s="104" t="s">
        <v>15</v>
      </c>
      <c r="H1410" s="104" t="s">
        <v>1023</v>
      </c>
      <c r="I1410" s="104"/>
      <c r="J1410" s="105">
        <f>_xlfn.XLOOKUP('-'!$F1410,Ref!A:A,Ref!B:B)*1000</f>
        <v>131000</v>
      </c>
      <c r="K1410" s="87">
        <f ca="1">COUNTIF($J$2:'-'!$J1410,'-'!$J1410)-1</f>
        <v>1</v>
      </c>
      <c r="L1410" s="90" t="s">
        <v>14</v>
      </c>
    </row>
    <row r="1411" spans="1:12" ht="15.75">
      <c r="A1411" s="96">
        <f t="shared" si="22"/>
        <v>1407</v>
      </c>
      <c r="B1411" s="93">
        <f ca="1">'-'!$J1411+'-'!$K1411</f>
        <v>131002</v>
      </c>
      <c r="C1411" s="94"/>
      <c r="D1411" s="95" t="str" cm="1">
        <f t="array" ref="D1411">_xlfn.SWITCH(MID('-'!$F1411,1,4),"C - ","Civil","F - ","Foundation","ST -","Structure","FC -","Façade","PRE ","Pre-Line","POST","Post-Line","H - ","Handover","S - ","Services","CST ","Completion Docs", "I - ", "Inspection")</f>
        <v>Post-Line</v>
      </c>
      <c r="E1411" s="96" t="str">
        <f>IF(NOT(ISERROR(SEARCH("- S -", '-'!$F1411))), "Subcontractor",IF(NOT(ISERROR(SEARCH("- R -", '-'!$F1411))), "Ryman",IF(NOT(ISERROR(SEARCH("- C -", '-'!$F1411))), "Consultant",IF(NOT(ISERROR(SEARCH("- I -", '-'!$F1411))),  "Inspection Test Plan", "Naming Error"))))</f>
        <v>Subcontractor</v>
      </c>
      <c r="F1411" s="97" t="str">
        <f>IF(OR('-'!$G1411="checklist", '-'!$G1411="checklist-flat"), '-'!$H1411, F1410)</f>
        <v xml:space="preserve">POST - S - Fire door installation </v>
      </c>
      <c r="G1411" s="24" t="s">
        <v>15</v>
      </c>
      <c r="H1411" s="24" t="s">
        <v>1024</v>
      </c>
      <c r="I1411" s="24"/>
      <c r="J1411" s="106">
        <f>_xlfn.XLOOKUP('-'!$F1411,Ref!A:A,Ref!B:B)*1000</f>
        <v>131000</v>
      </c>
      <c r="K1411" s="93">
        <f ca="1">COUNTIF($J$2:'-'!$J1411,'-'!$J1411)-1</f>
        <v>2</v>
      </c>
      <c r="L1411" s="96" t="s">
        <v>14</v>
      </c>
    </row>
    <row r="1412" spans="1:12" ht="15.75">
      <c r="A1412" s="90">
        <f t="shared" si="22"/>
        <v>1408</v>
      </c>
      <c r="B1412" s="87">
        <f ca="1">'-'!$J1412+'-'!$K1412</f>
        <v>131003</v>
      </c>
      <c r="C1412" s="88"/>
      <c r="D1412" s="89" t="str" cm="1">
        <f t="array" ref="D1412">_xlfn.SWITCH(MID('-'!$F1412,1,4),"C - ","Civil","F - ","Foundation","ST -","Structure","FC -","Façade","PRE ","Pre-Line","POST","Post-Line","H - ","Handover","S - ","Services","CST ","Completion Docs", "I - ", "Inspection")</f>
        <v>Post-Line</v>
      </c>
      <c r="E1412" s="90" t="str">
        <f>IF(NOT(ISERROR(SEARCH("- S -", '-'!$F1412))), "Subcontractor",IF(NOT(ISERROR(SEARCH("- R -", '-'!$F1412))), "Ryman",IF(NOT(ISERROR(SEARCH("- C -", '-'!$F1412))), "Consultant",IF(NOT(ISERROR(SEARCH("- I -", '-'!$F1412))),  "Inspection Test Plan", "Naming Error"))))</f>
        <v>Subcontractor</v>
      </c>
      <c r="F1412" s="91" t="str">
        <f>IF(OR('-'!$G1412="checklist", '-'!$G1412="checklist-flat"), '-'!$H1412, F1411)</f>
        <v xml:space="preserve">POST - S - Fire door installation </v>
      </c>
      <c r="G1412" s="104" t="s">
        <v>15</v>
      </c>
      <c r="H1412" s="104" t="s">
        <v>1025</v>
      </c>
      <c r="I1412" s="104"/>
      <c r="J1412" s="105">
        <f>_xlfn.XLOOKUP('-'!$F1412,Ref!A:A,Ref!B:B)*1000</f>
        <v>131000</v>
      </c>
      <c r="K1412" s="87">
        <f ca="1">COUNTIF($J$2:'-'!$J1412,'-'!$J1412)-1</f>
        <v>3</v>
      </c>
      <c r="L1412" s="90" t="s">
        <v>14</v>
      </c>
    </row>
    <row r="1413" spans="1:12" ht="15.75">
      <c r="A1413" s="96">
        <f t="shared" si="22"/>
        <v>1409</v>
      </c>
      <c r="B1413" s="93">
        <f ca="1">'-'!$J1413+'-'!$K1413</f>
        <v>131004</v>
      </c>
      <c r="C1413" s="94"/>
      <c r="D1413" s="95" t="str" cm="1">
        <f t="array" ref="D1413">_xlfn.SWITCH(MID('-'!$F1413,1,4),"C - ","Civil","F - ","Foundation","ST -","Structure","FC -","Façade","PRE ","Pre-Line","POST","Post-Line","H - ","Handover","S - ","Services","CST ","Completion Docs", "I - ", "Inspection")</f>
        <v>Post-Line</v>
      </c>
      <c r="E1413" s="96" t="str">
        <f>IF(NOT(ISERROR(SEARCH("- S -", '-'!$F1413))), "Subcontractor",IF(NOT(ISERROR(SEARCH("- R -", '-'!$F1413))), "Ryman",IF(NOT(ISERROR(SEARCH("- C -", '-'!$F1413))), "Consultant",IF(NOT(ISERROR(SEARCH("- I -", '-'!$F1413))),  "Inspection Test Plan", "Naming Error"))))</f>
        <v>Subcontractor</v>
      </c>
      <c r="F1413" s="97" t="str">
        <f>IF(OR('-'!$G1413="checklist", '-'!$G1413="checklist-flat"), '-'!$H1413, F1412)</f>
        <v xml:space="preserve">POST - S - Fire door installation </v>
      </c>
      <c r="G1413" s="24" t="s">
        <v>15</v>
      </c>
      <c r="H1413" s="24" t="s">
        <v>1026</v>
      </c>
      <c r="I1413" s="24"/>
      <c r="J1413" s="106">
        <f>_xlfn.XLOOKUP('-'!$F1413,Ref!A:A,Ref!B:B)*1000</f>
        <v>131000</v>
      </c>
      <c r="K1413" s="93">
        <f ca="1">COUNTIF($J$2:'-'!$J1413,'-'!$J1413)-1</f>
        <v>4</v>
      </c>
      <c r="L1413" s="96" t="s">
        <v>14</v>
      </c>
    </row>
    <row r="1414" spans="1:12" ht="15.75">
      <c r="A1414" s="90">
        <f t="shared" si="22"/>
        <v>1410</v>
      </c>
      <c r="B1414" s="87">
        <f ca="1">'-'!$J1414+'-'!$K1414</f>
        <v>131005</v>
      </c>
      <c r="C1414" s="88"/>
      <c r="D1414" s="89" t="str" cm="1">
        <f t="array" ref="D1414">_xlfn.SWITCH(MID('-'!$F1414,1,4),"C - ","Civil","F - ","Foundation","ST -","Structure","FC -","Façade","PRE ","Pre-Line","POST","Post-Line","H - ","Handover","S - ","Services","CST ","Completion Docs", "I - ", "Inspection")</f>
        <v>Post-Line</v>
      </c>
      <c r="E1414" s="90" t="str">
        <f>IF(NOT(ISERROR(SEARCH("- S -", '-'!$F1414))), "Subcontractor",IF(NOT(ISERROR(SEARCH("- R -", '-'!$F1414))), "Ryman",IF(NOT(ISERROR(SEARCH("- C -", '-'!$F1414))), "Consultant",IF(NOT(ISERROR(SEARCH("- I -", '-'!$F1414))),  "Inspection Test Plan", "Naming Error"))))</f>
        <v>Subcontractor</v>
      </c>
      <c r="F1414" s="91" t="str">
        <f>IF(OR('-'!$G1414="checklist", '-'!$G1414="checklist-flat"), '-'!$H1414, F1413)</f>
        <v xml:space="preserve">POST - S - Fire door installation </v>
      </c>
      <c r="G1414" s="104" t="s">
        <v>15</v>
      </c>
      <c r="H1414" s="104" t="s">
        <v>1027</v>
      </c>
      <c r="I1414" s="104"/>
      <c r="J1414" s="105">
        <f>_xlfn.XLOOKUP('-'!$F1414,Ref!A:A,Ref!B:B)*1000</f>
        <v>131000</v>
      </c>
      <c r="K1414" s="87">
        <f ca="1">COUNTIF($J$2:'-'!$J1414,'-'!$J1414)-1</f>
        <v>5</v>
      </c>
      <c r="L1414" s="90" t="s">
        <v>14</v>
      </c>
    </row>
    <row r="1415" spans="1:12" ht="15.75">
      <c r="A1415" s="96">
        <f t="shared" si="22"/>
        <v>1411</v>
      </c>
      <c r="B1415" s="93">
        <f ca="1">'-'!$J1415+'-'!$K1415</f>
        <v>131006</v>
      </c>
      <c r="C1415" s="94"/>
      <c r="D1415" s="95" t="str" cm="1">
        <f t="array" ref="D1415">_xlfn.SWITCH(MID('-'!$F1415,1,4),"C - ","Civil","F - ","Foundation","ST -","Structure","FC -","Façade","PRE ","Pre-Line","POST","Post-Line","H - ","Handover","S - ","Services","CST ","Completion Docs", "I - ", "Inspection")</f>
        <v>Post-Line</v>
      </c>
      <c r="E1415" s="96" t="str">
        <f>IF(NOT(ISERROR(SEARCH("- S -", '-'!$F1415))), "Subcontractor",IF(NOT(ISERROR(SEARCH("- R -", '-'!$F1415))), "Ryman",IF(NOT(ISERROR(SEARCH("- C -", '-'!$F1415))), "Consultant",IF(NOT(ISERROR(SEARCH("- I -", '-'!$F1415))),  "Inspection Test Plan", "Naming Error"))))</f>
        <v>Subcontractor</v>
      </c>
      <c r="F1415" s="97" t="str">
        <f>IF(OR('-'!$G1415="checklist", '-'!$G1415="checklist-flat"), '-'!$H1415, F1414)</f>
        <v xml:space="preserve">POST - S - Fire door installation </v>
      </c>
      <c r="G1415" s="24" t="s">
        <v>15</v>
      </c>
      <c r="H1415" s="24" t="s">
        <v>1028</v>
      </c>
      <c r="I1415" s="24"/>
      <c r="J1415" s="106">
        <f>_xlfn.XLOOKUP('-'!$F1415,Ref!A:A,Ref!B:B)*1000</f>
        <v>131000</v>
      </c>
      <c r="K1415" s="93">
        <f ca="1">COUNTIF($J$2:'-'!$J1415,'-'!$J1415)-1</f>
        <v>6</v>
      </c>
      <c r="L1415" s="96" t="s">
        <v>14</v>
      </c>
    </row>
    <row r="1416" spans="1:12" ht="15.75">
      <c r="A1416" s="90">
        <f t="shared" si="22"/>
        <v>1412</v>
      </c>
      <c r="B1416" s="87">
        <f ca="1">'-'!$J1416+'-'!$K1416</f>
        <v>131007</v>
      </c>
      <c r="C1416" s="88"/>
      <c r="D1416" s="89" t="str" cm="1">
        <f t="array" ref="D1416">_xlfn.SWITCH(MID('-'!$F1416,1,4),"C - ","Civil","F - ","Foundation","ST -","Structure","FC -","Façade","PRE ","Pre-Line","POST","Post-Line","H - ","Handover","S - ","Services","CST ","Completion Docs", "I - ", "Inspection")</f>
        <v>Post-Line</v>
      </c>
      <c r="E1416" s="90" t="str">
        <f>IF(NOT(ISERROR(SEARCH("- S -", '-'!$F1416))), "Subcontractor",IF(NOT(ISERROR(SEARCH("- R -", '-'!$F1416))), "Ryman",IF(NOT(ISERROR(SEARCH("- C -", '-'!$F1416))), "Consultant",IF(NOT(ISERROR(SEARCH("- I -", '-'!$F1416))),  "Inspection Test Plan", "Naming Error"))))</f>
        <v>Subcontractor</v>
      </c>
      <c r="F1416" s="91" t="str">
        <f>IF(OR('-'!$G1416="checklist", '-'!$G1416="checklist-flat"), '-'!$H1416, F1415)</f>
        <v xml:space="preserve">POST - S - Fire door installation </v>
      </c>
      <c r="G1416" s="104" t="s">
        <v>15</v>
      </c>
      <c r="H1416" s="104" t="s">
        <v>1029</v>
      </c>
      <c r="I1416" s="104"/>
      <c r="J1416" s="105">
        <f>_xlfn.XLOOKUP('-'!$F1416,Ref!A:A,Ref!B:B)*1000</f>
        <v>131000</v>
      </c>
      <c r="K1416" s="87">
        <f ca="1">COUNTIF($J$2:'-'!$J1416,'-'!$J1416)-1</f>
        <v>7</v>
      </c>
      <c r="L1416" s="90" t="s">
        <v>14</v>
      </c>
    </row>
    <row r="1417" spans="1:12" ht="15.75">
      <c r="A1417" s="96">
        <f t="shared" si="22"/>
        <v>1413</v>
      </c>
      <c r="B1417" s="93">
        <f ca="1">'-'!$J1417+'-'!$K1417</f>
        <v>131008</v>
      </c>
      <c r="C1417" s="94"/>
      <c r="D1417" s="95" t="str" cm="1">
        <f t="array" ref="D1417">_xlfn.SWITCH(MID('-'!$F1417,1,4),"C - ","Civil","F - ","Foundation","ST -","Structure","FC -","Façade","PRE ","Pre-Line","POST","Post-Line","H - ","Handover","S - ","Services","CST ","Completion Docs", "I - ", "Inspection")</f>
        <v>Post-Line</v>
      </c>
      <c r="E1417" s="96" t="str">
        <f>IF(NOT(ISERROR(SEARCH("- S -", '-'!$F1417))), "Subcontractor",IF(NOT(ISERROR(SEARCH("- R -", '-'!$F1417))), "Ryman",IF(NOT(ISERROR(SEARCH("- C -", '-'!$F1417))), "Consultant",IF(NOT(ISERROR(SEARCH("- I -", '-'!$F1417))),  "Inspection Test Plan", "Naming Error"))))</f>
        <v>Subcontractor</v>
      </c>
      <c r="F1417" s="97" t="str">
        <f>IF(OR('-'!$G1417="checklist", '-'!$G1417="checklist-flat"), '-'!$H1417, F1416)</f>
        <v xml:space="preserve">POST - S - Fire door installation </v>
      </c>
      <c r="G1417" s="24" t="s">
        <v>15</v>
      </c>
      <c r="H1417" s="24" t="s">
        <v>1030</v>
      </c>
      <c r="I1417" s="24"/>
      <c r="J1417" s="106">
        <f>_xlfn.XLOOKUP('-'!$F1417,Ref!A:A,Ref!B:B)*1000</f>
        <v>131000</v>
      </c>
      <c r="K1417" s="93">
        <f ca="1">COUNTIF($J$2:'-'!$J1417,'-'!$J1417)-1</f>
        <v>8</v>
      </c>
      <c r="L1417" s="96" t="s">
        <v>14</v>
      </c>
    </row>
    <row r="1418" spans="1:12" ht="15.75">
      <c r="A1418" s="90">
        <f t="shared" si="22"/>
        <v>1414</v>
      </c>
      <c r="B1418" s="87">
        <f ca="1">'-'!$J1418+'-'!$K1418</f>
        <v>131009</v>
      </c>
      <c r="C1418" s="88"/>
      <c r="D1418" s="89" t="str" cm="1">
        <f t="array" ref="D1418">_xlfn.SWITCH(MID('-'!$F1418,1,4),"C - ","Civil","F - ","Foundation","ST -","Structure","FC -","Façade","PRE ","Pre-Line","POST","Post-Line","H - ","Handover","S - ","Services","CST ","Completion Docs", "I - ", "Inspection")</f>
        <v>Post-Line</v>
      </c>
      <c r="E1418" s="90" t="str">
        <f>IF(NOT(ISERROR(SEARCH("- S -", '-'!$F1418))), "Subcontractor",IF(NOT(ISERROR(SEARCH("- R -", '-'!$F1418))), "Ryman",IF(NOT(ISERROR(SEARCH("- C -", '-'!$F1418))), "Consultant",IF(NOT(ISERROR(SEARCH("- I -", '-'!$F1418))),  "Inspection Test Plan", "Naming Error"))))</f>
        <v>Subcontractor</v>
      </c>
      <c r="F1418" s="91" t="str">
        <f>IF(OR('-'!$G1418="checklist", '-'!$G1418="checklist-flat"), '-'!$H1418, F1417)</f>
        <v xml:space="preserve">POST - S - Fire door installation </v>
      </c>
      <c r="G1418" s="104" t="s">
        <v>15</v>
      </c>
      <c r="H1418" s="104" t="s">
        <v>56</v>
      </c>
      <c r="I1418" s="104"/>
      <c r="J1418" s="105">
        <f>_xlfn.XLOOKUP('-'!$F1418,Ref!A:A,Ref!B:B)*1000</f>
        <v>131000</v>
      </c>
      <c r="K1418" s="87">
        <f ca="1">COUNTIF($J$2:'-'!$J1418,'-'!$J1418)-1</f>
        <v>9</v>
      </c>
      <c r="L1418" s="90" t="s">
        <v>14</v>
      </c>
    </row>
    <row r="1419" spans="1:12" ht="15.75">
      <c r="A1419" s="96">
        <f t="shared" si="22"/>
        <v>1415</v>
      </c>
      <c r="B1419" s="93">
        <f ca="1">'-'!$J1419+'-'!$K1419</f>
        <v>131010</v>
      </c>
      <c r="C1419" s="94"/>
      <c r="D1419" s="95" t="str" cm="1">
        <f t="array" ref="D1419">_xlfn.SWITCH(MID('-'!$F1419,1,4),"C - ","Civil","F - ","Foundation","ST -","Structure","FC -","Façade","PRE ","Pre-Line","POST","Post-Line","H - ","Handover","S - ","Services","CST ","Completion Docs", "I - ", "Inspection")</f>
        <v>Post-Line</v>
      </c>
      <c r="E1419" s="96" t="str">
        <f>IF(NOT(ISERROR(SEARCH("- S -", '-'!$F1419))), "Subcontractor",IF(NOT(ISERROR(SEARCH("- R -", '-'!$F1419))), "Ryman",IF(NOT(ISERROR(SEARCH("- C -", '-'!$F1419))), "Consultant",IF(NOT(ISERROR(SEARCH("- I -", '-'!$F1419))),  "Inspection Test Plan", "Naming Error"))))</f>
        <v>Subcontractor</v>
      </c>
      <c r="F1419" s="97" t="str">
        <f>IF(OR('-'!$G1419="checklist", '-'!$G1419="checklist-flat"), '-'!$H1419, F1418)</f>
        <v xml:space="preserve">POST - S - Fire door installation </v>
      </c>
      <c r="G1419" s="24" t="s">
        <v>24</v>
      </c>
      <c r="H1419" s="24" t="s">
        <v>57</v>
      </c>
      <c r="I1419" s="24"/>
      <c r="J1419" s="106">
        <f>_xlfn.XLOOKUP('-'!$F1419,Ref!A:A,Ref!B:B)*1000</f>
        <v>131000</v>
      </c>
      <c r="K1419" s="93">
        <f ca="1">COUNTIF($J$2:'-'!$J1419,'-'!$J1419)-1</f>
        <v>10</v>
      </c>
      <c r="L1419" s="96" t="s">
        <v>14</v>
      </c>
    </row>
    <row r="1420" spans="1:12" ht="15.75">
      <c r="A1420" s="90">
        <f t="shared" si="22"/>
        <v>1416</v>
      </c>
      <c r="B1420" s="87">
        <f ca="1">'-'!$J1420+'-'!$K1420</f>
        <v>132000</v>
      </c>
      <c r="C1420" s="88"/>
      <c r="D1420" s="90" t="str" cm="1">
        <f t="array" ref="D1420">_xlfn.SWITCH(MID('-'!$F1420,1,4),"C - ","Civil","F - ","Foundation","ST -","Structure","FC -","Façade","PRE ","Pre-Line","POST","Post-Line","H - ","Handover","S - ","Services","CST ","Completion Docs", "I - ", "Inspection")</f>
        <v>Post-Line</v>
      </c>
      <c r="E1420" s="90" t="str">
        <f>IF(NOT(ISERROR(SEARCH("- S -", '-'!$F1420))), "Subcontractor",IF(NOT(ISERROR(SEARCH("- R -", '-'!$F1420))), "Ryman",IF(NOT(ISERROR(SEARCH("- C -", '-'!$F1420))), "Consultant",IF(NOT(ISERROR(SEARCH("- I -", '-'!$F1420))),  "Inspection Test Plan", "Naming Error"))))</f>
        <v>Subcontractor</v>
      </c>
      <c r="F1420" s="91" t="str">
        <f>IF(OR('-'!$G1420="checklist", '-'!$G1420="checklist-flat"), '-'!$H1420, F1419)</f>
        <v>POST - S - Fire Door Receival</v>
      </c>
      <c r="G1420" s="104" t="s">
        <v>12</v>
      </c>
      <c r="H1420" s="104" t="s">
        <v>1031</v>
      </c>
      <c r="I1420" s="104"/>
      <c r="J1420" s="105">
        <f>_xlfn.XLOOKUP('-'!$F1420,Ref!A:A,Ref!B:B)*1000</f>
        <v>132000</v>
      </c>
      <c r="K1420" s="87">
        <f ca="1">COUNTIF($J$2:'-'!$J1420,'-'!$J1420)-1</f>
        <v>0</v>
      </c>
      <c r="L1420" s="90" t="s">
        <v>14</v>
      </c>
    </row>
    <row r="1421" spans="1:12" ht="15.75">
      <c r="A1421" s="96">
        <f t="shared" si="22"/>
        <v>1417</v>
      </c>
      <c r="B1421" s="93">
        <f ca="1">'-'!$J1421+'-'!$K1421</f>
        <v>132001</v>
      </c>
      <c r="C1421" s="94"/>
      <c r="D1421" s="96" t="str" cm="1">
        <f t="array" ref="D1421">_xlfn.SWITCH(MID('-'!$F1421,1,4),"C - ","Civil","F - ","Foundation","ST -","Structure","FC -","Façade","PRE ","Pre-Line","POST","Post-Line","H - ","Handover","S - ","Services","CST ","Completion Docs", "I - ", "Inspection")</f>
        <v>Post-Line</v>
      </c>
      <c r="E1421" s="96" t="str">
        <f>IF(NOT(ISERROR(SEARCH("- S -", '-'!$F1421))), "Subcontractor",IF(NOT(ISERROR(SEARCH("- R -", '-'!$F1421))), "Ryman",IF(NOT(ISERROR(SEARCH("- C -", '-'!$F1421))), "Consultant",IF(NOT(ISERROR(SEARCH("- I -", '-'!$F1421))),  "Inspection Test Plan", "Naming Error"))))</f>
        <v>Subcontractor</v>
      </c>
      <c r="F1421" s="97" t="str">
        <f>IF(OR('-'!$G1421="checklist", '-'!$G1421="checklist-flat"), '-'!$H1421, F1420)</f>
        <v>POST - S - Fire Door Receival</v>
      </c>
      <c r="G1421" s="24" t="s">
        <v>15</v>
      </c>
      <c r="H1421" s="24" t="s">
        <v>1032</v>
      </c>
      <c r="I1421" s="24"/>
      <c r="J1421" s="106">
        <f>_xlfn.XLOOKUP('-'!$F1421,Ref!A:A,Ref!B:B)*1000</f>
        <v>132000</v>
      </c>
      <c r="K1421" s="93">
        <f ca="1">COUNTIF($J$2:'-'!$J1421,'-'!$J1421)-1</f>
        <v>1</v>
      </c>
      <c r="L1421" s="96" t="s">
        <v>14</v>
      </c>
    </row>
    <row r="1422" spans="1:12" ht="15.75">
      <c r="A1422" s="90">
        <f t="shared" si="22"/>
        <v>1418</v>
      </c>
      <c r="B1422" s="87">
        <f ca="1">'-'!$J1422+'-'!$K1422</f>
        <v>132002</v>
      </c>
      <c r="C1422" s="88"/>
      <c r="D1422" s="90" t="str" cm="1">
        <f t="array" ref="D1422">_xlfn.SWITCH(MID('-'!$F1422,1,4),"C - ","Civil","F - ","Foundation","ST -","Structure","FC -","Façade","PRE ","Pre-Line","POST","Post-Line","H - ","Handover","S - ","Services","CST ","Completion Docs", "I - ", "Inspection")</f>
        <v>Post-Line</v>
      </c>
      <c r="E1422" s="90" t="str">
        <f>IF(NOT(ISERROR(SEARCH("- S -", '-'!$F1422))), "Subcontractor",IF(NOT(ISERROR(SEARCH("- R -", '-'!$F1422))), "Ryman",IF(NOT(ISERROR(SEARCH("- C -", '-'!$F1422))), "Consultant",IF(NOT(ISERROR(SEARCH("- I -", '-'!$F1422))),  "Inspection Test Plan", "Naming Error"))))</f>
        <v>Subcontractor</v>
      </c>
      <c r="F1422" s="91" t="str">
        <f>IF(OR('-'!$G1422="checklist", '-'!$G1422="checklist-flat"), '-'!$H1422, F1421)</f>
        <v>POST - S - Fire Door Receival</v>
      </c>
      <c r="G1422" s="104" t="s">
        <v>15</v>
      </c>
      <c r="H1422" s="104" t="s">
        <v>1033</v>
      </c>
      <c r="I1422" s="104"/>
      <c r="J1422" s="105">
        <f>_xlfn.XLOOKUP('-'!$F1422,Ref!A:A,Ref!B:B)*1000</f>
        <v>132000</v>
      </c>
      <c r="K1422" s="87">
        <f ca="1">COUNTIF($J$2:'-'!$J1422,'-'!$J1422)-1</f>
        <v>2</v>
      </c>
      <c r="L1422" s="90" t="s">
        <v>14</v>
      </c>
    </row>
    <row r="1423" spans="1:12" ht="15.75">
      <c r="A1423" s="96">
        <f t="shared" si="22"/>
        <v>1419</v>
      </c>
      <c r="B1423" s="93">
        <f ca="1">'-'!$J1423+'-'!$K1423</f>
        <v>132003</v>
      </c>
      <c r="C1423" s="94"/>
      <c r="D1423" s="96" t="str" cm="1">
        <f t="array" ref="D1423">_xlfn.SWITCH(MID('-'!$F1423,1,4),"C - ","Civil","F - ","Foundation","ST -","Structure","FC -","Façade","PRE ","Pre-Line","POST","Post-Line","H - ","Handover","S - ","Services","CST ","Completion Docs", "I - ", "Inspection")</f>
        <v>Post-Line</v>
      </c>
      <c r="E1423" s="96" t="str">
        <f>IF(NOT(ISERROR(SEARCH("- S -", '-'!$F1423))), "Subcontractor",IF(NOT(ISERROR(SEARCH("- R -", '-'!$F1423))), "Ryman",IF(NOT(ISERROR(SEARCH("- C -", '-'!$F1423))), "Consultant",IF(NOT(ISERROR(SEARCH("- I -", '-'!$F1423))),  "Inspection Test Plan", "Naming Error"))))</f>
        <v>Subcontractor</v>
      </c>
      <c r="F1423" s="97" t="str">
        <f>IF(OR('-'!$G1423="checklist", '-'!$G1423="checklist-flat"), '-'!$H1423, F1422)</f>
        <v>POST - S - Fire Door Receival</v>
      </c>
      <c r="G1423" s="24" t="s">
        <v>15</v>
      </c>
      <c r="H1423" s="24" t="s">
        <v>1034</v>
      </c>
      <c r="I1423" s="24"/>
      <c r="J1423" s="106">
        <f>_xlfn.XLOOKUP('-'!$F1423,Ref!A:A,Ref!B:B)*1000</f>
        <v>132000</v>
      </c>
      <c r="K1423" s="93">
        <f ca="1">COUNTIF($J$2:'-'!$J1423,'-'!$J1423)-1</f>
        <v>3</v>
      </c>
      <c r="L1423" s="96" t="s">
        <v>14</v>
      </c>
    </row>
    <row r="1424" spans="1:12" ht="15.75">
      <c r="A1424" s="90">
        <f t="shared" si="22"/>
        <v>1420</v>
      </c>
      <c r="B1424" s="87">
        <f ca="1">'-'!$J1424+'-'!$K1424</f>
        <v>132004</v>
      </c>
      <c r="C1424" s="88"/>
      <c r="D1424" s="90" t="str" cm="1">
        <f t="array" ref="D1424">_xlfn.SWITCH(MID('-'!$F1424,1,4),"C - ","Civil","F - ","Foundation","ST -","Structure","FC -","Façade","PRE ","Pre-Line","POST","Post-Line","H - ","Handover","S - ","Services","CST ","Completion Docs", "I - ", "Inspection")</f>
        <v>Post-Line</v>
      </c>
      <c r="E1424" s="90" t="str">
        <f>IF(NOT(ISERROR(SEARCH("- S -", '-'!$F1424))), "Subcontractor",IF(NOT(ISERROR(SEARCH("- R -", '-'!$F1424))), "Ryman",IF(NOT(ISERROR(SEARCH("- C -", '-'!$F1424))), "Consultant",IF(NOT(ISERROR(SEARCH("- I -", '-'!$F1424))),  "Inspection Test Plan", "Naming Error"))))</f>
        <v>Subcontractor</v>
      </c>
      <c r="F1424" s="91" t="str">
        <f>IF(OR('-'!$G1424="checklist", '-'!$G1424="checklist-flat"), '-'!$H1424, F1423)</f>
        <v>POST - S - Fire Door Receival</v>
      </c>
      <c r="G1424" s="104" t="s">
        <v>15</v>
      </c>
      <c r="H1424" s="104" t="s">
        <v>1023</v>
      </c>
      <c r="I1424" s="104"/>
      <c r="J1424" s="105">
        <f>_xlfn.XLOOKUP('-'!$F1424,Ref!A:A,Ref!B:B)*1000</f>
        <v>132000</v>
      </c>
      <c r="K1424" s="87">
        <f ca="1">COUNTIF($J$2:'-'!$J1424,'-'!$J1424)-1</f>
        <v>4</v>
      </c>
      <c r="L1424" s="90" t="s">
        <v>14</v>
      </c>
    </row>
    <row r="1425" spans="1:12" ht="15.75">
      <c r="A1425" s="96">
        <f t="shared" si="22"/>
        <v>1421</v>
      </c>
      <c r="B1425" s="93">
        <f ca="1">'-'!$J1425+'-'!$K1425</f>
        <v>132005</v>
      </c>
      <c r="C1425" s="94"/>
      <c r="D1425" s="96" t="str" cm="1">
        <f t="array" ref="D1425">_xlfn.SWITCH(MID('-'!$F1425,1,4),"C - ","Civil","F - ","Foundation","ST -","Structure","FC -","Façade","PRE ","Pre-Line","POST","Post-Line","H - ","Handover","S - ","Services","CST ","Completion Docs", "I - ", "Inspection")</f>
        <v>Post-Line</v>
      </c>
      <c r="E1425" s="96" t="str">
        <f>IF(NOT(ISERROR(SEARCH("- S -", '-'!$F1425))), "Subcontractor",IF(NOT(ISERROR(SEARCH("- R -", '-'!$F1425))), "Ryman",IF(NOT(ISERROR(SEARCH("- C -", '-'!$F1425))), "Consultant",IF(NOT(ISERROR(SEARCH("- I -", '-'!$F1425))),  "Inspection Test Plan", "Naming Error"))))</f>
        <v>Subcontractor</v>
      </c>
      <c r="F1425" s="97" t="str">
        <f>IF(OR('-'!$G1425="checklist", '-'!$G1425="checklist-flat"), '-'!$H1425, F1424)</f>
        <v>POST - S - Fire Door Receival</v>
      </c>
      <c r="G1425" s="24" t="s">
        <v>15</v>
      </c>
      <c r="H1425" s="24" t="s">
        <v>1035</v>
      </c>
      <c r="I1425" s="24"/>
      <c r="J1425" s="106">
        <f>_xlfn.XLOOKUP('-'!$F1425,Ref!A:A,Ref!B:B)*1000</f>
        <v>132000</v>
      </c>
      <c r="K1425" s="93">
        <f ca="1">COUNTIF($J$2:'-'!$J1425,'-'!$J1425)-1</f>
        <v>5</v>
      </c>
      <c r="L1425" s="96" t="s">
        <v>14</v>
      </c>
    </row>
    <row r="1426" spans="1:12" ht="15.75">
      <c r="A1426" s="90">
        <f t="shared" si="22"/>
        <v>1422</v>
      </c>
      <c r="B1426" s="87">
        <f ca="1">'-'!$J1426+'-'!$K1426</f>
        <v>132006</v>
      </c>
      <c r="C1426" s="88"/>
      <c r="D1426" s="90" t="str" cm="1">
        <f t="array" ref="D1426">_xlfn.SWITCH(MID('-'!$F1426,1,4),"C - ","Civil","F - ","Foundation","ST -","Structure","FC -","Façade","PRE ","Pre-Line","POST","Post-Line","H - ","Handover","S - ","Services","CST ","Completion Docs", "I - ", "Inspection")</f>
        <v>Post-Line</v>
      </c>
      <c r="E1426" s="90" t="str">
        <f>IF(NOT(ISERROR(SEARCH("- S -", '-'!$F1426))), "Subcontractor",IF(NOT(ISERROR(SEARCH("- R -", '-'!$F1426))), "Ryman",IF(NOT(ISERROR(SEARCH("- C -", '-'!$F1426))), "Consultant",IF(NOT(ISERROR(SEARCH("- I -", '-'!$F1426))),  "Inspection Test Plan", "Naming Error"))))</f>
        <v>Subcontractor</v>
      </c>
      <c r="F1426" s="91" t="str">
        <f>IF(OR('-'!$G1426="checklist", '-'!$G1426="checklist-flat"), '-'!$H1426, F1425)</f>
        <v>POST - S - Fire Door Receival</v>
      </c>
      <c r="G1426" s="104" t="s">
        <v>15</v>
      </c>
      <c r="H1426" s="104" t="s">
        <v>56</v>
      </c>
      <c r="I1426" s="104"/>
      <c r="J1426" s="105">
        <f>_xlfn.XLOOKUP('-'!$F1426,Ref!A:A,Ref!B:B)*1000</f>
        <v>132000</v>
      </c>
      <c r="K1426" s="87">
        <f ca="1">COUNTIF($J$2:'-'!$J1426,'-'!$J1426)-1</f>
        <v>6</v>
      </c>
      <c r="L1426" s="90" t="s">
        <v>14</v>
      </c>
    </row>
    <row r="1427" spans="1:12" ht="15.75">
      <c r="A1427" s="96">
        <f t="shared" si="22"/>
        <v>1423</v>
      </c>
      <c r="B1427" s="93">
        <f ca="1">'-'!$J1427+'-'!$K1427</f>
        <v>132007</v>
      </c>
      <c r="C1427" s="94"/>
      <c r="D1427" s="96" t="str" cm="1">
        <f t="array" ref="D1427">_xlfn.SWITCH(MID('-'!$F1427,1,4),"C - ","Civil","F - ","Foundation","ST -","Structure","FC -","Façade","PRE ","Pre-Line","POST","Post-Line","H - ","Handover","S - ","Services","CST ","Completion Docs", "I - ", "Inspection")</f>
        <v>Post-Line</v>
      </c>
      <c r="E1427" s="96" t="str">
        <f>IF(NOT(ISERROR(SEARCH("- S -", '-'!$F1427))), "Subcontractor",IF(NOT(ISERROR(SEARCH("- R -", '-'!$F1427))), "Ryman",IF(NOT(ISERROR(SEARCH("- C -", '-'!$F1427))), "Consultant",IF(NOT(ISERROR(SEARCH("- I -", '-'!$F1427))),  "Inspection Test Plan", "Naming Error"))))</f>
        <v>Subcontractor</v>
      </c>
      <c r="F1427" s="97" t="str">
        <f>IF(OR('-'!$G1427="checklist", '-'!$G1427="checklist-flat"), '-'!$H1427, F1426)</f>
        <v>POST - S - Fire Door Receival</v>
      </c>
      <c r="G1427" s="24" t="s">
        <v>24</v>
      </c>
      <c r="H1427" s="24" t="s">
        <v>57</v>
      </c>
      <c r="I1427" s="24"/>
      <c r="J1427" s="106">
        <f>_xlfn.XLOOKUP('-'!$F1427,Ref!A:A,Ref!B:B)*1000</f>
        <v>132000</v>
      </c>
      <c r="K1427" s="93">
        <f ca="1">COUNTIF($J$2:'-'!$J1427,'-'!$J1427)-1</f>
        <v>7</v>
      </c>
      <c r="L1427" s="96" t="s">
        <v>14</v>
      </c>
    </row>
    <row r="1428" spans="1:12" ht="15.75">
      <c r="A1428" s="90">
        <f t="shared" si="22"/>
        <v>1424</v>
      </c>
      <c r="B1428" s="87">
        <f ca="1">'-'!$J1428+'-'!$K1428</f>
        <v>133000</v>
      </c>
      <c r="C1428" s="88"/>
      <c r="D1428" s="90" t="str" cm="1">
        <f t="array" ref="D1428">_xlfn.SWITCH(MID('-'!$F1428,1,4),"C - ","Civil","F - ","Foundation","ST -","Structure","FC -","Façade","PRE ","Pre-Line","POST","Post-Line","H - ","Handover","S - ","Services","CST ","Completion Docs", "I - ", "Inspection")</f>
        <v>Post-Line</v>
      </c>
      <c r="E1428" s="90" t="str">
        <f>IF(NOT(ISERROR(SEARCH("- S -", '-'!$F1428))), "Subcontractor",IF(NOT(ISERROR(SEARCH("- R -", '-'!$F1428))), "Ryman",IF(NOT(ISERROR(SEARCH("- C -", '-'!$F1428))), "Consultant",IF(NOT(ISERROR(SEARCH("- I -", '-'!$F1428))),  "Inspection Test Plan", "Naming Error"))))</f>
        <v>Subcontractor</v>
      </c>
      <c r="F1428" s="91" t="str">
        <f>IF(OR('-'!$G1428="checklist", '-'!$G1428="checklist-flat"), '-'!$H1428, F1427)</f>
        <v>POST - S - Glue-Down/Floating Timber Flooring</v>
      </c>
      <c r="G1428" s="104" t="s">
        <v>430</v>
      </c>
      <c r="H1428" s="104" t="s">
        <v>1036</v>
      </c>
      <c r="I1428" s="104"/>
      <c r="J1428" s="105">
        <f>_xlfn.XLOOKUP('-'!$F1428,Ref!A:A,Ref!B:B)*1000</f>
        <v>133000</v>
      </c>
      <c r="K1428" s="87">
        <f ca="1">COUNTIF($J$2:'-'!$J1428,'-'!$J1428)-1</f>
        <v>0</v>
      </c>
      <c r="L1428" s="90" t="s">
        <v>14</v>
      </c>
    </row>
    <row r="1429" spans="1:12" ht="15.75">
      <c r="A1429" s="96">
        <f t="shared" si="22"/>
        <v>1425</v>
      </c>
      <c r="B1429" s="93">
        <f ca="1">'-'!$J1429+'-'!$K1429</f>
        <v>133001</v>
      </c>
      <c r="C1429" s="94"/>
      <c r="D1429" s="96" t="str" cm="1">
        <f t="array" ref="D1429">_xlfn.SWITCH(MID('-'!$F1429,1,4),"C - ","Civil","F - ","Foundation","ST -","Structure","FC -","Façade","PRE ","Pre-Line","POST","Post-Line","H - ","Handover","S - ","Services","CST ","Completion Docs", "I - ", "Inspection")</f>
        <v>Post-Line</v>
      </c>
      <c r="E1429" s="96" t="str">
        <f>IF(NOT(ISERROR(SEARCH("- S -", '-'!$F1429))), "Subcontractor",IF(NOT(ISERROR(SEARCH("- R -", '-'!$F1429))), "Ryman",IF(NOT(ISERROR(SEARCH("- C -", '-'!$F1429))), "Consultant",IF(NOT(ISERROR(SEARCH("- I -", '-'!$F1429))),  "Inspection Test Plan", "Naming Error"))))</f>
        <v>Subcontractor</v>
      </c>
      <c r="F1429" s="97" t="str">
        <f>IF(OR('-'!$G1429="checklist", '-'!$G1429="checklist-flat"), '-'!$H1429, F1428)</f>
        <v>POST - S - Glue-Down/Floating Timber Flooring</v>
      </c>
      <c r="G1429" s="24" t="s">
        <v>15</v>
      </c>
      <c r="H1429" s="24" t="s">
        <v>1037</v>
      </c>
      <c r="I1429" s="24"/>
      <c r="J1429" s="106">
        <f>_xlfn.XLOOKUP('-'!$F1429,Ref!A:A,Ref!B:B)*1000</f>
        <v>133000</v>
      </c>
      <c r="K1429" s="93">
        <f ca="1">COUNTIF($J$2:'-'!$J1429,'-'!$J1429)-1</f>
        <v>1</v>
      </c>
      <c r="L1429" s="96" t="s">
        <v>14</v>
      </c>
    </row>
    <row r="1430" spans="1:12" ht="15.75">
      <c r="A1430" s="90">
        <f t="shared" si="22"/>
        <v>1426</v>
      </c>
      <c r="B1430" s="87">
        <f ca="1">'-'!$J1430+'-'!$K1430</f>
        <v>133002</v>
      </c>
      <c r="C1430" s="88"/>
      <c r="D1430" s="90" t="str" cm="1">
        <f t="array" ref="D1430">_xlfn.SWITCH(MID('-'!$F1430,1,4),"C - ","Civil","F - ","Foundation","ST -","Structure","FC -","Façade","PRE ","Pre-Line","POST","Post-Line","H - ","Handover","S - ","Services","CST ","Completion Docs", "I - ", "Inspection")</f>
        <v>Post-Line</v>
      </c>
      <c r="E1430" s="90" t="str">
        <f>IF(NOT(ISERROR(SEARCH("- S -", '-'!$F1430))), "Subcontractor",IF(NOT(ISERROR(SEARCH("- R -", '-'!$F1430))), "Ryman",IF(NOT(ISERROR(SEARCH("- C -", '-'!$F1430))), "Consultant",IF(NOT(ISERROR(SEARCH("- I -", '-'!$F1430))),  "Inspection Test Plan", "Naming Error"))))</f>
        <v>Subcontractor</v>
      </c>
      <c r="F1430" s="91" t="str">
        <f>IF(OR('-'!$G1430="checklist", '-'!$G1430="checklist-flat"), '-'!$H1430, F1429)</f>
        <v>POST - S - Glue-Down/Floating Timber Flooring</v>
      </c>
      <c r="G1430" s="104" t="s">
        <v>15</v>
      </c>
      <c r="H1430" s="104" t="s">
        <v>1038</v>
      </c>
      <c r="I1430" s="104"/>
      <c r="J1430" s="105">
        <f>_xlfn.XLOOKUP('-'!$F1430,Ref!A:A,Ref!B:B)*1000</f>
        <v>133000</v>
      </c>
      <c r="K1430" s="87">
        <f ca="1">COUNTIF($J$2:'-'!$J1430,'-'!$J1430)-1</f>
        <v>2</v>
      </c>
      <c r="L1430" s="90" t="s">
        <v>14</v>
      </c>
    </row>
    <row r="1431" spans="1:12" ht="15.75">
      <c r="A1431" s="96">
        <f t="shared" si="22"/>
        <v>1427</v>
      </c>
      <c r="B1431" s="93">
        <f ca="1">'-'!$J1431+'-'!$K1431</f>
        <v>133003</v>
      </c>
      <c r="C1431" s="94"/>
      <c r="D1431" s="96" t="str" cm="1">
        <f t="array" ref="D1431">_xlfn.SWITCH(MID('-'!$F1431,1,4),"C - ","Civil","F - ","Foundation","ST -","Structure","FC -","Façade","PRE ","Pre-Line","POST","Post-Line","H - ","Handover","S - ","Services","CST ","Completion Docs", "I - ", "Inspection")</f>
        <v>Post-Line</v>
      </c>
      <c r="E1431" s="96" t="str">
        <f>IF(NOT(ISERROR(SEARCH("- S -", '-'!$F1431))), "Subcontractor",IF(NOT(ISERROR(SEARCH("- R -", '-'!$F1431))), "Ryman",IF(NOT(ISERROR(SEARCH("- C -", '-'!$F1431))), "Consultant",IF(NOT(ISERROR(SEARCH("- I -", '-'!$F1431))),  "Inspection Test Plan", "Naming Error"))))</f>
        <v>Subcontractor</v>
      </c>
      <c r="F1431" s="97" t="str">
        <f>IF(OR('-'!$G1431="checklist", '-'!$G1431="checklist-flat"), '-'!$H1431, F1430)</f>
        <v>POST - S - Glue-Down/Floating Timber Flooring</v>
      </c>
      <c r="G1431" s="24" t="s">
        <v>15</v>
      </c>
      <c r="H1431" s="24" t="s">
        <v>1039</v>
      </c>
      <c r="I1431" s="24"/>
      <c r="J1431" s="106">
        <f>_xlfn.XLOOKUP('-'!$F1431,Ref!A:A,Ref!B:B)*1000</f>
        <v>133000</v>
      </c>
      <c r="K1431" s="93">
        <f ca="1">COUNTIF($J$2:'-'!$J1431,'-'!$J1431)-1</f>
        <v>3</v>
      </c>
      <c r="L1431" s="96" t="s">
        <v>14</v>
      </c>
    </row>
    <row r="1432" spans="1:12" ht="15.75">
      <c r="A1432" s="90">
        <f t="shared" si="22"/>
        <v>1428</v>
      </c>
      <c r="B1432" s="87">
        <f ca="1">'-'!$J1432+'-'!$K1432</f>
        <v>133004</v>
      </c>
      <c r="C1432" s="88"/>
      <c r="D1432" s="90" t="str" cm="1">
        <f t="array" ref="D1432">_xlfn.SWITCH(MID('-'!$F1432,1,4),"C - ","Civil","F - ","Foundation","ST -","Structure","FC -","Façade","PRE ","Pre-Line","POST","Post-Line","H - ","Handover","S - ","Services","CST ","Completion Docs", "I - ", "Inspection")</f>
        <v>Post-Line</v>
      </c>
      <c r="E1432" s="90" t="str">
        <f>IF(NOT(ISERROR(SEARCH("- S -", '-'!$F1432))), "Subcontractor",IF(NOT(ISERROR(SEARCH("- R -", '-'!$F1432))), "Ryman",IF(NOT(ISERROR(SEARCH("- C -", '-'!$F1432))), "Consultant",IF(NOT(ISERROR(SEARCH("- I -", '-'!$F1432))),  "Inspection Test Plan", "Naming Error"))))</f>
        <v>Subcontractor</v>
      </c>
      <c r="F1432" s="91" t="str">
        <f>IF(OR('-'!$G1432="checklist", '-'!$G1432="checklist-flat"), '-'!$H1432, F1431)</f>
        <v>POST - S - Glue-Down/Floating Timber Flooring</v>
      </c>
      <c r="G1432" s="104" t="s">
        <v>15</v>
      </c>
      <c r="H1432" s="104" t="s">
        <v>1040</v>
      </c>
      <c r="I1432" s="104"/>
      <c r="J1432" s="105">
        <f>_xlfn.XLOOKUP('-'!$F1432,Ref!A:A,Ref!B:B)*1000</f>
        <v>133000</v>
      </c>
      <c r="K1432" s="87">
        <f ca="1">COUNTIF($J$2:'-'!$J1432,'-'!$J1432)-1</f>
        <v>4</v>
      </c>
      <c r="L1432" s="90" t="s">
        <v>14</v>
      </c>
    </row>
    <row r="1433" spans="1:12" ht="15.75">
      <c r="A1433" s="96">
        <f t="shared" si="22"/>
        <v>1429</v>
      </c>
      <c r="B1433" s="93">
        <f ca="1">'-'!$J1433+'-'!$K1433</f>
        <v>133005</v>
      </c>
      <c r="C1433" s="94"/>
      <c r="D1433" s="96" t="str" cm="1">
        <f t="array" ref="D1433">_xlfn.SWITCH(MID('-'!$F1433,1,4),"C - ","Civil","F - ","Foundation","ST -","Structure","FC -","Façade","PRE ","Pre-Line","POST","Post-Line","H - ","Handover","S - ","Services","CST ","Completion Docs", "I - ", "Inspection")</f>
        <v>Post-Line</v>
      </c>
      <c r="E1433" s="96" t="str">
        <f>IF(NOT(ISERROR(SEARCH("- S -", '-'!$F1433))), "Subcontractor",IF(NOT(ISERROR(SEARCH("- R -", '-'!$F1433))), "Ryman",IF(NOT(ISERROR(SEARCH("- C -", '-'!$F1433))), "Consultant",IF(NOT(ISERROR(SEARCH("- I -", '-'!$F1433))),  "Inspection Test Plan", "Naming Error"))))</f>
        <v>Subcontractor</v>
      </c>
      <c r="F1433" s="97" t="str">
        <f>IF(OR('-'!$G1433="checklist", '-'!$G1433="checklist-flat"), '-'!$H1433, F1432)</f>
        <v>POST - S - Glue-Down/Floating Timber Flooring</v>
      </c>
      <c r="G1433" s="24" t="s">
        <v>15</v>
      </c>
      <c r="H1433" s="24" t="s">
        <v>1041</v>
      </c>
      <c r="I1433" s="24"/>
      <c r="J1433" s="106">
        <f>_xlfn.XLOOKUP('-'!$F1433,Ref!A:A,Ref!B:B)*1000</f>
        <v>133000</v>
      </c>
      <c r="K1433" s="93">
        <f ca="1">COUNTIF($J$2:'-'!$J1433,'-'!$J1433)-1</f>
        <v>5</v>
      </c>
      <c r="L1433" s="96" t="s">
        <v>14</v>
      </c>
    </row>
    <row r="1434" spans="1:12" ht="15.75">
      <c r="A1434" s="90">
        <f t="shared" si="22"/>
        <v>1430</v>
      </c>
      <c r="B1434" s="87">
        <f ca="1">'-'!$J1434+'-'!$K1434</f>
        <v>133006</v>
      </c>
      <c r="C1434" s="88"/>
      <c r="D1434" s="90" t="str" cm="1">
        <f t="array" ref="D1434">_xlfn.SWITCH(MID('-'!$F1434,1,4),"C - ","Civil","F - ","Foundation","ST -","Structure","FC -","Façade","PRE ","Pre-Line","POST","Post-Line","H - ","Handover","S - ","Services","CST ","Completion Docs", "I - ", "Inspection")</f>
        <v>Post-Line</v>
      </c>
      <c r="E1434" s="90" t="str">
        <f>IF(NOT(ISERROR(SEARCH("- S -", '-'!$F1434))), "Subcontractor",IF(NOT(ISERROR(SEARCH("- R -", '-'!$F1434))), "Ryman",IF(NOT(ISERROR(SEARCH("- C -", '-'!$F1434))), "Consultant",IF(NOT(ISERROR(SEARCH("- I -", '-'!$F1434))),  "Inspection Test Plan", "Naming Error"))))</f>
        <v>Subcontractor</v>
      </c>
      <c r="F1434" s="91" t="str">
        <f>IF(OR('-'!$G1434="checklist", '-'!$G1434="checklist-flat"), '-'!$H1434, F1433)</f>
        <v>POST - S - Glue-Down/Floating Timber Flooring</v>
      </c>
      <c r="G1434" s="104" t="s">
        <v>15</v>
      </c>
      <c r="H1434" s="104" t="s">
        <v>1042</v>
      </c>
      <c r="I1434" s="104"/>
      <c r="J1434" s="105">
        <f>_xlfn.XLOOKUP('-'!$F1434,Ref!A:A,Ref!B:B)*1000</f>
        <v>133000</v>
      </c>
      <c r="K1434" s="87">
        <f ca="1">COUNTIF($J$2:'-'!$J1434,'-'!$J1434)-1</f>
        <v>6</v>
      </c>
      <c r="L1434" s="90" t="s">
        <v>14</v>
      </c>
    </row>
    <row r="1435" spans="1:12" ht="15.75">
      <c r="A1435" s="96">
        <f t="shared" si="22"/>
        <v>1431</v>
      </c>
      <c r="B1435" s="93">
        <f ca="1">'-'!$J1435+'-'!$K1435</f>
        <v>133007</v>
      </c>
      <c r="C1435" s="94"/>
      <c r="D1435" s="96" t="str" cm="1">
        <f t="array" ref="D1435">_xlfn.SWITCH(MID('-'!$F1435,1,4),"C - ","Civil","F - ","Foundation","ST -","Structure","FC -","Façade","PRE ","Pre-Line","POST","Post-Line","H - ","Handover","S - ","Services","CST ","Completion Docs", "I - ", "Inspection")</f>
        <v>Post-Line</v>
      </c>
      <c r="E1435" s="96" t="str">
        <f>IF(NOT(ISERROR(SEARCH("- S -", '-'!$F1435))), "Subcontractor",IF(NOT(ISERROR(SEARCH("- R -", '-'!$F1435))), "Ryman",IF(NOT(ISERROR(SEARCH("- C -", '-'!$F1435))), "Consultant",IF(NOT(ISERROR(SEARCH("- I -", '-'!$F1435))),  "Inspection Test Plan", "Naming Error"))))</f>
        <v>Subcontractor</v>
      </c>
      <c r="F1435" s="97" t="str">
        <f>IF(OR('-'!$G1435="checklist", '-'!$G1435="checklist-flat"), '-'!$H1435, F1434)</f>
        <v>POST - S - Glue-Down/Floating Timber Flooring</v>
      </c>
      <c r="G1435" s="24" t="s">
        <v>15</v>
      </c>
      <c r="H1435" s="24" t="s">
        <v>56</v>
      </c>
      <c r="I1435" s="24"/>
      <c r="J1435" s="106">
        <f>_xlfn.XLOOKUP('-'!$F1435,Ref!A:A,Ref!B:B)*1000</f>
        <v>133000</v>
      </c>
      <c r="K1435" s="93">
        <f ca="1">COUNTIF($J$2:'-'!$J1435,'-'!$J1435)-1</f>
        <v>7</v>
      </c>
      <c r="L1435" s="96" t="s">
        <v>14</v>
      </c>
    </row>
    <row r="1436" spans="1:12" ht="15.75">
      <c r="A1436" s="90">
        <f t="shared" si="22"/>
        <v>1432</v>
      </c>
      <c r="B1436" s="87">
        <f ca="1">'-'!$J1436+'-'!$K1436</f>
        <v>133008</v>
      </c>
      <c r="C1436" s="88"/>
      <c r="D1436" s="90" t="str" cm="1">
        <f t="array" ref="D1436">_xlfn.SWITCH(MID('-'!$F1436,1,4),"C - ","Civil","F - ","Foundation","ST -","Structure","FC -","Façade","PRE ","Pre-Line","POST","Post-Line","H - ","Handover","S - ","Services","CST ","Completion Docs", "I - ", "Inspection")</f>
        <v>Post-Line</v>
      </c>
      <c r="E1436" s="90" t="str">
        <f>IF(NOT(ISERROR(SEARCH("- S -", '-'!$F1436))), "Subcontractor",IF(NOT(ISERROR(SEARCH("- R -", '-'!$F1436))), "Ryman",IF(NOT(ISERROR(SEARCH("- C -", '-'!$F1436))), "Consultant",IF(NOT(ISERROR(SEARCH("- I -", '-'!$F1436))),  "Inspection Test Plan", "Naming Error"))))</f>
        <v>Subcontractor</v>
      </c>
      <c r="F1436" s="91" t="str">
        <f>IF(OR('-'!$G1436="checklist", '-'!$G1436="checklist-flat"), '-'!$H1436, F1435)</f>
        <v>POST - S - Glue-Down/Floating Timber Flooring</v>
      </c>
      <c r="G1436" s="104" t="s">
        <v>24</v>
      </c>
      <c r="H1436" s="104" t="s">
        <v>57</v>
      </c>
      <c r="I1436" s="104"/>
      <c r="J1436" s="105">
        <f>_xlfn.XLOOKUP('-'!$F1436,Ref!A:A,Ref!B:B)*1000</f>
        <v>133000</v>
      </c>
      <c r="K1436" s="87">
        <f ca="1">COUNTIF($J$2:'-'!$J1436,'-'!$J1436)-1</f>
        <v>8</v>
      </c>
      <c r="L1436" s="90" t="s">
        <v>14</v>
      </c>
    </row>
    <row r="1437" spans="1:12" ht="15.75">
      <c r="A1437" s="96">
        <f t="shared" si="22"/>
        <v>1433</v>
      </c>
      <c r="B1437" s="93">
        <f ca="1">'-'!$J1437+'-'!$K1437</f>
        <v>134000</v>
      </c>
      <c r="C1437" s="94"/>
      <c r="D1437" s="96" t="str" cm="1">
        <f t="array" ref="D1437">_xlfn.SWITCH(MID('-'!$F1437,1,4),"C - ","Civil","F - ","Foundation","ST -","Structure","FC -","Façade","PRE ","Pre-Line","POST","Post-Line","H - ","Handover","S - ","Services","CST ","Completion Docs", "I - ", "Inspection")</f>
        <v>Post-Line</v>
      </c>
      <c r="E1437" s="96" t="str">
        <f>IF(NOT(ISERROR(SEARCH("- S -", '-'!$F1437))), "Subcontractor",IF(NOT(ISERROR(SEARCH("- R -", '-'!$F1437))), "Ryman",IF(NOT(ISERROR(SEARCH("- C -", '-'!$F1437))), "Consultant",IF(NOT(ISERROR(SEARCH("- I -", '-'!$F1437))),  "Inspection Test Plan", "Naming Error"))))</f>
        <v>Subcontractor</v>
      </c>
      <c r="F1437" s="97" t="str">
        <f>IF(OR('-'!$G1437="checklist", '-'!$G1437="checklist-flat"), '-'!$H1437, F1436)</f>
        <v xml:space="preserve">POST - S - Handrails </v>
      </c>
      <c r="G1437" s="24" t="s">
        <v>12</v>
      </c>
      <c r="H1437" s="24" t="s">
        <v>1043</v>
      </c>
      <c r="I1437" s="24"/>
      <c r="J1437" s="106">
        <f>_xlfn.XLOOKUP('-'!$F1437,Ref!A:A,Ref!B:B)*1000</f>
        <v>134000</v>
      </c>
      <c r="K1437" s="93">
        <f ca="1">COUNTIF($J$2:'-'!$J1437,'-'!$J1437)-1</f>
        <v>0</v>
      </c>
      <c r="L1437" s="96" t="s">
        <v>14</v>
      </c>
    </row>
    <row r="1438" spans="1:12" ht="15.75">
      <c r="A1438" s="90">
        <f t="shared" si="22"/>
        <v>1434</v>
      </c>
      <c r="B1438" s="87">
        <f ca="1">'-'!$J1438+'-'!$K1438</f>
        <v>134001</v>
      </c>
      <c r="C1438" s="88"/>
      <c r="D1438" s="90" t="str" cm="1">
        <f t="array" ref="D1438">_xlfn.SWITCH(MID('-'!$F1438,1,4),"C - ","Civil","F - ","Foundation","ST -","Structure","FC -","Façade","PRE ","Pre-Line","POST","Post-Line","H - ","Handover","S - ","Services","CST ","Completion Docs", "I - ", "Inspection")</f>
        <v>Post-Line</v>
      </c>
      <c r="E1438" s="90" t="str">
        <f>IF(NOT(ISERROR(SEARCH("- S -", '-'!$F1438))), "Subcontractor",IF(NOT(ISERROR(SEARCH("- R -", '-'!$F1438))), "Ryman",IF(NOT(ISERROR(SEARCH("- C -", '-'!$F1438))), "Consultant",IF(NOT(ISERROR(SEARCH("- I -", '-'!$F1438))),  "Inspection Test Plan", "Naming Error"))))</f>
        <v>Subcontractor</v>
      </c>
      <c r="F1438" s="91" t="str">
        <f>IF(OR('-'!$G1438="checklist", '-'!$G1438="checklist-flat"), '-'!$H1438, F1437)</f>
        <v xml:space="preserve">POST - S - Handrails </v>
      </c>
      <c r="G1438" s="104" t="s">
        <v>15</v>
      </c>
      <c r="H1438" s="104" t="s">
        <v>1044</v>
      </c>
      <c r="I1438" s="104"/>
      <c r="J1438" s="105">
        <f>_xlfn.XLOOKUP('-'!$F1438,Ref!A:A,Ref!B:B)*1000</f>
        <v>134000</v>
      </c>
      <c r="K1438" s="87">
        <f ca="1">COUNTIF($J$2:'-'!$J1438,'-'!$J1438)-1</f>
        <v>1</v>
      </c>
      <c r="L1438" s="90" t="s">
        <v>14</v>
      </c>
    </row>
    <row r="1439" spans="1:12" ht="15.75">
      <c r="A1439" s="96">
        <f t="shared" ref="A1439:A1502" si="23">IFERROR(A1438+1,1)</f>
        <v>1435</v>
      </c>
      <c r="B1439" s="93">
        <f ca="1">'-'!$J1439+'-'!$K1439</f>
        <v>134002</v>
      </c>
      <c r="C1439" s="94"/>
      <c r="D1439" s="96" t="str" cm="1">
        <f t="array" ref="D1439">_xlfn.SWITCH(MID('-'!$F1439,1,4),"C - ","Civil","F - ","Foundation","ST -","Structure","FC -","Façade","PRE ","Pre-Line","POST","Post-Line","H - ","Handover","S - ","Services","CST ","Completion Docs", "I - ", "Inspection")</f>
        <v>Post-Line</v>
      </c>
      <c r="E1439" s="96" t="str">
        <f>IF(NOT(ISERROR(SEARCH("- S -", '-'!$F1439))), "Subcontractor",IF(NOT(ISERROR(SEARCH("- R -", '-'!$F1439))), "Ryman",IF(NOT(ISERROR(SEARCH("- C -", '-'!$F1439))), "Consultant",IF(NOT(ISERROR(SEARCH("- I -", '-'!$F1439))),  "Inspection Test Plan", "Naming Error"))))</f>
        <v>Subcontractor</v>
      </c>
      <c r="F1439" s="97" t="str">
        <f>IF(OR('-'!$G1439="checklist", '-'!$G1439="checklist-flat"), '-'!$H1439, F1438)</f>
        <v xml:space="preserve">POST - S - Handrails </v>
      </c>
      <c r="G1439" s="24" t="s">
        <v>15</v>
      </c>
      <c r="H1439" s="24" t="s">
        <v>1045</v>
      </c>
      <c r="I1439" s="24"/>
      <c r="J1439" s="106">
        <f>_xlfn.XLOOKUP('-'!$F1439,Ref!A:A,Ref!B:B)*1000</f>
        <v>134000</v>
      </c>
      <c r="K1439" s="93">
        <f ca="1">COUNTIF($J$2:'-'!$J1439,'-'!$J1439)-1</f>
        <v>2</v>
      </c>
      <c r="L1439" s="96" t="s">
        <v>14</v>
      </c>
    </row>
    <row r="1440" spans="1:12" ht="15.75">
      <c r="A1440" s="90">
        <f t="shared" si="23"/>
        <v>1436</v>
      </c>
      <c r="B1440" s="87">
        <f ca="1">'-'!$J1440+'-'!$K1440</f>
        <v>134003</v>
      </c>
      <c r="C1440" s="88"/>
      <c r="D1440" s="90" t="str" cm="1">
        <f t="array" ref="D1440">_xlfn.SWITCH(MID('-'!$F1440,1,4),"C - ","Civil","F - ","Foundation","ST -","Structure","FC -","Façade","PRE ","Pre-Line","POST","Post-Line","H - ","Handover","S - ","Services","CST ","Completion Docs", "I - ", "Inspection")</f>
        <v>Post-Line</v>
      </c>
      <c r="E1440" s="90" t="str">
        <f>IF(NOT(ISERROR(SEARCH("- S -", '-'!$F1440))), "Subcontractor",IF(NOT(ISERROR(SEARCH("- R -", '-'!$F1440))), "Ryman",IF(NOT(ISERROR(SEARCH("- C -", '-'!$F1440))), "Consultant",IF(NOT(ISERROR(SEARCH("- I -", '-'!$F1440))),  "Inspection Test Plan", "Naming Error"))))</f>
        <v>Subcontractor</v>
      </c>
      <c r="F1440" s="91" t="str">
        <f>IF(OR('-'!$G1440="checklist", '-'!$G1440="checklist-flat"), '-'!$H1440, F1439)</f>
        <v xml:space="preserve">POST - S - Handrails </v>
      </c>
      <c r="G1440" s="104" t="s">
        <v>24</v>
      </c>
      <c r="H1440" s="104" t="s">
        <v>1046</v>
      </c>
      <c r="I1440" s="104"/>
      <c r="J1440" s="105">
        <f>_xlfn.XLOOKUP('-'!$F1440,Ref!A:A,Ref!B:B)*1000</f>
        <v>134000</v>
      </c>
      <c r="K1440" s="87">
        <f ca="1">COUNTIF($J$2:'-'!$J1440,'-'!$J1440)-1</f>
        <v>3</v>
      </c>
      <c r="L1440" s="90" t="s">
        <v>14</v>
      </c>
    </row>
    <row r="1441" spans="1:12" ht="15.75">
      <c r="A1441" s="96">
        <f t="shared" si="23"/>
        <v>1437</v>
      </c>
      <c r="B1441" s="93">
        <f ca="1">'-'!$J1441+'-'!$K1441</f>
        <v>134004</v>
      </c>
      <c r="C1441" s="94"/>
      <c r="D1441" s="96" t="str" cm="1">
        <f t="array" ref="D1441">_xlfn.SWITCH(MID('-'!$F1441,1,4),"C - ","Civil","F - ","Foundation","ST -","Structure","FC -","Façade","PRE ","Pre-Line","POST","Post-Line","H - ","Handover","S - ","Services","CST ","Completion Docs", "I - ", "Inspection")</f>
        <v>Post-Line</v>
      </c>
      <c r="E1441" s="96" t="str">
        <f>IF(NOT(ISERROR(SEARCH("- S -", '-'!$F1441))), "Subcontractor",IF(NOT(ISERROR(SEARCH("- R -", '-'!$F1441))), "Ryman",IF(NOT(ISERROR(SEARCH("- C -", '-'!$F1441))), "Consultant",IF(NOT(ISERROR(SEARCH("- I -", '-'!$F1441))),  "Inspection Test Plan", "Naming Error"))))</f>
        <v>Subcontractor</v>
      </c>
      <c r="F1441" s="97" t="str">
        <f>IF(OR('-'!$G1441="checklist", '-'!$G1441="checklist-flat"), '-'!$H1441, F1440)</f>
        <v xml:space="preserve">POST - S - Handrails </v>
      </c>
      <c r="G1441" s="24" t="s">
        <v>15</v>
      </c>
      <c r="H1441" s="24" t="s">
        <v>56</v>
      </c>
      <c r="I1441" s="24"/>
      <c r="J1441" s="106">
        <f>_xlfn.XLOOKUP('-'!$F1441,Ref!A:A,Ref!B:B)*1000</f>
        <v>134000</v>
      </c>
      <c r="K1441" s="93">
        <f ca="1">COUNTIF($J$2:'-'!$J1441,'-'!$J1441)-1</f>
        <v>4</v>
      </c>
      <c r="L1441" s="96" t="s">
        <v>14</v>
      </c>
    </row>
    <row r="1442" spans="1:12" ht="15.75">
      <c r="A1442" s="90">
        <f t="shared" si="23"/>
        <v>1438</v>
      </c>
      <c r="B1442" s="87">
        <f ca="1">'-'!$J1442+'-'!$K1442</f>
        <v>134005</v>
      </c>
      <c r="C1442" s="88"/>
      <c r="D1442" s="90" t="str" cm="1">
        <f t="array" ref="D1442">_xlfn.SWITCH(MID('-'!$F1442,1,4),"C - ","Civil","F - ","Foundation","ST -","Structure","FC -","Façade","PRE ","Pre-Line","POST","Post-Line","H - ","Handover","S - ","Services","CST ","Completion Docs", "I - ", "Inspection")</f>
        <v>Post-Line</v>
      </c>
      <c r="E1442" s="90" t="str">
        <f>IF(NOT(ISERROR(SEARCH("- S -", '-'!$F1442))), "Subcontractor",IF(NOT(ISERROR(SEARCH("- R -", '-'!$F1442))), "Ryman",IF(NOT(ISERROR(SEARCH("- C -", '-'!$F1442))), "Consultant",IF(NOT(ISERROR(SEARCH("- I -", '-'!$F1442))),  "Inspection Test Plan", "Naming Error"))))</f>
        <v>Subcontractor</v>
      </c>
      <c r="F1442" s="91" t="str">
        <f>IF(OR('-'!$G1442="checklist", '-'!$G1442="checklist-flat"), '-'!$H1442, F1441)</f>
        <v xml:space="preserve">POST - S - Handrails </v>
      </c>
      <c r="G1442" s="104" t="s">
        <v>24</v>
      </c>
      <c r="H1442" s="104" t="s">
        <v>57</v>
      </c>
      <c r="I1442" s="104"/>
      <c r="J1442" s="105">
        <f>_xlfn.XLOOKUP('-'!$F1442,Ref!A:A,Ref!B:B)*1000</f>
        <v>134000</v>
      </c>
      <c r="K1442" s="87">
        <f ca="1">COUNTIF($J$2:'-'!$J1442,'-'!$J1442)-1</f>
        <v>5</v>
      </c>
      <c r="L1442" s="90" t="s">
        <v>14</v>
      </c>
    </row>
    <row r="1443" spans="1:12" ht="15.75">
      <c r="A1443" s="96">
        <f t="shared" si="23"/>
        <v>1439</v>
      </c>
      <c r="B1443" s="93">
        <f ca="1">'-'!$J1443+'-'!$K1443</f>
        <v>135000</v>
      </c>
      <c r="C1443" s="94"/>
      <c r="D1443" s="96" t="str" cm="1">
        <f t="array" ref="D1443">_xlfn.SWITCH(MID('-'!$F1443,1,4),"C - ","Civil","F - ","Foundation","ST -","Structure","FC -","Façade","PRE ","Pre-Line","POST","Post-Line","H - ","Handover","S - ","Services","CST ","Completion Docs", "I - ", "Inspection")</f>
        <v>Post-Line</v>
      </c>
      <c r="E1443" s="96" t="str">
        <f>IF(NOT(ISERROR(SEARCH("- S -", '-'!$F1443))), "Subcontractor",IF(NOT(ISERROR(SEARCH("- R -", '-'!$F1443))), "Ryman",IF(NOT(ISERROR(SEARCH("- C -", '-'!$F1443))), "Consultant",IF(NOT(ISERROR(SEARCH("- I -", '-'!$F1443))),  "Inspection Test Plan", "Naming Error"))))</f>
        <v>Subcontractor</v>
      </c>
      <c r="F1443" s="97" t="str">
        <f>IF(OR('-'!$G1443="checklist", '-'!$G1443="checklist-flat"), '-'!$H1443, F1442)</f>
        <v>POST - S - Hardware Installation</v>
      </c>
      <c r="G1443" s="24" t="s">
        <v>12</v>
      </c>
      <c r="H1443" s="24" t="s">
        <v>1047</v>
      </c>
      <c r="I1443" s="24"/>
      <c r="J1443" s="106">
        <f>_xlfn.XLOOKUP('-'!$F1443,Ref!A:A,Ref!B:B)*1000</f>
        <v>135000</v>
      </c>
      <c r="K1443" s="93">
        <f ca="1">COUNTIF($J$2:'-'!$J1443,'-'!$J1443)-1</f>
        <v>0</v>
      </c>
      <c r="L1443" s="96" t="s">
        <v>14</v>
      </c>
    </row>
    <row r="1444" spans="1:12" ht="15.75">
      <c r="A1444" s="90">
        <f t="shared" si="23"/>
        <v>1440</v>
      </c>
      <c r="B1444" s="87">
        <f ca="1">'-'!$J1444+'-'!$K1444</f>
        <v>135001</v>
      </c>
      <c r="C1444" s="88"/>
      <c r="D1444" s="90" t="str" cm="1">
        <f t="array" ref="D1444">_xlfn.SWITCH(MID('-'!$F1444,1,4),"C - ","Civil","F - ","Foundation","ST -","Structure","FC -","Façade","PRE ","Pre-Line","POST","Post-Line","H - ","Handover","S - ","Services","CST ","Completion Docs", "I - ", "Inspection")</f>
        <v>Post-Line</v>
      </c>
      <c r="E1444" s="90" t="str">
        <f>IF(NOT(ISERROR(SEARCH("- S -", '-'!$F1444))), "Subcontractor",IF(NOT(ISERROR(SEARCH("- R -", '-'!$F1444))), "Ryman",IF(NOT(ISERROR(SEARCH("- C -", '-'!$F1444))), "Consultant",IF(NOT(ISERROR(SEARCH("- I -", '-'!$F1444))),  "Inspection Test Plan", "Naming Error"))))</f>
        <v>Subcontractor</v>
      </c>
      <c r="F1444" s="91" t="str">
        <f>IF(OR('-'!$G1444="checklist", '-'!$G1444="checklist-flat"), '-'!$H1444, F1443)</f>
        <v>POST - S - Hardware Installation</v>
      </c>
      <c r="G1444" s="104" t="s">
        <v>15</v>
      </c>
      <c r="H1444" s="104" t="s">
        <v>1048</v>
      </c>
      <c r="I1444" s="104"/>
      <c r="J1444" s="105">
        <f>_xlfn.XLOOKUP('-'!$F1444,Ref!A:A,Ref!B:B)*1000</f>
        <v>135000</v>
      </c>
      <c r="K1444" s="87">
        <f ca="1">COUNTIF($J$2:'-'!$J1444,'-'!$J1444)-1</f>
        <v>1</v>
      </c>
      <c r="L1444" s="90" t="s">
        <v>14</v>
      </c>
    </row>
    <row r="1445" spans="1:12" ht="15.75">
      <c r="A1445" s="96">
        <f t="shared" si="23"/>
        <v>1441</v>
      </c>
      <c r="B1445" s="93">
        <f ca="1">'-'!$J1445+'-'!$K1445</f>
        <v>135002</v>
      </c>
      <c r="C1445" s="94"/>
      <c r="D1445" s="96" t="str" cm="1">
        <f t="array" ref="D1445">_xlfn.SWITCH(MID('-'!$F1445,1,4),"C - ","Civil","F - ","Foundation","ST -","Structure","FC -","Façade","PRE ","Pre-Line","POST","Post-Line","H - ","Handover","S - ","Services","CST ","Completion Docs", "I - ", "Inspection")</f>
        <v>Post-Line</v>
      </c>
      <c r="E1445" s="96" t="str">
        <f>IF(NOT(ISERROR(SEARCH("- S -", '-'!$F1445))), "Subcontractor",IF(NOT(ISERROR(SEARCH("- R -", '-'!$F1445))), "Ryman",IF(NOT(ISERROR(SEARCH("- C -", '-'!$F1445))), "Consultant",IF(NOT(ISERROR(SEARCH("- I -", '-'!$F1445))),  "Inspection Test Plan", "Naming Error"))))</f>
        <v>Subcontractor</v>
      </c>
      <c r="F1445" s="97" t="str">
        <f>IF(OR('-'!$G1445="checklist", '-'!$G1445="checklist-flat"), '-'!$H1445, F1444)</f>
        <v>POST - S - Hardware Installation</v>
      </c>
      <c r="G1445" s="24" t="s">
        <v>15</v>
      </c>
      <c r="H1445" s="24" t="s">
        <v>1049</v>
      </c>
      <c r="I1445" s="24"/>
      <c r="J1445" s="106">
        <f>_xlfn.XLOOKUP('-'!$F1445,Ref!A:A,Ref!B:B)*1000</f>
        <v>135000</v>
      </c>
      <c r="K1445" s="93">
        <f ca="1">COUNTIF($J$2:'-'!$J1445,'-'!$J1445)-1</f>
        <v>2</v>
      </c>
      <c r="L1445" s="96" t="s">
        <v>14</v>
      </c>
    </row>
    <row r="1446" spans="1:12" ht="15.75">
      <c r="A1446" s="90">
        <f t="shared" si="23"/>
        <v>1442</v>
      </c>
      <c r="B1446" s="87">
        <f ca="1">'-'!$J1446+'-'!$K1446</f>
        <v>135003</v>
      </c>
      <c r="C1446" s="88"/>
      <c r="D1446" s="90" t="str" cm="1">
        <f t="array" ref="D1446">_xlfn.SWITCH(MID('-'!$F1446,1,4),"C - ","Civil","F - ","Foundation","ST -","Structure","FC -","Façade","PRE ","Pre-Line","POST","Post-Line","H - ","Handover","S - ","Services","CST ","Completion Docs", "I - ", "Inspection")</f>
        <v>Post-Line</v>
      </c>
      <c r="E1446" s="90" t="str">
        <f>IF(NOT(ISERROR(SEARCH("- S -", '-'!$F1446))), "Subcontractor",IF(NOT(ISERROR(SEARCH("- R -", '-'!$F1446))), "Ryman",IF(NOT(ISERROR(SEARCH("- C -", '-'!$F1446))), "Consultant",IF(NOT(ISERROR(SEARCH("- I -", '-'!$F1446))),  "Inspection Test Plan", "Naming Error"))))</f>
        <v>Subcontractor</v>
      </c>
      <c r="F1446" s="91" t="str">
        <f>IF(OR('-'!$G1446="checklist", '-'!$G1446="checklist-flat"), '-'!$H1446, F1445)</f>
        <v>POST - S - Hardware Installation</v>
      </c>
      <c r="G1446" s="104" t="s">
        <v>24</v>
      </c>
      <c r="H1446" s="104" t="s">
        <v>1046</v>
      </c>
      <c r="I1446" s="104"/>
      <c r="J1446" s="105">
        <f>_xlfn.XLOOKUP('-'!$F1446,Ref!A:A,Ref!B:B)*1000</f>
        <v>135000</v>
      </c>
      <c r="K1446" s="87">
        <f ca="1">COUNTIF($J$2:'-'!$J1446,'-'!$J1446)-1</f>
        <v>3</v>
      </c>
      <c r="L1446" s="90" t="s">
        <v>14</v>
      </c>
    </row>
    <row r="1447" spans="1:12" ht="15.75">
      <c r="A1447" s="96">
        <f t="shared" si="23"/>
        <v>1443</v>
      </c>
      <c r="B1447" s="93">
        <f ca="1">'-'!$J1447+'-'!$K1447</f>
        <v>135004</v>
      </c>
      <c r="C1447" s="94"/>
      <c r="D1447" s="96" t="str" cm="1">
        <f t="array" ref="D1447">_xlfn.SWITCH(MID('-'!$F1447,1,4),"C - ","Civil","F - ","Foundation","ST -","Structure","FC -","Façade","PRE ","Pre-Line","POST","Post-Line","H - ","Handover","S - ","Services","CST ","Completion Docs", "I - ", "Inspection")</f>
        <v>Post-Line</v>
      </c>
      <c r="E1447" s="96" t="str">
        <f>IF(NOT(ISERROR(SEARCH("- S -", '-'!$F1447))), "Subcontractor",IF(NOT(ISERROR(SEARCH("- R -", '-'!$F1447))), "Ryman",IF(NOT(ISERROR(SEARCH("- C -", '-'!$F1447))), "Consultant",IF(NOT(ISERROR(SEARCH("- I -", '-'!$F1447))),  "Inspection Test Plan", "Naming Error"))))</f>
        <v>Subcontractor</v>
      </c>
      <c r="F1447" s="97" t="str">
        <f>IF(OR('-'!$G1447="checklist", '-'!$G1447="checklist-flat"), '-'!$H1447, F1446)</f>
        <v>POST - S - Hardware Installation</v>
      </c>
      <c r="G1447" s="24" t="s">
        <v>15</v>
      </c>
      <c r="H1447" s="24" t="s">
        <v>56</v>
      </c>
      <c r="I1447" s="24"/>
      <c r="J1447" s="106">
        <f>_xlfn.XLOOKUP('-'!$F1447,Ref!A:A,Ref!B:B)*1000</f>
        <v>135000</v>
      </c>
      <c r="K1447" s="93">
        <f ca="1">COUNTIF($J$2:'-'!$J1447,'-'!$J1447)-1</f>
        <v>4</v>
      </c>
      <c r="L1447" s="96" t="s">
        <v>14</v>
      </c>
    </row>
    <row r="1448" spans="1:12" ht="15.75">
      <c r="A1448" s="90">
        <f t="shared" si="23"/>
        <v>1444</v>
      </c>
      <c r="B1448" s="87">
        <f ca="1">'-'!$J1448+'-'!$K1448</f>
        <v>135005</v>
      </c>
      <c r="C1448" s="88"/>
      <c r="D1448" s="90" t="str" cm="1">
        <f t="array" ref="D1448">_xlfn.SWITCH(MID('-'!$F1448,1,4),"C - ","Civil","F - ","Foundation","ST -","Structure","FC -","Façade","PRE ","Pre-Line","POST","Post-Line","H - ","Handover","S - ","Services","CST ","Completion Docs", "I - ", "Inspection")</f>
        <v>Post-Line</v>
      </c>
      <c r="E1448" s="90" t="str">
        <f>IF(NOT(ISERROR(SEARCH("- S -", '-'!$F1448))), "Subcontractor",IF(NOT(ISERROR(SEARCH("- R -", '-'!$F1448))), "Ryman",IF(NOT(ISERROR(SEARCH("- C -", '-'!$F1448))), "Consultant",IF(NOT(ISERROR(SEARCH("- I -", '-'!$F1448))),  "Inspection Test Plan", "Naming Error"))))</f>
        <v>Subcontractor</v>
      </c>
      <c r="F1448" s="91" t="str">
        <f>IF(OR('-'!$G1448="checklist", '-'!$G1448="checklist-flat"), '-'!$H1448, F1447)</f>
        <v>POST - S - Hardware Installation</v>
      </c>
      <c r="G1448" s="104" t="s">
        <v>24</v>
      </c>
      <c r="H1448" s="104" t="s">
        <v>57</v>
      </c>
      <c r="I1448" s="104"/>
      <c r="J1448" s="105">
        <f>_xlfn.XLOOKUP('-'!$F1448,Ref!A:A,Ref!B:B)*1000</f>
        <v>135000</v>
      </c>
      <c r="K1448" s="87">
        <f ca="1">COUNTIF($J$2:'-'!$J1448,'-'!$J1448)-1</f>
        <v>5</v>
      </c>
      <c r="L1448" s="90" t="s">
        <v>14</v>
      </c>
    </row>
    <row r="1449" spans="1:12" ht="15.75">
      <c r="A1449" s="96">
        <f t="shared" si="23"/>
        <v>1445</v>
      </c>
      <c r="B1449" s="93">
        <f ca="1">'-'!$J1449+'-'!$K1449</f>
        <v>136000</v>
      </c>
      <c r="C1449" s="94"/>
      <c r="D1449" s="95" t="str" cm="1">
        <f t="array" ref="D1449">_xlfn.SWITCH(MID('-'!$F1449,1,4),"C - ","Civil","F - ","Foundation","ST -","Structure","FC -","Façade","PRE ","Pre-Line","POST","Post-Line","H - ","Handover","S - ","Services","CST ","Completion Docs", "I - ", "Inspection")</f>
        <v>Post-Line</v>
      </c>
      <c r="E1449" s="96" t="str">
        <f>IF(NOT(ISERROR(SEARCH("- S -", '-'!$F1449))), "Subcontractor",IF(NOT(ISERROR(SEARCH("- R -", '-'!$F1449))), "Ryman",IF(NOT(ISERROR(SEARCH("- C -", '-'!$F1449))), "Consultant",IF(NOT(ISERROR(SEARCH("- I -", '-'!$F1449))),  "Inspection Test Plan", "Naming Error"))))</f>
        <v>Subcontractor</v>
      </c>
      <c r="F1449" s="97" t="str">
        <f>IF(OR('-'!$G1449="checklist", '-'!$G1449="checklist-flat"), '-'!$H1449, F1448)</f>
        <v xml:space="preserve">POST - S - Internal door installation </v>
      </c>
      <c r="G1449" s="24" t="s">
        <v>12</v>
      </c>
      <c r="H1449" s="24" t="s">
        <v>1050</v>
      </c>
      <c r="I1449" s="24"/>
      <c r="J1449" s="106">
        <f>_xlfn.XLOOKUP('-'!$F1449,Ref!A:A,Ref!B:B)*1000</f>
        <v>136000</v>
      </c>
      <c r="K1449" s="93">
        <f ca="1">COUNTIF($J$2:'-'!$J1449,'-'!$J1449)-1</f>
        <v>0</v>
      </c>
      <c r="L1449" s="96" t="s">
        <v>14</v>
      </c>
    </row>
    <row r="1450" spans="1:12" ht="15.75">
      <c r="A1450" s="90">
        <f t="shared" si="23"/>
        <v>1446</v>
      </c>
      <c r="B1450" s="87">
        <f ca="1">'-'!$J1450+'-'!$K1450</f>
        <v>136001</v>
      </c>
      <c r="C1450" s="88"/>
      <c r="D1450" s="89" t="str" cm="1">
        <f t="array" ref="D1450">_xlfn.SWITCH(MID('-'!$F1450,1,4),"C - ","Civil","F - ","Foundation","ST -","Structure","FC -","Façade","PRE ","Pre-Line","POST","Post-Line","H - ","Handover","S - ","Services","CST ","Completion Docs", "I - ", "Inspection")</f>
        <v>Post-Line</v>
      </c>
      <c r="E1450" s="90" t="str">
        <f>IF(NOT(ISERROR(SEARCH("- S -", '-'!$F1450))), "Subcontractor",IF(NOT(ISERROR(SEARCH("- R -", '-'!$F1450))), "Ryman",IF(NOT(ISERROR(SEARCH("- C -", '-'!$F1450))), "Consultant",IF(NOT(ISERROR(SEARCH("- I -", '-'!$F1450))),  "Inspection Test Plan", "Naming Error"))))</f>
        <v>Subcontractor</v>
      </c>
      <c r="F1450" s="91" t="str">
        <f>IF(OR('-'!$G1450="checklist", '-'!$G1450="checklist-flat"), '-'!$H1450, F1449)</f>
        <v xml:space="preserve">POST - S - Internal door installation </v>
      </c>
      <c r="G1450" s="104" t="s">
        <v>15</v>
      </c>
      <c r="H1450" s="104" t="s">
        <v>1023</v>
      </c>
      <c r="I1450" s="104"/>
      <c r="J1450" s="105">
        <f>_xlfn.XLOOKUP('-'!$F1450,Ref!A:A,Ref!B:B)*1000</f>
        <v>136000</v>
      </c>
      <c r="K1450" s="87">
        <f ca="1">COUNTIF($J$2:'-'!$J1450,'-'!$J1450)-1</f>
        <v>1</v>
      </c>
      <c r="L1450" s="90" t="s">
        <v>14</v>
      </c>
    </row>
    <row r="1451" spans="1:12" ht="15.75">
      <c r="A1451" s="96">
        <f t="shared" si="23"/>
        <v>1447</v>
      </c>
      <c r="B1451" s="93">
        <f ca="1">'-'!$J1451+'-'!$K1451</f>
        <v>136002</v>
      </c>
      <c r="C1451" s="94"/>
      <c r="D1451" s="95" t="str" cm="1">
        <f t="array" ref="D1451">_xlfn.SWITCH(MID('-'!$F1451,1,4),"C - ","Civil","F - ","Foundation","ST -","Structure","FC -","Façade","PRE ","Pre-Line","POST","Post-Line","H - ","Handover","S - ","Services","CST ","Completion Docs", "I - ", "Inspection")</f>
        <v>Post-Line</v>
      </c>
      <c r="E1451" s="96" t="str">
        <f>IF(NOT(ISERROR(SEARCH("- S -", '-'!$F1451))), "Subcontractor",IF(NOT(ISERROR(SEARCH("- R -", '-'!$F1451))), "Ryman",IF(NOT(ISERROR(SEARCH("- C -", '-'!$F1451))), "Consultant",IF(NOT(ISERROR(SEARCH("- I -", '-'!$F1451))),  "Inspection Test Plan", "Naming Error"))))</f>
        <v>Subcontractor</v>
      </c>
      <c r="F1451" s="97" t="str">
        <f>IF(OR('-'!$G1451="checklist", '-'!$G1451="checklist-flat"), '-'!$H1451, F1450)</f>
        <v xml:space="preserve">POST - S - Internal door installation </v>
      </c>
      <c r="G1451" s="24" t="s">
        <v>15</v>
      </c>
      <c r="H1451" s="24" t="s">
        <v>1024</v>
      </c>
      <c r="I1451" s="24"/>
      <c r="J1451" s="106">
        <f>_xlfn.XLOOKUP('-'!$F1451,Ref!A:A,Ref!B:B)*1000</f>
        <v>136000</v>
      </c>
      <c r="K1451" s="93">
        <f ca="1">COUNTIF($J$2:'-'!$J1451,'-'!$J1451)-1</f>
        <v>2</v>
      </c>
      <c r="L1451" s="96" t="s">
        <v>14</v>
      </c>
    </row>
    <row r="1452" spans="1:12" ht="15.75">
      <c r="A1452" s="90">
        <f t="shared" si="23"/>
        <v>1448</v>
      </c>
      <c r="B1452" s="87">
        <f ca="1">'-'!$J1452+'-'!$K1452</f>
        <v>136003</v>
      </c>
      <c r="C1452" s="88"/>
      <c r="D1452" s="89" t="str" cm="1">
        <f t="array" ref="D1452">_xlfn.SWITCH(MID('-'!$F1452,1,4),"C - ","Civil","F - ","Foundation","ST -","Structure","FC -","Façade","PRE ","Pre-Line","POST","Post-Line","H - ","Handover","S - ","Services","CST ","Completion Docs", "I - ", "Inspection")</f>
        <v>Post-Line</v>
      </c>
      <c r="E1452" s="90" t="str">
        <f>IF(NOT(ISERROR(SEARCH("- S -", '-'!$F1452))), "Subcontractor",IF(NOT(ISERROR(SEARCH("- R -", '-'!$F1452))), "Ryman",IF(NOT(ISERROR(SEARCH("- C -", '-'!$F1452))), "Consultant",IF(NOT(ISERROR(SEARCH("- I -", '-'!$F1452))),  "Inspection Test Plan", "Naming Error"))))</f>
        <v>Subcontractor</v>
      </c>
      <c r="F1452" s="91" t="str">
        <f>IF(OR('-'!$G1452="checklist", '-'!$G1452="checklist-flat"), '-'!$H1452, F1451)</f>
        <v xml:space="preserve">POST - S - Internal door installation </v>
      </c>
      <c r="G1452" s="104" t="s">
        <v>15</v>
      </c>
      <c r="H1452" s="104" t="s">
        <v>1051</v>
      </c>
      <c r="I1452" s="104"/>
      <c r="J1452" s="105">
        <f>_xlfn.XLOOKUP('-'!$F1452,Ref!A:A,Ref!B:B)*1000</f>
        <v>136000</v>
      </c>
      <c r="K1452" s="87">
        <f ca="1">COUNTIF($J$2:'-'!$J1452,'-'!$J1452)-1</f>
        <v>3</v>
      </c>
      <c r="L1452" s="90" t="s">
        <v>14</v>
      </c>
    </row>
    <row r="1453" spans="1:12" ht="15.75">
      <c r="A1453" s="96">
        <f t="shared" si="23"/>
        <v>1449</v>
      </c>
      <c r="B1453" s="93">
        <f ca="1">'-'!$J1453+'-'!$K1453</f>
        <v>136004</v>
      </c>
      <c r="C1453" s="94"/>
      <c r="D1453" s="95" t="str" cm="1">
        <f t="array" ref="D1453">_xlfn.SWITCH(MID('-'!$F1453,1,4),"C - ","Civil","F - ","Foundation","ST -","Structure","FC -","Façade","PRE ","Pre-Line","POST","Post-Line","H - ","Handover","S - ","Services","CST ","Completion Docs", "I - ", "Inspection")</f>
        <v>Post-Line</v>
      </c>
      <c r="E1453" s="96" t="str">
        <f>IF(NOT(ISERROR(SEARCH("- S -", '-'!$F1453))), "Subcontractor",IF(NOT(ISERROR(SEARCH("- R -", '-'!$F1453))), "Ryman",IF(NOT(ISERROR(SEARCH("- C -", '-'!$F1453))), "Consultant",IF(NOT(ISERROR(SEARCH("- I -", '-'!$F1453))),  "Inspection Test Plan", "Naming Error"))))</f>
        <v>Subcontractor</v>
      </c>
      <c r="F1453" s="97" t="str">
        <f>IF(OR('-'!$G1453="checklist", '-'!$G1453="checklist-flat"), '-'!$H1453, F1452)</f>
        <v xml:space="preserve">POST - S - Internal door installation </v>
      </c>
      <c r="G1453" s="24" t="s">
        <v>15</v>
      </c>
      <c r="H1453" s="24" t="s">
        <v>1027</v>
      </c>
      <c r="I1453" s="24"/>
      <c r="J1453" s="106">
        <f>_xlfn.XLOOKUP('-'!$F1453,Ref!A:A,Ref!B:B)*1000</f>
        <v>136000</v>
      </c>
      <c r="K1453" s="93">
        <f ca="1">COUNTIF($J$2:'-'!$J1453,'-'!$J1453)-1</f>
        <v>4</v>
      </c>
      <c r="L1453" s="96" t="s">
        <v>14</v>
      </c>
    </row>
    <row r="1454" spans="1:12" ht="15.75">
      <c r="A1454" s="90">
        <f t="shared" si="23"/>
        <v>1450</v>
      </c>
      <c r="B1454" s="87">
        <f ca="1">'-'!$J1454+'-'!$K1454</f>
        <v>136005</v>
      </c>
      <c r="C1454" s="88"/>
      <c r="D1454" s="89" t="str" cm="1">
        <f t="array" ref="D1454">_xlfn.SWITCH(MID('-'!$F1454,1,4),"C - ","Civil","F - ","Foundation","ST -","Structure","FC -","Façade","PRE ","Pre-Line","POST","Post-Line","H - ","Handover","S - ","Services","CST ","Completion Docs", "I - ", "Inspection")</f>
        <v>Post-Line</v>
      </c>
      <c r="E1454" s="90" t="str">
        <f>IF(NOT(ISERROR(SEARCH("- S -", '-'!$F1454))), "Subcontractor",IF(NOT(ISERROR(SEARCH("- R -", '-'!$F1454))), "Ryman",IF(NOT(ISERROR(SEARCH("- C -", '-'!$F1454))), "Consultant",IF(NOT(ISERROR(SEARCH("- I -", '-'!$F1454))),  "Inspection Test Plan", "Naming Error"))))</f>
        <v>Subcontractor</v>
      </c>
      <c r="F1454" s="91" t="str">
        <f>IF(OR('-'!$G1454="checklist", '-'!$G1454="checklist-flat"), '-'!$H1454, F1453)</f>
        <v xml:space="preserve">POST - S - Internal door installation </v>
      </c>
      <c r="G1454" s="104" t="s">
        <v>15</v>
      </c>
      <c r="H1454" s="104" t="s">
        <v>1028</v>
      </c>
      <c r="I1454" s="104"/>
      <c r="J1454" s="105">
        <f>_xlfn.XLOOKUP('-'!$F1454,Ref!A:A,Ref!B:B)*1000</f>
        <v>136000</v>
      </c>
      <c r="K1454" s="87">
        <f ca="1">COUNTIF($J$2:'-'!$J1454,'-'!$J1454)-1</f>
        <v>5</v>
      </c>
      <c r="L1454" s="90" t="s">
        <v>14</v>
      </c>
    </row>
    <row r="1455" spans="1:12" ht="15.75">
      <c r="A1455" s="96">
        <f t="shared" si="23"/>
        <v>1451</v>
      </c>
      <c r="B1455" s="93">
        <f ca="1">'-'!$J1455+'-'!$K1455</f>
        <v>136006</v>
      </c>
      <c r="C1455" s="94"/>
      <c r="D1455" s="95" t="str" cm="1">
        <f t="array" ref="D1455">_xlfn.SWITCH(MID('-'!$F1455,1,4),"C - ","Civil","F - ","Foundation","ST -","Structure","FC -","Façade","PRE ","Pre-Line","POST","Post-Line","H - ","Handover","S - ","Services","CST ","Completion Docs", "I - ", "Inspection")</f>
        <v>Post-Line</v>
      </c>
      <c r="E1455" s="96" t="str">
        <f>IF(NOT(ISERROR(SEARCH("- S -", '-'!$F1455))), "Subcontractor",IF(NOT(ISERROR(SEARCH("- R -", '-'!$F1455))), "Ryman",IF(NOT(ISERROR(SEARCH("- C -", '-'!$F1455))), "Consultant",IF(NOT(ISERROR(SEARCH("- I -", '-'!$F1455))),  "Inspection Test Plan", "Naming Error"))))</f>
        <v>Subcontractor</v>
      </c>
      <c r="F1455" s="97" t="str">
        <f>IF(OR('-'!$G1455="checklist", '-'!$G1455="checklist-flat"), '-'!$H1455, F1454)</f>
        <v xml:space="preserve">POST - S - Internal door installation </v>
      </c>
      <c r="G1455" s="24" t="s">
        <v>15</v>
      </c>
      <c r="H1455" s="24" t="s">
        <v>1030</v>
      </c>
      <c r="I1455" s="24"/>
      <c r="J1455" s="106">
        <f>_xlfn.XLOOKUP('-'!$F1455,Ref!A:A,Ref!B:B)*1000</f>
        <v>136000</v>
      </c>
      <c r="K1455" s="93">
        <f ca="1">COUNTIF($J$2:'-'!$J1455,'-'!$J1455)-1</f>
        <v>6</v>
      </c>
      <c r="L1455" s="96" t="s">
        <v>14</v>
      </c>
    </row>
    <row r="1456" spans="1:12" ht="15.75">
      <c r="A1456" s="90">
        <f t="shared" si="23"/>
        <v>1452</v>
      </c>
      <c r="B1456" s="87">
        <f ca="1">'-'!$J1456+'-'!$K1456</f>
        <v>136007</v>
      </c>
      <c r="C1456" s="88"/>
      <c r="D1456" s="89" t="str" cm="1">
        <f t="array" ref="D1456">_xlfn.SWITCH(MID('-'!$F1456,1,4),"C - ","Civil","F - ","Foundation","ST -","Structure","FC -","Façade","PRE ","Pre-Line","POST","Post-Line","H - ","Handover","S - ","Services","CST ","Completion Docs", "I - ", "Inspection")</f>
        <v>Post-Line</v>
      </c>
      <c r="E1456" s="90" t="str">
        <f>IF(NOT(ISERROR(SEARCH("- S -", '-'!$F1456))), "Subcontractor",IF(NOT(ISERROR(SEARCH("- R -", '-'!$F1456))), "Ryman",IF(NOT(ISERROR(SEARCH("- C -", '-'!$F1456))), "Consultant",IF(NOT(ISERROR(SEARCH("- I -", '-'!$F1456))),  "Inspection Test Plan", "Naming Error"))))</f>
        <v>Subcontractor</v>
      </c>
      <c r="F1456" s="91" t="str">
        <f>IF(OR('-'!$G1456="checklist", '-'!$G1456="checklist-flat"), '-'!$H1456, F1455)</f>
        <v xml:space="preserve">POST - S - Internal door installation </v>
      </c>
      <c r="G1456" s="104" t="s">
        <v>15</v>
      </c>
      <c r="H1456" s="104" t="s">
        <v>56</v>
      </c>
      <c r="I1456" s="104"/>
      <c r="J1456" s="105">
        <f>_xlfn.XLOOKUP('-'!$F1456,Ref!A:A,Ref!B:B)*1000</f>
        <v>136000</v>
      </c>
      <c r="K1456" s="87">
        <f ca="1">COUNTIF($J$2:'-'!$J1456,'-'!$J1456)-1</f>
        <v>7</v>
      </c>
      <c r="L1456" s="90" t="s">
        <v>14</v>
      </c>
    </row>
    <row r="1457" spans="1:12" ht="15.75">
      <c r="A1457" s="96">
        <f t="shared" si="23"/>
        <v>1453</v>
      </c>
      <c r="B1457" s="93">
        <f ca="1">'-'!$J1457+'-'!$K1457</f>
        <v>136008</v>
      </c>
      <c r="C1457" s="94"/>
      <c r="D1457" s="95" t="str" cm="1">
        <f t="array" ref="D1457">_xlfn.SWITCH(MID('-'!$F1457,1,4),"C - ","Civil","F - ","Foundation","ST -","Structure","FC -","Façade","PRE ","Pre-Line","POST","Post-Line","H - ","Handover","S - ","Services","CST ","Completion Docs", "I - ", "Inspection")</f>
        <v>Post-Line</v>
      </c>
      <c r="E1457" s="96" t="str">
        <f>IF(NOT(ISERROR(SEARCH("- S -", '-'!$F1457))), "Subcontractor",IF(NOT(ISERROR(SEARCH("- R -", '-'!$F1457))), "Ryman",IF(NOT(ISERROR(SEARCH("- C -", '-'!$F1457))), "Consultant",IF(NOT(ISERROR(SEARCH("- I -", '-'!$F1457))),  "Inspection Test Plan", "Naming Error"))))</f>
        <v>Subcontractor</v>
      </c>
      <c r="F1457" s="97" t="str">
        <f>IF(OR('-'!$G1457="checklist", '-'!$G1457="checklist-flat"), '-'!$H1457, F1456)</f>
        <v xml:space="preserve">POST - S - Internal door installation </v>
      </c>
      <c r="G1457" s="24" t="s">
        <v>24</v>
      </c>
      <c r="H1457" s="24" t="s">
        <v>57</v>
      </c>
      <c r="I1457" s="24"/>
      <c r="J1457" s="106">
        <f>_xlfn.XLOOKUP('-'!$F1457,Ref!A:A,Ref!B:B)*1000</f>
        <v>136000</v>
      </c>
      <c r="K1457" s="93">
        <f ca="1">COUNTIF($J$2:'-'!$J1457,'-'!$J1457)-1</f>
        <v>8</v>
      </c>
      <c r="L1457" s="96" t="s">
        <v>14</v>
      </c>
    </row>
    <row r="1458" spans="1:12" ht="15.75">
      <c r="A1458" s="90">
        <f t="shared" si="23"/>
        <v>1454</v>
      </c>
      <c r="B1458" s="87">
        <f ca="1">'-'!$J1458+'-'!$K1458</f>
        <v>137000</v>
      </c>
      <c r="C1458" s="88"/>
      <c r="D1458" s="89" t="str" cm="1">
        <f t="array" ref="D1458">_xlfn.SWITCH(MID('-'!$F1458,1,4),"C - ","Civil","F - ","Foundation","ST -","Structure","FC -","Façade","PRE ","Pre-Line","POST","Post-Line","H - ","Handover","S - ","Services","CST ","Completion Docs", "I - ", "Inspection")</f>
        <v>Post-Line</v>
      </c>
      <c r="E1458" s="90" t="str">
        <f>IF(NOT(ISERROR(SEARCH("- S -", '-'!$F1458))), "Subcontractor",IF(NOT(ISERROR(SEARCH("- R -", '-'!$F1458))), "Ryman",IF(NOT(ISERROR(SEARCH("- C -", '-'!$F1458))), "Consultant",IF(NOT(ISERROR(SEARCH("- I -", '-'!$F1458))),  "Inspection Test Plan", "Naming Error"))))</f>
        <v>Subcontractor</v>
      </c>
      <c r="F1458" s="91" t="str">
        <f>IF(OR('-'!$G1458="checklist", '-'!$G1458="checklist-flat"), '-'!$H1458, F1457)</f>
        <v>POST - S - Internal Lining - Ceilings</v>
      </c>
      <c r="G1458" s="104" t="s">
        <v>12</v>
      </c>
      <c r="H1458" s="104" t="s">
        <v>1052</v>
      </c>
      <c r="I1458" s="104"/>
      <c r="J1458" s="105">
        <f>_xlfn.XLOOKUP('-'!$F1458,Ref!A:A,Ref!B:B)*1000</f>
        <v>137000</v>
      </c>
      <c r="K1458" s="87">
        <f ca="1">COUNTIF($J$2:'-'!$J1458,'-'!$J1458)-1</f>
        <v>0</v>
      </c>
      <c r="L1458" s="90" t="s">
        <v>14</v>
      </c>
    </row>
    <row r="1459" spans="1:12" ht="15.75">
      <c r="A1459" s="96">
        <f t="shared" si="23"/>
        <v>1455</v>
      </c>
      <c r="B1459" s="93">
        <f ca="1">'-'!$J1459+'-'!$K1459</f>
        <v>137001</v>
      </c>
      <c r="C1459" s="94"/>
      <c r="D1459" s="95" t="str" cm="1">
        <f t="array" ref="D1459">_xlfn.SWITCH(MID('-'!$F1459,1,4),"C - ","Civil","F - ","Foundation","ST -","Structure","FC -","Façade","PRE ","Pre-Line","POST","Post-Line","H - ","Handover","S - ","Services","CST ","Completion Docs", "I - ", "Inspection")</f>
        <v>Post-Line</v>
      </c>
      <c r="E1459" s="96" t="str">
        <f>IF(NOT(ISERROR(SEARCH("- S -", '-'!$F1459))), "Subcontractor",IF(NOT(ISERROR(SEARCH("- R -", '-'!$F1459))), "Ryman",IF(NOT(ISERROR(SEARCH("- C -", '-'!$F1459))), "Consultant",IF(NOT(ISERROR(SEARCH("- I -", '-'!$F1459))),  "Inspection Test Plan", "Naming Error"))))</f>
        <v>Subcontractor</v>
      </c>
      <c r="F1459" s="97" t="str">
        <f>IF(OR('-'!$G1459="checklist", '-'!$G1459="checklist-flat"), '-'!$H1459, F1458)</f>
        <v>POST - S - Internal Lining - Ceilings</v>
      </c>
      <c r="G1459" s="24" t="s">
        <v>15</v>
      </c>
      <c r="H1459" s="24" t="s">
        <v>1053</v>
      </c>
      <c r="I1459" s="24"/>
      <c r="J1459" s="106">
        <f>_xlfn.XLOOKUP('-'!$F1459,Ref!A:A,Ref!B:B)*1000</f>
        <v>137000</v>
      </c>
      <c r="K1459" s="93">
        <f ca="1">COUNTIF($J$2:'-'!$J1459,'-'!$J1459)-1</f>
        <v>1</v>
      </c>
      <c r="L1459" s="96" t="s">
        <v>14</v>
      </c>
    </row>
    <row r="1460" spans="1:12" ht="15.75">
      <c r="A1460" s="90">
        <f t="shared" si="23"/>
        <v>1456</v>
      </c>
      <c r="B1460" s="87">
        <f ca="1">'-'!$J1460+'-'!$K1460</f>
        <v>137002</v>
      </c>
      <c r="C1460" s="88"/>
      <c r="D1460" s="89" t="str" cm="1">
        <f t="array" ref="D1460">_xlfn.SWITCH(MID('-'!$F1460,1,4),"C - ","Civil","F - ","Foundation","ST -","Structure","FC -","Façade","PRE ","Pre-Line","POST","Post-Line","H - ","Handover","S - ","Services","CST ","Completion Docs", "I - ", "Inspection")</f>
        <v>Post-Line</v>
      </c>
      <c r="E1460" s="90" t="str">
        <f>IF(NOT(ISERROR(SEARCH("- S -", '-'!$F1460))), "Subcontractor",IF(NOT(ISERROR(SEARCH("- R -", '-'!$F1460))), "Ryman",IF(NOT(ISERROR(SEARCH("- C -", '-'!$F1460))), "Consultant",IF(NOT(ISERROR(SEARCH("- I -", '-'!$F1460))),  "Inspection Test Plan", "Naming Error"))))</f>
        <v>Subcontractor</v>
      </c>
      <c r="F1460" s="91" t="str">
        <f>IF(OR('-'!$G1460="checklist", '-'!$G1460="checklist-flat"), '-'!$H1460, F1459)</f>
        <v>POST - S - Internal Lining - Ceilings</v>
      </c>
      <c r="G1460" s="104" t="s">
        <v>15</v>
      </c>
      <c r="H1460" s="104" t="s">
        <v>1054</v>
      </c>
      <c r="I1460" s="104"/>
      <c r="J1460" s="105">
        <f>_xlfn.XLOOKUP('-'!$F1460,Ref!A:A,Ref!B:B)*1000</f>
        <v>137000</v>
      </c>
      <c r="K1460" s="87">
        <f ca="1">COUNTIF($J$2:'-'!$J1460,'-'!$J1460)-1</f>
        <v>2</v>
      </c>
      <c r="L1460" s="90" t="s">
        <v>14</v>
      </c>
    </row>
    <row r="1461" spans="1:12" ht="15.75">
      <c r="A1461" s="96">
        <f t="shared" si="23"/>
        <v>1457</v>
      </c>
      <c r="B1461" s="93">
        <f ca="1">'-'!$J1461+'-'!$K1461</f>
        <v>137003</v>
      </c>
      <c r="C1461" s="94"/>
      <c r="D1461" s="95" t="str" cm="1">
        <f t="array" ref="D1461">_xlfn.SWITCH(MID('-'!$F1461,1,4),"C - ","Civil","F - ","Foundation","ST -","Structure","FC -","Façade","PRE ","Pre-Line","POST","Post-Line","H - ","Handover","S - ","Services","CST ","Completion Docs", "I - ", "Inspection")</f>
        <v>Post-Line</v>
      </c>
      <c r="E1461" s="96" t="str">
        <f>IF(NOT(ISERROR(SEARCH("- S -", '-'!$F1461))), "Subcontractor",IF(NOT(ISERROR(SEARCH("- R -", '-'!$F1461))), "Ryman",IF(NOT(ISERROR(SEARCH("- C -", '-'!$F1461))), "Consultant",IF(NOT(ISERROR(SEARCH("- I -", '-'!$F1461))),  "Inspection Test Plan", "Naming Error"))))</f>
        <v>Subcontractor</v>
      </c>
      <c r="F1461" s="97" t="str">
        <f>IF(OR('-'!$G1461="checklist", '-'!$G1461="checklist-flat"), '-'!$H1461, F1460)</f>
        <v>POST - S - Internal Lining - Ceilings</v>
      </c>
      <c r="G1461" s="24" t="s">
        <v>15</v>
      </c>
      <c r="H1461" s="24" t="s">
        <v>1055</v>
      </c>
      <c r="I1461" s="24"/>
      <c r="J1461" s="106">
        <f>_xlfn.XLOOKUP('-'!$F1461,Ref!A:A,Ref!B:B)*1000</f>
        <v>137000</v>
      </c>
      <c r="K1461" s="93">
        <f ca="1">COUNTIF($J$2:'-'!$J1461,'-'!$J1461)-1</f>
        <v>3</v>
      </c>
      <c r="L1461" s="96" t="s">
        <v>14</v>
      </c>
    </row>
    <row r="1462" spans="1:12" ht="15.75">
      <c r="A1462" s="90">
        <f t="shared" si="23"/>
        <v>1458</v>
      </c>
      <c r="B1462" s="87">
        <f ca="1">'-'!$J1462+'-'!$K1462</f>
        <v>137004</v>
      </c>
      <c r="C1462" s="88"/>
      <c r="D1462" s="89" t="str" cm="1">
        <f t="array" ref="D1462">_xlfn.SWITCH(MID('-'!$F1462,1,4),"C - ","Civil","F - ","Foundation","ST -","Structure","FC -","Façade","PRE ","Pre-Line","POST","Post-Line","H - ","Handover","S - ","Services","CST ","Completion Docs", "I - ", "Inspection")</f>
        <v>Post-Line</v>
      </c>
      <c r="E1462" s="90" t="str">
        <f>IF(NOT(ISERROR(SEARCH("- S -", '-'!$F1462))), "Subcontractor",IF(NOT(ISERROR(SEARCH("- R -", '-'!$F1462))), "Ryman",IF(NOT(ISERROR(SEARCH("- C -", '-'!$F1462))), "Consultant",IF(NOT(ISERROR(SEARCH("- I -", '-'!$F1462))),  "Inspection Test Plan", "Naming Error"))))</f>
        <v>Subcontractor</v>
      </c>
      <c r="F1462" s="91" t="str">
        <f>IF(OR('-'!$G1462="checklist", '-'!$G1462="checklist-flat"), '-'!$H1462, F1461)</f>
        <v>POST - S - Internal Lining - Ceilings</v>
      </c>
      <c r="G1462" s="104" t="s">
        <v>15</v>
      </c>
      <c r="H1462" s="104" t="s">
        <v>1056</v>
      </c>
      <c r="I1462" s="104"/>
      <c r="J1462" s="105">
        <f>_xlfn.XLOOKUP('-'!$F1462,Ref!A:A,Ref!B:B)*1000</f>
        <v>137000</v>
      </c>
      <c r="K1462" s="87">
        <f ca="1">COUNTIF($J$2:'-'!$J1462,'-'!$J1462)-1</f>
        <v>4</v>
      </c>
      <c r="L1462" s="90" t="s">
        <v>14</v>
      </c>
    </row>
    <row r="1463" spans="1:12" ht="15.75">
      <c r="A1463" s="96">
        <f t="shared" si="23"/>
        <v>1459</v>
      </c>
      <c r="B1463" s="93">
        <f ca="1">'-'!$J1463+'-'!$K1463</f>
        <v>137005</v>
      </c>
      <c r="C1463" s="94"/>
      <c r="D1463" s="95" t="str" cm="1">
        <f t="array" ref="D1463">_xlfn.SWITCH(MID('-'!$F1463,1,4),"C - ","Civil","F - ","Foundation","ST -","Structure","FC -","Façade","PRE ","Pre-Line","POST","Post-Line","H - ","Handover","S - ","Services","CST ","Completion Docs", "I - ", "Inspection")</f>
        <v>Post-Line</v>
      </c>
      <c r="E1463" s="96" t="str">
        <f>IF(NOT(ISERROR(SEARCH("- S -", '-'!$F1463))), "Subcontractor",IF(NOT(ISERROR(SEARCH("- R -", '-'!$F1463))), "Ryman",IF(NOT(ISERROR(SEARCH("- C -", '-'!$F1463))), "Consultant",IF(NOT(ISERROR(SEARCH("- I -", '-'!$F1463))),  "Inspection Test Plan", "Naming Error"))))</f>
        <v>Subcontractor</v>
      </c>
      <c r="F1463" s="97" t="str">
        <f>IF(OR('-'!$G1463="checklist", '-'!$G1463="checklist-flat"), '-'!$H1463, F1462)</f>
        <v>POST - S - Internal Lining - Ceilings</v>
      </c>
      <c r="G1463" s="24" t="s">
        <v>15</v>
      </c>
      <c r="H1463" s="24" t="s">
        <v>1057</v>
      </c>
      <c r="I1463" s="24"/>
      <c r="J1463" s="106">
        <f>_xlfn.XLOOKUP('-'!$F1463,Ref!A:A,Ref!B:B)*1000</f>
        <v>137000</v>
      </c>
      <c r="K1463" s="93">
        <f ca="1">COUNTIF($J$2:'-'!$J1463,'-'!$J1463)-1</f>
        <v>5</v>
      </c>
      <c r="L1463" s="96" t="s">
        <v>14</v>
      </c>
    </row>
    <row r="1464" spans="1:12" ht="15.75">
      <c r="A1464" s="90">
        <f t="shared" si="23"/>
        <v>1460</v>
      </c>
      <c r="B1464" s="87">
        <f ca="1">'-'!$J1464+'-'!$K1464</f>
        <v>137006</v>
      </c>
      <c r="C1464" s="88"/>
      <c r="D1464" s="89" t="str" cm="1">
        <f t="array" ref="D1464">_xlfn.SWITCH(MID('-'!$F1464,1,4),"C - ","Civil","F - ","Foundation","ST -","Structure","FC -","Façade","PRE ","Pre-Line","POST","Post-Line","H - ","Handover","S - ","Services","CST ","Completion Docs", "I - ", "Inspection")</f>
        <v>Post-Line</v>
      </c>
      <c r="E1464" s="90" t="str">
        <f>IF(NOT(ISERROR(SEARCH("- S -", '-'!$F1464))), "Subcontractor",IF(NOT(ISERROR(SEARCH("- R -", '-'!$F1464))), "Ryman",IF(NOT(ISERROR(SEARCH("- C -", '-'!$F1464))), "Consultant",IF(NOT(ISERROR(SEARCH("- I -", '-'!$F1464))),  "Inspection Test Plan", "Naming Error"))))</f>
        <v>Subcontractor</v>
      </c>
      <c r="F1464" s="91" t="str">
        <f>IF(OR('-'!$G1464="checklist", '-'!$G1464="checklist-flat"), '-'!$H1464, F1463)</f>
        <v>POST - S - Internal Lining - Ceilings</v>
      </c>
      <c r="G1464" s="104" t="s">
        <v>15</v>
      </c>
      <c r="H1464" s="104" t="s">
        <v>1058</v>
      </c>
      <c r="I1464" s="104"/>
      <c r="J1464" s="105">
        <f>_xlfn.XLOOKUP('-'!$F1464,Ref!A:A,Ref!B:B)*1000</f>
        <v>137000</v>
      </c>
      <c r="K1464" s="87">
        <f ca="1">COUNTIF($J$2:'-'!$J1464,'-'!$J1464)-1</f>
        <v>6</v>
      </c>
      <c r="L1464" s="90" t="s">
        <v>14</v>
      </c>
    </row>
    <row r="1465" spans="1:12" ht="15.75">
      <c r="A1465" s="96">
        <f t="shared" si="23"/>
        <v>1461</v>
      </c>
      <c r="B1465" s="93">
        <f ca="1">'-'!$J1465+'-'!$K1465</f>
        <v>137007</v>
      </c>
      <c r="C1465" s="94"/>
      <c r="D1465" s="95" t="str" cm="1">
        <f t="array" ref="D1465">_xlfn.SWITCH(MID('-'!$F1465,1,4),"C - ","Civil","F - ","Foundation","ST -","Structure","FC -","Façade","PRE ","Pre-Line","POST","Post-Line","H - ","Handover","S - ","Services","CST ","Completion Docs", "I - ", "Inspection")</f>
        <v>Post-Line</v>
      </c>
      <c r="E1465" s="96" t="str">
        <f>IF(NOT(ISERROR(SEARCH("- S -", '-'!$F1465))), "Subcontractor",IF(NOT(ISERROR(SEARCH("- R -", '-'!$F1465))), "Ryman",IF(NOT(ISERROR(SEARCH("- C -", '-'!$F1465))), "Consultant",IF(NOT(ISERROR(SEARCH("- I -", '-'!$F1465))),  "Inspection Test Plan", "Naming Error"))))</f>
        <v>Subcontractor</v>
      </c>
      <c r="F1465" s="97" t="str">
        <f>IF(OR('-'!$G1465="checklist", '-'!$G1465="checklist-flat"), '-'!$H1465, F1464)</f>
        <v>POST - S - Internal Lining - Ceilings</v>
      </c>
      <c r="G1465" s="24" t="s">
        <v>15</v>
      </c>
      <c r="H1465" s="24" t="s">
        <v>56</v>
      </c>
      <c r="I1465" s="24"/>
      <c r="J1465" s="106">
        <f>_xlfn.XLOOKUP('-'!$F1465,Ref!A:A,Ref!B:B)*1000</f>
        <v>137000</v>
      </c>
      <c r="K1465" s="93">
        <f ca="1">COUNTIF($J$2:'-'!$J1465,'-'!$J1465)-1</f>
        <v>7</v>
      </c>
      <c r="L1465" s="96" t="s">
        <v>14</v>
      </c>
    </row>
    <row r="1466" spans="1:12" ht="15.75">
      <c r="A1466" s="90">
        <f t="shared" si="23"/>
        <v>1462</v>
      </c>
      <c r="B1466" s="87">
        <f ca="1">'-'!$J1466+'-'!$K1466</f>
        <v>137008</v>
      </c>
      <c r="C1466" s="88"/>
      <c r="D1466" s="89" t="str" cm="1">
        <f t="array" ref="D1466">_xlfn.SWITCH(MID('-'!$F1466,1,4),"C - ","Civil","F - ","Foundation","ST -","Structure","FC -","Façade","PRE ","Pre-Line","POST","Post-Line","H - ","Handover","S - ","Services","CST ","Completion Docs", "I - ", "Inspection")</f>
        <v>Post-Line</v>
      </c>
      <c r="E1466" s="90" t="str">
        <f>IF(NOT(ISERROR(SEARCH("- S -", '-'!$F1466))), "Subcontractor",IF(NOT(ISERROR(SEARCH("- R -", '-'!$F1466))), "Ryman",IF(NOT(ISERROR(SEARCH("- C -", '-'!$F1466))), "Consultant",IF(NOT(ISERROR(SEARCH("- I -", '-'!$F1466))),  "Inspection Test Plan", "Naming Error"))))</f>
        <v>Subcontractor</v>
      </c>
      <c r="F1466" s="91" t="str">
        <f>IF(OR('-'!$G1466="checklist", '-'!$G1466="checklist-flat"), '-'!$H1466, F1465)</f>
        <v>POST - S - Internal Lining - Ceilings</v>
      </c>
      <c r="G1466" s="104" t="s">
        <v>24</v>
      </c>
      <c r="H1466" s="104" t="s">
        <v>57</v>
      </c>
      <c r="I1466" s="104"/>
      <c r="J1466" s="105">
        <f>_xlfn.XLOOKUP('-'!$F1466,Ref!A:A,Ref!B:B)*1000</f>
        <v>137000</v>
      </c>
      <c r="K1466" s="87">
        <f ca="1">COUNTIF($J$2:'-'!$J1466,'-'!$J1466)-1</f>
        <v>8</v>
      </c>
      <c r="L1466" s="90" t="s">
        <v>14</v>
      </c>
    </row>
    <row r="1467" spans="1:12" ht="15.75">
      <c r="A1467" s="96">
        <f t="shared" si="23"/>
        <v>1463</v>
      </c>
      <c r="B1467" s="93">
        <f ca="1">'-'!$J1467+'-'!$K1467</f>
        <v>138000</v>
      </c>
      <c r="C1467" s="94"/>
      <c r="D1467" s="95" t="str" cm="1">
        <f t="array" ref="D1467">_xlfn.SWITCH(MID('-'!$F1467,1,4),"C - ","Civil","F - ","Foundation","ST -","Structure","FC -","Façade","PRE ","Pre-Line","POST","Post-Line","H - ","Handover","S - ","Services","CST ","Completion Docs", "I - ", "Inspection")</f>
        <v>Post-Line</v>
      </c>
      <c r="E1467" s="96" t="str">
        <f>IF(NOT(ISERROR(SEARCH("- S -", '-'!$F1467))), "Subcontractor",IF(NOT(ISERROR(SEARCH("- R -", '-'!$F1467))), "Ryman",IF(NOT(ISERROR(SEARCH("- C -", '-'!$F1467))), "Consultant",IF(NOT(ISERROR(SEARCH("- I -", '-'!$F1467))),  "Inspection Test Plan", "Naming Error"))))</f>
        <v>Subcontractor</v>
      </c>
      <c r="F1467" s="97" t="str">
        <f>IF(OR('-'!$G1467="checklist", '-'!$G1467="checklist-flat"), '-'!$H1467, F1466)</f>
        <v>POST - S - Internal Lining - Walls</v>
      </c>
      <c r="G1467" s="24" t="s">
        <v>12</v>
      </c>
      <c r="H1467" s="24" t="s">
        <v>1059</v>
      </c>
      <c r="I1467" s="24"/>
      <c r="J1467" s="106">
        <f>_xlfn.XLOOKUP('-'!$F1467,Ref!A:A,Ref!B:B)*1000</f>
        <v>138000</v>
      </c>
      <c r="K1467" s="93">
        <f ca="1">COUNTIF($J$2:'-'!$J1467,'-'!$J1467)-1</f>
        <v>0</v>
      </c>
      <c r="L1467" s="96" t="s">
        <v>14</v>
      </c>
    </row>
    <row r="1468" spans="1:12" ht="15.75">
      <c r="A1468" s="90">
        <f t="shared" si="23"/>
        <v>1464</v>
      </c>
      <c r="B1468" s="87">
        <f ca="1">'-'!$J1468+'-'!$K1468</f>
        <v>138001</v>
      </c>
      <c r="C1468" s="88"/>
      <c r="D1468" s="89" t="str" cm="1">
        <f t="array" ref="D1468">_xlfn.SWITCH(MID('-'!$F1468,1,4),"C - ","Civil","F - ","Foundation","ST -","Structure","FC -","Façade","PRE ","Pre-Line","POST","Post-Line","H - ","Handover","S - ","Services","CST ","Completion Docs", "I - ", "Inspection")</f>
        <v>Post-Line</v>
      </c>
      <c r="E1468" s="90" t="str">
        <f>IF(NOT(ISERROR(SEARCH("- S -", '-'!$F1468))), "Subcontractor",IF(NOT(ISERROR(SEARCH("- R -", '-'!$F1468))), "Ryman",IF(NOT(ISERROR(SEARCH("- C -", '-'!$F1468))), "Consultant",IF(NOT(ISERROR(SEARCH("- I -", '-'!$F1468))),  "Inspection Test Plan", "Naming Error"))))</f>
        <v>Subcontractor</v>
      </c>
      <c r="F1468" s="91" t="str">
        <f>IF(OR('-'!$G1468="checklist", '-'!$G1468="checklist-flat"), '-'!$H1468, F1467)</f>
        <v>POST - S - Internal Lining - Walls</v>
      </c>
      <c r="G1468" s="104" t="s">
        <v>15</v>
      </c>
      <c r="H1468" s="104" t="s">
        <v>1053</v>
      </c>
      <c r="I1468" s="104"/>
      <c r="J1468" s="105">
        <f>_xlfn.XLOOKUP('-'!$F1468,Ref!A:A,Ref!B:B)*1000</f>
        <v>138000</v>
      </c>
      <c r="K1468" s="87">
        <f ca="1">COUNTIF($J$2:'-'!$J1468,'-'!$J1468)-1</f>
        <v>1</v>
      </c>
      <c r="L1468" s="90" t="s">
        <v>14</v>
      </c>
    </row>
    <row r="1469" spans="1:12" ht="15.75">
      <c r="A1469" s="96">
        <f t="shared" si="23"/>
        <v>1465</v>
      </c>
      <c r="B1469" s="93">
        <f ca="1">'-'!$J1469+'-'!$K1469</f>
        <v>138002</v>
      </c>
      <c r="C1469" s="94"/>
      <c r="D1469" s="95" t="str" cm="1">
        <f t="array" ref="D1469">_xlfn.SWITCH(MID('-'!$F1469,1,4),"C - ","Civil","F - ","Foundation","ST -","Structure","FC -","Façade","PRE ","Pre-Line","POST","Post-Line","H - ","Handover","S - ","Services","CST ","Completion Docs", "I - ", "Inspection")</f>
        <v>Post-Line</v>
      </c>
      <c r="E1469" s="96" t="str">
        <f>IF(NOT(ISERROR(SEARCH("- S -", '-'!$F1469))), "Subcontractor",IF(NOT(ISERROR(SEARCH("- R -", '-'!$F1469))), "Ryman",IF(NOT(ISERROR(SEARCH("- C -", '-'!$F1469))), "Consultant",IF(NOT(ISERROR(SEARCH("- I -", '-'!$F1469))),  "Inspection Test Plan", "Naming Error"))))</f>
        <v>Subcontractor</v>
      </c>
      <c r="F1469" s="97" t="str">
        <f>IF(OR('-'!$G1469="checklist", '-'!$G1469="checklist-flat"), '-'!$H1469, F1468)</f>
        <v>POST - S - Internal Lining - Walls</v>
      </c>
      <c r="G1469" s="24" t="s">
        <v>15</v>
      </c>
      <c r="H1469" s="24" t="s">
        <v>1054</v>
      </c>
      <c r="I1469" s="24"/>
      <c r="J1469" s="106">
        <f>_xlfn.XLOOKUP('-'!$F1469,Ref!A:A,Ref!B:B)*1000</f>
        <v>138000</v>
      </c>
      <c r="K1469" s="93">
        <f ca="1">COUNTIF($J$2:'-'!$J1469,'-'!$J1469)-1</f>
        <v>2</v>
      </c>
      <c r="L1469" s="96" t="s">
        <v>14</v>
      </c>
    </row>
    <row r="1470" spans="1:12" ht="15.75">
      <c r="A1470" s="90">
        <f t="shared" si="23"/>
        <v>1466</v>
      </c>
      <c r="B1470" s="87">
        <f ca="1">'-'!$J1470+'-'!$K1470</f>
        <v>138003</v>
      </c>
      <c r="C1470" s="88"/>
      <c r="D1470" s="89" t="str" cm="1">
        <f t="array" ref="D1470">_xlfn.SWITCH(MID('-'!$F1470,1,4),"C - ","Civil","F - ","Foundation","ST -","Structure","FC -","Façade","PRE ","Pre-Line","POST","Post-Line","H - ","Handover","S - ","Services","CST ","Completion Docs", "I - ", "Inspection")</f>
        <v>Post-Line</v>
      </c>
      <c r="E1470" s="90" t="str">
        <f>IF(NOT(ISERROR(SEARCH("- S -", '-'!$F1470))), "Subcontractor",IF(NOT(ISERROR(SEARCH("- R -", '-'!$F1470))), "Ryman",IF(NOT(ISERROR(SEARCH("- C -", '-'!$F1470))), "Consultant",IF(NOT(ISERROR(SEARCH("- I -", '-'!$F1470))),  "Inspection Test Plan", "Naming Error"))))</f>
        <v>Subcontractor</v>
      </c>
      <c r="F1470" s="91" t="str">
        <f>IF(OR('-'!$G1470="checklist", '-'!$G1470="checklist-flat"), '-'!$H1470, F1469)</f>
        <v>POST - S - Internal Lining - Walls</v>
      </c>
      <c r="G1470" s="104" t="s">
        <v>182</v>
      </c>
      <c r="H1470" s="104" t="s">
        <v>1060</v>
      </c>
      <c r="I1470" s="104"/>
      <c r="J1470" s="105">
        <f>_xlfn.XLOOKUP('-'!$F1470,Ref!A:A,Ref!B:B)*1000</f>
        <v>138000</v>
      </c>
      <c r="K1470" s="87">
        <f ca="1">COUNTIF($J$2:'-'!$J1470,'-'!$J1470)-1</f>
        <v>3</v>
      </c>
      <c r="L1470" s="90" t="s">
        <v>14</v>
      </c>
    </row>
    <row r="1471" spans="1:12" ht="15.75">
      <c r="A1471" s="96">
        <f t="shared" si="23"/>
        <v>1467</v>
      </c>
      <c r="B1471" s="93">
        <f ca="1">'-'!$J1471+'-'!$K1471</f>
        <v>138004</v>
      </c>
      <c r="C1471" s="94"/>
      <c r="D1471" s="95" t="str" cm="1">
        <f t="array" ref="D1471">_xlfn.SWITCH(MID('-'!$F1471,1,4),"C - ","Civil","F - ","Foundation","ST -","Structure","FC -","Façade","PRE ","Pre-Line","POST","Post-Line","H - ","Handover","S - ","Services","CST ","Completion Docs", "I - ", "Inspection")</f>
        <v>Post-Line</v>
      </c>
      <c r="E1471" s="96" t="str">
        <f>IF(NOT(ISERROR(SEARCH("- S -", '-'!$F1471))), "Subcontractor",IF(NOT(ISERROR(SEARCH("- R -", '-'!$F1471))), "Ryman",IF(NOT(ISERROR(SEARCH("- C -", '-'!$F1471))), "Consultant",IF(NOT(ISERROR(SEARCH("- I -", '-'!$F1471))),  "Inspection Test Plan", "Naming Error"))))</f>
        <v>Subcontractor</v>
      </c>
      <c r="F1471" s="97" t="str">
        <f>IF(OR('-'!$G1471="checklist", '-'!$G1471="checklist-flat"), '-'!$H1471, F1470)</f>
        <v>POST - S - Internal Lining - Walls</v>
      </c>
      <c r="G1471" s="24" t="s">
        <v>15</v>
      </c>
      <c r="H1471" s="24" t="s">
        <v>1061</v>
      </c>
      <c r="I1471" s="24"/>
      <c r="J1471" s="106">
        <f>_xlfn.XLOOKUP('-'!$F1471,Ref!A:A,Ref!B:B)*1000</f>
        <v>138000</v>
      </c>
      <c r="K1471" s="93">
        <f ca="1">COUNTIF($J$2:'-'!$J1471,'-'!$J1471)-1</f>
        <v>4</v>
      </c>
      <c r="L1471" s="96" t="s">
        <v>14</v>
      </c>
    </row>
    <row r="1472" spans="1:12" ht="15.75">
      <c r="A1472" s="90">
        <f t="shared" si="23"/>
        <v>1468</v>
      </c>
      <c r="B1472" s="87">
        <f ca="1">'-'!$J1472+'-'!$K1472</f>
        <v>138005</v>
      </c>
      <c r="C1472" s="88"/>
      <c r="D1472" s="89" t="str" cm="1">
        <f t="array" ref="D1472">_xlfn.SWITCH(MID('-'!$F1472,1,4),"C - ","Civil","F - ","Foundation","ST -","Structure","FC -","Façade","PRE ","Pre-Line","POST","Post-Line","H - ","Handover","S - ","Services","CST ","Completion Docs", "I - ", "Inspection")</f>
        <v>Post-Line</v>
      </c>
      <c r="E1472" s="90" t="str">
        <f>IF(NOT(ISERROR(SEARCH("- S -", '-'!$F1472))), "Subcontractor",IF(NOT(ISERROR(SEARCH("- R -", '-'!$F1472))), "Ryman",IF(NOT(ISERROR(SEARCH("- C -", '-'!$F1472))), "Consultant",IF(NOT(ISERROR(SEARCH("- I -", '-'!$F1472))),  "Inspection Test Plan", "Naming Error"))))</f>
        <v>Subcontractor</v>
      </c>
      <c r="F1472" s="91" t="str">
        <f>IF(OR('-'!$G1472="checklist", '-'!$G1472="checklist-flat"), '-'!$H1472, F1471)</f>
        <v>POST - S - Internal Lining - Walls</v>
      </c>
      <c r="G1472" s="104" t="s">
        <v>15</v>
      </c>
      <c r="H1472" s="104" t="s">
        <v>1056</v>
      </c>
      <c r="I1472" s="104"/>
      <c r="J1472" s="105">
        <f>_xlfn.XLOOKUP('-'!$F1472,Ref!A:A,Ref!B:B)*1000</f>
        <v>138000</v>
      </c>
      <c r="K1472" s="87">
        <f ca="1">COUNTIF($J$2:'-'!$J1472,'-'!$J1472)-1</f>
        <v>5</v>
      </c>
      <c r="L1472" s="90" t="s">
        <v>14</v>
      </c>
    </row>
    <row r="1473" spans="1:12" ht="15.75">
      <c r="A1473" s="96">
        <f t="shared" si="23"/>
        <v>1469</v>
      </c>
      <c r="B1473" s="93">
        <f ca="1">'-'!$J1473+'-'!$K1473</f>
        <v>138006</v>
      </c>
      <c r="C1473" s="94"/>
      <c r="D1473" s="95" t="str" cm="1">
        <f t="array" ref="D1473">_xlfn.SWITCH(MID('-'!$F1473,1,4),"C - ","Civil","F - ","Foundation","ST -","Structure","FC -","Façade","PRE ","Pre-Line","POST","Post-Line","H - ","Handover","S - ","Services","CST ","Completion Docs", "I - ", "Inspection")</f>
        <v>Post-Line</v>
      </c>
      <c r="E1473" s="96" t="str">
        <f>IF(NOT(ISERROR(SEARCH("- S -", '-'!$F1473))), "Subcontractor",IF(NOT(ISERROR(SEARCH("- R -", '-'!$F1473))), "Ryman",IF(NOT(ISERROR(SEARCH("- C -", '-'!$F1473))), "Consultant",IF(NOT(ISERROR(SEARCH("- I -", '-'!$F1473))),  "Inspection Test Plan", "Naming Error"))))</f>
        <v>Subcontractor</v>
      </c>
      <c r="F1473" s="97" t="str">
        <f>IF(OR('-'!$G1473="checklist", '-'!$G1473="checklist-flat"), '-'!$H1473, F1472)</f>
        <v>POST - S - Internal Lining - Walls</v>
      </c>
      <c r="G1473" s="24" t="s">
        <v>15</v>
      </c>
      <c r="H1473" s="24" t="s">
        <v>1057</v>
      </c>
      <c r="I1473" s="24"/>
      <c r="J1473" s="106">
        <f>_xlfn.XLOOKUP('-'!$F1473,Ref!A:A,Ref!B:B)*1000</f>
        <v>138000</v>
      </c>
      <c r="K1473" s="93">
        <f ca="1">COUNTIF($J$2:'-'!$J1473,'-'!$J1473)-1</f>
        <v>6</v>
      </c>
      <c r="L1473" s="96" t="s">
        <v>14</v>
      </c>
    </row>
    <row r="1474" spans="1:12" ht="15.75">
      <c r="A1474" s="90">
        <f t="shared" si="23"/>
        <v>1470</v>
      </c>
      <c r="B1474" s="87">
        <f ca="1">'-'!$J1474+'-'!$K1474</f>
        <v>138007</v>
      </c>
      <c r="C1474" s="88"/>
      <c r="D1474" s="89" t="str" cm="1">
        <f t="array" ref="D1474">_xlfn.SWITCH(MID('-'!$F1474,1,4),"C - ","Civil","F - ","Foundation","ST -","Structure","FC -","Façade","PRE ","Pre-Line","POST","Post-Line","H - ","Handover","S - ","Services","CST ","Completion Docs", "I - ", "Inspection")</f>
        <v>Post-Line</v>
      </c>
      <c r="E1474" s="90" t="str">
        <f>IF(NOT(ISERROR(SEARCH("- S -", '-'!$F1474))), "Subcontractor",IF(NOT(ISERROR(SEARCH("- R -", '-'!$F1474))), "Ryman",IF(NOT(ISERROR(SEARCH("- C -", '-'!$F1474))), "Consultant",IF(NOT(ISERROR(SEARCH("- I -", '-'!$F1474))),  "Inspection Test Plan", "Naming Error"))))</f>
        <v>Subcontractor</v>
      </c>
      <c r="F1474" s="91" t="str">
        <f>IF(OR('-'!$G1474="checklist", '-'!$G1474="checklist-flat"), '-'!$H1474, F1473)</f>
        <v>POST - S - Internal Lining - Walls</v>
      </c>
      <c r="G1474" s="104" t="s">
        <v>15</v>
      </c>
      <c r="H1474" s="104" t="s">
        <v>1062</v>
      </c>
      <c r="I1474" s="104"/>
      <c r="J1474" s="105">
        <f>_xlfn.XLOOKUP('-'!$F1474,Ref!A:A,Ref!B:B)*1000</f>
        <v>138000</v>
      </c>
      <c r="K1474" s="87">
        <f ca="1">COUNTIF($J$2:'-'!$J1474,'-'!$J1474)-1</f>
        <v>7</v>
      </c>
      <c r="L1474" s="90" t="s">
        <v>14</v>
      </c>
    </row>
    <row r="1475" spans="1:12" ht="15.75">
      <c r="A1475" s="96">
        <f t="shared" si="23"/>
        <v>1471</v>
      </c>
      <c r="B1475" s="93">
        <f ca="1">'-'!$J1475+'-'!$K1475</f>
        <v>138008</v>
      </c>
      <c r="C1475" s="94"/>
      <c r="D1475" s="95" t="str" cm="1">
        <f t="array" ref="D1475">_xlfn.SWITCH(MID('-'!$F1475,1,4),"C - ","Civil","F - ","Foundation","ST -","Structure","FC -","Façade","PRE ","Pre-Line","POST","Post-Line","H - ","Handover","S - ","Services","CST ","Completion Docs", "I - ", "Inspection")</f>
        <v>Post-Line</v>
      </c>
      <c r="E1475" s="96" t="str">
        <f>IF(NOT(ISERROR(SEARCH("- S -", '-'!$F1475))), "Subcontractor",IF(NOT(ISERROR(SEARCH("- R -", '-'!$F1475))), "Ryman",IF(NOT(ISERROR(SEARCH("- C -", '-'!$F1475))), "Consultant",IF(NOT(ISERROR(SEARCH("- I -", '-'!$F1475))),  "Inspection Test Plan", "Naming Error"))))</f>
        <v>Subcontractor</v>
      </c>
      <c r="F1475" s="97" t="str">
        <f>IF(OR('-'!$G1475="checklist", '-'!$G1475="checklist-flat"), '-'!$H1475, F1474)</f>
        <v>POST - S - Internal Lining - Walls</v>
      </c>
      <c r="G1475" s="24" t="s">
        <v>15</v>
      </c>
      <c r="H1475" s="24" t="s">
        <v>56</v>
      </c>
      <c r="I1475" s="24"/>
      <c r="J1475" s="106">
        <f>_xlfn.XLOOKUP('-'!$F1475,Ref!A:A,Ref!B:B)*1000</f>
        <v>138000</v>
      </c>
      <c r="K1475" s="93">
        <f ca="1">COUNTIF($J$2:'-'!$J1475,'-'!$J1475)-1</f>
        <v>8</v>
      </c>
      <c r="L1475" s="96" t="s">
        <v>14</v>
      </c>
    </row>
    <row r="1476" spans="1:12" ht="15.75">
      <c r="A1476" s="90">
        <f t="shared" si="23"/>
        <v>1472</v>
      </c>
      <c r="B1476" s="87">
        <f ca="1">'-'!$J1476+'-'!$K1476</f>
        <v>138009</v>
      </c>
      <c r="C1476" s="88"/>
      <c r="D1476" s="89" t="str" cm="1">
        <f t="array" ref="D1476">_xlfn.SWITCH(MID('-'!$F1476,1,4),"C - ","Civil","F - ","Foundation","ST -","Structure","FC -","Façade","PRE ","Pre-Line","POST","Post-Line","H - ","Handover","S - ","Services","CST ","Completion Docs", "I - ", "Inspection")</f>
        <v>Post-Line</v>
      </c>
      <c r="E1476" s="90" t="str">
        <f>IF(NOT(ISERROR(SEARCH("- S -", '-'!$F1476))), "Subcontractor",IF(NOT(ISERROR(SEARCH("- R -", '-'!$F1476))), "Ryman",IF(NOT(ISERROR(SEARCH("- C -", '-'!$F1476))), "Consultant",IF(NOT(ISERROR(SEARCH("- I -", '-'!$F1476))),  "Inspection Test Plan", "Naming Error"))))</f>
        <v>Subcontractor</v>
      </c>
      <c r="F1476" s="91" t="str">
        <f>IF(OR('-'!$G1476="checklist", '-'!$G1476="checklist-flat"), '-'!$H1476, F1475)</f>
        <v>POST - S - Internal Lining - Walls</v>
      </c>
      <c r="G1476" s="104" t="s">
        <v>24</v>
      </c>
      <c r="H1476" s="104" t="s">
        <v>57</v>
      </c>
      <c r="I1476" s="104"/>
      <c r="J1476" s="105">
        <f>_xlfn.XLOOKUP('-'!$F1476,Ref!A:A,Ref!B:B)*1000</f>
        <v>138000</v>
      </c>
      <c r="K1476" s="87">
        <f ca="1">COUNTIF($J$2:'-'!$J1476,'-'!$J1476)-1</f>
        <v>9</v>
      </c>
      <c r="L1476" s="90" t="s">
        <v>14</v>
      </c>
    </row>
    <row r="1477" spans="1:12" ht="15.75">
      <c r="A1477" s="96">
        <f t="shared" si="23"/>
        <v>1473</v>
      </c>
      <c r="B1477" s="93">
        <f ca="1">'-'!$J1477+'-'!$K1477</f>
        <v>139000</v>
      </c>
      <c r="C1477" s="94"/>
      <c r="D1477" s="95" t="str" cm="1">
        <f t="array" ref="D1477">_xlfn.SWITCH(MID('-'!$F1477,1,4),"C - ","Civil","F - ","Foundation","ST -","Structure","FC -","Façade","PRE ","Pre-Line","POST","Post-Line","H - ","Handover","S - ","Services","CST ","Completion Docs", "I - ", "Inspection")</f>
        <v>Post-Line</v>
      </c>
      <c r="E1477" s="96" t="str">
        <f>IF(NOT(ISERROR(SEARCH("- S -", '-'!$F1477))), "Subcontractor",IF(NOT(ISERROR(SEARCH("- R -", '-'!$F1477))), "Ryman",IF(NOT(ISERROR(SEARCH("- C -", '-'!$F1477))), "Consultant",IF(NOT(ISERROR(SEARCH("- I -", '-'!$F1477))),  "Inspection Test Plan", "Naming Error"))))</f>
        <v>Subcontractor</v>
      </c>
      <c r="F1477" s="97" t="str">
        <f>IF(OR('-'!$G1477="checklist", '-'!$G1477="checklist-flat"), '-'!$H1477, F1476)</f>
        <v>POST - S - Internal Waterproofing &amp; Tiling - Bathrooms &amp; WC</v>
      </c>
      <c r="G1477" s="24" t="s">
        <v>12</v>
      </c>
      <c r="H1477" s="24" t="s">
        <v>1063</v>
      </c>
      <c r="I1477" s="24"/>
      <c r="J1477" s="106">
        <f>_xlfn.XLOOKUP('-'!$F1477,Ref!A:A,Ref!B:B)*1000</f>
        <v>139000</v>
      </c>
      <c r="K1477" s="93">
        <f ca="1">COUNTIF($J$2:'-'!$J1477,'-'!$J1477)-1</f>
        <v>0</v>
      </c>
      <c r="L1477" s="96" t="s">
        <v>14</v>
      </c>
    </row>
    <row r="1478" spans="1:12" ht="15.75">
      <c r="A1478" s="90">
        <f t="shared" si="23"/>
        <v>1474</v>
      </c>
      <c r="B1478" s="87">
        <f ca="1">'-'!$J1478+'-'!$K1478</f>
        <v>139001</v>
      </c>
      <c r="C1478" s="88"/>
      <c r="D1478" s="89" t="str" cm="1">
        <f t="array" ref="D1478">_xlfn.SWITCH(MID('-'!$F1478,1,4),"C - ","Civil","F - ","Foundation","ST -","Structure","FC -","Façade","PRE ","Pre-Line","POST","Post-Line","H - ","Handover","S - ","Services","CST ","Completion Docs", "I - ", "Inspection")</f>
        <v>Post-Line</v>
      </c>
      <c r="E1478" s="90" t="str">
        <f>IF(NOT(ISERROR(SEARCH("- S -", '-'!$F1478))), "Subcontractor",IF(NOT(ISERROR(SEARCH("- R -", '-'!$F1478))), "Ryman",IF(NOT(ISERROR(SEARCH("- C -", '-'!$F1478))), "Consultant",IF(NOT(ISERROR(SEARCH("- I -", '-'!$F1478))),  "Inspection Test Plan", "Naming Error"))))</f>
        <v>Subcontractor</v>
      </c>
      <c r="F1478" s="91" t="str">
        <f>IF(OR('-'!$G1478="checklist", '-'!$G1478="checklist-flat"), '-'!$H1478, F1477)</f>
        <v>POST - S - Internal Waterproofing &amp; Tiling - Bathrooms &amp; WC</v>
      </c>
      <c r="G1478" s="104" t="s">
        <v>15</v>
      </c>
      <c r="H1478" s="104" t="s">
        <v>1064</v>
      </c>
      <c r="I1478" s="104"/>
      <c r="J1478" s="105">
        <f>_xlfn.XLOOKUP('-'!$F1478,Ref!A:A,Ref!B:B)*1000</f>
        <v>139000</v>
      </c>
      <c r="K1478" s="87">
        <f ca="1">COUNTIF($J$2:'-'!$J1478,'-'!$J1478)-1</f>
        <v>1</v>
      </c>
      <c r="L1478" s="90" t="s">
        <v>14</v>
      </c>
    </row>
    <row r="1479" spans="1:12" ht="15.75">
      <c r="A1479" s="96">
        <f t="shared" si="23"/>
        <v>1475</v>
      </c>
      <c r="B1479" s="93">
        <f ca="1">'-'!$J1479+'-'!$K1479</f>
        <v>139002</v>
      </c>
      <c r="C1479" s="94"/>
      <c r="D1479" s="95" t="str" cm="1">
        <f t="array" ref="D1479">_xlfn.SWITCH(MID('-'!$F1479,1,4),"C - ","Civil","F - ","Foundation","ST -","Structure","FC -","Façade","PRE ","Pre-Line","POST","Post-Line","H - ","Handover","S - ","Services","CST ","Completion Docs", "I - ", "Inspection")</f>
        <v>Post-Line</v>
      </c>
      <c r="E1479" s="96" t="str">
        <f>IF(NOT(ISERROR(SEARCH("- S -", '-'!$F1479))), "Subcontractor",IF(NOT(ISERROR(SEARCH("- R -", '-'!$F1479))), "Ryman",IF(NOT(ISERROR(SEARCH("- C -", '-'!$F1479))), "Consultant",IF(NOT(ISERROR(SEARCH("- I -", '-'!$F1479))),  "Inspection Test Plan", "Naming Error"))))</f>
        <v>Subcontractor</v>
      </c>
      <c r="F1479" s="97" t="str">
        <f>IF(OR('-'!$G1479="checklist", '-'!$G1479="checklist-flat"), '-'!$H1479, F1478)</f>
        <v>POST - S - Internal Waterproofing &amp; Tiling - Bathrooms &amp; WC</v>
      </c>
      <c r="G1479" s="24" t="s">
        <v>15</v>
      </c>
      <c r="H1479" s="24" t="s">
        <v>1065</v>
      </c>
      <c r="I1479" s="24"/>
      <c r="J1479" s="106">
        <f>_xlfn.XLOOKUP('-'!$F1479,Ref!A:A,Ref!B:B)*1000</f>
        <v>139000</v>
      </c>
      <c r="K1479" s="93">
        <f ca="1">COUNTIF($J$2:'-'!$J1479,'-'!$J1479)-1</f>
        <v>2</v>
      </c>
      <c r="L1479" s="96" t="s">
        <v>14</v>
      </c>
    </row>
    <row r="1480" spans="1:12" ht="15.75">
      <c r="A1480" s="90">
        <f t="shared" si="23"/>
        <v>1476</v>
      </c>
      <c r="B1480" s="87">
        <f ca="1">'-'!$J1480+'-'!$K1480</f>
        <v>139003</v>
      </c>
      <c r="C1480" s="88"/>
      <c r="D1480" s="89" t="str" cm="1">
        <f t="array" ref="D1480">_xlfn.SWITCH(MID('-'!$F1480,1,4),"C - ","Civil","F - ","Foundation","ST -","Structure","FC -","Façade","PRE ","Pre-Line","POST","Post-Line","H - ","Handover","S - ","Services","CST ","Completion Docs", "I - ", "Inspection")</f>
        <v>Post-Line</v>
      </c>
      <c r="E1480" s="90" t="str">
        <f>IF(NOT(ISERROR(SEARCH("- S -", '-'!$F1480))), "Subcontractor",IF(NOT(ISERROR(SEARCH("- R -", '-'!$F1480))), "Ryman",IF(NOT(ISERROR(SEARCH("- C -", '-'!$F1480))), "Consultant",IF(NOT(ISERROR(SEARCH("- I -", '-'!$F1480))),  "Inspection Test Plan", "Naming Error"))))</f>
        <v>Subcontractor</v>
      </c>
      <c r="F1480" s="91" t="str">
        <f>IF(OR('-'!$G1480="checklist", '-'!$G1480="checklist-flat"), '-'!$H1480, F1479)</f>
        <v>POST - S - Internal Waterproofing &amp; Tiling - Bathrooms &amp; WC</v>
      </c>
      <c r="G1480" s="104" t="s">
        <v>15</v>
      </c>
      <c r="H1480" s="104" t="s">
        <v>1066</v>
      </c>
      <c r="I1480" s="104"/>
      <c r="J1480" s="105">
        <f>_xlfn.XLOOKUP('-'!$F1480,Ref!A:A,Ref!B:B)*1000</f>
        <v>139000</v>
      </c>
      <c r="K1480" s="87">
        <f ca="1">COUNTIF($J$2:'-'!$J1480,'-'!$J1480)-1</f>
        <v>3</v>
      </c>
      <c r="L1480" s="90" t="s">
        <v>14</v>
      </c>
    </row>
    <row r="1481" spans="1:12" ht="15.75">
      <c r="A1481" s="96">
        <f t="shared" si="23"/>
        <v>1477</v>
      </c>
      <c r="B1481" s="93">
        <f ca="1">'-'!$J1481+'-'!$K1481</f>
        <v>139004</v>
      </c>
      <c r="C1481" s="94"/>
      <c r="D1481" s="95" t="str" cm="1">
        <f t="array" ref="D1481">_xlfn.SWITCH(MID('-'!$F1481,1,4),"C - ","Civil","F - ","Foundation","ST -","Structure","FC -","Façade","PRE ","Pre-Line","POST","Post-Line","H - ","Handover","S - ","Services","CST ","Completion Docs", "I - ", "Inspection")</f>
        <v>Post-Line</v>
      </c>
      <c r="E1481" s="96" t="str">
        <f>IF(NOT(ISERROR(SEARCH("- S -", '-'!$F1481))), "Subcontractor",IF(NOT(ISERROR(SEARCH("- R -", '-'!$F1481))), "Ryman",IF(NOT(ISERROR(SEARCH("- C -", '-'!$F1481))), "Consultant",IF(NOT(ISERROR(SEARCH("- I -", '-'!$F1481))),  "Inspection Test Plan", "Naming Error"))))</f>
        <v>Subcontractor</v>
      </c>
      <c r="F1481" s="97" t="str">
        <f>IF(OR('-'!$G1481="checklist", '-'!$G1481="checklist-flat"), '-'!$H1481, F1480)</f>
        <v>POST - S - Internal Waterproofing &amp; Tiling - Bathrooms &amp; WC</v>
      </c>
      <c r="G1481" s="24" t="s">
        <v>15</v>
      </c>
      <c r="H1481" s="24" t="s">
        <v>1067</v>
      </c>
      <c r="I1481" s="24"/>
      <c r="J1481" s="106">
        <f>_xlfn.XLOOKUP('-'!$F1481,Ref!A:A,Ref!B:B)*1000</f>
        <v>139000</v>
      </c>
      <c r="K1481" s="93">
        <f ca="1">COUNTIF($J$2:'-'!$J1481,'-'!$J1481)-1</f>
        <v>4</v>
      </c>
      <c r="L1481" s="96" t="s">
        <v>14</v>
      </c>
    </row>
    <row r="1482" spans="1:12" ht="15.75">
      <c r="A1482" s="90">
        <f t="shared" si="23"/>
        <v>1478</v>
      </c>
      <c r="B1482" s="87">
        <f ca="1">'-'!$J1482+'-'!$K1482</f>
        <v>139005</v>
      </c>
      <c r="C1482" s="88"/>
      <c r="D1482" s="89" t="str" cm="1">
        <f t="array" ref="D1482">_xlfn.SWITCH(MID('-'!$F1482,1,4),"C - ","Civil","F - ","Foundation","ST -","Structure","FC -","Façade","PRE ","Pre-Line","POST","Post-Line","H - ","Handover","S - ","Services","CST ","Completion Docs", "I - ", "Inspection")</f>
        <v>Post-Line</v>
      </c>
      <c r="E1482" s="90" t="str">
        <f>IF(NOT(ISERROR(SEARCH("- S -", '-'!$F1482))), "Subcontractor",IF(NOT(ISERROR(SEARCH("- R -", '-'!$F1482))), "Ryman",IF(NOT(ISERROR(SEARCH("- C -", '-'!$F1482))), "Consultant",IF(NOT(ISERROR(SEARCH("- I -", '-'!$F1482))),  "Inspection Test Plan", "Naming Error"))))</f>
        <v>Subcontractor</v>
      </c>
      <c r="F1482" s="91" t="str">
        <f>IF(OR('-'!$G1482="checklist", '-'!$G1482="checklist-flat"), '-'!$H1482, F1481)</f>
        <v>POST - S - Internal Waterproofing &amp; Tiling - Bathrooms &amp; WC</v>
      </c>
      <c r="G1482" s="104" t="s">
        <v>15</v>
      </c>
      <c r="H1482" s="104" t="s">
        <v>1068</v>
      </c>
      <c r="I1482" s="104"/>
      <c r="J1482" s="105">
        <f>_xlfn.XLOOKUP('-'!$F1482,Ref!A:A,Ref!B:B)*1000</f>
        <v>139000</v>
      </c>
      <c r="K1482" s="87">
        <f ca="1">COUNTIF($J$2:'-'!$J1482,'-'!$J1482)-1</f>
        <v>5</v>
      </c>
      <c r="L1482" s="90" t="s">
        <v>14</v>
      </c>
    </row>
    <row r="1483" spans="1:12" ht="15.75">
      <c r="A1483" s="96">
        <f t="shared" si="23"/>
        <v>1479</v>
      </c>
      <c r="B1483" s="93">
        <f ca="1">'-'!$J1483+'-'!$K1483</f>
        <v>139006</v>
      </c>
      <c r="C1483" s="94"/>
      <c r="D1483" s="95" t="str" cm="1">
        <f t="array" ref="D1483">_xlfn.SWITCH(MID('-'!$F1483,1,4),"C - ","Civil","F - ","Foundation","ST -","Structure","FC -","Façade","PRE ","Pre-Line","POST","Post-Line","H - ","Handover","S - ","Services","CST ","Completion Docs", "I - ", "Inspection")</f>
        <v>Post-Line</v>
      </c>
      <c r="E1483" s="96" t="str">
        <f>IF(NOT(ISERROR(SEARCH("- S -", '-'!$F1483))), "Subcontractor",IF(NOT(ISERROR(SEARCH("- R -", '-'!$F1483))), "Ryman",IF(NOT(ISERROR(SEARCH("- C -", '-'!$F1483))), "Consultant",IF(NOT(ISERROR(SEARCH("- I -", '-'!$F1483))),  "Inspection Test Plan", "Naming Error"))))</f>
        <v>Subcontractor</v>
      </c>
      <c r="F1483" s="97" t="str">
        <f>IF(OR('-'!$G1483="checklist", '-'!$G1483="checklist-flat"), '-'!$H1483, F1482)</f>
        <v>POST - S - Internal Waterproofing &amp; Tiling - Bathrooms &amp; WC</v>
      </c>
      <c r="G1483" s="24" t="s">
        <v>15</v>
      </c>
      <c r="H1483" s="24" t="s">
        <v>1069</v>
      </c>
      <c r="I1483" s="24"/>
      <c r="J1483" s="106">
        <f>_xlfn.XLOOKUP('-'!$F1483,Ref!A:A,Ref!B:B)*1000</f>
        <v>139000</v>
      </c>
      <c r="K1483" s="93">
        <f ca="1">COUNTIF($J$2:'-'!$J1483,'-'!$J1483)-1</f>
        <v>6</v>
      </c>
      <c r="L1483" s="96" t="s">
        <v>14</v>
      </c>
    </row>
    <row r="1484" spans="1:12" ht="15.75">
      <c r="A1484" s="90">
        <f t="shared" si="23"/>
        <v>1480</v>
      </c>
      <c r="B1484" s="87">
        <f ca="1">'-'!$J1484+'-'!$K1484</f>
        <v>139007</v>
      </c>
      <c r="C1484" s="88"/>
      <c r="D1484" s="89" t="str" cm="1">
        <f t="array" ref="D1484">_xlfn.SWITCH(MID('-'!$F1484,1,4),"C - ","Civil","F - ","Foundation","ST -","Structure","FC -","Façade","PRE ","Pre-Line","POST","Post-Line","H - ","Handover","S - ","Services","CST ","Completion Docs", "I - ", "Inspection")</f>
        <v>Post-Line</v>
      </c>
      <c r="E1484" s="90" t="str">
        <f>IF(NOT(ISERROR(SEARCH("- S -", '-'!$F1484))), "Subcontractor",IF(NOT(ISERROR(SEARCH("- R -", '-'!$F1484))), "Ryman",IF(NOT(ISERROR(SEARCH("- C -", '-'!$F1484))), "Consultant",IF(NOT(ISERROR(SEARCH("- I -", '-'!$F1484))),  "Inspection Test Plan", "Naming Error"))))</f>
        <v>Subcontractor</v>
      </c>
      <c r="F1484" s="91" t="str">
        <f>IF(OR('-'!$G1484="checklist", '-'!$G1484="checklist-flat"), '-'!$H1484, F1483)</f>
        <v>POST - S - Internal Waterproofing &amp; Tiling - Bathrooms &amp; WC</v>
      </c>
      <c r="G1484" s="104" t="s">
        <v>15</v>
      </c>
      <c r="H1484" s="104" t="s">
        <v>1070</v>
      </c>
      <c r="I1484" s="104"/>
      <c r="J1484" s="105">
        <f>_xlfn.XLOOKUP('-'!$F1484,Ref!A:A,Ref!B:B)*1000</f>
        <v>139000</v>
      </c>
      <c r="K1484" s="87">
        <f ca="1">COUNTIF($J$2:'-'!$J1484,'-'!$J1484)-1</f>
        <v>7</v>
      </c>
      <c r="L1484" s="90" t="s">
        <v>14</v>
      </c>
    </row>
    <row r="1485" spans="1:12" ht="15.75">
      <c r="A1485" s="96">
        <f t="shared" si="23"/>
        <v>1481</v>
      </c>
      <c r="B1485" s="93">
        <f ca="1">'-'!$J1485+'-'!$K1485</f>
        <v>139008</v>
      </c>
      <c r="C1485" s="94"/>
      <c r="D1485" s="95" t="str" cm="1">
        <f t="array" ref="D1485">_xlfn.SWITCH(MID('-'!$F1485,1,4),"C - ","Civil","F - ","Foundation","ST -","Structure","FC -","Façade","PRE ","Pre-Line","POST","Post-Line","H - ","Handover","S - ","Services","CST ","Completion Docs", "I - ", "Inspection")</f>
        <v>Post-Line</v>
      </c>
      <c r="E1485" s="96" t="str">
        <f>IF(NOT(ISERROR(SEARCH("- S -", '-'!$F1485))), "Subcontractor",IF(NOT(ISERROR(SEARCH("- R -", '-'!$F1485))), "Ryman",IF(NOT(ISERROR(SEARCH("- C -", '-'!$F1485))), "Consultant",IF(NOT(ISERROR(SEARCH("- I -", '-'!$F1485))),  "Inspection Test Plan", "Naming Error"))))</f>
        <v>Subcontractor</v>
      </c>
      <c r="F1485" s="97" t="str">
        <f>IF(OR('-'!$G1485="checklist", '-'!$G1485="checklist-flat"), '-'!$H1485, F1484)</f>
        <v>POST - S - Internal Waterproofing &amp; Tiling - Bathrooms &amp; WC</v>
      </c>
      <c r="G1485" s="24" t="s">
        <v>15</v>
      </c>
      <c r="H1485" s="24" t="s">
        <v>1071</v>
      </c>
      <c r="I1485" s="24"/>
      <c r="J1485" s="106">
        <f>_xlfn.XLOOKUP('-'!$F1485,Ref!A:A,Ref!B:B)*1000</f>
        <v>139000</v>
      </c>
      <c r="K1485" s="93">
        <f ca="1">COUNTIF($J$2:'-'!$J1485,'-'!$J1485)-1</f>
        <v>8</v>
      </c>
      <c r="L1485" s="96" t="s">
        <v>14</v>
      </c>
    </row>
    <row r="1486" spans="1:12" ht="15.75">
      <c r="A1486" s="90">
        <f t="shared" si="23"/>
        <v>1482</v>
      </c>
      <c r="B1486" s="87">
        <f ca="1">'-'!$J1486+'-'!$K1486</f>
        <v>139009</v>
      </c>
      <c r="C1486" s="88"/>
      <c r="D1486" s="89" t="str" cm="1">
        <f t="array" ref="D1486">_xlfn.SWITCH(MID('-'!$F1486,1,4),"C - ","Civil","F - ","Foundation","ST -","Structure","FC -","Façade","PRE ","Pre-Line","POST","Post-Line","H - ","Handover","S - ","Services","CST ","Completion Docs", "I - ", "Inspection")</f>
        <v>Post-Line</v>
      </c>
      <c r="E1486" s="90" t="str">
        <f>IF(NOT(ISERROR(SEARCH("- S -", '-'!$F1486))), "Subcontractor",IF(NOT(ISERROR(SEARCH("- R -", '-'!$F1486))), "Ryman",IF(NOT(ISERROR(SEARCH("- C -", '-'!$F1486))), "Consultant",IF(NOT(ISERROR(SEARCH("- I -", '-'!$F1486))),  "Inspection Test Plan", "Naming Error"))))</f>
        <v>Subcontractor</v>
      </c>
      <c r="F1486" s="91" t="str">
        <f>IF(OR('-'!$G1486="checklist", '-'!$G1486="checklist-flat"), '-'!$H1486, F1485)</f>
        <v>POST - S - Internal Waterproofing &amp; Tiling - Bathrooms &amp; WC</v>
      </c>
      <c r="G1486" s="104" t="s">
        <v>15</v>
      </c>
      <c r="H1486" s="104" t="s">
        <v>56</v>
      </c>
      <c r="I1486" s="104"/>
      <c r="J1486" s="105">
        <f>_xlfn.XLOOKUP('-'!$F1486,Ref!A:A,Ref!B:B)*1000</f>
        <v>139000</v>
      </c>
      <c r="K1486" s="87">
        <f ca="1">COUNTIF($J$2:'-'!$J1486,'-'!$J1486)-1</f>
        <v>9</v>
      </c>
      <c r="L1486" s="90" t="s">
        <v>14</v>
      </c>
    </row>
    <row r="1487" spans="1:12" ht="15.75">
      <c r="A1487" s="96">
        <f t="shared" si="23"/>
        <v>1483</v>
      </c>
      <c r="B1487" s="93">
        <f ca="1">'-'!$J1487+'-'!$K1487</f>
        <v>139010</v>
      </c>
      <c r="C1487" s="94"/>
      <c r="D1487" s="95" t="str" cm="1">
        <f t="array" ref="D1487">_xlfn.SWITCH(MID('-'!$F1487,1,4),"C - ","Civil","F - ","Foundation","ST -","Structure","FC -","Façade","PRE ","Pre-Line","POST","Post-Line","H - ","Handover","S - ","Services","CST ","Completion Docs", "I - ", "Inspection")</f>
        <v>Post-Line</v>
      </c>
      <c r="E1487" s="96" t="str">
        <f>IF(NOT(ISERROR(SEARCH("- S -", '-'!$F1487))), "Subcontractor",IF(NOT(ISERROR(SEARCH("- R -", '-'!$F1487))), "Ryman",IF(NOT(ISERROR(SEARCH("- C -", '-'!$F1487))), "Consultant",IF(NOT(ISERROR(SEARCH("- I -", '-'!$F1487))),  "Inspection Test Plan", "Naming Error"))))</f>
        <v>Subcontractor</v>
      </c>
      <c r="F1487" s="97" t="str">
        <f>IF(OR('-'!$G1487="checklist", '-'!$G1487="checklist-flat"), '-'!$H1487, F1486)</f>
        <v>POST - S - Internal Waterproofing &amp; Tiling - Bathrooms &amp; WC</v>
      </c>
      <c r="G1487" s="24" t="s">
        <v>24</v>
      </c>
      <c r="H1487" s="24" t="s">
        <v>57</v>
      </c>
      <c r="I1487" s="24"/>
      <c r="J1487" s="106">
        <f>_xlfn.XLOOKUP('-'!$F1487,Ref!A:A,Ref!B:B)*1000</f>
        <v>139000</v>
      </c>
      <c r="K1487" s="93">
        <f ca="1">COUNTIF($J$2:'-'!$J1487,'-'!$J1487)-1</f>
        <v>10</v>
      </c>
      <c r="L1487" s="96" t="s">
        <v>14</v>
      </c>
    </row>
    <row r="1488" spans="1:12" ht="15.75">
      <c r="A1488" s="90">
        <f t="shared" si="23"/>
        <v>1484</v>
      </c>
      <c r="B1488" s="87">
        <f ca="1">'-'!$J1488+'-'!$K1488</f>
        <v>140000</v>
      </c>
      <c r="C1488" s="88"/>
      <c r="D1488" s="89" t="str" cm="1">
        <f t="array" ref="D1488">_xlfn.SWITCH(MID('-'!$F1488,1,4),"C - ","Civil","F - ","Foundation","ST -","Structure","FC -","Façade","PRE ","Pre-Line","POST","Post-Line","H - ","Handover","S - ","Services","CST ","Completion Docs", "I - ", "Inspection")</f>
        <v>Post-Line</v>
      </c>
      <c r="E1488" s="90" t="str">
        <f>IF(NOT(ISERROR(SEARCH("- S -", '-'!$F1488))), "Subcontractor",IF(NOT(ISERROR(SEARCH("- R -", '-'!$F1488))), "Ryman",IF(NOT(ISERROR(SEARCH("- C -", '-'!$F1488))), "Consultant",IF(NOT(ISERROR(SEARCH("- I -", '-'!$F1488))),  "Inspection Test Plan", "Naming Error"))))</f>
        <v>Subcontractor</v>
      </c>
      <c r="F1488" s="91" t="str">
        <f>IF(OR('-'!$G1488="checklist", '-'!$G1488="checklist-flat"), '-'!$H1488, F1487)</f>
        <v>POST - S - Joinery and Cabinets Installation - Kitchen, Ensuite, Bathroom and Wardrobes</v>
      </c>
      <c r="G1488" s="104" t="s">
        <v>12</v>
      </c>
      <c r="H1488" s="104" t="s">
        <v>1072</v>
      </c>
      <c r="I1488" s="104"/>
      <c r="J1488" s="105">
        <f>_xlfn.XLOOKUP('-'!$F1488,Ref!A:A,Ref!B:B)*1000</f>
        <v>140000</v>
      </c>
      <c r="K1488" s="87">
        <f ca="1">COUNTIF($J$2:'-'!$J1488,'-'!$J1488)-1</f>
        <v>0</v>
      </c>
      <c r="L1488" s="90" t="s">
        <v>14</v>
      </c>
    </row>
    <row r="1489" spans="1:12" ht="15.75">
      <c r="A1489" s="96">
        <f t="shared" si="23"/>
        <v>1485</v>
      </c>
      <c r="B1489" s="93">
        <f ca="1">'-'!$J1489+'-'!$K1489</f>
        <v>140001</v>
      </c>
      <c r="C1489" s="94"/>
      <c r="D1489" s="95" t="str" cm="1">
        <f t="array" ref="D1489">_xlfn.SWITCH(MID('-'!$F1489,1,4),"C - ","Civil","F - ","Foundation","ST -","Structure","FC -","Façade","PRE ","Pre-Line","POST","Post-Line","H - ","Handover","S - ","Services","CST ","Completion Docs", "I - ", "Inspection")</f>
        <v>Post-Line</v>
      </c>
      <c r="E1489" s="96" t="str">
        <f>IF(NOT(ISERROR(SEARCH("- S -", '-'!$F1489))), "Subcontractor",IF(NOT(ISERROR(SEARCH("- R -", '-'!$F1489))), "Ryman",IF(NOT(ISERROR(SEARCH("- C -", '-'!$F1489))), "Consultant",IF(NOT(ISERROR(SEARCH("- I -", '-'!$F1489))),  "Inspection Test Plan", "Naming Error"))))</f>
        <v>Subcontractor</v>
      </c>
      <c r="F1489" s="97" t="str">
        <f>IF(OR('-'!$G1489="checklist", '-'!$G1489="checklist-flat"), '-'!$H1489, F1488)</f>
        <v>POST - S - Joinery and Cabinets Installation - Kitchen, Ensuite, Bathroom and Wardrobes</v>
      </c>
      <c r="G1489" s="24" t="s">
        <v>15</v>
      </c>
      <c r="H1489" s="24" t="s">
        <v>1073</v>
      </c>
      <c r="I1489" s="24"/>
      <c r="J1489" s="106">
        <f>_xlfn.XLOOKUP('-'!$F1489,Ref!A:A,Ref!B:B)*1000</f>
        <v>140000</v>
      </c>
      <c r="K1489" s="93">
        <f ca="1">COUNTIF($J$2:'-'!$J1489,'-'!$J1489)-1</f>
        <v>1</v>
      </c>
      <c r="L1489" s="96" t="s">
        <v>14</v>
      </c>
    </row>
    <row r="1490" spans="1:12" ht="15.75">
      <c r="A1490" s="90">
        <f t="shared" si="23"/>
        <v>1486</v>
      </c>
      <c r="B1490" s="87">
        <f ca="1">'-'!$J1490+'-'!$K1490</f>
        <v>140002</v>
      </c>
      <c r="C1490" s="88"/>
      <c r="D1490" s="89" t="str" cm="1">
        <f t="array" ref="D1490">_xlfn.SWITCH(MID('-'!$F1490,1,4),"C - ","Civil","F - ","Foundation","ST -","Structure","FC -","Façade","PRE ","Pre-Line","POST","Post-Line","H - ","Handover","S - ","Services","CST ","Completion Docs", "I - ", "Inspection")</f>
        <v>Post-Line</v>
      </c>
      <c r="E1490" s="90" t="str">
        <f>IF(NOT(ISERROR(SEARCH("- S -", '-'!$F1490))), "Subcontractor",IF(NOT(ISERROR(SEARCH("- R -", '-'!$F1490))), "Ryman",IF(NOT(ISERROR(SEARCH("- C -", '-'!$F1490))), "Consultant",IF(NOT(ISERROR(SEARCH("- I -", '-'!$F1490))),  "Inspection Test Plan", "Naming Error"))))</f>
        <v>Subcontractor</v>
      </c>
      <c r="F1490" s="91" t="str">
        <f>IF(OR('-'!$G1490="checklist", '-'!$G1490="checklist-flat"), '-'!$H1490, F1489)</f>
        <v>POST - S - Joinery and Cabinets Installation - Kitchen, Ensuite, Bathroom and Wardrobes</v>
      </c>
      <c r="G1490" s="104" t="s">
        <v>15</v>
      </c>
      <c r="H1490" s="104" t="s">
        <v>1074</v>
      </c>
      <c r="I1490" s="104"/>
      <c r="J1490" s="105">
        <f>_xlfn.XLOOKUP('-'!$F1490,Ref!A:A,Ref!B:B)*1000</f>
        <v>140000</v>
      </c>
      <c r="K1490" s="87">
        <f ca="1">COUNTIF($J$2:'-'!$J1490,'-'!$J1490)-1</f>
        <v>2</v>
      </c>
      <c r="L1490" s="90" t="s">
        <v>14</v>
      </c>
    </row>
    <row r="1491" spans="1:12" ht="15.75">
      <c r="A1491" s="96">
        <f t="shared" si="23"/>
        <v>1487</v>
      </c>
      <c r="B1491" s="93">
        <f ca="1">'-'!$J1491+'-'!$K1491</f>
        <v>140003</v>
      </c>
      <c r="C1491" s="94"/>
      <c r="D1491" s="95" t="str" cm="1">
        <f t="array" ref="D1491">_xlfn.SWITCH(MID('-'!$F1491,1,4),"C - ","Civil","F - ","Foundation","ST -","Structure","FC -","Façade","PRE ","Pre-Line","POST","Post-Line","H - ","Handover","S - ","Services","CST ","Completion Docs", "I - ", "Inspection")</f>
        <v>Post-Line</v>
      </c>
      <c r="E1491" s="96" t="str">
        <f>IF(NOT(ISERROR(SEARCH("- S -", '-'!$F1491))), "Subcontractor",IF(NOT(ISERROR(SEARCH("- R -", '-'!$F1491))), "Ryman",IF(NOT(ISERROR(SEARCH("- C -", '-'!$F1491))), "Consultant",IF(NOT(ISERROR(SEARCH("- I -", '-'!$F1491))),  "Inspection Test Plan", "Naming Error"))))</f>
        <v>Subcontractor</v>
      </c>
      <c r="F1491" s="97" t="str">
        <f>IF(OR('-'!$G1491="checklist", '-'!$G1491="checklist-flat"), '-'!$H1491, F1490)</f>
        <v>POST - S - Joinery and Cabinets Installation - Kitchen, Ensuite, Bathroom and Wardrobes</v>
      </c>
      <c r="G1491" s="24" t="s">
        <v>15</v>
      </c>
      <c r="H1491" s="24" t="s">
        <v>1075</v>
      </c>
      <c r="I1491" s="24"/>
      <c r="J1491" s="106">
        <f>_xlfn.XLOOKUP('-'!$F1491,Ref!A:A,Ref!B:B)*1000</f>
        <v>140000</v>
      </c>
      <c r="K1491" s="93">
        <f ca="1">COUNTIF($J$2:'-'!$J1491,'-'!$J1491)-1</f>
        <v>3</v>
      </c>
      <c r="L1491" s="96" t="s">
        <v>14</v>
      </c>
    </row>
    <row r="1492" spans="1:12" ht="15.75">
      <c r="A1492" s="90">
        <f t="shared" si="23"/>
        <v>1488</v>
      </c>
      <c r="B1492" s="87">
        <f ca="1">'-'!$J1492+'-'!$K1492</f>
        <v>140004</v>
      </c>
      <c r="C1492" s="88"/>
      <c r="D1492" s="89" t="str" cm="1">
        <f t="array" ref="D1492">_xlfn.SWITCH(MID('-'!$F1492,1,4),"C - ","Civil","F - ","Foundation","ST -","Structure","FC -","Façade","PRE ","Pre-Line","POST","Post-Line","H - ","Handover","S - ","Services","CST ","Completion Docs", "I - ", "Inspection")</f>
        <v>Post-Line</v>
      </c>
      <c r="E1492" s="90" t="str">
        <f>IF(NOT(ISERROR(SEARCH("- S -", '-'!$F1492))), "Subcontractor",IF(NOT(ISERROR(SEARCH("- R -", '-'!$F1492))), "Ryman",IF(NOT(ISERROR(SEARCH("- C -", '-'!$F1492))), "Consultant",IF(NOT(ISERROR(SEARCH("- I -", '-'!$F1492))),  "Inspection Test Plan", "Naming Error"))))</f>
        <v>Subcontractor</v>
      </c>
      <c r="F1492" s="91" t="str">
        <f>IF(OR('-'!$G1492="checklist", '-'!$G1492="checklist-flat"), '-'!$H1492, F1491)</f>
        <v>POST - S - Joinery and Cabinets Installation - Kitchen, Ensuite, Bathroom and Wardrobes</v>
      </c>
      <c r="G1492" s="104" t="s">
        <v>15</v>
      </c>
      <c r="H1492" s="104" t="s">
        <v>1076</v>
      </c>
      <c r="I1492" s="104"/>
      <c r="J1492" s="105">
        <f>_xlfn.XLOOKUP('-'!$F1492,Ref!A:A,Ref!B:B)*1000</f>
        <v>140000</v>
      </c>
      <c r="K1492" s="87">
        <f ca="1">COUNTIF($J$2:'-'!$J1492,'-'!$J1492)-1</f>
        <v>4</v>
      </c>
      <c r="L1492" s="90" t="s">
        <v>14</v>
      </c>
    </row>
    <row r="1493" spans="1:12" ht="15.75">
      <c r="A1493" s="96">
        <f t="shared" si="23"/>
        <v>1489</v>
      </c>
      <c r="B1493" s="93">
        <f ca="1">'-'!$J1493+'-'!$K1493</f>
        <v>140005</v>
      </c>
      <c r="C1493" s="94"/>
      <c r="D1493" s="95" t="str" cm="1">
        <f t="array" ref="D1493">_xlfn.SWITCH(MID('-'!$F1493,1,4),"C - ","Civil","F - ","Foundation","ST -","Structure","FC -","Façade","PRE ","Pre-Line","POST","Post-Line","H - ","Handover","S - ","Services","CST ","Completion Docs", "I - ", "Inspection")</f>
        <v>Post-Line</v>
      </c>
      <c r="E1493" s="96" t="str">
        <f>IF(NOT(ISERROR(SEARCH("- S -", '-'!$F1493))), "Subcontractor",IF(NOT(ISERROR(SEARCH("- R -", '-'!$F1493))), "Ryman",IF(NOT(ISERROR(SEARCH("- C -", '-'!$F1493))), "Consultant",IF(NOT(ISERROR(SEARCH("- I -", '-'!$F1493))),  "Inspection Test Plan", "Naming Error"))))</f>
        <v>Subcontractor</v>
      </c>
      <c r="F1493" s="97" t="str">
        <f>IF(OR('-'!$G1493="checklist", '-'!$G1493="checklist-flat"), '-'!$H1493, F1492)</f>
        <v>POST - S - Joinery and Cabinets Installation - Kitchen, Ensuite, Bathroom and Wardrobes</v>
      </c>
      <c r="G1493" s="24" t="s">
        <v>15</v>
      </c>
      <c r="H1493" s="24" t="s">
        <v>1077</v>
      </c>
      <c r="I1493" s="24"/>
      <c r="J1493" s="106">
        <f>_xlfn.XLOOKUP('-'!$F1493,Ref!A:A,Ref!B:B)*1000</f>
        <v>140000</v>
      </c>
      <c r="K1493" s="93">
        <f ca="1">COUNTIF($J$2:'-'!$J1493,'-'!$J1493)-1</f>
        <v>5</v>
      </c>
      <c r="L1493" s="96" t="s">
        <v>14</v>
      </c>
    </row>
    <row r="1494" spans="1:12" ht="15.75">
      <c r="A1494" s="90">
        <f t="shared" si="23"/>
        <v>1490</v>
      </c>
      <c r="B1494" s="87">
        <f ca="1">'-'!$J1494+'-'!$K1494</f>
        <v>140006</v>
      </c>
      <c r="C1494" s="88"/>
      <c r="D1494" s="89" t="str" cm="1">
        <f t="array" ref="D1494">_xlfn.SWITCH(MID('-'!$F1494,1,4),"C - ","Civil","F - ","Foundation","ST -","Structure","FC -","Façade","PRE ","Pre-Line","POST","Post-Line","H - ","Handover","S - ","Services","CST ","Completion Docs", "I - ", "Inspection")</f>
        <v>Post-Line</v>
      </c>
      <c r="E1494" s="90" t="str">
        <f>IF(NOT(ISERROR(SEARCH("- S -", '-'!$F1494))), "Subcontractor",IF(NOT(ISERROR(SEARCH("- R -", '-'!$F1494))), "Ryman",IF(NOT(ISERROR(SEARCH("- C -", '-'!$F1494))), "Consultant",IF(NOT(ISERROR(SEARCH("- I -", '-'!$F1494))),  "Inspection Test Plan", "Naming Error"))))</f>
        <v>Subcontractor</v>
      </c>
      <c r="F1494" s="91" t="str">
        <f>IF(OR('-'!$G1494="checklist", '-'!$G1494="checklist-flat"), '-'!$H1494, F1493)</f>
        <v>POST - S - Joinery and Cabinets Installation - Kitchen, Ensuite, Bathroom and Wardrobes</v>
      </c>
      <c r="G1494" s="104" t="s">
        <v>15</v>
      </c>
      <c r="H1494" s="104" t="s">
        <v>56</v>
      </c>
      <c r="I1494" s="104"/>
      <c r="J1494" s="105">
        <f>_xlfn.XLOOKUP('-'!$F1494,Ref!A:A,Ref!B:B)*1000</f>
        <v>140000</v>
      </c>
      <c r="K1494" s="87">
        <f ca="1">COUNTIF($J$2:'-'!$J1494,'-'!$J1494)-1</f>
        <v>6</v>
      </c>
      <c r="L1494" s="90" t="s">
        <v>14</v>
      </c>
    </row>
    <row r="1495" spans="1:12" ht="15.75">
      <c r="A1495" s="96">
        <f t="shared" si="23"/>
        <v>1491</v>
      </c>
      <c r="B1495" s="93">
        <f ca="1">'-'!$J1495+'-'!$K1495</f>
        <v>140007</v>
      </c>
      <c r="C1495" s="94"/>
      <c r="D1495" s="95" t="str" cm="1">
        <f t="array" ref="D1495">_xlfn.SWITCH(MID('-'!$F1495,1,4),"C - ","Civil","F - ","Foundation","ST -","Structure","FC -","Façade","PRE ","Pre-Line","POST","Post-Line","H - ","Handover","S - ","Services","CST ","Completion Docs", "I - ", "Inspection")</f>
        <v>Post-Line</v>
      </c>
      <c r="E1495" s="96" t="str">
        <f>IF(NOT(ISERROR(SEARCH("- S -", '-'!$F1495))), "Subcontractor",IF(NOT(ISERROR(SEARCH("- R -", '-'!$F1495))), "Ryman",IF(NOT(ISERROR(SEARCH("- C -", '-'!$F1495))), "Consultant",IF(NOT(ISERROR(SEARCH("- I -", '-'!$F1495))),  "Inspection Test Plan", "Naming Error"))))</f>
        <v>Subcontractor</v>
      </c>
      <c r="F1495" s="97" t="str">
        <f>IF(OR('-'!$G1495="checklist", '-'!$G1495="checklist-flat"), '-'!$H1495, F1494)</f>
        <v>POST - S - Joinery and Cabinets Installation - Kitchen, Ensuite, Bathroom and Wardrobes</v>
      </c>
      <c r="G1495" s="24" t="s">
        <v>24</v>
      </c>
      <c r="H1495" s="24" t="s">
        <v>57</v>
      </c>
      <c r="I1495" s="24"/>
      <c r="J1495" s="106">
        <f>_xlfn.XLOOKUP('-'!$F1495,Ref!A:A,Ref!B:B)*1000</f>
        <v>140000</v>
      </c>
      <c r="K1495" s="93">
        <f ca="1">COUNTIF($J$2:'-'!$J1495,'-'!$J1495)-1</f>
        <v>7</v>
      </c>
      <c r="L1495" s="96" t="s">
        <v>14</v>
      </c>
    </row>
    <row r="1496" spans="1:12" ht="15.75">
      <c r="A1496" s="90">
        <f t="shared" si="23"/>
        <v>1492</v>
      </c>
      <c r="B1496" s="87">
        <f ca="1">'-'!$J1496+'-'!$K1496</f>
        <v>141000</v>
      </c>
      <c r="C1496" s="88"/>
      <c r="D1496" s="90" t="str" cm="1">
        <f t="array" ref="D1496">_xlfn.SWITCH(MID('-'!$F1496,1,4),"C - ","Civil","F - ","Foundation","ST -","Structure","FC -","Façade","PRE ","Pre-Line","POST","Post-Line","H - ","Handover","S - ","Services","CST ","Completion Docs", "I - ", "Inspection")</f>
        <v>Post-Line</v>
      </c>
      <c r="E1496" s="90" t="str">
        <f>IF(NOT(ISERROR(SEARCH("- S -", '-'!$F1496))), "Subcontractor",IF(NOT(ISERROR(SEARCH("- R -", '-'!$F1496))), "Ryman",IF(NOT(ISERROR(SEARCH("- C -", '-'!$F1496))), "Consultant",IF(NOT(ISERROR(SEARCH("- I -", '-'!$F1496))),  "Inspection Test Plan", "Naming Error"))))</f>
        <v>Subcontractor</v>
      </c>
      <c r="F1496" s="91" t="str">
        <f>IF(OR('-'!$G1496="checklist", '-'!$G1496="checklist-flat"), '-'!$H1496, F1495)</f>
        <v>POST - S - Joinery Receival</v>
      </c>
      <c r="G1496" s="104" t="s">
        <v>12</v>
      </c>
      <c r="H1496" s="104" t="s">
        <v>1078</v>
      </c>
      <c r="I1496" s="104"/>
      <c r="J1496" s="105">
        <f>_xlfn.XLOOKUP('-'!$F1496,Ref!A:A,Ref!B:B)*1000</f>
        <v>141000</v>
      </c>
      <c r="K1496" s="87">
        <f ca="1">COUNTIF($J$2:'-'!$J1496,'-'!$J1496)-1</f>
        <v>0</v>
      </c>
      <c r="L1496" s="90" t="s">
        <v>14</v>
      </c>
    </row>
    <row r="1497" spans="1:12" ht="15.75">
      <c r="A1497" s="96">
        <f t="shared" si="23"/>
        <v>1493</v>
      </c>
      <c r="B1497" s="93">
        <f ca="1">'-'!$J1497+'-'!$K1497</f>
        <v>141001</v>
      </c>
      <c r="C1497" s="94"/>
      <c r="D1497" s="96" t="str" cm="1">
        <f t="array" ref="D1497">_xlfn.SWITCH(MID('-'!$F1497,1,4),"C - ","Civil","F - ","Foundation","ST -","Structure","FC -","Façade","PRE ","Pre-Line","POST","Post-Line","H - ","Handover","S - ","Services","CST ","Completion Docs", "I - ", "Inspection")</f>
        <v>Post-Line</v>
      </c>
      <c r="E1497" s="96" t="str">
        <f>IF(NOT(ISERROR(SEARCH("- S -", '-'!$F1497))), "Subcontractor",IF(NOT(ISERROR(SEARCH("- R -", '-'!$F1497))), "Ryman",IF(NOT(ISERROR(SEARCH("- C -", '-'!$F1497))), "Consultant",IF(NOT(ISERROR(SEARCH("- I -", '-'!$F1497))),  "Inspection Test Plan", "Naming Error"))))</f>
        <v>Subcontractor</v>
      </c>
      <c r="F1497" s="97" t="str">
        <f>IF(OR('-'!$G1497="checklist", '-'!$G1497="checklist-flat"), '-'!$H1497, F1496)</f>
        <v>POST - S - Joinery Receival</v>
      </c>
      <c r="G1497" s="24" t="s">
        <v>15</v>
      </c>
      <c r="H1497" s="24" t="s">
        <v>1079</v>
      </c>
      <c r="I1497" s="24"/>
      <c r="J1497" s="106">
        <f>_xlfn.XLOOKUP('-'!$F1497,Ref!A:A,Ref!B:B)*1000</f>
        <v>141000</v>
      </c>
      <c r="K1497" s="93">
        <f ca="1">COUNTIF($J$2:'-'!$J1497,'-'!$J1497)-1</f>
        <v>1</v>
      </c>
      <c r="L1497" s="96" t="s">
        <v>14</v>
      </c>
    </row>
    <row r="1498" spans="1:12" ht="15.75">
      <c r="A1498" s="90">
        <f t="shared" si="23"/>
        <v>1494</v>
      </c>
      <c r="B1498" s="87">
        <f ca="1">'-'!$J1498+'-'!$K1498</f>
        <v>141002</v>
      </c>
      <c r="C1498" s="88"/>
      <c r="D1498" s="90" t="str" cm="1">
        <f t="array" ref="D1498">_xlfn.SWITCH(MID('-'!$F1498,1,4),"C - ","Civil","F - ","Foundation","ST -","Structure","FC -","Façade","PRE ","Pre-Line","POST","Post-Line","H - ","Handover","S - ","Services","CST ","Completion Docs", "I - ", "Inspection")</f>
        <v>Post-Line</v>
      </c>
      <c r="E1498" s="90" t="str">
        <f>IF(NOT(ISERROR(SEARCH("- S -", '-'!$F1498))), "Subcontractor",IF(NOT(ISERROR(SEARCH("- R -", '-'!$F1498))), "Ryman",IF(NOT(ISERROR(SEARCH("- C -", '-'!$F1498))), "Consultant",IF(NOT(ISERROR(SEARCH("- I -", '-'!$F1498))),  "Inspection Test Plan", "Naming Error"))))</f>
        <v>Subcontractor</v>
      </c>
      <c r="F1498" s="91" t="str">
        <f>IF(OR('-'!$G1498="checklist", '-'!$G1498="checklist-flat"), '-'!$H1498, F1497)</f>
        <v>POST - S - Joinery Receival</v>
      </c>
      <c r="G1498" s="104" t="s">
        <v>15</v>
      </c>
      <c r="H1498" s="104" t="s">
        <v>1033</v>
      </c>
      <c r="I1498" s="104"/>
      <c r="J1498" s="105">
        <f>_xlfn.XLOOKUP('-'!$F1498,Ref!A:A,Ref!B:B)*1000</f>
        <v>141000</v>
      </c>
      <c r="K1498" s="87">
        <f ca="1">COUNTIF($J$2:'-'!$J1498,'-'!$J1498)-1</f>
        <v>2</v>
      </c>
      <c r="L1498" s="90" t="s">
        <v>14</v>
      </c>
    </row>
    <row r="1499" spans="1:12" ht="15.75">
      <c r="A1499" s="96">
        <f t="shared" si="23"/>
        <v>1495</v>
      </c>
      <c r="B1499" s="93">
        <f ca="1">'-'!$J1499+'-'!$K1499</f>
        <v>141003</v>
      </c>
      <c r="C1499" s="94"/>
      <c r="D1499" s="96" t="str" cm="1">
        <f t="array" ref="D1499">_xlfn.SWITCH(MID('-'!$F1499,1,4),"C - ","Civil","F - ","Foundation","ST -","Structure","FC -","Façade","PRE ","Pre-Line","POST","Post-Line","H - ","Handover","S - ","Services","CST ","Completion Docs", "I - ", "Inspection")</f>
        <v>Post-Line</v>
      </c>
      <c r="E1499" s="96" t="str">
        <f>IF(NOT(ISERROR(SEARCH("- S -", '-'!$F1499))), "Subcontractor",IF(NOT(ISERROR(SEARCH("- R -", '-'!$F1499))), "Ryman",IF(NOT(ISERROR(SEARCH("- C -", '-'!$F1499))), "Consultant",IF(NOT(ISERROR(SEARCH("- I -", '-'!$F1499))),  "Inspection Test Plan", "Naming Error"))))</f>
        <v>Subcontractor</v>
      </c>
      <c r="F1499" s="97" t="str">
        <f>IF(OR('-'!$G1499="checklist", '-'!$G1499="checklist-flat"), '-'!$H1499, F1498)</f>
        <v>POST - S - Joinery Receival</v>
      </c>
      <c r="G1499" s="24" t="s">
        <v>15</v>
      </c>
      <c r="H1499" s="24" t="s">
        <v>1034</v>
      </c>
      <c r="I1499" s="24"/>
      <c r="J1499" s="106">
        <f>_xlfn.XLOOKUP('-'!$F1499,Ref!A:A,Ref!B:B)*1000</f>
        <v>141000</v>
      </c>
      <c r="K1499" s="93">
        <f ca="1">COUNTIF($J$2:'-'!$J1499,'-'!$J1499)-1</f>
        <v>3</v>
      </c>
      <c r="L1499" s="96" t="s">
        <v>14</v>
      </c>
    </row>
    <row r="1500" spans="1:12" ht="15.75">
      <c r="A1500" s="90">
        <f t="shared" si="23"/>
        <v>1496</v>
      </c>
      <c r="B1500" s="87">
        <f ca="1">'-'!$J1500+'-'!$K1500</f>
        <v>141004</v>
      </c>
      <c r="C1500" s="88"/>
      <c r="D1500" s="90" t="str" cm="1">
        <f t="array" ref="D1500">_xlfn.SWITCH(MID('-'!$F1500,1,4),"C - ","Civil","F - ","Foundation","ST -","Structure","FC -","Façade","PRE ","Pre-Line","POST","Post-Line","H - ","Handover","S - ","Services","CST ","Completion Docs", "I - ", "Inspection")</f>
        <v>Post-Line</v>
      </c>
      <c r="E1500" s="90" t="str">
        <f>IF(NOT(ISERROR(SEARCH("- S -", '-'!$F1500))), "Subcontractor",IF(NOT(ISERROR(SEARCH("- R -", '-'!$F1500))), "Ryman",IF(NOT(ISERROR(SEARCH("- C -", '-'!$F1500))), "Consultant",IF(NOT(ISERROR(SEARCH("- I -", '-'!$F1500))),  "Inspection Test Plan", "Naming Error"))))</f>
        <v>Subcontractor</v>
      </c>
      <c r="F1500" s="91" t="str">
        <f>IF(OR('-'!$G1500="checklist", '-'!$G1500="checklist-flat"), '-'!$H1500, F1499)</f>
        <v>POST - S - Joinery Receival</v>
      </c>
      <c r="G1500" s="104" t="s">
        <v>15</v>
      </c>
      <c r="H1500" s="104" t="s">
        <v>56</v>
      </c>
      <c r="I1500" s="104"/>
      <c r="J1500" s="105">
        <f>_xlfn.XLOOKUP('-'!$F1500,Ref!A:A,Ref!B:B)*1000</f>
        <v>141000</v>
      </c>
      <c r="K1500" s="87">
        <f ca="1">COUNTIF($J$2:'-'!$J1500,'-'!$J1500)-1</f>
        <v>4</v>
      </c>
      <c r="L1500" s="90" t="s">
        <v>14</v>
      </c>
    </row>
    <row r="1501" spans="1:12" ht="15.75">
      <c r="A1501" s="96">
        <f t="shared" si="23"/>
        <v>1497</v>
      </c>
      <c r="B1501" s="93">
        <f ca="1">'-'!$J1501+'-'!$K1501</f>
        <v>141005</v>
      </c>
      <c r="C1501" s="94"/>
      <c r="D1501" s="96" t="str" cm="1">
        <f t="array" ref="D1501">_xlfn.SWITCH(MID('-'!$F1501,1,4),"C - ","Civil","F - ","Foundation","ST -","Structure","FC -","Façade","PRE ","Pre-Line","POST","Post-Line","H - ","Handover","S - ","Services","CST ","Completion Docs", "I - ", "Inspection")</f>
        <v>Post-Line</v>
      </c>
      <c r="E1501" s="96" t="str">
        <f>IF(NOT(ISERROR(SEARCH("- S -", '-'!$F1501))), "Subcontractor",IF(NOT(ISERROR(SEARCH("- R -", '-'!$F1501))), "Ryman",IF(NOT(ISERROR(SEARCH("- C -", '-'!$F1501))), "Consultant",IF(NOT(ISERROR(SEARCH("- I -", '-'!$F1501))),  "Inspection Test Plan", "Naming Error"))))</f>
        <v>Subcontractor</v>
      </c>
      <c r="F1501" s="97" t="str">
        <f>IF(OR('-'!$G1501="checklist", '-'!$G1501="checklist-flat"), '-'!$H1501, F1500)</f>
        <v>POST - S - Joinery Receival</v>
      </c>
      <c r="G1501" s="24" t="s">
        <v>24</v>
      </c>
      <c r="H1501" s="24" t="s">
        <v>57</v>
      </c>
      <c r="I1501" s="24"/>
      <c r="J1501" s="106">
        <f>_xlfn.XLOOKUP('-'!$F1501,Ref!A:A,Ref!B:B)*1000</f>
        <v>141000</v>
      </c>
      <c r="K1501" s="93">
        <f ca="1">COUNTIF($J$2:'-'!$J1501,'-'!$J1501)-1</f>
        <v>5</v>
      </c>
      <c r="L1501" s="96" t="s">
        <v>14</v>
      </c>
    </row>
    <row r="1502" spans="1:12" ht="15.75">
      <c r="A1502" s="90">
        <f t="shared" si="23"/>
        <v>1498</v>
      </c>
      <c r="B1502" s="87">
        <f ca="1">'-'!$J1502+'-'!$K1502</f>
        <v>142000</v>
      </c>
      <c r="C1502" s="88"/>
      <c r="D1502" s="90" t="str" cm="1">
        <f t="array" ref="D1502">_xlfn.SWITCH(MID('-'!$F1502,1,4),"C - ","Civil","F - ","Foundation","ST -","Structure","FC -","Façade","PRE ","Pre-Line","POST","Post-Line","H - ","Handover","S - ","Services","CST ","Completion Docs", "I - ", "Inspection")</f>
        <v>Post-Line</v>
      </c>
      <c r="E1502" s="90" t="str">
        <f>IF(NOT(ISERROR(SEARCH("- S -", '-'!$F1502))), "Subcontractor",IF(NOT(ISERROR(SEARCH("- R -", '-'!$F1502))), "Ryman",IF(NOT(ISERROR(SEARCH("- C -", '-'!$F1502))), "Consultant",IF(NOT(ISERROR(SEARCH("- I -", '-'!$F1502))),  "Inspection Test Plan", "Naming Error"))))</f>
        <v>Subcontractor</v>
      </c>
      <c r="F1502" s="91" t="str">
        <f>IF(OR('-'!$G1502="checklist", '-'!$G1502="checklist-flat"), '-'!$H1502, F1501)</f>
        <v>Post - S - Mirror Installation</v>
      </c>
      <c r="G1502" s="104" t="s">
        <v>12</v>
      </c>
      <c r="H1502" s="104" t="s">
        <v>1080</v>
      </c>
      <c r="I1502" s="104"/>
      <c r="J1502" s="105">
        <f>_xlfn.XLOOKUP('-'!$F1502,Ref!A:A,Ref!B:B)*1000</f>
        <v>142000</v>
      </c>
      <c r="K1502" s="87">
        <f ca="1">COUNTIF($J$2:'-'!$J1502,'-'!$J1502)-1</f>
        <v>0</v>
      </c>
      <c r="L1502" s="90" t="s">
        <v>14</v>
      </c>
    </row>
    <row r="1503" spans="1:12" ht="15.75">
      <c r="A1503" s="96">
        <f t="shared" ref="A1503:A1566" si="24">IFERROR(A1502+1,1)</f>
        <v>1499</v>
      </c>
      <c r="B1503" s="93">
        <f ca="1">'-'!$J1503+'-'!$K1503</f>
        <v>142001</v>
      </c>
      <c r="C1503" s="94"/>
      <c r="D1503" s="96" t="str" cm="1">
        <f t="array" ref="D1503">_xlfn.SWITCH(MID('-'!$F1503,1,4),"C - ","Civil","F - ","Foundation","ST -","Structure","FC -","Façade","PRE ","Pre-Line","POST","Post-Line","H - ","Handover","S - ","Services","CST ","Completion Docs", "I - ", "Inspection")</f>
        <v>Post-Line</v>
      </c>
      <c r="E1503" s="96" t="str">
        <f>IF(NOT(ISERROR(SEARCH("- S -", '-'!$F1503))), "Subcontractor",IF(NOT(ISERROR(SEARCH("- R -", '-'!$F1503))), "Ryman",IF(NOT(ISERROR(SEARCH("- C -", '-'!$F1503))), "Consultant",IF(NOT(ISERROR(SEARCH("- I -", '-'!$F1503))),  "Inspection Test Plan", "Naming Error"))))</f>
        <v>Subcontractor</v>
      </c>
      <c r="F1503" s="97" t="str">
        <f>IF(OR('-'!$G1503="checklist", '-'!$G1503="checklist-flat"), '-'!$H1503, F1502)</f>
        <v>Post - S - Mirror Installation</v>
      </c>
      <c r="G1503" s="24" t="s">
        <v>15</v>
      </c>
      <c r="H1503" s="24" t="s">
        <v>1081</v>
      </c>
      <c r="I1503" s="24"/>
      <c r="J1503" s="106">
        <f>_xlfn.XLOOKUP('-'!$F1503,Ref!A:A,Ref!B:B)*1000</f>
        <v>142000</v>
      </c>
      <c r="K1503" s="93">
        <f ca="1">COUNTIF($J$2:'-'!$J1503,'-'!$J1503)-1</f>
        <v>1</v>
      </c>
      <c r="L1503" s="96" t="s">
        <v>14</v>
      </c>
    </row>
    <row r="1504" spans="1:12" ht="15.75">
      <c r="A1504" s="90">
        <f t="shared" si="24"/>
        <v>1500</v>
      </c>
      <c r="B1504" s="87">
        <f ca="1">'-'!$J1504+'-'!$K1504</f>
        <v>142002</v>
      </c>
      <c r="C1504" s="88"/>
      <c r="D1504" s="90" t="str" cm="1">
        <f t="array" ref="D1504">_xlfn.SWITCH(MID('-'!$F1504,1,4),"C - ","Civil","F - ","Foundation","ST -","Structure","FC -","Façade","PRE ","Pre-Line","POST","Post-Line","H - ","Handover","S - ","Services","CST ","Completion Docs", "I - ", "Inspection")</f>
        <v>Post-Line</v>
      </c>
      <c r="E1504" s="90" t="str">
        <f>IF(NOT(ISERROR(SEARCH("- S -", '-'!$F1504))), "Subcontractor",IF(NOT(ISERROR(SEARCH("- R -", '-'!$F1504))), "Ryman",IF(NOT(ISERROR(SEARCH("- C -", '-'!$F1504))), "Consultant",IF(NOT(ISERROR(SEARCH("- I -", '-'!$F1504))),  "Inspection Test Plan", "Naming Error"))))</f>
        <v>Subcontractor</v>
      </c>
      <c r="F1504" s="91" t="str">
        <f>IF(OR('-'!$G1504="checklist", '-'!$G1504="checklist-flat"), '-'!$H1504, F1503)</f>
        <v>Post - S - Mirror Installation</v>
      </c>
      <c r="G1504" s="104" t="s">
        <v>15</v>
      </c>
      <c r="H1504" s="104" t="s">
        <v>1082</v>
      </c>
      <c r="I1504" s="104"/>
      <c r="J1504" s="105">
        <f>_xlfn.XLOOKUP('-'!$F1504,Ref!A:A,Ref!B:B)*1000</f>
        <v>142000</v>
      </c>
      <c r="K1504" s="87">
        <f ca="1">COUNTIF($J$2:'-'!$J1504,'-'!$J1504)-1</f>
        <v>2</v>
      </c>
      <c r="L1504" s="90" t="s">
        <v>14</v>
      </c>
    </row>
    <row r="1505" spans="1:12" ht="15.75">
      <c r="A1505" s="96">
        <f t="shared" si="24"/>
        <v>1501</v>
      </c>
      <c r="B1505" s="93">
        <f ca="1">'-'!$J1505+'-'!$K1505</f>
        <v>142003</v>
      </c>
      <c r="C1505" s="94"/>
      <c r="D1505" s="96" t="str" cm="1">
        <f t="array" ref="D1505">_xlfn.SWITCH(MID('-'!$F1505,1,4),"C - ","Civil","F - ","Foundation","ST -","Structure","FC -","Façade","PRE ","Pre-Line","POST","Post-Line","H - ","Handover","S - ","Services","CST ","Completion Docs", "I - ", "Inspection")</f>
        <v>Post-Line</v>
      </c>
      <c r="E1505" s="96" t="str">
        <f>IF(NOT(ISERROR(SEARCH("- S -", '-'!$F1505))), "Subcontractor",IF(NOT(ISERROR(SEARCH("- R -", '-'!$F1505))), "Ryman",IF(NOT(ISERROR(SEARCH("- C -", '-'!$F1505))), "Consultant",IF(NOT(ISERROR(SEARCH("- I -", '-'!$F1505))),  "Inspection Test Plan", "Naming Error"))))</f>
        <v>Subcontractor</v>
      </c>
      <c r="F1505" s="97" t="str">
        <f>IF(OR('-'!$G1505="checklist", '-'!$G1505="checklist-flat"), '-'!$H1505, F1504)</f>
        <v>Post - S - Mirror Installation</v>
      </c>
      <c r="G1505" s="24" t="s">
        <v>15</v>
      </c>
      <c r="H1505" s="24" t="s">
        <v>1083</v>
      </c>
      <c r="I1505" s="24"/>
      <c r="J1505" s="106">
        <f>_xlfn.XLOOKUP('-'!$F1505,Ref!A:A,Ref!B:B)*1000</f>
        <v>142000</v>
      </c>
      <c r="K1505" s="93">
        <f ca="1">COUNTIF($J$2:'-'!$J1505,'-'!$J1505)-1</f>
        <v>3</v>
      </c>
      <c r="L1505" s="96" t="s">
        <v>14</v>
      </c>
    </row>
    <row r="1506" spans="1:12" ht="15.75">
      <c r="A1506" s="90">
        <f t="shared" si="24"/>
        <v>1502</v>
      </c>
      <c r="B1506" s="87">
        <f ca="1">'-'!$J1506+'-'!$K1506</f>
        <v>142004</v>
      </c>
      <c r="C1506" s="88"/>
      <c r="D1506" s="90" t="str" cm="1">
        <f t="array" ref="D1506">_xlfn.SWITCH(MID('-'!$F1506,1,4),"C - ","Civil","F - ","Foundation","ST -","Structure","FC -","Façade","PRE ","Pre-Line","POST","Post-Line","H - ","Handover","S - ","Services","CST ","Completion Docs", "I - ", "Inspection")</f>
        <v>Post-Line</v>
      </c>
      <c r="E1506" s="90" t="str">
        <f>IF(NOT(ISERROR(SEARCH("- S -", '-'!$F1506))), "Subcontractor",IF(NOT(ISERROR(SEARCH("- R -", '-'!$F1506))), "Ryman",IF(NOT(ISERROR(SEARCH("- C -", '-'!$F1506))), "Consultant",IF(NOT(ISERROR(SEARCH("- I -", '-'!$F1506))),  "Inspection Test Plan", "Naming Error"))))</f>
        <v>Subcontractor</v>
      </c>
      <c r="F1506" s="91" t="str">
        <f>IF(OR('-'!$G1506="checklist", '-'!$G1506="checklist-flat"), '-'!$H1506, F1505)</f>
        <v>Post - S - Mirror Installation</v>
      </c>
      <c r="G1506" s="104" t="s">
        <v>15</v>
      </c>
      <c r="H1506" s="104" t="s">
        <v>1084</v>
      </c>
      <c r="I1506" s="104"/>
      <c r="J1506" s="105">
        <f>_xlfn.XLOOKUP('-'!$F1506,Ref!A:A,Ref!B:B)*1000</f>
        <v>142000</v>
      </c>
      <c r="K1506" s="87">
        <f ca="1">COUNTIF($J$2:'-'!$J1506,'-'!$J1506)-1</f>
        <v>4</v>
      </c>
      <c r="L1506" s="90" t="s">
        <v>14</v>
      </c>
    </row>
    <row r="1507" spans="1:12" ht="15.75">
      <c r="A1507" s="96">
        <f t="shared" si="24"/>
        <v>1503</v>
      </c>
      <c r="B1507" s="93">
        <f ca="1">'-'!$J1507+'-'!$K1507</f>
        <v>142005</v>
      </c>
      <c r="C1507" s="94"/>
      <c r="D1507" s="96" t="str" cm="1">
        <f t="array" ref="D1507">_xlfn.SWITCH(MID('-'!$F1507,1,4),"C - ","Civil","F - ","Foundation","ST -","Structure","FC -","Façade","PRE ","Pre-Line","POST","Post-Line","H - ","Handover","S - ","Services","CST ","Completion Docs", "I - ", "Inspection")</f>
        <v>Post-Line</v>
      </c>
      <c r="E1507" s="96" t="str">
        <f>IF(NOT(ISERROR(SEARCH("- S -", '-'!$F1507))), "Subcontractor",IF(NOT(ISERROR(SEARCH("- R -", '-'!$F1507))), "Ryman",IF(NOT(ISERROR(SEARCH("- C -", '-'!$F1507))), "Consultant",IF(NOT(ISERROR(SEARCH("- I -", '-'!$F1507))),  "Inspection Test Plan", "Naming Error"))))</f>
        <v>Subcontractor</v>
      </c>
      <c r="F1507" s="97" t="str">
        <f>IF(OR('-'!$G1507="checklist", '-'!$G1507="checklist-flat"), '-'!$H1507, F1506)</f>
        <v>Post - S - Mirror Installation</v>
      </c>
      <c r="G1507" s="24" t="s">
        <v>24</v>
      </c>
      <c r="H1507" s="24" t="s">
        <v>1085</v>
      </c>
      <c r="I1507" s="24"/>
      <c r="J1507" s="106">
        <f>_xlfn.XLOOKUP('-'!$F1507,Ref!A:A,Ref!B:B)*1000</f>
        <v>142000</v>
      </c>
      <c r="K1507" s="93">
        <f ca="1">COUNTIF($J$2:'-'!$J1507,'-'!$J1507)-1</f>
        <v>5</v>
      </c>
      <c r="L1507" s="96" t="s">
        <v>14</v>
      </c>
    </row>
    <row r="1508" spans="1:12" ht="15.75">
      <c r="A1508" s="90">
        <f t="shared" si="24"/>
        <v>1504</v>
      </c>
      <c r="B1508" s="87">
        <f ca="1">'-'!$J1508+'-'!$K1508</f>
        <v>142006</v>
      </c>
      <c r="C1508" s="88"/>
      <c r="D1508" s="90" t="str" cm="1">
        <f t="array" ref="D1508">_xlfn.SWITCH(MID('-'!$F1508,1,4),"C - ","Civil","F - ","Foundation","ST -","Structure","FC -","Façade","PRE ","Pre-Line","POST","Post-Line","H - ","Handover","S - ","Services","CST ","Completion Docs", "I - ", "Inspection")</f>
        <v>Post-Line</v>
      </c>
      <c r="E1508" s="90" t="str">
        <f>IF(NOT(ISERROR(SEARCH("- S -", '-'!$F1508))), "Subcontractor",IF(NOT(ISERROR(SEARCH("- R -", '-'!$F1508))), "Ryman",IF(NOT(ISERROR(SEARCH("- C -", '-'!$F1508))), "Consultant",IF(NOT(ISERROR(SEARCH("- I -", '-'!$F1508))),  "Inspection Test Plan", "Naming Error"))))</f>
        <v>Subcontractor</v>
      </c>
      <c r="F1508" s="91" t="str">
        <f>IF(OR('-'!$G1508="checklist", '-'!$G1508="checklist-flat"), '-'!$H1508, F1507)</f>
        <v>Post - S - Mirror Installation</v>
      </c>
      <c r="G1508" s="104" t="s">
        <v>15</v>
      </c>
      <c r="H1508" s="104" t="s">
        <v>56</v>
      </c>
      <c r="I1508" s="104"/>
      <c r="J1508" s="105">
        <f>_xlfn.XLOOKUP('-'!$F1508,Ref!A:A,Ref!B:B)*1000</f>
        <v>142000</v>
      </c>
      <c r="K1508" s="87">
        <f ca="1">COUNTIF($J$2:'-'!$J1508,'-'!$J1508)-1</f>
        <v>6</v>
      </c>
      <c r="L1508" s="90" t="s">
        <v>14</v>
      </c>
    </row>
    <row r="1509" spans="1:12" ht="15.75">
      <c r="A1509" s="96">
        <f t="shared" si="24"/>
        <v>1505</v>
      </c>
      <c r="B1509" s="93">
        <f ca="1">'-'!$J1509+'-'!$K1509</f>
        <v>142007</v>
      </c>
      <c r="C1509" s="94"/>
      <c r="D1509" s="96" t="str" cm="1">
        <f t="array" ref="D1509">_xlfn.SWITCH(MID('-'!$F1509,1,4),"C - ","Civil","F - ","Foundation","ST -","Structure","FC -","Façade","PRE ","Pre-Line","POST","Post-Line","H - ","Handover","S - ","Services","CST ","Completion Docs", "I - ", "Inspection")</f>
        <v>Post-Line</v>
      </c>
      <c r="E1509" s="96" t="str">
        <f>IF(NOT(ISERROR(SEARCH("- S -", '-'!$F1509))), "Subcontractor",IF(NOT(ISERROR(SEARCH("- R -", '-'!$F1509))), "Ryman",IF(NOT(ISERROR(SEARCH("- C -", '-'!$F1509))), "Consultant",IF(NOT(ISERROR(SEARCH("- I -", '-'!$F1509))),  "Inspection Test Plan", "Naming Error"))))</f>
        <v>Subcontractor</v>
      </c>
      <c r="F1509" s="97" t="str">
        <f>IF(OR('-'!$G1509="checklist", '-'!$G1509="checklist-flat"), '-'!$H1509, F1508)</f>
        <v>Post - S - Mirror Installation</v>
      </c>
      <c r="G1509" s="24" t="s">
        <v>24</v>
      </c>
      <c r="H1509" s="24" t="s">
        <v>57</v>
      </c>
      <c r="I1509" s="24"/>
      <c r="J1509" s="106">
        <f>_xlfn.XLOOKUP('-'!$F1509,Ref!A:A,Ref!B:B)*1000</f>
        <v>142000</v>
      </c>
      <c r="K1509" s="93">
        <f ca="1">COUNTIF($J$2:'-'!$J1509,'-'!$J1509)-1</f>
        <v>7</v>
      </c>
      <c r="L1509" s="96" t="s">
        <v>14</v>
      </c>
    </row>
    <row r="1510" spans="1:12" ht="15.75">
      <c r="A1510" s="90">
        <f t="shared" si="24"/>
        <v>1506</v>
      </c>
      <c r="B1510" s="87">
        <f ca="1">'-'!$J1510+'-'!$K1510</f>
        <v>143000</v>
      </c>
      <c r="C1510" s="88"/>
      <c r="D1510" s="89" t="str" cm="1">
        <f t="array" ref="D1510">_xlfn.SWITCH(MID('-'!$F1510,1,4),"C - ","Civil","F - ","Foundation","ST -","Structure","FC -","Façade","PRE ","Pre-Line","POST","Post-Line","H - ","Handover","S - ","Services","CST ","Completion Docs", "I - ", "Inspection")</f>
        <v>Post-Line</v>
      </c>
      <c r="E1510" s="90" t="str">
        <f>IF(NOT(ISERROR(SEARCH("- S -", '-'!$F1510))), "Subcontractor",IF(NOT(ISERROR(SEARCH("- R -", '-'!$F1510))), "Ryman",IF(NOT(ISERROR(SEARCH("- C -", '-'!$F1510))), "Consultant",IF(NOT(ISERROR(SEARCH("- I -", '-'!$F1510))),  "Inspection Test Plan", "Naming Error"))))</f>
        <v>Subcontractor</v>
      </c>
      <c r="F1510" s="91" t="str">
        <f>IF(OR('-'!$G1510="checklist", '-'!$G1510="checklist-flat"), '-'!$H1510, F1509)</f>
        <v xml:space="preserve">POST - S - Painting </v>
      </c>
      <c r="G1510" s="104" t="s">
        <v>12</v>
      </c>
      <c r="H1510" s="104" t="s">
        <v>1086</v>
      </c>
      <c r="I1510" s="104"/>
      <c r="J1510" s="105">
        <f>_xlfn.XLOOKUP('-'!$F1510,Ref!A:A,Ref!B:B)*1000</f>
        <v>143000</v>
      </c>
      <c r="K1510" s="87">
        <f ca="1">COUNTIF($J$2:'-'!$J1510,'-'!$J1510)-1</f>
        <v>0</v>
      </c>
      <c r="L1510" s="90" t="s">
        <v>14</v>
      </c>
    </row>
    <row r="1511" spans="1:12" ht="15.75">
      <c r="A1511" s="96">
        <f t="shared" si="24"/>
        <v>1507</v>
      </c>
      <c r="B1511" s="93">
        <f ca="1">'-'!$J1511+'-'!$K1511</f>
        <v>143001</v>
      </c>
      <c r="C1511" s="94"/>
      <c r="D1511" s="95" t="str" cm="1">
        <f t="array" ref="D1511">_xlfn.SWITCH(MID('-'!$F1511,1,4),"C - ","Civil","F - ","Foundation","ST -","Structure","FC -","Façade","PRE ","Pre-Line","POST","Post-Line","H - ","Handover","S - ","Services","CST ","Completion Docs", "I - ", "Inspection")</f>
        <v>Post-Line</v>
      </c>
      <c r="E1511" s="96" t="str">
        <f>IF(NOT(ISERROR(SEARCH("- S -", '-'!$F1511))), "Subcontractor",IF(NOT(ISERROR(SEARCH("- R -", '-'!$F1511))), "Ryman",IF(NOT(ISERROR(SEARCH("- C -", '-'!$F1511))), "Consultant",IF(NOT(ISERROR(SEARCH("- I -", '-'!$F1511))),  "Inspection Test Plan", "Naming Error"))))</f>
        <v>Subcontractor</v>
      </c>
      <c r="F1511" s="97" t="str">
        <f>IF(OR('-'!$G1511="checklist", '-'!$G1511="checklist-flat"), '-'!$H1511, F1510)</f>
        <v xml:space="preserve">POST - S - Painting </v>
      </c>
      <c r="G1511" s="24" t="s">
        <v>15</v>
      </c>
      <c r="H1511" s="24" t="s">
        <v>1087</v>
      </c>
      <c r="I1511" s="24"/>
      <c r="J1511" s="106">
        <f>_xlfn.XLOOKUP('-'!$F1511,Ref!A:A,Ref!B:B)*1000</f>
        <v>143000</v>
      </c>
      <c r="K1511" s="93">
        <f ca="1">COUNTIF($J$2:'-'!$J1511,'-'!$J1511)-1</f>
        <v>1</v>
      </c>
      <c r="L1511" s="96" t="s">
        <v>14</v>
      </c>
    </row>
    <row r="1512" spans="1:12" ht="15.75">
      <c r="A1512" s="90">
        <f t="shared" si="24"/>
        <v>1508</v>
      </c>
      <c r="B1512" s="87">
        <f ca="1">'-'!$J1512+'-'!$K1512</f>
        <v>143002</v>
      </c>
      <c r="C1512" s="88"/>
      <c r="D1512" s="89" t="str" cm="1">
        <f t="array" ref="D1512">_xlfn.SWITCH(MID('-'!$F1512,1,4),"C - ","Civil","F - ","Foundation","ST -","Structure","FC -","Façade","PRE ","Pre-Line","POST","Post-Line","H - ","Handover","S - ","Services","CST ","Completion Docs", "I - ", "Inspection")</f>
        <v>Post-Line</v>
      </c>
      <c r="E1512" s="90" t="str">
        <f>IF(NOT(ISERROR(SEARCH("- S -", '-'!$F1512))), "Subcontractor",IF(NOT(ISERROR(SEARCH("- R -", '-'!$F1512))), "Ryman",IF(NOT(ISERROR(SEARCH("- C -", '-'!$F1512))), "Consultant",IF(NOT(ISERROR(SEARCH("- I -", '-'!$F1512))),  "Inspection Test Plan", "Naming Error"))))</f>
        <v>Subcontractor</v>
      </c>
      <c r="F1512" s="91" t="str">
        <f>IF(OR('-'!$G1512="checklist", '-'!$G1512="checklist-flat"), '-'!$H1512, F1511)</f>
        <v xml:space="preserve">POST - S - Painting </v>
      </c>
      <c r="G1512" s="104" t="s">
        <v>15</v>
      </c>
      <c r="H1512" s="104" t="s">
        <v>1088</v>
      </c>
      <c r="I1512" s="104"/>
      <c r="J1512" s="105">
        <f>_xlfn.XLOOKUP('-'!$F1512,Ref!A:A,Ref!B:B)*1000</f>
        <v>143000</v>
      </c>
      <c r="K1512" s="87">
        <f ca="1">COUNTIF($J$2:'-'!$J1512,'-'!$J1512)-1</f>
        <v>2</v>
      </c>
      <c r="L1512" s="90" t="s">
        <v>14</v>
      </c>
    </row>
    <row r="1513" spans="1:12" ht="15.75">
      <c r="A1513" s="96">
        <f t="shared" si="24"/>
        <v>1509</v>
      </c>
      <c r="B1513" s="93">
        <f ca="1">'-'!$J1513+'-'!$K1513</f>
        <v>143003</v>
      </c>
      <c r="C1513" s="94"/>
      <c r="D1513" s="95" t="str" cm="1">
        <f t="array" ref="D1513">_xlfn.SWITCH(MID('-'!$F1513,1,4),"C - ","Civil","F - ","Foundation","ST -","Structure","FC -","Façade","PRE ","Pre-Line","POST","Post-Line","H - ","Handover","S - ","Services","CST ","Completion Docs", "I - ", "Inspection")</f>
        <v>Post-Line</v>
      </c>
      <c r="E1513" s="96" t="str">
        <f>IF(NOT(ISERROR(SEARCH("- S -", '-'!$F1513))), "Subcontractor",IF(NOT(ISERROR(SEARCH("- R -", '-'!$F1513))), "Ryman",IF(NOT(ISERROR(SEARCH("- C -", '-'!$F1513))), "Consultant",IF(NOT(ISERROR(SEARCH("- I -", '-'!$F1513))),  "Inspection Test Plan", "Naming Error"))))</f>
        <v>Subcontractor</v>
      </c>
      <c r="F1513" s="97" t="str">
        <f>IF(OR('-'!$G1513="checklist", '-'!$G1513="checklist-flat"), '-'!$H1513, F1512)</f>
        <v xml:space="preserve">POST - S - Painting </v>
      </c>
      <c r="G1513" s="24" t="s">
        <v>15</v>
      </c>
      <c r="H1513" s="24" t="s">
        <v>1089</v>
      </c>
      <c r="I1513" s="24"/>
      <c r="J1513" s="106">
        <f>_xlfn.XLOOKUP('-'!$F1513,Ref!A:A,Ref!B:B)*1000</f>
        <v>143000</v>
      </c>
      <c r="K1513" s="93">
        <f ca="1">COUNTIF($J$2:'-'!$J1513,'-'!$J1513)-1</f>
        <v>3</v>
      </c>
      <c r="L1513" s="96" t="s">
        <v>14</v>
      </c>
    </row>
    <row r="1514" spans="1:12" ht="15.75">
      <c r="A1514" s="90">
        <f t="shared" si="24"/>
        <v>1510</v>
      </c>
      <c r="B1514" s="87">
        <f ca="1">'-'!$J1514+'-'!$K1514</f>
        <v>143004</v>
      </c>
      <c r="C1514" s="88"/>
      <c r="D1514" s="89" t="str" cm="1">
        <f t="array" ref="D1514">_xlfn.SWITCH(MID('-'!$F1514,1,4),"C - ","Civil","F - ","Foundation","ST -","Structure","FC -","Façade","PRE ","Pre-Line","POST","Post-Line","H - ","Handover","S - ","Services","CST ","Completion Docs", "I - ", "Inspection")</f>
        <v>Post-Line</v>
      </c>
      <c r="E1514" s="90" t="str">
        <f>IF(NOT(ISERROR(SEARCH("- S -", '-'!$F1514))), "Subcontractor",IF(NOT(ISERROR(SEARCH("- R -", '-'!$F1514))), "Ryman",IF(NOT(ISERROR(SEARCH("- C -", '-'!$F1514))), "Consultant",IF(NOT(ISERROR(SEARCH("- I -", '-'!$F1514))),  "Inspection Test Plan", "Naming Error"))))</f>
        <v>Subcontractor</v>
      </c>
      <c r="F1514" s="91" t="str">
        <f>IF(OR('-'!$G1514="checklist", '-'!$G1514="checklist-flat"), '-'!$H1514, F1513)</f>
        <v xml:space="preserve">POST - S - Painting </v>
      </c>
      <c r="G1514" s="104" t="s">
        <v>15</v>
      </c>
      <c r="H1514" s="104" t="s">
        <v>1090</v>
      </c>
      <c r="I1514" s="104"/>
      <c r="J1514" s="105">
        <f>_xlfn.XLOOKUP('-'!$F1514,Ref!A:A,Ref!B:B)*1000</f>
        <v>143000</v>
      </c>
      <c r="K1514" s="87">
        <f ca="1">COUNTIF($J$2:'-'!$J1514,'-'!$J1514)-1</f>
        <v>4</v>
      </c>
      <c r="L1514" s="90" t="s">
        <v>14</v>
      </c>
    </row>
    <row r="1515" spans="1:12" ht="15.75">
      <c r="A1515" s="96">
        <f t="shared" si="24"/>
        <v>1511</v>
      </c>
      <c r="B1515" s="93">
        <f ca="1">'-'!$J1515+'-'!$K1515</f>
        <v>143005</v>
      </c>
      <c r="C1515" s="94"/>
      <c r="D1515" s="95" t="str" cm="1">
        <f t="array" ref="D1515">_xlfn.SWITCH(MID('-'!$F1515,1,4),"C - ","Civil","F - ","Foundation","ST -","Structure","FC -","Façade","PRE ","Pre-Line","POST","Post-Line","H - ","Handover","S - ","Services","CST ","Completion Docs", "I - ", "Inspection")</f>
        <v>Post-Line</v>
      </c>
      <c r="E1515" s="96" t="str">
        <f>IF(NOT(ISERROR(SEARCH("- S -", '-'!$F1515))), "Subcontractor",IF(NOT(ISERROR(SEARCH("- R -", '-'!$F1515))), "Ryman",IF(NOT(ISERROR(SEARCH("- C -", '-'!$F1515))), "Consultant",IF(NOT(ISERROR(SEARCH("- I -", '-'!$F1515))),  "Inspection Test Plan", "Naming Error"))))</f>
        <v>Subcontractor</v>
      </c>
      <c r="F1515" s="97" t="str">
        <f>IF(OR('-'!$G1515="checklist", '-'!$G1515="checklist-flat"), '-'!$H1515, F1514)</f>
        <v xml:space="preserve">POST - S - Painting </v>
      </c>
      <c r="G1515" s="24" t="s">
        <v>15</v>
      </c>
      <c r="H1515" s="24" t="s">
        <v>1091</v>
      </c>
      <c r="I1515" s="24"/>
      <c r="J1515" s="106">
        <f>_xlfn.XLOOKUP('-'!$F1515,Ref!A:A,Ref!B:B)*1000</f>
        <v>143000</v>
      </c>
      <c r="K1515" s="93">
        <f ca="1">COUNTIF($J$2:'-'!$J1515,'-'!$J1515)-1</f>
        <v>5</v>
      </c>
      <c r="L1515" s="96" t="s">
        <v>14</v>
      </c>
    </row>
    <row r="1516" spans="1:12" ht="15.75">
      <c r="A1516" s="90">
        <f t="shared" si="24"/>
        <v>1512</v>
      </c>
      <c r="B1516" s="87">
        <f ca="1">'-'!$J1516+'-'!$K1516</f>
        <v>143006</v>
      </c>
      <c r="C1516" s="88"/>
      <c r="D1516" s="89" t="str" cm="1">
        <f t="array" ref="D1516">_xlfn.SWITCH(MID('-'!$F1516,1,4),"C - ","Civil","F - ","Foundation","ST -","Structure","FC -","Façade","PRE ","Pre-Line","POST","Post-Line","H - ","Handover","S - ","Services","CST ","Completion Docs", "I - ", "Inspection")</f>
        <v>Post-Line</v>
      </c>
      <c r="E1516" s="90" t="str">
        <f>IF(NOT(ISERROR(SEARCH("- S -", '-'!$F1516))), "Subcontractor",IF(NOT(ISERROR(SEARCH("- R -", '-'!$F1516))), "Ryman",IF(NOT(ISERROR(SEARCH("- C -", '-'!$F1516))), "Consultant",IF(NOT(ISERROR(SEARCH("- I -", '-'!$F1516))),  "Inspection Test Plan", "Naming Error"))))</f>
        <v>Subcontractor</v>
      </c>
      <c r="F1516" s="91" t="str">
        <f>IF(OR('-'!$G1516="checklist", '-'!$G1516="checklist-flat"), '-'!$H1516, F1515)</f>
        <v xml:space="preserve">POST - S - Painting </v>
      </c>
      <c r="G1516" s="104" t="s">
        <v>15</v>
      </c>
      <c r="H1516" s="104" t="s">
        <v>1092</v>
      </c>
      <c r="I1516" s="104"/>
      <c r="J1516" s="105">
        <f>_xlfn.XLOOKUP('-'!$F1516,Ref!A:A,Ref!B:B)*1000</f>
        <v>143000</v>
      </c>
      <c r="K1516" s="87">
        <f ca="1">COUNTIF($J$2:'-'!$J1516,'-'!$J1516)-1</f>
        <v>6</v>
      </c>
      <c r="L1516" s="90" t="s">
        <v>14</v>
      </c>
    </row>
    <row r="1517" spans="1:12" ht="15.75">
      <c r="A1517" s="96">
        <f t="shared" si="24"/>
        <v>1513</v>
      </c>
      <c r="B1517" s="93">
        <f ca="1">'-'!$J1517+'-'!$K1517</f>
        <v>143007</v>
      </c>
      <c r="C1517" s="94"/>
      <c r="D1517" s="95" t="str" cm="1">
        <f t="array" ref="D1517">_xlfn.SWITCH(MID('-'!$F1517,1,4),"C - ","Civil","F - ","Foundation","ST -","Structure","FC -","Façade","PRE ","Pre-Line","POST","Post-Line","H - ","Handover","S - ","Services","CST ","Completion Docs", "I - ", "Inspection")</f>
        <v>Post-Line</v>
      </c>
      <c r="E1517" s="96" t="str">
        <f>IF(NOT(ISERROR(SEARCH("- S -", '-'!$F1517))), "Subcontractor",IF(NOT(ISERROR(SEARCH("- R -", '-'!$F1517))), "Ryman",IF(NOT(ISERROR(SEARCH("- C -", '-'!$F1517))), "Consultant",IF(NOT(ISERROR(SEARCH("- I -", '-'!$F1517))),  "Inspection Test Plan", "Naming Error"))))</f>
        <v>Subcontractor</v>
      </c>
      <c r="F1517" s="97" t="str">
        <f>IF(OR('-'!$G1517="checklist", '-'!$G1517="checklist-flat"), '-'!$H1517, F1516)</f>
        <v xml:space="preserve">POST - S - Painting </v>
      </c>
      <c r="G1517" s="24" t="s">
        <v>15</v>
      </c>
      <c r="H1517" s="24" t="s">
        <v>1093</v>
      </c>
      <c r="I1517" s="24"/>
      <c r="J1517" s="106">
        <f>_xlfn.XLOOKUP('-'!$F1517,Ref!A:A,Ref!B:B)*1000</f>
        <v>143000</v>
      </c>
      <c r="K1517" s="93">
        <f ca="1">COUNTIF($J$2:'-'!$J1517,'-'!$J1517)-1</f>
        <v>7</v>
      </c>
      <c r="L1517" s="96" t="s">
        <v>14</v>
      </c>
    </row>
    <row r="1518" spans="1:12" ht="15.75">
      <c r="A1518" s="90">
        <f t="shared" si="24"/>
        <v>1514</v>
      </c>
      <c r="B1518" s="87">
        <f ca="1">'-'!$J1518+'-'!$K1518</f>
        <v>143008</v>
      </c>
      <c r="C1518" s="88"/>
      <c r="D1518" s="89" t="str" cm="1">
        <f t="array" ref="D1518">_xlfn.SWITCH(MID('-'!$F1518,1,4),"C - ","Civil","F - ","Foundation","ST -","Structure","FC -","Façade","PRE ","Pre-Line","POST","Post-Line","H - ","Handover","S - ","Services","CST ","Completion Docs", "I - ", "Inspection")</f>
        <v>Post-Line</v>
      </c>
      <c r="E1518" s="90" t="str">
        <f>IF(NOT(ISERROR(SEARCH("- S -", '-'!$F1518))), "Subcontractor",IF(NOT(ISERROR(SEARCH("- R -", '-'!$F1518))), "Ryman",IF(NOT(ISERROR(SEARCH("- C -", '-'!$F1518))), "Consultant",IF(NOT(ISERROR(SEARCH("- I -", '-'!$F1518))),  "Inspection Test Plan", "Naming Error"))))</f>
        <v>Subcontractor</v>
      </c>
      <c r="F1518" s="91" t="str">
        <f>IF(OR('-'!$G1518="checklist", '-'!$G1518="checklist-flat"), '-'!$H1518, F1517)</f>
        <v xml:space="preserve">POST - S - Painting </v>
      </c>
      <c r="G1518" s="104" t="s">
        <v>15</v>
      </c>
      <c r="H1518" s="104" t="s">
        <v>56</v>
      </c>
      <c r="I1518" s="104"/>
      <c r="J1518" s="105">
        <f>_xlfn.XLOOKUP('-'!$F1518,Ref!A:A,Ref!B:B)*1000</f>
        <v>143000</v>
      </c>
      <c r="K1518" s="87">
        <f ca="1">COUNTIF($J$2:'-'!$J1518,'-'!$J1518)-1</f>
        <v>8</v>
      </c>
      <c r="L1518" s="90" t="s">
        <v>14</v>
      </c>
    </row>
    <row r="1519" spans="1:12" ht="15.75">
      <c r="A1519" s="96">
        <f t="shared" si="24"/>
        <v>1515</v>
      </c>
      <c r="B1519" s="93">
        <f ca="1">'-'!$J1519+'-'!$K1519</f>
        <v>143009</v>
      </c>
      <c r="C1519" s="94"/>
      <c r="D1519" s="95" t="str" cm="1">
        <f t="array" ref="D1519">_xlfn.SWITCH(MID('-'!$F1519,1,4),"C - ","Civil","F - ","Foundation","ST -","Structure","FC -","Façade","PRE ","Pre-Line","POST","Post-Line","H - ","Handover","S - ","Services","CST ","Completion Docs", "I - ", "Inspection")</f>
        <v>Post-Line</v>
      </c>
      <c r="E1519" s="96" t="str">
        <f>IF(NOT(ISERROR(SEARCH("- S -", '-'!$F1519))), "Subcontractor",IF(NOT(ISERROR(SEARCH("- R -", '-'!$F1519))), "Ryman",IF(NOT(ISERROR(SEARCH("- C -", '-'!$F1519))), "Consultant",IF(NOT(ISERROR(SEARCH("- I -", '-'!$F1519))),  "Inspection Test Plan", "Naming Error"))))</f>
        <v>Subcontractor</v>
      </c>
      <c r="F1519" s="97" t="str">
        <f>IF(OR('-'!$G1519="checklist", '-'!$G1519="checklist-flat"), '-'!$H1519, F1518)</f>
        <v xml:space="preserve">POST - S - Painting </v>
      </c>
      <c r="G1519" s="24" t="s">
        <v>24</v>
      </c>
      <c r="H1519" s="24" t="s">
        <v>57</v>
      </c>
      <c r="I1519" s="24"/>
      <c r="J1519" s="106">
        <f>_xlfn.XLOOKUP('-'!$F1519,Ref!A:A,Ref!B:B)*1000</f>
        <v>143000</v>
      </c>
      <c r="K1519" s="93">
        <f ca="1">COUNTIF($J$2:'-'!$J1519,'-'!$J1519)-1</f>
        <v>9</v>
      </c>
      <c r="L1519" s="96" t="s">
        <v>14</v>
      </c>
    </row>
    <row r="1520" spans="1:12" ht="15.75">
      <c r="A1520" s="90">
        <f t="shared" si="24"/>
        <v>1516</v>
      </c>
      <c r="B1520" s="87">
        <f ca="1">'-'!$J1520+'-'!$K1520</f>
        <v>144000</v>
      </c>
      <c r="C1520" s="88"/>
      <c r="D1520" s="90" t="str" cm="1">
        <f t="array" ref="D1520">_xlfn.SWITCH(MID('-'!$F1520,1,4),"C - ","Civil","F - ","Foundation","ST -","Structure","FC -","Façade","PRE ","Pre-Line","POST","Post-Line","H - ","Handover","S - ","Services","CST ","Completion Docs", "I - ", "Inspection")</f>
        <v>Post-Line</v>
      </c>
      <c r="E1520" s="90" t="str">
        <f>IF(NOT(ISERROR(SEARCH("- S -", '-'!$F1520))), "Subcontractor",IF(NOT(ISERROR(SEARCH("- R -", '-'!$F1520))), "Ryman",IF(NOT(ISERROR(SEARCH("- C -", '-'!$F1520))), "Consultant",IF(NOT(ISERROR(SEARCH("- I -", '-'!$F1520))),  "Inspection Test Plan", "Naming Error"))))</f>
        <v>Subcontractor</v>
      </c>
      <c r="F1520" s="91" t="str">
        <f>IF(OR('-'!$G1520="checklist", '-'!$G1520="checklist-flat"), '-'!$H1520, F1519)</f>
        <v>POST - S - Screeding</v>
      </c>
      <c r="G1520" s="104" t="s">
        <v>12</v>
      </c>
      <c r="H1520" s="104" t="s">
        <v>1094</v>
      </c>
      <c r="I1520" s="104"/>
      <c r="J1520" s="105">
        <f>_xlfn.XLOOKUP('-'!$F1520,Ref!A:A,Ref!B:B)*1000</f>
        <v>144000</v>
      </c>
      <c r="K1520" s="87">
        <f ca="1">COUNTIF($J$2:'-'!$J1520,'-'!$J1520)-1</f>
        <v>0</v>
      </c>
      <c r="L1520" s="90" t="s">
        <v>14</v>
      </c>
    </row>
    <row r="1521" spans="1:12" ht="15.75">
      <c r="A1521" s="96">
        <f t="shared" si="24"/>
        <v>1517</v>
      </c>
      <c r="B1521" s="93">
        <f ca="1">'-'!$J1521+'-'!$K1521</f>
        <v>144001</v>
      </c>
      <c r="C1521" s="94"/>
      <c r="D1521" s="96" t="str" cm="1">
        <f t="array" ref="D1521">_xlfn.SWITCH(MID('-'!$F1521,1,4),"C - ","Civil","F - ","Foundation","ST -","Structure","FC -","Façade","PRE ","Pre-Line","POST","Post-Line","H - ","Handover","S - ","Services","CST ","Completion Docs", "I - ", "Inspection")</f>
        <v>Post-Line</v>
      </c>
      <c r="E1521" s="96" t="str">
        <f>IF(NOT(ISERROR(SEARCH("- S -", '-'!$F1521))), "Subcontractor",IF(NOT(ISERROR(SEARCH("- R -", '-'!$F1521))), "Ryman",IF(NOT(ISERROR(SEARCH("- C -", '-'!$F1521))), "Consultant",IF(NOT(ISERROR(SEARCH("- I -", '-'!$F1521))),  "Inspection Test Plan", "Naming Error"))))</f>
        <v>Subcontractor</v>
      </c>
      <c r="F1521" s="97" t="str">
        <f>IF(OR('-'!$G1521="checklist", '-'!$G1521="checklist-flat"), '-'!$H1521, F1520)</f>
        <v>POST - S - Screeding</v>
      </c>
      <c r="G1521" s="24" t="s">
        <v>15</v>
      </c>
      <c r="H1521" s="24" t="s">
        <v>1095</v>
      </c>
      <c r="I1521" s="24"/>
      <c r="J1521" s="106">
        <f>_xlfn.XLOOKUP('-'!$F1521,Ref!A:A,Ref!B:B)*1000</f>
        <v>144000</v>
      </c>
      <c r="K1521" s="93">
        <f ca="1">COUNTIF($J$2:'-'!$J1521,'-'!$J1521)-1</f>
        <v>1</v>
      </c>
      <c r="L1521" s="96" t="s">
        <v>14</v>
      </c>
    </row>
    <row r="1522" spans="1:12" ht="15.75">
      <c r="A1522" s="90">
        <f t="shared" si="24"/>
        <v>1518</v>
      </c>
      <c r="B1522" s="87">
        <f ca="1">'-'!$J1522+'-'!$K1522</f>
        <v>144002</v>
      </c>
      <c r="C1522" s="88"/>
      <c r="D1522" s="90" t="str" cm="1">
        <f t="array" ref="D1522">_xlfn.SWITCH(MID('-'!$F1522,1,4),"C - ","Civil","F - ","Foundation","ST -","Structure","FC -","Façade","PRE ","Pre-Line","POST","Post-Line","H - ","Handover","S - ","Services","CST ","Completion Docs", "I - ", "Inspection")</f>
        <v>Post-Line</v>
      </c>
      <c r="E1522" s="90" t="str">
        <f>IF(NOT(ISERROR(SEARCH("- S -", '-'!$F1522))), "Subcontractor",IF(NOT(ISERROR(SEARCH("- R -", '-'!$F1522))), "Ryman",IF(NOT(ISERROR(SEARCH("- C -", '-'!$F1522))), "Consultant",IF(NOT(ISERROR(SEARCH("- I -", '-'!$F1522))),  "Inspection Test Plan", "Naming Error"))))</f>
        <v>Subcontractor</v>
      </c>
      <c r="F1522" s="91" t="str">
        <f>IF(OR('-'!$G1522="checklist", '-'!$G1522="checklist-flat"), '-'!$H1522, F1521)</f>
        <v>POST - S - Screeding</v>
      </c>
      <c r="G1522" s="104" t="s">
        <v>15</v>
      </c>
      <c r="H1522" s="104" t="s">
        <v>1096</v>
      </c>
      <c r="I1522" s="104"/>
      <c r="J1522" s="105">
        <f>_xlfn.XLOOKUP('-'!$F1522,Ref!A:A,Ref!B:B)*1000</f>
        <v>144000</v>
      </c>
      <c r="K1522" s="87">
        <f ca="1">COUNTIF($J$2:'-'!$J1522,'-'!$J1522)-1</f>
        <v>2</v>
      </c>
      <c r="L1522" s="90" t="s">
        <v>14</v>
      </c>
    </row>
    <row r="1523" spans="1:12" ht="15.75">
      <c r="A1523" s="96">
        <f t="shared" si="24"/>
        <v>1519</v>
      </c>
      <c r="B1523" s="93">
        <f ca="1">'-'!$J1523+'-'!$K1523</f>
        <v>144003</v>
      </c>
      <c r="C1523" s="94"/>
      <c r="D1523" s="96" t="str" cm="1">
        <f t="array" ref="D1523">_xlfn.SWITCH(MID('-'!$F1523,1,4),"C - ","Civil","F - ","Foundation","ST -","Structure","FC -","Façade","PRE ","Pre-Line","POST","Post-Line","H - ","Handover","S - ","Services","CST ","Completion Docs", "I - ", "Inspection")</f>
        <v>Post-Line</v>
      </c>
      <c r="E1523" s="96" t="str">
        <f>IF(NOT(ISERROR(SEARCH("- S -", '-'!$F1523))), "Subcontractor",IF(NOT(ISERROR(SEARCH("- R -", '-'!$F1523))), "Ryman",IF(NOT(ISERROR(SEARCH("- C -", '-'!$F1523))), "Consultant",IF(NOT(ISERROR(SEARCH("- I -", '-'!$F1523))),  "Inspection Test Plan", "Naming Error"))))</f>
        <v>Subcontractor</v>
      </c>
      <c r="F1523" s="97" t="str">
        <f>IF(OR('-'!$G1523="checklist", '-'!$G1523="checklist-flat"), '-'!$H1523, F1522)</f>
        <v>POST - S - Screeding</v>
      </c>
      <c r="G1523" s="24" t="s">
        <v>15</v>
      </c>
      <c r="H1523" s="24" t="s">
        <v>1097</v>
      </c>
      <c r="I1523" s="24"/>
      <c r="J1523" s="106">
        <f>_xlfn.XLOOKUP('-'!$F1523,Ref!A:A,Ref!B:B)*1000</f>
        <v>144000</v>
      </c>
      <c r="K1523" s="93">
        <f ca="1">COUNTIF($J$2:'-'!$J1523,'-'!$J1523)-1</f>
        <v>3</v>
      </c>
      <c r="L1523" s="96" t="s">
        <v>14</v>
      </c>
    </row>
    <row r="1524" spans="1:12" ht="15.75">
      <c r="A1524" s="90">
        <f t="shared" si="24"/>
        <v>1520</v>
      </c>
      <c r="B1524" s="87">
        <f ca="1">'-'!$J1524+'-'!$K1524</f>
        <v>144004</v>
      </c>
      <c r="C1524" s="88"/>
      <c r="D1524" s="90" t="str" cm="1">
        <f t="array" ref="D1524">_xlfn.SWITCH(MID('-'!$F1524,1,4),"C - ","Civil","F - ","Foundation","ST -","Structure","FC -","Façade","PRE ","Pre-Line","POST","Post-Line","H - ","Handover","S - ","Services","CST ","Completion Docs", "I - ", "Inspection")</f>
        <v>Post-Line</v>
      </c>
      <c r="E1524" s="90" t="str">
        <f>IF(NOT(ISERROR(SEARCH("- S -", '-'!$F1524))), "Subcontractor",IF(NOT(ISERROR(SEARCH("- R -", '-'!$F1524))), "Ryman",IF(NOT(ISERROR(SEARCH("- C -", '-'!$F1524))), "Consultant",IF(NOT(ISERROR(SEARCH("- I -", '-'!$F1524))),  "Inspection Test Plan", "Naming Error"))))</f>
        <v>Subcontractor</v>
      </c>
      <c r="F1524" s="91" t="str">
        <f>IF(OR('-'!$G1524="checklist", '-'!$G1524="checklist-flat"), '-'!$H1524, F1523)</f>
        <v>POST - S - Screeding</v>
      </c>
      <c r="G1524" s="104" t="s">
        <v>15</v>
      </c>
      <c r="H1524" s="104" t="s">
        <v>1098</v>
      </c>
      <c r="I1524" s="104"/>
      <c r="J1524" s="105">
        <f>_xlfn.XLOOKUP('-'!$F1524,Ref!A:A,Ref!B:B)*1000</f>
        <v>144000</v>
      </c>
      <c r="K1524" s="87">
        <f ca="1">COUNTIF($J$2:'-'!$J1524,'-'!$J1524)-1</f>
        <v>4</v>
      </c>
      <c r="L1524" s="90" t="s">
        <v>14</v>
      </c>
    </row>
    <row r="1525" spans="1:12" ht="15.75">
      <c r="A1525" s="96">
        <f t="shared" si="24"/>
        <v>1521</v>
      </c>
      <c r="B1525" s="93">
        <f ca="1">'-'!$J1525+'-'!$K1525</f>
        <v>144005</v>
      </c>
      <c r="C1525" s="94"/>
      <c r="D1525" s="96" t="str" cm="1">
        <f t="array" ref="D1525">_xlfn.SWITCH(MID('-'!$F1525,1,4),"C - ","Civil","F - ","Foundation","ST -","Structure","FC -","Façade","PRE ","Pre-Line","POST","Post-Line","H - ","Handover","S - ","Services","CST ","Completion Docs", "I - ", "Inspection")</f>
        <v>Post-Line</v>
      </c>
      <c r="E1525" s="96" t="str">
        <f>IF(NOT(ISERROR(SEARCH("- S -", '-'!$F1525))), "Subcontractor",IF(NOT(ISERROR(SEARCH("- R -", '-'!$F1525))), "Ryman",IF(NOT(ISERROR(SEARCH("- C -", '-'!$F1525))), "Consultant",IF(NOT(ISERROR(SEARCH("- I -", '-'!$F1525))),  "Inspection Test Plan", "Naming Error"))))</f>
        <v>Subcontractor</v>
      </c>
      <c r="F1525" s="97" t="str">
        <f>IF(OR('-'!$G1525="checklist", '-'!$G1525="checklist-flat"), '-'!$H1525, F1524)</f>
        <v>POST - S - Screeding</v>
      </c>
      <c r="G1525" s="24" t="s">
        <v>15</v>
      </c>
      <c r="H1525" s="24" t="s">
        <v>1099</v>
      </c>
      <c r="I1525" s="24"/>
      <c r="J1525" s="106">
        <f>_xlfn.XLOOKUP('-'!$F1525,Ref!A:A,Ref!B:B)*1000</f>
        <v>144000</v>
      </c>
      <c r="K1525" s="93">
        <f ca="1">COUNTIF($J$2:'-'!$J1525,'-'!$J1525)-1</f>
        <v>5</v>
      </c>
      <c r="L1525" s="96" t="s">
        <v>14</v>
      </c>
    </row>
    <row r="1526" spans="1:12" ht="15.75">
      <c r="A1526" s="90">
        <f t="shared" si="24"/>
        <v>1522</v>
      </c>
      <c r="B1526" s="87">
        <f ca="1">'-'!$J1526+'-'!$K1526</f>
        <v>144006</v>
      </c>
      <c r="C1526" s="88"/>
      <c r="D1526" s="90" t="str" cm="1">
        <f t="array" ref="D1526">_xlfn.SWITCH(MID('-'!$F1526,1,4),"C - ","Civil","F - ","Foundation","ST -","Structure","FC -","Façade","PRE ","Pre-Line","POST","Post-Line","H - ","Handover","S - ","Services","CST ","Completion Docs", "I - ", "Inspection")</f>
        <v>Post-Line</v>
      </c>
      <c r="E1526" s="90" t="str">
        <f>IF(NOT(ISERROR(SEARCH("- S -", '-'!$F1526))), "Subcontractor",IF(NOT(ISERROR(SEARCH("- R -", '-'!$F1526))), "Ryman",IF(NOT(ISERROR(SEARCH("- C -", '-'!$F1526))), "Consultant",IF(NOT(ISERROR(SEARCH("- I -", '-'!$F1526))),  "Inspection Test Plan", "Naming Error"))))</f>
        <v>Subcontractor</v>
      </c>
      <c r="F1526" s="91" t="str">
        <f>IF(OR('-'!$G1526="checklist", '-'!$G1526="checklist-flat"), '-'!$H1526, F1525)</f>
        <v>POST - S - Screeding</v>
      </c>
      <c r="G1526" s="104" t="s">
        <v>15</v>
      </c>
      <c r="H1526" s="104" t="s">
        <v>56</v>
      </c>
      <c r="I1526" s="104"/>
      <c r="J1526" s="105">
        <f>_xlfn.XLOOKUP('-'!$F1526,Ref!A:A,Ref!B:B)*1000</f>
        <v>144000</v>
      </c>
      <c r="K1526" s="87">
        <f ca="1">COUNTIF($J$2:'-'!$J1526,'-'!$J1526)-1</f>
        <v>6</v>
      </c>
      <c r="L1526" s="90" t="s">
        <v>14</v>
      </c>
    </row>
    <row r="1527" spans="1:12" ht="15.75">
      <c r="A1527" s="96">
        <f t="shared" si="24"/>
        <v>1523</v>
      </c>
      <c r="B1527" s="93">
        <f ca="1">'-'!$J1527+'-'!$K1527</f>
        <v>144007</v>
      </c>
      <c r="C1527" s="94"/>
      <c r="D1527" s="96" t="str" cm="1">
        <f t="array" ref="D1527">_xlfn.SWITCH(MID('-'!$F1527,1,4),"C - ","Civil","F - ","Foundation","ST -","Structure","FC -","Façade","PRE ","Pre-Line","POST","Post-Line","H - ","Handover","S - ","Services","CST ","Completion Docs", "I - ", "Inspection")</f>
        <v>Post-Line</v>
      </c>
      <c r="E1527" s="96" t="str">
        <f>IF(NOT(ISERROR(SEARCH("- S -", '-'!$F1527))), "Subcontractor",IF(NOT(ISERROR(SEARCH("- R -", '-'!$F1527))), "Ryman",IF(NOT(ISERROR(SEARCH("- C -", '-'!$F1527))), "Consultant",IF(NOT(ISERROR(SEARCH("- I -", '-'!$F1527))),  "Inspection Test Plan", "Naming Error"))))</f>
        <v>Subcontractor</v>
      </c>
      <c r="F1527" s="97" t="str">
        <f>IF(OR('-'!$G1527="checklist", '-'!$G1527="checklist-flat"), '-'!$H1527, F1526)</f>
        <v>POST - S - Screeding</v>
      </c>
      <c r="G1527" s="24" t="s">
        <v>24</v>
      </c>
      <c r="H1527" s="24" t="s">
        <v>57</v>
      </c>
      <c r="I1527" s="24"/>
      <c r="J1527" s="106">
        <f>_xlfn.XLOOKUP('-'!$F1527,Ref!A:A,Ref!B:B)*1000</f>
        <v>144000</v>
      </c>
      <c r="K1527" s="93">
        <f ca="1">COUNTIF($J$2:'-'!$J1527,'-'!$J1527)-1</f>
        <v>7</v>
      </c>
      <c r="L1527" s="96" t="s">
        <v>14</v>
      </c>
    </row>
    <row r="1528" spans="1:12" ht="15.75">
      <c r="A1528" s="90">
        <f t="shared" si="24"/>
        <v>1524</v>
      </c>
      <c r="B1528" s="87">
        <f ca="1">'-'!$J1528+'-'!$K1528</f>
        <v>145000</v>
      </c>
      <c r="C1528" s="88"/>
      <c r="D1528" s="90" t="str" cm="1">
        <f t="array" ref="D1528">_xlfn.SWITCH(MID('-'!$F1528,1,4),"C - ","Civil","F - ","Foundation","ST -","Structure","FC -","Façade","PRE ","Pre-Line","POST","Post-Line","H - ","Handover","S - ","Services","CST ","Completion Docs", "I - ", "Inspection")</f>
        <v>Post-Line</v>
      </c>
      <c r="E1528" s="90" t="str">
        <f>IF(NOT(ISERROR(SEARCH("- S -", '-'!$F1528))), "Subcontractor",IF(NOT(ISERROR(SEARCH("- R -", '-'!$F1528))), "Ryman",IF(NOT(ISERROR(SEARCH("- C -", '-'!$F1528))), "Consultant",IF(NOT(ISERROR(SEARCH("- I -", '-'!$F1528))),  "Inspection Test Plan", "Naming Error"))))</f>
        <v>Subcontractor</v>
      </c>
      <c r="F1528" s="91" t="str">
        <f>IF(OR('-'!$G1528="checklist", '-'!$G1528="checklist-flat"), '-'!$H1528, F1527)</f>
        <v>POST - S - Second Fix - Electrical</v>
      </c>
      <c r="G1528" s="107" t="s">
        <v>12</v>
      </c>
      <c r="H1528" s="108" t="s">
        <v>1100</v>
      </c>
      <c r="I1528" s="107"/>
      <c r="J1528" s="105">
        <f>_xlfn.XLOOKUP('-'!$F1528,Ref!A:A,Ref!B:B)*1000</f>
        <v>145000</v>
      </c>
      <c r="K1528" s="87">
        <f ca="1">COUNTIF($J$2:'-'!$J1528,'-'!$J1528)-1</f>
        <v>0</v>
      </c>
      <c r="L1528" s="90" t="s">
        <v>14</v>
      </c>
    </row>
    <row r="1529" spans="1:12" ht="15.75">
      <c r="A1529" s="96">
        <f t="shared" si="24"/>
        <v>1525</v>
      </c>
      <c r="B1529" s="93">
        <f ca="1">'-'!$J1529+'-'!$K1529</f>
        <v>145001</v>
      </c>
      <c r="C1529" s="94"/>
      <c r="D1529" s="96" t="str" cm="1">
        <f t="array" ref="D1529">_xlfn.SWITCH(MID('-'!$F1529,1,4),"C - ","Civil","F - ","Foundation","ST -","Structure","FC -","Façade","PRE ","Pre-Line","POST","Post-Line","H - ","Handover","S - ","Services","CST ","Completion Docs", "I - ", "Inspection")</f>
        <v>Post-Line</v>
      </c>
      <c r="E1529" s="96" t="str">
        <f>IF(NOT(ISERROR(SEARCH("- S -", '-'!$F1529))), "Subcontractor",IF(NOT(ISERROR(SEARCH("- R -", '-'!$F1529))), "Ryman",IF(NOT(ISERROR(SEARCH("- C -", '-'!$F1529))), "Consultant",IF(NOT(ISERROR(SEARCH("- I -", '-'!$F1529))),  "Inspection Test Plan", "Naming Error"))))</f>
        <v>Subcontractor</v>
      </c>
      <c r="F1529" s="97" t="str">
        <f>IF(OR('-'!$G1529="checklist", '-'!$G1529="checklist-flat"), '-'!$H1529, F1528)</f>
        <v>POST - S - Second Fix - Electrical</v>
      </c>
      <c r="G1529" s="23" t="s">
        <v>15</v>
      </c>
      <c r="H1529" s="25" t="s">
        <v>1101</v>
      </c>
      <c r="I1529" s="23"/>
      <c r="J1529" s="106">
        <f>_xlfn.XLOOKUP('-'!$F1529,Ref!A:A,Ref!B:B)*1000</f>
        <v>145000</v>
      </c>
      <c r="K1529" s="93">
        <f ca="1">COUNTIF($J$2:'-'!$J1529,'-'!$J1529)-1</f>
        <v>1</v>
      </c>
      <c r="L1529" s="96" t="s">
        <v>14</v>
      </c>
    </row>
    <row r="1530" spans="1:12" ht="15.75">
      <c r="A1530" s="90">
        <f t="shared" si="24"/>
        <v>1526</v>
      </c>
      <c r="B1530" s="87">
        <f ca="1">'-'!$J1530+'-'!$K1530</f>
        <v>145002</v>
      </c>
      <c r="C1530" s="88"/>
      <c r="D1530" s="90" t="str" cm="1">
        <f t="array" ref="D1530">_xlfn.SWITCH(MID('-'!$F1530,1,4),"C - ","Civil","F - ","Foundation","ST -","Structure","FC -","Façade","PRE ","Pre-Line","POST","Post-Line","H - ","Handover","S - ","Services","CST ","Completion Docs", "I - ", "Inspection")</f>
        <v>Post-Line</v>
      </c>
      <c r="E1530" s="90" t="str">
        <f>IF(NOT(ISERROR(SEARCH("- S -", '-'!$F1530))), "Subcontractor",IF(NOT(ISERROR(SEARCH("- R -", '-'!$F1530))), "Ryman",IF(NOT(ISERROR(SEARCH("- C -", '-'!$F1530))), "Consultant",IF(NOT(ISERROR(SEARCH("- I -", '-'!$F1530))),  "Inspection Test Plan", "Naming Error"))))</f>
        <v>Subcontractor</v>
      </c>
      <c r="F1530" s="91" t="str">
        <f>IF(OR('-'!$G1530="checklist", '-'!$G1530="checklist-flat"), '-'!$H1530, F1529)</f>
        <v>POST - S - Second Fix - Electrical</v>
      </c>
      <c r="G1530" s="107" t="s">
        <v>15</v>
      </c>
      <c r="H1530" s="108" t="s">
        <v>1102</v>
      </c>
      <c r="I1530" s="107"/>
      <c r="J1530" s="105">
        <f>_xlfn.XLOOKUP('-'!$F1530,Ref!A:A,Ref!B:B)*1000</f>
        <v>145000</v>
      </c>
      <c r="K1530" s="87">
        <f ca="1">COUNTIF($J$2:'-'!$J1530,'-'!$J1530)-1</f>
        <v>2</v>
      </c>
      <c r="L1530" s="90" t="s">
        <v>14</v>
      </c>
    </row>
    <row r="1531" spans="1:12" ht="15.75">
      <c r="A1531" s="96">
        <f t="shared" si="24"/>
        <v>1527</v>
      </c>
      <c r="B1531" s="93">
        <f ca="1">'-'!$J1531+'-'!$K1531</f>
        <v>145003</v>
      </c>
      <c r="C1531" s="94"/>
      <c r="D1531" s="96" t="str" cm="1">
        <f t="array" ref="D1531">_xlfn.SWITCH(MID('-'!$F1531,1,4),"C - ","Civil","F - ","Foundation","ST -","Structure","FC -","Façade","PRE ","Pre-Line","POST","Post-Line","H - ","Handover","S - ","Services","CST ","Completion Docs", "I - ", "Inspection")</f>
        <v>Post-Line</v>
      </c>
      <c r="E1531" s="96" t="str">
        <f>IF(NOT(ISERROR(SEARCH("- S -", '-'!$F1531))), "Subcontractor",IF(NOT(ISERROR(SEARCH("- R -", '-'!$F1531))), "Ryman",IF(NOT(ISERROR(SEARCH("- C -", '-'!$F1531))), "Consultant",IF(NOT(ISERROR(SEARCH("- I -", '-'!$F1531))),  "Inspection Test Plan", "Naming Error"))))</f>
        <v>Subcontractor</v>
      </c>
      <c r="F1531" s="97" t="str">
        <f>IF(OR('-'!$G1531="checklist", '-'!$G1531="checklist-flat"), '-'!$H1531, F1530)</f>
        <v>POST - S - Second Fix - Electrical</v>
      </c>
      <c r="G1531" s="23" t="s">
        <v>15</v>
      </c>
      <c r="H1531" s="25" t="s">
        <v>1103</v>
      </c>
      <c r="I1531" s="23"/>
      <c r="J1531" s="106">
        <f>_xlfn.XLOOKUP('-'!$F1531,Ref!A:A,Ref!B:B)*1000</f>
        <v>145000</v>
      </c>
      <c r="K1531" s="93">
        <f ca="1">COUNTIF($J$2:'-'!$J1531,'-'!$J1531)-1</f>
        <v>3</v>
      </c>
      <c r="L1531" s="96" t="s">
        <v>14</v>
      </c>
    </row>
    <row r="1532" spans="1:12" ht="15.75">
      <c r="A1532" s="90">
        <f t="shared" si="24"/>
        <v>1528</v>
      </c>
      <c r="B1532" s="87">
        <f ca="1">'-'!$J1532+'-'!$K1532</f>
        <v>145004</v>
      </c>
      <c r="C1532" s="88"/>
      <c r="D1532" s="90" t="str" cm="1">
        <f t="array" ref="D1532">_xlfn.SWITCH(MID('-'!$F1532,1,4),"C - ","Civil","F - ","Foundation","ST -","Structure","FC -","Façade","PRE ","Pre-Line","POST","Post-Line","H - ","Handover","S - ","Services","CST ","Completion Docs", "I - ", "Inspection")</f>
        <v>Post-Line</v>
      </c>
      <c r="E1532" s="90" t="str">
        <f>IF(NOT(ISERROR(SEARCH("- S -", '-'!$F1532))), "Subcontractor",IF(NOT(ISERROR(SEARCH("- R -", '-'!$F1532))), "Ryman",IF(NOT(ISERROR(SEARCH("- C -", '-'!$F1532))), "Consultant",IF(NOT(ISERROR(SEARCH("- I -", '-'!$F1532))),  "Inspection Test Plan", "Naming Error"))))</f>
        <v>Subcontractor</v>
      </c>
      <c r="F1532" s="91" t="str">
        <f>IF(OR('-'!$G1532="checklist", '-'!$G1532="checklist-flat"), '-'!$H1532, F1531)</f>
        <v>POST - S - Second Fix - Electrical</v>
      </c>
      <c r="G1532" s="107" t="s">
        <v>15</v>
      </c>
      <c r="H1532" s="108" t="s">
        <v>1104</v>
      </c>
      <c r="I1532" s="107"/>
      <c r="J1532" s="105">
        <f>_xlfn.XLOOKUP('-'!$F1532,Ref!A:A,Ref!B:B)*1000</f>
        <v>145000</v>
      </c>
      <c r="K1532" s="87">
        <f ca="1">COUNTIF($J$2:'-'!$J1532,'-'!$J1532)-1</f>
        <v>4</v>
      </c>
      <c r="L1532" s="90" t="s">
        <v>14</v>
      </c>
    </row>
    <row r="1533" spans="1:12" ht="15.75">
      <c r="A1533" s="96">
        <f t="shared" si="24"/>
        <v>1529</v>
      </c>
      <c r="B1533" s="93">
        <f ca="1">'-'!$J1533+'-'!$K1533</f>
        <v>145005</v>
      </c>
      <c r="C1533" s="94"/>
      <c r="D1533" s="96" t="str" cm="1">
        <f t="array" ref="D1533">_xlfn.SWITCH(MID('-'!$F1533,1,4),"C - ","Civil","F - ","Foundation","ST -","Structure","FC -","Façade","PRE ","Pre-Line","POST","Post-Line","H - ","Handover","S - ","Services","CST ","Completion Docs", "I - ", "Inspection")</f>
        <v>Post-Line</v>
      </c>
      <c r="E1533" s="96" t="str">
        <f>IF(NOT(ISERROR(SEARCH("- S -", '-'!$F1533))), "Subcontractor",IF(NOT(ISERROR(SEARCH("- R -", '-'!$F1533))), "Ryman",IF(NOT(ISERROR(SEARCH("- C -", '-'!$F1533))), "Consultant",IF(NOT(ISERROR(SEARCH("- I -", '-'!$F1533))),  "Inspection Test Plan", "Naming Error"))))</f>
        <v>Subcontractor</v>
      </c>
      <c r="F1533" s="97" t="str">
        <f>IF(OR('-'!$G1533="checklist", '-'!$G1533="checklist-flat"), '-'!$H1533, F1532)</f>
        <v>POST - S - Second Fix - Electrical</v>
      </c>
      <c r="G1533" s="23" t="s">
        <v>15</v>
      </c>
      <c r="H1533" s="25" t="s">
        <v>1105</v>
      </c>
      <c r="I1533" s="23"/>
      <c r="J1533" s="106">
        <f>_xlfn.XLOOKUP('-'!$F1533,Ref!A:A,Ref!B:B)*1000</f>
        <v>145000</v>
      </c>
      <c r="K1533" s="93">
        <f ca="1">COUNTIF($J$2:'-'!$J1533,'-'!$J1533)-1</f>
        <v>5</v>
      </c>
      <c r="L1533" s="96" t="s">
        <v>14</v>
      </c>
    </row>
    <row r="1534" spans="1:12" ht="15.75">
      <c r="A1534" s="90">
        <f t="shared" si="24"/>
        <v>1530</v>
      </c>
      <c r="B1534" s="87">
        <f ca="1">'-'!$J1534+'-'!$K1534</f>
        <v>145006</v>
      </c>
      <c r="C1534" s="88"/>
      <c r="D1534" s="90" t="str" cm="1">
        <f t="array" ref="D1534">_xlfn.SWITCH(MID('-'!$F1534,1,4),"C - ","Civil","F - ","Foundation","ST -","Structure","FC -","Façade","PRE ","Pre-Line","POST","Post-Line","H - ","Handover","S - ","Services","CST ","Completion Docs", "I - ", "Inspection")</f>
        <v>Post-Line</v>
      </c>
      <c r="E1534" s="90" t="str">
        <f>IF(NOT(ISERROR(SEARCH("- S -", '-'!$F1534))), "Subcontractor",IF(NOT(ISERROR(SEARCH("- R -", '-'!$F1534))), "Ryman",IF(NOT(ISERROR(SEARCH("- C -", '-'!$F1534))), "Consultant",IF(NOT(ISERROR(SEARCH("- I -", '-'!$F1534))),  "Inspection Test Plan", "Naming Error"))))</f>
        <v>Subcontractor</v>
      </c>
      <c r="F1534" s="91" t="str">
        <f>IF(OR('-'!$G1534="checklist", '-'!$G1534="checklist-flat"), '-'!$H1534, F1533)</f>
        <v>POST - S - Second Fix - Electrical</v>
      </c>
      <c r="G1534" s="107" t="s">
        <v>15</v>
      </c>
      <c r="H1534" s="108" t="s">
        <v>1106</v>
      </c>
      <c r="I1534" s="107"/>
      <c r="J1534" s="105">
        <f>_xlfn.XLOOKUP('-'!$F1534,Ref!A:A,Ref!B:B)*1000</f>
        <v>145000</v>
      </c>
      <c r="K1534" s="87">
        <f ca="1">COUNTIF($J$2:'-'!$J1534,'-'!$J1534)-1</f>
        <v>6</v>
      </c>
      <c r="L1534" s="90" t="s">
        <v>14</v>
      </c>
    </row>
    <row r="1535" spans="1:12" ht="15.75">
      <c r="A1535" s="96">
        <f t="shared" si="24"/>
        <v>1531</v>
      </c>
      <c r="B1535" s="93">
        <f ca="1">'-'!$J1535+'-'!$K1535</f>
        <v>146000</v>
      </c>
      <c r="C1535" s="94"/>
      <c r="D1535" s="96" t="str" cm="1">
        <f t="array" ref="D1535">_xlfn.SWITCH(MID('-'!$F1535,1,4),"C - ","Civil","F - ","Foundation","ST -","Structure","FC -","Façade","PRE ","Pre-Line","POST","Post-Line","H - ","Handover","S - ","Services","CST ","Completion Docs", "I - ", "Inspection")</f>
        <v>Post-Line</v>
      </c>
      <c r="E1535" s="96" t="str">
        <f>IF(NOT(ISERROR(SEARCH("- S -", '-'!$F1535))), "Subcontractor",IF(NOT(ISERROR(SEARCH("- R -", '-'!$F1535))), "Ryman",IF(NOT(ISERROR(SEARCH("- C -", '-'!$F1535))), "Consultant",IF(NOT(ISERROR(SEARCH("- I -", '-'!$F1535))),  "Inspection Test Plan", "Naming Error"))))</f>
        <v>Subcontractor</v>
      </c>
      <c r="F1535" s="97" t="str">
        <f>IF(OR('-'!$G1535="checklist", '-'!$G1535="checklist-flat"), '-'!$H1535, F1534)</f>
        <v>POST - S - Second Fix - Nurse Call, Data &amp; Communications &amp; Security</v>
      </c>
      <c r="G1535" s="24" t="s">
        <v>12</v>
      </c>
      <c r="H1535" s="24" t="s">
        <v>1107</v>
      </c>
      <c r="I1535" s="24"/>
      <c r="J1535" s="106">
        <f>_xlfn.XLOOKUP('-'!$F1535,Ref!A:A,Ref!B:B)*1000</f>
        <v>146000</v>
      </c>
      <c r="K1535" s="93">
        <f ca="1">COUNTIF($J$2:'-'!$J1535,'-'!$J1535)-1</f>
        <v>0</v>
      </c>
      <c r="L1535" s="96" t="s">
        <v>14</v>
      </c>
    </row>
    <row r="1536" spans="1:12" ht="15.75">
      <c r="A1536" s="90">
        <f t="shared" si="24"/>
        <v>1532</v>
      </c>
      <c r="B1536" s="87">
        <f ca="1">'-'!$J1536+'-'!$K1536</f>
        <v>146001</v>
      </c>
      <c r="C1536" s="88"/>
      <c r="D1536" s="90" t="str" cm="1">
        <f t="array" ref="D1536">_xlfn.SWITCH(MID('-'!$F1536,1,4),"C - ","Civil","F - ","Foundation","ST -","Structure","FC -","Façade","PRE ","Pre-Line","POST","Post-Line","H - ","Handover","S - ","Services","CST ","Completion Docs", "I - ", "Inspection")</f>
        <v>Post-Line</v>
      </c>
      <c r="E1536" s="90" t="str">
        <f>IF(NOT(ISERROR(SEARCH("- S -", '-'!$F1536))), "Subcontractor",IF(NOT(ISERROR(SEARCH("- R -", '-'!$F1536))), "Ryman",IF(NOT(ISERROR(SEARCH("- C -", '-'!$F1536))), "Consultant",IF(NOT(ISERROR(SEARCH("- I -", '-'!$F1536))),  "Inspection Test Plan", "Naming Error"))))</f>
        <v>Subcontractor</v>
      </c>
      <c r="F1536" s="91" t="str">
        <f>IF(OR('-'!$G1536="checklist", '-'!$G1536="checklist-flat"), '-'!$H1536, F1535)</f>
        <v>POST - S - Second Fix - Nurse Call, Data &amp; Communications &amp; Security</v>
      </c>
      <c r="G1536" s="104" t="s">
        <v>15</v>
      </c>
      <c r="H1536" s="104" t="s">
        <v>1108</v>
      </c>
      <c r="I1536" s="104"/>
      <c r="J1536" s="105">
        <f>_xlfn.XLOOKUP('-'!$F1536,Ref!A:A,Ref!B:B)*1000</f>
        <v>146000</v>
      </c>
      <c r="K1536" s="87">
        <f ca="1">COUNTIF($J$2:'-'!$J1536,'-'!$J1536)-1</f>
        <v>1</v>
      </c>
      <c r="L1536" s="90" t="s">
        <v>14</v>
      </c>
    </row>
    <row r="1537" spans="1:12" ht="15.75">
      <c r="A1537" s="96">
        <f t="shared" si="24"/>
        <v>1533</v>
      </c>
      <c r="B1537" s="93">
        <f ca="1">'-'!$J1537+'-'!$K1537</f>
        <v>146002</v>
      </c>
      <c r="C1537" s="94"/>
      <c r="D1537" s="96" t="str" cm="1">
        <f t="array" ref="D1537">_xlfn.SWITCH(MID('-'!$F1537,1,4),"C - ","Civil","F - ","Foundation","ST -","Structure","FC -","Façade","PRE ","Pre-Line","POST","Post-Line","H - ","Handover","S - ","Services","CST ","Completion Docs", "I - ", "Inspection")</f>
        <v>Post-Line</v>
      </c>
      <c r="E1537" s="96" t="str">
        <f>IF(NOT(ISERROR(SEARCH("- S -", '-'!$F1537))), "Subcontractor",IF(NOT(ISERROR(SEARCH("- R -", '-'!$F1537))), "Ryman",IF(NOT(ISERROR(SEARCH("- C -", '-'!$F1537))), "Consultant",IF(NOT(ISERROR(SEARCH("- I -", '-'!$F1537))),  "Inspection Test Plan", "Naming Error"))))</f>
        <v>Subcontractor</v>
      </c>
      <c r="F1537" s="97" t="str">
        <f>IF(OR('-'!$G1537="checklist", '-'!$G1537="checklist-flat"), '-'!$H1537, F1536)</f>
        <v>POST - S - Second Fix - Nurse Call, Data &amp; Communications &amp; Security</v>
      </c>
      <c r="G1537" s="24" t="s">
        <v>15</v>
      </c>
      <c r="H1537" s="24" t="s">
        <v>1109</v>
      </c>
      <c r="I1537" s="24"/>
      <c r="J1537" s="106">
        <f>_xlfn.XLOOKUP('-'!$F1537,Ref!A:A,Ref!B:B)*1000</f>
        <v>146000</v>
      </c>
      <c r="K1537" s="93">
        <f ca="1">COUNTIF($J$2:'-'!$J1537,'-'!$J1537)-1</f>
        <v>2</v>
      </c>
      <c r="L1537" s="96" t="s">
        <v>14</v>
      </c>
    </row>
    <row r="1538" spans="1:12" ht="15.75">
      <c r="A1538" s="90">
        <f t="shared" si="24"/>
        <v>1534</v>
      </c>
      <c r="B1538" s="87">
        <f ca="1">'-'!$J1538+'-'!$K1538</f>
        <v>146003</v>
      </c>
      <c r="C1538" s="88"/>
      <c r="D1538" s="90" t="str" cm="1">
        <f t="array" ref="D1538">_xlfn.SWITCH(MID('-'!$F1538,1,4),"C - ","Civil","F - ","Foundation","ST -","Structure","FC -","Façade","PRE ","Pre-Line","POST","Post-Line","H - ","Handover","S - ","Services","CST ","Completion Docs", "I - ", "Inspection")</f>
        <v>Post-Line</v>
      </c>
      <c r="E1538" s="90" t="str">
        <f>IF(NOT(ISERROR(SEARCH("- S -", '-'!$F1538))), "Subcontractor",IF(NOT(ISERROR(SEARCH("- R -", '-'!$F1538))), "Ryman",IF(NOT(ISERROR(SEARCH("- C -", '-'!$F1538))), "Consultant",IF(NOT(ISERROR(SEARCH("- I -", '-'!$F1538))),  "Inspection Test Plan", "Naming Error"))))</f>
        <v>Subcontractor</v>
      </c>
      <c r="F1538" s="91" t="str">
        <f>IF(OR('-'!$G1538="checklist", '-'!$G1538="checklist-flat"), '-'!$H1538, F1537)</f>
        <v>POST - S - Second Fix - Nurse Call, Data &amp; Communications &amp; Security</v>
      </c>
      <c r="G1538" s="104" t="s">
        <v>15</v>
      </c>
      <c r="H1538" s="104" t="s">
        <v>1110</v>
      </c>
      <c r="I1538" s="104"/>
      <c r="J1538" s="105">
        <f>_xlfn.XLOOKUP('-'!$F1538,Ref!A:A,Ref!B:B)*1000</f>
        <v>146000</v>
      </c>
      <c r="K1538" s="87">
        <f ca="1">COUNTIF($J$2:'-'!$J1538,'-'!$J1538)-1</f>
        <v>3</v>
      </c>
      <c r="L1538" s="90" t="s">
        <v>14</v>
      </c>
    </row>
    <row r="1539" spans="1:12" ht="15.75">
      <c r="A1539" s="96">
        <f t="shared" si="24"/>
        <v>1535</v>
      </c>
      <c r="B1539" s="93">
        <f ca="1">'-'!$J1539+'-'!$K1539</f>
        <v>146004</v>
      </c>
      <c r="C1539" s="94"/>
      <c r="D1539" s="96" t="str" cm="1">
        <f t="array" ref="D1539">_xlfn.SWITCH(MID('-'!$F1539,1,4),"C - ","Civil","F - ","Foundation","ST -","Structure","FC -","Façade","PRE ","Pre-Line","POST","Post-Line","H - ","Handover","S - ","Services","CST ","Completion Docs", "I - ", "Inspection")</f>
        <v>Post-Line</v>
      </c>
      <c r="E1539" s="96" t="str">
        <f>IF(NOT(ISERROR(SEARCH("- S -", '-'!$F1539))), "Subcontractor",IF(NOT(ISERROR(SEARCH("- R -", '-'!$F1539))), "Ryman",IF(NOT(ISERROR(SEARCH("- C -", '-'!$F1539))), "Consultant",IF(NOT(ISERROR(SEARCH("- I -", '-'!$F1539))),  "Inspection Test Plan", "Naming Error"))))</f>
        <v>Subcontractor</v>
      </c>
      <c r="F1539" s="97" t="str">
        <f>IF(OR('-'!$G1539="checklist", '-'!$G1539="checklist-flat"), '-'!$H1539, F1538)</f>
        <v>POST - S - Second Fix - Nurse Call, Data &amp; Communications &amp; Security</v>
      </c>
      <c r="G1539" s="24" t="s">
        <v>15</v>
      </c>
      <c r="H1539" s="24" t="s">
        <v>1111</v>
      </c>
      <c r="I1539" s="24"/>
      <c r="J1539" s="106">
        <f>_xlfn.XLOOKUP('-'!$F1539,Ref!A:A,Ref!B:B)*1000</f>
        <v>146000</v>
      </c>
      <c r="K1539" s="93">
        <f ca="1">COUNTIF($J$2:'-'!$J1539,'-'!$J1539)-1</f>
        <v>4</v>
      </c>
      <c r="L1539" s="96" t="s">
        <v>14</v>
      </c>
    </row>
    <row r="1540" spans="1:12" ht="15.75">
      <c r="A1540" s="90">
        <f t="shared" si="24"/>
        <v>1536</v>
      </c>
      <c r="B1540" s="87">
        <f ca="1">'-'!$J1540+'-'!$K1540</f>
        <v>146005</v>
      </c>
      <c r="C1540" s="88"/>
      <c r="D1540" s="90" t="str" cm="1">
        <f t="array" ref="D1540">_xlfn.SWITCH(MID('-'!$F1540,1,4),"C - ","Civil","F - ","Foundation","ST -","Structure","FC -","Façade","PRE ","Pre-Line","POST","Post-Line","H - ","Handover","S - ","Services","CST ","Completion Docs", "I - ", "Inspection")</f>
        <v>Post-Line</v>
      </c>
      <c r="E1540" s="90" t="str">
        <f>IF(NOT(ISERROR(SEARCH("- S -", '-'!$F1540))), "Subcontractor",IF(NOT(ISERROR(SEARCH("- R -", '-'!$F1540))), "Ryman",IF(NOT(ISERROR(SEARCH("- C -", '-'!$F1540))), "Consultant",IF(NOT(ISERROR(SEARCH("- I -", '-'!$F1540))),  "Inspection Test Plan", "Naming Error"))))</f>
        <v>Subcontractor</v>
      </c>
      <c r="F1540" s="91" t="str">
        <f>IF(OR('-'!$G1540="checklist", '-'!$G1540="checklist-flat"), '-'!$H1540, F1539)</f>
        <v>POST - S - Second Fix - Nurse Call, Data &amp; Communications &amp; Security</v>
      </c>
      <c r="G1540" s="104" t="s">
        <v>15</v>
      </c>
      <c r="H1540" s="104" t="s">
        <v>1112</v>
      </c>
      <c r="I1540" s="104"/>
      <c r="J1540" s="105">
        <f>_xlfn.XLOOKUP('-'!$F1540,Ref!A:A,Ref!B:B)*1000</f>
        <v>146000</v>
      </c>
      <c r="K1540" s="87">
        <f ca="1">COUNTIF($J$2:'-'!$J1540,'-'!$J1540)-1</f>
        <v>5</v>
      </c>
      <c r="L1540" s="90" t="s">
        <v>14</v>
      </c>
    </row>
    <row r="1541" spans="1:12" ht="15.75">
      <c r="A1541" s="96">
        <f t="shared" si="24"/>
        <v>1537</v>
      </c>
      <c r="B1541" s="93">
        <f ca="1">'-'!$J1541+'-'!$K1541</f>
        <v>146006</v>
      </c>
      <c r="C1541" s="94"/>
      <c r="D1541" s="96" t="str" cm="1">
        <f t="array" ref="D1541">_xlfn.SWITCH(MID('-'!$F1541,1,4),"C - ","Civil","F - ","Foundation","ST -","Structure","FC -","Façade","PRE ","Pre-Line","POST","Post-Line","H - ","Handover","S - ","Services","CST ","Completion Docs", "I - ", "Inspection")</f>
        <v>Post-Line</v>
      </c>
      <c r="E1541" s="96" t="str">
        <f>IF(NOT(ISERROR(SEARCH("- S -", '-'!$F1541))), "Subcontractor",IF(NOT(ISERROR(SEARCH("- R -", '-'!$F1541))), "Ryman",IF(NOT(ISERROR(SEARCH("- C -", '-'!$F1541))), "Consultant",IF(NOT(ISERROR(SEARCH("- I -", '-'!$F1541))),  "Inspection Test Plan", "Naming Error"))))</f>
        <v>Subcontractor</v>
      </c>
      <c r="F1541" s="97" t="str">
        <f>IF(OR('-'!$G1541="checklist", '-'!$G1541="checklist-flat"), '-'!$H1541, F1540)</f>
        <v>POST - S - Second Fix - Nurse Call, Data &amp; Communications &amp; Security</v>
      </c>
      <c r="G1541" s="24" t="s">
        <v>15</v>
      </c>
      <c r="H1541" s="24" t="s">
        <v>1113</v>
      </c>
      <c r="I1541" s="24"/>
      <c r="J1541" s="106">
        <f>_xlfn.XLOOKUP('-'!$F1541,Ref!A:A,Ref!B:B)*1000</f>
        <v>146000</v>
      </c>
      <c r="K1541" s="93">
        <f ca="1">COUNTIF($J$2:'-'!$J1541,'-'!$J1541)-1</f>
        <v>6</v>
      </c>
      <c r="L1541" s="96" t="s">
        <v>14</v>
      </c>
    </row>
    <row r="1542" spans="1:12" ht="15.75">
      <c r="A1542" s="90">
        <f t="shared" si="24"/>
        <v>1538</v>
      </c>
      <c r="B1542" s="87">
        <f ca="1">'-'!$J1542+'-'!$K1542</f>
        <v>146007</v>
      </c>
      <c r="C1542" s="88"/>
      <c r="D1542" s="90" t="str" cm="1">
        <f t="array" ref="D1542">_xlfn.SWITCH(MID('-'!$F1542,1,4),"C - ","Civil","F - ","Foundation","ST -","Structure","FC -","Façade","PRE ","Pre-Line","POST","Post-Line","H - ","Handover","S - ","Services","CST ","Completion Docs", "I - ", "Inspection")</f>
        <v>Post-Line</v>
      </c>
      <c r="E1542" s="90" t="str">
        <f>IF(NOT(ISERROR(SEARCH("- S -", '-'!$F1542))), "Subcontractor",IF(NOT(ISERROR(SEARCH("- R -", '-'!$F1542))), "Ryman",IF(NOT(ISERROR(SEARCH("- C -", '-'!$F1542))), "Consultant",IF(NOT(ISERROR(SEARCH("- I -", '-'!$F1542))),  "Inspection Test Plan", "Naming Error"))))</f>
        <v>Subcontractor</v>
      </c>
      <c r="F1542" s="91" t="str">
        <f>IF(OR('-'!$G1542="checklist", '-'!$G1542="checklist-flat"), '-'!$H1542, F1541)</f>
        <v>POST - S - Second Fix - Nurse Call, Data &amp; Communications &amp; Security</v>
      </c>
      <c r="G1542" s="104" t="s">
        <v>15</v>
      </c>
      <c r="H1542" s="104" t="s">
        <v>1114</v>
      </c>
      <c r="I1542" s="104"/>
      <c r="J1542" s="105">
        <f>_xlfn.XLOOKUP('-'!$F1542,Ref!A:A,Ref!B:B)*1000</f>
        <v>146000</v>
      </c>
      <c r="K1542" s="87">
        <f ca="1">COUNTIF($J$2:'-'!$J1542,'-'!$J1542)-1</f>
        <v>7</v>
      </c>
      <c r="L1542" s="90" t="s">
        <v>14</v>
      </c>
    </row>
    <row r="1543" spans="1:12" ht="15.75">
      <c r="A1543" s="96">
        <f t="shared" si="24"/>
        <v>1539</v>
      </c>
      <c r="B1543" s="93">
        <f ca="1">'-'!$J1543+'-'!$K1543</f>
        <v>146008</v>
      </c>
      <c r="C1543" s="94"/>
      <c r="D1543" s="96" t="str" cm="1">
        <f t="array" ref="D1543">_xlfn.SWITCH(MID('-'!$F1543,1,4),"C - ","Civil","F - ","Foundation","ST -","Structure","FC -","Façade","PRE ","Pre-Line","POST","Post-Line","H - ","Handover","S - ","Services","CST ","Completion Docs", "I - ", "Inspection")</f>
        <v>Post-Line</v>
      </c>
      <c r="E1543" s="96" t="str">
        <f>IF(NOT(ISERROR(SEARCH("- S -", '-'!$F1543))), "Subcontractor",IF(NOT(ISERROR(SEARCH("- R -", '-'!$F1543))), "Ryman",IF(NOT(ISERROR(SEARCH("- C -", '-'!$F1543))), "Consultant",IF(NOT(ISERROR(SEARCH("- I -", '-'!$F1543))),  "Inspection Test Plan", "Naming Error"))))</f>
        <v>Subcontractor</v>
      </c>
      <c r="F1543" s="97" t="str">
        <f>IF(OR('-'!$G1543="checklist", '-'!$G1543="checklist-flat"), '-'!$H1543, F1542)</f>
        <v>POST - S - Second Fix - Nurse Call, Data &amp; Communications &amp; Security</v>
      </c>
      <c r="G1543" s="24" t="s">
        <v>15</v>
      </c>
      <c r="H1543" s="24" t="s">
        <v>1115</v>
      </c>
      <c r="I1543" s="24"/>
      <c r="J1543" s="106">
        <f>_xlfn.XLOOKUP('-'!$F1543,Ref!A:A,Ref!B:B)*1000</f>
        <v>146000</v>
      </c>
      <c r="K1543" s="93">
        <f ca="1">COUNTIF($J$2:'-'!$J1543,'-'!$J1543)-1</f>
        <v>8</v>
      </c>
      <c r="L1543" s="96" t="s">
        <v>14</v>
      </c>
    </row>
    <row r="1544" spans="1:12" ht="15.75">
      <c r="A1544" s="90">
        <f t="shared" si="24"/>
        <v>1540</v>
      </c>
      <c r="B1544" s="87">
        <f ca="1">'-'!$J1544+'-'!$K1544</f>
        <v>146009</v>
      </c>
      <c r="C1544" s="88"/>
      <c r="D1544" s="90" t="str" cm="1">
        <f t="array" ref="D1544">_xlfn.SWITCH(MID('-'!$F1544,1,4),"C - ","Civil","F - ","Foundation","ST -","Structure","FC -","Façade","PRE ","Pre-Line","POST","Post-Line","H - ","Handover","S - ","Services","CST ","Completion Docs", "I - ", "Inspection")</f>
        <v>Post-Line</v>
      </c>
      <c r="E1544" s="90" t="str">
        <f>IF(NOT(ISERROR(SEARCH("- S -", '-'!$F1544))), "Subcontractor",IF(NOT(ISERROR(SEARCH("- R -", '-'!$F1544))), "Ryman",IF(NOT(ISERROR(SEARCH("- C -", '-'!$F1544))), "Consultant",IF(NOT(ISERROR(SEARCH("- I -", '-'!$F1544))),  "Inspection Test Plan", "Naming Error"))))</f>
        <v>Subcontractor</v>
      </c>
      <c r="F1544" s="91" t="str">
        <f>IF(OR('-'!$G1544="checklist", '-'!$G1544="checklist-flat"), '-'!$H1544, F1543)</f>
        <v>POST - S - Second Fix - Nurse Call, Data &amp; Communications &amp; Security</v>
      </c>
      <c r="G1544" s="104" t="s">
        <v>15</v>
      </c>
      <c r="H1544" s="104" t="s">
        <v>1116</v>
      </c>
      <c r="I1544" s="104"/>
      <c r="J1544" s="105">
        <f>_xlfn.XLOOKUP('-'!$F1544,Ref!A:A,Ref!B:B)*1000</f>
        <v>146000</v>
      </c>
      <c r="K1544" s="87">
        <f ca="1">COUNTIF($J$2:'-'!$J1544,'-'!$J1544)-1</f>
        <v>9</v>
      </c>
      <c r="L1544" s="90" t="s">
        <v>14</v>
      </c>
    </row>
    <row r="1545" spans="1:12" ht="15.75">
      <c r="A1545" s="96">
        <f t="shared" si="24"/>
        <v>1541</v>
      </c>
      <c r="B1545" s="93">
        <f ca="1">'-'!$J1545+'-'!$K1545</f>
        <v>146010</v>
      </c>
      <c r="C1545" s="94"/>
      <c r="D1545" s="96" t="str" cm="1">
        <f t="array" ref="D1545">_xlfn.SWITCH(MID('-'!$F1545,1,4),"C - ","Civil","F - ","Foundation","ST -","Structure","FC -","Façade","PRE ","Pre-Line","POST","Post-Line","H - ","Handover","S - ","Services","CST ","Completion Docs", "I - ", "Inspection")</f>
        <v>Post-Line</v>
      </c>
      <c r="E1545" s="96" t="str">
        <f>IF(NOT(ISERROR(SEARCH("- S -", '-'!$F1545))), "Subcontractor",IF(NOT(ISERROR(SEARCH("- R -", '-'!$F1545))), "Ryman",IF(NOT(ISERROR(SEARCH("- C -", '-'!$F1545))), "Consultant",IF(NOT(ISERROR(SEARCH("- I -", '-'!$F1545))),  "Inspection Test Plan", "Naming Error"))))</f>
        <v>Subcontractor</v>
      </c>
      <c r="F1545" s="97" t="str">
        <f>IF(OR('-'!$G1545="checklist", '-'!$G1545="checklist-flat"), '-'!$H1545, F1544)</f>
        <v>POST - S - Second Fix - Nurse Call, Data &amp; Communications &amp; Security</v>
      </c>
      <c r="G1545" s="24" t="s">
        <v>15</v>
      </c>
      <c r="H1545" s="24" t="s">
        <v>1117</v>
      </c>
      <c r="I1545" s="24"/>
      <c r="J1545" s="106">
        <f>_xlfn.XLOOKUP('-'!$F1545,Ref!A:A,Ref!B:B)*1000</f>
        <v>146000</v>
      </c>
      <c r="K1545" s="93">
        <f ca="1">COUNTIF($J$2:'-'!$J1545,'-'!$J1545)-1</f>
        <v>10</v>
      </c>
      <c r="L1545" s="96" t="s">
        <v>14</v>
      </c>
    </row>
    <row r="1546" spans="1:12" ht="15.75">
      <c r="A1546" s="90">
        <f t="shared" si="24"/>
        <v>1542</v>
      </c>
      <c r="B1546" s="87">
        <f ca="1">'-'!$J1546+'-'!$K1546</f>
        <v>146011</v>
      </c>
      <c r="C1546" s="88"/>
      <c r="D1546" s="90" t="str" cm="1">
        <f t="array" ref="D1546">_xlfn.SWITCH(MID('-'!$F1546,1,4),"C - ","Civil","F - ","Foundation","ST -","Structure","FC -","Façade","PRE ","Pre-Line","POST","Post-Line","H - ","Handover","S - ","Services","CST ","Completion Docs", "I - ", "Inspection")</f>
        <v>Post-Line</v>
      </c>
      <c r="E1546" s="90" t="str">
        <f>IF(NOT(ISERROR(SEARCH("- S -", '-'!$F1546))), "Subcontractor",IF(NOT(ISERROR(SEARCH("- R -", '-'!$F1546))), "Ryman",IF(NOT(ISERROR(SEARCH("- C -", '-'!$F1546))), "Consultant",IF(NOT(ISERROR(SEARCH("- I -", '-'!$F1546))),  "Inspection Test Plan", "Naming Error"))))</f>
        <v>Subcontractor</v>
      </c>
      <c r="F1546" s="91" t="str">
        <f>IF(OR('-'!$G1546="checklist", '-'!$G1546="checklist-flat"), '-'!$H1546, F1545)</f>
        <v>POST - S - Second Fix - Nurse Call, Data &amp; Communications &amp; Security</v>
      </c>
      <c r="G1546" s="104" t="s">
        <v>15</v>
      </c>
      <c r="H1546" s="104" t="s">
        <v>56</v>
      </c>
      <c r="I1546" s="104"/>
      <c r="J1546" s="105">
        <f>_xlfn.XLOOKUP('-'!$F1546,Ref!A:A,Ref!B:B)*1000</f>
        <v>146000</v>
      </c>
      <c r="K1546" s="87">
        <f ca="1">COUNTIF($J$2:'-'!$J1546,'-'!$J1546)-1</f>
        <v>11</v>
      </c>
      <c r="L1546" s="90" t="s">
        <v>14</v>
      </c>
    </row>
    <row r="1547" spans="1:12" ht="15.75">
      <c r="A1547" s="96">
        <f t="shared" si="24"/>
        <v>1543</v>
      </c>
      <c r="B1547" s="93">
        <f ca="1">'-'!$J1547+'-'!$K1547</f>
        <v>146012</v>
      </c>
      <c r="C1547" s="94"/>
      <c r="D1547" s="96" t="str" cm="1">
        <f t="array" ref="D1547">_xlfn.SWITCH(MID('-'!$F1547,1,4),"C - ","Civil","F - ","Foundation","ST -","Structure","FC -","Façade","PRE ","Pre-Line","POST","Post-Line","H - ","Handover","S - ","Services","CST ","Completion Docs", "I - ", "Inspection")</f>
        <v>Post-Line</v>
      </c>
      <c r="E1547" s="96" t="str">
        <f>IF(NOT(ISERROR(SEARCH("- S -", '-'!$F1547))), "Subcontractor",IF(NOT(ISERROR(SEARCH("- R -", '-'!$F1547))), "Ryman",IF(NOT(ISERROR(SEARCH("- C -", '-'!$F1547))), "Consultant",IF(NOT(ISERROR(SEARCH("- I -", '-'!$F1547))),  "Inspection Test Plan", "Naming Error"))))</f>
        <v>Subcontractor</v>
      </c>
      <c r="F1547" s="97" t="str">
        <f>IF(OR('-'!$G1547="checklist", '-'!$G1547="checklist-flat"), '-'!$H1547, F1546)</f>
        <v>POST - S - Second Fix - Nurse Call, Data &amp; Communications &amp; Security</v>
      </c>
      <c r="G1547" s="24" t="s">
        <v>24</v>
      </c>
      <c r="H1547" s="24" t="s">
        <v>57</v>
      </c>
      <c r="I1547" s="24"/>
      <c r="J1547" s="106">
        <f>_xlfn.XLOOKUP('-'!$F1547,Ref!A:A,Ref!B:B)*1000</f>
        <v>146000</v>
      </c>
      <c r="K1547" s="93">
        <f ca="1">COUNTIF($J$2:'-'!$J1547,'-'!$J1547)-1</f>
        <v>12</v>
      </c>
      <c r="L1547" s="96" t="s">
        <v>14</v>
      </c>
    </row>
    <row r="1548" spans="1:12" ht="15.75">
      <c r="A1548" s="90">
        <f t="shared" si="24"/>
        <v>1544</v>
      </c>
      <c r="B1548" s="87">
        <f ca="1">'-'!$J1548+'-'!$K1548</f>
        <v>147000</v>
      </c>
      <c r="C1548" s="88"/>
      <c r="D1548" s="90" t="str" cm="1">
        <f t="array" ref="D1548">_xlfn.SWITCH(MID('-'!$F1548,1,4),"C - ","Civil","F - ","Foundation","ST -","Structure","FC -","Façade","PRE ","Pre-Line","POST","Post-Line","H - ","Handover","S - ","Services","CST ","Completion Docs", "I - ", "Inspection")</f>
        <v>Post-Line</v>
      </c>
      <c r="E1548" s="90" t="str">
        <f>IF(NOT(ISERROR(SEARCH("- S -", '-'!$F1548))), "Subcontractor",IF(NOT(ISERROR(SEARCH("- R -", '-'!$F1548))), "Ryman",IF(NOT(ISERROR(SEARCH("- C -", '-'!$F1548))), "Consultant",IF(NOT(ISERROR(SEARCH("- I -", '-'!$F1548))),  "Inspection Test Plan", "Naming Error"))))</f>
        <v>Subcontractor</v>
      </c>
      <c r="F1548" s="91" t="str">
        <f>IF(OR('-'!$G1548="checklist", '-'!$G1548="checklist-flat"), '-'!$H1548, F1547)</f>
        <v xml:space="preserve">POST - S - Second Fix - Plumbing </v>
      </c>
      <c r="G1548" s="104" t="s">
        <v>430</v>
      </c>
      <c r="H1548" s="104" t="s">
        <v>1118</v>
      </c>
      <c r="I1548" s="104"/>
      <c r="J1548" s="105">
        <f>_xlfn.XLOOKUP('-'!$F1548,Ref!A:A,Ref!B:B)*1000</f>
        <v>147000</v>
      </c>
      <c r="K1548" s="87">
        <f ca="1">COUNTIF($J$2:'-'!$J1548,'-'!$J1548)-1</f>
        <v>0</v>
      </c>
      <c r="L1548" s="90" t="s">
        <v>14</v>
      </c>
    </row>
    <row r="1549" spans="1:12" ht="15.75">
      <c r="A1549" s="96">
        <f t="shared" si="24"/>
        <v>1545</v>
      </c>
      <c r="B1549" s="93">
        <f ca="1">'-'!$J1549+'-'!$K1549</f>
        <v>147001</v>
      </c>
      <c r="C1549" s="94"/>
      <c r="D1549" s="96" t="str" cm="1">
        <f t="array" ref="D1549">_xlfn.SWITCH(MID('-'!$F1549,1,4),"C - ","Civil","F - ","Foundation","ST -","Structure","FC -","Façade","PRE ","Pre-Line","POST","Post-Line","H - ","Handover","S - ","Services","CST ","Completion Docs", "I - ", "Inspection")</f>
        <v>Post-Line</v>
      </c>
      <c r="E1549" s="96" t="str">
        <f>IF(NOT(ISERROR(SEARCH("- S -", '-'!$F1549))), "Subcontractor",IF(NOT(ISERROR(SEARCH("- R -", '-'!$F1549))), "Ryman",IF(NOT(ISERROR(SEARCH("- C -", '-'!$F1549))), "Consultant",IF(NOT(ISERROR(SEARCH("- I -", '-'!$F1549))),  "Inspection Test Plan", "Naming Error"))))</f>
        <v>Subcontractor</v>
      </c>
      <c r="F1549" s="97" t="str">
        <f>IF(OR('-'!$G1549="checklist", '-'!$G1549="checklist-flat"), '-'!$H1549, F1548)</f>
        <v xml:space="preserve">POST - S - Second Fix - Plumbing </v>
      </c>
      <c r="G1549" s="24" t="s">
        <v>432</v>
      </c>
      <c r="H1549" s="24" t="s">
        <v>1119</v>
      </c>
      <c r="I1549" s="24"/>
      <c r="J1549" s="106">
        <f>_xlfn.XLOOKUP('-'!$F1549,Ref!A:A,Ref!B:B)*1000</f>
        <v>147000</v>
      </c>
      <c r="K1549" s="93">
        <f ca="1">COUNTIF($J$2:'-'!$J1549,'-'!$J1549)-1</f>
        <v>1</v>
      </c>
      <c r="L1549" s="96" t="s">
        <v>14</v>
      </c>
    </row>
    <row r="1550" spans="1:12" ht="15.75">
      <c r="A1550" s="90">
        <f t="shared" si="24"/>
        <v>1546</v>
      </c>
      <c r="B1550" s="87">
        <f ca="1">'-'!$J1550+'-'!$K1550</f>
        <v>147002</v>
      </c>
      <c r="C1550" s="88"/>
      <c r="D1550" s="90" t="str" cm="1">
        <f t="array" ref="D1550">_xlfn.SWITCH(MID('-'!$F1550,1,4),"C - ","Civil","F - ","Foundation","ST -","Structure","FC -","Façade","PRE ","Pre-Line","POST","Post-Line","H - ","Handover","S - ","Services","CST ","Completion Docs", "I - ", "Inspection")</f>
        <v>Post-Line</v>
      </c>
      <c r="E1550" s="90" t="str">
        <f>IF(NOT(ISERROR(SEARCH("- S -", '-'!$F1550))), "Subcontractor",IF(NOT(ISERROR(SEARCH("- R -", '-'!$F1550))), "Ryman",IF(NOT(ISERROR(SEARCH("- C -", '-'!$F1550))), "Consultant",IF(NOT(ISERROR(SEARCH("- I -", '-'!$F1550))),  "Inspection Test Plan", "Naming Error"))))</f>
        <v>Subcontractor</v>
      </c>
      <c r="F1550" s="91" t="str">
        <f>IF(OR('-'!$G1550="checklist", '-'!$G1550="checklist-flat"), '-'!$H1550, F1549)</f>
        <v xml:space="preserve">POST - S - Second Fix - Plumbing </v>
      </c>
      <c r="G1550" s="104" t="s">
        <v>15</v>
      </c>
      <c r="H1550" s="104" t="s">
        <v>1120</v>
      </c>
      <c r="I1550" s="104"/>
      <c r="J1550" s="105">
        <f>_xlfn.XLOOKUP('-'!$F1550,Ref!A:A,Ref!B:B)*1000</f>
        <v>147000</v>
      </c>
      <c r="K1550" s="87">
        <f ca="1">COUNTIF($J$2:'-'!$J1550,'-'!$J1550)-1</f>
        <v>2</v>
      </c>
      <c r="L1550" s="90" t="s">
        <v>14</v>
      </c>
    </row>
    <row r="1551" spans="1:12" ht="15.75">
      <c r="A1551" s="96">
        <f t="shared" si="24"/>
        <v>1547</v>
      </c>
      <c r="B1551" s="93">
        <f ca="1">'-'!$J1551+'-'!$K1551</f>
        <v>147003</v>
      </c>
      <c r="C1551" s="94"/>
      <c r="D1551" s="96" t="str" cm="1">
        <f t="array" ref="D1551">_xlfn.SWITCH(MID('-'!$F1551,1,4),"C - ","Civil","F - ","Foundation","ST -","Structure","FC -","Façade","PRE ","Pre-Line","POST","Post-Line","H - ","Handover","S - ","Services","CST ","Completion Docs", "I - ", "Inspection")</f>
        <v>Post-Line</v>
      </c>
      <c r="E1551" s="96" t="str">
        <f>IF(NOT(ISERROR(SEARCH("- S -", '-'!$F1551))), "Subcontractor",IF(NOT(ISERROR(SEARCH("- R -", '-'!$F1551))), "Ryman",IF(NOT(ISERROR(SEARCH("- C -", '-'!$F1551))), "Consultant",IF(NOT(ISERROR(SEARCH("- I -", '-'!$F1551))),  "Inspection Test Plan", "Naming Error"))))</f>
        <v>Subcontractor</v>
      </c>
      <c r="F1551" s="97" t="str">
        <f>IF(OR('-'!$G1551="checklist", '-'!$G1551="checklist-flat"), '-'!$H1551, F1550)</f>
        <v xml:space="preserve">POST - S - Second Fix - Plumbing </v>
      </c>
      <c r="G1551" s="24" t="s">
        <v>15</v>
      </c>
      <c r="H1551" s="24" t="s">
        <v>1121</v>
      </c>
      <c r="I1551" s="24"/>
      <c r="J1551" s="106">
        <f>_xlfn.XLOOKUP('-'!$F1551,Ref!A:A,Ref!B:B)*1000</f>
        <v>147000</v>
      </c>
      <c r="K1551" s="93">
        <f ca="1">COUNTIF($J$2:'-'!$J1551,'-'!$J1551)-1</f>
        <v>3</v>
      </c>
      <c r="L1551" s="96" t="s">
        <v>14</v>
      </c>
    </row>
    <row r="1552" spans="1:12" ht="15.75">
      <c r="A1552" s="90">
        <f t="shared" si="24"/>
        <v>1548</v>
      </c>
      <c r="B1552" s="87">
        <f ca="1">'-'!$J1552+'-'!$K1552</f>
        <v>147004</v>
      </c>
      <c r="C1552" s="88"/>
      <c r="D1552" s="90" t="str" cm="1">
        <f t="array" ref="D1552">_xlfn.SWITCH(MID('-'!$F1552,1,4),"C - ","Civil","F - ","Foundation","ST -","Structure","FC -","Façade","PRE ","Pre-Line","POST","Post-Line","H - ","Handover","S - ","Services","CST ","Completion Docs", "I - ", "Inspection")</f>
        <v>Post-Line</v>
      </c>
      <c r="E1552" s="90" t="str">
        <f>IF(NOT(ISERROR(SEARCH("- S -", '-'!$F1552))), "Subcontractor",IF(NOT(ISERROR(SEARCH("- R -", '-'!$F1552))), "Ryman",IF(NOT(ISERROR(SEARCH("- C -", '-'!$F1552))), "Consultant",IF(NOT(ISERROR(SEARCH("- I -", '-'!$F1552))),  "Inspection Test Plan", "Naming Error"))))</f>
        <v>Subcontractor</v>
      </c>
      <c r="F1552" s="91" t="str">
        <f>IF(OR('-'!$G1552="checklist", '-'!$G1552="checklist-flat"), '-'!$H1552, F1551)</f>
        <v xml:space="preserve">POST - S - Second Fix - Plumbing </v>
      </c>
      <c r="G1552" s="104" t="s">
        <v>237</v>
      </c>
      <c r="H1552" s="104" t="s">
        <v>1122</v>
      </c>
      <c r="I1552" s="104"/>
      <c r="J1552" s="105">
        <f>_xlfn.XLOOKUP('-'!$F1552,Ref!A:A,Ref!B:B)*1000</f>
        <v>147000</v>
      </c>
      <c r="K1552" s="87">
        <f ca="1">COUNTIF($J$2:'-'!$J1552,'-'!$J1552)-1</f>
        <v>4</v>
      </c>
      <c r="L1552" s="90" t="s">
        <v>14</v>
      </c>
    </row>
    <row r="1553" spans="1:12" ht="15.75">
      <c r="A1553" s="96">
        <f t="shared" si="24"/>
        <v>1549</v>
      </c>
      <c r="B1553" s="93">
        <f ca="1">'-'!$J1553+'-'!$K1553</f>
        <v>147005</v>
      </c>
      <c r="C1553" s="94"/>
      <c r="D1553" s="96" t="str" cm="1">
        <f t="array" ref="D1553">_xlfn.SWITCH(MID('-'!$F1553,1,4),"C - ","Civil","F - ","Foundation","ST -","Structure","FC -","Façade","PRE ","Pre-Line","POST","Post-Line","H - ","Handover","S - ","Services","CST ","Completion Docs", "I - ", "Inspection")</f>
        <v>Post-Line</v>
      </c>
      <c r="E1553" s="96" t="str">
        <f>IF(NOT(ISERROR(SEARCH("- S -", '-'!$F1553))), "Subcontractor",IF(NOT(ISERROR(SEARCH("- R -", '-'!$F1553))), "Ryman",IF(NOT(ISERROR(SEARCH("- C -", '-'!$F1553))), "Consultant",IF(NOT(ISERROR(SEARCH("- I -", '-'!$F1553))),  "Inspection Test Plan", "Naming Error"))))</f>
        <v>Subcontractor</v>
      </c>
      <c r="F1553" s="97" t="str">
        <f>IF(OR('-'!$G1553="checklist", '-'!$G1553="checklist-flat"), '-'!$H1553, F1552)</f>
        <v xml:space="preserve">POST - S - Second Fix - Plumbing </v>
      </c>
      <c r="G1553" s="24" t="s">
        <v>237</v>
      </c>
      <c r="H1553" s="24" t="s">
        <v>1123</v>
      </c>
      <c r="I1553" s="24"/>
      <c r="J1553" s="106">
        <f>_xlfn.XLOOKUP('-'!$F1553,Ref!A:A,Ref!B:B)*1000</f>
        <v>147000</v>
      </c>
      <c r="K1553" s="93">
        <f ca="1">COUNTIF($J$2:'-'!$J1553,'-'!$J1553)-1</f>
        <v>5</v>
      </c>
      <c r="L1553" s="96" t="s">
        <v>14</v>
      </c>
    </row>
    <row r="1554" spans="1:12" ht="15.75">
      <c r="A1554" s="90">
        <f t="shared" si="24"/>
        <v>1550</v>
      </c>
      <c r="B1554" s="87">
        <f ca="1">'-'!$J1554+'-'!$K1554</f>
        <v>147006</v>
      </c>
      <c r="C1554" s="88"/>
      <c r="D1554" s="90" t="str" cm="1">
        <f t="array" ref="D1554">_xlfn.SWITCH(MID('-'!$F1554,1,4),"C - ","Civil","F - ","Foundation","ST -","Structure","FC -","Façade","PRE ","Pre-Line","POST","Post-Line","H - ","Handover","S - ","Services","CST ","Completion Docs", "I - ", "Inspection")</f>
        <v>Post-Line</v>
      </c>
      <c r="E1554" s="90" t="str">
        <f>IF(NOT(ISERROR(SEARCH("- S -", '-'!$F1554))), "Subcontractor",IF(NOT(ISERROR(SEARCH("- R -", '-'!$F1554))), "Ryman",IF(NOT(ISERROR(SEARCH("- C -", '-'!$F1554))), "Consultant",IF(NOT(ISERROR(SEARCH("- I -", '-'!$F1554))),  "Inspection Test Plan", "Naming Error"))))</f>
        <v>Subcontractor</v>
      </c>
      <c r="F1554" s="91" t="str">
        <f>IF(OR('-'!$G1554="checklist", '-'!$G1554="checklist-flat"), '-'!$H1554, F1553)</f>
        <v xml:space="preserve">POST - S - Second Fix - Plumbing </v>
      </c>
      <c r="G1554" s="104" t="s">
        <v>237</v>
      </c>
      <c r="H1554" s="104" t="s">
        <v>1124</v>
      </c>
      <c r="I1554" s="104"/>
      <c r="J1554" s="105">
        <f>_xlfn.XLOOKUP('-'!$F1554,Ref!A:A,Ref!B:B)*1000</f>
        <v>147000</v>
      </c>
      <c r="K1554" s="87">
        <f ca="1">COUNTIF($J$2:'-'!$J1554,'-'!$J1554)-1</f>
        <v>6</v>
      </c>
      <c r="L1554" s="90" t="s">
        <v>14</v>
      </c>
    </row>
    <row r="1555" spans="1:12" ht="15.75">
      <c r="A1555" s="96">
        <f t="shared" si="24"/>
        <v>1551</v>
      </c>
      <c r="B1555" s="93">
        <f ca="1">'-'!$J1555+'-'!$K1555</f>
        <v>147007</v>
      </c>
      <c r="C1555" s="94"/>
      <c r="D1555" s="96" t="str" cm="1">
        <f t="array" ref="D1555">_xlfn.SWITCH(MID('-'!$F1555,1,4),"C - ","Civil","F - ","Foundation","ST -","Structure","FC -","Façade","PRE ","Pre-Line","POST","Post-Line","H - ","Handover","S - ","Services","CST ","Completion Docs", "I - ", "Inspection")</f>
        <v>Post-Line</v>
      </c>
      <c r="E1555" s="96" t="str">
        <f>IF(NOT(ISERROR(SEARCH("- S -", '-'!$F1555))), "Subcontractor",IF(NOT(ISERROR(SEARCH("- R -", '-'!$F1555))), "Ryman",IF(NOT(ISERROR(SEARCH("- C -", '-'!$F1555))), "Consultant",IF(NOT(ISERROR(SEARCH("- I -", '-'!$F1555))),  "Inspection Test Plan", "Naming Error"))))</f>
        <v>Subcontractor</v>
      </c>
      <c r="F1555" s="97" t="str">
        <f>IF(OR('-'!$G1555="checklist", '-'!$G1555="checklist-flat"), '-'!$H1555, F1554)</f>
        <v xml:space="preserve">POST - S - Second Fix - Plumbing </v>
      </c>
      <c r="G1555" s="24" t="s">
        <v>237</v>
      </c>
      <c r="H1555" s="24" t="s">
        <v>1125</v>
      </c>
      <c r="I1555" s="24"/>
      <c r="J1555" s="106">
        <f>_xlfn.XLOOKUP('-'!$F1555,Ref!A:A,Ref!B:B)*1000</f>
        <v>147000</v>
      </c>
      <c r="K1555" s="93">
        <f ca="1">COUNTIF($J$2:'-'!$J1555,'-'!$J1555)-1</f>
        <v>7</v>
      </c>
      <c r="L1555" s="96" t="s">
        <v>14</v>
      </c>
    </row>
    <row r="1556" spans="1:12" ht="15.75">
      <c r="A1556" s="90">
        <f t="shared" si="24"/>
        <v>1552</v>
      </c>
      <c r="B1556" s="87">
        <f ca="1">'-'!$J1556+'-'!$K1556</f>
        <v>147008</v>
      </c>
      <c r="C1556" s="88"/>
      <c r="D1556" s="90" t="str" cm="1">
        <f t="array" ref="D1556">_xlfn.SWITCH(MID('-'!$F1556,1,4),"C - ","Civil","F - ","Foundation","ST -","Structure","FC -","Façade","PRE ","Pre-Line","POST","Post-Line","H - ","Handover","S - ","Services","CST ","Completion Docs", "I - ", "Inspection")</f>
        <v>Post-Line</v>
      </c>
      <c r="E1556" s="90" t="str">
        <f>IF(NOT(ISERROR(SEARCH("- S -", '-'!$F1556))), "Subcontractor",IF(NOT(ISERROR(SEARCH("- R -", '-'!$F1556))), "Ryman",IF(NOT(ISERROR(SEARCH("- C -", '-'!$F1556))), "Consultant",IF(NOT(ISERROR(SEARCH("- I -", '-'!$F1556))),  "Inspection Test Plan", "Naming Error"))))</f>
        <v>Subcontractor</v>
      </c>
      <c r="F1556" s="91" t="str">
        <f>IF(OR('-'!$G1556="checklist", '-'!$G1556="checklist-flat"), '-'!$H1556, F1555)</f>
        <v xml:space="preserve">POST - S - Second Fix - Plumbing </v>
      </c>
      <c r="G1556" s="104" t="s">
        <v>237</v>
      </c>
      <c r="H1556" s="104" t="s">
        <v>1126</v>
      </c>
      <c r="I1556" s="104"/>
      <c r="J1556" s="105">
        <f>_xlfn.XLOOKUP('-'!$F1556,Ref!A:A,Ref!B:B)*1000</f>
        <v>147000</v>
      </c>
      <c r="K1556" s="87">
        <f ca="1">COUNTIF($J$2:'-'!$J1556,'-'!$J1556)-1</f>
        <v>8</v>
      </c>
      <c r="L1556" s="90" t="s">
        <v>14</v>
      </c>
    </row>
    <row r="1557" spans="1:12" ht="15.75">
      <c r="A1557" s="96">
        <f t="shared" si="24"/>
        <v>1553</v>
      </c>
      <c r="B1557" s="93">
        <f ca="1">'-'!$J1557+'-'!$K1557</f>
        <v>147009</v>
      </c>
      <c r="C1557" s="94"/>
      <c r="D1557" s="96" t="str" cm="1">
        <f t="array" ref="D1557">_xlfn.SWITCH(MID('-'!$F1557,1,4),"C - ","Civil","F - ","Foundation","ST -","Structure","FC -","Façade","PRE ","Pre-Line","POST","Post-Line","H - ","Handover","S - ","Services","CST ","Completion Docs", "I - ", "Inspection")</f>
        <v>Post-Line</v>
      </c>
      <c r="E1557" s="96" t="str">
        <f>IF(NOT(ISERROR(SEARCH("- S -", '-'!$F1557))), "Subcontractor",IF(NOT(ISERROR(SEARCH("- R -", '-'!$F1557))), "Ryman",IF(NOT(ISERROR(SEARCH("- C -", '-'!$F1557))), "Consultant",IF(NOT(ISERROR(SEARCH("- I -", '-'!$F1557))),  "Inspection Test Plan", "Naming Error"))))</f>
        <v>Subcontractor</v>
      </c>
      <c r="F1557" s="97" t="str">
        <f>IF(OR('-'!$G1557="checklist", '-'!$G1557="checklist-flat"), '-'!$H1557, F1556)</f>
        <v xml:space="preserve">POST - S - Second Fix - Plumbing </v>
      </c>
      <c r="G1557" s="24" t="s">
        <v>1127</v>
      </c>
      <c r="H1557" s="24" t="s">
        <v>1128</v>
      </c>
      <c r="I1557" s="24"/>
      <c r="J1557" s="106">
        <f>_xlfn.XLOOKUP('-'!$F1557,Ref!A:A,Ref!B:B)*1000</f>
        <v>147000</v>
      </c>
      <c r="K1557" s="93">
        <f ca="1">COUNTIF($J$2:'-'!$J1557,'-'!$J1557)-1</f>
        <v>9</v>
      </c>
      <c r="L1557" s="96" t="s">
        <v>14</v>
      </c>
    </row>
    <row r="1558" spans="1:12" ht="15.75">
      <c r="A1558" s="90">
        <f t="shared" si="24"/>
        <v>1554</v>
      </c>
      <c r="B1558" s="87">
        <f ca="1">'-'!$J1558+'-'!$K1558</f>
        <v>147010</v>
      </c>
      <c r="C1558" s="88"/>
      <c r="D1558" s="90" t="str" cm="1">
        <f t="array" ref="D1558">_xlfn.SWITCH(MID('-'!$F1558,1,4),"C - ","Civil","F - ","Foundation","ST -","Structure","FC -","Façade","PRE ","Pre-Line","POST","Post-Line","H - ","Handover","S - ","Services","CST ","Completion Docs", "I - ", "Inspection")</f>
        <v>Post-Line</v>
      </c>
      <c r="E1558" s="90" t="str">
        <f>IF(NOT(ISERROR(SEARCH("- S -", '-'!$F1558))), "Subcontractor",IF(NOT(ISERROR(SEARCH("- R -", '-'!$F1558))), "Ryman",IF(NOT(ISERROR(SEARCH("- C -", '-'!$F1558))), "Consultant",IF(NOT(ISERROR(SEARCH("- I -", '-'!$F1558))),  "Inspection Test Plan", "Naming Error"))))</f>
        <v>Subcontractor</v>
      </c>
      <c r="F1558" s="91" t="str">
        <f>IF(OR('-'!$G1558="checklist", '-'!$G1558="checklist-flat"), '-'!$H1558, F1557)</f>
        <v xml:space="preserve">POST - S - Second Fix - Plumbing </v>
      </c>
      <c r="G1558" s="104" t="s">
        <v>237</v>
      </c>
      <c r="H1558" s="104" t="s">
        <v>1129</v>
      </c>
      <c r="I1558" s="104"/>
      <c r="J1558" s="105">
        <f>_xlfn.XLOOKUP('-'!$F1558,Ref!A:A,Ref!B:B)*1000</f>
        <v>147000</v>
      </c>
      <c r="K1558" s="87">
        <f ca="1">COUNTIF($J$2:'-'!$J1558,'-'!$J1558)-1</f>
        <v>10</v>
      </c>
      <c r="L1558" s="90" t="s">
        <v>14</v>
      </c>
    </row>
    <row r="1559" spans="1:12" ht="15.75">
      <c r="A1559" s="96">
        <f t="shared" si="24"/>
        <v>1555</v>
      </c>
      <c r="B1559" s="93">
        <f ca="1">'-'!$J1559+'-'!$K1559</f>
        <v>147011</v>
      </c>
      <c r="C1559" s="94"/>
      <c r="D1559" s="96" t="str" cm="1">
        <f t="array" ref="D1559">_xlfn.SWITCH(MID('-'!$F1559,1,4),"C - ","Civil","F - ","Foundation","ST -","Structure","FC -","Façade","PRE ","Pre-Line","POST","Post-Line","H - ","Handover","S - ","Services","CST ","Completion Docs", "I - ", "Inspection")</f>
        <v>Post-Line</v>
      </c>
      <c r="E1559" s="96" t="str">
        <f>IF(NOT(ISERROR(SEARCH("- S -", '-'!$F1559))), "Subcontractor",IF(NOT(ISERROR(SEARCH("- R -", '-'!$F1559))), "Ryman",IF(NOT(ISERROR(SEARCH("- C -", '-'!$F1559))), "Consultant",IF(NOT(ISERROR(SEARCH("- I -", '-'!$F1559))),  "Inspection Test Plan", "Naming Error"))))</f>
        <v>Subcontractor</v>
      </c>
      <c r="F1559" s="97" t="str">
        <f>IF(OR('-'!$G1559="checklist", '-'!$G1559="checklist-flat"), '-'!$H1559, F1558)</f>
        <v xml:space="preserve">POST - S - Second Fix - Plumbing </v>
      </c>
      <c r="G1559" s="24" t="s">
        <v>237</v>
      </c>
      <c r="H1559" s="24" t="s">
        <v>1130</v>
      </c>
      <c r="I1559" s="24"/>
      <c r="J1559" s="106">
        <f>_xlfn.XLOOKUP('-'!$F1559,Ref!A:A,Ref!B:B)*1000</f>
        <v>147000</v>
      </c>
      <c r="K1559" s="93">
        <f ca="1">COUNTIF($J$2:'-'!$J1559,'-'!$J1559)-1</f>
        <v>11</v>
      </c>
      <c r="L1559" s="96" t="s">
        <v>14</v>
      </c>
    </row>
    <row r="1560" spans="1:12" ht="15.75">
      <c r="A1560" s="90">
        <f t="shared" si="24"/>
        <v>1556</v>
      </c>
      <c r="B1560" s="87">
        <f ca="1">'-'!$J1560+'-'!$K1560</f>
        <v>147012</v>
      </c>
      <c r="C1560" s="88"/>
      <c r="D1560" s="90" t="str" cm="1">
        <f t="array" ref="D1560">_xlfn.SWITCH(MID('-'!$F1560,1,4),"C - ","Civil","F - ","Foundation","ST -","Structure","FC -","Façade","PRE ","Pre-Line","POST","Post-Line","H - ","Handover","S - ","Services","CST ","Completion Docs", "I - ", "Inspection")</f>
        <v>Post-Line</v>
      </c>
      <c r="E1560" s="90" t="str">
        <f>IF(NOT(ISERROR(SEARCH("- S -", '-'!$F1560))), "Subcontractor",IF(NOT(ISERROR(SEARCH("- R -", '-'!$F1560))), "Ryman",IF(NOT(ISERROR(SEARCH("- C -", '-'!$F1560))), "Consultant",IF(NOT(ISERROR(SEARCH("- I -", '-'!$F1560))),  "Inspection Test Plan", "Naming Error"))))</f>
        <v>Subcontractor</v>
      </c>
      <c r="F1560" s="91" t="str">
        <f>IF(OR('-'!$G1560="checklist", '-'!$G1560="checklist-flat"), '-'!$H1560, F1559)</f>
        <v xml:space="preserve">POST - S - Second Fix - Plumbing </v>
      </c>
      <c r="G1560" s="104" t="s">
        <v>237</v>
      </c>
      <c r="H1560" s="104" t="s">
        <v>1131</v>
      </c>
      <c r="I1560" s="104"/>
      <c r="J1560" s="105">
        <f>_xlfn.XLOOKUP('-'!$F1560,Ref!A:A,Ref!B:B)*1000</f>
        <v>147000</v>
      </c>
      <c r="K1560" s="87">
        <f ca="1">COUNTIF($J$2:'-'!$J1560,'-'!$J1560)-1</f>
        <v>12</v>
      </c>
      <c r="L1560" s="90" t="s">
        <v>14</v>
      </c>
    </row>
    <row r="1561" spans="1:12" ht="15.75">
      <c r="A1561" s="96">
        <f t="shared" si="24"/>
        <v>1557</v>
      </c>
      <c r="B1561" s="93">
        <f ca="1">'-'!$J1561+'-'!$K1561</f>
        <v>147013</v>
      </c>
      <c r="C1561" s="94"/>
      <c r="D1561" s="96" t="str" cm="1">
        <f t="array" ref="D1561">_xlfn.SWITCH(MID('-'!$F1561,1,4),"C - ","Civil","F - ","Foundation","ST -","Structure","FC -","Façade","PRE ","Pre-Line","POST","Post-Line","H - ","Handover","S - ","Services","CST ","Completion Docs", "I - ", "Inspection")</f>
        <v>Post-Line</v>
      </c>
      <c r="E1561" s="96" t="str">
        <f>IF(NOT(ISERROR(SEARCH("- S -", '-'!$F1561))), "Subcontractor",IF(NOT(ISERROR(SEARCH("- R -", '-'!$F1561))), "Ryman",IF(NOT(ISERROR(SEARCH("- C -", '-'!$F1561))), "Consultant",IF(NOT(ISERROR(SEARCH("- I -", '-'!$F1561))),  "Inspection Test Plan", "Naming Error"))))</f>
        <v>Subcontractor</v>
      </c>
      <c r="F1561" s="97" t="str">
        <f>IF(OR('-'!$G1561="checklist", '-'!$G1561="checklist-flat"), '-'!$H1561, F1560)</f>
        <v xml:space="preserve">POST - S - Second Fix - Plumbing </v>
      </c>
      <c r="G1561" s="24" t="s">
        <v>237</v>
      </c>
      <c r="H1561" s="24" t="s">
        <v>1132</v>
      </c>
      <c r="I1561" s="24"/>
      <c r="J1561" s="106">
        <f>_xlfn.XLOOKUP('-'!$F1561,Ref!A:A,Ref!B:B)*1000</f>
        <v>147000</v>
      </c>
      <c r="K1561" s="93">
        <f ca="1">COUNTIF($J$2:'-'!$J1561,'-'!$J1561)-1</f>
        <v>13</v>
      </c>
      <c r="L1561" s="96" t="s">
        <v>14</v>
      </c>
    </row>
    <row r="1562" spans="1:12" ht="15.75">
      <c r="A1562" s="90">
        <f t="shared" si="24"/>
        <v>1558</v>
      </c>
      <c r="B1562" s="87">
        <f ca="1">'-'!$J1562+'-'!$K1562</f>
        <v>147014</v>
      </c>
      <c r="C1562" s="88"/>
      <c r="D1562" s="90" t="str" cm="1">
        <f t="array" ref="D1562">_xlfn.SWITCH(MID('-'!$F1562,1,4),"C - ","Civil","F - ","Foundation","ST -","Structure","FC -","Façade","PRE ","Pre-Line","POST","Post-Line","H - ","Handover","S - ","Services","CST ","Completion Docs", "I - ", "Inspection")</f>
        <v>Post-Line</v>
      </c>
      <c r="E1562" s="90" t="str">
        <f>IF(NOT(ISERROR(SEARCH("- S -", '-'!$F1562))), "Subcontractor",IF(NOT(ISERROR(SEARCH("- R -", '-'!$F1562))), "Ryman",IF(NOT(ISERROR(SEARCH("- C -", '-'!$F1562))), "Consultant",IF(NOT(ISERROR(SEARCH("- I -", '-'!$F1562))),  "Inspection Test Plan", "Naming Error"))))</f>
        <v>Subcontractor</v>
      </c>
      <c r="F1562" s="91" t="str">
        <f>IF(OR('-'!$G1562="checklist", '-'!$G1562="checklist-flat"), '-'!$H1562, F1561)</f>
        <v xml:space="preserve">POST - S - Second Fix - Plumbing </v>
      </c>
      <c r="G1562" s="104" t="s">
        <v>237</v>
      </c>
      <c r="H1562" s="104" t="s">
        <v>1133</v>
      </c>
      <c r="I1562" s="104"/>
      <c r="J1562" s="105">
        <f>_xlfn.XLOOKUP('-'!$F1562,Ref!A:A,Ref!B:B)*1000</f>
        <v>147000</v>
      </c>
      <c r="K1562" s="87">
        <f ca="1">COUNTIF($J$2:'-'!$J1562,'-'!$J1562)-1</f>
        <v>14</v>
      </c>
      <c r="L1562" s="90" t="s">
        <v>14</v>
      </c>
    </row>
    <row r="1563" spans="1:12" ht="15.75">
      <c r="A1563" s="96">
        <f t="shared" si="24"/>
        <v>1559</v>
      </c>
      <c r="B1563" s="93">
        <f ca="1">'-'!$J1563+'-'!$K1563</f>
        <v>147015</v>
      </c>
      <c r="C1563" s="94"/>
      <c r="D1563" s="96" t="str" cm="1">
        <f t="array" ref="D1563">_xlfn.SWITCH(MID('-'!$F1563,1,4),"C - ","Civil","F - ","Foundation","ST -","Structure","FC -","Façade","PRE ","Pre-Line","POST","Post-Line","H - ","Handover","S - ","Services","CST ","Completion Docs", "I - ", "Inspection")</f>
        <v>Post-Line</v>
      </c>
      <c r="E1563" s="96" t="str">
        <f>IF(NOT(ISERROR(SEARCH("- S -", '-'!$F1563))), "Subcontractor",IF(NOT(ISERROR(SEARCH("- R -", '-'!$F1563))), "Ryman",IF(NOT(ISERROR(SEARCH("- C -", '-'!$F1563))), "Consultant",IF(NOT(ISERROR(SEARCH("- I -", '-'!$F1563))),  "Inspection Test Plan", "Naming Error"))))</f>
        <v>Subcontractor</v>
      </c>
      <c r="F1563" s="97" t="str">
        <f>IF(OR('-'!$G1563="checklist", '-'!$G1563="checklist-flat"), '-'!$H1563, F1562)</f>
        <v xml:space="preserve">POST - S - Second Fix - Plumbing </v>
      </c>
      <c r="G1563" s="24" t="s">
        <v>1127</v>
      </c>
      <c r="H1563" s="24" t="s">
        <v>1134</v>
      </c>
      <c r="I1563" s="24"/>
      <c r="J1563" s="106">
        <f>_xlfn.XLOOKUP('-'!$F1563,Ref!A:A,Ref!B:B)*1000</f>
        <v>147000</v>
      </c>
      <c r="K1563" s="93">
        <f ca="1">COUNTIF($J$2:'-'!$J1563,'-'!$J1563)-1</f>
        <v>15</v>
      </c>
      <c r="L1563" s="96" t="s">
        <v>14</v>
      </c>
    </row>
    <row r="1564" spans="1:12" ht="15.75">
      <c r="A1564" s="90">
        <f t="shared" si="24"/>
        <v>1560</v>
      </c>
      <c r="B1564" s="87">
        <f ca="1">'-'!$J1564+'-'!$K1564</f>
        <v>147016</v>
      </c>
      <c r="C1564" s="88"/>
      <c r="D1564" s="90" t="str" cm="1">
        <f t="array" ref="D1564">_xlfn.SWITCH(MID('-'!$F1564,1,4),"C - ","Civil","F - ","Foundation","ST -","Structure","FC -","Façade","PRE ","Pre-Line","POST","Post-Line","H - ","Handover","S - ","Services","CST ","Completion Docs", "I - ", "Inspection")</f>
        <v>Post-Line</v>
      </c>
      <c r="E1564" s="90" t="str">
        <f>IF(NOT(ISERROR(SEARCH("- S -", '-'!$F1564))), "Subcontractor",IF(NOT(ISERROR(SEARCH("- R -", '-'!$F1564))), "Ryman",IF(NOT(ISERROR(SEARCH("- C -", '-'!$F1564))), "Consultant",IF(NOT(ISERROR(SEARCH("- I -", '-'!$F1564))),  "Inspection Test Plan", "Naming Error"))))</f>
        <v>Subcontractor</v>
      </c>
      <c r="F1564" s="91" t="str">
        <f>IF(OR('-'!$G1564="checklist", '-'!$G1564="checklist-flat"), '-'!$H1564, F1563)</f>
        <v xml:space="preserve">POST - S - Second Fix - Plumbing </v>
      </c>
      <c r="G1564" s="104" t="s">
        <v>237</v>
      </c>
      <c r="H1564" s="104" t="s">
        <v>1135</v>
      </c>
      <c r="I1564" s="104"/>
      <c r="J1564" s="105">
        <f>_xlfn.XLOOKUP('-'!$F1564,Ref!A:A,Ref!B:B)*1000</f>
        <v>147000</v>
      </c>
      <c r="K1564" s="87">
        <f ca="1">COUNTIF($J$2:'-'!$J1564,'-'!$J1564)-1</f>
        <v>16</v>
      </c>
      <c r="L1564" s="90" t="s">
        <v>14</v>
      </c>
    </row>
    <row r="1565" spans="1:12" ht="15.75">
      <c r="A1565" s="96">
        <f t="shared" si="24"/>
        <v>1561</v>
      </c>
      <c r="B1565" s="93">
        <f ca="1">'-'!$J1565+'-'!$K1565</f>
        <v>147017</v>
      </c>
      <c r="C1565" s="94"/>
      <c r="D1565" s="96" t="str" cm="1">
        <f t="array" ref="D1565">_xlfn.SWITCH(MID('-'!$F1565,1,4),"C - ","Civil","F - ","Foundation","ST -","Structure","FC -","Façade","PRE ","Pre-Line","POST","Post-Line","H - ","Handover","S - ","Services","CST ","Completion Docs", "I - ", "Inspection")</f>
        <v>Post-Line</v>
      </c>
      <c r="E1565" s="96" t="str">
        <f>IF(NOT(ISERROR(SEARCH("- S -", '-'!$F1565))), "Subcontractor",IF(NOT(ISERROR(SEARCH("- R -", '-'!$F1565))), "Ryman",IF(NOT(ISERROR(SEARCH("- C -", '-'!$F1565))), "Consultant",IF(NOT(ISERROR(SEARCH("- I -", '-'!$F1565))),  "Inspection Test Plan", "Naming Error"))))</f>
        <v>Subcontractor</v>
      </c>
      <c r="F1565" s="97" t="str">
        <f>IF(OR('-'!$G1565="checklist", '-'!$G1565="checklist-flat"), '-'!$H1565, F1564)</f>
        <v xml:space="preserve">POST - S - Second Fix - Plumbing </v>
      </c>
      <c r="G1565" s="24" t="s">
        <v>237</v>
      </c>
      <c r="H1565" s="24" t="s">
        <v>1136</v>
      </c>
      <c r="I1565" s="24"/>
      <c r="J1565" s="106">
        <f>_xlfn.XLOOKUP('-'!$F1565,Ref!A:A,Ref!B:B)*1000</f>
        <v>147000</v>
      </c>
      <c r="K1565" s="93">
        <f ca="1">COUNTIF($J$2:'-'!$J1565,'-'!$J1565)-1</f>
        <v>17</v>
      </c>
      <c r="L1565" s="96" t="s">
        <v>14</v>
      </c>
    </row>
    <row r="1566" spans="1:12" ht="15.75">
      <c r="A1566" s="90">
        <f t="shared" si="24"/>
        <v>1562</v>
      </c>
      <c r="B1566" s="87">
        <f ca="1">'-'!$J1566+'-'!$K1566</f>
        <v>147018</v>
      </c>
      <c r="C1566" s="88"/>
      <c r="D1566" s="90" t="str" cm="1">
        <f t="array" ref="D1566">_xlfn.SWITCH(MID('-'!$F1566,1,4),"C - ","Civil","F - ","Foundation","ST -","Structure","FC -","Façade","PRE ","Pre-Line","POST","Post-Line","H - ","Handover","S - ","Services","CST ","Completion Docs", "I - ", "Inspection")</f>
        <v>Post-Line</v>
      </c>
      <c r="E1566" s="90" t="str">
        <f>IF(NOT(ISERROR(SEARCH("- S -", '-'!$F1566))), "Subcontractor",IF(NOT(ISERROR(SEARCH("- R -", '-'!$F1566))), "Ryman",IF(NOT(ISERROR(SEARCH("- C -", '-'!$F1566))), "Consultant",IF(NOT(ISERROR(SEARCH("- I -", '-'!$F1566))),  "Inspection Test Plan", "Naming Error"))))</f>
        <v>Subcontractor</v>
      </c>
      <c r="F1566" s="91" t="str">
        <f>IF(OR('-'!$G1566="checklist", '-'!$G1566="checklist-flat"), '-'!$H1566, F1565)</f>
        <v xml:space="preserve">POST - S - Second Fix - Plumbing </v>
      </c>
      <c r="G1566" s="104" t="s">
        <v>237</v>
      </c>
      <c r="H1566" s="104" t="s">
        <v>1137</v>
      </c>
      <c r="I1566" s="104"/>
      <c r="J1566" s="105">
        <f>_xlfn.XLOOKUP('-'!$F1566,Ref!A:A,Ref!B:B)*1000</f>
        <v>147000</v>
      </c>
      <c r="K1566" s="87">
        <f ca="1">COUNTIF($J$2:'-'!$J1566,'-'!$J1566)-1</f>
        <v>18</v>
      </c>
      <c r="L1566" s="90" t="s">
        <v>14</v>
      </c>
    </row>
    <row r="1567" spans="1:12" ht="15.75">
      <c r="A1567" s="96">
        <f t="shared" ref="A1567:A1630" si="25">IFERROR(A1566+1,1)</f>
        <v>1563</v>
      </c>
      <c r="B1567" s="93">
        <f ca="1">'-'!$J1567+'-'!$K1567</f>
        <v>147019</v>
      </c>
      <c r="C1567" s="94"/>
      <c r="D1567" s="96" t="str" cm="1">
        <f t="array" ref="D1567">_xlfn.SWITCH(MID('-'!$F1567,1,4),"C - ","Civil","F - ","Foundation","ST -","Structure","FC -","Façade","PRE ","Pre-Line","POST","Post-Line","H - ","Handover","S - ","Services","CST ","Completion Docs", "I - ", "Inspection")</f>
        <v>Post-Line</v>
      </c>
      <c r="E1567" s="96" t="str">
        <f>IF(NOT(ISERROR(SEARCH("- S -", '-'!$F1567))), "Subcontractor",IF(NOT(ISERROR(SEARCH("- R -", '-'!$F1567))), "Ryman",IF(NOT(ISERROR(SEARCH("- C -", '-'!$F1567))), "Consultant",IF(NOT(ISERROR(SEARCH("- I -", '-'!$F1567))),  "Inspection Test Plan", "Naming Error"))))</f>
        <v>Subcontractor</v>
      </c>
      <c r="F1567" s="97" t="str">
        <f>IF(OR('-'!$G1567="checklist", '-'!$G1567="checklist-flat"), '-'!$H1567, F1566)</f>
        <v xml:space="preserve">POST - S - Second Fix - Plumbing </v>
      </c>
      <c r="G1567" s="24" t="s">
        <v>237</v>
      </c>
      <c r="H1567" s="24" t="s">
        <v>1138</v>
      </c>
      <c r="I1567" s="24"/>
      <c r="J1567" s="106">
        <f>_xlfn.XLOOKUP('-'!$F1567,Ref!A:A,Ref!B:B)*1000</f>
        <v>147000</v>
      </c>
      <c r="K1567" s="93">
        <f ca="1">COUNTIF($J$2:'-'!$J1567,'-'!$J1567)-1</f>
        <v>19</v>
      </c>
      <c r="L1567" s="96" t="s">
        <v>14</v>
      </c>
    </row>
    <row r="1568" spans="1:12" ht="15.75">
      <c r="A1568" s="90">
        <f t="shared" si="25"/>
        <v>1564</v>
      </c>
      <c r="B1568" s="87">
        <f ca="1">'-'!$J1568+'-'!$K1568</f>
        <v>147020</v>
      </c>
      <c r="C1568" s="88"/>
      <c r="D1568" s="90" t="str" cm="1">
        <f t="array" ref="D1568">_xlfn.SWITCH(MID('-'!$F1568,1,4),"C - ","Civil","F - ","Foundation","ST -","Structure","FC -","Façade","PRE ","Pre-Line","POST","Post-Line","H - ","Handover","S - ","Services","CST ","Completion Docs", "I - ", "Inspection")</f>
        <v>Post-Line</v>
      </c>
      <c r="E1568" s="90" t="str">
        <f>IF(NOT(ISERROR(SEARCH("- S -", '-'!$F1568))), "Subcontractor",IF(NOT(ISERROR(SEARCH("- R -", '-'!$F1568))), "Ryman",IF(NOT(ISERROR(SEARCH("- C -", '-'!$F1568))), "Consultant",IF(NOT(ISERROR(SEARCH("- I -", '-'!$F1568))),  "Inspection Test Plan", "Naming Error"))))</f>
        <v>Subcontractor</v>
      </c>
      <c r="F1568" s="91" t="str">
        <f>IF(OR('-'!$G1568="checklist", '-'!$G1568="checklist-flat"), '-'!$H1568, F1567)</f>
        <v xml:space="preserve">POST - S - Second Fix - Plumbing </v>
      </c>
      <c r="G1568" s="104" t="s">
        <v>237</v>
      </c>
      <c r="H1568" s="104" t="s">
        <v>1139</v>
      </c>
      <c r="I1568" s="104"/>
      <c r="J1568" s="105">
        <f>_xlfn.XLOOKUP('-'!$F1568,Ref!A:A,Ref!B:B)*1000</f>
        <v>147000</v>
      </c>
      <c r="K1568" s="87">
        <f ca="1">COUNTIF($J$2:'-'!$J1568,'-'!$J1568)-1</f>
        <v>20</v>
      </c>
      <c r="L1568" s="90" t="s">
        <v>14</v>
      </c>
    </row>
    <row r="1569" spans="1:12" ht="15.75">
      <c r="A1569" s="96">
        <f t="shared" si="25"/>
        <v>1565</v>
      </c>
      <c r="B1569" s="93">
        <f ca="1">'-'!$J1569+'-'!$K1569</f>
        <v>147021</v>
      </c>
      <c r="C1569" s="94"/>
      <c r="D1569" s="96" t="str" cm="1">
        <f t="array" ref="D1569">_xlfn.SWITCH(MID('-'!$F1569,1,4),"C - ","Civil","F - ","Foundation","ST -","Structure","FC -","Façade","PRE ","Pre-Line","POST","Post-Line","H - ","Handover","S - ","Services","CST ","Completion Docs", "I - ", "Inspection")</f>
        <v>Post-Line</v>
      </c>
      <c r="E1569" s="96" t="str">
        <f>IF(NOT(ISERROR(SEARCH("- S -", '-'!$F1569))), "Subcontractor",IF(NOT(ISERROR(SEARCH("- R -", '-'!$F1569))), "Ryman",IF(NOT(ISERROR(SEARCH("- C -", '-'!$F1569))), "Consultant",IF(NOT(ISERROR(SEARCH("- I -", '-'!$F1569))),  "Inspection Test Plan", "Naming Error"))))</f>
        <v>Subcontractor</v>
      </c>
      <c r="F1569" s="97" t="str">
        <f>IF(OR('-'!$G1569="checklist", '-'!$G1569="checklist-flat"), '-'!$H1569, F1568)</f>
        <v xml:space="preserve">POST - S - Second Fix - Plumbing </v>
      </c>
      <c r="G1569" s="24" t="s">
        <v>237</v>
      </c>
      <c r="H1569" s="24" t="s">
        <v>1140</v>
      </c>
      <c r="I1569" s="24"/>
      <c r="J1569" s="106">
        <f>_xlfn.XLOOKUP('-'!$F1569,Ref!A:A,Ref!B:B)*1000</f>
        <v>147000</v>
      </c>
      <c r="K1569" s="93">
        <f ca="1">COUNTIF($J$2:'-'!$J1569,'-'!$J1569)-1</f>
        <v>21</v>
      </c>
      <c r="L1569" s="96" t="s">
        <v>14</v>
      </c>
    </row>
    <row r="1570" spans="1:12" ht="15.75">
      <c r="A1570" s="90">
        <f t="shared" si="25"/>
        <v>1566</v>
      </c>
      <c r="B1570" s="87">
        <f ca="1">'-'!$J1570+'-'!$K1570</f>
        <v>147022</v>
      </c>
      <c r="C1570" s="88"/>
      <c r="D1570" s="90" t="str" cm="1">
        <f t="array" ref="D1570">_xlfn.SWITCH(MID('-'!$F1570,1,4),"C - ","Civil","F - ","Foundation","ST -","Structure","FC -","Façade","PRE ","Pre-Line","POST","Post-Line","H - ","Handover","S - ","Services","CST ","Completion Docs", "I - ", "Inspection")</f>
        <v>Post-Line</v>
      </c>
      <c r="E1570" s="90" t="str">
        <f>IF(NOT(ISERROR(SEARCH("- S -", '-'!$F1570))), "Subcontractor",IF(NOT(ISERROR(SEARCH("- R -", '-'!$F1570))), "Ryman",IF(NOT(ISERROR(SEARCH("- C -", '-'!$F1570))), "Consultant",IF(NOT(ISERROR(SEARCH("- I -", '-'!$F1570))),  "Inspection Test Plan", "Naming Error"))))</f>
        <v>Subcontractor</v>
      </c>
      <c r="F1570" s="91" t="str">
        <f>IF(OR('-'!$G1570="checklist", '-'!$G1570="checklist-flat"), '-'!$H1570, F1569)</f>
        <v xml:space="preserve">POST - S - Second Fix - Plumbing </v>
      </c>
      <c r="G1570" s="104" t="s">
        <v>1127</v>
      </c>
      <c r="H1570" s="104" t="s">
        <v>1141</v>
      </c>
      <c r="I1570" s="104"/>
      <c r="J1570" s="105">
        <f>_xlfn.XLOOKUP('-'!$F1570,Ref!A:A,Ref!B:B)*1000</f>
        <v>147000</v>
      </c>
      <c r="K1570" s="87">
        <f ca="1">COUNTIF($J$2:'-'!$J1570,'-'!$J1570)-1</f>
        <v>22</v>
      </c>
      <c r="L1570" s="90" t="s">
        <v>14</v>
      </c>
    </row>
    <row r="1571" spans="1:12" ht="15.75">
      <c r="A1571" s="96">
        <f t="shared" si="25"/>
        <v>1567</v>
      </c>
      <c r="B1571" s="93">
        <f ca="1">'-'!$J1571+'-'!$K1571</f>
        <v>147023</v>
      </c>
      <c r="C1571" s="94"/>
      <c r="D1571" s="96" t="str" cm="1">
        <f t="array" ref="D1571">_xlfn.SWITCH(MID('-'!$F1571,1,4),"C - ","Civil","F - ","Foundation","ST -","Structure","FC -","Façade","PRE ","Pre-Line","POST","Post-Line","H - ","Handover","S - ","Services","CST ","Completion Docs", "I - ", "Inspection")</f>
        <v>Post-Line</v>
      </c>
      <c r="E1571" s="96" t="str">
        <f>IF(NOT(ISERROR(SEARCH("- S -", '-'!$F1571))), "Subcontractor",IF(NOT(ISERROR(SEARCH("- R -", '-'!$F1571))), "Ryman",IF(NOT(ISERROR(SEARCH("- C -", '-'!$F1571))), "Consultant",IF(NOT(ISERROR(SEARCH("- I -", '-'!$F1571))),  "Inspection Test Plan", "Naming Error"))))</f>
        <v>Subcontractor</v>
      </c>
      <c r="F1571" s="97" t="str">
        <f>IF(OR('-'!$G1571="checklist", '-'!$G1571="checklist-flat"), '-'!$H1571, F1570)</f>
        <v xml:space="preserve">POST - S - Second Fix - Plumbing </v>
      </c>
      <c r="G1571" s="24" t="s">
        <v>237</v>
      </c>
      <c r="H1571" s="24" t="s">
        <v>1142</v>
      </c>
      <c r="I1571" s="24"/>
      <c r="J1571" s="106">
        <f>_xlfn.XLOOKUP('-'!$F1571,Ref!A:A,Ref!B:B)*1000</f>
        <v>147000</v>
      </c>
      <c r="K1571" s="93">
        <f ca="1">COUNTIF($J$2:'-'!$J1571,'-'!$J1571)-1</f>
        <v>23</v>
      </c>
      <c r="L1571" s="96" t="s">
        <v>14</v>
      </c>
    </row>
    <row r="1572" spans="1:12" ht="15.75">
      <c r="A1572" s="90">
        <f t="shared" si="25"/>
        <v>1568</v>
      </c>
      <c r="B1572" s="87">
        <f ca="1">'-'!$J1572+'-'!$K1572</f>
        <v>147024</v>
      </c>
      <c r="C1572" s="88"/>
      <c r="D1572" s="90" t="str" cm="1">
        <f t="array" ref="D1572">_xlfn.SWITCH(MID('-'!$F1572,1,4),"C - ","Civil","F - ","Foundation","ST -","Structure","FC -","Façade","PRE ","Pre-Line","POST","Post-Line","H - ","Handover","S - ","Services","CST ","Completion Docs", "I - ", "Inspection")</f>
        <v>Post-Line</v>
      </c>
      <c r="E1572" s="90" t="str">
        <f>IF(NOT(ISERROR(SEARCH("- S -", '-'!$F1572))), "Subcontractor",IF(NOT(ISERROR(SEARCH("- R -", '-'!$F1572))), "Ryman",IF(NOT(ISERROR(SEARCH("- C -", '-'!$F1572))), "Consultant",IF(NOT(ISERROR(SEARCH("- I -", '-'!$F1572))),  "Inspection Test Plan", "Naming Error"))))</f>
        <v>Subcontractor</v>
      </c>
      <c r="F1572" s="91" t="str">
        <f>IF(OR('-'!$G1572="checklist", '-'!$G1572="checklist-flat"), '-'!$H1572, F1571)</f>
        <v xml:space="preserve">POST - S - Second Fix - Plumbing </v>
      </c>
      <c r="G1572" s="104" t="s">
        <v>237</v>
      </c>
      <c r="H1572" s="104" t="s">
        <v>1143</v>
      </c>
      <c r="I1572" s="104"/>
      <c r="J1572" s="105">
        <f>_xlfn.XLOOKUP('-'!$F1572,Ref!A:A,Ref!B:B)*1000</f>
        <v>147000</v>
      </c>
      <c r="K1572" s="87">
        <f ca="1">COUNTIF($J$2:'-'!$J1572,'-'!$J1572)-1</f>
        <v>24</v>
      </c>
      <c r="L1572" s="90" t="s">
        <v>14</v>
      </c>
    </row>
    <row r="1573" spans="1:12" ht="15.75">
      <c r="A1573" s="96">
        <f t="shared" si="25"/>
        <v>1569</v>
      </c>
      <c r="B1573" s="93">
        <f ca="1">'-'!$J1573+'-'!$K1573</f>
        <v>147025</v>
      </c>
      <c r="C1573" s="94"/>
      <c r="D1573" s="96" t="str" cm="1">
        <f t="array" ref="D1573">_xlfn.SWITCH(MID('-'!$F1573,1,4),"C - ","Civil","F - ","Foundation","ST -","Structure","FC -","Façade","PRE ","Pre-Line","POST","Post-Line","H - ","Handover","S - ","Services","CST ","Completion Docs", "I - ", "Inspection")</f>
        <v>Post-Line</v>
      </c>
      <c r="E1573" s="96" t="str">
        <f>IF(NOT(ISERROR(SEARCH("- S -", '-'!$F1573))), "Subcontractor",IF(NOT(ISERROR(SEARCH("- R -", '-'!$F1573))), "Ryman",IF(NOT(ISERROR(SEARCH("- C -", '-'!$F1573))), "Consultant",IF(NOT(ISERROR(SEARCH("- I -", '-'!$F1573))),  "Inspection Test Plan", "Naming Error"))))</f>
        <v>Subcontractor</v>
      </c>
      <c r="F1573" s="97" t="str">
        <f>IF(OR('-'!$G1573="checklist", '-'!$G1573="checklist-flat"), '-'!$H1573, F1572)</f>
        <v xml:space="preserve">POST - S - Second Fix - Plumbing </v>
      </c>
      <c r="G1573" s="24" t="s">
        <v>237</v>
      </c>
      <c r="H1573" s="24" t="s">
        <v>1144</v>
      </c>
      <c r="I1573" s="24"/>
      <c r="J1573" s="106">
        <f>_xlfn.XLOOKUP('-'!$F1573,Ref!A:A,Ref!B:B)*1000</f>
        <v>147000</v>
      </c>
      <c r="K1573" s="93">
        <f ca="1">COUNTIF($J$2:'-'!$J1573,'-'!$J1573)-1</f>
        <v>25</v>
      </c>
      <c r="L1573" s="96" t="s">
        <v>14</v>
      </c>
    </row>
    <row r="1574" spans="1:12" ht="15.75">
      <c r="A1574" s="90">
        <f t="shared" si="25"/>
        <v>1570</v>
      </c>
      <c r="B1574" s="87">
        <f ca="1">'-'!$J1574+'-'!$K1574</f>
        <v>147026</v>
      </c>
      <c r="C1574" s="88"/>
      <c r="D1574" s="90" t="str" cm="1">
        <f t="array" ref="D1574">_xlfn.SWITCH(MID('-'!$F1574,1,4),"C - ","Civil","F - ","Foundation","ST -","Structure","FC -","Façade","PRE ","Pre-Line","POST","Post-Line","H - ","Handover","S - ","Services","CST ","Completion Docs", "I - ", "Inspection")</f>
        <v>Post-Line</v>
      </c>
      <c r="E1574" s="90" t="str">
        <f>IF(NOT(ISERROR(SEARCH("- S -", '-'!$F1574))), "Subcontractor",IF(NOT(ISERROR(SEARCH("- R -", '-'!$F1574))), "Ryman",IF(NOT(ISERROR(SEARCH("- C -", '-'!$F1574))), "Consultant",IF(NOT(ISERROR(SEARCH("- I -", '-'!$F1574))),  "Inspection Test Plan", "Naming Error"))))</f>
        <v>Subcontractor</v>
      </c>
      <c r="F1574" s="91" t="str">
        <f>IF(OR('-'!$G1574="checklist", '-'!$G1574="checklist-flat"), '-'!$H1574, F1573)</f>
        <v xml:space="preserve">POST - S - Second Fix - Plumbing </v>
      </c>
      <c r="G1574" s="104" t="s">
        <v>237</v>
      </c>
      <c r="H1574" s="104" t="s">
        <v>1145</v>
      </c>
      <c r="I1574" s="104"/>
      <c r="J1574" s="105">
        <f>_xlfn.XLOOKUP('-'!$F1574,Ref!A:A,Ref!B:B)*1000</f>
        <v>147000</v>
      </c>
      <c r="K1574" s="87">
        <f ca="1">COUNTIF($J$2:'-'!$J1574,'-'!$J1574)-1</f>
        <v>26</v>
      </c>
      <c r="L1574" s="90" t="s">
        <v>14</v>
      </c>
    </row>
    <row r="1575" spans="1:12" ht="15.75">
      <c r="A1575" s="96">
        <f t="shared" si="25"/>
        <v>1571</v>
      </c>
      <c r="B1575" s="93">
        <f ca="1">'-'!$J1575+'-'!$K1575</f>
        <v>147027</v>
      </c>
      <c r="C1575" s="94"/>
      <c r="D1575" s="96" t="str" cm="1">
        <f t="array" ref="D1575">_xlfn.SWITCH(MID('-'!$F1575,1,4),"C - ","Civil","F - ","Foundation","ST -","Structure","FC -","Façade","PRE ","Pre-Line","POST","Post-Line","H - ","Handover","S - ","Services","CST ","Completion Docs", "I - ", "Inspection")</f>
        <v>Post-Line</v>
      </c>
      <c r="E1575" s="96" t="str">
        <f>IF(NOT(ISERROR(SEARCH("- S -", '-'!$F1575))), "Subcontractor",IF(NOT(ISERROR(SEARCH("- R -", '-'!$F1575))), "Ryman",IF(NOT(ISERROR(SEARCH("- C -", '-'!$F1575))), "Consultant",IF(NOT(ISERROR(SEARCH("- I -", '-'!$F1575))),  "Inspection Test Plan", "Naming Error"))))</f>
        <v>Subcontractor</v>
      </c>
      <c r="F1575" s="97" t="str">
        <f>IF(OR('-'!$G1575="checklist", '-'!$G1575="checklist-flat"), '-'!$H1575, F1574)</f>
        <v xml:space="preserve">POST - S - Second Fix - Plumbing </v>
      </c>
      <c r="G1575" s="24" t="s">
        <v>237</v>
      </c>
      <c r="H1575" s="24" t="s">
        <v>1146</v>
      </c>
      <c r="I1575" s="24"/>
      <c r="J1575" s="106">
        <f>_xlfn.XLOOKUP('-'!$F1575,Ref!A:A,Ref!B:B)*1000</f>
        <v>147000</v>
      </c>
      <c r="K1575" s="93">
        <f ca="1">COUNTIF($J$2:'-'!$J1575,'-'!$J1575)-1</f>
        <v>27</v>
      </c>
      <c r="L1575" s="96" t="s">
        <v>14</v>
      </c>
    </row>
    <row r="1576" spans="1:12" ht="15.75">
      <c r="A1576" s="90">
        <f t="shared" si="25"/>
        <v>1572</v>
      </c>
      <c r="B1576" s="87">
        <f ca="1">'-'!$J1576+'-'!$K1576</f>
        <v>147028</v>
      </c>
      <c r="C1576" s="88"/>
      <c r="D1576" s="90" t="str" cm="1">
        <f t="array" ref="D1576">_xlfn.SWITCH(MID('-'!$F1576,1,4),"C - ","Civil","F - ","Foundation","ST -","Structure","FC -","Façade","PRE ","Pre-Line","POST","Post-Line","H - ","Handover","S - ","Services","CST ","Completion Docs", "I - ", "Inspection")</f>
        <v>Post-Line</v>
      </c>
      <c r="E1576" s="90" t="str">
        <f>IF(NOT(ISERROR(SEARCH("- S -", '-'!$F1576))), "Subcontractor",IF(NOT(ISERROR(SEARCH("- R -", '-'!$F1576))), "Ryman",IF(NOT(ISERROR(SEARCH("- C -", '-'!$F1576))), "Consultant",IF(NOT(ISERROR(SEARCH("- I -", '-'!$F1576))),  "Inspection Test Plan", "Naming Error"))))</f>
        <v>Subcontractor</v>
      </c>
      <c r="F1576" s="91" t="str">
        <f>IF(OR('-'!$G1576="checklist", '-'!$G1576="checklist-flat"), '-'!$H1576, F1575)</f>
        <v xml:space="preserve">POST - S - Second Fix - Plumbing </v>
      </c>
      <c r="G1576" s="104" t="s">
        <v>237</v>
      </c>
      <c r="H1576" s="104" t="s">
        <v>1147</v>
      </c>
      <c r="I1576" s="104"/>
      <c r="J1576" s="105">
        <f>_xlfn.XLOOKUP('-'!$F1576,Ref!A:A,Ref!B:B)*1000</f>
        <v>147000</v>
      </c>
      <c r="K1576" s="87">
        <f ca="1">COUNTIF($J$2:'-'!$J1576,'-'!$J1576)-1</f>
        <v>28</v>
      </c>
      <c r="L1576" s="90" t="s">
        <v>14</v>
      </c>
    </row>
    <row r="1577" spans="1:12" ht="15.75">
      <c r="A1577" s="96">
        <f t="shared" si="25"/>
        <v>1573</v>
      </c>
      <c r="B1577" s="93">
        <f ca="1">'-'!$J1577+'-'!$K1577</f>
        <v>147029</v>
      </c>
      <c r="C1577" s="94"/>
      <c r="D1577" s="96" t="str" cm="1">
        <f t="array" ref="D1577">_xlfn.SWITCH(MID('-'!$F1577,1,4),"C - ","Civil","F - ","Foundation","ST -","Structure","FC -","Façade","PRE ","Pre-Line","POST","Post-Line","H - ","Handover","S - ","Services","CST ","Completion Docs", "I - ", "Inspection")</f>
        <v>Post-Line</v>
      </c>
      <c r="E1577" s="96" t="str">
        <f>IF(NOT(ISERROR(SEARCH("- S -", '-'!$F1577))), "Subcontractor",IF(NOT(ISERROR(SEARCH("- R -", '-'!$F1577))), "Ryman",IF(NOT(ISERROR(SEARCH("- C -", '-'!$F1577))), "Consultant",IF(NOT(ISERROR(SEARCH("- I -", '-'!$F1577))),  "Inspection Test Plan", "Naming Error"))))</f>
        <v>Subcontractor</v>
      </c>
      <c r="F1577" s="97" t="str">
        <f>IF(OR('-'!$G1577="checklist", '-'!$G1577="checklist-flat"), '-'!$H1577, F1576)</f>
        <v xml:space="preserve">POST - S - Second Fix - Plumbing </v>
      </c>
      <c r="G1577" s="24" t="s">
        <v>237</v>
      </c>
      <c r="H1577" s="24" t="s">
        <v>1148</v>
      </c>
      <c r="I1577" s="24"/>
      <c r="J1577" s="106">
        <f>_xlfn.XLOOKUP('-'!$F1577,Ref!A:A,Ref!B:B)*1000</f>
        <v>147000</v>
      </c>
      <c r="K1577" s="93">
        <f ca="1">COUNTIF($J$2:'-'!$J1577,'-'!$J1577)-1</f>
        <v>29</v>
      </c>
      <c r="L1577" s="96" t="s">
        <v>14</v>
      </c>
    </row>
    <row r="1578" spans="1:12" ht="15.75">
      <c r="A1578" s="90">
        <f t="shared" si="25"/>
        <v>1574</v>
      </c>
      <c r="B1578" s="87">
        <f ca="1">'-'!$J1578+'-'!$K1578</f>
        <v>147030</v>
      </c>
      <c r="C1578" s="88"/>
      <c r="D1578" s="90" t="str" cm="1">
        <f t="array" ref="D1578">_xlfn.SWITCH(MID('-'!$F1578,1,4),"C - ","Civil","F - ","Foundation","ST -","Structure","FC -","Façade","PRE ","Pre-Line","POST","Post-Line","H - ","Handover","S - ","Services","CST ","Completion Docs", "I - ", "Inspection")</f>
        <v>Post-Line</v>
      </c>
      <c r="E1578" s="90" t="str">
        <f>IF(NOT(ISERROR(SEARCH("- S -", '-'!$F1578))), "Subcontractor",IF(NOT(ISERROR(SEARCH("- R -", '-'!$F1578))), "Ryman",IF(NOT(ISERROR(SEARCH("- C -", '-'!$F1578))), "Consultant",IF(NOT(ISERROR(SEARCH("- I -", '-'!$F1578))),  "Inspection Test Plan", "Naming Error"))))</f>
        <v>Subcontractor</v>
      </c>
      <c r="F1578" s="91" t="str">
        <f>IF(OR('-'!$G1578="checklist", '-'!$G1578="checklist-flat"), '-'!$H1578, F1577)</f>
        <v xml:space="preserve">POST - S - Second Fix - Plumbing </v>
      </c>
      <c r="G1578" s="104" t="s">
        <v>24</v>
      </c>
      <c r="H1578" s="104" t="s">
        <v>1085</v>
      </c>
      <c r="I1578" s="104"/>
      <c r="J1578" s="105">
        <f>_xlfn.XLOOKUP('-'!$F1578,Ref!A:A,Ref!B:B)*1000</f>
        <v>147000</v>
      </c>
      <c r="K1578" s="87">
        <f ca="1">COUNTIF($J$2:'-'!$J1578,'-'!$J1578)-1</f>
        <v>30</v>
      </c>
      <c r="L1578" s="90" t="s">
        <v>14</v>
      </c>
    </row>
    <row r="1579" spans="1:12" ht="15.75">
      <c r="A1579" s="96">
        <f t="shared" si="25"/>
        <v>1575</v>
      </c>
      <c r="B1579" s="93">
        <f ca="1">'-'!$J1579+'-'!$K1579</f>
        <v>147031</v>
      </c>
      <c r="C1579" s="94"/>
      <c r="D1579" s="96" t="str" cm="1">
        <f t="array" ref="D1579">_xlfn.SWITCH(MID('-'!$F1579,1,4),"C - ","Civil","F - ","Foundation","ST -","Structure","FC -","Façade","PRE ","Pre-Line","POST","Post-Line","H - ","Handover","S - ","Services","CST ","Completion Docs", "I - ", "Inspection")</f>
        <v>Post-Line</v>
      </c>
      <c r="E1579" s="96" t="str">
        <f>IF(NOT(ISERROR(SEARCH("- S -", '-'!$F1579))), "Subcontractor",IF(NOT(ISERROR(SEARCH("- R -", '-'!$F1579))), "Ryman",IF(NOT(ISERROR(SEARCH("- C -", '-'!$F1579))), "Consultant",IF(NOT(ISERROR(SEARCH("- I -", '-'!$F1579))),  "Inspection Test Plan", "Naming Error"))))</f>
        <v>Subcontractor</v>
      </c>
      <c r="F1579" s="97" t="str">
        <f>IF(OR('-'!$G1579="checklist", '-'!$G1579="checklist-flat"), '-'!$H1579, F1578)</f>
        <v xml:space="preserve">POST - S - Second Fix - Plumbing </v>
      </c>
      <c r="G1579" s="24" t="s">
        <v>15</v>
      </c>
      <c r="H1579" s="24" t="s">
        <v>56</v>
      </c>
      <c r="I1579" s="24"/>
      <c r="J1579" s="106">
        <f>_xlfn.XLOOKUP('-'!$F1579,Ref!A:A,Ref!B:B)*1000</f>
        <v>147000</v>
      </c>
      <c r="K1579" s="93">
        <f ca="1">COUNTIF($J$2:'-'!$J1579,'-'!$J1579)-1</f>
        <v>31</v>
      </c>
      <c r="L1579" s="96" t="s">
        <v>14</v>
      </c>
    </row>
    <row r="1580" spans="1:12" ht="15.75">
      <c r="A1580" s="90">
        <f t="shared" si="25"/>
        <v>1576</v>
      </c>
      <c r="B1580" s="87">
        <f ca="1">'-'!$J1580+'-'!$K1580</f>
        <v>147032</v>
      </c>
      <c r="C1580" s="88"/>
      <c r="D1580" s="90" t="str" cm="1">
        <f t="array" ref="D1580">_xlfn.SWITCH(MID('-'!$F1580,1,4),"C - ","Civil","F - ","Foundation","ST -","Structure","FC -","Façade","PRE ","Pre-Line","POST","Post-Line","H - ","Handover","S - ","Services","CST ","Completion Docs", "I - ", "Inspection")</f>
        <v>Post-Line</v>
      </c>
      <c r="E1580" s="90" t="str">
        <f>IF(NOT(ISERROR(SEARCH("- S -", '-'!$F1580))), "Subcontractor",IF(NOT(ISERROR(SEARCH("- R -", '-'!$F1580))), "Ryman",IF(NOT(ISERROR(SEARCH("- C -", '-'!$F1580))), "Consultant",IF(NOT(ISERROR(SEARCH("- I -", '-'!$F1580))),  "Inspection Test Plan", "Naming Error"))))</f>
        <v>Subcontractor</v>
      </c>
      <c r="F1580" s="91" t="str">
        <f>IF(OR('-'!$G1580="checklist", '-'!$G1580="checklist-flat"), '-'!$H1580, F1579)</f>
        <v xml:space="preserve">POST - S - Second Fix - Plumbing </v>
      </c>
      <c r="G1580" s="104" t="s">
        <v>24</v>
      </c>
      <c r="H1580" s="104" t="s">
        <v>57</v>
      </c>
      <c r="I1580" s="104"/>
      <c r="J1580" s="105">
        <f>_xlfn.XLOOKUP('-'!$F1580,Ref!A:A,Ref!B:B)*1000</f>
        <v>147000</v>
      </c>
      <c r="K1580" s="87">
        <f ca="1">COUNTIF($J$2:'-'!$J1580,'-'!$J1580)-1</f>
        <v>32</v>
      </c>
      <c r="L1580" s="90" t="s">
        <v>14</v>
      </c>
    </row>
    <row r="1581" spans="1:12" ht="15.75">
      <c r="A1581" s="96">
        <f t="shared" si="25"/>
        <v>1577</v>
      </c>
      <c r="B1581" s="93">
        <f ca="1">'-'!$J1581+'-'!$K1581</f>
        <v>148000</v>
      </c>
      <c r="C1581" s="94"/>
      <c r="D1581" s="95" t="str" cm="1">
        <f t="array" ref="D1581">_xlfn.SWITCH(MID('-'!$F1581,1,4),"C - ","Civil","F - ","Foundation","ST -","Structure","FC -","Façade","PRE ","Pre-Line","POST","Post-Line","H - ","Handover","S - ","Services","CST ","Completion Docs", "I - ", "Inspection")</f>
        <v>Post-Line</v>
      </c>
      <c r="E1581" s="96" t="str">
        <f>IF(NOT(ISERROR(SEARCH("- S -", '-'!$F1581))), "Subcontractor",IF(NOT(ISERROR(SEARCH("- R -", '-'!$F1581))), "Ryman",IF(NOT(ISERROR(SEARCH("- C -", '-'!$F1581))), "Consultant",IF(NOT(ISERROR(SEARCH("- I -", '-'!$F1581))),  "Inspection Test Plan", "Naming Error"))))</f>
        <v>Subcontractor</v>
      </c>
      <c r="F1581" s="97" t="str">
        <f>IF(OR('-'!$G1581="checklist", '-'!$G1581="checklist-flat"), '-'!$H1581, F1580)</f>
        <v xml:space="preserve">POST - S - Skirting/ Architraves &amp; Trims </v>
      </c>
      <c r="G1581" s="24" t="s">
        <v>12</v>
      </c>
      <c r="H1581" s="24" t="s">
        <v>1149</v>
      </c>
      <c r="I1581" s="24"/>
      <c r="J1581" s="106">
        <f>_xlfn.XLOOKUP('-'!$F1581,Ref!A:A,Ref!B:B)*1000</f>
        <v>148000</v>
      </c>
      <c r="K1581" s="93">
        <f ca="1">COUNTIF($J$2:'-'!$J1581,'-'!$J1581)-1</f>
        <v>0</v>
      </c>
      <c r="L1581" s="96" t="s">
        <v>14</v>
      </c>
    </row>
    <row r="1582" spans="1:12" ht="15.75">
      <c r="A1582" s="90">
        <f t="shared" si="25"/>
        <v>1578</v>
      </c>
      <c r="B1582" s="87">
        <f ca="1">'-'!$J1582+'-'!$K1582</f>
        <v>148001</v>
      </c>
      <c r="C1582" s="88"/>
      <c r="D1582" s="89" t="str" cm="1">
        <f t="array" ref="D1582">_xlfn.SWITCH(MID('-'!$F1582,1,4),"C - ","Civil","F - ","Foundation","ST -","Structure","FC -","Façade","PRE ","Pre-Line","POST","Post-Line","H - ","Handover","S - ","Services","CST ","Completion Docs", "I - ", "Inspection")</f>
        <v>Post-Line</v>
      </c>
      <c r="E1582" s="90" t="str">
        <f>IF(NOT(ISERROR(SEARCH("- S -", '-'!$F1582))), "Subcontractor",IF(NOT(ISERROR(SEARCH("- R -", '-'!$F1582))), "Ryman",IF(NOT(ISERROR(SEARCH("- C -", '-'!$F1582))), "Consultant",IF(NOT(ISERROR(SEARCH("- I -", '-'!$F1582))),  "Inspection Test Plan", "Naming Error"))))</f>
        <v>Subcontractor</v>
      </c>
      <c r="F1582" s="91" t="str">
        <f>IF(OR('-'!$G1582="checklist", '-'!$G1582="checklist-flat"), '-'!$H1582, F1581)</f>
        <v xml:space="preserve">POST - S - Skirting/ Architraves &amp; Trims </v>
      </c>
      <c r="G1582" s="104" t="s">
        <v>15</v>
      </c>
      <c r="H1582" s="104" t="s">
        <v>1150</v>
      </c>
      <c r="I1582" s="104"/>
      <c r="J1582" s="105">
        <f>_xlfn.XLOOKUP('-'!$F1582,Ref!A:A,Ref!B:B)*1000</f>
        <v>148000</v>
      </c>
      <c r="K1582" s="87">
        <f ca="1">COUNTIF($J$2:'-'!$J1582,'-'!$J1582)-1</f>
        <v>1</v>
      </c>
      <c r="L1582" s="90" t="s">
        <v>14</v>
      </c>
    </row>
    <row r="1583" spans="1:12" ht="15.75">
      <c r="A1583" s="96">
        <f t="shared" si="25"/>
        <v>1579</v>
      </c>
      <c r="B1583" s="93">
        <f ca="1">'-'!$J1583+'-'!$K1583</f>
        <v>148002</v>
      </c>
      <c r="C1583" s="94"/>
      <c r="D1583" s="95" t="str" cm="1">
        <f t="array" ref="D1583">_xlfn.SWITCH(MID('-'!$F1583,1,4),"C - ","Civil","F - ","Foundation","ST -","Structure","FC -","Façade","PRE ","Pre-Line","POST","Post-Line","H - ","Handover","S - ","Services","CST ","Completion Docs", "I - ", "Inspection")</f>
        <v>Post-Line</v>
      </c>
      <c r="E1583" s="96" t="str">
        <f>IF(NOT(ISERROR(SEARCH("- S -", '-'!$F1583))), "Subcontractor",IF(NOT(ISERROR(SEARCH("- R -", '-'!$F1583))), "Ryman",IF(NOT(ISERROR(SEARCH("- C -", '-'!$F1583))), "Consultant",IF(NOT(ISERROR(SEARCH("- I -", '-'!$F1583))),  "Inspection Test Plan", "Naming Error"))))</f>
        <v>Subcontractor</v>
      </c>
      <c r="F1583" s="97" t="str">
        <f>IF(OR('-'!$G1583="checklist", '-'!$G1583="checklist-flat"), '-'!$H1583, F1582)</f>
        <v xml:space="preserve">POST - S - Skirting/ Architraves &amp; Trims </v>
      </c>
      <c r="G1583" s="24" t="s">
        <v>15</v>
      </c>
      <c r="H1583" s="24" t="s">
        <v>1151</v>
      </c>
      <c r="I1583" s="24"/>
      <c r="J1583" s="106">
        <f>_xlfn.XLOOKUP('-'!$F1583,Ref!A:A,Ref!B:B)*1000</f>
        <v>148000</v>
      </c>
      <c r="K1583" s="93">
        <f ca="1">COUNTIF($J$2:'-'!$J1583,'-'!$J1583)-1</f>
        <v>2</v>
      </c>
      <c r="L1583" s="96" t="s">
        <v>14</v>
      </c>
    </row>
    <row r="1584" spans="1:12" ht="15.75">
      <c r="A1584" s="90">
        <f t="shared" si="25"/>
        <v>1580</v>
      </c>
      <c r="B1584" s="87">
        <f ca="1">'-'!$J1584+'-'!$K1584</f>
        <v>148003</v>
      </c>
      <c r="C1584" s="88"/>
      <c r="D1584" s="89" t="str" cm="1">
        <f t="array" ref="D1584">_xlfn.SWITCH(MID('-'!$F1584,1,4),"C - ","Civil","F - ","Foundation","ST -","Structure","FC -","Façade","PRE ","Pre-Line","POST","Post-Line","H - ","Handover","S - ","Services","CST ","Completion Docs", "I - ", "Inspection")</f>
        <v>Post-Line</v>
      </c>
      <c r="E1584" s="90" t="str">
        <f>IF(NOT(ISERROR(SEARCH("- S -", '-'!$F1584))), "Subcontractor",IF(NOT(ISERROR(SEARCH("- R -", '-'!$F1584))), "Ryman",IF(NOT(ISERROR(SEARCH("- C -", '-'!$F1584))), "Consultant",IF(NOT(ISERROR(SEARCH("- I -", '-'!$F1584))),  "Inspection Test Plan", "Naming Error"))))</f>
        <v>Subcontractor</v>
      </c>
      <c r="F1584" s="91" t="str">
        <f>IF(OR('-'!$G1584="checklist", '-'!$G1584="checklist-flat"), '-'!$H1584, F1583)</f>
        <v xml:space="preserve">POST - S - Skirting/ Architraves &amp; Trims </v>
      </c>
      <c r="G1584" s="104" t="s">
        <v>15</v>
      </c>
      <c r="H1584" s="104" t="s">
        <v>1152</v>
      </c>
      <c r="I1584" s="104"/>
      <c r="J1584" s="105">
        <f>_xlfn.XLOOKUP('-'!$F1584,Ref!A:A,Ref!B:B)*1000</f>
        <v>148000</v>
      </c>
      <c r="K1584" s="87">
        <f ca="1">COUNTIF($J$2:'-'!$J1584,'-'!$J1584)-1</f>
        <v>3</v>
      </c>
      <c r="L1584" s="90" t="s">
        <v>14</v>
      </c>
    </row>
    <row r="1585" spans="1:12" ht="15.75">
      <c r="A1585" s="96">
        <f t="shared" si="25"/>
        <v>1581</v>
      </c>
      <c r="B1585" s="93">
        <f ca="1">'-'!$J1585+'-'!$K1585</f>
        <v>148004</v>
      </c>
      <c r="C1585" s="94"/>
      <c r="D1585" s="95" t="str" cm="1">
        <f t="array" ref="D1585">_xlfn.SWITCH(MID('-'!$F1585,1,4),"C - ","Civil","F - ","Foundation","ST -","Structure","FC -","Façade","PRE ","Pre-Line","POST","Post-Line","H - ","Handover","S - ","Services","CST ","Completion Docs", "I - ", "Inspection")</f>
        <v>Post-Line</v>
      </c>
      <c r="E1585" s="96" t="str">
        <f>IF(NOT(ISERROR(SEARCH("- S -", '-'!$F1585))), "Subcontractor",IF(NOT(ISERROR(SEARCH("- R -", '-'!$F1585))), "Ryman",IF(NOT(ISERROR(SEARCH("- C -", '-'!$F1585))), "Consultant",IF(NOT(ISERROR(SEARCH("- I -", '-'!$F1585))),  "Inspection Test Plan", "Naming Error"))))</f>
        <v>Subcontractor</v>
      </c>
      <c r="F1585" s="97" t="str">
        <f>IF(OR('-'!$G1585="checklist", '-'!$G1585="checklist-flat"), '-'!$H1585, F1584)</f>
        <v xml:space="preserve">POST - S - Skirting/ Architraves &amp; Trims </v>
      </c>
      <c r="G1585" s="24" t="s">
        <v>15</v>
      </c>
      <c r="H1585" s="24" t="s">
        <v>1153</v>
      </c>
      <c r="I1585" s="24"/>
      <c r="J1585" s="106">
        <f>_xlfn.XLOOKUP('-'!$F1585,Ref!A:A,Ref!B:B)*1000</f>
        <v>148000</v>
      </c>
      <c r="K1585" s="93">
        <f ca="1">COUNTIF($J$2:'-'!$J1585,'-'!$J1585)-1</f>
        <v>4</v>
      </c>
      <c r="L1585" s="96" t="s">
        <v>14</v>
      </c>
    </row>
    <row r="1586" spans="1:12" ht="15.75">
      <c r="A1586" s="90">
        <f t="shared" si="25"/>
        <v>1582</v>
      </c>
      <c r="B1586" s="87">
        <f ca="1">'-'!$J1586+'-'!$K1586</f>
        <v>148005</v>
      </c>
      <c r="C1586" s="88"/>
      <c r="D1586" s="89" t="str" cm="1">
        <f t="array" ref="D1586">_xlfn.SWITCH(MID('-'!$F1586,1,4),"C - ","Civil","F - ","Foundation","ST -","Structure","FC -","Façade","PRE ","Pre-Line","POST","Post-Line","H - ","Handover","S - ","Services","CST ","Completion Docs", "I - ", "Inspection")</f>
        <v>Post-Line</v>
      </c>
      <c r="E1586" s="90" t="str">
        <f>IF(NOT(ISERROR(SEARCH("- S -", '-'!$F1586))), "Subcontractor",IF(NOT(ISERROR(SEARCH("- R -", '-'!$F1586))), "Ryman",IF(NOT(ISERROR(SEARCH("- C -", '-'!$F1586))), "Consultant",IF(NOT(ISERROR(SEARCH("- I -", '-'!$F1586))),  "Inspection Test Plan", "Naming Error"))))</f>
        <v>Subcontractor</v>
      </c>
      <c r="F1586" s="91" t="str">
        <f>IF(OR('-'!$G1586="checklist", '-'!$G1586="checklist-flat"), '-'!$H1586, F1585)</f>
        <v xml:space="preserve">POST - S - Skirting/ Architraves &amp; Trims </v>
      </c>
      <c r="G1586" s="104" t="s">
        <v>15</v>
      </c>
      <c r="H1586" s="104" t="s">
        <v>56</v>
      </c>
      <c r="I1586" s="104"/>
      <c r="J1586" s="105">
        <f>_xlfn.XLOOKUP('-'!$F1586,Ref!A:A,Ref!B:B)*1000</f>
        <v>148000</v>
      </c>
      <c r="K1586" s="87">
        <f ca="1">COUNTIF($J$2:'-'!$J1586,'-'!$J1586)-1</f>
        <v>5</v>
      </c>
      <c r="L1586" s="90" t="s">
        <v>14</v>
      </c>
    </row>
    <row r="1587" spans="1:12" ht="15.75">
      <c r="A1587" s="96">
        <f t="shared" si="25"/>
        <v>1583</v>
      </c>
      <c r="B1587" s="93">
        <f ca="1">'-'!$J1587+'-'!$K1587</f>
        <v>148006</v>
      </c>
      <c r="C1587" s="94"/>
      <c r="D1587" s="95" t="str" cm="1">
        <f t="array" ref="D1587">_xlfn.SWITCH(MID('-'!$F1587,1,4),"C - ","Civil","F - ","Foundation","ST -","Structure","FC -","Façade","PRE ","Pre-Line","POST","Post-Line","H - ","Handover","S - ","Services","CST ","Completion Docs", "I - ", "Inspection")</f>
        <v>Post-Line</v>
      </c>
      <c r="E1587" s="96" t="str">
        <f>IF(NOT(ISERROR(SEARCH("- S -", '-'!$F1587))), "Subcontractor",IF(NOT(ISERROR(SEARCH("- R -", '-'!$F1587))), "Ryman",IF(NOT(ISERROR(SEARCH("- C -", '-'!$F1587))), "Consultant",IF(NOT(ISERROR(SEARCH("- I -", '-'!$F1587))),  "Inspection Test Plan", "Naming Error"))))</f>
        <v>Subcontractor</v>
      </c>
      <c r="F1587" s="97" t="str">
        <f>IF(OR('-'!$G1587="checklist", '-'!$G1587="checklist-flat"), '-'!$H1587, F1586)</f>
        <v xml:space="preserve">POST - S - Skirting/ Architraves &amp; Trims </v>
      </c>
      <c r="G1587" s="24" t="s">
        <v>24</v>
      </c>
      <c r="H1587" s="24" t="s">
        <v>57</v>
      </c>
      <c r="I1587" s="24"/>
      <c r="J1587" s="106">
        <f>_xlfn.XLOOKUP('-'!$F1587,Ref!A:A,Ref!B:B)*1000</f>
        <v>148000</v>
      </c>
      <c r="K1587" s="93">
        <f ca="1">COUNTIF($J$2:'-'!$J1587,'-'!$J1587)-1</f>
        <v>6</v>
      </c>
      <c r="L1587" s="96" t="s">
        <v>14</v>
      </c>
    </row>
    <row r="1588" spans="1:12" ht="15.75">
      <c r="A1588" s="90">
        <f t="shared" si="25"/>
        <v>1584</v>
      </c>
      <c r="B1588" s="87">
        <f ca="1">'-'!$J1588+'-'!$K1588</f>
        <v>149000</v>
      </c>
      <c r="C1588" s="88"/>
      <c r="D1588" s="90" t="str" cm="1">
        <f t="array" ref="D1588">_xlfn.SWITCH(MID('-'!$F1588,1,4),"C - ","Civil","F - ","Foundation","ST -","Structure","FC -","Façade","PRE ","Pre-Line","POST","Post-Line","H - ","Handover","S - ","Services","CST ","Completion Docs", "I - ", "Inspection")</f>
        <v>Post-Line</v>
      </c>
      <c r="E1588" s="90" t="str">
        <f>IF(NOT(ISERROR(SEARCH("- S -", '-'!$F1588))), "Subcontractor",IF(NOT(ISERROR(SEARCH("- R -", '-'!$F1588))), "Ryman",IF(NOT(ISERROR(SEARCH("- C -", '-'!$F1588))), "Consultant",IF(NOT(ISERROR(SEARCH("- I -", '-'!$F1588))),  "Inspection Test Plan", "Naming Error"))))</f>
        <v>Subcontractor</v>
      </c>
      <c r="F1588" s="91" t="str">
        <f>IF(OR('-'!$G1588="checklist", '-'!$G1588="checklist-flat"), '-'!$H1588, F1587)</f>
        <v>Post - S - Splashback Installation</v>
      </c>
      <c r="G1588" s="104" t="s">
        <v>12</v>
      </c>
      <c r="H1588" s="104" t="s">
        <v>1154</v>
      </c>
      <c r="I1588" s="104"/>
      <c r="J1588" s="105">
        <f>_xlfn.XLOOKUP('-'!$F1588,Ref!A:A,Ref!B:B)*1000</f>
        <v>149000</v>
      </c>
      <c r="K1588" s="87">
        <f ca="1">COUNTIF($J$2:'-'!$J1588,'-'!$J1588)-1</f>
        <v>0</v>
      </c>
      <c r="L1588" s="90" t="s">
        <v>14</v>
      </c>
    </row>
    <row r="1589" spans="1:12" ht="15.75">
      <c r="A1589" s="96">
        <f t="shared" si="25"/>
        <v>1585</v>
      </c>
      <c r="B1589" s="93">
        <f ca="1">'-'!$J1589+'-'!$K1589</f>
        <v>149001</v>
      </c>
      <c r="C1589" s="94"/>
      <c r="D1589" s="96" t="str" cm="1">
        <f t="array" ref="D1589">_xlfn.SWITCH(MID('-'!$F1589,1,4),"C - ","Civil","F - ","Foundation","ST -","Structure","FC -","Façade","PRE ","Pre-Line","POST","Post-Line","H - ","Handover","S - ","Services","CST ","Completion Docs", "I - ", "Inspection")</f>
        <v>Post-Line</v>
      </c>
      <c r="E1589" s="96" t="str">
        <f>IF(NOT(ISERROR(SEARCH("- S -", '-'!$F1589))), "Subcontractor",IF(NOT(ISERROR(SEARCH("- R -", '-'!$F1589))), "Ryman",IF(NOT(ISERROR(SEARCH("- C -", '-'!$F1589))), "Consultant",IF(NOT(ISERROR(SEARCH("- I -", '-'!$F1589))),  "Inspection Test Plan", "Naming Error"))))</f>
        <v>Subcontractor</v>
      </c>
      <c r="F1589" s="97" t="str">
        <f>IF(OR('-'!$G1589="checklist", '-'!$G1589="checklist-flat"), '-'!$H1589, F1588)</f>
        <v>Post - S - Splashback Installation</v>
      </c>
      <c r="G1589" s="24" t="s">
        <v>15</v>
      </c>
      <c r="H1589" s="24" t="s">
        <v>1155</v>
      </c>
      <c r="I1589" s="24"/>
      <c r="J1589" s="106">
        <f>_xlfn.XLOOKUP('-'!$F1589,Ref!A:A,Ref!B:B)*1000</f>
        <v>149000</v>
      </c>
      <c r="K1589" s="93">
        <f ca="1">COUNTIF($J$2:'-'!$J1589,'-'!$J1589)-1</f>
        <v>1</v>
      </c>
      <c r="L1589" s="96" t="s">
        <v>14</v>
      </c>
    </row>
    <row r="1590" spans="1:12" ht="15.75">
      <c r="A1590" s="90">
        <f t="shared" si="25"/>
        <v>1586</v>
      </c>
      <c r="B1590" s="87">
        <f ca="1">'-'!$J1590+'-'!$K1590</f>
        <v>149002</v>
      </c>
      <c r="C1590" s="88"/>
      <c r="D1590" s="90" t="str" cm="1">
        <f t="array" ref="D1590">_xlfn.SWITCH(MID('-'!$F1590,1,4),"C - ","Civil","F - ","Foundation","ST -","Structure","FC -","Façade","PRE ","Pre-Line","POST","Post-Line","H - ","Handover","S - ","Services","CST ","Completion Docs", "I - ", "Inspection")</f>
        <v>Post-Line</v>
      </c>
      <c r="E1590" s="90" t="str">
        <f>IF(NOT(ISERROR(SEARCH("- S -", '-'!$F1590))), "Subcontractor",IF(NOT(ISERROR(SEARCH("- R -", '-'!$F1590))), "Ryman",IF(NOT(ISERROR(SEARCH("- C -", '-'!$F1590))), "Consultant",IF(NOT(ISERROR(SEARCH("- I -", '-'!$F1590))),  "Inspection Test Plan", "Naming Error"))))</f>
        <v>Subcontractor</v>
      </c>
      <c r="F1590" s="91" t="str">
        <f>IF(OR('-'!$G1590="checklist", '-'!$G1590="checklist-flat"), '-'!$H1590, F1589)</f>
        <v>Post - S - Splashback Installation</v>
      </c>
      <c r="G1590" s="104" t="s">
        <v>15</v>
      </c>
      <c r="H1590" s="104" t="s">
        <v>1156</v>
      </c>
      <c r="I1590" s="104"/>
      <c r="J1590" s="105">
        <f>_xlfn.XLOOKUP('-'!$F1590,Ref!A:A,Ref!B:B)*1000</f>
        <v>149000</v>
      </c>
      <c r="K1590" s="87">
        <f ca="1">COUNTIF($J$2:'-'!$J1590,'-'!$J1590)-1</f>
        <v>2</v>
      </c>
      <c r="L1590" s="90" t="s">
        <v>14</v>
      </c>
    </row>
    <row r="1591" spans="1:12" ht="15.75">
      <c r="A1591" s="96">
        <f t="shared" si="25"/>
        <v>1587</v>
      </c>
      <c r="B1591" s="93">
        <f ca="1">'-'!$J1591+'-'!$K1591</f>
        <v>149003</v>
      </c>
      <c r="C1591" s="94"/>
      <c r="D1591" s="96" t="str" cm="1">
        <f t="array" ref="D1591">_xlfn.SWITCH(MID('-'!$F1591,1,4),"C - ","Civil","F - ","Foundation","ST -","Structure","FC -","Façade","PRE ","Pre-Line","POST","Post-Line","H - ","Handover","S - ","Services","CST ","Completion Docs", "I - ", "Inspection")</f>
        <v>Post-Line</v>
      </c>
      <c r="E1591" s="96" t="str">
        <f>IF(NOT(ISERROR(SEARCH("- S -", '-'!$F1591))), "Subcontractor",IF(NOT(ISERROR(SEARCH("- R -", '-'!$F1591))), "Ryman",IF(NOT(ISERROR(SEARCH("- C -", '-'!$F1591))), "Consultant",IF(NOT(ISERROR(SEARCH("- I -", '-'!$F1591))),  "Inspection Test Plan", "Naming Error"))))</f>
        <v>Subcontractor</v>
      </c>
      <c r="F1591" s="97" t="str">
        <f>IF(OR('-'!$G1591="checklist", '-'!$G1591="checklist-flat"), '-'!$H1591, F1590)</f>
        <v>Post - S - Splashback Installation</v>
      </c>
      <c r="G1591" s="24" t="s">
        <v>15</v>
      </c>
      <c r="H1591" s="24" t="s">
        <v>1157</v>
      </c>
      <c r="I1591" s="24"/>
      <c r="J1591" s="106">
        <f>_xlfn.XLOOKUP('-'!$F1591,Ref!A:A,Ref!B:B)*1000</f>
        <v>149000</v>
      </c>
      <c r="K1591" s="93">
        <f ca="1">COUNTIF($J$2:'-'!$J1591,'-'!$J1591)-1</f>
        <v>3</v>
      </c>
      <c r="L1591" s="96" t="s">
        <v>14</v>
      </c>
    </row>
    <row r="1592" spans="1:12" ht="15.75">
      <c r="A1592" s="90">
        <f t="shared" si="25"/>
        <v>1588</v>
      </c>
      <c r="B1592" s="87">
        <f ca="1">'-'!$J1592+'-'!$K1592</f>
        <v>149004</v>
      </c>
      <c r="C1592" s="88"/>
      <c r="D1592" s="90" t="str" cm="1">
        <f t="array" ref="D1592">_xlfn.SWITCH(MID('-'!$F1592,1,4),"C - ","Civil","F - ","Foundation","ST -","Structure","FC -","Façade","PRE ","Pre-Line","POST","Post-Line","H - ","Handover","S - ","Services","CST ","Completion Docs", "I - ", "Inspection")</f>
        <v>Post-Line</v>
      </c>
      <c r="E1592" s="90" t="str">
        <f>IF(NOT(ISERROR(SEARCH("- S -", '-'!$F1592))), "Subcontractor",IF(NOT(ISERROR(SEARCH("- R -", '-'!$F1592))), "Ryman",IF(NOT(ISERROR(SEARCH("- C -", '-'!$F1592))), "Consultant",IF(NOT(ISERROR(SEARCH("- I -", '-'!$F1592))),  "Inspection Test Plan", "Naming Error"))))</f>
        <v>Subcontractor</v>
      </c>
      <c r="F1592" s="91" t="str">
        <f>IF(OR('-'!$G1592="checklist", '-'!$G1592="checklist-flat"), '-'!$H1592, F1591)</f>
        <v>Post - S - Splashback Installation</v>
      </c>
      <c r="G1592" s="104" t="s">
        <v>15</v>
      </c>
      <c r="H1592" s="104" t="s">
        <v>1084</v>
      </c>
      <c r="I1592" s="104"/>
      <c r="J1592" s="105">
        <f>_xlfn.XLOOKUP('-'!$F1592,Ref!A:A,Ref!B:B)*1000</f>
        <v>149000</v>
      </c>
      <c r="K1592" s="87">
        <f ca="1">COUNTIF($J$2:'-'!$J1592,'-'!$J1592)-1</f>
        <v>4</v>
      </c>
      <c r="L1592" s="90" t="s">
        <v>14</v>
      </c>
    </row>
    <row r="1593" spans="1:12" ht="15.75">
      <c r="A1593" s="96">
        <f t="shared" si="25"/>
        <v>1589</v>
      </c>
      <c r="B1593" s="93">
        <f ca="1">'-'!$J1593+'-'!$K1593</f>
        <v>149005</v>
      </c>
      <c r="C1593" s="94"/>
      <c r="D1593" s="96" t="str" cm="1">
        <f t="array" ref="D1593">_xlfn.SWITCH(MID('-'!$F1593,1,4),"C - ","Civil","F - ","Foundation","ST -","Structure","FC -","Façade","PRE ","Pre-Line","POST","Post-Line","H - ","Handover","S - ","Services","CST ","Completion Docs", "I - ", "Inspection")</f>
        <v>Post-Line</v>
      </c>
      <c r="E1593" s="96" t="str">
        <f>IF(NOT(ISERROR(SEARCH("- S -", '-'!$F1593))), "Subcontractor",IF(NOT(ISERROR(SEARCH("- R -", '-'!$F1593))), "Ryman",IF(NOT(ISERROR(SEARCH("- C -", '-'!$F1593))), "Consultant",IF(NOT(ISERROR(SEARCH("- I -", '-'!$F1593))),  "Inspection Test Plan", "Naming Error"))))</f>
        <v>Subcontractor</v>
      </c>
      <c r="F1593" s="97" t="str">
        <f>IF(OR('-'!$G1593="checklist", '-'!$G1593="checklist-flat"), '-'!$H1593, F1592)</f>
        <v>Post - S - Splashback Installation</v>
      </c>
      <c r="G1593" s="24" t="s">
        <v>15</v>
      </c>
      <c r="H1593" s="98" t="s">
        <v>1158</v>
      </c>
      <c r="I1593" s="24"/>
      <c r="J1593" s="106">
        <f>_xlfn.XLOOKUP('-'!$F1593,Ref!A:A,Ref!B:B)*1000</f>
        <v>149000</v>
      </c>
      <c r="K1593" s="93">
        <f ca="1">COUNTIF($J$2:'-'!$J1593,'-'!$J1593)-1</f>
        <v>5</v>
      </c>
      <c r="L1593" s="96" t="s">
        <v>14</v>
      </c>
    </row>
    <row r="1594" spans="1:12" ht="15.75">
      <c r="A1594" s="90">
        <f t="shared" si="25"/>
        <v>1590</v>
      </c>
      <c r="B1594" s="87">
        <f ca="1">'-'!$J1594+'-'!$K1594</f>
        <v>149006</v>
      </c>
      <c r="C1594" s="88"/>
      <c r="D1594" s="90" t="str" cm="1">
        <f t="array" ref="D1594">_xlfn.SWITCH(MID('-'!$F1594,1,4),"C - ","Civil","F - ","Foundation","ST -","Structure","FC -","Façade","PRE ","Pre-Line","POST","Post-Line","H - ","Handover","S - ","Services","CST ","Completion Docs", "I - ", "Inspection")</f>
        <v>Post-Line</v>
      </c>
      <c r="E1594" s="90" t="str">
        <f>IF(NOT(ISERROR(SEARCH("- S -", '-'!$F1594))), "Subcontractor",IF(NOT(ISERROR(SEARCH("- R -", '-'!$F1594))), "Ryman",IF(NOT(ISERROR(SEARCH("- C -", '-'!$F1594))), "Consultant",IF(NOT(ISERROR(SEARCH("- I -", '-'!$F1594))),  "Inspection Test Plan", "Naming Error"))))</f>
        <v>Subcontractor</v>
      </c>
      <c r="F1594" s="91" t="str">
        <f>IF(OR('-'!$G1594="checklist", '-'!$G1594="checklist-flat"), '-'!$H1594, F1593)</f>
        <v>Post - S - Splashback Installation</v>
      </c>
      <c r="G1594" s="104" t="s">
        <v>24</v>
      </c>
      <c r="H1594" s="104" t="s">
        <v>1085</v>
      </c>
      <c r="I1594" s="104"/>
      <c r="J1594" s="105">
        <f>_xlfn.XLOOKUP('-'!$F1594,Ref!A:A,Ref!B:B)*1000</f>
        <v>149000</v>
      </c>
      <c r="K1594" s="87">
        <f ca="1">COUNTIF($J$2:'-'!$J1594,'-'!$J1594)-1</f>
        <v>6</v>
      </c>
      <c r="L1594" s="90" t="s">
        <v>14</v>
      </c>
    </row>
    <row r="1595" spans="1:12" ht="15.75">
      <c r="A1595" s="96">
        <f t="shared" si="25"/>
        <v>1591</v>
      </c>
      <c r="B1595" s="93">
        <f ca="1">'-'!$J1595+'-'!$K1595</f>
        <v>149007</v>
      </c>
      <c r="C1595" s="94"/>
      <c r="D1595" s="96" t="str" cm="1">
        <f t="array" ref="D1595">_xlfn.SWITCH(MID('-'!$F1595,1,4),"C - ","Civil","F - ","Foundation","ST -","Structure","FC -","Façade","PRE ","Pre-Line","POST","Post-Line","H - ","Handover","S - ","Services","CST ","Completion Docs", "I - ", "Inspection")</f>
        <v>Post-Line</v>
      </c>
      <c r="E1595" s="96" t="str">
        <f>IF(NOT(ISERROR(SEARCH("- S -", '-'!$F1595))), "Subcontractor",IF(NOT(ISERROR(SEARCH("- R -", '-'!$F1595))), "Ryman",IF(NOT(ISERROR(SEARCH("- C -", '-'!$F1595))), "Consultant",IF(NOT(ISERROR(SEARCH("- I -", '-'!$F1595))),  "Inspection Test Plan", "Naming Error"))))</f>
        <v>Subcontractor</v>
      </c>
      <c r="F1595" s="97" t="str">
        <f>IF(OR('-'!$G1595="checklist", '-'!$G1595="checklist-flat"), '-'!$H1595, F1594)</f>
        <v>Post - S - Splashback Installation</v>
      </c>
      <c r="G1595" s="24" t="s">
        <v>15</v>
      </c>
      <c r="H1595" s="24" t="s">
        <v>56</v>
      </c>
      <c r="I1595" s="24"/>
      <c r="J1595" s="106">
        <f>_xlfn.XLOOKUP('-'!$F1595,Ref!A:A,Ref!B:B)*1000</f>
        <v>149000</v>
      </c>
      <c r="K1595" s="93">
        <f ca="1">COUNTIF($J$2:'-'!$J1595,'-'!$J1595)-1</f>
        <v>7</v>
      </c>
      <c r="L1595" s="96" t="s">
        <v>14</v>
      </c>
    </row>
    <row r="1596" spans="1:12" ht="15.75">
      <c r="A1596" s="90">
        <f t="shared" si="25"/>
        <v>1592</v>
      </c>
      <c r="B1596" s="87">
        <f ca="1">'-'!$J1596+'-'!$K1596</f>
        <v>149008</v>
      </c>
      <c r="C1596" s="88"/>
      <c r="D1596" s="90" t="str" cm="1">
        <f t="array" ref="D1596">_xlfn.SWITCH(MID('-'!$F1596,1,4),"C - ","Civil","F - ","Foundation","ST -","Structure","FC -","Façade","PRE ","Pre-Line","POST","Post-Line","H - ","Handover","S - ","Services","CST ","Completion Docs", "I - ", "Inspection")</f>
        <v>Post-Line</v>
      </c>
      <c r="E1596" s="90" t="str">
        <f>IF(NOT(ISERROR(SEARCH("- S -", '-'!$F1596))), "Subcontractor",IF(NOT(ISERROR(SEARCH("- R -", '-'!$F1596))), "Ryman",IF(NOT(ISERROR(SEARCH("- C -", '-'!$F1596))), "Consultant",IF(NOT(ISERROR(SEARCH("- I -", '-'!$F1596))),  "Inspection Test Plan", "Naming Error"))))</f>
        <v>Subcontractor</v>
      </c>
      <c r="F1596" s="91" t="str">
        <f>IF(OR('-'!$G1596="checklist", '-'!$G1596="checklist-flat"), '-'!$H1596, F1595)</f>
        <v>Post - S - Splashback Installation</v>
      </c>
      <c r="G1596" s="104" t="s">
        <v>24</v>
      </c>
      <c r="H1596" s="92" t="s">
        <v>57</v>
      </c>
      <c r="I1596" s="104"/>
      <c r="J1596" s="105">
        <f>_xlfn.XLOOKUP('-'!$F1596,Ref!A:A,Ref!B:B)*1000</f>
        <v>149000</v>
      </c>
      <c r="K1596" s="87">
        <f ca="1">COUNTIF($J$2:'-'!$J1596,'-'!$J1596)-1</f>
        <v>8</v>
      </c>
      <c r="L1596" s="90" t="s">
        <v>14</v>
      </c>
    </row>
    <row r="1597" spans="1:12" ht="15.75">
      <c r="A1597" s="96">
        <f t="shared" si="25"/>
        <v>1593</v>
      </c>
      <c r="B1597" s="93">
        <f ca="1">'-'!$J1597+'-'!$K1597</f>
        <v>150000</v>
      </c>
      <c r="C1597" s="94"/>
      <c r="D1597" s="95" t="str" cm="1">
        <f t="array" ref="D1597">_xlfn.SWITCH(MID('-'!$F1597,1,4),"C - ","Civil","F - ","Foundation","ST -","Structure","FC -","Façade","PRE ","Pre-Line","POST","Post-Line","H - ","Handover","S - ","Services","CST ","Completion Docs", "I - ", "Inspection")</f>
        <v>Post-Line</v>
      </c>
      <c r="E1597" s="96" t="str">
        <f>IF(NOT(ISERROR(SEARCH("- S -", '-'!$F1597))), "Subcontractor",IF(NOT(ISERROR(SEARCH("- R -", '-'!$F1597))), "Ryman",IF(NOT(ISERROR(SEARCH("- C -", '-'!$F1597))), "Consultant",IF(NOT(ISERROR(SEARCH("- I -", '-'!$F1597))),  "Inspection Test Plan", "Naming Error"))))</f>
        <v>Subcontractor</v>
      </c>
      <c r="F1597" s="97" t="str">
        <f>IF(OR('-'!$G1597="checklist", '-'!$G1597="checklist-flat"), '-'!$H1597, F1596)</f>
        <v xml:space="preserve">POST - S - Stopping </v>
      </c>
      <c r="G1597" s="24" t="s">
        <v>12</v>
      </c>
      <c r="H1597" s="98" t="s">
        <v>1159</v>
      </c>
      <c r="I1597" s="24"/>
      <c r="J1597" s="106">
        <f>_xlfn.XLOOKUP('-'!$F1597,Ref!A:A,Ref!B:B)*1000</f>
        <v>150000</v>
      </c>
      <c r="K1597" s="93">
        <f ca="1">COUNTIF($J$2:'-'!$J1597,'-'!$J1597)-1</f>
        <v>0</v>
      </c>
      <c r="L1597" s="96" t="s">
        <v>14</v>
      </c>
    </row>
    <row r="1598" spans="1:12" ht="15.75">
      <c r="A1598" s="90">
        <f t="shared" si="25"/>
        <v>1594</v>
      </c>
      <c r="B1598" s="87">
        <f ca="1">'-'!$J1598+'-'!$K1598</f>
        <v>150001</v>
      </c>
      <c r="C1598" s="88"/>
      <c r="D1598" s="89" t="str" cm="1">
        <f t="array" ref="D1598">_xlfn.SWITCH(MID('-'!$F1598,1,4),"C - ","Civil","F - ","Foundation","ST -","Structure","FC -","Façade","PRE ","Pre-Line","POST","Post-Line","H - ","Handover","S - ","Services","CST ","Completion Docs", "I - ", "Inspection")</f>
        <v>Post-Line</v>
      </c>
      <c r="E1598" s="90" t="str">
        <f>IF(NOT(ISERROR(SEARCH("- S -", '-'!$F1598))), "Subcontractor",IF(NOT(ISERROR(SEARCH("- R -", '-'!$F1598))), "Ryman",IF(NOT(ISERROR(SEARCH("- C -", '-'!$F1598))), "Consultant",IF(NOT(ISERROR(SEARCH("- I -", '-'!$F1598))),  "Inspection Test Plan", "Naming Error"))))</f>
        <v>Subcontractor</v>
      </c>
      <c r="F1598" s="91" t="str">
        <f>IF(OR('-'!$G1598="checklist", '-'!$G1598="checklist-flat"), '-'!$H1598, F1597)</f>
        <v xml:space="preserve">POST - S - Stopping </v>
      </c>
      <c r="G1598" s="104" t="s">
        <v>15</v>
      </c>
      <c r="H1598" s="92" t="s">
        <v>1160</v>
      </c>
      <c r="I1598" s="104"/>
      <c r="J1598" s="105">
        <f>_xlfn.XLOOKUP('-'!$F1598,Ref!A:A,Ref!B:B)*1000</f>
        <v>150000</v>
      </c>
      <c r="K1598" s="87">
        <f ca="1">COUNTIF($J$2:'-'!$J1598,'-'!$J1598)-1</f>
        <v>1</v>
      </c>
      <c r="L1598" s="90" t="s">
        <v>14</v>
      </c>
    </row>
    <row r="1599" spans="1:12" ht="15.75">
      <c r="A1599" s="96">
        <f t="shared" si="25"/>
        <v>1595</v>
      </c>
      <c r="B1599" s="93">
        <f ca="1">'-'!$J1599+'-'!$K1599</f>
        <v>150002</v>
      </c>
      <c r="C1599" s="94"/>
      <c r="D1599" s="95" t="str" cm="1">
        <f t="array" ref="D1599">_xlfn.SWITCH(MID('-'!$F1599,1,4),"C - ","Civil","F - ","Foundation","ST -","Structure","FC -","Façade","PRE ","Pre-Line","POST","Post-Line","H - ","Handover","S - ","Services","CST ","Completion Docs", "I - ", "Inspection")</f>
        <v>Post-Line</v>
      </c>
      <c r="E1599" s="96" t="str">
        <f>IF(NOT(ISERROR(SEARCH("- S -", '-'!$F1599))), "Subcontractor",IF(NOT(ISERROR(SEARCH("- R -", '-'!$F1599))), "Ryman",IF(NOT(ISERROR(SEARCH("- C -", '-'!$F1599))), "Consultant",IF(NOT(ISERROR(SEARCH("- I -", '-'!$F1599))),  "Inspection Test Plan", "Naming Error"))))</f>
        <v>Subcontractor</v>
      </c>
      <c r="F1599" s="97" t="str">
        <f>IF(OR('-'!$G1599="checklist", '-'!$G1599="checklist-flat"), '-'!$H1599, F1598)</f>
        <v xml:space="preserve">POST - S - Stopping </v>
      </c>
      <c r="G1599" s="24" t="s">
        <v>15</v>
      </c>
      <c r="H1599" s="24" t="s">
        <v>1161</v>
      </c>
      <c r="I1599" s="24"/>
      <c r="J1599" s="106">
        <f>_xlfn.XLOOKUP('-'!$F1599,Ref!A:A,Ref!B:B)*1000</f>
        <v>150000</v>
      </c>
      <c r="K1599" s="93">
        <f ca="1">COUNTIF($J$2:'-'!$J1599,'-'!$J1599)-1</f>
        <v>2</v>
      </c>
      <c r="L1599" s="96" t="s">
        <v>14</v>
      </c>
    </row>
    <row r="1600" spans="1:12" ht="15.75">
      <c r="A1600" s="90">
        <f t="shared" si="25"/>
        <v>1596</v>
      </c>
      <c r="B1600" s="87">
        <f ca="1">'-'!$J1600+'-'!$K1600</f>
        <v>150003</v>
      </c>
      <c r="C1600" s="88"/>
      <c r="D1600" s="89" t="str" cm="1">
        <f t="array" ref="D1600">_xlfn.SWITCH(MID('-'!$F1600,1,4),"C - ","Civil","F - ","Foundation","ST -","Structure","FC -","Façade","PRE ","Pre-Line","POST","Post-Line","H - ","Handover","S - ","Services","CST ","Completion Docs", "I - ", "Inspection")</f>
        <v>Post-Line</v>
      </c>
      <c r="E1600" s="90" t="str">
        <f>IF(NOT(ISERROR(SEARCH("- S -", '-'!$F1600))), "Subcontractor",IF(NOT(ISERROR(SEARCH("- R -", '-'!$F1600))), "Ryman",IF(NOT(ISERROR(SEARCH("- C -", '-'!$F1600))), "Consultant",IF(NOT(ISERROR(SEARCH("- I -", '-'!$F1600))),  "Inspection Test Plan", "Naming Error"))))</f>
        <v>Subcontractor</v>
      </c>
      <c r="F1600" s="91" t="str">
        <f>IF(OR('-'!$G1600="checklist", '-'!$G1600="checklist-flat"), '-'!$H1600, F1599)</f>
        <v xml:space="preserve">POST - S - Stopping </v>
      </c>
      <c r="G1600" s="104" t="s">
        <v>15</v>
      </c>
      <c r="H1600" s="104" t="s">
        <v>1162</v>
      </c>
      <c r="I1600" s="104"/>
      <c r="J1600" s="105">
        <f>_xlfn.XLOOKUP('-'!$F1600,Ref!A:A,Ref!B:B)*1000</f>
        <v>150000</v>
      </c>
      <c r="K1600" s="87">
        <f ca="1">COUNTIF($J$2:'-'!$J1600,'-'!$J1600)-1</f>
        <v>3</v>
      </c>
      <c r="L1600" s="90" t="s">
        <v>14</v>
      </c>
    </row>
    <row r="1601" spans="1:12" ht="15.75">
      <c r="A1601" s="96">
        <f t="shared" si="25"/>
        <v>1597</v>
      </c>
      <c r="B1601" s="93">
        <f ca="1">'-'!$J1601+'-'!$K1601</f>
        <v>150004</v>
      </c>
      <c r="C1601" s="94"/>
      <c r="D1601" s="95" t="str" cm="1">
        <f t="array" ref="D1601">_xlfn.SWITCH(MID('-'!$F1601,1,4),"C - ","Civil","F - ","Foundation","ST -","Structure","FC -","Façade","PRE ","Pre-Line","POST","Post-Line","H - ","Handover","S - ","Services","CST ","Completion Docs", "I - ", "Inspection")</f>
        <v>Post-Line</v>
      </c>
      <c r="E1601" s="96" t="str">
        <f>IF(NOT(ISERROR(SEARCH("- S -", '-'!$F1601))), "Subcontractor",IF(NOT(ISERROR(SEARCH("- R -", '-'!$F1601))), "Ryman",IF(NOT(ISERROR(SEARCH("- C -", '-'!$F1601))), "Consultant",IF(NOT(ISERROR(SEARCH("- I -", '-'!$F1601))),  "Inspection Test Plan", "Naming Error"))))</f>
        <v>Subcontractor</v>
      </c>
      <c r="F1601" s="97" t="str">
        <f>IF(OR('-'!$G1601="checklist", '-'!$G1601="checklist-flat"), '-'!$H1601, F1600)</f>
        <v xml:space="preserve">POST - S - Stopping </v>
      </c>
      <c r="G1601" s="98" t="s">
        <v>15</v>
      </c>
      <c r="H1601" s="98" t="s">
        <v>1163</v>
      </c>
      <c r="I1601" s="24"/>
      <c r="J1601" s="106">
        <f>_xlfn.XLOOKUP('-'!$F1601,Ref!A:A,Ref!B:B)*1000</f>
        <v>150000</v>
      </c>
      <c r="K1601" s="93">
        <f ca="1">COUNTIF($J$2:'-'!$J1601,'-'!$J1601)-1</f>
        <v>4</v>
      </c>
      <c r="L1601" s="96" t="s">
        <v>14</v>
      </c>
    </row>
    <row r="1602" spans="1:12" ht="15.75">
      <c r="A1602" s="90">
        <f t="shared" si="25"/>
        <v>1598</v>
      </c>
      <c r="B1602" s="87">
        <f ca="1">'-'!$J1602+'-'!$K1602</f>
        <v>150005</v>
      </c>
      <c r="C1602" s="88"/>
      <c r="D1602" s="89" t="str" cm="1">
        <f t="array" ref="D1602">_xlfn.SWITCH(MID('-'!$F1602,1,4),"C - ","Civil","F - ","Foundation","ST -","Structure","FC -","Façade","PRE ","Pre-Line","POST","Post-Line","H - ","Handover","S - ","Services","CST ","Completion Docs", "I - ", "Inspection")</f>
        <v>Post-Line</v>
      </c>
      <c r="E1602" s="90" t="str">
        <f>IF(NOT(ISERROR(SEARCH("- S -", '-'!$F1602))), "Subcontractor",IF(NOT(ISERROR(SEARCH("- R -", '-'!$F1602))), "Ryman",IF(NOT(ISERROR(SEARCH("- C -", '-'!$F1602))), "Consultant",IF(NOT(ISERROR(SEARCH("- I -", '-'!$F1602))),  "Inspection Test Plan", "Naming Error"))))</f>
        <v>Subcontractor</v>
      </c>
      <c r="F1602" s="91" t="str">
        <f>IF(OR('-'!$G1602="checklist", '-'!$G1602="checklist-flat"), '-'!$H1602, F1601)</f>
        <v xml:space="preserve">POST - S - Stopping </v>
      </c>
      <c r="G1602" s="92" t="s">
        <v>15</v>
      </c>
      <c r="H1602" s="92" t="s">
        <v>1164</v>
      </c>
      <c r="I1602" s="104"/>
      <c r="J1602" s="105">
        <f>_xlfn.XLOOKUP('-'!$F1602,Ref!A:A,Ref!B:B)*1000</f>
        <v>150000</v>
      </c>
      <c r="K1602" s="87">
        <f ca="1">COUNTIF($J$2:'-'!$J1602,'-'!$J1602)-1</f>
        <v>5</v>
      </c>
      <c r="L1602" s="90" t="s">
        <v>14</v>
      </c>
    </row>
    <row r="1603" spans="1:12" ht="15.75">
      <c r="A1603" s="96">
        <f t="shared" si="25"/>
        <v>1599</v>
      </c>
      <c r="B1603" s="93">
        <f ca="1">'-'!$J1603+'-'!$K1603</f>
        <v>150006</v>
      </c>
      <c r="C1603" s="94"/>
      <c r="D1603" s="95" t="str" cm="1">
        <f t="array" ref="D1603">_xlfn.SWITCH(MID('-'!$F1603,1,4),"C - ","Civil","F - ","Foundation","ST -","Structure","FC -","Façade","PRE ","Pre-Line","POST","Post-Line","H - ","Handover","S - ","Services","CST ","Completion Docs", "I - ", "Inspection")</f>
        <v>Post-Line</v>
      </c>
      <c r="E1603" s="96" t="str">
        <f>IF(NOT(ISERROR(SEARCH("- S -", '-'!$F1603))), "Subcontractor",IF(NOT(ISERROR(SEARCH("- R -", '-'!$F1603))), "Ryman",IF(NOT(ISERROR(SEARCH("- C -", '-'!$F1603))), "Consultant",IF(NOT(ISERROR(SEARCH("- I -", '-'!$F1603))),  "Inspection Test Plan", "Naming Error"))))</f>
        <v>Subcontractor</v>
      </c>
      <c r="F1603" s="97" t="str">
        <f>IF(OR('-'!$G1603="checklist", '-'!$G1603="checklist-flat"), '-'!$H1603, F1602)</f>
        <v xml:space="preserve">POST - S - Stopping </v>
      </c>
      <c r="G1603" s="98" t="s">
        <v>15</v>
      </c>
      <c r="H1603" s="98" t="s">
        <v>1165</v>
      </c>
      <c r="I1603" s="24"/>
      <c r="J1603" s="106">
        <f>_xlfn.XLOOKUP('-'!$F1603,Ref!A:A,Ref!B:B)*1000</f>
        <v>150000</v>
      </c>
      <c r="K1603" s="93">
        <f ca="1">COUNTIF($J$2:'-'!$J1603,'-'!$J1603)-1</f>
        <v>6</v>
      </c>
      <c r="L1603" s="96" t="s">
        <v>14</v>
      </c>
    </row>
    <row r="1604" spans="1:12" ht="15.75">
      <c r="A1604" s="90">
        <f t="shared" si="25"/>
        <v>1600</v>
      </c>
      <c r="B1604" s="87">
        <f ca="1">'-'!$J1604+'-'!$K1604</f>
        <v>150007</v>
      </c>
      <c r="C1604" s="88"/>
      <c r="D1604" s="89" t="str" cm="1">
        <f t="array" ref="D1604">_xlfn.SWITCH(MID('-'!$F1604,1,4),"C - ","Civil","F - ","Foundation","ST -","Structure","FC -","Façade","PRE ","Pre-Line","POST","Post-Line","H - ","Handover","S - ","Services","CST ","Completion Docs", "I - ", "Inspection")</f>
        <v>Post-Line</v>
      </c>
      <c r="E1604" s="90" t="str">
        <f>IF(NOT(ISERROR(SEARCH("- S -", '-'!$F1604))), "Subcontractor",IF(NOT(ISERROR(SEARCH("- R -", '-'!$F1604))), "Ryman",IF(NOT(ISERROR(SEARCH("- C -", '-'!$F1604))), "Consultant",IF(NOT(ISERROR(SEARCH("- I -", '-'!$F1604))),  "Inspection Test Plan", "Naming Error"))))</f>
        <v>Subcontractor</v>
      </c>
      <c r="F1604" s="91" t="str">
        <f>IF(OR('-'!$G1604="checklist", '-'!$G1604="checklist-flat"), '-'!$H1604, F1603)</f>
        <v xml:space="preserve">POST - S - Stopping </v>
      </c>
      <c r="G1604" s="104" t="s">
        <v>15</v>
      </c>
      <c r="H1604" s="104" t="s">
        <v>1166</v>
      </c>
      <c r="I1604" s="104"/>
      <c r="J1604" s="105">
        <f>_xlfn.XLOOKUP('-'!$F1604,Ref!A:A,Ref!B:B)*1000</f>
        <v>150000</v>
      </c>
      <c r="K1604" s="87">
        <f ca="1">COUNTIF($J$2:'-'!$J1604,'-'!$J1604)-1</f>
        <v>7</v>
      </c>
      <c r="L1604" s="90" t="s">
        <v>14</v>
      </c>
    </row>
    <row r="1605" spans="1:12" ht="15.75">
      <c r="A1605" s="96">
        <f t="shared" si="25"/>
        <v>1601</v>
      </c>
      <c r="B1605" s="93">
        <f ca="1">'-'!$J1605+'-'!$K1605</f>
        <v>150008</v>
      </c>
      <c r="C1605" s="94"/>
      <c r="D1605" s="95" t="str" cm="1">
        <f t="array" ref="D1605">_xlfn.SWITCH(MID('-'!$F1605,1,4),"C - ","Civil","F - ","Foundation","ST -","Structure","FC -","Façade","PRE ","Pre-Line","POST","Post-Line","H - ","Handover","S - ","Services","CST ","Completion Docs", "I - ", "Inspection")</f>
        <v>Post-Line</v>
      </c>
      <c r="E1605" s="96" t="str">
        <f>IF(NOT(ISERROR(SEARCH("- S -", '-'!$F1605))), "Subcontractor",IF(NOT(ISERROR(SEARCH("- R -", '-'!$F1605))), "Ryman",IF(NOT(ISERROR(SEARCH("- C -", '-'!$F1605))), "Consultant",IF(NOT(ISERROR(SEARCH("- I -", '-'!$F1605))),  "Inspection Test Plan", "Naming Error"))))</f>
        <v>Subcontractor</v>
      </c>
      <c r="F1605" s="97" t="str">
        <f>IF(OR('-'!$G1605="checklist", '-'!$G1605="checklist-flat"), '-'!$H1605, F1604)</f>
        <v xml:space="preserve">POST - S - Stopping </v>
      </c>
      <c r="G1605" s="24" t="s">
        <v>15</v>
      </c>
      <c r="H1605" s="24" t="s">
        <v>56</v>
      </c>
      <c r="I1605" s="24"/>
      <c r="J1605" s="106">
        <f>_xlfn.XLOOKUP('-'!$F1605,Ref!A:A,Ref!B:B)*1000</f>
        <v>150000</v>
      </c>
      <c r="K1605" s="93">
        <f ca="1">COUNTIF($J$2:'-'!$J1605,'-'!$J1605)-1</f>
        <v>8</v>
      </c>
      <c r="L1605" s="96" t="s">
        <v>14</v>
      </c>
    </row>
    <row r="1606" spans="1:12" ht="15.75">
      <c r="A1606" s="90">
        <f t="shared" si="25"/>
        <v>1602</v>
      </c>
      <c r="B1606" s="87">
        <f ca="1">'-'!$J1606+'-'!$K1606</f>
        <v>150009</v>
      </c>
      <c r="C1606" s="88"/>
      <c r="D1606" s="89" t="str" cm="1">
        <f t="array" ref="D1606">_xlfn.SWITCH(MID('-'!$F1606,1,4),"C - ","Civil","F - ","Foundation","ST -","Structure","FC -","Façade","PRE ","Pre-Line","POST","Post-Line","H - ","Handover","S - ","Services","CST ","Completion Docs", "I - ", "Inspection")</f>
        <v>Post-Line</v>
      </c>
      <c r="E1606" s="90" t="str">
        <f>IF(NOT(ISERROR(SEARCH("- S -", '-'!$F1606))), "Subcontractor",IF(NOT(ISERROR(SEARCH("- R -", '-'!$F1606))), "Ryman",IF(NOT(ISERROR(SEARCH("- C -", '-'!$F1606))), "Consultant",IF(NOT(ISERROR(SEARCH("- I -", '-'!$F1606))),  "Inspection Test Plan", "Naming Error"))))</f>
        <v>Subcontractor</v>
      </c>
      <c r="F1606" s="91" t="str">
        <f>IF(OR('-'!$G1606="checklist", '-'!$G1606="checklist-flat"), '-'!$H1606, F1605)</f>
        <v xml:space="preserve">POST - S - Stopping </v>
      </c>
      <c r="G1606" s="104" t="s">
        <v>24</v>
      </c>
      <c r="H1606" s="104" t="s">
        <v>57</v>
      </c>
      <c r="I1606" s="104"/>
      <c r="J1606" s="105">
        <f>_xlfn.XLOOKUP('-'!$F1606,Ref!A:A,Ref!B:B)*1000</f>
        <v>150000</v>
      </c>
      <c r="K1606" s="87">
        <f ca="1">COUNTIF($J$2:'-'!$J1606,'-'!$J1606)-1</f>
        <v>9</v>
      </c>
      <c r="L1606" s="90" t="s">
        <v>14</v>
      </c>
    </row>
    <row r="1607" spans="1:12" ht="15.75">
      <c r="A1607" s="96">
        <f t="shared" si="25"/>
        <v>1603</v>
      </c>
      <c r="B1607" s="93">
        <f ca="1">'-'!$J1607+'-'!$K1607</f>
        <v>151000</v>
      </c>
      <c r="C1607" s="94"/>
      <c r="D1607" s="95" t="str" cm="1">
        <f t="array" ref="D1607">_xlfn.SWITCH(MID('-'!$F1607,1,4),"C - ","Civil","F - ","Foundation","ST -","Structure","FC -","Façade","PRE ","Pre-Line","POST","Post-Line","H - ","Handover","S - ","Services","CST ","Completion Docs", "I - ", "Inspection")</f>
        <v>Post-Line</v>
      </c>
      <c r="E1607" s="96" t="str">
        <f>IF(NOT(ISERROR(SEARCH("- S -", '-'!$F1607))), "Subcontractor",IF(NOT(ISERROR(SEARCH("- R -", '-'!$F1607))), "Ryman",IF(NOT(ISERROR(SEARCH("- C -", '-'!$F1607))), "Consultant",IF(NOT(ISERROR(SEARCH("- I -", '-'!$F1607))),  "Inspection Test Plan", "Naming Error"))))</f>
        <v>Subcontractor</v>
      </c>
      <c r="F1607" s="97" t="str">
        <f>IF(OR('-'!$G1607="checklist", '-'!$G1607="checklist-flat"), '-'!$H1607, F1606)</f>
        <v>POST - S - Tiling</v>
      </c>
      <c r="G1607" s="24" t="s">
        <v>12</v>
      </c>
      <c r="H1607" s="24" t="s">
        <v>1167</v>
      </c>
      <c r="I1607" s="24"/>
      <c r="J1607" s="106">
        <f>_xlfn.XLOOKUP('-'!$F1607,Ref!A:A,Ref!B:B)*1000</f>
        <v>151000</v>
      </c>
      <c r="K1607" s="93">
        <f ca="1">COUNTIF($J$2:'-'!$J1607,'-'!$J1607)-1</f>
        <v>0</v>
      </c>
      <c r="L1607" s="96" t="s">
        <v>14</v>
      </c>
    </row>
    <row r="1608" spans="1:12" ht="15.75">
      <c r="A1608" s="90">
        <f t="shared" si="25"/>
        <v>1604</v>
      </c>
      <c r="B1608" s="87">
        <f ca="1">'-'!$J1608+'-'!$K1608</f>
        <v>151001</v>
      </c>
      <c r="C1608" s="88"/>
      <c r="D1608" s="89" t="str" cm="1">
        <f t="array" ref="D1608">_xlfn.SWITCH(MID('-'!$F1608,1,4),"C - ","Civil","F - ","Foundation","ST -","Structure","FC -","Façade","PRE ","Pre-Line","POST","Post-Line","H - ","Handover","S - ","Services","CST ","Completion Docs", "I - ", "Inspection")</f>
        <v>Post-Line</v>
      </c>
      <c r="E1608" s="90" t="str">
        <f>IF(NOT(ISERROR(SEARCH("- S -", '-'!$F1608))), "Subcontractor",IF(NOT(ISERROR(SEARCH("- R -", '-'!$F1608))), "Ryman",IF(NOT(ISERROR(SEARCH("- C -", '-'!$F1608))), "Consultant",IF(NOT(ISERROR(SEARCH("- I -", '-'!$F1608))),  "Inspection Test Plan", "Naming Error"))))</f>
        <v>Subcontractor</v>
      </c>
      <c r="F1608" s="91" t="str">
        <f>IF(OR('-'!$G1608="checklist", '-'!$G1608="checklist-flat"), '-'!$H1608, F1607)</f>
        <v>POST - S - Tiling</v>
      </c>
      <c r="G1608" s="104" t="s">
        <v>15</v>
      </c>
      <c r="H1608" s="104" t="s">
        <v>1168</v>
      </c>
      <c r="I1608" s="104"/>
      <c r="J1608" s="105">
        <f>_xlfn.XLOOKUP('-'!$F1608,Ref!A:A,Ref!B:B)*1000</f>
        <v>151000</v>
      </c>
      <c r="K1608" s="87">
        <f ca="1">COUNTIF($J$2:'-'!$J1608,'-'!$J1608)-1</f>
        <v>1</v>
      </c>
      <c r="L1608" s="90" t="s">
        <v>14</v>
      </c>
    </row>
    <row r="1609" spans="1:12" ht="15.75">
      <c r="A1609" s="96">
        <f t="shared" si="25"/>
        <v>1605</v>
      </c>
      <c r="B1609" s="93">
        <f ca="1">'-'!$J1609+'-'!$K1609</f>
        <v>151002</v>
      </c>
      <c r="C1609" s="94"/>
      <c r="D1609" s="95" t="str" cm="1">
        <f t="array" ref="D1609">_xlfn.SWITCH(MID('-'!$F1609,1,4),"C - ","Civil","F - ","Foundation","ST -","Structure","FC -","Façade","PRE ","Pre-Line","POST","Post-Line","H - ","Handover","S - ","Services","CST ","Completion Docs", "I - ", "Inspection")</f>
        <v>Post-Line</v>
      </c>
      <c r="E1609" s="96" t="str">
        <f>IF(NOT(ISERROR(SEARCH("- S -", '-'!$F1609))), "Subcontractor",IF(NOT(ISERROR(SEARCH("- R -", '-'!$F1609))), "Ryman",IF(NOT(ISERROR(SEARCH("- C -", '-'!$F1609))), "Consultant",IF(NOT(ISERROR(SEARCH("- I -", '-'!$F1609))),  "Inspection Test Plan", "Naming Error"))))</f>
        <v>Subcontractor</v>
      </c>
      <c r="F1609" s="97" t="str">
        <f>IF(OR('-'!$G1609="checklist", '-'!$G1609="checklist-flat"), '-'!$H1609, F1608)</f>
        <v>POST - S - Tiling</v>
      </c>
      <c r="G1609" s="24" t="s">
        <v>15</v>
      </c>
      <c r="H1609" s="24" t="s">
        <v>1169</v>
      </c>
      <c r="I1609" s="24"/>
      <c r="J1609" s="106">
        <f>_xlfn.XLOOKUP('-'!$F1609,Ref!A:A,Ref!B:B)*1000</f>
        <v>151000</v>
      </c>
      <c r="K1609" s="93">
        <f ca="1">COUNTIF($J$2:'-'!$J1609,'-'!$J1609)-1</f>
        <v>2</v>
      </c>
      <c r="L1609" s="96" t="s">
        <v>14</v>
      </c>
    </row>
    <row r="1610" spans="1:12" ht="15.75">
      <c r="A1610" s="90">
        <f t="shared" si="25"/>
        <v>1606</v>
      </c>
      <c r="B1610" s="87">
        <f ca="1">'-'!$J1610+'-'!$K1610</f>
        <v>151003</v>
      </c>
      <c r="C1610" s="88"/>
      <c r="D1610" s="89" t="str" cm="1">
        <f t="array" ref="D1610">_xlfn.SWITCH(MID('-'!$F1610,1,4),"C - ","Civil","F - ","Foundation","ST -","Structure","FC -","Façade","PRE ","Pre-Line","POST","Post-Line","H - ","Handover","S - ","Services","CST ","Completion Docs", "I - ", "Inspection")</f>
        <v>Post-Line</v>
      </c>
      <c r="E1610" s="90" t="str">
        <f>IF(NOT(ISERROR(SEARCH("- S -", '-'!$F1610))), "Subcontractor",IF(NOT(ISERROR(SEARCH("- R -", '-'!$F1610))), "Ryman",IF(NOT(ISERROR(SEARCH("- C -", '-'!$F1610))), "Consultant",IF(NOT(ISERROR(SEARCH("- I -", '-'!$F1610))),  "Inspection Test Plan", "Naming Error"))))</f>
        <v>Subcontractor</v>
      </c>
      <c r="F1610" s="91" t="str">
        <f>IF(OR('-'!$G1610="checklist", '-'!$G1610="checklist-flat"), '-'!$H1610, F1609)</f>
        <v>POST - S - Tiling</v>
      </c>
      <c r="G1610" s="104" t="s">
        <v>15</v>
      </c>
      <c r="H1610" s="104" t="s">
        <v>1170</v>
      </c>
      <c r="I1610" s="104"/>
      <c r="J1610" s="105">
        <f>_xlfn.XLOOKUP('-'!$F1610,Ref!A:A,Ref!B:B)*1000</f>
        <v>151000</v>
      </c>
      <c r="K1610" s="87">
        <f ca="1">COUNTIF($J$2:'-'!$J1610,'-'!$J1610)-1</f>
        <v>3</v>
      </c>
      <c r="L1610" s="90" t="s">
        <v>14</v>
      </c>
    </row>
    <row r="1611" spans="1:12" ht="15.75">
      <c r="A1611" s="96">
        <f t="shared" si="25"/>
        <v>1607</v>
      </c>
      <c r="B1611" s="93">
        <f ca="1">'-'!$J1611+'-'!$K1611</f>
        <v>151004</v>
      </c>
      <c r="C1611" s="94"/>
      <c r="D1611" s="95" t="str" cm="1">
        <f t="array" ref="D1611">_xlfn.SWITCH(MID('-'!$F1611,1,4),"C - ","Civil","F - ","Foundation","ST -","Structure","FC -","Façade","PRE ","Pre-Line","POST","Post-Line","H - ","Handover","S - ","Services","CST ","Completion Docs", "I - ", "Inspection")</f>
        <v>Post-Line</v>
      </c>
      <c r="E1611" s="96" t="str">
        <f>IF(NOT(ISERROR(SEARCH("- S -", '-'!$F1611))), "Subcontractor",IF(NOT(ISERROR(SEARCH("- R -", '-'!$F1611))), "Ryman",IF(NOT(ISERROR(SEARCH("- C -", '-'!$F1611))), "Consultant",IF(NOT(ISERROR(SEARCH("- I -", '-'!$F1611))),  "Inspection Test Plan", "Naming Error"))))</f>
        <v>Subcontractor</v>
      </c>
      <c r="F1611" s="97" t="str">
        <f>IF(OR('-'!$G1611="checklist", '-'!$G1611="checklist-flat"), '-'!$H1611, F1610)</f>
        <v>POST - S - Tiling</v>
      </c>
      <c r="G1611" s="24" t="s">
        <v>15</v>
      </c>
      <c r="H1611" s="24" t="s">
        <v>1171</v>
      </c>
      <c r="I1611" s="24"/>
      <c r="J1611" s="106">
        <f>_xlfn.XLOOKUP('-'!$F1611,Ref!A:A,Ref!B:B)*1000</f>
        <v>151000</v>
      </c>
      <c r="K1611" s="93">
        <f ca="1">COUNTIF($J$2:'-'!$J1611,'-'!$J1611)-1</f>
        <v>4</v>
      </c>
      <c r="L1611" s="96" t="s">
        <v>14</v>
      </c>
    </row>
    <row r="1612" spans="1:12" ht="15.75">
      <c r="A1612" s="90">
        <f t="shared" si="25"/>
        <v>1608</v>
      </c>
      <c r="B1612" s="87">
        <f ca="1">'-'!$J1612+'-'!$K1612</f>
        <v>151005</v>
      </c>
      <c r="C1612" s="88"/>
      <c r="D1612" s="89" t="str" cm="1">
        <f t="array" ref="D1612">_xlfn.SWITCH(MID('-'!$F1612,1,4),"C - ","Civil","F - ","Foundation","ST -","Structure","FC -","Façade","PRE ","Pre-Line","POST","Post-Line","H - ","Handover","S - ","Services","CST ","Completion Docs", "I - ", "Inspection")</f>
        <v>Post-Line</v>
      </c>
      <c r="E1612" s="90" t="str">
        <f>IF(NOT(ISERROR(SEARCH("- S -", '-'!$F1612))), "Subcontractor",IF(NOT(ISERROR(SEARCH("- R -", '-'!$F1612))), "Ryman",IF(NOT(ISERROR(SEARCH("- C -", '-'!$F1612))), "Consultant",IF(NOT(ISERROR(SEARCH("- I -", '-'!$F1612))),  "Inspection Test Plan", "Naming Error"))))</f>
        <v>Subcontractor</v>
      </c>
      <c r="F1612" s="91" t="str">
        <f>IF(OR('-'!$G1612="checklist", '-'!$G1612="checklist-flat"), '-'!$H1612, F1611)</f>
        <v>POST - S - Tiling</v>
      </c>
      <c r="G1612" s="104" t="s">
        <v>15</v>
      </c>
      <c r="H1612" s="104" t="s">
        <v>1172</v>
      </c>
      <c r="I1612" s="104"/>
      <c r="J1612" s="105">
        <f>_xlfn.XLOOKUP('-'!$F1612,Ref!A:A,Ref!B:B)*1000</f>
        <v>151000</v>
      </c>
      <c r="K1612" s="87">
        <f ca="1">COUNTIF($J$2:'-'!$J1612,'-'!$J1612)-1</f>
        <v>5</v>
      </c>
      <c r="L1612" s="90" t="s">
        <v>14</v>
      </c>
    </row>
    <row r="1613" spans="1:12" ht="15.75">
      <c r="A1613" s="96">
        <f t="shared" si="25"/>
        <v>1609</v>
      </c>
      <c r="B1613" s="93">
        <f ca="1">'-'!$J1613+'-'!$K1613</f>
        <v>151006</v>
      </c>
      <c r="C1613" s="94"/>
      <c r="D1613" s="95" t="str" cm="1">
        <f t="array" ref="D1613">_xlfn.SWITCH(MID('-'!$F1613,1,4),"C - ","Civil","F - ","Foundation","ST -","Structure","FC -","Façade","PRE ","Pre-Line","POST","Post-Line","H - ","Handover","S - ","Services","CST ","Completion Docs", "I - ", "Inspection")</f>
        <v>Post-Line</v>
      </c>
      <c r="E1613" s="96" t="str">
        <f>IF(NOT(ISERROR(SEARCH("- S -", '-'!$F1613))), "Subcontractor",IF(NOT(ISERROR(SEARCH("- R -", '-'!$F1613))), "Ryman",IF(NOT(ISERROR(SEARCH("- C -", '-'!$F1613))), "Consultant",IF(NOT(ISERROR(SEARCH("- I -", '-'!$F1613))),  "Inspection Test Plan", "Naming Error"))))</f>
        <v>Subcontractor</v>
      </c>
      <c r="F1613" s="97" t="str">
        <f>IF(OR('-'!$G1613="checklist", '-'!$G1613="checklist-flat"), '-'!$H1613, F1612)</f>
        <v>POST - S - Tiling</v>
      </c>
      <c r="G1613" s="24" t="s">
        <v>15</v>
      </c>
      <c r="H1613" s="24" t="s">
        <v>1173</v>
      </c>
      <c r="I1613" s="24"/>
      <c r="J1613" s="106">
        <f>_xlfn.XLOOKUP('-'!$F1613,Ref!A:A,Ref!B:B)*1000</f>
        <v>151000</v>
      </c>
      <c r="K1613" s="93">
        <f ca="1">COUNTIF($J$2:'-'!$J1613,'-'!$J1613)-1</f>
        <v>6</v>
      </c>
      <c r="L1613" s="96" t="s">
        <v>14</v>
      </c>
    </row>
    <row r="1614" spans="1:12" ht="15.75">
      <c r="A1614" s="90">
        <f t="shared" si="25"/>
        <v>1610</v>
      </c>
      <c r="B1614" s="87">
        <f ca="1">'-'!$J1614+'-'!$K1614</f>
        <v>151007</v>
      </c>
      <c r="C1614" s="88"/>
      <c r="D1614" s="89" t="str" cm="1">
        <f t="array" ref="D1614">_xlfn.SWITCH(MID('-'!$F1614,1,4),"C - ","Civil","F - ","Foundation","ST -","Structure","FC -","Façade","PRE ","Pre-Line","POST","Post-Line","H - ","Handover","S - ","Services","CST ","Completion Docs", "I - ", "Inspection")</f>
        <v>Post-Line</v>
      </c>
      <c r="E1614" s="90" t="str">
        <f>IF(NOT(ISERROR(SEARCH("- S -", '-'!$F1614))), "Subcontractor",IF(NOT(ISERROR(SEARCH("- R -", '-'!$F1614))), "Ryman",IF(NOT(ISERROR(SEARCH("- C -", '-'!$F1614))), "Consultant",IF(NOT(ISERROR(SEARCH("- I -", '-'!$F1614))),  "Inspection Test Plan", "Naming Error"))))</f>
        <v>Subcontractor</v>
      </c>
      <c r="F1614" s="91" t="str">
        <f>IF(OR('-'!$G1614="checklist", '-'!$G1614="checklist-flat"), '-'!$H1614, F1613)</f>
        <v>POST - S - Tiling</v>
      </c>
      <c r="G1614" s="104" t="s">
        <v>15</v>
      </c>
      <c r="H1614" s="104" t="s">
        <v>1174</v>
      </c>
      <c r="I1614" s="104"/>
      <c r="J1614" s="105">
        <f>_xlfn.XLOOKUP('-'!$F1614,Ref!A:A,Ref!B:B)*1000</f>
        <v>151000</v>
      </c>
      <c r="K1614" s="87">
        <f ca="1">COUNTIF($J$2:'-'!$J1614,'-'!$J1614)-1</f>
        <v>7</v>
      </c>
      <c r="L1614" s="90" t="s">
        <v>14</v>
      </c>
    </row>
    <row r="1615" spans="1:12" ht="15.75">
      <c r="A1615" s="96">
        <f t="shared" si="25"/>
        <v>1611</v>
      </c>
      <c r="B1615" s="93">
        <f ca="1">'-'!$J1615+'-'!$K1615</f>
        <v>151008</v>
      </c>
      <c r="C1615" s="94"/>
      <c r="D1615" s="96" t="str" cm="1">
        <f t="array" ref="D1615">_xlfn.SWITCH(MID('-'!$F1615,1,4),"C - ","Civil","F - ","Foundation","ST -","Structure","FC -","Façade","PRE ","Pre-Line","POST","Post-Line","H - ","Handover","S - ","Services","CST ","Completion Docs", "I - ", "Inspection")</f>
        <v>Post-Line</v>
      </c>
      <c r="E1615" s="96" t="str">
        <f>IF(NOT(ISERROR(SEARCH("- S -", '-'!$F1615))), "Subcontractor",IF(NOT(ISERROR(SEARCH("- R -", '-'!$F1615))), "Ryman",IF(NOT(ISERROR(SEARCH("- C -", '-'!$F1615))), "Consultant",IF(NOT(ISERROR(SEARCH("- I -", '-'!$F1615))),  "Inspection Test Plan", "Naming Error"))))</f>
        <v>Subcontractor</v>
      </c>
      <c r="F1615" s="97" t="str">
        <f>IF(OR('-'!$G1615="checklist", '-'!$G1615="checklist-flat"), '-'!$H1615, F1614)</f>
        <v>POST - S - Tiling</v>
      </c>
      <c r="G1615" s="24" t="s">
        <v>15</v>
      </c>
      <c r="H1615" s="24" t="s">
        <v>56</v>
      </c>
      <c r="I1615" s="24"/>
      <c r="J1615" s="106">
        <f>_xlfn.XLOOKUP('-'!$F1615,Ref!A:A,Ref!B:B)*1000</f>
        <v>151000</v>
      </c>
      <c r="K1615" s="93">
        <f ca="1">COUNTIF($J$2:'-'!$J1615,'-'!$J1615)-1</f>
        <v>8</v>
      </c>
      <c r="L1615" s="96" t="s">
        <v>14</v>
      </c>
    </row>
    <row r="1616" spans="1:12" ht="15.75">
      <c r="A1616" s="90">
        <f t="shared" si="25"/>
        <v>1612</v>
      </c>
      <c r="B1616" s="87">
        <f ca="1">'-'!$J1616+'-'!$K1616</f>
        <v>151009</v>
      </c>
      <c r="C1616" s="88"/>
      <c r="D1616" s="89" t="str" cm="1">
        <f t="array" ref="D1616">_xlfn.SWITCH(MID('-'!$F1616,1,4),"C - ","Civil","F - ","Foundation","ST -","Structure","FC -","Façade","PRE ","Pre-Line","POST","Post-Line","H - ","Handover","S - ","Services","CST ","Completion Docs", "I - ", "Inspection")</f>
        <v>Post-Line</v>
      </c>
      <c r="E1616" s="90" t="str">
        <f>IF(NOT(ISERROR(SEARCH("- S -", '-'!$F1616))), "Subcontractor",IF(NOT(ISERROR(SEARCH("- R -", '-'!$F1616))), "Ryman",IF(NOT(ISERROR(SEARCH("- C -", '-'!$F1616))), "Consultant",IF(NOT(ISERROR(SEARCH("- I -", '-'!$F1616))),  "Inspection Test Plan", "Naming Error"))))</f>
        <v>Subcontractor</v>
      </c>
      <c r="F1616" s="91" t="str">
        <f>IF(OR('-'!$G1616="checklist", '-'!$G1616="checklist-flat"), '-'!$H1616, F1615)</f>
        <v>POST - S - Tiling</v>
      </c>
      <c r="G1616" s="104" t="s">
        <v>24</v>
      </c>
      <c r="H1616" s="104" t="s">
        <v>57</v>
      </c>
      <c r="I1616" s="104"/>
      <c r="J1616" s="105">
        <f>_xlfn.XLOOKUP('-'!$F1616,Ref!A:A,Ref!B:B)*1000</f>
        <v>151000</v>
      </c>
      <c r="K1616" s="87">
        <f ca="1">COUNTIF($J$2:'-'!$J1616,'-'!$J1616)-1</f>
        <v>9</v>
      </c>
      <c r="L1616" s="90" t="s">
        <v>14</v>
      </c>
    </row>
    <row r="1617" spans="1:12" ht="15.75">
      <c r="A1617" s="96">
        <f t="shared" si="25"/>
        <v>1613</v>
      </c>
      <c r="B1617" s="93">
        <f ca="1">'-'!$J1617+'-'!$K1617</f>
        <v>152000</v>
      </c>
      <c r="C1617" s="94"/>
      <c r="D1617" s="95" t="str" cm="1">
        <f t="array" ref="D1617">_xlfn.SWITCH(MID('-'!$F1617,1,4),"C - ","Civil","F - ","Foundation","ST -","Structure","FC -","Façade","PRE ","Pre-Line","POST","Post-Line","H - ","Handover","S - ","Services","CST ","Completion Docs", "I - ", "Inspection")</f>
        <v>Post-Line</v>
      </c>
      <c r="E1617" s="96" t="str">
        <f>IF(NOT(ISERROR(SEARCH("- S -", '-'!$F1617))), "Subcontractor",IF(NOT(ISERROR(SEARCH("- R -", '-'!$F1617))), "Ryman",IF(NOT(ISERROR(SEARCH("- C -", '-'!$F1617))), "Consultant",IF(NOT(ISERROR(SEARCH("- I -", '-'!$F1617))),  "Inspection Test Plan", "Naming Error"))))</f>
        <v>Subcontractor</v>
      </c>
      <c r="F1617" s="97" t="str">
        <f>IF(OR('-'!$G1617="checklist", '-'!$G1617="checklist-flat"), '-'!$H1617, F1616)</f>
        <v>POST - S - Underfloor heating</v>
      </c>
      <c r="G1617" s="24" t="s">
        <v>12</v>
      </c>
      <c r="H1617" s="24" t="s">
        <v>1175</v>
      </c>
      <c r="I1617" s="24"/>
      <c r="J1617" s="106">
        <f>_xlfn.XLOOKUP('-'!$F1617,Ref!A:A,Ref!B:B)*1000</f>
        <v>152000</v>
      </c>
      <c r="K1617" s="93">
        <f ca="1">COUNTIF($J$2:'-'!$J1617,'-'!$J1617)-1</f>
        <v>0</v>
      </c>
      <c r="L1617" s="96" t="s">
        <v>14</v>
      </c>
    </row>
    <row r="1618" spans="1:12" ht="15.75">
      <c r="A1618" s="90">
        <f t="shared" si="25"/>
        <v>1614</v>
      </c>
      <c r="B1618" s="87">
        <f ca="1">'-'!$J1618+'-'!$K1618</f>
        <v>152001</v>
      </c>
      <c r="C1618" s="88"/>
      <c r="D1618" s="89" t="str" cm="1">
        <f t="array" ref="D1618">_xlfn.SWITCH(MID('-'!$F1618,1,4),"C - ","Civil","F - ","Foundation","ST -","Structure","FC -","Façade","PRE ","Pre-Line","POST","Post-Line","H - ","Handover","S - ","Services","CST ","Completion Docs", "I - ", "Inspection")</f>
        <v>Post-Line</v>
      </c>
      <c r="E1618" s="90" t="str">
        <f>IF(NOT(ISERROR(SEARCH("- S -", '-'!$F1618))), "Subcontractor",IF(NOT(ISERROR(SEARCH("- R -", '-'!$F1618))), "Ryman",IF(NOT(ISERROR(SEARCH("- C -", '-'!$F1618))), "Consultant",IF(NOT(ISERROR(SEARCH("- I -", '-'!$F1618))),  "Inspection Test Plan", "Naming Error"))))</f>
        <v>Subcontractor</v>
      </c>
      <c r="F1618" s="91" t="str">
        <f>IF(OR('-'!$G1618="checklist", '-'!$G1618="checklist-flat"), '-'!$H1618, F1617)</f>
        <v>POST - S - Underfloor heating</v>
      </c>
      <c r="G1618" s="104" t="s">
        <v>15</v>
      </c>
      <c r="H1618" s="104" t="s">
        <v>1176</v>
      </c>
      <c r="I1618" s="104"/>
      <c r="J1618" s="105">
        <f>_xlfn.XLOOKUP('-'!$F1618,Ref!A:A,Ref!B:B)*1000</f>
        <v>152000</v>
      </c>
      <c r="K1618" s="87">
        <f ca="1">COUNTIF($J$2:'-'!$J1618,'-'!$J1618)-1</f>
        <v>1</v>
      </c>
      <c r="L1618" s="90" t="s">
        <v>14</v>
      </c>
    </row>
    <row r="1619" spans="1:12" ht="15.75">
      <c r="A1619" s="96">
        <f t="shared" si="25"/>
        <v>1615</v>
      </c>
      <c r="B1619" s="93">
        <f ca="1">'-'!$J1619+'-'!$K1619</f>
        <v>152002</v>
      </c>
      <c r="C1619" s="94"/>
      <c r="D1619" s="95" t="str" cm="1">
        <f t="array" ref="D1619">_xlfn.SWITCH(MID('-'!$F1619,1,4),"C - ","Civil","F - ","Foundation","ST -","Structure","FC -","Façade","PRE ","Pre-Line","POST","Post-Line","H - ","Handover","S - ","Services","CST ","Completion Docs", "I - ", "Inspection")</f>
        <v>Post-Line</v>
      </c>
      <c r="E1619" s="96" t="str">
        <f>IF(NOT(ISERROR(SEARCH("- S -", '-'!$F1619))), "Subcontractor",IF(NOT(ISERROR(SEARCH("- R -", '-'!$F1619))), "Ryman",IF(NOT(ISERROR(SEARCH("- C -", '-'!$F1619))), "Consultant",IF(NOT(ISERROR(SEARCH("- I -", '-'!$F1619))),  "Inspection Test Plan", "Naming Error"))))</f>
        <v>Subcontractor</v>
      </c>
      <c r="F1619" s="97" t="str">
        <f>IF(OR('-'!$G1619="checklist", '-'!$G1619="checklist-flat"), '-'!$H1619, F1618)</f>
        <v>POST - S - Underfloor heating</v>
      </c>
      <c r="G1619" s="24" t="s">
        <v>15</v>
      </c>
      <c r="H1619" s="24" t="s">
        <v>1177</v>
      </c>
      <c r="I1619" s="24"/>
      <c r="J1619" s="106">
        <f>_xlfn.XLOOKUP('-'!$F1619,Ref!A:A,Ref!B:B)*1000</f>
        <v>152000</v>
      </c>
      <c r="K1619" s="93">
        <f ca="1">COUNTIF($J$2:'-'!$J1619,'-'!$J1619)-1</f>
        <v>2</v>
      </c>
      <c r="L1619" s="96" t="s">
        <v>14</v>
      </c>
    </row>
    <row r="1620" spans="1:12" ht="15.75">
      <c r="A1620" s="90">
        <f t="shared" si="25"/>
        <v>1616</v>
      </c>
      <c r="B1620" s="87">
        <f ca="1">'-'!$J1620+'-'!$K1620</f>
        <v>152003</v>
      </c>
      <c r="C1620" s="88"/>
      <c r="D1620" s="89" t="str" cm="1">
        <f t="array" ref="D1620">_xlfn.SWITCH(MID('-'!$F1620,1,4),"C - ","Civil","F - ","Foundation","ST -","Structure","FC -","Façade","PRE ","Pre-Line","POST","Post-Line","H - ","Handover","S - ","Services","CST ","Completion Docs", "I - ", "Inspection")</f>
        <v>Post-Line</v>
      </c>
      <c r="E1620" s="90" t="str">
        <f>IF(NOT(ISERROR(SEARCH("- S -", '-'!$F1620))), "Subcontractor",IF(NOT(ISERROR(SEARCH("- R -", '-'!$F1620))), "Ryman",IF(NOT(ISERROR(SEARCH("- C -", '-'!$F1620))), "Consultant",IF(NOT(ISERROR(SEARCH("- I -", '-'!$F1620))),  "Inspection Test Plan", "Naming Error"))))</f>
        <v>Subcontractor</v>
      </c>
      <c r="F1620" s="91" t="str">
        <f>IF(OR('-'!$G1620="checklist", '-'!$G1620="checklist-flat"), '-'!$H1620, F1619)</f>
        <v>POST - S - Underfloor heating</v>
      </c>
      <c r="G1620" s="104" t="s">
        <v>15</v>
      </c>
      <c r="H1620" s="104" t="s">
        <v>1178</v>
      </c>
      <c r="I1620" s="104"/>
      <c r="J1620" s="105">
        <f>_xlfn.XLOOKUP('-'!$F1620,Ref!A:A,Ref!B:B)*1000</f>
        <v>152000</v>
      </c>
      <c r="K1620" s="87">
        <f ca="1">COUNTIF($J$2:'-'!$J1620,'-'!$J1620)-1</f>
        <v>3</v>
      </c>
      <c r="L1620" s="90" t="s">
        <v>14</v>
      </c>
    </row>
    <row r="1621" spans="1:12" ht="15.75">
      <c r="A1621" s="96">
        <f t="shared" si="25"/>
        <v>1617</v>
      </c>
      <c r="B1621" s="93">
        <f ca="1">'-'!$J1621+'-'!$K1621</f>
        <v>152004</v>
      </c>
      <c r="C1621" s="94"/>
      <c r="D1621" s="95" t="str" cm="1">
        <f t="array" ref="D1621">_xlfn.SWITCH(MID('-'!$F1621,1,4),"C - ","Civil","F - ","Foundation","ST -","Structure","FC -","Façade","PRE ","Pre-Line","POST","Post-Line","H - ","Handover","S - ","Services","CST ","Completion Docs", "I - ", "Inspection")</f>
        <v>Post-Line</v>
      </c>
      <c r="E1621" s="96" t="str">
        <f>IF(NOT(ISERROR(SEARCH("- S -", '-'!$F1621))), "Subcontractor",IF(NOT(ISERROR(SEARCH("- R -", '-'!$F1621))), "Ryman",IF(NOT(ISERROR(SEARCH("- C -", '-'!$F1621))), "Consultant",IF(NOT(ISERROR(SEARCH("- I -", '-'!$F1621))),  "Inspection Test Plan", "Naming Error"))))</f>
        <v>Subcontractor</v>
      </c>
      <c r="F1621" s="97" t="str">
        <f>IF(OR('-'!$G1621="checklist", '-'!$G1621="checklist-flat"), '-'!$H1621, F1620)</f>
        <v>POST - S - Underfloor heating</v>
      </c>
      <c r="G1621" s="24" t="s">
        <v>15</v>
      </c>
      <c r="H1621" s="24" t="s">
        <v>56</v>
      </c>
      <c r="I1621" s="24"/>
      <c r="J1621" s="106">
        <f>_xlfn.XLOOKUP('-'!$F1621,Ref!A:A,Ref!B:B)*1000</f>
        <v>152000</v>
      </c>
      <c r="K1621" s="93">
        <f ca="1">COUNTIF($J$2:'-'!$J1621,'-'!$J1621)-1</f>
        <v>4</v>
      </c>
      <c r="L1621" s="96" t="s">
        <v>14</v>
      </c>
    </row>
    <row r="1622" spans="1:12" ht="15.75">
      <c r="A1622" s="90">
        <f t="shared" si="25"/>
        <v>1618</v>
      </c>
      <c r="B1622" s="87">
        <f ca="1">'-'!$J1622+'-'!$K1622</f>
        <v>152005</v>
      </c>
      <c r="C1622" s="88"/>
      <c r="D1622" s="90" t="str" cm="1">
        <f t="array" ref="D1622">_xlfn.SWITCH(MID('-'!$F1622,1,4),"C - ","Civil","F - ","Foundation","ST -","Structure","FC -","Façade","PRE ","Pre-Line","POST","Post-Line","H - ","Handover","S - ","Services","CST ","Completion Docs", "I - ", "Inspection")</f>
        <v>Post-Line</v>
      </c>
      <c r="E1622" s="90" t="str">
        <f>IF(NOT(ISERROR(SEARCH("- S -", '-'!$F1622))), "Subcontractor",IF(NOT(ISERROR(SEARCH("- R -", '-'!$F1622))), "Ryman",IF(NOT(ISERROR(SEARCH("- C -", '-'!$F1622))), "Consultant",IF(NOT(ISERROR(SEARCH("- I -", '-'!$F1622))),  "Inspection Test Plan", "Naming Error"))))</f>
        <v>Subcontractor</v>
      </c>
      <c r="F1622" s="91" t="str">
        <f>IF(OR('-'!$G1622="checklist", '-'!$G1622="checklist-flat"), '-'!$H1622, F1621)</f>
        <v>POST - S - Underfloor heating</v>
      </c>
      <c r="G1622" s="104" t="s">
        <v>24</v>
      </c>
      <c r="H1622" s="104" t="s">
        <v>57</v>
      </c>
      <c r="I1622" s="104"/>
      <c r="J1622" s="105">
        <f>_xlfn.XLOOKUP('-'!$F1622,Ref!A:A,Ref!B:B)*1000</f>
        <v>152000</v>
      </c>
      <c r="K1622" s="87">
        <f ca="1">COUNTIF($J$2:'-'!$J1622,'-'!$J1622)-1</f>
        <v>5</v>
      </c>
      <c r="L1622" s="90" t="s">
        <v>14</v>
      </c>
    </row>
    <row r="1623" spans="1:12" ht="15.75">
      <c r="A1623" s="96">
        <f t="shared" si="25"/>
        <v>1619</v>
      </c>
      <c r="B1623" s="93">
        <f ca="1">'-'!$J1623+'-'!$K1623</f>
        <v>153000</v>
      </c>
      <c r="C1623" s="94"/>
      <c r="D1623" s="95" t="str" cm="1">
        <f t="array" ref="D1623">_xlfn.SWITCH(MID('-'!$F1623,1,4),"C - ","Civil","F - ","Foundation","ST -","Structure","FC -","Façade","PRE ","Pre-Line","POST","Post-Line","H - ","Handover","S - ","Services","CST ","Completion Docs", "I - ", "Inspection")</f>
        <v>Post-Line</v>
      </c>
      <c r="E1623" s="96" t="str">
        <f>IF(NOT(ISERROR(SEARCH("- S -", '-'!$F1623))), "Subcontractor",IF(NOT(ISERROR(SEARCH("- R -", '-'!$F1623))), "Ryman",IF(NOT(ISERROR(SEARCH("- C -", '-'!$F1623))), "Consultant",IF(NOT(ISERROR(SEARCH("- I -", '-'!$F1623))),  "Inspection Test Plan", "Naming Error"))))</f>
        <v>Subcontractor</v>
      </c>
      <c r="F1623" s="97" t="str">
        <f>IF(OR('-'!$G1623="checklist", '-'!$G1623="checklist-flat"), '-'!$H1623, F1622)</f>
        <v>POST - S - Waterproofing</v>
      </c>
      <c r="G1623" s="24" t="s">
        <v>12</v>
      </c>
      <c r="H1623" s="24" t="s">
        <v>1179</v>
      </c>
      <c r="I1623" s="24"/>
      <c r="J1623" s="106">
        <f>_xlfn.XLOOKUP('-'!$F1623,Ref!A:A,Ref!B:B)*1000</f>
        <v>153000</v>
      </c>
      <c r="K1623" s="93">
        <f ca="1">COUNTIF($J$2:'-'!$J1623,'-'!$J1623)-1</f>
        <v>0</v>
      </c>
      <c r="L1623" s="96" t="s">
        <v>14</v>
      </c>
    </row>
    <row r="1624" spans="1:12" ht="15.75">
      <c r="A1624" s="90">
        <f t="shared" si="25"/>
        <v>1620</v>
      </c>
      <c r="B1624" s="87">
        <f ca="1">'-'!$J1624+'-'!$K1624</f>
        <v>153001</v>
      </c>
      <c r="C1624" s="88"/>
      <c r="D1624" s="89" t="str" cm="1">
        <f t="array" ref="D1624">_xlfn.SWITCH(MID('-'!$F1624,1,4),"C - ","Civil","F - ","Foundation","ST -","Structure","FC -","Façade","PRE ","Pre-Line","POST","Post-Line","H - ","Handover","S - ","Services","CST ","Completion Docs", "I - ", "Inspection")</f>
        <v>Post-Line</v>
      </c>
      <c r="E1624" s="90" t="str">
        <f>IF(NOT(ISERROR(SEARCH("- S -", '-'!$F1624))), "Subcontractor",IF(NOT(ISERROR(SEARCH("- R -", '-'!$F1624))), "Ryman",IF(NOT(ISERROR(SEARCH("- C -", '-'!$F1624))), "Consultant",IF(NOT(ISERROR(SEARCH("- I -", '-'!$F1624))),  "Inspection Test Plan", "Naming Error"))))</f>
        <v>Subcontractor</v>
      </c>
      <c r="F1624" s="91" t="str">
        <f>IF(OR('-'!$G1624="checklist", '-'!$G1624="checklist-flat"), '-'!$H1624, F1623)</f>
        <v>POST - S - Waterproofing</v>
      </c>
      <c r="G1624" s="104" t="s">
        <v>15</v>
      </c>
      <c r="H1624" s="104" t="s">
        <v>1180</v>
      </c>
      <c r="I1624" s="104"/>
      <c r="J1624" s="105">
        <f>_xlfn.XLOOKUP('-'!$F1624,Ref!A:A,Ref!B:B)*1000</f>
        <v>153000</v>
      </c>
      <c r="K1624" s="87">
        <f ca="1">COUNTIF($J$2:'-'!$J1624,'-'!$J1624)-1</f>
        <v>1</v>
      </c>
      <c r="L1624" s="90" t="s">
        <v>14</v>
      </c>
    </row>
    <row r="1625" spans="1:12" ht="15.75">
      <c r="A1625" s="96">
        <f t="shared" si="25"/>
        <v>1621</v>
      </c>
      <c r="B1625" s="93">
        <f ca="1">'-'!$J1625+'-'!$K1625</f>
        <v>153002</v>
      </c>
      <c r="C1625" s="94"/>
      <c r="D1625" s="95" t="str" cm="1">
        <f t="array" ref="D1625">_xlfn.SWITCH(MID('-'!$F1625,1,4),"C - ","Civil","F - ","Foundation","ST -","Structure","FC -","Façade","PRE ","Pre-Line","POST","Post-Line","H - ","Handover","S - ","Services","CST ","Completion Docs", "I - ", "Inspection")</f>
        <v>Post-Line</v>
      </c>
      <c r="E1625" s="96" t="str">
        <f>IF(NOT(ISERROR(SEARCH("- S -", '-'!$F1625))), "Subcontractor",IF(NOT(ISERROR(SEARCH("- R -", '-'!$F1625))), "Ryman",IF(NOT(ISERROR(SEARCH("- C -", '-'!$F1625))), "Consultant",IF(NOT(ISERROR(SEARCH("- I -", '-'!$F1625))),  "Inspection Test Plan", "Naming Error"))))</f>
        <v>Subcontractor</v>
      </c>
      <c r="F1625" s="97" t="str">
        <f>IF(OR('-'!$G1625="checklist", '-'!$G1625="checklist-flat"), '-'!$H1625, F1624)</f>
        <v>POST - S - Waterproofing</v>
      </c>
      <c r="G1625" s="24" t="s">
        <v>15</v>
      </c>
      <c r="H1625" s="24" t="s">
        <v>1181</v>
      </c>
      <c r="I1625" s="24"/>
      <c r="J1625" s="106">
        <f>_xlfn.XLOOKUP('-'!$F1625,Ref!A:A,Ref!B:B)*1000</f>
        <v>153000</v>
      </c>
      <c r="K1625" s="93">
        <f ca="1">COUNTIF($J$2:'-'!$J1625,'-'!$J1625)-1</f>
        <v>2</v>
      </c>
      <c r="L1625" s="96" t="s">
        <v>14</v>
      </c>
    </row>
    <row r="1626" spans="1:12" ht="15.75">
      <c r="A1626" s="90">
        <f t="shared" si="25"/>
        <v>1622</v>
      </c>
      <c r="B1626" s="87">
        <f ca="1">'-'!$J1626+'-'!$K1626</f>
        <v>153003</v>
      </c>
      <c r="C1626" s="88"/>
      <c r="D1626" s="89" t="str" cm="1">
        <f t="array" ref="D1626">_xlfn.SWITCH(MID('-'!$F1626,1,4),"C - ","Civil","F - ","Foundation","ST -","Structure","FC -","Façade","PRE ","Pre-Line","POST","Post-Line","H - ","Handover","S - ","Services","CST ","Completion Docs", "I - ", "Inspection")</f>
        <v>Post-Line</v>
      </c>
      <c r="E1626" s="90" t="str">
        <f>IF(NOT(ISERROR(SEARCH("- S -", '-'!$F1626))), "Subcontractor",IF(NOT(ISERROR(SEARCH("- R -", '-'!$F1626))), "Ryman",IF(NOT(ISERROR(SEARCH("- C -", '-'!$F1626))), "Consultant",IF(NOT(ISERROR(SEARCH("- I -", '-'!$F1626))),  "Inspection Test Plan", "Naming Error"))))</f>
        <v>Subcontractor</v>
      </c>
      <c r="F1626" s="91" t="str">
        <f>IF(OR('-'!$G1626="checklist", '-'!$G1626="checklist-flat"), '-'!$H1626, F1625)</f>
        <v>POST - S - Waterproofing</v>
      </c>
      <c r="G1626" s="104" t="s">
        <v>15</v>
      </c>
      <c r="H1626" s="104" t="s">
        <v>1182</v>
      </c>
      <c r="I1626" s="104"/>
      <c r="J1626" s="105">
        <f>_xlfn.XLOOKUP('-'!$F1626,Ref!A:A,Ref!B:B)*1000</f>
        <v>153000</v>
      </c>
      <c r="K1626" s="87">
        <f ca="1">COUNTIF($J$2:'-'!$J1626,'-'!$J1626)-1</f>
        <v>3</v>
      </c>
      <c r="L1626" s="90" t="s">
        <v>14</v>
      </c>
    </row>
    <row r="1627" spans="1:12" ht="15.75">
      <c r="A1627" s="96">
        <f t="shared" si="25"/>
        <v>1623</v>
      </c>
      <c r="B1627" s="93">
        <f ca="1">'-'!$J1627+'-'!$K1627</f>
        <v>153004</v>
      </c>
      <c r="C1627" s="94"/>
      <c r="D1627" s="95" t="str" cm="1">
        <f t="array" ref="D1627">_xlfn.SWITCH(MID('-'!$F1627,1,4),"C - ","Civil","F - ","Foundation","ST -","Structure","FC -","Façade","PRE ","Pre-Line","POST","Post-Line","H - ","Handover","S - ","Services","CST ","Completion Docs", "I - ", "Inspection")</f>
        <v>Post-Line</v>
      </c>
      <c r="E1627" s="96" t="str">
        <f>IF(NOT(ISERROR(SEARCH("- S -", '-'!$F1627))), "Subcontractor",IF(NOT(ISERROR(SEARCH("- R -", '-'!$F1627))), "Ryman",IF(NOT(ISERROR(SEARCH("- C -", '-'!$F1627))), "Consultant",IF(NOT(ISERROR(SEARCH("- I -", '-'!$F1627))),  "Inspection Test Plan", "Naming Error"))))</f>
        <v>Subcontractor</v>
      </c>
      <c r="F1627" s="97" t="str">
        <f>IF(OR('-'!$G1627="checklist", '-'!$G1627="checklist-flat"), '-'!$H1627, F1626)</f>
        <v>POST - S - Waterproofing</v>
      </c>
      <c r="G1627" s="24" t="s">
        <v>15</v>
      </c>
      <c r="H1627" s="24" t="s">
        <v>1183</v>
      </c>
      <c r="I1627" s="24"/>
      <c r="J1627" s="106">
        <f>_xlfn.XLOOKUP('-'!$F1627,Ref!A:A,Ref!B:B)*1000</f>
        <v>153000</v>
      </c>
      <c r="K1627" s="93">
        <f ca="1">COUNTIF($J$2:'-'!$J1627,'-'!$J1627)-1</f>
        <v>4</v>
      </c>
      <c r="L1627" s="96" t="s">
        <v>14</v>
      </c>
    </row>
    <row r="1628" spans="1:12" ht="15.75">
      <c r="A1628" s="90">
        <f t="shared" si="25"/>
        <v>1624</v>
      </c>
      <c r="B1628" s="87">
        <f ca="1">'-'!$J1628+'-'!$K1628</f>
        <v>153005</v>
      </c>
      <c r="C1628" s="88"/>
      <c r="D1628" s="89" t="str" cm="1">
        <f t="array" ref="D1628">_xlfn.SWITCH(MID('-'!$F1628,1,4),"C - ","Civil","F - ","Foundation","ST -","Structure","FC -","Façade","PRE ","Pre-Line","POST","Post-Line","H - ","Handover","S - ","Services","CST ","Completion Docs", "I - ", "Inspection")</f>
        <v>Post-Line</v>
      </c>
      <c r="E1628" s="90" t="str">
        <f>IF(NOT(ISERROR(SEARCH("- S -", '-'!$F1628))), "Subcontractor",IF(NOT(ISERROR(SEARCH("- R -", '-'!$F1628))), "Ryman",IF(NOT(ISERROR(SEARCH("- C -", '-'!$F1628))), "Consultant",IF(NOT(ISERROR(SEARCH("- I -", '-'!$F1628))),  "Inspection Test Plan", "Naming Error"))))</f>
        <v>Subcontractor</v>
      </c>
      <c r="F1628" s="91" t="str">
        <f>IF(OR('-'!$G1628="checklist", '-'!$G1628="checklist-flat"), '-'!$H1628, F1627)</f>
        <v>POST - S - Waterproofing</v>
      </c>
      <c r="G1628" s="104" t="s">
        <v>15</v>
      </c>
      <c r="H1628" s="104" t="s">
        <v>1068</v>
      </c>
      <c r="I1628" s="104"/>
      <c r="J1628" s="105">
        <f>_xlfn.XLOOKUP('-'!$F1628,Ref!A:A,Ref!B:B)*1000</f>
        <v>153000</v>
      </c>
      <c r="K1628" s="87">
        <f ca="1">COUNTIF($J$2:'-'!$J1628,'-'!$J1628)-1</f>
        <v>5</v>
      </c>
      <c r="L1628" s="90" t="s">
        <v>14</v>
      </c>
    </row>
    <row r="1629" spans="1:12" ht="15.75">
      <c r="A1629" s="96">
        <f t="shared" si="25"/>
        <v>1625</v>
      </c>
      <c r="B1629" s="93">
        <f ca="1">'-'!$J1629+'-'!$K1629</f>
        <v>153006</v>
      </c>
      <c r="C1629" s="94"/>
      <c r="D1629" s="95" t="str" cm="1">
        <f t="array" ref="D1629">_xlfn.SWITCH(MID('-'!$F1629,1,4),"C - ","Civil","F - ","Foundation","ST -","Structure","FC -","Façade","PRE ","Pre-Line","POST","Post-Line","H - ","Handover","S - ","Services","CST ","Completion Docs", "I - ", "Inspection")</f>
        <v>Post-Line</v>
      </c>
      <c r="E1629" s="96" t="str">
        <f>IF(NOT(ISERROR(SEARCH("- S -", '-'!$F1629))), "Subcontractor",IF(NOT(ISERROR(SEARCH("- R -", '-'!$F1629))), "Ryman",IF(NOT(ISERROR(SEARCH("- C -", '-'!$F1629))), "Consultant",IF(NOT(ISERROR(SEARCH("- I -", '-'!$F1629))),  "Inspection Test Plan", "Naming Error"))))</f>
        <v>Subcontractor</v>
      </c>
      <c r="F1629" s="97" t="str">
        <f>IF(OR('-'!$G1629="checklist", '-'!$G1629="checklist-flat"), '-'!$H1629, F1628)</f>
        <v>POST - S - Waterproofing</v>
      </c>
      <c r="G1629" s="24" t="s">
        <v>15</v>
      </c>
      <c r="H1629" s="24" t="s">
        <v>1184</v>
      </c>
      <c r="I1629" s="24"/>
      <c r="J1629" s="106">
        <f>_xlfn.XLOOKUP('-'!$F1629,Ref!A:A,Ref!B:B)*1000</f>
        <v>153000</v>
      </c>
      <c r="K1629" s="93">
        <f ca="1">COUNTIF($J$2:'-'!$J1629,'-'!$J1629)-1</f>
        <v>6</v>
      </c>
      <c r="L1629" s="96" t="s">
        <v>14</v>
      </c>
    </row>
    <row r="1630" spans="1:12" ht="15.75">
      <c r="A1630" s="90">
        <f t="shared" si="25"/>
        <v>1626</v>
      </c>
      <c r="B1630" s="87">
        <f ca="1">'-'!$J1630+'-'!$K1630</f>
        <v>153007</v>
      </c>
      <c r="C1630" s="88"/>
      <c r="D1630" s="89" t="str" cm="1">
        <f t="array" ref="D1630">_xlfn.SWITCH(MID('-'!$F1630,1,4),"C - ","Civil","F - ","Foundation","ST -","Structure","FC -","Façade","PRE ","Pre-Line","POST","Post-Line","H - ","Handover","S - ","Services","CST ","Completion Docs", "I - ", "Inspection")</f>
        <v>Post-Line</v>
      </c>
      <c r="E1630" s="90" t="str">
        <f>IF(NOT(ISERROR(SEARCH("- S -", '-'!$F1630))), "Subcontractor",IF(NOT(ISERROR(SEARCH("- R -", '-'!$F1630))), "Ryman",IF(NOT(ISERROR(SEARCH("- C -", '-'!$F1630))), "Consultant",IF(NOT(ISERROR(SEARCH("- I -", '-'!$F1630))),  "Inspection Test Plan", "Naming Error"))))</f>
        <v>Subcontractor</v>
      </c>
      <c r="F1630" s="91" t="str">
        <f>IF(OR('-'!$G1630="checklist", '-'!$G1630="checklist-flat"), '-'!$H1630, F1629)</f>
        <v>POST - S - Waterproofing</v>
      </c>
      <c r="G1630" s="104" t="s">
        <v>15</v>
      </c>
      <c r="H1630" s="92" t="s">
        <v>56</v>
      </c>
      <c r="I1630" s="104"/>
      <c r="J1630" s="105">
        <f>_xlfn.XLOOKUP('-'!$F1630,Ref!A:A,Ref!B:B)*1000</f>
        <v>153000</v>
      </c>
      <c r="K1630" s="87">
        <f ca="1">COUNTIF($J$2:'-'!$J1630,'-'!$J1630)-1</f>
        <v>7</v>
      </c>
      <c r="L1630" s="90" t="s">
        <v>14</v>
      </c>
    </row>
    <row r="1631" spans="1:12" ht="15.75">
      <c r="A1631" s="96">
        <f t="shared" ref="A1631:A1694" si="26">IFERROR(A1630+1,1)</f>
        <v>1627</v>
      </c>
      <c r="B1631" s="93">
        <f ca="1">'-'!$J1631+'-'!$K1631</f>
        <v>153008</v>
      </c>
      <c r="C1631" s="94"/>
      <c r="D1631" s="95" t="str" cm="1">
        <f t="array" ref="D1631">_xlfn.SWITCH(MID('-'!$F1631,1,4),"C - ","Civil","F - ","Foundation","ST -","Structure","FC -","Façade","PRE ","Pre-Line","POST","Post-Line","H - ","Handover","S - ","Services","CST ","Completion Docs", "I - ", "Inspection")</f>
        <v>Post-Line</v>
      </c>
      <c r="E1631" s="96" t="str">
        <f>IF(NOT(ISERROR(SEARCH("- S -", '-'!$F1631))), "Subcontractor",IF(NOT(ISERROR(SEARCH("- R -", '-'!$F1631))), "Ryman",IF(NOT(ISERROR(SEARCH("- C -", '-'!$F1631))), "Consultant",IF(NOT(ISERROR(SEARCH("- I -", '-'!$F1631))),  "Inspection Test Plan", "Naming Error"))))</f>
        <v>Subcontractor</v>
      </c>
      <c r="F1631" s="97" t="str">
        <f>IF(OR('-'!$G1631="checklist", '-'!$G1631="checklist-flat"), '-'!$H1631, F1630)</f>
        <v>POST - S - Waterproofing</v>
      </c>
      <c r="G1631" s="24" t="s">
        <v>24</v>
      </c>
      <c r="H1631" s="98" t="s">
        <v>57</v>
      </c>
      <c r="I1631" s="24"/>
      <c r="J1631" s="106">
        <f>_xlfn.XLOOKUP('-'!$F1631,Ref!A:A,Ref!B:B)*1000</f>
        <v>153000</v>
      </c>
      <c r="K1631" s="93">
        <f ca="1">COUNTIF($J$2:'-'!$J1631,'-'!$J1631)-1</f>
        <v>8</v>
      </c>
      <c r="L1631" s="96" t="s">
        <v>14</v>
      </c>
    </row>
    <row r="1632" spans="1:12" ht="15.75">
      <c r="A1632" s="90">
        <f t="shared" si="26"/>
        <v>1628</v>
      </c>
      <c r="B1632" s="87">
        <f ca="1">'-'!$J1632+'-'!$K1632</f>
        <v>154000</v>
      </c>
      <c r="C1632" s="88"/>
      <c r="D1632" s="90" t="str" cm="1">
        <f t="array" ref="D1632">_xlfn.SWITCH(MID('-'!$F1632,1,4),"C - ","Civil","F - ","Foundation","ST -","Structure","FC -","Façade","PRE ","Pre-Line","POST","Post-Line","H - ","Handover","S - ","Services","CST ","Completion Docs", "I - ", "Inspection")</f>
        <v>Pre-Line</v>
      </c>
      <c r="E1632" s="90" t="str">
        <f>IF(NOT(ISERROR(SEARCH("- S -", '-'!$F1632))), "Subcontractor",IF(NOT(ISERROR(SEARCH("- R -", '-'!$F1632))), "Ryman",IF(NOT(ISERROR(SEARCH("- C -", '-'!$F1632))), "Consultant",IF(NOT(ISERROR(SEARCH("- I -", '-'!$F1632))),  "Inspection Test Plan", "Naming Error"))))</f>
        <v>Ryman</v>
      </c>
      <c r="F1632" s="91" t="str">
        <f>IF(OR('-'!$G1632="checklist", '-'!$G1632="checklist-flat"), '-'!$H1632, F1631)</f>
        <v>PRE - R - Fire Penetration</v>
      </c>
      <c r="G1632" s="107" t="s">
        <v>12</v>
      </c>
      <c r="H1632" s="91" t="s">
        <v>1185</v>
      </c>
      <c r="I1632" s="107"/>
      <c r="J1632" s="105">
        <f>_xlfn.XLOOKUP('-'!$F1632,Ref!A:A,Ref!B:B)*1000</f>
        <v>154000</v>
      </c>
      <c r="K1632" s="87">
        <f ca="1">COUNTIF($J$2:'-'!$J1632,'-'!$J1632)-1</f>
        <v>0</v>
      </c>
      <c r="L1632" s="90" t="s">
        <v>14</v>
      </c>
    </row>
    <row r="1633" spans="1:12" ht="15.75">
      <c r="A1633" s="96">
        <f t="shared" si="26"/>
        <v>1629</v>
      </c>
      <c r="B1633" s="93">
        <f ca="1">'-'!$J1633+'-'!$K1633</f>
        <v>154001</v>
      </c>
      <c r="C1633" s="94"/>
      <c r="D1633" s="96" t="str" cm="1">
        <f t="array" ref="D1633">_xlfn.SWITCH(MID('-'!$F1633,1,4),"C - ","Civil","F - ","Foundation","ST -","Structure","FC -","Façade","PRE ","Pre-Line","POST","Post-Line","H - ","Handover","S - ","Services","CST ","Completion Docs", "I - ", "Inspection")</f>
        <v>Pre-Line</v>
      </c>
      <c r="E1633" s="96" t="str">
        <f>IF(NOT(ISERROR(SEARCH("- S -", '-'!$F1633))), "Subcontractor",IF(NOT(ISERROR(SEARCH("- R -", '-'!$F1633))), "Ryman",IF(NOT(ISERROR(SEARCH("- C -", '-'!$F1633))), "Consultant",IF(NOT(ISERROR(SEARCH("- I -", '-'!$F1633))),  "Inspection Test Plan", "Naming Error"))))</f>
        <v>Ryman</v>
      </c>
      <c r="F1633" s="97" t="str">
        <f>IF(OR('-'!$G1633="checklist", '-'!$G1633="checklist-flat"), '-'!$H1633, F1632)</f>
        <v>PRE - R - Fire Penetration</v>
      </c>
      <c r="G1633" s="23" t="s">
        <v>15</v>
      </c>
      <c r="H1633" s="25" t="s">
        <v>22</v>
      </c>
      <c r="I1633" s="23"/>
      <c r="J1633" s="106">
        <f>_xlfn.XLOOKUP('-'!$F1633,Ref!A:A,Ref!B:B)*1000</f>
        <v>154000</v>
      </c>
      <c r="K1633" s="93">
        <f ca="1">COUNTIF($J$2:'-'!$J1633,'-'!$J1633)-1</f>
        <v>1</v>
      </c>
      <c r="L1633" s="96" t="s">
        <v>14</v>
      </c>
    </row>
    <row r="1634" spans="1:12" ht="15.75">
      <c r="A1634" s="90">
        <f t="shared" si="26"/>
        <v>1630</v>
      </c>
      <c r="B1634" s="87">
        <f ca="1">'-'!$J1634+'-'!$K1634</f>
        <v>154002</v>
      </c>
      <c r="C1634" s="88"/>
      <c r="D1634" s="90" t="str" cm="1">
        <f t="array" ref="D1634">_xlfn.SWITCH(MID('-'!$F1634,1,4),"C - ","Civil","F - ","Foundation","ST -","Structure","FC -","Façade","PRE ","Pre-Line","POST","Post-Line","H - ","Handover","S - ","Services","CST ","Completion Docs", "I - ", "Inspection")</f>
        <v>Pre-Line</v>
      </c>
      <c r="E1634" s="90" t="str">
        <f>IF(NOT(ISERROR(SEARCH("- S -", '-'!$F1634))), "Subcontractor",IF(NOT(ISERROR(SEARCH("- R -", '-'!$F1634))), "Ryman",IF(NOT(ISERROR(SEARCH("- C -", '-'!$F1634))), "Consultant",IF(NOT(ISERROR(SEARCH("- I -", '-'!$F1634))),  "Inspection Test Plan", "Naming Error"))))</f>
        <v>Ryman</v>
      </c>
      <c r="F1634" s="91" t="str">
        <f>IF(OR('-'!$G1634="checklist", '-'!$G1634="checklist-flat"), '-'!$H1634, F1633)</f>
        <v>PRE - R - Fire Penetration</v>
      </c>
      <c r="G1634" s="107" t="s">
        <v>15</v>
      </c>
      <c r="H1634" s="108" t="s">
        <v>23</v>
      </c>
      <c r="I1634" s="107"/>
      <c r="J1634" s="105">
        <f>_xlfn.XLOOKUP('-'!$F1634,Ref!A:A,Ref!B:B)*1000</f>
        <v>154000</v>
      </c>
      <c r="K1634" s="87">
        <f ca="1">COUNTIF($J$2:'-'!$J1634,'-'!$J1634)-1</f>
        <v>2</v>
      </c>
      <c r="L1634" s="90" t="s">
        <v>14</v>
      </c>
    </row>
    <row r="1635" spans="1:12" ht="15.75">
      <c r="A1635" s="96">
        <f t="shared" si="26"/>
        <v>1631</v>
      </c>
      <c r="B1635" s="93">
        <f ca="1">'-'!$J1635+'-'!$K1635</f>
        <v>154003</v>
      </c>
      <c r="C1635" s="94"/>
      <c r="D1635" s="96" t="str" cm="1">
        <f t="array" ref="D1635">_xlfn.SWITCH(MID('-'!$F1635,1,4),"C - ","Civil","F - ","Foundation","ST -","Structure","FC -","Façade","PRE ","Pre-Line","POST","Post-Line","H - ","Handover","S - ","Services","CST ","Completion Docs", "I - ", "Inspection")</f>
        <v>Pre-Line</v>
      </c>
      <c r="E1635" s="96" t="str">
        <f>IF(NOT(ISERROR(SEARCH("- S -", '-'!$F1635))), "Subcontractor",IF(NOT(ISERROR(SEARCH("- R -", '-'!$F1635))), "Ryman",IF(NOT(ISERROR(SEARCH("- C -", '-'!$F1635))), "Consultant",IF(NOT(ISERROR(SEARCH("- I -", '-'!$F1635))),  "Inspection Test Plan", "Naming Error"))))</f>
        <v>Ryman</v>
      </c>
      <c r="F1635" s="97" t="str">
        <f>IF(OR('-'!$G1635="checklist", '-'!$G1635="checklist-flat"), '-'!$H1635, F1634)</f>
        <v>PRE - R - Fire Penetration</v>
      </c>
      <c r="G1635" s="23" t="s">
        <v>24</v>
      </c>
      <c r="H1635" s="97" t="s">
        <v>25</v>
      </c>
      <c r="I1635" s="23"/>
      <c r="J1635" s="106">
        <f>_xlfn.XLOOKUP('-'!$F1635,Ref!A:A,Ref!B:B)*1000</f>
        <v>154000</v>
      </c>
      <c r="K1635" s="93">
        <f ca="1">COUNTIF($J$2:'-'!$J1635,'-'!$J1635)-1</f>
        <v>3</v>
      </c>
      <c r="L1635" s="96" t="s">
        <v>14</v>
      </c>
    </row>
    <row r="1636" spans="1:12" ht="15.75">
      <c r="A1636" s="90">
        <f t="shared" si="26"/>
        <v>1632</v>
      </c>
      <c r="B1636" s="87">
        <f ca="1">'-'!$J1636+'-'!$K1636</f>
        <v>154004</v>
      </c>
      <c r="C1636" s="88"/>
      <c r="D1636" s="90" t="str" cm="1">
        <f t="array" ref="D1636">_xlfn.SWITCH(MID('-'!$F1636,1,4),"C - ","Civil","F - ","Foundation","ST -","Structure","FC -","Façade","PRE ","Pre-Line","POST","Post-Line","H - ","Handover","S - ","Services","CST ","Completion Docs", "I - ", "Inspection")</f>
        <v>Pre-Line</v>
      </c>
      <c r="E1636" s="90" t="str">
        <f>IF(NOT(ISERROR(SEARCH("- S -", '-'!$F1636))), "Subcontractor",IF(NOT(ISERROR(SEARCH("- R -", '-'!$F1636))), "Ryman",IF(NOT(ISERROR(SEARCH("- C -", '-'!$F1636))), "Consultant",IF(NOT(ISERROR(SEARCH("- I -", '-'!$F1636))),  "Inspection Test Plan", "Naming Error"))))</f>
        <v>Ryman</v>
      </c>
      <c r="F1636" s="91" t="str">
        <f>IF(OR('-'!$G1636="checklist", '-'!$G1636="checklist-flat"), '-'!$H1636, F1635)</f>
        <v>PRE - R - Fire Penetration</v>
      </c>
      <c r="G1636" s="107" t="s">
        <v>15</v>
      </c>
      <c r="H1636" s="91" t="s">
        <v>618</v>
      </c>
      <c r="I1636" s="107"/>
      <c r="J1636" s="105">
        <f>_xlfn.XLOOKUP('-'!$F1636,Ref!A:A,Ref!B:B)*1000</f>
        <v>154000</v>
      </c>
      <c r="K1636" s="87">
        <f ca="1">COUNTIF($J$2:'-'!$J1636,'-'!$J1636)-1</f>
        <v>4</v>
      </c>
      <c r="L1636" s="90" t="s">
        <v>14</v>
      </c>
    </row>
    <row r="1637" spans="1:12" ht="15.75">
      <c r="A1637" s="96">
        <f t="shared" si="26"/>
        <v>1633</v>
      </c>
      <c r="B1637" s="93">
        <f ca="1">'-'!$J1637+'-'!$K1637</f>
        <v>155000</v>
      </c>
      <c r="C1637" s="94"/>
      <c r="D1637" s="95" t="str" cm="1">
        <f t="array" ref="D1637">_xlfn.SWITCH(MID('-'!$F1637,1,4),"C - ","Civil","F - ","Foundation","ST -","Structure","FC -","Façade","PRE ","Pre-Line","POST","Post-Line","H - ","Handover","S - ","Services","CST ","Completion Docs", "I - ", "Inspection")</f>
        <v>Pre-Line</v>
      </c>
      <c r="E1637" s="96" t="str">
        <f>IF(NOT(ISERROR(SEARCH("- S -", '-'!$F1637))), "Subcontractor",IF(NOT(ISERROR(SEARCH("- R -", '-'!$F1637))), "Ryman",IF(NOT(ISERROR(SEARCH("- C -", '-'!$F1637))), "Consultant",IF(NOT(ISERROR(SEARCH("- I -", '-'!$F1637))),  "Inspection Test Plan", "Naming Error"))))</f>
        <v>Ryman</v>
      </c>
      <c r="F1637" s="97" t="str">
        <f>IF(OR('-'!$G1637="checklist", '-'!$G1637="checklist-flat"), '-'!$H1637, F1636)</f>
        <v>PRE - R - PRE-line</v>
      </c>
      <c r="G1637" s="23" t="s">
        <v>12</v>
      </c>
      <c r="H1637" s="25" t="s">
        <v>1186</v>
      </c>
      <c r="I1637" s="23"/>
      <c r="J1637" s="106">
        <f>_xlfn.XLOOKUP('-'!$F1637,Ref!A:A,Ref!B:B)*1000</f>
        <v>155000</v>
      </c>
      <c r="K1637" s="93">
        <f ca="1">COUNTIF($J$2:'-'!$J1637,'-'!$J1637)-1</f>
        <v>0</v>
      </c>
      <c r="L1637" s="96" t="s">
        <v>14</v>
      </c>
    </row>
    <row r="1638" spans="1:12" ht="31.5">
      <c r="A1638" s="90">
        <f t="shared" si="26"/>
        <v>1634</v>
      </c>
      <c r="B1638" s="87">
        <f ca="1">'-'!$J1638+'-'!$K1638</f>
        <v>155001</v>
      </c>
      <c r="C1638" s="88"/>
      <c r="D1638" s="89" t="str" cm="1">
        <f t="array" ref="D1638">_xlfn.SWITCH(MID('-'!$F1638,1,4),"C - ","Civil","F - ","Foundation","ST -","Structure","FC -","Façade","PRE ","Pre-Line","POST","Post-Line","H - ","Handover","S - ","Services","CST ","Completion Docs", "I - ", "Inspection")</f>
        <v>Pre-Line</v>
      </c>
      <c r="E1638" s="90" t="str">
        <f>IF(NOT(ISERROR(SEARCH("- S -", '-'!$F1638))), "Subcontractor",IF(NOT(ISERROR(SEARCH("- R -", '-'!$F1638))), "Ryman",IF(NOT(ISERROR(SEARCH("- C -", '-'!$F1638))), "Consultant",IF(NOT(ISERROR(SEARCH("- I -", '-'!$F1638))),  "Inspection Test Plan", "Naming Error"))))</f>
        <v>Ryman</v>
      </c>
      <c r="F1638" s="91" t="str">
        <f>IF(OR('-'!$G1638="checklist", '-'!$G1638="checklist-flat"), '-'!$H1638, F1637)</f>
        <v>PRE - R - PRE-line</v>
      </c>
      <c r="G1638" s="107" t="s">
        <v>15</v>
      </c>
      <c r="H1638" s="123" t="s">
        <v>1187</v>
      </c>
      <c r="I1638" s="107"/>
      <c r="J1638" s="105">
        <f>_xlfn.XLOOKUP('-'!$F1638,Ref!A:A,Ref!B:B)*1000</f>
        <v>155000</v>
      </c>
      <c r="K1638" s="87">
        <f ca="1">COUNTIF($J$2:'-'!$J1638,'-'!$J1638)-1</f>
        <v>1</v>
      </c>
      <c r="L1638" s="90" t="s">
        <v>14</v>
      </c>
    </row>
    <row r="1639" spans="1:12" ht="15.75">
      <c r="A1639" s="96">
        <f t="shared" si="26"/>
        <v>1635</v>
      </c>
      <c r="B1639" s="93">
        <f ca="1">'-'!$J1639+'-'!$K1639</f>
        <v>155002</v>
      </c>
      <c r="C1639" s="94"/>
      <c r="D1639" s="95" t="str" cm="1">
        <f t="array" ref="D1639">_xlfn.SWITCH(MID('-'!$F1639,1,4),"C - ","Civil","F - ","Foundation","ST -","Structure","FC -","Façade","PRE ","Pre-Line","POST","Post-Line","H - ","Handover","S - ","Services","CST ","Completion Docs", "I - ", "Inspection")</f>
        <v>Pre-Line</v>
      </c>
      <c r="E1639" s="96" t="str">
        <f>IF(NOT(ISERROR(SEARCH("- S -", '-'!$F1639))), "Subcontractor",IF(NOT(ISERROR(SEARCH("- R -", '-'!$F1639))), "Ryman",IF(NOT(ISERROR(SEARCH("- C -", '-'!$F1639))), "Consultant",IF(NOT(ISERROR(SEARCH("- I -", '-'!$F1639))),  "Inspection Test Plan", "Naming Error"))))</f>
        <v>Ryman</v>
      </c>
      <c r="F1639" s="97" t="str">
        <f>IF(OR('-'!$G1639="checklist", '-'!$G1639="checklist-flat"), '-'!$H1639, F1638)</f>
        <v>PRE - R - PRE-line</v>
      </c>
      <c r="G1639" s="23" t="s">
        <v>442</v>
      </c>
      <c r="H1639" s="25" t="s">
        <v>1188</v>
      </c>
      <c r="I1639" s="23" t="s">
        <v>1189</v>
      </c>
      <c r="J1639" s="106">
        <f>_xlfn.XLOOKUP('-'!$F1639,Ref!A:A,Ref!B:B)*1000</f>
        <v>155000</v>
      </c>
      <c r="K1639" s="93">
        <f ca="1">COUNTIF($J$2:'-'!$J1639,'-'!$J1639)-1</f>
        <v>2</v>
      </c>
      <c r="L1639" s="96" t="s">
        <v>14</v>
      </c>
    </row>
    <row r="1640" spans="1:12" ht="15.75">
      <c r="A1640" s="90">
        <f t="shared" si="26"/>
        <v>1636</v>
      </c>
      <c r="B1640" s="87">
        <f ca="1">'-'!$J1640+'-'!$K1640</f>
        <v>155003</v>
      </c>
      <c r="C1640" s="88"/>
      <c r="D1640" s="89" t="str" cm="1">
        <f t="array" ref="D1640">_xlfn.SWITCH(MID('-'!$F1640,1,4),"C - ","Civil","F - ","Foundation","ST -","Structure","FC -","Façade","PRE ","Pre-Line","POST","Post-Line","H - ","Handover","S - ","Services","CST ","Completion Docs", "I - ", "Inspection")</f>
        <v>Pre-Line</v>
      </c>
      <c r="E1640" s="90" t="str">
        <f>IF(NOT(ISERROR(SEARCH("- S -", '-'!$F1640))), "Subcontractor",IF(NOT(ISERROR(SEARCH("- R -", '-'!$F1640))), "Ryman",IF(NOT(ISERROR(SEARCH("- C -", '-'!$F1640))), "Consultant",IF(NOT(ISERROR(SEARCH("- I -", '-'!$F1640))),  "Inspection Test Plan", "Naming Error"))))</f>
        <v>Ryman</v>
      </c>
      <c r="F1640" s="91" t="str">
        <f>IF(OR('-'!$G1640="checklist", '-'!$G1640="checklist-flat"), '-'!$H1640, F1639)</f>
        <v>PRE - R - PRE-line</v>
      </c>
      <c r="G1640" s="107" t="s">
        <v>442</v>
      </c>
      <c r="H1640" s="128" t="s">
        <v>1190</v>
      </c>
      <c r="I1640" s="107" t="s">
        <v>1189</v>
      </c>
      <c r="J1640" s="105">
        <f>_xlfn.XLOOKUP('-'!$F1640,Ref!A:A,Ref!B:B)*1000</f>
        <v>155000</v>
      </c>
      <c r="K1640" s="87">
        <f ca="1">COUNTIF($J$2:'-'!$J1640,'-'!$J1640)-1</f>
        <v>3</v>
      </c>
      <c r="L1640" s="90" t="s">
        <v>14</v>
      </c>
    </row>
    <row r="1641" spans="1:12" ht="15.75">
      <c r="A1641" s="96">
        <f t="shared" si="26"/>
        <v>1637</v>
      </c>
      <c r="B1641" s="93">
        <f ca="1">'-'!$J1641+'-'!$K1641</f>
        <v>155004</v>
      </c>
      <c r="C1641" s="94"/>
      <c r="D1641" s="95" t="str" cm="1">
        <f t="array" ref="D1641">_xlfn.SWITCH(MID('-'!$F1641,1,4),"C - ","Civil","F - ","Foundation","ST -","Structure","FC -","Façade","PRE ","Pre-Line","POST","Post-Line","H - ","Handover","S - ","Services","CST ","Completion Docs", "I - ", "Inspection")</f>
        <v>Pre-Line</v>
      </c>
      <c r="E1641" s="96" t="str">
        <f>IF(NOT(ISERROR(SEARCH("- S -", '-'!$F1641))), "Subcontractor",IF(NOT(ISERROR(SEARCH("- R -", '-'!$F1641))), "Ryman",IF(NOT(ISERROR(SEARCH("- C -", '-'!$F1641))), "Consultant",IF(NOT(ISERROR(SEARCH("- I -", '-'!$F1641))),  "Inspection Test Plan", "Naming Error"))))</f>
        <v>Ryman</v>
      </c>
      <c r="F1641" s="97" t="str">
        <f>IF(OR('-'!$G1641="checklist", '-'!$G1641="checklist-flat"), '-'!$H1641, F1640)</f>
        <v>PRE - R - PRE-line</v>
      </c>
      <c r="G1641" s="23" t="s">
        <v>442</v>
      </c>
      <c r="H1641" s="25" t="s">
        <v>1191</v>
      </c>
      <c r="I1641" s="23" t="s">
        <v>1189</v>
      </c>
      <c r="J1641" s="106">
        <f>_xlfn.XLOOKUP('-'!$F1641,Ref!A:A,Ref!B:B)*1000</f>
        <v>155000</v>
      </c>
      <c r="K1641" s="93">
        <f ca="1">COUNTIF($J$2:'-'!$J1641,'-'!$J1641)-1</f>
        <v>4</v>
      </c>
      <c r="L1641" s="96" t="s">
        <v>14</v>
      </c>
    </row>
    <row r="1642" spans="1:12" ht="15.75">
      <c r="A1642" s="90">
        <f t="shared" si="26"/>
        <v>1638</v>
      </c>
      <c r="B1642" s="87">
        <f ca="1">'-'!$J1642+'-'!$K1642</f>
        <v>155005</v>
      </c>
      <c r="C1642" s="88"/>
      <c r="D1642" s="89" t="str" cm="1">
        <f t="array" ref="D1642">_xlfn.SWITCH(MID('-'!$F1642,1,4),"C - ","Civil","F - ","Foundation","ST -","Structure","FC -","Façade","PRE ","Pre-Line","POST","Post-Line","H - ","Handover","S - ","Services","CST ","Completion Docs", "I - ", "Inspection")</f>
        <v>Pre-Line</v>
      </c>
      <c r="E1642" s="90" t="str">
        <f>IF(NOT(ISERROR(SEARCH("- S -", '-'!$F1642))), "Subcontractor",IF(NOT(ISERROR(SEARCH("- R -", '-'!$F1642))), "Ryman",IF(NOT(ISERROR(SEARCH("- C -", '-'!$F1642))), "Consultant",IF(NOT(ISERROR(SEARCH("- I -", '-'!$F1642))),  "Inspection Test Plan", "Naming Error"))))</f>
        <v>Ryman</v>
      </c>
      <c r="F1642" s="91" t="str">
        <f>IF(OR('-'!$G1642="checklist", '-'!$G1642="checklist-flat"), '-'!$H1642, F1641)</f>
        <v>PRE - R - PRE-line</v>
      </c>
      <c r="G1642" s="107" t="s">
        <v>442</v>
      </c>
      <c r="H1642" s="108" t="s">
        <v>1192</v>
      </c>
      <c r="I1642" s="107" t="s">
        <v>1189</v>
      </c>
      <c r="J1642" s="105">
        <f>_xlfn.XLOOKUP('-'!$F1642,Ref!A:A,Ref!B:B)*1000</f>
        <v>155000</v>
      </c>
      <c r="K1642" s="87">
        <f ca="1">COUNTIF($J$2:'-'!$J1642,'-'!$J1642)-1</f>
        <v>5</v>
      </c>
      <c r="L1642" s="90" t="s">
        <v>14</v>
      </c>
    </row>
    <row r="1643" spans="1:12" ht="15.75">
      <c r="A1643" s="96">
        <f t="shared" si="26"/>
        <v>1639</v>
      </c>
      <c r="B1643" s="93">
        <f ca="1">'-'!$J1643+'-'!$K1643</f>
        <v>155006</v>
      </c>
      <c r="C1643" s="94"/>
      <c r="D1643" s="95" t="str" cm="1">
        <f t="array" ref="D1643">_xlfn.SWITCH(MID('-'!$F1643,1,4),"C - ","Civil","F - ","Foundation","ST -","Structure","FC -","Façade","PRE ","Pre-Line","POST","Post-Line","H - ","Handover","S - ","Services","CST ","Completion Docs", "I - ", "Inspection")</f>
        <v>Pre-Line</v>
      </c>
      <c r="E1643" s="96" t="str">
        <f>IF(NOT(ISERROR(SEARCH("- S -", '-'!$F1643))), "Subcontractor",IF(NOT(ISERROR(SEARCH("- R -", '-'!$F1643))), "Ryman",IF(NOT(ISERROR(SEARCH("- C -", '-'!$F1643))), "Consultant",IF(NOT(ISERROR(SEARCH("- I -", '-'!$F1643))),  "Inspection Test Plan", "Naming Error"))))</f>
        <v>Ryman</v>
      </c>
      <c r="F1643" s="97" t="str">
        <f>IF(OR('-'!$G1643="checklist", '-'!$G1643="checklist-flat"), '-'!$H1643, F1642)</f>
        <v>PRE - R - PRE-line</v>
      </c>
      <c r="G1643" s="23" t="s">
        <v>442</v>
      </c>
      <c r="H1643" s="25" t="s">
        <v>1193</v>
      </c>
      <c r="I1643" s="23" t="s">
        <v>1189</v>
      </c>
      <c r="J1643" s="106">
        <f>_xlfn.XLOOKUP('-'!$F1643,Ref!A:A,Ref!B:B)*1000</f>
        <v>155000</v>
      </c>
      <c r="K1643" s="93">
        <f ca="1">COUNTIF($J$2:'-'!$J1643,'-'!$J1643)-1</f>
        <v>6</v>
      </c>
      <c r="L1643" s="96" t="s">
        <v>14</v>
      </c>
    </row>
    <row r="1644" spans="1:12" ht="15.75">
      <c r="A1644" s="90">
        <f t="shared" si="26"/>
        <v>1640</v>
      </c>
      <c r="B1644" s="87">
        <f ca="1">'-'!$J1644+'-'!$K1644</f>
        <v>155007</v>
      </c>
      <c r="C1644" s="88"/>
      <c r="D1644" s="89" t="str" cm="1">
        <f t="array" ref="D1644">_xlfn.SWITCH(MID('-'!$F1644,1,4),"C - ","Civil","F - ","Foundation","ST -","Structure","FC -","Façade","PRE ","Pre-Line","POST","Post-Line","H - ","Handover","S - ","Services","CST ","Completion Docs", "I - ", "Inspection")</f>
        <v>Pre-Line</v>
      </c>
      <c r="E1644" s="90" t="str">
        <f>IF(NOT(ISERROR(SEARCH("- S -", '-'!$F1644))), "Subcontractor",IF(NOT(ISERROR(SEARCH("- R -", '-'!$F1644))), "Ryman",IF(NOT(ISERROR(SEARCH("- C -", '-'!$F1644))), "Consultant",IF(NOT(ISERROR(SEARCH("- I -", '-'!$F1644))),  "Inspection Test Plan", "Naming Error"))))</f>
        <v>Ryman</v>
      </c>
      <c r="F1644" s="91" t="str">
        <f>IF(OR('-'!$G1644="checklist", '-'!$G1644="checklist-flat"), '-'!$H1644, F1643)</f>
        <v>PRE - R - PRE-line</v>
      </c>
      <c r="G1644" s="107" t="s">
        <v>442</v>
      </c>
      <c r="H1644" s="108" t="s">
        <v>1194</v>
      </c>
      <c r="I1644" s="107" t="s">
        <v>1189</v>
      </c>
      <c r="J1644" s="105">
        <f>_xlfn.XLOOKUP('-'!$F1644,Ref!A:A,Ref!B:B)*1000</f>
        <v>155000</v>
      </c>
      <c r="K1644" s="87">
        <f ca="1">COUNTIF($J$2:'-'!$J1644,'-'!$J1644)-1</f>
        <v>7</v>
      </c>
      <c r="L1644" s="90" t="s">
        <v>14</v>
      </c>
    </row>
    <row r="1645" spans="1:12" ht="15.75">
      <c r="A1645" s="96">
        <f t="shared" si="26"/>
        <v>1641</v>
      </c>
      <c r="B1645" s="93">
        <f ca="1">'-'!$J1645+'-'!$K1645</f>
        <v>155008</v>
      </c>
      <c r="C1645" s="94"/>
      <c r="D1645" s="95" t="str" cm="1">
        <f t="array" ref="D1645">_xlfn.SWITCH(MID('-'!$F1645,1,4),"C - ","Civil","F - ","Foundation","ST -","Structure","FC -","Façade","PRE ","Pre-Line","POST","Post-Line","H - ","Handover","S - ","Services","CST ","Completion Docs", "I - ", "Inspection")</f>
        <v>Pre-Line</v>
      </c>
      <c r="E1645" s="96" t="str">
        <f>IF(NOT(ISERROR(SEARCH("- S -", '-'!$F1645))), "Subcontractor",IF(NOT(ISERROR(SEARCH("- R -", '-'!$F1645))), "Ryman",IF(NOT(ISERROR(SEARCH("- C -", '-'!$F1645))), "Consultant",IF(NOT(ISERROR(SEARCH("- I -", '-'!$F1645))),  "Inspection Test Plan", "Naming Error"))))</f>
        <v>Ryman</v>
      </c>
      <c r="F1645" s="97" t="str">
        <f>IF(OR('-'!$G1645="checklist", '-'!$G1645="checklist-flat"), '-'!$H1645, F1644)</f>
        <v>PRE - R - PRE-line</v>
      </c>
      <c r="G1645" s="23" t="s">
        <v>442</v>
      </c>
      <c r="H1645" s="25" t="s">
        <v>1195</v>
      </c>
      <c r="I1645" s="23" t="s">
        <v>1189</v>
      </c>
      <c r="J1645" s="106">
        <f>_xlfn.XLOOKUP('-'!$F1645,Ref!A:A,Ref!B:B)*1000</f>
        <v>155000</v>
      </c>
      <c r="K1645" s="93">
        <f ca="1">COUNTIF($J$2:'-'!$J1645,'-'!$J1645)-1</f>
        <v>8</v>
      </c>
      <c r="L1645" s="96" t="s">
        <v>14</v>
      </c>
    </row>
    <row r="1646" spans="1:12" ht="15.75">
      <c r="A1646" s="90">
        <f t="shared" si="26"/>
        <v>1642</v>
      </c>
      <c r="B1646" s="87">
        <f ca="1">'-'!$J1646+'-'!$K1646</f>
        <v>155009</v>
      </c>
      <c r="C1646" s="88"/>
      <c r="D1646" s="89" t="str" cm="1">
        <f t="array" ref="D1646">_xlfn.SWITCH(MID('-'!$F1646,1,4),"C - ","Civil","F - ","Foundation","ST -","Structure","FC -","Façade","PRE ","Pre-Line","POST","Post-Line","H - ","Handover","S - ","Services","CST ","Completion Docs", "I - ", "Inspection")</f>
        <v>Pre-Line</v>
      </c>
      <c r="E1646" s="90" t="str">
        <f>IF(NOT(ISERROR(SEARCH("- S -", '-'!$F1646))), "Subcontractor",IF(NOT(ISERROR(SEARCH("- R -", '-'!$F1646))), "Ryman",IF(NOT(ISERROR(SEARCH("- C -", '-'!$F1646))), "Consultant",IF(NOT(ISERROR(SEARCH("- I -", '-'!$F1646))),  "Inspection Test Plan", "Naming Error"))))</f>
        <v>Ryman</v>
      </c>
      <c r="F1646" s="91" t="str">
        <f>IF(OR('-'!$G1646="checklist", '-'!$G1646="checklist-flat"), '-'!$H1646, F1645)</f>
        <v>PRE - R - PRE-line</v>
      </c>
      <c r="G1646" s="107" t="s">
        <v>442</v>
      </c>
      <c r="H1646" s="108" t="s">
        <v>1196</v>
      </c>
      <c r="I1646" s="107" t="s">
        <v>1189</v>
      </c>
      <c r="J1646" s="105">
        <f>_xlfn.XLOOKUP('-'!$F1646,Ref!A:A,Ref!B:B)*1000</f>
        <v>155000</v>
      </c>
      <c r="K1646" s="87">
        <f ca="1">COUNTIF($J$2:'-'!$J1646,'-'!$J1646)-1</f>
        <v>9</v>
      </c>
      <c r="L1646" s="90" t="s">
        <v>14</v>
      </c>
    </row>
    <row r="1647" spans="1:12" ht="15.75">
      <c r="A1647" s="96">
        <f t="shared" si="26"/>
        <v>1643</v>
      </c>
      <c r="B1647" s="93">
        <f ca="1">'-'!$J1647+'-'!$K1647</f>
        <v>155010</v>
      </c>
      <c r="C1647" s="94"/>
      <c r="D1647" s="95" t="str" cm="1">
        <f t="array" ref="D1647">_xlfn.SWITCH(MID('-'!$F1647,1,4),"C - ","Civil","F - ","Foundation","ST -","Structure","FC -","Façade","PRE ","Pre-Line","POST","Post-Line","H - ","Handover","S - ","Services","CST ","Completion Docs", "I - ", "Inspection")</f>
        <v>Pre-Line</v>
      </c>
      <c r="E1647" s="96" t="str">
        <f>IF(NOT(ISERROR(SEARCH("- S -", '-'!$F1647))), "Subcontractor",IF(NOT(ISERROR(SEARCH("- R -", '-'!$F1647))), "Ryman",IF(NOT(ISERROR(SEARCH("- C -", '-'!$F1647))), "Consultant",IF(NOT(ISERROR(SEARCH("- I -", '-'!$F1647))),  "Inspection Test Plan", "Naming Error"))))</f>
        <v>Ryman</v>
      </c>
      <c r="F1647" s="97" t="str">
        <f>IF(OR('-'!$G1647="checklist", '-'!$G1647="checklist-flat"), '-'!$H1647, F1646)</f>
        <v>PRE - R - PRE-line</v>
      </c>
      <c r="G1647" s="23" t="s">
        <v>442</v>
      </c>
      <c r="H1647" s="25" t="s">
        <v>1197</v>
      </c>
      <c r="I1647" s="23" t="s">
        <v>1189</v>
      </c>
      <c r="J1647" s="106">
        <f>_xlfn.XLOOKUP('-'!$F1647,Ref!A:A,Ref!B:B)*1000</f>
        <v>155000</v>
      </c>
      <c r="K1647" s="93">
        <f ca="1">COUNTIF($J$2:'-'!$J1647,'-'!$J1647)-1</f>
        <v>10</v>
      </c>
      <c r="L1647" s="96" t="s">
        <v>14</v>
      </c>
    </row>
    <row r="1648" spans="1:12" ht="15.75">
      <c r="A1648" s="90">
        <f t="shared" si="26"/>
        <v>1644</v>
      </c>
      <c r="B1648" s="87">
        <f ca="1">'-'!$J1648+'-'!$K1648</f>
        <v>155011</v>
      </c>
      <c r="C1648" s="88"/>
      <c r="D1648" s="89" t="str" cm="1">
        <f t="array" ref="D1648">_xlfn.SWITCH(MID('-'!$F1648,1,4),"C - ","Civil","F - ","Foundation","ST -","Structure","FC -","Façade","PRE ","Pre-Line","POST","Post-Line","H - ","Handover","S - ","Services","CST ","Completion Docs", "I - ", "Inspection")</f>
        <v>Pre-Line</v>
      </c>
      <c r="E1648" s="90" t="str">
        <f>IF(NOT(ISERROR(SEARCH("- S -", '-'!$F1648))), "Subcontractor",IF(NOT(ISERROR(SEARCH("- R -", '-'!$F1648))), "Ryman",IF(NOT(ISERROR(SEARCH("- C -", '-'!$F1648))), "Consultant",IF(NOT(ISERROR(SEARCH("- I -", '-'!$F1648))),  "Inspection Test Plan", "Naming Error"))))</f>
        <v>Ryman</v>
      </c>
      <c r="F1648" s="91" t="str">
        <f>IF(OR('-'!$G1648="checklist", '-'!$G1648="checklist-flat"), '-'!$H1648, F1647)</f>
        <v>PRE - R - PRE-line</v>
      </c>
      <c r="G1648" s="107" t="s">
        <v>442</v>
      </c>
      <c r="H1648" s="128" t="s">
        <v>1198</v>
      </c>
      <c r="I1648" s="107" t="s">
        <v>1189</v>
      </c>
      <c r="J1648" s="105">
        <f>_xlfn.XLOOKUP('-'!$F1648,Ref!A:A,Ref!B:B)*1000</f>
        <v>155000</v>
      </c>
      <c r="K1648" s="87">
        <f ca="1">COUNTIF($J$2:'-'!$J1648,'-'!$J1648)-1</f>
        <v>11</v>
      </c>
      <c r="L1648" s="90" t="s">
        <v>14</v>
      </c>
    </row>
    <row r="1649" spans="1:12" ht="15.75">
      <c r="A1649" s="96">
        <f t="shared" si="26"/>
        <v>1645</v>
      </c>
      <c r="B1649" s="93">
        <f ca="1">'-'!$J1649+'-'!$K1649</f>
        <v>155012</v>
      </c>
      <c r="C1649" s="94"/>
      <c r="D1649" s="95" t="str" cm="1">
        <f t="array" ref="D1649">_xlfn.SWITCH(MID('-'!$F1649,1,4),"C - ","Civil","F - ","Foundation","ST -","Structure","FC -","Façade","PRE ","Pre-Line","POST","Post-Line","H - ","Handover","S - ","Services","CST ","Completion Docs", "I - ", "Inspection")</f>
        <v>Pre-Line</v>
      </c>
      <c r="E1649" s="96" t="str">
        <f>IF(NOT(ISERROR(SEARCH("- S -", '-'!$F1649))), "Subcontractor",IF(NOT(ISERROR(SEARCH("- R -", '-'!$F1649))), "Ryman",IF(NOT(ISERROR(SEARCH("- C -", '-'!$F1649))), "Consultant",IF(NOT(ISERROR(SEARCH("- I -", '-'!$F1649))),  "Inspection Test Plan", "Naming Error"))))</f>
        <v>Ryman</v>
      </c>
      <c r="F1649" s="97" t="str">
        <f>IF(OR('-'!$G1649="checklist", '-'!$G1649="checklist-flat"), '-'!$H1649, F1648)</f>
        <v>PRE - R - PRE-line</v>
      </c>
      <c r="G1649" s="23" t="s">
        <v>442</v>
      </c>
      <c r="H1649" s="82" t="s">
        <v>1199</v>
      </c>
      <c r="I1649" s="23" t="s">
        <v>1189</v>
      </c>
      <c r="J1649" s="106">
        <f>_xlfn.XLOOKUP('-'!$F1649,Ref!A:A,Ref!B:B)*1000</f>
        <v>155000</v>
      </c>
      <c r="K1649" s="93">
        <f ca="1">COUNTIF($J$2:'-'!$J1649,'-'!$J1649)-1</f>
        <v>12</v>
      </c>
      <c r="L1649" s="96" t="s">
        <v>14</v>
      </c>
    </row>
    <row r="1650" spans="1:12" ht="15.75">
      <c r="A1650" s="90">
        <f t="shared" si="26"/>
        <v>1646</v>
      </c>
      <c r="B1650" s="87">
        <f ca="1">'-'!$J1650+'-'!$K1650</f>
        <v>155013</v>
      </c>
      <c r="C1650" s="88"/>
      <c r="D1650" s="89" t="str" cm="1">
        <f t="array" ref="D1650">_xlfn.SWITCH(MID('-'!$F1650,1,4),"C - ","Civil","F - ","Foundation","ST -","Structure","FC -","Façade","PRE ","Pre-Line","POST","Post-Line","H - ","Handover","S - ","Services","CST ","Completion Docs", "I - ", "Inspection")</f>
        <v>Pre-Line</v>
      </c>
      <c r="E1650" s="90" t="str">
        <f>IF(NOT(ISERROR(SEARCH("- S -", '-'!$F1650))), "Subcontractor",IF(NOT(ISERROR(SEARCH("- R -", '-'!$F1650))), "Ryman",IF(NOT(ISERROR(SEARCH("- C -", '-'!$F1650))), "Consultant",IF(NOT(ISERROR(SEARCH("- I -", '-'!$F1650))),  "Inspection Test Plan", "Naming Error"))))</f>
        <v>Ryman</v>
      </c>
      <c r="F1650" s="91" t="str">
        <f>IF(OR('-'!$G1650="checklist", '-'!$G1650="checklist-flat"), '-'!$H1650, F1649)</f>
        <v>PRE - R - PRE-line</v>
      </c>
      <c r="G1650" s="107" t="s">
        <v>442</v>
      </c>
      <c r="H1650" s="108" t="s">
        <v>1200</v>
      </c>
      <c r="I1650" s="107" t="s">
        <v>1189</v>
      </c>
      <c r="J1650" s="105">
        <f>_xlfn.XLOOKUP('-'!$F1650,Ref!A:A,Ref!B:B)*1000</f>
        <v>155000</v>
      </c>
      <c r="K1650" s="87">
        <f ca="1">COUNTIF($J$2:'-'!$J1650,'-'!$J1650)-1</f>
        <v>13</v>
      </c>
      <c r="L1650" s="90" t="s">
        <v>14</v>
      </c>
    </row>
    <row r="1651" spans="1:12" ht="15.75">
      <c r="A1651" s="96">
        <f t="shared" si="26"/>
        <v>1647</v>
      </c>
      <c r="B1651" s="93">
        <f ca="1">'-'!$J1651+'-'!$K1651</f>
        <v>155014</v>
      </c>
      <c r="C1651" s="94"/>
      <c r="D1651" s="95" t="str" cm="1">
        <f t="array" ref="D1651">_xlfn.SWITCH(MID('-'!$F1651,1,4),"C - ","Civil","F - ","Foundation","ST -","Structure","FC -","Façade","PRE ","Pre-Line","POST","Post-Line","H - ","Handover","S - ","Services","CST ","Completion Docs", "I - ", "Inspection")</f>
        <v>Pre-Line</v>
      </c>
      <c r="E1651" s="96" t="str">
        <f>IF(NOT(ISERROR(SEARCH("- S -", '-'!$F1651))), "Subcontractor",IF(NOT(ISERROR(SEARCH("- R -", '-'!$F1651))), "Ryman",IF(NOT(ISERROR(SEARCH("- C -", '-'!$F1651))), "Consultant",IF(NOT(ISERROR(SEARCH("- I -", '-'!$F1651))),  "Inspection Test Plan", "Naming Error"))))</f>
        <v>Ryman</v>
      </c>
      <c r="F1651" s="97" t="str">
        <f>IF(OR('-'!$G1651="checklist", '-'!$G1651="checklist-flat"), '-'!$H1651, F1650)</f>
        <v>PRE - R - PRE-line</v>
      </c>
      <c r="G1651" s="23" t="s">
        <v>24</v>
      </c>
      <c r="H1651" s="25" t="s">
        <v>25</v>
      </c>
      <c r="I1651" s="23"/>
      <c r="J1651" s="106">
        <f>_xlfn.XLOOKUP('-'!$F1651,Ref!A:A,Ref!B:B)*1000</f>
        <v>155000</v>
      </c>
      <c r="K1651" s="93">
        <f ca="1">COUNTIF($J$2:'-'!$J1651,'-'!$J1651)-1</f>
        <v>14</v>
      </c>
      <c r="L1651" s="96" t="s">
        <v>14</v>
      </c>
    </row>
    <row r="1652" spans="1:12" ht="15.75">
      <c r="A1652" s="90">
        <f t="shared" si="26"/>
        <v>1648</v>
      </c>
      <c r="B1652" s="87">
        <f ca="1">'-'!$J1652+'-'!$K1652</f>
        <v>156000</v>
      </c>
      <c r="C1652" s="88"/>
      <c r="D1652" s="90" t="str" cm="1">
        <f t="array" ref="D1652">_xlfn.SWITCH(MID('-'!$F1652,1,4),"C - ","Civil","F - ","Foundation","ST -","Structure","FC -","Façade","PRE ","Pre-Line","POST","Post-Line","H - ","Handover","S - ","Services","CST ","Completion Docs", "I - ", "Inspection")</f>
        <v>Pre-Line</v>
      </c>
      <c r="E1652" s="90" t="str">
        <f>IF(NOT(ISERROR(SEARCH("- S -", '-'!$F1652))), "Subcontractor",IF(NOT(ISERROR(SEARCH("- R -", '-'!$F1652))), "Ryman",IF(NOT(ISERROR(SEARCH("- C -", '-'!$F1652))), "Consultant",IF(NOT(ISERROR(SEARCH("- I -", '-'!$F1652))),  "Inspection Test Plan", "Naming Error"))))</f>
        <v>Subcontractor</v>
      </c>
      <c r="F1652" s="91" t="str">
        <f>IF(OR('-'!$G1652="checklist", '-'!$G1652="checklist-flat"), '-'!$H1652, F1651)</f>
        <v>PRE - S - Fire Penetration</v>
      </c>
      <c r="G1652" s="104" t="s">
        <v>12</v>
      </c>
      <c r="H1652" s="104" t="s">
        <v>1201</v>
      </c>
      <c r="I1652" s="104"/>
      <c r="J1652" s="105">
        <f>_xlfn.XLOOKUP('-'!$F1652,Ref!A:A,Ref!B:B)*1000</f>
        <v>156000</v>
      </c>
      <c r="K1652" s="87">
        <f ca="1">COUNTIF($J$2:'-'!$J1652,'-'!$J1652)-1</f>
        <v>0</v>
      </c>
      <c r="L1652" s="90" t="s">
        <v>14</v>
      </c>
    </row>
    <row r="1653" spans="1:12" ht="15.75">
      <c r="A1653" s="96">
        <f t="shared" si="26"/>
        <v>1649</v>
      </c>
      <c r="B1653" s="93">
        <f ca="1">'-'!$J1653+'-'!$K1653</f>
        <v>156001</v>
      </c>
      <c r="C1653" s="94"/>
      <c r="D1653" s="96" t="str" cm="1">
        <f t="array" ref="D1653">_xlfn.SWITCH(MID('-'!$F1653,1,4),"C - ","Civil","F - ","Foundation","ST -","Structure","FC -","Façade","PRE ","Pre-Line","POST","Post-Line","H - ","Handover","S - ","Services","CST ","Completion Docs", "I - ", "Inspection")</f>
        <v>Pre-Line</v>
      </c>
      <c r="E1653" s="96" t="str">
        <f>IF(NOT(ISERROR(SEARCH("- S -", '-'!$F1653))), "Subcontractor",IF(NOT(ISERROR(SEARCH("- R -", '-'!$F1653))), "Ryman",IF(NOT(ISERROR(SEARCH("- C -", '-'!$F1653))), "Consultant",IF(NOT(ISERROR(SEARCH("- I -", '-'!$F1653))),  "Inspection Test Plan", "Naming Error"))))</f>
        <v>Subcontractor</v>
      </c>
      <c r="F1653" s="97" t="str">
        <f>IF(OR('-'!$G1653="checklist", '-'!$G1653="checklist-flat"), '-'!$H1653, F1652)</f>
        <v>PRE - S - Fire Penetration</v>
      </c>
      <c r="G1653" s="24" t="s">
        <v>15</v>
      </c>
      <c r="H1653" s="24" t="s">
        <v>1202</v>
      </c>
      <c r="I1653" s="24"/>
      <c r="J1653" s="106">
        <f>_xlfn.XLOOKUP('-'!$F1653,Ref!A:A,Ref!B:B)*1000</f>
        <v>156000</v>
      </c>
      <c r="K1653" s="93">
        <f ca="1">COUNTIF($J$2:'-'!$J1653,'-'!$J1653)-1</f>
        <v>1</v>
      </c>
      <c r="L1653" s="96" t="s">
        <v>14</v>
      </c>
    </row>
    <row r="1654" spans="1:12" ht="15.75">
      <c r="A1654" s="90">
        <f t="shared" si="26"/>
        <v>1650</v>
      </c>
      <c r="B1654" s="87">
        <f ca="1">'-'!$J1654+'-'!$K1654</f>
        <v>156002</v>
      </c>
      <c r="C1654" s="88"/>
      <c r="D1654" s="90" t="str" cm="1">
        <f t="array" ref="D1654">_xlfn.SWITCH(MID('-'!$F1654,1,4),"C - ","Civil","F - ","Foundation","ST -","Structure","FC -","Façade","PRE ","Pre-Line","POST","Post-Line","H - ","Handover","S - ","Services","CST ","Completion Docs", "I - ", "Inspection")</f>
        <v>Pre-Line</v>
      </c>
      <c r="E1654" s="90" t="str">
        <f>IF(NOT(ISERROR(SEARCH("- S -", '-'!$F1654))), "Subcontractor",IF(NOT(ISERROR(SEARCH("- R -", '-'!$F1654))), "Ryman",IF(NOT(ISERROR(SEARCH("- C -", '-'!$F1654))), "Consultant",IF(NOT(ISERROR(SEARCH("- I -", '-'!$F1654))),  "Inspection Test Plan", "Naming Error"))))</f>
        <v>Subcontractor</v>
      </c>
      <c r="F1654" s="91" t="str">
        <f>IF(OR('-'!$G1654="checklist", '-'!$G1654="checklist-flat"), '-'!$H1654, F1653)</f>
        <v>PRE - S - Fire Penetration</v>
      </c>
      <c r="G1654" s="104" t="s">
        <v>186</v>
      </c>
      <c r="H1654" s="104" t="s">
        <v>1203</v>
      </c>
      <c r="I1654" s="104" t="s">
        <v>1204</v>
      </c>
      <c r="J1654" s="105">
        <f>_xlfn.XLOOKUP('-'!$F1654,Ref!A:A,Ref!B:B)*1000</f>
        <v>156000</v>
      </c>
      <c r="K1654" s="87">
        <f ca="1">COUNTIF($J$2:'-'!$J1654,'-'!$J1654)-1</f>
        <v>2</v>
      </c>
      <c r="L1654" s="90" t="s">
        <v>14</v>
      </c>
    </row>
    <row r="1655" spans="1:12" ht="15.75">
      <c r="A1655" s="96">
        <f t="shared" si="26"/>
        <v>1651</v>
      </c>
      <c r="B1655" s="93">
        <f ca="1">'-'!$J1655+'-'!$K1655</f>
        <v>156003</v>
      </c>
      <c r="C1655" s="94"/>
      <c r="D1655" s="96" t="str" cm="1">
        <f t="array" ref="D1655">_xlfn.SWITCH(MID('-'!$F1655,1,4),"C - ","Civil","F - ","Foundation","ST -","Structure","FC -","Façade","PRE ","Pre-Line","POST","Post-Line","H - ","Handover","S - ","Services","CST ","Completion Docs", "I - ", "Inspection")</f>
        <v>Pre-Line</v>
      </c>
      <c r="E1655" s="96" t="str">
        <f>IF(NOT(ISERROR(SEARCH("- S -", '-'!$F1655))), "Subcontractor",IF(NOT(ISERROR(SEARCH("- R -", '-'!$F1655))), "Ryman",IF(NOT(ISERROR(SEARCH("- C -", '-'!$F1655))), "Consultant",IF(NOT(ISERROR(SEARCH("- I -", '-'!$F1655))),  "Inspection Test Plan", "Naming Error"))))</f>
        <v>Subcontractor</v>
      </c>
      <c r="F1655" s="97" t="str">
        <f>IF(OR('-'!$G1655="checklist", '-'!$G1655="checklist-flat"), '-'!$H1655, F1654)</f>
        <v>PRE - S - Fire Penetration</v>
      </c>
      <c r="G1655" s="24" t="s">
        <v>186</v>
      </c>
      <c r="H1655" s="24" t="s">
        <v>1205</v>
      </c>
      <c r="I1655" s="24" t="s">
        <v>1206</v>
      </c>
      <c r="J1655" s="106">
        <f>_xlfn.XLOOKUP('-'!$F1655,Ref!A:A,Ref!B:B)*1000</f>
        <v>156000</v>
      </c>
      <c r="K1655" s="93">
        <f ca="1">COUNTIF($J$2:'-'!$J1655,'-'!$J1655)-1</f>
        <v>3</v>
      </c>
      <c r="L1655" s="96" t="s">
        <v>14</v>
      </c>
    </row>
    <row r="1656" spans="1:12" ht="15.75">
      <c r="A1656" s="90">
        <f t="shared" si="26"/>
        <v>1652</v>
      </c>
      <c r="B1656" s="87">
        <f ca="1">'-'!$J1656+'-'!$K1656</f>
        <v>156004</v>
      </c>
      <c r="C1656" s="88"/>
      <c r="D1656" s="90" t="str" cm="1">
        <f t="array" ref="D1656">_xlfn.SWITCH(MID('-'!$F1656,1,4),"C - ","Civil","F - ","Foundation","ST -","Structure","FC -","Façade","PRE ","Pre-Line","POST","Post-Line","H - ","Handover","S - ","Services","CST ","Completion Docs", "I - ", "Inspection")</f>
        <v>Pre-Line</v>
      </c>
      <c r="E1656" s="90" t="str">
        <f>IF(NOT(ISERROR(SEARCH("- S -", '-'!$F1656))), "Subcontractor",IF(NOT(ISERROR(SEARCH("- R -", '-'!$F1656))), "Ryman",IF(NOT(ISERROR(SEARCH("- C -", '-'!$F1656))), "Consultant",IF(NOT(ISERROR(SEARCH("- I -", '-'!$F1656))),  "Inspection Test Plan", "Naming Error"))))</f>
        <v>Subcontractor</v>
      </c>
      <c r="F1656" s="91" t="str">
        <f>IF(OR('-'!$G1656="checklist", '-'!$G1656="checklist-flat"), '-'!$H1656, F1655)</f>
        <v>PRE - S - Fire Penetration</v>
      </c>
      <c r="G1656" s="104" t="s">
        <v>682</v>
      </c>
      <c r="H1656" s="104" t="s">
        <v>1207</v>
      </c>
      <c r="I1656" s="104"/>
      <c r="J1656" s="105">
        <f>_xlfn.XLOOKUP('-'!$F1656,Ref!A:A,Ref!B:B)*1000</f>
        <v>156000</v>
      </c>
      <c r="K1656" s="87">
        <f ca="1">COUNTIF($J$2:'-'!$J1656,'-'!$J1656)-1</f>
        <v>4</v>
      </c>
      <c r="L1656" s="90" t="s">
        <v>14</v>
      </c>
    </row>
    <row r="1657" spans="1:12" ht="15.75">
      <c r="A1657" s="96">
        <f t="shared" si="26"/>
        <v>1653</v>
      </c>
      <c r="B1657" s="93">
        <f ca="1">'-'!$J1657+'-'!$K1657</f>
        <v>156005</v>
      </c>
      <c r="C1657" s="94"/>
      <c r="D1657" s="96" t="str" cm="1">
        <f t="array" ref="D1657">_xlfn.SWITCH(MID('-'!$F1657,1,4),"C - ","Civil","F - ","Foundation","ST -","Structure","FC -","Façade","PRE ","Pre-Line","POST","Post-Line","H - ","Handover","S - ","Services","CST ","Completion Docs", "I - ", "Inspection")</f>
        <v>Pre-Line</v>
      </c>
      <c r="E1657" s="96" t="str">
        <f>IF(NOT(ISERROR(SEARCH("- S -", '-'!$F1657))), "Subcontractor",IF(NOT(ISERROR(SEARCH("- R -", '-'!$F1657))), "Ryman",IF(NOT(ISERROR(SEARCH("- C -", '-'!$F1657))), "Consultant",IF(NOT(ISERROR(SEARCH("- I -", '-'!$F1657))),  "Inspection Test Plan", "Naming Error"))))</f>
        <v>Subcontractor</v>
      </c>
      <c r="F1657" s="97" t="str">
        <f>IF(OR('-'!$G1657="checklist", '-'!$G1657="checklist-flat"), '-'!$H1657, F1656)</f>
        <v>PRE - S - Fire Penetration</v>
      </c>
      <c r="G1657" s="24" t="s">
        <v>62</v>
      </c>
      <c r="H1657" s="24" t="s">
        <v>1208</v>
      </c>
      <c r="I1657" s="24" t="s">
        <v>1209</v>
      </c>
      <c r="J1657" s="106">
        <f>_xlfn.XLOOKUP('-'!$F1657,Ref!A:A,Ref!B:B)*1000</f>
        <v>156000</v>
      </c>
      <c r="K1657" s="93">
        <f ca="1">COUNTIF($J$2:'-'!$J1657,'-'!$J1657)-1</f>
        <v>5</v>
      </c>
      <c r="L1657" s="96" t="s">
        <v>14</v>
      </c>
    </row>
    <row r="1658" spans="1:12" ht="15.75">
      <c r="A1658" s="90">
        <f t="shared" si="26"/>
        <v>1654</v>
      </c>
      <c r="B1658" s="87">
        <f ca="1">'-'!$J1658+'-'!$K1658</f>
        <v>156006</v>
      </c>
      <c r="C1658" s="88"/>
      <c r="D1658" s="90" t="str" cm="1">
        <f t="array" ref="D1658">_xlfn.SWITCH(MID('-'!$F1658,1,4),"C - ","Civil","F - ","Foundation","ST -","Structure","FC -","Façade","PRE ","Pre-Line","POST","Post-Line","H - ","Handover","S - ","Services","CST ","Completion Docs", "I - ", "Inspection")</f>
        <v>Pre-Line</v>
      </c>
      <c r="E1658" s="90" t="str">
        <f>IF(NOT(ISERROR(SEARCH("- S -", '-'!$F1658))), "Subcontractor",IF(NOT(ISERROR(SEARCH("- R -", '-'!$F1658))), "Ryman",IF(NOT(ISERROR(SEARCH("- C -", '-'!$F1658))), "Consultant",IF(NOT(ISERROR(SEARCH("- I -", '-'!$F1658))),  "Inspection Test Plan", "Naming Error"))))</f>
        <v>Subcontractor</v>
      </c>
      <c r="F1658" s="91" t="str">
        <f>IF(OR('-'!$G1658="checklist", '-'!$G1658="checklist-flat"), '-'!$H1658, F1657)</f>
        <v>PRE - S - Fire Penetration</v>
      </c>
      <c r="G1658" s="104" t="s">
        <v>682</v>
      </c>
      <c r="H1658" s="104" t="s">
        <v>1207</v>
      </c>
      <c r="I1658" s="104"/>
      <c r="J1658" s="105">
        <f>_xlfn.XLOOKUP('-'!$F1658,Ref!A:A,Ref!B:B)*1000</f>
        <v>156000</v>
      </c>
      <c r="K1658" s="87">
        <f ca="1">COUNTIF($J$2:'-'!$J1658,'-'!$J1658)-1</f>
        <v>6</v>
      </c>
      <c r="L1658" s="90" t="s">
        <v>14</v>
      </c>
    </row>
    <row r="1659" spans="1:12" ht="15.75">
      <c r="A1659" s="96">
        <f t="shared" si="26"/>
        <v>1655</v>
      </c>
      <c r="B1659" s="93">
        <f ca="1">'-'!$J1659+'-'!$K1659</f>
        <v>156007</v>
      </c>
      <c r="C1659" s="94"/>
      <c r="D1659" s="96" t="str" cm="1">
        <f t="array" ref="D1659">_xlfn.SWITCH(MID('-'!$F1659,1,4),"C - ","Civil","F - ","Foundation","ST -","Structure","FC -","Façade","PRE ","Pre-Line","POST","Post-Line","H - ","Handover","S - ","Services","CST ","Completion Docs", "I - ", "Inspection")</f>
        <v>Pre-Line</v>
      </c>
      <c r="E1659" s="96" t="str">
        <f>IF(NOT(ISERROR(SEARCH("- S -", '-'!$F1659))), "Subcontractor",IF(NOT(ISERROR(SEARCH("- R -", '-'!$F1659))), "Ryman",IF(NOT(ISERROR(SEARCH("- C -", '-'!$F1659))), "Consultant",IF(NOT(ISERROR(SEARCH("- I -", '-'!$F1659))),  "Inspection Test Plan", "Naming Error"))))</f>
        <v>Subcontractor</v>
      </c>
      <c r="F1659" s="97" t="str">
        <f>IF(OR('-'!$G1659="checklist", '-'!$G1659="checklist-flat"), '-'!$H1659, F1658)</f>
        <v>PRE - S - Fire Penetration</v>
      </c>
      <c r="G1659" s="24" t="s">
        <v>62</v>
      </c>
      <c r="H1659" s="24" t="s">
        <v>1210</v>
      </c>
      <c r="I1659" s="24" t="s">
        <v>1211</v>
      </c>
      <c r="J1659" s="106">
        <f>_xlfn.XLOOKUP('-'!$F1659,Ref!A:A,Ref!B:B)*1000</f>
        <v>156000</v>
      </c>
      <c r="K1659" s="93">
        <f ca="1">COUNTIF($J$2:'-'!$J1659,'-'!$J1659)-1</f>
        <v>7</v>
      </c>
      <c r="L1659" s="96" t="s">
        <v>14</v>
      </c>
    </row>
    <row r="1660" spans="1:12" ht="15.75">
      <c r="A1660" s="90">
        <f t="shared" si="26"/>
        <v>1656</v>
      </c>
      <c r="B1660" s="87">
        <f ca="1">'-'!$J1660+'-'!$K1660</f>
        <v>156008</v>
      </c>
      <c r="C1660" s="88"/>
      <c r="D1660" s="90" t="str" cm="1">
        <f t="array" ref="D1660">_xlfn.SWITCH(MID('-'!$F1660,1,4),"C - ","Civil","F - ","Foundation","ST -","Structure","FC -","Façade","PRE ","Pre-Line","POST","Post-Line","H - ","Handover","S - ","Services","CST ","Completion Docs", "I - ", "Inspection")</f>
        <v>Pre-Line</v>
      </c>
      <c r="E1660" s="90" t="str">
        <f>IF(NOT(ISERROR(SEARCH("- S -", '-'!$F1660))), "Subcontractor",IF(NOT(ISERROR(SEARCH("- R -", '-'!$F1660))), "Ryman",IF(NOT(ISERROR(SEARCH("- C -", '-'!$F1660))), "Consultant",IF(NOT(ISERROR(SEARCH("- I -", '-'!$F1660))),  "Inspection Test Plan", "Naming Error"))))</f>
        <v>Subcontractor</v>
      </c>
      <c r="F1660" s="91" t="str">
        <f>IF(OR('-'!$G1660="checklist", '-'!$G1660="checklist-flat"), '-'!$H1660, F1659)</f>
        <v>PRE - S - Fire Penetration</v>
      </c>
      <c r="G1660" s="104" t="s">
        <v>682</v>
      </c>
      <c r="H1660" s="104" t="s">
        <v>1207</v>
      </c>
      <c r="I1660" s="104"/>
      <c r="J1660" s="105">
        <f>_xlfn.XLOOKUP('-'!$F1660,Ref!A:A,Ref!B:B)*1000</f>
        <v>156000</v>
      </c>
      <c r="K1660" s="87">
        <f ca="1">COUNTIF($J$2:'-'!$J1660,'-'!$J1660)-1</f>
        <v>8</v>
      </c>
      <c r="L1660" s="90" t="s">
        <v>14</v>
      </c>
    </row>
    <row r="1661" spans="1:12" ht="15.75">
      <c r="A1661" s="96">
        <f t="shared" si="26"/>
        <v>1657</v>
      </c>
      <c r="B1661" s="93">
        <f ca="1">'-'!$J1661+'-'!$K1661</f>
        <v>156009</v>
      </c>
      <c r="C1661" s="94"/>
      <c r="D1661" s="96" t="str" cm="1">
        <f t="array" ref="D1661">_xlfn.SWITCH(MID('-'!$F1661,1,4),"C - ","Civil","F - ","Foundation","ST -","Structure","FC -","Façade","PRE ","Pre-Line","POST","Post-Line","H - ","Handover","S - ","Services","CST ","Completion Docs", "I - ", "Inspection")</f>
        <v>Pre-Line</v>
      </c>
      <c r="E1661" s="96" t="str">
        <f>IF(NOT(ISERROR(SEARCH("- S -", '-'!$F1661))), "Subcontractor",IF(NOT(ISERROR(SEARCH("- R -", '-'!$F1661))), "Ryman",IF(NOT(ISERROR(SEARCH("- C -", '-'!$F1661))), "Consultant",IF(NOT(ISERROR(SEARCH("- I -", '-'!$F1661))),  "Inspection Test Plan", "Naming Error"))))</f>
        <v>Subcontractor</v>
      </c>
      <c r="F1661" s="97" t="str">
        <f>IF(OR('-'!$G1661="checklist", '-'!$G1661="checklist-flat"), '-'!$H1661, F1660)</f>
        <v>PRE - S - Fire Penetration</v>
      </c>
      <c r="G1661" s="24" t="s">
        <v>186</v>
      </c>
      <c r="H1661" s="24" t="s">
        <v>1212</v>
      </c>
      <c r="I1661" s="24" t="s">
        <v>1213</v>
      </c>
      <c r="J1661" s="106">
        <f>_xlfn.XLOOKUP('-'!$F1661,Ref!A:A,Ref!B:B)*1000</f>
        <v>156000</v>
      </c>
      <c r="K1661" s="93">
        <f ca="1">COUNTIF($J$2:'-'!$J1661,'-'!$J1661)-1</f>
        <v>9</v>
      </c>
      <c r="L1661" s="96" t="s">
        <v>14</v>
      </c>
    </row>
    <row r="1662" spans="1:12" ht="15.75">
      <c r="A1662" s="90">
        <f t="shared" si="26"/>
        <v>1658</v>
      </c>
      <c r="B1662" s="87">
        <f ca="1">'-'!$J1662+'-'!$K1662</f>
        <v>156010</v>
      </c>
      <c r="C1662" s="88"/>
      <c r="D1662" s="90" t="str" cm="1">
        <f t="array" ref="D1662">_xlfn.SWITCH(MID('-'!$F1662,1,4),"C - ","Civil","F - ","Foundation","ST -","Structure","FC -","Façade","PRE ","Pre-Line","POST","Post-Line","H - ","Handover","S - ","Services","CST ","Completion Docs", "I - ", "Inspection")</f>
        <v>Pre-Line</v>
      </c>
      <c r="E1662" s="90" t="str">
        <f>IF(NOT(ISERROR(SEARCH("- S -", '-'!$F1662))), "Subcontractor",IF(NOT(ISERROR(SEARCH("- R -", '-'!$F1662))), "Ryman",IF(NOT(ISERROR(SEARCH("- C -", '-'!$F1662))), "Consultant",IF(NOT(ISERROR(SEARCH("- I -", '-'!$F1662))),  "Inspection Test Plan", "Naming Error"))))</f>
        <v>Subcontractor</v>
      </c>
      <c r="F1662" s="91" t="str">
        <f>IF(OR('-'!$G1662="checklist", '-'!$G1662="checklist-flat"), '-'!$H1662, F1661)</f>
        <v>PRE - S - Fire Penetration</v>
      </c>
      <c r="G1662" s="104" t="s">
        <v>682</v>
      </c>
      <c r="H1662" s="104" t="s">
        <v>1207</v>
      </c>
      <c r="I1662" s="104"/>
      <c r="J1662" s="105">
        <f>_xlfn.XLOOKUP('-'!$F1662,Ref!A:A,Ref!B:B)*1000</f>
        <v>156000</v>
      </c>
      <c r="K1662" s="87">
        <f ca="1">COUNTIF($J$2:'-'!$J1662,'-'!$J1662)-1</f>
        <v>10</v>
      </c>
      <c r="L1662" s="90" t="s">
        <v>14</v>
      </c>
    </row>
    <row r="1663" spans="1:12" ht="15.75">
      <c r="A1663" s="96">
        <f t="shared" si="26"/>
        <v>1659</v>
      </c>
      <c r="B1663" s="93">
        <f ca="1">'-'!$J1663+'-'!$K1663</f>
        <v>156011</v>
      </c>
      <c r="C1663" s="94"/>
      <c r="D1663" s="96" t="str" cm="1">
        <f t="array" ref="D1663">_xlfn.SWITCH(MID('-'!$F1663,1,4),"C - ","Civil","F - ","Foundation","ST -","Structure","FC -","Façade","PRE ","Pre-Line","POST","Post-Line","H - ","Handover","S - ","Services","CST ","Completion Docs", "I - ", "Inspection")</f>
        <v>Pre-Line</v>
      </c>
      <c r="E1663" s="96" t="str">
        <f>IF(NOT(ISERROR(SEARCH("- S -", '-'!$F1663))), "Subcontractor",IF(NOT(ISERROR(SEARCH("- R -", '-'!$F1663))), "Ryman",IF(NOT(ISERROR(SEARCH("- C -", '-'!$F1663))), "Consultant",IF(NOT(ISERROR(SEARCH("- I -", '-'!$F1663))),  "Inspection Test Plan", "Naming Error"))))</f>
        <v>Subcontractor</v>
      </c>
      <c r="F1663" s="97" t="str">
        <f>IF(OR('-'!$G1663="checklist", '-'!$G1663="checklist-flat"), '-'!$H1663, F1662)</f>
        <v>PRE - S - Fire Penetration</v>
      </c>
      <c r="G1663" s="24" t="s">
        <v>186</v>
      </c>
      <c r="H1663" s="24" t="s">
        <v>1214</v>
      </c>
      <c r="I1663" s="24" t="s">
        <v>1215</v>
      </c>
      <c r="J1663" s="106">
        <f>_xlfn.XLOOKUP('-'!$F1663,Ref!A:A,Ref!B:B)*1000</f>
        <v>156000</v>
      </c>
      <c r="K1663" s="93">
        <f ca="1">COUNTIF($J$2:'-'!$J1663,'-'!$J1663)-1</f>
        <v>11</v>
      </c>
      <c r="L1663" s="96" t="s">
        <v>14</v>
      </c>
    </row>
    <row r="1664" spans="1:12" ht="15.75">
      <c r="A1664" s="90">
        <f t="shared" si="26"/>
        <v>1660</v>
      </c>
      <c r="B1664" s="87">
        <f ca="1">'-'!$J1664+'-'!$K1664</f>
        <v>156012</v>
      </c>
      <c r="C1664" s="88"/>
      <c r="D1664" s="90" t="str" cm="1">
        <f t="array" ref="D1664">_xlfn.SWITCH(MID('-'!$F1664,1,4),"C - ","Civil","F - ","Foundation","ST -","Structure","FC -","Façade","PRE ","Pre-Line","POST","Post-Line","H - ","Handover","S - ","Services","CST ","Completion Docs", "I - ", "Inspection")</f>
        <v>Pre-Line</v>
      </c>
      <c r="E1664" s="90" t="str">
        <f>IF(NOT(ISERROR(SEARCH("- S -", '-'!$F1664))), "Subcontractor",IF(NOT(ISERROR(SEARCH("- R -", '-'!$F1664))), "Ryman",IF(NOT(ISERROR(SEARCH("- C -", '-'!$F1664))), "Consultant",IF(NOT(ISERROR(SEARCH("- I -", '-'!$F1664))),  "Inspection Test Plan", "Naming Error"))))</f>
        <v>Subcontractor</v>
      </c>
      <c r="F1664" s="91" t="str">
        <f>IF(OR('-'!$G1664="checklist", '-'!$G1664="checklist-flat"), '-'!$H1664, F1663)</f>
        <v>PRE - S - Fire Penetration</v>
      </c>
      <c r="G1664" s="104" t="s">
        <v>24</v>
      </c>
      <c r="H1664" s="104" t="s">
        <v>1216</v>
      </c>
      <c r="I1664" s="104"/>
      <c r="J1664" s="105">
        <f>_xlfn.XLOOKUP('-'!$F1664,Ref!A:A,Ref!B:B)*1000</f>
        <v>156000</v>
      </c>
      <c r="K1664" s="87">
        <f ca="1">COUNTIF($J$2:'-'!$J1664,'-'!$J1664)-1</f>
        <v>12</v>
      </c>
      <c r="L1664" s="90" t="s">
        <v>14</v>
      </c>
    </row>
    <row r="1665" spans="1:12" ht="15.75">
      <c r="A1665" s="96">
        <f t="shared" si="26"/>
        <v>1661</v>
      </c>
      <c r="B1665" s="93">
        <f ca="1">'-'!$J1665+'-'!$K1665</f>
        <v>156013</v>
      </c>
      <c r="C1665" s="94"/>
      <c r="D1665" s="96" t="str" cm="1">
        <f t="array" ref="D1665">_xlfn.SWITCH(MID('-'!$F1665,1,4),"C - ","Civil","F - ","Foundation","ST -","Structure","FC -","Façade","PRE ","Pre-Line","POST","Post-Line","H - ","Handover","S - ","Services","CST ","Completion Docs", "I - ", "Inspection")</f>
        <v>Pre-Line</v>
      </c>
      <c r="E1665" s="96" t="str">
        <f>IF(NOT(ISERROR(SEARCH("- S -", '-'!$F1665))), "Subcontractor",IF(NOT(ISERROR(SEARCH("- R -", '-'!$F1665))), "Ryman",IF(NOT(ISERROR(SEARCH("- C -", '-'!$F1665))), "Consultant",IF(NOT(ISERROR(SEARCH("- I -", '-'!$F1665))),  "Inspection Test Plan", "Naming Error"))))</f>
        <v>Subcontractor</v>
      </c>
      <c r="F1665" s="97" t="str">
        <f>IF(OR('-'!$G1665="checklist", '-'!$G1665="checklist-flat"), '-'!$H1665, F1664)</f>
        <v>PRE - S - Fire Penetration</v>
      </c>
      <c r="G1665" s="24" t="s">
        <v>15</v>
      </c>
      <c r="H1665" s="24" t="s">
        <v>56</v>
      </c>
      <c r="I1665" s="24"/>
      <c r="J1665" s="106">
        <f>_xlfn.XLOOKUP('-'!$F1665,Ref!A:A,Ref!B:B)*1000</f>
        <v>156000</v>
      </c>
      <c r="K1665" s="93">
        <f ca="1">COUNTIF($J$2:'-'!$J1665,'-'!$J1665)-1</f>
        <v>13</v>
      </c>
      <c r="L1665" s="96" t="s">
        <v>14</v>
      </c>
    </row>
    <row r="1666" spans="1:12" ht="15.75">
      <c r="A1666" s="90">
        <f t="shared" si="26"/>
        <v>1662</v>
      </c>
      <c r="B1666" s="87">
        <f ca="1">'-'!$J1666+'-'!$K1666</f>
        <v>156014</v>
      </c>
      <c r="C1666" s="88"/>
      <c r="D1666" s="90" t="str" cm="1">
        <f t="array" ref="D1666">_xlfn.SWITCH(MID('-'!$F1666,1,4),"C - ","Civil","F - ","Foundation","ST -","Structure","FC -","Façade","PRE ","Pre-Line","POST","Post-Line","H - ","Handover","S - ","Services","CST ","Completion Docs", "I - ", "Inspection")</f>
        <v>Pre-Line</v>
      </c>
      <c r="E1666" s="90" t="str">
        <f>IF(NOT(ISERROR(SEARCH("- S -", '-'!$F1666))), "Subcontractor",IF(NOT(ISERROR(SEARCH("- R -", '-'!$F1666))), "Ryman",IF(NOT(ISERROR(SEARCH("- C -", '-'!$F1666))), "Consultant",IF(NOT(ISERROR(SEARCH("- I -", '-'!$F1666))),  "Inspection Test Plan", "Naming Error"))))</f>
        <v>Subcontractor</v>
      </c>
      <c r="F1666" s="91" t="str">
        <f>IF(OR('-'!$G1666="checklist", '-'!$G1666="checklist-flat"), '-'!$H1666, F1665)</f>
        <v>PRE - S - Fire Penetration</v>
      </c>
      <c r="G1666" s="104" t="s">
        <v>24</v>
      </c>
      <c r="H1666" s="104" t="s">
        <v>57</v>
      </c>
      <c r="I1666" s="104"/>
      <c r="J1666" s="105">
        <f>_xlfn.XLOOKUP('-'!$F1666,Ref!A:A,Ref!B:B)*1000</f>
        <v>156000</v>
      </c>
      <c r="K1666" s="87">
        <f ca="1">COUNTIF($J$2:'-'!$J1666,'-'!$J1666)-1</f>
        <v>14</v>
      </c>
      <c r="L1666" s="90" t="s">
        <v>14</v>
      </c>
    </row>
    <row r="1667" spans="1:12" ht="15.75">
      <c r="A1667" s="96">
        <f t="shared" si="26"/>
        <v>1663</v>
      </c>
      <c r="B1667" s="93">
        <f ca="1">'-'!$J1667+'-'!$K1667</f>
        <v>157000</v>
      </c>
      <c r="C1667" s="94"/>
      <c r="D1667" s="96" t="str" cm="1">
        <f t="array" ref="D1667">_xlfn.SWITCH(MID('-'!$F1667,1,4),"C - ","Civil","F - ","Foundation","ST -","Structure","FC -","Façade","PRE ","Pre-Line","POST","Post-Line","H - ","Handover","S - ","Services","CST ","Completion Docs", "I - ", "Inspection")</f>
        <v>Pre-Line</v>
      </c>
      <c r="E1667" s="96" t="str">
        <f>IF(NOT(ISERROR(SEARCH("- S -", '-'!$F1667))), "Subcontractor",IF(NOT(ISERROR(SEARCH("- R -", '-'!$F1667))), "Ryman",IF(NOT(ISERROR(SEARCH("- C -", '-'!$F1667))), "Consultant",IF(NOT(ISERROR(SEARCH("- I -", '-'!$F1667))),  "Inspection Test Plan", "Naming Error"))))</f>
        <v>Subcontractor</v>
      </c>
      <c r="F1667" s="97" t="str">
        <f>IF(OR('-'!$G1667="checklist", '-'!$G1667="checklist-flat"), '-'!$H1667, F1666)</f>
        <v>PRE - S - First Fix - Air Conditioning</v>
      </c>
      <c r="G1667" s="24" t="s">
        <v>12</v>
      </c>
      <c r="H1667" s="24" t="s">
        <v>1217</v>
      </c>
      <c r="I1667" s="24"/>
      <c r="J1667" s="106">
        <f>_xlfn.XLOOKUP('-'!$F1667,Ref!A:A,Ref!B:B)*1000</f>
        <v>157000</v>
      </c>
      <c r="K1667" s="93">
        <f ca="1">COUNTIF($J$2:'-'!$J1667,'-'!$J1667)-1</f>
        <v>0</v>
      </c>
      <c r="L1667" s="96" t="s">
        <v>14</v>
      </c>
    </row>
    <row r="1668" spans="1:12" ht="15.75">
      <c r="A1668" s="90">
        <f t="shared" si="26"/>
        <v>1664</v>
      </c>
      <c r="B1668" s="87">
        <f ca="1">'-'!$J1668+'-'!$K1668</f>
        <v>157001</v>
      </c>
      <c r="C1668" s="88"/>
      <c r="D1668" s="90" t="str" cm="1">
        <f t="array" ref="D1668">_xlfn.SWITCH(MID('-'!$F1668,1,4),"C - ","Civil","F - ","Foundation","ST -","Structure","FC -","Façade","PRE ","Pre-Line","POST","Post-Line","H - ","Handover","S - ","Services","CST ","Completion Docs", "I - ", "Inspection")</f>
        <v>Pre-Line</v>
      </c>
      <c r="E1668" s="90" t="str">
        <f>IF(NOT(ISERROR(SEARCH("- S -", '-'!$F1668))), "Subcontractor",IF(NOT(ISERROR(SEARCH("- R -", '-'!$F1668))), "Ryman",IF(NOT(ISERROR(SEARCH("- C -", '-'!$F1668))), "Consultant",IF(NOT(ISERROR(SEARCH("- I -", '-'!$F1668))),  "Inspection Test Plan", "Naming Error"))))</f>
        <v>Subcontractor</v>
      </c>
      <c r="F1668" s="91" t="str">
        <f>IF(OR('-'!$G1668="checklist", '-'!$G1668="checklist-flat"), '-'!$H1668, F1667)</f>
        <v>PRE - S - First Fix - Air Conditioning</v>
      </c>
      <c r="G1668" s="104" t="s">
        <v>15</v>
      </c>
      <c r="H1668" s="104" t="s">
        <v>1218</v>
      </c>
      <c r="I1668" s="104"/>
      <c r="J1668" s="105">
        <f>_xlfn.XLOOKUP('-'!$F1668,Ref!A:A,Ref!B:B)*1000</f>
        <v>157000</v>
      </c>
      <c r="K1668" s="87">
        <f ca="1">COUNTIF($J$2:'-'!$J1668,'-'!$J1668)-1</f>
        <v>1</v>
      </c>
      <c r="L1668" s="90" t="s">
        <v>14</v>
      </c>
    </row>
    <row r="1669" spans="1:12" ht="15.75">
      <c r="A1669" s="96">
        <f t="shared" si="26"/>
        <v>1665</v>
      </c>
      <c r="B1669" s="93">
        <f ca="1">'-'!$J1669+'-'!$K1669</f>
        <v>157002</v>
      </c>
      <c r="C1669" s="94"/>
      <c r="D1669" s="96" t="str" cm="1">
        <f t="array" ref="D1669">_xlfn.SWITCH(MID('-'!$F1669,1,4),"C - ","Civil","F - ","Foundation","ST -","Structure","FC -","Façade","PRE ","Pre-Line","POST","Post-Line","H - ","Handover","S - ","Services","CST ","Completion Docs", "I - ", "Inspection")</f>
        <v>Pre-Line</v>
      </c>
      <c r="E1669" s="96" t="str">
        <f>IF(NOT(ISERROR(SEARCH("- S -", '-'!$F1669))), "Subcontractor",IF(NOT(ISERROR(SEARCH("- R -", '-'!$F1669))), "Ryman",IF(NOT(ISERROR(SEARCH("- C -", '-'!$F1669))), "Consultant",IF(NOT(ISERROR(SEARCH("- I -", '-'!$F1669))),  "Inspection Test Plan", "Naming Error"))))</f>
        <v>Subcontractor</v>
      </c>
      <c r="F1669" s="97" t="str">
        <f>IF(OR('-'!$G1669="checklist", '-'!$G1669="checklist-flat"), '-'!$H1669, F1668)</f>
        <v>PRE - S - First Fix - Air Conditioning</v>
      </c>
      <c r="G1669" s="24" t="s">
        <v>15</v>
      </c>
      <c r="H1669" s="24" t="s">
        <v>1219</v>
      </c>
      <c r="I1669" s="24"/>
      <c r="J1669" s="106">
        <f>_xlfn.XLOOKUP('-'!$F1669,Ref!A:A,Ref!B:B)*1000</f>
        <v>157000</v>
      </c>
      <c r="K1669" s="93">
        <f ca="1">COUNTIF($J$2:'-'!$J1669,'-'!$J1669)-1</f>
        <v>2</v>
      </c>
      <c r="L1669" s="96" t="s">
        <v>14</v>
      </c>
    </row>
    <row r="1670" spans="1:12" ht="15.75">
      <c r="A1670" s="90">
        <f t="shared" si="26"/>
        <v>1666</v>
      </c>
      <c r="B1670" s="87">
        <f ca="1">'-'!$J1670+'-'!$K1670</f>
        <v>157003</v>
      </c>
      <c r="C1670" s="88"/>
      <c r="D1670" s="90" t="str" cm="1">
        <f t="array" ref="D1670">_xlfn.SWITCH(MID('-'!$F1670,1,4),"C - ","Civil","F - ","Foundation","ST -","Structure","FC -","Façade","PRE ","Pre-Line","POST","Post-Line","H - ","Handover","S - ","Services","CST ","Completion Docs", "I - ", "Inspection")</f>
        <v>Pre-Line</v>
      </c>
      <c r="E1670" s="90" t="str">
        <f>IF(NOT(ISERROR(SEARCH("- S -", '-'!$F1670))), "Subcontractor",IF(NOT(ISERROR(SEARCH("- R -", '-'!$F1670))), "Ryman",IF(NOT(ISERROR(SEARCH("- C -", '-'!$F1670))), "Consultant",IF(NOT(ISERROR(SEARCH("- I -", '-'!$F1670))),  "Inspection Test Plan", "Naming Error"))))</f>
        <v>Subcontractor</v>
      </c>
      <c r="F1670" s="91" t="str">
        <f>IF(OR('-'!$G1670="checklist", '-'!$G1670="checklist-flat"), '-'!$H1670, F1669)</f>
        <v>PRE - S - First Fix - Air Conditioning</v>
      </c>
      <c r="G1670" s="104" t="s">
        <v>15</v>
      </c>
      <c r="H1670" s="104" t="s">
        <v>1220</v>
      </c>
      <c r="I1670" s="104"/>
      <c r="J1670" s="105">
        <f>_xlfn.XLOOKUP('-'!$F1670,Ref!A:A,Ref!B:B)*1000</f>
        <v>157000</v>
      </c>
      <c r="K1670" s="87">
        <f ca="1">COUNTIF($J$2:'-'!$J1670,'-'!$J1670)-1</f>
        <v>3</v>
      </c>
      <c r="L1670" s="90" t="s">
        <v>14</v>
      </c>
    </row>
    <row r="1671" spans="1:12" ht="15.75">
      <c r="A1671" s="96">
        <f t="shared" si="26"/>
        <v>1667</v>
      </c>
      <c r="B1671" s="93">
        <f ca="1">'-'!$J1671+'-'!$K1671</f>
        <v>157004</v>
      </c>
      <c r="C1671" s="94"/>
      <c r="D1671" s="96" t="str" cm="1">
        <f t="array" ref="D1671">_xlfn.SWITCH(MID('-'!$F1671,1,4),"C - ","Civil","F - ","Foundation","ST -","Structure","FC -","Façade","PRE ","Pre-Line","POST","Post-Line","H - ","Handover","S - ","Services","CST ","Completion Docs", "I - ", "Inspection")</f>
        <v>Pre-Line</v>
      </c>
      <c r="E1671" s="96" t="str">
        <f>IF(NOT(ISERROR(SEARCH("- S -", '-'!$F1671))), "Subcontractor",IF(NOT(ISERROR(SEARCH("- R -", '-'!$F1671))), "Ryman",IF(NOT(ISERROR(SEARCH("- C -", '-'!$F1671))), "Consultant",IF(NOT(ISERROR(SEARCH("- I -", '-'!$F1671))),  "Inspection Test Plan", "Naming Error"))))</f>
        <v>Subcontractor</v>
      </c>
      <c r="F1671" s="97" t="str">
        <f>IF(OR('-'!$G1671="checklist", '-'!$G1671="checklist-flat"), '-'!$H1671, F1670)</f>
        <v>PRE - S - First Fix - Air Conditioning</v>
      </c>
      <c r="G1671" s="24" t="s">
        <v>15</v>
      </c>
      <c r="H1671" s="24" t="s">
        <v>1221</v>
      </c>
      <c r="I1671" s="24"/>
      <c r="J1671" s="106">
        <f>_xlfn.XLOOKUP('-'!$F1671,Ref!A:A,Ref!B:B)*1000</f>
        <v>157000</v>
      </c>
      <c r="K1671" s="93">
        <f ca="1">COUNTIF($J$2:'-'!$J1671,'-'!$J1671)-1</f>
        <v>4</v>
      </c>
      <c r="L1671" s="96" t="s">
        <v>14</v>
      </c>
    </row>
    <row r="1672" spans="1:12" ht="15.75">
      <c r="A1672" s="90">
        <f t="shared" si="26"/>
        <v>1668</v>
      </c>
      <c r="B1672" s="87">
        <f ca="1">'-'!$J1672+'-'!$K1672</f>
        <v>157005</v>
      </c>
      <c r="C1672" s="88"/>
      <c r="D1672" s="90" t="str" cm="1">
        <f t="array" ref="D1672">_xlfn.SWITCH(MID('-'!$F1672,1,4),"C - ","Civil","F - ","Foundation","ST -","Structure","FC -","Façade","PRE ","Pre-Line","POST","Post-Line","H - ","Handover","S - ","Services","CST ","Completion Docs", "I - ", "Inspection")</f>
        <v>Pre-Line</v>
      </c>
      <c r="E1672" s="90" t="str">
        <f>IF(NOT(ISERROR(SEARCH("- S -", '-'!$F1672))), "Subcontractor",IF(NOT(ISERROR(SEARCH("- R -", '-'!$F1672))), "Ryman",IF(NOT(ISERROR(SEARCH("- C -", '-'!$F1672))), "Consultant",IF(NOT(ISERROR(SEARCH("- I -", '-'!$F1672))),  "Inspection Test Plan", "Naming Error"))))</f>
        <v>Subcontractor</v>
      </c>
      <c r="F1672" s="91" t="str">
        <f>IF(OR('-'!$G1672="checklist", '-'!$G1672="checklist-flat"), '-'!$H1672, F1671)</f>
        <v>PRE - S - First Fix - Air Conditioning</v>
      </c>
      <c r="G1672" s="104" t="s">
        <v>15</v>
      </c>
      <c r="H1672" s="104" t="s">
        <v>1222</v>
      </c>
      <c r="I1672" s="104"/>
      <c r="J1672" s="105">
        <f>_xlfn.XLOOKUP('-'!$F1672,Ref!A:A,Ref!B:B)*1000</f>
        <v>157000</v>
      </c>
      <c r="K1672" s="87">
        <f ca="1">COUNTIF($J$2:'-'!$J1672,'-'!$J1672)-1</f>
        <v>5</v>
      </c>
      <c r="L1672" s="90" t="s">
        <v>14</v>
      </c>
    </row>
    <row r="1673" spans="1:12" ht="15.75">
      <c r="A1673" s="96">
        <f t="shared" si="26"/>
        <v>1669</v>
      </c>
      <c r="B1673" s="93">
        <f ca="1">'-'!$J1673+'-'!$K1673</f>
        <v>157006</v>
      </c>
      <c r="C1673" s="94"/>
      <c r="D1673" s="96" t="str" cm="1">
        <f t="array" ref="D1673">_xlfn.SWITCH(MID('-'!$F1673,1,4),"C - ","Civil","F - ","Foundation","ST -","Structure","FC -","Façade","PRE ","Pre-Line","POST","Post-Line","H - ","Handover","S - ","Services","CST ","Completion Docs", "I - ", "Inspection")</f>
        <v>Pre-Line</v>
      </c>
      <c r="E1673" s="96" t="str">
        <f>IF(NOT(ISERROR(SEARCH("- S -", '-'!$F1673))), "Subcontractor",IF(NOT(ISERROR(SEARCH("- R -", '-'!$F1673))), "Ryman",IF(NOT(ISERROR(SEARCH("- C -", '-'!$F1673))), "Consultant",IF(NOT(ISERROR(SEARCH("- I -", '-'!$F1673))),  "Inspection Test Plan", "Naming Error"))))</f>
        <v>Subcontractor</v>
      </c>
      <c r="F1673" s="97" t="str">
        <f>IF(OR('-'!$G1673="checklist", '-'!$G1673="checklist-flat"), '-'!$H1673, F1672)</f>
        <v>PRE - S - First Fix - Air Conditioning</v>
      </c>
      <c r="G1673" s="24" t="s">
        <v>15</v>
      </c>
      <c r="H1673" s="24" t="s">
        <v>1223</v>
      </c>
      <c r="I1673" s="24"/>
      <c r="J1673" s="106">
        <f>_xlfn.XLOOKUP('-'!$F1673,Ref!A:A,Ref!B:B)*1000</f>
        <v>157000</v>
      </c>
      <c r="K1673" s="93">
        <f ca="1">COUNTIF($J$2:'-'!$J1673,'-'!$J1673)-1</f>
        <v>6</v>
      </c>
      <c r="L1673" s="96" t="s">
        <v>14</v>
      </c>
    </row>
    <row r="1674" spans="1:12" ht="15.75">
      <c r="A1674" s="90">
        <f t="shared" si="26"/>
        <v>1670</v>
      </c>
      <c r="B1674" s="87">
        <f ca="1">'-'!$J1674+'-'!$K1674</f>
        <v>157007</v>
      </c>
      <c r="C1674" s="88"/>
      <c r="D1674" s="90" t="str" cm="1">
        <f t="array" ref="D1674">_xlfn.SWITCH(MID('-'!$F1674,1,4),"C - ","Civil","F - ","Foundation","ST -","Structure","FC -","Façade","PRE ","Pre-Line","POST","Post-Line","H - ","Handover","S - ","Services","CST ","Completion Docs", "I - ", "Inspection")</f>
        <v>Pre-Line</v>
      </c>
      <c r="E1674" s="90" t="str">
        <f>IF(NOT(ISERROR(SEARCH("- S -", '-'!$F1674))), "Subcontractor",IF(NOT(ISERROR(SEARCH("- R -", '-'!$F1674))), "Ryman",IF(NOT(ISERROR(SEARCH("- C -", '-'!$F1674))), "Consultant",IF(NOT(ISERROR(SEARCH("- I -", '-'!$F1674))),  "Inspection Test Plan", "Naming Error"))))</f>
        <v>Subcontractor</v>
      </c>
      <c r="F1674" s="91" t="str">
        <f>IF(OR('-'!$G1674="checklist", '-'!$G1674="checklist-flat"), '-'!$H1674, F1673)</f>
        <v>PRE - S - First Fix - Air Conditioning</v>
      </c>
      <c r="G1674" s="104" t="s">
        <v>15</v>
      </c>
      <c r="H1674" s="104" t="s">
        <v>56</v>
      </c>
      <c r="I1674" s="104"/>
      <c r="J1674" s="105">
        <f>_xlfn.XLOOKUP('-'!$F1674,Ref!A:A,Ref!B:B)*1000</f>
        <v>157000</v>
      </c>
      <c r="K1674" s="87">
        <f ca="1">COUNTIF($J$2:'-'!$J1674,'-'!$J1674)-1</f>
        <v>7</v>
      </c>
      <c r="L1674" s="90" t="s">
        <v>14</v>
      </c>
    </row>
    <row r="1675" spans="1:12" ht="15.75">
      <c r="A1675" s="96">
        <f t="shared" si="26"/>
        <v>1671</v>
      </c>
      <c r="B1675" s="93">
        <f ca="1">'-'!$J1675+'-'!$K1675</f>
        <v>157008</v>
      </c>
      <c r="C1675" s="94"/>
      <c r="D1675" s="96" t="str" cm="1">
        <f t="array" ref="D1675">_xlfn.SWITCH(MID('-'!$F1675,1,4),"C - ","Civil","F - ","Foundation","ST -","Structure","FC -","Façade","PRE ","Pre-Line","POST","Post-Line","H - ","Handover","S - ","Services","CST ","Completion Docs", "I - ", "Inspection")</f>
        <v>Pre-Line</v>
      </c>
      <c r="E1675" s="96" t="str">
        <f>IF(NOT(ISERROR(SEARCH("- S -", '-'!$F1675))), "Subcontractor",IF(NOT(ISERROR(SEARCH("- R -", '-'!$F1675))), "Ryman",IF(NOT(ISERROR(SEARCH("- C -", '-'!$F1675))), "Consultant",IF(NOT(ISERROR(SEARCH("- I -", '-'!$F1675))),  "Inspection Test Plan", "Naming Error"))))</f>
        <v>Subcontractor</v>
      </c>
      <c r="F1675" s="97" t="str">
        <f>IF(OR('-'!$G1675="checklist", '-'!$G1675="checklist-flat"), '-'!$H1675, F1674)</f>
        <v>PRE - S - First Fix - Air Conditioning</v>
      </c>
      <c r="G1675" s="24" t="s">
        <v>24</v>
      </c>
      <c r="H1675" s="24" t="s">
        <v>57</v>
      </c>
      <c r="I1675" s="24"/>
      <c r="J1675" s="106">
        <f>_xlfn.XLOOKUP('-'!$F1675,Ref!A:A,Ref!B:B)*1000</f>
        <v>157000</v>
      </c>
      <c r="K1675" s="93">
        <f ca="1">COUNTIF($J$2:'-'!$J1675,'-'!$J1675)-1</f>
        <v>8</v>
      </c>
      <c r="L1675" s="96" t="s">
        <v>14</v>
      </c>
    </row>
    <row r="1676" spans="1:12" ht="15.75">
      <c r="A1676" s="90">
        <f t="shared" si="26"/>
        <v>1672</v>
      </c>
      <c r="B1676" s="87">
        <f ca="1">'-'!$J1676+'-'!$K1676</f>
        <v>158000</v>
      </c>
      <c r="C1676" s="88"/>
      <c r="D1676" s="90" t="str" cm="1">
        <f t="array" ref="D1676">_xlfn.SWITCH(MID('-'!$F1676,1,4),"C - ","Civil","F - ","Foundation","ST -","Structure","FC -","Façade","PRE ","Pre-Line","POST","Post-Line","H - ","Handover","S - ","Services","CST ","Completion Docs", "I - ", "Inspection")</f>
        <v>Pre-Line</v>
      </c>
      <c r="E1676" s="90" t="str">
        <f>IF(NOT(ISERROR(SEARCH("- S -", '-'!$F1676))), "Subcontractor",IF(NOT(ISERROR(SEARCH("- R -", '-'!$F1676))), "Ryman",IF(NOT(ISERROR(SEARCH("- C -", '-'!$F1676))), "Consultant",IF(NOT(ISERROR(SEARCH("- I -", '-'!$F1676))),  "Inspection Test Plan", "Naming Error"))))</f>
        <v>Subcontractor</v>
      </c>
      <c r="F1676" s="91" t="str">
        <f>IF(OR('-'!$G1676="checklist", '-'!$G1676="checklist-flat"), '-'!$H1676, F1675)</f>
        <v>PRE - S - First Fix - Electrical</v>
      </c>
      <c r="G1676" s="104" t="s">
        <v>12</v>
      </c>
      <c r="H1676" s="104" t="s">
        <v>1224</v>
      </c>
      <c r="I1676" s="104"/>
      <c r="J1676" s="105">
        <f>_xlfn.XLOOKUP('-'!$F1676,Ref!A:A,Ref!B:B)*1000</f>
        <v>158000</v>
      </c>
      <c r="K1676" s="87">
        <f ca="1">COUNTIF($J$2:'-'!$J1676,'-'!$J1676)-1</f>
        <v>0</v>
      </c>
      <c r="L1676" s="90" t="s">
        <v>14</v>
      </c>
    </row>
    <row r="1677" spans="1:12" ht="15.75">
      <c r="A1677" s="96">
        <f t="shared" si="26"/>
        <v>1673</v>
      </c>
      <c r="B1677" s="93">
        <f ca="1">'-'!$J1677+'-'!$K1677</f>
        <v>158001</v>
      </c>
      <c r="C1677" s="94"/>
      <c r="D1677" s="96" t="str" cm="1">
        <f t="array" ref="D1677">_xlfn.SWITCH(MID('-'!$F1677,1,4),"C - ","Civil","F - ","Foundation","ST -","Structure","FC -","Façade","PRE ","Pre-Line","POST","Post-Line","H - ","Handover","S - ","Services","CST ","Completion Docs", "I - ", "Inspection")</f>
        <v>Pre-Line</v>
      </c>
      <c r="E1677" s="96" t="str">
        <f>IF(NOT(ISERROR(SEARCH("- S -", '-'!$F1677))), "Subcontractor",IF(NOT(ISERROR(SEARCH("- R -", '-'!$F1677))), "Ryman",IF(NOT(ISERROR(SEARCH("- C -", '-'!$F1677))), "Consultant",IF(NOT(ISERROR(SEARCH("- I -", '-'!$F1677))),  "Inspection Test Plan", "Naming Error"))))</f>
        <v>Subcontractor</v>
      </c>
      <c r="F1677" s="97" t="str">
        <f>IF(OR('-'!$G1677="checklist", '-'!$G1677="checklist-flat"), '-'!$H1677, F1676)</f>
        <v>PRE - S - First Fix - Electrical</v>
      </c>
      <c r="G1677" s="24" t="s">
        <v>15</v>
      </c>
      <c r="H1677" s="24" t="s">
        <v>1225</v>
      </c>
      <c r="I1677" s="24"/>
      <c r="J1677" s="106">
        <f>_xlfn.XLOOKUP('-'!$F1677,Ref!A:A,Ref!B:B)*1000</f>
        <v>158000</v>
      </c>
      <c r="K1677" s="93">
        <f ca="1">COUNTIF($J$2:'-'!$J1677,'-'!$J1677)-1</f>
        <v>1</v>
      </c>
      <c r="L1677" s="96" t="s">
        <v>14</v>
      </c>
    </row>
    <row r="1678" spans="1:12" ht="15.75">
      <c r="A1678" s="90">
        <f t="shared" si="26"/>
        <v>1674</v>
      </c>
      <c r="B1678" s="87">
        <f ca="1">'-'!$J1678+'-'!$K1678</f>
        <v>158002</v>
      </c>
      <c r="C1678" s="88"/>
      <c r="D1678" s="90" t="str" cm="1">
        <f t="array" ref="D1678">_xlfn.SWITCH(MID('-'!$F1678,1,4),"C - ","Civil","F - ","Foundation","ST -","Structure","FC -","Façade","PRE ","Pre-Line","POST","Post-Line","H - ","Handover","S - ","Services","CST ","Completion Docs", "I - ", "Inspection")</f>
        <v>Pre-Line</v>
      </c>
      <c r="E1678" s="90" t="str">
        <f>IF(NOT(ISERROR(SEARCH("- S -", '-'!$F1678))), "Subcontractor",IF(NOT(ISERROR(SEARCH("- R -", '-'!$F1678))), "Ryman",IF(NOT(ISERROR(SEARCH("- C -", '-'!$F1678))), "Consultant",IF(NOT(ISERROR(SEARCH("- I -", '-'!$F1678))),  "Inspection Test Plan", "Naming Error"))))</f>
        <v>Subcontractor</v>
      </c>
      <c r="F1678" s="91" t="str">
        <f>IF(OR('-'!$G1678="checklist", '-'!$G1678="checklist-flat"), '-'!$H1678, F1677)</f>
        <v>PRE - S - First Fix - Electrical</v>
      </c>
      <c r="G1678" s="104" t="s">
        <v>15</v>
      </c>
      <c r="H1678" s="104" t="s">
        <v>1226</v>
      </c>
      <c r="I1678" s="104"/>
      <c r="J1678" s="105">
        <f>_xlfn.XLOOKUP('-'!$F1678,Ref!A:A,Ref!B:B)*1000</f>
        <v>158000</v>
      </c>
      <c r="K1678" s="87">
        <f ca="1">COUNTIF($J$2:'-'!$J1678,'-'!$J1678)-1</f>
        <v>2</v>
      </c>
      <c r="L1678" s="90" t="s">
        <v>14</v>
      </c>
    </row>
    <row r="1679" spans="1:12" ht="15.75">
      <c r="A1679" s="96">
        <f t="shared" si="26"/>
        <v>1675</v>
      </c>
      <c r="B1679" s="93">
        <f ca="1">'-'!$J1679+'-'!$K1679</f>
        <v>158003</v>
      </c>
      <c r="C1679" s="94"/>
      <c r="D1679" s="96" t="str" cm="1">
        <f t="array" ref="D1679">_xlfn.SWITCH(MID('-'!$F1679,1,4),"C - ","Civil","F - ","Foundation","ST -","Structure","FC -","Façade","PRE ","Pre-Line","POST","Post-Line","H - ","Handover","S - ","Services","CST ","Completion Docs", "I - ", "Inspection")</f>
        <v>Pre-Line</v>
      </c>
      <c r="E1679" s="96" t="str">
        <f>IF(NOT(ISERROR(SEARCH("- S -", '-'!$F1679))), "Subcontractor",IF(NOT(ISERROR(SEARCH("- R -", '-'!$F1679))), "Ryman",IF(NOT(ISERROR(SEARCH("- C -", '-'!$F1679))), "Consultant",IF(NOT(ISERROR(SEARCH("- I -", '-'!$F1679))),  "Inspection Test Plan", "Naming Error"))))</f>
        <v>Subcontractor</v>
      </c>
      <c r="F1679" s="97" t="str">
        <f>IF(OR('-'!$G1679="checklist", '-'!$G1679="checklist-flat"), '-'!$H1679, F1678)</f>
        <v>PRE - S - First Fix - Electrical</v>
      </c>
      <c r="G1679" s="24" t="s">
        <v>15</v>
      </c>
      <c r="H1679" s="24" t="s">
        <v>1227</v>
      </c>
      <c r="I1679" s="24"/>
      <c r="J1679" s="106">
        <f>_xlfn.XLOOKUP('-'!$F1679,Ref!A:A,Ref!B:B)*1000</f>
        <v>158000</v>
      </c>
      <c r="K1679" s="93">
        <f ca="1">COUNTIF($J$2:'-'!$J1679,'-'!$J1679)-1</f>
        <v>3</v>
      </c>
      <c r="L1679" s="96" t="s">
        <v>14</v>
      </c>
    </row>
    <row r="1680" spans="1:12" ht="15.75">
      <c r="A1680" s="90">
        <f t="shared" si="26"/>
        <v>1676</v>
      </c>
      <c r="B1680" s="87">
        <f ca="1">'-'!$J1680+'-'!$K1680</f>
        <v>158004</v>
      </c>
      <c r="C1680" s="88"/>
      <c r="D1680" s="90" t="str" cm="1">
        <f t="array" ref="D1680">_xlfn.SWITCH(MID('-'!$F1680,1,4),"C - ","Civil","F - ","Foundation","ST -","Structure","FC -","Façade","PRE ","Pre-Line","POST","Post-Line","H - ","Handover","S - ","Services","CST ","Completion Docs", "I - ", "Inspection")</f>
        <v>Pre-Line</v>
      </c>
      <c r="E1680" s="90" t="str">
        <f>IF(NOT(ISERROR(SEARCH("- S -", '-'!$F1680))), "Subcontractor",IF(NOT(ISERROR(SEARCH("- R -", '-'!$F1680))), "Ryman",IF(NOT(ISERROR(SEARCH("- C -", '-'!$F1680))), "Consultant",IF(NOT(ISERROR(SEARCH("- I -", '-'!$F1680))),  "Inspection Test Plan", "Naming Error"))))</f>
        <v>Subcontractor</v>
      </c>
      <c r="F1680" s="91" t="str">
        <f>IF(OR('-'!$G1680="checklist", '-'!$G1680="checklist-flat"), '-'!$H1680, F1679)</f>
        <v>PRE - S - First Fix - Electrical</v>
      </c>
      <c r="G1680" s="104" t="s">
        <v>15</v>
      </c>
      <c r="H1680" s="104" t="s">
        <v>1228</v>
      </c>
      <c r="I1680" s="104"/>
      <c r="J1680" s="105">
        <f>_xlfn.XLOOKUP('-'!$F1680,Ref!A:A,Ref!B:B)*1000</f>
        <v>158000</v>
      </c>
      <c r="K1680" s="87">
        <f ca="1">COUNTIF($J$2:'-'!$J1680,'-'!$J1680)-1</f>
        <v>4</v>
      </c>
      <c r="L1680" s="90" t="s">
        <v>14</v>
      </c>
    </row>
    <row r="1681" spans="1:12" ht="15.75">
      <c r="A1681" s="96">
        <f t="shared" si="26"/>
        <v>1677</v>
      </c>
      <c r="B1681" s="93">
        <f ca="1">'-'!$J1681+'-'!$K1681</f>
        <v>158005</v>
      </c>
      <c r="C1681" s="94"/>
      <c r="D1681" s="96" t="str" cm="1">
        <f t="array" ref="D1681">_xlfn.SWITCH(MID('-'!$F1681,1,4),"C - ","Civil","F - ","Foundation","ST -","Structure","FC -","Façade","PRE ","Pre-Line","POST","Post-Line","H - ","Handover","S - ","Services","CST ","Completion Docs", "I - ", "Inspection")</f>
        <v>Pre-Line</v>
      </c>
      <c r="E1681" s="96" t="str">
        <f>IF(NOT(ISERROR(SEARCH("- S -", '-'!$F1681))), "Subcontractor",IF(NOT(ISERROR(SEARCH("- R -", '-'!$F1681))), "Ryman",IF(NOT(ISERROR(SEARCH("- C -", '-'!$F1681))), "Consultant",IF(NOT(ISERROR(SEARCH("- I -", '-'!$F1681))),  "Inspection Test Plan", "Naming Error"))))</f>
        <v>Subcontractor</v>
      </c>
      <c r="F1681" s="97" t="str">
        <f>IF(OR('-'!$G1681="checklist", '-'!$G1681="checklist-flat"), '-'!$H1681, F1680)</f>
        <v>PRE - S - First Fix - Electrical</v>
      </c>
      <c r="G1681" s="24" t="s">
        <v>15</v>
      </c>
      <c r="H1681" s="24" t="s">
        <v>1229</v>
      </c>
      <c r="I1681" s="24"/>
      <c r="J1681" s="106">
        <f>_xlfn.XLOOKUP('-'!$F1681,Ref!A:A,Ref!B:B)*1000</f>
        <v>158000</v>
      </c>
      <c r="K1681" s="93">
        <f ca="1">COUNTIF($J$2:'-'!$J1681,'-'!$J1681)-1</f>
        <v>5</v>
      </c>
      <c r="L1681" s="96" t="s">
        <v>14</v>
      </c>
    </row>
    <row r="1682" spans="1:12" ht="15.75">
      <c r="A1682" s="90">
        <f t="shared" si="26"/>
        <v>1678</v>
      </c>
      <c r="B1682" s="87">
        <f ca="1">'-'!$J1682+'-'!$K1682</f>
        <v>158006</v>
      </c>
      <c r="C1682" s="88"/>
      <c r="D1682" s="90" t="str" cm="1">
        <f t="array" ref="D1682">_xlfn.SWITCH(MID('-'!$F1682,1,4),"C - ","Civil","F - ","Foundation","ST -","Structure","FC -","Façade","PRE ","Pre-Line","POST","Post-Line","H - ","Handover","S - ","Services","CST ","Completion Docs", "I - ", "Inspection")</f>
        <v>Pre-Line</v>
      </c>
      <c r="E1682" s="90" t="str">
        <f>IF(NOT(ISERROR(SEARCH("- S -", '-'!$F1682))), "Subcontractor",IF(NOT(ISERROR(SEARCH("- R -", '-'!$F1682))), "Ryman",IF(NOT(ISERROR(SEARCH("- C -", '-'!$F1682))), "Consultant",IF(NOT(ISERROR(SEARCH("- I -", '-'!$F1682))),  "Inspection Test Plan", "Naming Error"))))</f>
        <v>Subcontractor</v>
      </c>
      <c r="F1682" s="91" t="str">
        <f>IF(OR('-'!$G1682="checklist", '-'!$G1682="checklist-flat"), '-'!$H1682, F1681)</f>
        <v>PRE - S - First Fix - Electrical</v>
      </c>
      <c r="G1682" s="104" t="s">
        <v>15</v>
      </c>
      <c r="H1682" s="104" t="s">
        <v>1230</v>
      </c>
      <c r="I1682" s="104"/>
      <c r="J1682" s="105">
        <f>_xlfn.XLOOKUP('-'!$F1682,Ref!A:A,Ref!B:B)*1000</f>
        <v>158000</v>
      </c>
      <c r="K1682" s="87">
        <f ca="1">COUNTIF($J$2:'-'!$J1682,'-'!$J1682)-1</f>
        <v>6</v>
      </c>
      <c r="L1682" s="90" t="s">
        <v>14</v>
      </c>
    </row>
    <row r="1683" spans="1:12" ht="15.75">
      <c r="A1683" s="96">
        <f t="shared" si="26"/>
        <v>1679</v>
      </c>
      <c r="B1683" s="93">
        <f ca="1">'-'!$J1683+'-'!$K1683</f>
        <v>158007</v>
      </c>
      <c r="C1683" s="94"/>
      <c r="D1683" s="96" t="str" cm="1">
        <f t="array" ref="D1683">_xlfn.SWITCH(MID('-'!$F1683,1,4),"C - ","Civil","F - ","Foundation","ST -","Structure","FC -","Façade","PRE ","Pre-Line","POST","Post-Line","H - ","Handover","S - ","Services","CST ","Completion Docs", "I - ", "Inspection")</f>
        <v>Pre-Line</v>
      </c>
      <c r="E1683" s="96" t="str">
        <f>IF(NOT(ISERROR(SEARCH("- S -", '-'!$F1683))), "Subcontractor",IF(NOT(ISERROR(SEARCH("- R -", '-'!$F1683))), "Ryman",IF(NOT(ISERROR(SEARCH("- C -", '-'!$F1683))), "Consultant",IF(NOT(ISERROR(SEARCH("- I -", '-'!$F1683))),  "Inspection Test Plan", "Naming Error"))))</f>
        <v>Subcontractor</v>
      </c>
      <c r="F1683" s="97" t="str">
        <f>IF(OR('-'!$G1683="checklist", '-'!$G1683="checklist-flat"), '-'!$H1683, F1682)</f>
        <v>PRE - S - First Fix - Electrical</v>
      </c>
      <c r="G1683" s="24" t="s">
        <v>15</v>
      </c>
      <c r="H1683" s="24" t="s">
        <v>1231</v>
      </c>
      <c r="I1683" s="24"/>
      <c r="J1683" s="106">
        <f>_xlfn.XLOOKUP('-'!$F1683,Ref!A:A,Ref!B:B)*1000</f>
        <v>158000</v>
      </c>
      <c r="K1683" s="93">
        <f ca="1">COUNTIF($J$2:'-'!$J1683,'-'!$J1683)-1</f>
        <v>7</v>
      </c>
      <c r="L1683" s="96" t="s">
        <v>14</v>
      </c>
    </row>
    <row r="1684" spans="1:12" ht="15.75">
      <c r="A1684" s="90">
        <f t="shared" si="26"/>
        <v>1680</v>
      </c>
      <c r="B1684" s="87">
        <f ca="1">'-'!$J1684+'-'!$K1684</f>
        <v>158008</v>
      </c>
      <c r="C1684" s="88"/>
      <c r="D1684" s="90" t="str" cm="1">
        <f t="array" ref="D1684">_xlfn.SWITCH(MID('-'!$F1684,1,4),"C - ","Civil","F - ","Foundation","ST -","Structure","FC -","Façade","PRE ","Pre-Line","POST","Post-Line","H - ","Handover","S - ","Services","CST ","Completion Docs", "I - ", "Inspection")</f>
        <v>Pre-Line</v>
      </c>
      <c r="E1684" s="90" t="str">
        <f>IF(NOT(ISERROR(SEARCH("- S -", '-'!$F1684))), "Subcontractor",IF(NOT(ISERROR(SEARCH("- R -", '-'!$F1684))), "Ryman",IF(NOT(ISERROR(SEARCH("- C -", '-'!$F1684))), "Consultant",IF(NOT(ISERROR(SEARCH("- I -", '-'!$F1684))),  "Inspection Test Plan", "Naming Error"))))</f>
        <v>Subcontractor</v>
      </c>
      <c r="F1684" s="91" t="str">
        <f>IF(OR('-'!$G1684="checklist", '-'!$G1684="checklist-flat"), '-'!$H1684, F1683)</f>
        <v>PRE - S - First Fix - Electrical</v>
      </c>
      <c r="G1684" s="104" t="s">
        <v>15</v>
      </c>
      <c r="H1684" s="104" t="s">
        <v>1232</v>
      </c>
      <c r="I1684" s="104"/>
      <c r="J1684" s="105">
        <f>_xlfn.XLOOKUP('-'!$F1684,Ref!A:A,Ref!B:B)*1000</f>
        <v>158000</v>
      </c>
      <c r="K1684" s="87">
        <f ca="1">COUNTIF($J$2:'-'!$J1684,'-'!$J1684)-1</f>
        <v>8</v>
      </c>
      <c r="L1684" s="90" t="s">
        <v>14</v>
      </c>
    </row>
    <row r="1685" spans="1:12" ht="15.75">
      <c r="A1685" s="96">
        <f t="shared" si="26"/>
        <v>1681</v>
      </c>
      <c r="B1685" s="93">
        <f ca="1">'-'!$J1685+'-'!$K1685</f>
        <v>158009</v>
      </c>
      <c r="C1685" s="94"/>
      <c r="D1685" s="96" t="str" cm="1">
        <f t="array" ref="D1685">_xlfn.SWITCH(MID('-'!$F1685,1,4),"C - ","Civil","F - ","Foundation","ST -","Structure","FC -","Façade","PRE ","Pre-Line","POST","Post-Line","H - ","Handover","S - ","Services","CST ","Completion Docs", "I - ", "Inspection")</f>
        <v>Pre-Line</v>
      </c>
      <c r="E1685" s="96" t="str">
        <f>IF(NOT(ISERROR(SEARCH("- S -", '-'!$F1685))), "Subcontractor",IF(NOT(ISERROR(SEARCH("- R -", '-'!$F1685))), "Ryman",IF(NOT(ISERROR(SEARCH("- C -", '-'!$F1685))), "Consultant",IF(NOT(ISERROR(SEARCH("- I -", '-'!$F1685))),  "Inspection Test Plan", "Naming Error"))))</f>
        <v>Subcontractor</v>
      </c>
      <c r="F1685" s="97" t="str">
        <f>IF(OR('-'!$G1685="checklist", '-'!$G1685="checklist-flat"), '-'!$H1685, F1684)</f>
        <v>PRE - S - First Fix - Electrical</v>
      </c>
      <c r="G1685" s="24" t="s">
        <v>15</v>
      </c>
      <c r="H1685" s="24" t="s">
        <v>1233</v>
      </c>
      <c r="I1685" s="24"/>
      <c r="J1685" s="106">
        <f>_xlfn.XLOOKUP('-'!$F1685,Ref!A:A,Ref!B:B)*1000</f>
        <v>158000</v>
      </c>
      <c r="K1685" s="93">
        <f ca="1">COUNTIF($J$2:'-'!$J1685,'-'!$J1685)-1</f>
        <v>9</v>
      </c>
      <c r="L1685" s="96" t="s">
        <v>14</v>
      </c>
    </row>
    <row r="1686" spans="1:12" ht="15.75">
      <c r="A1686" s="90">
        <f t="shared" si="26"/>
        <v>1682</v>
      </c>
      <c r="B1686" s="87">
        <f ca="1">'-'!$J1686+'-'!$K1686</f>
        <v>158010</v>
      </c>
      <c r="C1686" s="88"/>
      <c r="D1686" s="90" t="str" cm="1">
        <f t="array" ref="D1686">_xlfn.SWITCH(MID('-'!$F1686,1,4),"C - ","Civil","F - ","Foundation","ST -","Structure","FC -","Façade","PRE ","Pre-Line","POST","Post-Line","H - ","Handover","S - ","Services","CST ","Completion Docs", "I - ", "Inspection")</f>
        <v>Pre-Line</v>
      </c>
      <c r="E1686" s="90" t="str">
        <f>IF(NOT(ISERROR(SEARCH("- S -", '-'!$F1686))), "Subcontractor",IF(NOT(ISERROR(SEARCH("- R -", '-'!$F1686))), "Ryman",IF(NOT(ISERROR(SEARCH("- C -", '-'!$F1686))), "Consultant",IF(NOT(ISERROR(SEARCH("- I -", '-'!$F1686))),  "Inspection Test Plan", "Naming Error"))))</f>
        <v>Subcontractor</v>
      </c>
      <c r="F1686" s="91" t="str">
        <f>IF(OR('-'!$G1686="checklist", '-'!$G1686="checklist-flat"), '-'!$H1686, F1685)</f>
        <v>PRE - S - First Fix - Electrical</v>
      </c>
      <c r="G1686" s="104" t="s">
        <v>15</v>
      </c>
      <c r="H1686" s="104" t="s">
        <v>1234</v>
      </c>
      <c r="I1686" s="104"/>
      <c r="J1686" s="105">
        <f>_xlfn.XLOOKUP('-'!$F1686,Ref!A:A,Ref!B:B)*1000</f>
        <v>158000</v>
      </c>
      <c r="K1686" s="87">
        <f ca="1">COUNTIF($J$2:'-'!$J1686,'-'!$J1686)-1</f>
        <v>10</v>
      </c>
      <c r="L1686" s="90" t="s">
        <v>14</v>
      </c>
    </row>
    <row r="1687" spans="1:12" ht="15.75">
      <c r="A1687" s="96">
        <f t="shared" si="26"/>
        <v>1683</v>
      </c>
      <c r="B1687" s="93">
        <f ca="1">'-'!$J1687+'-'!$K1687</f>
        <v>158011</v>
      </c>
      <c r="C1687" s="94"/>
      <c r="D1687" s="96" t="str" cm="1">
        <f t="array" ref="D1687">_xlfn.SWITCH(MID('-'!$F1687,1,4),"C - ","Civil","F - ","Foundation","ST -","Structure","FC -","Façade","PRE ","Pre-Line","POST","Post-Line","H - ","Handover","S - ","Services","CST ","Completion Docs", "I - ", "Inspection")</f>
        <v>Pre-Line</v>
      </c>
      <c r="E1687" s="96" t="str">
        <f>IF(NOT(ISERROR(SEARCH("- S -", '-'!$F1687))), "Subcontractor",IF(NOT(ISERROR(SEARCH("- R -", '-'!$F1687))), "Ryman",IF(NOT(ISERROR(SEARCH("- C -", '-'!$F1687))), "Consultant",IF(NOT(ISERROR(SEARCH("- I -", '-'!$F1687))),  "Inspection Test Plan", "Naming Error"))))</f>
        <v>Subcontractor</v>
      </c>
      <c r="F1687" s="97" t="str">
        <f>IF(OR('-'!$G1687="checklist", '-'!$G1687="checklist-flat"), '-'!$H1687, F1686)</f>
        <v>PRE - S - First Fix - Electrical</v>
      </c>
      <c r="G1687" s="24" t="s">
        <v>15</v>
      </c>
      <c r="H1687" s="24" t="s">
        <v>56</v>
      </c>
      <c r="I1687" s="24"/>
      <c r="J1687" s="106">
        <f>_xlfn.XLOOKUP('-'!$F1687,Ref!A:A,Ref!B:B)*1000</f>
        <v>158000</v>
      </c>
      <c r="K1687" s="93">
        <f ca="1">COUNTIF($J$2:'-'!$J1687,'-'!$J1687)-1</f>
        <v>11</v>
      </c>
      <c r="L1687" s="96" t="s">
        <v>14</v>
      </c>
    </row>
    <row r="1688" spans="1:12" ht="15.75">
      <c r="A1688" s="90">
        <f t="shared" si="26"/>
        <v>1684</v>
      </c>
      <c r="B1688" s="87">
        <f ca="1">'-'!$J1688+'-'!$K1688</f>
        <v>158012</v>
      </c>
      <c r="C1688" s="88"/>
      <c r="D1688" s="90" t="str" cm="1">
        <f t="array" ref="D1688">_xlfn.SWITCH(MID('-'!$F1688,1,4),"C - ","Civil","F - ","Foundation","ST -","Structure","FC -","Façade","PRE ","Pre-Line","POST","Post-Line","H - ","Handover","S - ","Services","CST ","Completion Docs", "I - ", "Inspection")</f>
        <v>Pre-Line</v>
      </c>
      <c r="E1688" s="90" t="str">
        <f>IF(NOT(ISERROR(SEARCH("- S -", '-'!$F1688))), "Subcontractor",IF(NOT(ISERROR(SEARCH("- R -", '-'!$F1688))), "Ryman",IF(NOT(ISERROR(SEARCH("- C -", '-'!$F1688))), "Consultant",IF(NOT(ISERROR(SEARCH("- I -", '-'!$F1688))),  "Inspection Test Plan", "Naming Error"))))</f>
        <v>Subcontractor</v>
      </c>
      <c r="F1688" s="91" t="str">
        <f>IF(OR('-'!$G1688="checklist", '-'!$G1688="checklist-flat"), '-'!$H1688, F1687)</f>
        <v>PRE - S - First Fix - Electrical</v>
      </c>
      <c r="G1688" s="104" t="s">
        <v>24</v>
      </c>
      <c r="H1688" s="104" t="s">
        <v>57</v>
      </c>
      <c r="I1688" s="104"/>
      <c r="J1688" s="105">
        <f>_xlfn.XLOOKUP('-'!$F1688,Ref!A:A,Ref!B:B)*1000</f>
        <v>158000</v>
      </c>
      <c r="K1688" s="87">
        <f ca="1">COUNTIF($J$2:'-'!$J1688,'-'!$J1688)-1</f>
        <v>12</v>
      </c>
      <c r="L1688" s="90" t="s">
        <v>14</v>
      </c>
    </row>
    <row r="1689" spans="1:12" ht="15.75">
      <c r="A1689" s="96">
        <f t="shared" si="26"/>
        <v>1685</v>
      </c>
      <c r="B1689" s="93">
        <f ca="1">'-'!$J1689+'-'!$K1689</f>
        <v>159000</v>
      </c>
      <c r="C1689" s="94"/>
      <c r="D1689" s="96" t="str" cm="1">
        <f t="array" ref="D1689">_xlfn.SWITCH(MID('-'!$F1689,1,4),"C - ","Civil","F - ","Foundation","ST -","Structure","FC -","Façade","PRE ","Pre-Line","POST","Post-Line","H - ","Handover","S - ","Services","CST ","Completion Docs", "I - ", "Inspection")</f>
        <v>Pre-Line</v>
      </c>
      <c r="E1689" s="96" t="str">
        <f>IF(NOT(ISERROR(SEARCH("- S -", '-'!$F1689))), "Subcontractor",IF(NOT(ISERROR(SEARCH("- R -", '-'!$F1689))), "Ryman",IF(NOT(ISERROR(SEARCH("- C -", '-'!$F1689))), "Consultant",IF(NOT(ISERROR(SEARCH("- I -", '-'!$F1689))),  "Inspection Test Plan", "Naming Error"))))</f>
        <v>Subcontractor</v>
      </c>
      <c r="F1689" s="97" t="str">
        <f>IF(OR('-'!$G1689="checklist", '-'!$G1689="checklist-flat"), '-'!$H1689, F1688)</f>
        <v>PRE - S - First Fix - Fire Alarm</v>
      </c>
      <c r="G1689" s="24" t="s">
        <v>12</v>
      </c>
      <c r="H1689" s="24" t="s">
        <v>1235</v>
      </c>
      <c r="I1689" s="24"/>
      <c r="J1689" s="106">
        <f>_xlfn.XLOOKUP('-'!$F1689,Ref!A:A,Ref!B:B)*1000</f>
        <v>159000</v>
      </c>
      <c r="K1689" s="93">
        <f ca="1">COUNTIF($J$2:'-'!$J1689,'-'!$J1689)-1</f>
        <v>0</v>
      </c>
      <c r="L1689" s="96" t="s">
        <v>14</v>
      </c>
    </row>
    <row r="1690" spans="1:12" ht="15.75">
      <c r="A1690" s="90">
        <f t="shared" si="26"/>
        <v>1686</v>
      </c>
      <c r="B1690" s="87">
        <f ca="1">'-'!$J1690+'-'!$K1690</f>
        <v>159001</v>
      </c>
      <c r="C1690" s="88"/>
      <c r="D1690" s="90" t="str" cm="1">
        <f t="array" ref="D1690">_xlfn.SWITCH(MID('-'!$F1690,1,4),"C - ","Civil","F - ","Foundation","ST -","Structure","FC -","Façade","PRE ","Pre-Line","POST","Post-Line","H - ","Handover","S - ","Services","CST ","Completion Docs", "I - ", "Inspection")</f>
        <v>Pre-Line</v>
      </c>
      <c r="E1690" s="90" t="str">
        <f>IF(NOT(ISERROR(SEARCH("- S -", '-'!$F1690))), "Subcontractor",IF(NOT(ISERROR(SEARCH("- R -", '-'!$F1690))), "Ryman",IF(NOT(ISERROR(SEARCH("- C -", '-'!$F1690))), "Consultant",IF(NOT(ISERROR(SEARCH("- I -", '-'!$F1690))),  "Inspection Test Plan", "Naming Error"))))</f>
        <v>Subcontractor</v>
      </c>
      <c r="F1690" s="91" t="str">
        <f>IF(OR('-'!$G1690="checklist", '-'!$G1690="checklist-flat"), '-'!$H1690, F1689)</f>
        <v>PRE - S - First Fix - Fire Alarm</v>
      </c>
      <c r="G1690" s="104" t="s">
        <v>15</v>
      </c>
      <c r="H1690" s="104" t="s">
        <v>1236</v>
      </c>
      <c r="I1690" s="104"/>
      <c r="J1690" s="105">
        <f>_xlfn.XLOOKUP('-'!$F1690,Ref!A:A,Ref!B:B)*1000</f>
        <v>159000</v>
      </c>
      <c r="K1690" s="87">
        <f ca="1">COUNTIF($J$2:'-'!$J1690,'-'!$J1690)-1</f>
        <v>1</v>
      </c>
      <c r="L1690" s="90" t="s">
        <v>14</v>
      </c>
    </row>
    <row r="1691" spans="1:12" ht="15.75">
      <c r="A1691" s="96">
        <f t="shared" si="26"/>
        <v>1687</v>
      </c>
      <c r="B1691" s="93">
        <f ca="1">'-'!$J1691+'-'!$K1691</f>
        <v>159002</v>
      </c>
      <c r="C1691" s="94"/>
      <c r="D1691" s="96" t="str" cm="1">
        <f t="array" ref="D1691">_xlfn.SWITCH(MID('-'!$F1691,1,4),"C - ","Civil","F - ","Foundation","ST -","Structure","FC -","Façade","PRE ","Pre-Line","POST","Post-Line","H - ","Handover","S - ","Services","CST ","Completion Docs", "I - ", "Inspection")</f>
        <v>Pre-Line</v>
      </c>
      <c r="E1691" s="96" t="str">
        <f>IF(NOT(ISERROR(SEARCH("- S -", '-'!$F1691))), "Subcontractor",IF(NOT(ISERROR(SEARCH("- R -", '-'!$F1691))), "Ryman",IF(NOT(ISERROR(SEARCH("- C -", '-'!$F1691))), "Consultant",IF(NOT(ISERROR(SEARCH("- I -", '-'!$F1691))),  "Inspection Test Plan", "Naming Error"))))</f>
        <v>Subcontractor</v>
      </c>
      <c r="F1691" s="97" t="str">
        <f>IF(OR('-'!$G1691="checklist", '-'!$G1691="checklist-flat"), '-'!$H1691, F1690)</f>
        <v>PRE - S - First Fix - Fire Alarm</v>
      </c>
      <c r="G1691" s="24" t="s">
        <v>15</v>
      </c>
      <c r="H1691" s="24" t="s">
        <v>1237</v>
      </c>
      <c r="I1691" s="24"/>
      <c r="J1691" s="106">
        <f>_xlfn.XLOOKUP('-'!$F1691,Ref!A:A,Ref!B:B)*1000</f>
        <v>159000</v>
      </c>
      <c r="K1691" s="93">
        <f ca="1">COUNTIF($J$2:'-'!$J1691,'-'!$J1691)-1</f>
        <v>2</v>
      </c>
      <c r="L1691" s="96" t="s">
        <v>14</v>
      </c>
    </row>
    <row r="1692" spans="1:12" ht="15.75">
      <c r="A1692" s="90">
        <f t="shared" si="26"/>
        <v>1688</v>
      </c>
      <c r="B1692" s="87">
        <f ca="1">'-'!$J1692+'-'!$K1692</f>
        <v>159003</v>
      </c>
      <c r="C1692" s="88"/>
      <c r="D1692" s="90" t="str" cm="1">
        <f t="array" ref="D1692">_xlfn.SWITCH(MID('-'!$F1692,1,4),"C - ","Civil","F - ","Foundation","ST -","Structure","FC -","Façade","PRE ","Pre-Line","POST","Post-Line","H - ","Handover","S - ","Services","CST ","Completion Docs", "I - ", "Inspection")</f>
        <v>Pre-Line</v>
      </c>
      <c r="E1692" s="90" t="str">
        <f>IF(NOT(ISERROR(SEARCH("- S -", '-'!$F1692))), "Subcontractor",IF(NOT(ISERROR(SEARCH("- R -", '-'!$F1692))), "Ryman",IF(NOT(ISERROR(SEARCH("- C -", '-'!$F1692))), "Consultant",IF(NOT(ISERROR(SEARCH("- I -", '-'!$F1692))),  "Inspection Test Plan", "Naming Error"))))</f>
        <v>Subcontractor</v>
      </c>
      <c r="F1692" s="91" t="str">
        <f>IF(OR('-'!$G1692="checklist", '-'!$G1692="checklist-flat"), '-'!$H1692, F1691)</f>
        <v>PRE - S - First Fix - Fire Alarm</v>
      </c>
      <c r="G1692" s="104" t="s">
        <v>15</v>
      </c>
      <c r="H1692" s="104" t="s">
        <v>1238</v>
      </c>
      <c r="I1692" s="104"/>
      <c r="J1692" s="105">
        <f>_xlfn.XLOOKUP('-'!$F1692,Ref!A:A,Ref!B:B)*1000</f>
        <v>159000</v>
      </c>
      <c r="K1692" s="87">
        <f ca="1">COUNTIF($J$2:'-'!$J1692,'-'!$J1692)-1</f>
        <v>3</v>
      </c>
      <c r="L1692" s="90" t="s">
        <v>14</v>
      </c>
    </row>
    <row r="1693" spans="1:12" ht="15.75">
      <c r="A1693" s="96">
        <f t="shared" si="26"/>
        <v>1689</v>
      </c>
      <c r="B1693" s="93">
        <f ca="1">'-'!$J1693+'-'!$K1693</f>
        <v>159004</v>
      </c>
      <c r="C1693" s="94"/>
      <c r="D1693" s="96" t="str" cm="1">
        <f t="array" ref="D1693">_xlfn.SWITCH(MID('-'!$F1693,1,4),"C - ","Civil","F - ","Foundation","ST -","Structure","FC -","Façade","PRE ","Pre-Line","POST","Post-Line","H - ","Handover","S - ","Services","CST ","Completion Docs", "I - ", "Inspection")</f>
        <v>Pre-Line</v>
      </c>
      <c r="E1693" s="96" t="str">
        <f>IF(NOT(ISERROR(SEARCH("- S -", '-'!$F1693))), "Subcontractor",IF(NOT(ISERROR(SEARCH("- R -", '-'!$F1693))), "Ryman",IF(NOT(ISERROR(SEARCH("- C -", '-'!$F1693))), "Consultant",IF(NOT(ISERROR(SEARCH("- I -", '-'!$F1693))),  "Inspection Test Plan", "Naming Error"))))</f>
        <v>Subcontractor</v>
      </c>
      <c r="F1693" s="97" t="str">
        <f>IF(OR('-'!$G1693="checklist", '-'!$G1693="checklist-flat"), '-'!$H1693, F1692)</f>
        <v>PRE - S - First Fix - Fire Alarm</v>
      </c>
      <c r="G1693" s="24" t="s">
        <v>15</v>
      </c>
      <c r="H1693" s="24" t="s">
        <v>1239</v>
      </c>
      <c r="I1693" s="24"/>
      <c r="J1693" s="106">
        <f>_xlfn.XLOOKUP('-'!$F1693,Ref!A:A,Ref!B:B)*1000</f>
        <v>159000</v>
      </c>
      <c r="K1693" s="93">
        <f ca="1">COUNTIF($J$2:'-'!$J1693,'-'!$J1693)-1</f>
        <v>4</v>
      </c>
      <c r="L1693" s="96" t="s">
        <v>14</v>
      </c>
    </row>
    <row r="1694" spans="1:12" ht="15.75">
      <c r="A1694" s="90">
        <f t="shared" si="26"/>
        <v>1690</v>
      </c>
      <c r="B1694" s="87">
        <f ca="1">'-'!$J1694+'-'!$K1694</f>
        <v>159005</v>
      </c>
      <c r="C1694" s="88"/>
      <c r="D1694" s="90" t="str" cm="1">
        <f t="array" ref="D1694">_xlfn.SWITCH(MID('-'!$F1694,1,4),"C - ","Civil","F - ","Foundation","ST -","Structure","FC -","Façade","PRE ","Pre-Line","POST","Post-Line","H - ","Handover","S - ","Services","CST ","Completion Docs", "I - ", "Inspection")</f>
        <v>Pre-Line</v>
      </c>
      <c r="E1694" s="90" t="str">
        <f>IF(NOT(ISERROR(SEARCH("- S -", '-'!$F1694))), "Subcontractor",IF(NOT(ISERROR(SEARCH("- R -", '-'!$F1694))), "Ryman",IF(NOT(ISERROR(SEARCH("- C -", '-'!$F1694))), "Consultant",IF(NOT(ISERROR(SEARCH("- I -", '-'!$F1694))),  "Inspection Test Plan", "Naming Error"))))</f>
        <v>Subcontractor</v>
      </c>
      <c r="F1694" s="91" t="str">
        <f>IF(OR('-'!$G1694="checklist", '-'!$G1694="checklist-flat"), '-'!$H1694, F1693)</f>
        <v>PRE - S - First Fix - Fire Alarm</v>
      </c>
      <c r="G1694" s="104" t="s">
        <v>15</v>
      </c>
      <c r="H1694" s="104" t="s">
        <v>56</v>
      </c>
      <c r="I1694" s="104"/>
      <c r="J1694" s="105">
        <f>_xlfn.XLOOKUP('-'!$F1694,Ref!A:A,Ref!B:B)*1000</f>
        <v>159000</v>
      </c>
      <c r="K1694" s="87">
        <f ca="1">COUNTIF($J$2:'-'!$J1694,'-'!$J1694)-1</f>
        <v>5</v>
      </c>
      <c r="L1694" s="90" t="s">
        <v>14</v>
      </c>
    </row>
    <row r="1695" spans="1:12" ht="15.75">
      <c r="A1695" s="96">
        <f t="shared" ref="A1695:A1758" si="27">IFERROR(A1694+1,1)</f>
        <v>1691</v>
      </c>
      <c r="B1695" s="93">
        <f ca="1">'-'!$J1695+'-'!$K1695</f>
        <v>159006</v>
      </c>
      <c r="C1695" s="94"/>
      <c r="D1695" s="96" t="str" cm="1">
        <f t="array" ref="D1695">_xlfn.SWITCH(MID('-'!$F1695,1,4),"C - ","Civil","F - ","Foundation","ST -","Structure","FC -","Façade","PRE ","Pre-Line","POST","Post-Line","H - ","Handover","S - ","Services","CST ","Completion Docs", "I - ", "Inspection")</f>
        <v>Pre-Line</v>
      </c>
      <c r="E1695" s="96" t="str">
        <f>IF(NOT(ISERROR(SEARCH("- S -", '-'!$F1695))), "Subcontractor",IF(NOT(ISERROR(SEARCH("- R -", '-'!$F1695))), "Ryman",IF(NOT(ISERROR(SEARCH("- C -", '-'!$F1695))), "Consultant",IF(NOT(ISERROR(SEARCH("- I -", '-'!$F1695))),  "Inspection Test Plan", "Naming Error"))))</f>
        <v>Subcontractor</v>
      </c>
      <c r="F1695" s="97" t="str">
        <f>IF(OR('-'!$G1695="checklist", '-'!$G1695="checklist-flat"), '-'!$H1695, F1694)</f>
        <v>PRE - S - First Fix - Fire Alarm</v>
      </c>
      <c r="G1695" s="24" t="s">
        <v>24</v>
      </c>
      <c r="H1695" s="24" t="s">
        <v>57</v>
      </c>
      <c r="I1695" s="24"/>
      <c r="J1695" s="106">
        <f>_xlfn.XLOOKUP('-'!$F1695,Ref!A:A,Ref!B:B)*1000</f>
        <v>159000</v>
      </c>
      <c r="K1695" s="93">
        <f ca="1">COUNTIF($J$2:'-'!$J1695,'-'!$J1695)-1</f>
        <v>6</v>
      </c>
      <c r="L1695" s="96" t="s">
        <v>14</v>
      </c>
    </row>
    <row r="1696" spans="1:12" ht="15.75">
      <c r="A1696" s="90">
        <f t="shared" si="27"/>
        <v>1692</v>
      </c>
      <c r="B1696" s="87">
        <f ca="1">'-'!$J1696+'-'!$K1696</f>
        <v>160000</v>
      </c>
      <c r="C1696" s="88"/>
      <c r="D1696" s="90" t="str" cm="1">
        <f t="array" ref="D1696">_xlfn.SWITCH(MID('-'!$F1696,1,4),"C - ","Civil","F - ","Foundation","ST -","Structure","FC -","Façade","PRE ","Pre-Line","POST","Post-Line","H - ","Handover","S - ","Services","CST ","Completion Docs", "I - ", "Inspection")</f>
        <v>Pre-Line</v>
      </c>
      <c r="E1696" s="90" t="str">
        <f>IF(NOT(ISERROR(SEARCH("- S -", '-'!$F1696))), "Subcontractor",IF(NOT(ISERROR(SEARCH("- R -", '-'!$F1696))), "Ryman",IF(NOT(ISERROR(SEARCH("- C -", '-'!$F1696))), "Consultant",IF(NOT(ISERROR(SEARCH("- I -", '-'!$F1696))),  "Inspection Test Plan", "Naming Error"))))</f>
        <v>Subcontractor</v>
      </c>
      <c r="F1696" s="91" t="str">
        <f>IF(OR('-'!$G1696="checklist", '-'!$G1696="checklist-flat"), '-'!$H1696, F1695)</f>
        <v>PRE - S - First Fix - Nurse Call, Data &amp; Communications &amp; Security</v>
      </c>
      <c r="G1696" s="104" t="s">
        <v>12</v>
      </c>
      <c r="H1696" s="104" t="s">
        <v>1240</v>
      </c>
      <c r="I1696" s="104"/>
      <c r="J1696" s="105">
        <f>_xlfn.XLOOKUP('-'!$F1696,Ref!A:A,Ref!B:B)*1000</f>
        <v>160000</v>
      </c>
      <c r="K1696" s="87">
        <f ca="1">COUNTIF($J$2:'-'!$J1696,'-'!$J1696)-1</f>
        <v>0</v>
      </c>
      <c r="L1696" s="90" t="s">
        <v>14</v>
      </c>
    </row>
    <row r="1697" spans="1:12" ht="15.75">
      <c r="A1697" s="96">
        <f t="shared" si="27"/>
        <v>1693</v>
      </c>
      <c r="B1697" s="93">
        <f ca="1">'-'!$J1697+'-'!$K1697</f>
        <v>160001</v>
      </c>
      <c r="C1697" s="94"/>
      <c r="D1697" s="96" t="str" cm="1">
        <f t="array" ref="D1697">_xlfn.SWITCH(MID('-'!$F1697,1,4),"C - ","Civil","F - ","Foundation","ST -","Structure","FC -","Façade","PRE ","Pre-Line","POST","Post-Line","H - ","Handover","S - ","Services","CST ","Completion Docs", "I - ", "Inspection")</f>
        <v>Pre-Line</v>
      </c>
      <c r="E1697" s="96" t="str">
        <f>IF(NOT(ISERROR(SEARCH("- S -", '-'!$F1697))), "Subcontractor",IF(NOT(ISERROR(SEARCH("- R -", '-'!$F1697))), "Ryman",IF(NOT(ISERROR(SEARCH("- C -", '-'!$F1697))), "Consultant",IF(NOT(ISERROR(SEARCH("- I -", '-'!$F1697))),  "Inspection Test Plan", "Naming Error"))))</f>
        <v>Subcontractor</v>
      </c>
      <c r="F1697" s="97" t="str">
        <f>IF(OR('-'!$G1697="checklist", '-'!$G1697="checklist-flat"), '-'!$H1697, F1696)</f>
        <v>PRE - S - First Fix - Nurse Call, Data &amp; Communications &amp; Security</v>
      </c>
      <c r="G1697" s="24" t="s">
        <v>15</v>
      </c>
      <c r="H1697" s="24" t="s">
        <v>1241</v>
      </c>
      <c r="I1697" s="24"/>
      <c r="J1697" s="106">
        <f>_xlfn.XLOOKUP('-'!$F1697,Ref!A:A,Ref!B:B)*1000</f>
        <v>160000</v>
      </c>
      <c r="K1697" s="93">
        <f ca="1">COUNTIF($J$2:'-'!$J1697,'-'!$J1697)-1</f>
        <v>1</v>
      </c>
      <c r="L1697" s="96" t="s">
        <v>14</v>
      </c>
    </row>
    <row r="1698" spans="1:12" ht="15.75">
      <c r="A1698" s="90">
        <f t="shared" si="27"/>
        <v>1694</v>
      </c>
      <c r="B1698" s="87">
        <f ca="1">'-'!$J1698+'-'!$K1698</f>
        <v>160002</v>
      </c>
      <c r="C1698" s="88"/>
      <c r="D1698" s="90" t="str" cm="1">
        <f t="array" ref="D1698">_xlfn.SWITCH(MID('-'!$F1698,1,4),"C - ","Civil","F - ","Foundation","ST -","Structure","FC -","Façade","PRE ","Pre-Line","POST","Post-Line","H - ","Handover","S - ","Services","CST ","Completion Docs", "I - ", "Inspection")</f>
        <v>Pre-Line</v>
      </c>
      <c r="E1698" s="90" t="str">
        <f>IF(NOT(ISERROR(SEARCH("- S -", '-'!$F1698))), "Subcontractor",IF(NOT(ISERROR(SEARCH("- R -", '-'!$F1698))), "Ryman",IF(NOT(ISERROR(SEARCH("- C -", '-'!$F1698))), "Consultant",IF(NOT(ISERROR(SEARCH("- I -", '-'!$F1698))),  "Inspection Test Plan", "Naming Error"))))</f>
        <v>Subcontractor</v>
      </c>
      <c r="F1698" s="91" t="str">
        <f>IF(OR('-'!$G1698="checklist", '-'!$G1698="checklist-flat"), '-'!$H1698, F1697)</f>
        <v>PRE - S - First Fix - Nurse Call, Data &amp; Communications &amp; Security</v>
      </c>
      <c r="G1698" s="104" t="s">
        <v>15</v>
      </c>
      <c r="H1698" s="104" t="s">
        <v>1242</v>
      </c>
      <c r="I1698" s="104"/>
      <c r="J1698" s="105">
        <f>_xlfn.XLOOKUP('-'!$F1698,Ref!A:A,Ref!B:B)*1000</f>
        <v>160000</v>
      </c>
      <c r="K1698" s="87">
        <f ca="1">COUNTIF($J$2:'-'!$J1698,'-'!$J1698)-1</f>
        <v>2</v>
      </c>
      <c r="L1698" s="90" t="s">
        <v>14</v>
      </c>
    </row>
    <row r="1699" spans="1:12" ht="15.75">
      <c r="A1699" s="96">
        <f t="shared" si="27"/>
        <v>1695</v>
      </c>
      <c r="B1699" s="93">
        <f ca="1">'-'!$J1699+'-'!$K1699</f>
        <v>160003</v>
      </c>
      <c r="C1699" s="94"/>
      <c r="D1699" s="96" t="str" cm="1">
        <f t="array" ref="D1699">_xlfn.SWITCH(MID('-'!$F1699,1,4),"C - ","Civil","F - ","Foundation","ST -","Structure","FC -","Façade","PRE ","Pre-Line","POST","Post-Line","H - ","Handover","S - ","Services","CST ","Completion Docs", "I - ", "Inspection")</f>
        <v>Pre-Line</v>
      </c>
      <c r="E1699" s="96" t="str">
        <f>IF(NOT(ISERROR(SEARCH("- S -", '-'!$F1699))), "Subcontractor",IF(NOT(ISERROR(SEARCH("- R -", '-'!$F1699))), "Ryman",IF(NOT(ISERROR(SEARCH("- C -", '-'!$F1699))), "Consultant",IF(NOT(ISERROR(SEARCH("- I -", '-'!$F1699))),  "Inspection Test Plan", "Naming Error"))))</f>
        <v>Subcontractor</v>
      </c>
      <c r="F1699" s="97" t="str">
        <f>IF(OR('-'!$G1699="checklist", '-'!$G1699="checklist-flat"), '-'!$H1699, F1698)</f>
        <v>PRE - S - First Fix - Nurse Call, Data &amp; Communications &amp; Security</v>
      </c>
      <c r="G1699" s="24" t="s">
        <v>15</v>
      </c>
      <c r="H1699" s="24" t="s">
        <v>1243</v>
      </c>
      <c r="I1699" s="24"/>
      <c r="J1699" s="106">
        <f>_xlfn.XLOOKUP('-'!$F1699,Ref!A:A,Ref!B:B)*1000</f>
        <v>160000</v>
      </c>
      <c r="K1699" s="93">
        <f ca="1">COUNTIF($J$2:'-'!$J1699,'-'!$J1699)-1</f>
        <v>3</v>
      </c>
      <c r="L1699" s="96" t="s">
        <v>14</v>
      </c>
    </row>
    <row r="1700" spans="1:12" ht="15.75">
      <c r="A1700" s="90">
        <f t="shared" si="27"/>
        <v>1696</v>
      </c>
      <c r="B1700" s="87">
        <f ca="1">'-'!$J1700+'-'!$K1700</f>
        <v>160004</v>
      </c>
      <c r="C1700" s="88"/>
      <c r="D1700" s="90" t="str" cm="1">
        <f t="array" ref="D1700">_xlfn.SWITCH(MID('-'!$F1700,1,4),"C - ","Civil","F - ","Foundation","ST -","Structure","FC -","Façade","PRE ","Pre-Line","POST","Post-Line","H - ","Handover","S - ","Services","CST ","Completion Docs", "I - ", "Inspection")</f>
        <v>Pre-Line</v>
      </c>
      <c r="E1700" s="90" t="str">
        <f>IF(NOT(ISERROR(SEARCH("- S -", '-'!$F1700))), "Subcontractor",IF(NOT(ISERROR(SEARCH("- R -", '-'!$F1700))), "Ryman",IF(NOT(ISERROR(SEARCH("- C -", '-'!$F1700))), "Consultant",IF(NOT(ISERROR(SEARCH("- I -", '-'!$F1700))),  "Inspection Test Plan", "Naming Error"))))</f>
        <v>Subcontractor</v>
      </c>
      <c r="F1700" s="91" t="str">
        <f>IF(OR('-'!$G1700="checklist", '-'!$G1700="checklist-flat"), '-'!$H1700, F1699)</f>
        <v>PRE - S - First Fix - Nurse Call, Data &amp; Communications &amp; Security</v>
      </c>
      <c r="G1700" s="104" t="s">
        <v>15</v>
      </c>
      <c r="H1700" s="104" t="s">
        <v>1244</v>
      </c>
      <c r="I1700" s="104"/>
      <c r="J1700" s="105">
        <f>_xlfn.XLOOKUP('-'!$F1700,Ref!A:A,Ref!B:B)*1000</f>
        <v>160000</v>
      </c>
      <c r="K1700" s="87">
        <f ca="1">COUNTIF($J$2:'-'!$J1700,'-'!$J1700)-1</f>
        <v>4</v>
      </c>
      <c r="L1700" s="90" t="s">
        <v>14</v>
      </c>
    </row>
    <row r="1701" spans="1:12" ht="15.75">
      <c r="A1701" s="96">
        <f t="shared" si="27"/>
        <v>1697</v>
      </c>
      <c r="B1701" s="93">
        <f ca="1">'-'!$J1701+'-'!$K1701</f>
        <v>160005</v>
      </c>
      <c r="C1701" s="94"/>
      <c r="D1701" s="96" t="str" cm="1">
        <f t="array" ref="D1701">_xlfn.SWITCH(MID('-'!$F1701,1,4),"C - ","Civil","F - ","Foundation","ST -","Structure","FC -","Façade","PRE ","Pre-Line","POST","Post-Line","H - ","Handover","S - ","Services","CST ","Completion Docs", "I - ", "Inspection")</f>
        <v>Pre-Line</v>
      </c>
      <c r="E1701" s="96" t="str">
        <f>IF(NOT(ISERROR(SEARCH("- S -", '-'!$F1701))), "Subcontractor",IF(NOT(ISERROR(SEARCH("- R -", '-'!$F1701))), "Ryman",IF(NOT(ISERROR(SEARCH("- C -", '-'!$F1701))), "Consultant",IF(NOT(ISERROR(SEARCH("- I -", '-'!$F1701))),  "Inspection Test Plan", "Naming Error"))))</f>
        <v>Subcontractor</v>
      </c>
      <c r="F1701" s="97" t="str">
        <f>IF(OR('-'!$G1701="checklist", '-'!$G1701="checklist-flat"), '-'!$H1701, F1700)</f>
        <v>PRE - S - First Fix - Nurse Call, Data &amp; Communications &amp; Security</v>
      </c>
      <c r="G1701" s="24" t="s">
        <v>15</v>
      </c>
      <c r="H1701" s="24" t="s">
        <v>1245</v>
      </c>
      <c r="I1701" s="24"/>
      <c r="J1701" s="106">
        <f>_xlfn.XLOOKUP('-'!$F1701,Ref!A:A,Ref!B:B)*1000</f>
        <v>160000</v>
      </c>
      <c r="K1701" s="93">
        <f ca="1">COUNTIF($J$2:'-'!$J1701,'-'!$J1701)-1</f>
        <v>5</v>
      </c>
      <c r="L1701" s="96" t="s">
        <v>14</v>
      </c>
    </row>
    <row r="1702" spans="1:12" ht="15.75">
      <c r="A1702" s="90">
        <f t="shared" si="27"/>
        <v>1698</v>
      </c>
      <c r="B1702" s="87">
        <f ca="1">'-'!$J1702+'-'!$K1702</f>
        <v>160006</v>
      </c>
      <c r="C1702" s="88"/>
      <c r="D1702" s="90" t="str" cm="1">
        <f t="array" ref="D1702">_xlfn.SWITCH(MID('-'!$F1702,1,4),"C - ","Civil","F - ","Foundation","ST -","Structure","FC -","Façade","PRE ","Pre-Line","POST","Post-Line","H - ","Handover","S - ","Services","CST ","Completion Docs", "I - ", "Inspection")</f>
        <v>Pre-Line</v>
      </c>
      <c r="E1702" s="90" t="str">
        <f>IF(NOT(ISERROR(SEARCH("- S -", '-'!$F1702))), "Subcontractor",IF(NOT(ISERROR(SEARCH("- R -", '-'!$F1702))), "Ryman",IF(NOT(ISERROR(SEARCH("- C -", '-'!$F1702))), "Consultant",IF(NOT(ISERROR(SEARCH("- I -", '-'!$F1702))),  "Inspection Test Plan", "Naming Error"))))</f>
        <v>Subcontractor</v>
      </c>
      <c r="F1702" s="91" t="str">
        <f>IF(OR('-'!$G1702="checklist", '-'!$G1702="checklist-flat"), '-'!$H1702, F1701)</f>
        <v>PRE - S - First Fix - Nurse Call, Data &amp; Communications &amp; Security</v>
      </c>
      <c r="G1702" s="104" t="s">
        <v>15</v>
      </c>
      <c r="H1702" s="104" t="s">
        <v>1246</v>
      </c>
      <c r="I1702" s="104"/>
      <c r="J1702" s="105">
        <f>_xlfn.XLOOKUP('-'!$F1702,Ref!A:A,Ref!B:B)*1000</f>
        <v>160000</v>
      </c>
      <c r="K1702" s="87">
        <f ca="1">COUNTIF($J$2:'-'!$J1702,'-'!$J1702)-1</f>
        <v>6</v>
      </c>
      <c r="L1702" s="90" t="s">
        <v>14</v>
      </c>
    </row>
    <row r="1703" spans="1:12" ht="15.75">
      <c r="A1703" s="96">
        <f t="shared" si="27"/>
        <v>1699</v>
      </c>
      <c r="B1703" s="93">
        <f ca="1">'-'!$J1703+'-'!$K1703</f>
        <v>160007</v>
      </c>
      <c r="C1703" s="94"/>
      <c r="D1703" s="96" t="str" cm="1">
        <f t="array" ref="D1703">_xlfn.SWITCH(MID('-'!$F1703,1,4),"C - ","Civil","F - ","Foundation","ST -","Structure","FC -","Façade","PRE ","Pre-Line","POST","Post-Line","H - ","Handover","S - ","Services","CST ","Completion Docs", "I - ", "Inspection")</f>
        <v>Pre-Line</v>
      </c>
      <c r="E1703" s="96" t="str">
        <f>IF(NOT(ISERROR(SEARCH("- S -", '-'!$F1703))), "Subcontractor",IF(NOT(ISERROR(SEARCH("- R -", '-'!$F1703))), "Ryman",IF(NOT(ISERROR(SEARCH("- C -", '-'!$F1703))), "Consultant",IF(NOT(ISERROR(SEARCH("- I -", '-'!$F1703))),  "Inspection Test Plan", "Naming Error"))))</f>
        <v>Subcontractor</v>
      </c>
      <c r="F1703" s="97" t="str">
        <f>IF(OR('-'!$G1703="checklist", '-'!$G1703="checklist-flat"), '-'!$H1703, F1702)</f>
        <v>PRE - S - First Fix - Nurse Call, Data &amp; Communications &amp; Security</v>
      </c>
      <c r="G1703" s="24" t="s">
        <v>15</v>
      </c>
      <c r="H1703" s="24" t="s">
        <v>1239</v>
      </c>
      <c r="I1703" s="24"/>
      <c r="J1703" s="106">
        <f>_xlfn.XLOOKUP('-'!$F1703,Ref!A:A,Ref!B:B)*1000</f>
        <v>160000</v>
      </c>
      <c r="K1703" s="93">
        <f ca="1">COUNTIF($J$2:'-'!$J1703,'-'!$J1703)-1</f>
        <v>7</v>
      </c>
      <c r="L1703" s="96" t="s">
        <v>14</v>
      </c>
    </row>
    <row r="1704" spans="1:12" ht="15.75">
      <c r="A1704" s="90">
        <f t="shared" si="27"/>
        <v>1700</v>
      </c>
      <c r="B1704" s="87">
        <f ca="1">'-'!$J1704+'-'!$K1704</f>
        <v>160008</v>
      </c>
      <c r="C1704" s="88"/>
      <c r="D1704" s="90" t="str" cm="1">
        <f t="array" ref="D1704">_xlfn.SWITCH(MID('-'!$F1704,1,4),"C - ","Civil","F - ","Foundation","ST -","Structure","FC -","Façade","PRE ","Pre-Line","POST","Post-Line","H - ","Handover","S - ","Services","CST ","Completion Docs", "I - ", "Inspection")</f>
        <v>Pre-Line</v>
      </c>
      <c r="E1704" s="90" t="str">
        <f>IF(NOT(ISERROR(SEARCH("- S -", '-'!$F1704))), "Subcontractor",IF(NOT(ISERROR(SEARCH("- R -", '-'!$F1704))), "Ryman",IF(NOT(ISERROR(SEARCH("- C -", '-'!$F1704))), "Consultant",IF(NOT(ISERROR(SEARCH("- I -", '-'!$F1704))),  "Inspection Test Plan", "Naming Error"))))</f>
        <v>Subcontractor</v>
      </c>
      <c r="F1704" s="91" t="str">
        <f>IF(OR('-'!$G1704="checklist", '-'!$G1704="checklist-flat"), '-'!$H1704, F1703)</f>
        <v>PRE - S - First Fix - Nurse Call, Data &amp; Communications &amp; Security</v>
      </c>
      <c r="G1704" s="104" t="s">
        <v>15</v>
      </c>
      <c r="H1704" s="104" t="s">
        <v>56</v>
      </c>
      <c r="I1704" s="104"/>
      <c r="J1704" s="105">
        <f>_xlfn.XLOOKUP('-'!$F1704,Ref!A:A,Ref!B:B)*1000</f>
        <v>160000</v>
      </c>
      <c r="K1704" s="87">
        <f ca="1">COUNTIF($J$2:'-'!$J1704,'-'!$J1704)-1</f>
        <v>8</v>
      </c>
      <c r="L1704" s="90" t="s">
        <v>14</v>
      </c>
    </row>
    <row r="1705" spans="1:12" ht="15.75">
      <c r="A1705" s="96">
        <f t="shared" si="27"/>
        <v>1701</v>
      </c>
      <c r="B1705" s="93">
        <f ca="1">'-'!$J1705+'-'!$K1705</f>
        <v>160009</v>
      </c>
      <c r="C1705" s="94"/>
      <c r="D1705" s="96" t="str" cm="1">
        <f t="array" ref="D1705">_xlfn.SWITCH(MID('-'!$F1705,1,4),"C - ","Civil","F - ","Foundation","ST -","Structure","FC -","Façade","PRE ","Pre-Line","POST","Post-Line","H - ","Handover","S - ","Services","CST ","Completion Docs", "I - ", "Inspection")</f>
        <v>Pre-Line</v>
      </c>
      <c r="E1705" s="96" t="str">
        <f>IF(NOT(ISERROR(SEARCH("- S -", '-'!$F1705))), "Subcontractor",IF(NOT(ISERROR(SEARCH("- R -", '-'!$F1705))), "Ryman",IF(NOT(ISERROR(SEARCH("- C -", '-'!$F1705))), "Consultant",IF(NOT(ISERROR(SEARCH("- I -", '-'!$F1705))),  "Inspection Test Plan", "Naming Error"))))</f>
        <v>Subcontractor</v>
      </c>
      <c r="F1705" s="97" t="str">
        <f>IF(OR('-'!$G1705="checklist", '-'!$G1705="checklist-flat"), '-'!$H1705, F1704)</f>
        <v>PRE - S - First Fix - Nurse Call, Data &amp; Communications &amp; Security</v>
      </c>
      <c r="G1705" s="24" t="s">
        <v>24</v>
      </c>
      <c r="H1705" s="24" t="s">
        <v>57</v>
      </c>
      <c r="I1705" s="24"/>
      <c r="J1705" s="106">
        <f>_xlfn.XLOOKUP('-'!$F1705,Ref!A:A,Ref!B:B)*1000</f>
        <v>160000</v>
      </c>
      <c r="K1705" s="93">
        <f ca="1">COUNTIF($J$2:'-'!$J1705,'-'!$J1705)-1</f>
        <v>9</v>
      </c>
      <c r="L1705" s="96" t="s">
        <v>14</v>
      </c>
    </row>
    <row r="1706" spans="1:12" ht="15.75">
      <c r="A1706" s="90">
        <f t="shared" si="27"/>
        <v>1702</v>
      </c>
      <c r="B1706" s="87">
        <f ca="1">'-'!$J1706+'-'!$K1706</f>
        <v>161000</v>
      </c>
      <c r="C1706" s="88"/>
      <c r="D1706" s="90" t="str" cm="1">
        <f t="array" ref="D1706">_xlfn.SWITCH(MID('-'!$F1706,1,4),"C - ","Civil","F - ","Foundation","ST -","Structure","FC -","Façade","PRE ","Pre-Line","POST","Post-Line","H - ","Handover","S - ","Services","CST ","Completion Docs", "I - ", "Inspection")</f>
        <v>Pre-Line</v>
      </c>
      <c r="E1706" s="90" t="str">
        <f>IF(NOT(ISERROR(SEARCH("- S -", '-'!$F1706))), "Subcontractor",IF(NOT(ISERROR(SEARCH("- R -", '-'!$F1706))), "Ryman",IF(NOT(ISERROR(SEARCH("- C -", '-'!$F1706))), "Consultant",IF(NOT(ISERROR(SEARCH("- I -", '-'!$F1706))),  "Inspection Test Plan", "Naming Error"))))</f>
        <v>Subcontractor</v>
      </c>
      <c r="F1706" s="91" t="str">
        <f>IF(OR('-'!$G1706="checklist", '-'!$G1706="checklist-flat"), '-'!$H1706, F1705)</f>
        <v>PRE - S - First Fix - Plumbing</v>
      </c>
      <c r="G1706" s="104" t="s">
        <v>12</v>
      </c>
      <c r="H1706" s="104" t="s">
        <v>1247</v>
      </c>
      <c r="I1706" s="104"/>
      <c r="J1706" s="105">
        <f>_xlfn.XLOOKUP('-'!$F1706,Ref!A:A,Ref!B:B)*1000</f>
        <v>161000</v>
      </c>
      <c r="K1706" s="87">
        <f ca="1">COUNTIF($J$2:'-'!$J1706,'-'!$J1706)-1</f>
        <v>0</v>
      </c>
      <c r="L1706" s="90" t="s">
        <v>14</v>
      </c>
    </row>
    <row r="1707" spans="1:12" ht="15.75">
      <c r="A1707" s="96">
        <f t="shared" si="27"/>
        <v>1703</v>
      </c>
      <c r="B1707" s="93">
        <f ca="1">'-'!$J1707+'-'!$K1707</f>
        <v>161001</v>
      </c>
      <c r="C1707" s="94"/>
      <c r="D1707" s="96" t="str" cm="1">
        <f t="array" ref="D1707">_xlfn.SWITCH(MID('-'!$F1707,1,4),"C - ","Civil","F - ","Foundation","ST -","Structure","FC -","Façade","PRE ","Pre-Line","POST","Post-Line","H - ","Handover","S - ","Services","CST ","Completion Docs", "I - ", "Inspection")</f>
        <v>Pre-Line</v>
      </c>
      <c r="E1707" s="96" t="str">
        <f>IF(NOT(ISERROR(SEARCH("- S -", '-'!$F1707))), "Subcontractor",IF(NOT(ISERROR(SEARCH("- R -", '-'!$F1707))), "Ryman",IF(NOT(ISERROR(SEARCH("- C -", '-'!$F1707))), "Consultant",IF(NOT(ISERROR(SEARCH("- I -", '-'!$F1707))),  "Inspection Test Plan", "Naming Error"))))</f>
        <v>Subcontractor</v>
      </c>
      <c r="F1707" s="97" t="str">
        <f>IF(OR('-'!$G1707="checklist", '-'!$G1707="checklist-flat"), '-'!$H1707, F1706)</f>
        <v>PRE - S - First Fix - Plumbing</v>
      </c>
      <c r="G1707" s="24" t="s">
        <v>15</v>
      </c>
      <c r="H1707" s="24" t="s">
        <v>1248</v>
      </c>
      <c r="I1707" s="24"/>
      <c r="J1707" s="106">
        <f>_xlfn.XLOOKUP('-'!$F1707,Ref!A:A,Ref!B:B)*1000</f>
        <v>161000</v>
      </c>
      <c r="K1707" s="93">
        <f ca="1">COUNTIF($J$2:'-'!$J1707,'-'!$J1707)-1</f>
        <v>1</v>
      </c>
      <c r="L1707" s="96" t="s">
        <v>14</v>
      </c>
    </row>
    <row r="1708" spans="1:12" ht="15.75">
      <c r="A1708" s="90">
        <f t="shared" si="27"/>
        <v>1704</v>
      </c>
      <c r="B1708" s="87">
        <f ca="1">'-'!$J1708+'-'!$K1708</f>
        <v>161002</v>
      </c>
      <c r="C1708" s="88"/>
      <c r="D1708" s="90" t="str" cm="1">
        <f t="array" ref="D1708">_xlfn.SWITCH(MID('-'!$F1708,1,4),"C - ","Civil","F - ","Foundation","ST -","Structure","FC -","Façade","PRE ","Pre-Line","POST","Post-Line","H - ","Handover","S - ","Services","CST ","Completion Docs", "I - ", "Inspection")</f>
        <v>Pre-Line</v>
      </c>
      <c r="E1708" s="90" t="str">
        <f>IF(NOT(ISERROR(SEARCH("- S -", '-'!$F1708))), "Subcontractor",IF(NOT(ISERROR(SEARCH("- R -", '-'!$F1708))), "Ryman",IF(NOT(ISERROR(SEARCH("- C -", '-'!$F1708))), "Consultant",IF(NOT(ISERROR(SEARCH("- I -", '-'!$F1708))),  "Inspection Test Plan", "Naming Error"))))</f>
        <v>Subcontractor</v>
      </c>
      <c r="F1708" s="91" t="str">
        <f>IF(OR('-'!$G1708="checklist", '-'!$G1708="checklist-flat"), '-'!$H1708, F1707)</f>
        <v>PRE - S - First Fix - Plumbing</v>
      </c>
      <c r="G1708" s="104" t="s">
        <v>15</v>
      </c>
      <c r="H1708" s="104" t="s">
        <v>1249</v>
      </c>
      <c r="I1708" s="104"/>
      <c r="J1708" s="105">
        <f>_xlfn.XLOOKUP('-'!$F1708,Ref!A:A,Ref!B:B)*1000</f>
        <v>161000</v>
      </c>
      <c r="K1708" s="87">
        <f ca="1">COUNTIF($J$2:'-'!$J1708,'-'!$J1708)-1</f>
        <v>2</v>
      </c>
      <c r="L1708" s="90" t="s">
        <v>14</v>
      </c>
    </row>
    <row r="1709" spans="1:12" ht="15.75">
      <c r="A1709" s="96">
        <f t="shared" si="27"/>
        <v>1705</v>
      </c>
      <c r="B1709" s="93">
        <f ca="1">'-'!$J1709+'-'!$K1709</f>
        <v>161003</v>
      </c>
      <c r="C1709" s="94"/>
      <c r="D1709" s="96" t="str" cm="1">
        <f t="array" ref="D1709">_xlfn.SWITCH(MID('-'!$F1709,1,4),"C - ","Civil","F - ","Foundation","ST -","Structure","FC -","Façade","PRE ","Pre-Line","POST","Post-Line","H - ","Handover","S - ","Services","CST ","Completion Docs", "I - ", "Inspection")</f>
        <v>Pre-Line</v>
      </c>
      <c r="E1709" s="96" t="str">
        <f>IF(NOT(ISERROR(SEARCH("- S -", '-'!$F1709))), "Subcontractor",IF(NOT(ISERROR(SEARCH("- R -", '-'!$F1709))), "Ryman",IF(NOT(ISERROR(SEARCH("- C -", '-'!$F1709))), "Consultant",IF(NOT(ISERROR(SEARCH("- I -", '-'!$F1709))),  "Inspection Test Plan", "Naming Error"))))</f>
        <v>Subcontractor</v>
      </c>
      <c r="F1709" s="97" t="str">
        <f>IF(OR('-'!$G1709="checklist", '-'!$G1709="checklist-flat"), '-'!$H1709, F1708)</f>
        <v>PRE - S - First Fix - Plumbing</v>
      </c>
      <c r="G1709" s="24" t="s">
        <v>15</v>
      </c>
      <c r="H1709" s="24" t="s">
        <v>1250</v>
      </c>
      <c r="I1709" s="24"/>
      <c r="J1709" s="106">
        <f>_xlfn.XLOOKUP('-'!$F1709,Ref!A:A,Ref!B:B)*1000</f>
        <v>161000</v>
      </c>
      <c r="K1709" s="93">
        <f ca="1">COUNTIF($J$2:'-'!$J1709,'-'!$J1709)-1</f>
        <v>3</v>
      </c>
      <c r="L1709" s="96" t="s">
        <v>14</v>
      </c>
    </row>
    <row r="1710" spans="1:12" ht="15.75">
      <c r="A1710" s="90">
        <f t="shared" si="27"/>
        <v>1706</v>
      </c>
      <c r="B1710" s="87">
        <f ca="1">'-'!$J1710+'-'!$K1710</f>
        <v>161004</v>
      </c>
      <c r="C1710" s="88"/>
      <c r="D1710" s="90" t="str" cm="1">
        <f t="array" ref="D1710">_xlfn.SWITCH(MID('-'!$F1710,1,4),"C - ","Civil","F - ","Foundation","ST -","Structure","FC -","Façade","PRE ","Pre-Line","POST","Post-Line","H - ","Handover","S - ","Services","CST ","Completion Docs", "I - ", "Inspection")</f>
        <v>Pre-Line</v>
      </c>
      <c r="E1710" s="90" t="str">
        <f>IF(NOT(ISERROR(SEARCH("- S -", '-'!$F1710))), "Subcontractor",IF(NOT(ISERROR(SEARCH("- R -", '-'!$F1710))), "Ryman",IF(NOT(ISERROR(SEARCH("- C -", '-'!$F1710))), "Consultant",IF(NOT(ISERROR(SEARCH("- I -", '-'!$F1710))),  "Inspection Test Plan", "Naming Error"))))</f>
        <v>Subcontractor</v>
      </c>
      <c r="F1710" s="91" t="str">
        <f>IF(OR('-'!$G1710="checklist", '-'!$G1710="checklist-flat"), '-'!$H1710, F1709)</f>
        <v>PRE - S - First Fix - Plumbing</v>
      </c>
      <c r="G1710" s="104" t="s">
        <v>15</v>
      </c>
      <c r="H1710" s="104" t="s">
        <v>1251</v>
      </c>
      <c r="I1710" s="104"/>
      <c r="J1710" s="105">
        <f>_xlfn.XLOOKUP('-'!$F1710,Ref!A:A,Ref!B:B)*1000</f>
        <v>161000</v>
      </c>
      <c r="K1710" s="87">
        <f ca="1">COUNTIF($J$2:'-'!$J1710,'-'!$J1710)-1</f>
        <v>4</v>
      </c>
      <c r="L1710" s="90" t="s">
        <v>14</v>
      </c>
    </row>
    <row r="1711" spans="1:12" ht="15.75">
      <c r="A1711" s="96">
        <f t="shared" si="27"/>
        <v>1707</v>
      </c>
      <c r="B1711" s="93">
        <f ca="1">'-'!$J1711+'-'!$K1711</f>
        <v>161005</v>
      </c>
      <c r="C1711" s="94"/>
      <c r="D1711" s="96" t="str" cm="1">
        <f t="array" ref="D1711">_xlfn.SWITCH(MID('-'!$F1711,1,4),"C - ","Civil","F - ","Foundation","ST -","Structure","FC -","Façade","PRE ","Pre-Line","POST","Post-Line","H - ","Handover","S - ","Services","CST ","Completion Docs", "I - ", "Inspection")</f>
        <v>Pre-Line</v>
      </c>
      <c r="E1711" s="96" t="str">
        <f>IF(NOT(ISERROR(SEARCH("- S -", '-'!$F1711))), "Subcontractor",IF(NOT(ISERROR(SEARCH("- R -", '-'!$F1711))), "Ryman",IF(NOT(ISERROR(SEARCH("- C -", '-'!$F1711))), "Consultant",IF(NOT(ISERROR(SEARCH("- I -", '-'!$F1711))),  "Inspection Test Plan", "Naming Error"))))</f>
        <v>Subcontractor</v>
      </c>
      <c r="F1711" s="97" t="str">
        <f>IF(OR('-'!$G1711="checklist", '-'!$G1711="checklist-flat"), '-'!$H1711, F1710)</f>
        <v>PRE - S - First Fix - Plumbing</v>
      </c>
      <c r="G1711" s="24" t="s">
        <v>15</v>
      </c>
      <c r="H1711" s="24" t="s">
        <v>1252</v>
      </c>
      <c r="I1711" s="24"/>
      <c r="J1711" s="106">
        <f>_xlfn.XLOOKUP('-'!$F1711,Ref!A:A,Ref!B:B)*1000</f>
        <v>161000</v>
      </c>
      <c r="K1711" s="93">
        <f ca="1">COUNTIF($J$2:'-'!$J1711,'-'!$J1711)-1</f>
        <v>5</v>
      </c>
      <c r="L1711" s="96" t="s">
        <v>14</v>
      </c>
    </row>
    <row r="1712" spans="1:12" ht="15.75">
      <c r="A1712" s="90">
        <f t="shared" si="27"/>
        <v>1708</v>
      </c>
      <c r="B1712" s="87">
        <f ca="1">'-'!$J1712+'-'!$K1712</f>
        <v>161006</v>
      </c>
      <c r="C1712" s="88"/>
      <c r="D1712" s="90" t="str" cm="1">
        <f t="array" ref="D1712">_xlfn.SWITCH(MID('-'!$F1712,1,4),"C - ","Civil","F - ","Foundation","ST -","Structure","FC -","Façade","PRE ","Pre-Line","POST","Post-Line","H - ","Handover","S - ","Services","CST ","Completion Docs", "I - ", "Inspection")</f>
        <v>Pre-Line</v>
      </c>
      <c r="E1712" s="90" t="str">
        <f>IF(NOT(ISERROR(SEARCH("- S -", '-'!$F1712))), "Subcontractor",IF(NOT(ISERROR(SEARCH("- R -", '-'!$F1712))), "Ryman",IF(NOT(ISERROR(SEARCH("- C -", '-'!$F1712))), "Consultant",IF(NOT(ISERROR(SEARCH("- I -", '-'!$F1712))),  "Inspection Test Plan", "Naming Error"))))</f>
        <v>Subcontractor</v>
      </c>
      <c r="F1712" s="91" t="str">
        <f>IF(OR('-'!$G1712="checklist", '-'!$G1712="checklist-flat"), '-'!$H1712, F1711)</f>
        <v>PRE - S - First Fix - Plumbing</v>
      </c>
      <c r="G1712" s="104" t="s">
        <v>15</v>
      </c>
      <c r="H1712" s="104" t="s">
        <v>1253</v>
      </c>
      <c r="I1712" s="104"/>
      <c r="J1712" s="105">
        <f>_xlfn.XLOOKUP('-'!$F1712,Ref!A:A,Ref!B:B)*1000</f>
        <v>161000</v>
      </c>
      <c r="K1712" s="87">
        <f ca="1">COUNTIF($J$2:'-'!$J1712,'-'!$J1712)-1</f>
        <v>6</v>
      </c>
      <c r="L1712" s="90" t="s">
        <v>14</v>
      </c>
    </row>
    <row r="1713" spans="1:12" ht="15.75">
      <c r="A1713" s="96">
        <f t="shared" si="27"/>
        <v>1709</v>
      </c>
      <c r="B1713" s="93">
        <f ca="1">'-'!$J1713+'-'!$K1713</f>
        <v>161007</v>
      </c>
      <c r="C1713" s="94"/>
      <c r="D1713" s="96" t="str" cm="1">
        <f t="array" ref="D1713">_xlfn.SWITCH(MID('-'!$F1713,1,4),"C - ","Civil","F - ","Foundation","ST -","Structure","FC -","Façade","PRE ","Pre-Line","POST","Post-Line","H - ","Handover","S - ","Services","CST ","Completion Docs", "I - ", "Inspection")</f>
        <v>Pre-Line</v>
      </c>
      <c r="E1713" s="96" t="str">
        <f>IF(NOT(ISERROR(SEARCH("- S -", '-'!$F1713))), "Subcontractor",IF(NOT(ISERROR(SEARCH("- R -", '-'!$F1713))), "Ryman",IF(NOT(ISERROR(SEARCH("- C -", '-'!$F1713))), "Consultant",IF(NOT(ISERROR(SEARCH("- I -", '-'!$F1713))),  "Inspection Test Plan", "Naming Error"))))</f>
        <v>Subcontractor</v>
      </c>
      <c r="F1713" s="97" t="str">
        <f>IF(OR('-'!$G1713="checklist", '-'!$G1713="checklist-flat"), '-'!$H1713, F1712)</f>
        <v>PRE - S - First Fix - Plumbing</v>
      </c>
      <c r="G1713" s="24" t="s">
        <v>15</v>
      </c>
      <c r="H1713" s="24" t="s">
        <v>1254</v>
      </c>
      <c r="I1713" s="24"/>
      <c r="J1713" s="106">
        <f>_xlfn.XLOOKUP('-'!$F1713,Ref!A:A,Ref!B:B)*1000</f>
        <v>161000</v>
      </c>
      <c r="K1713" s="93">
        <f ca="1">COUNTIF($J$2:'-'!$J1713,'-'!$J1713)-1</f>
        <v>7</v>
      </c>
      <c r="L1713" s="96" t="s">
        <v>14</v>
      </c>
    </row>
    <row r="1714" spans="1:12" ht="15.75">
      <c r="A1714" s="90">
        <f t="shared" si="27"/>
        <v>1710</v>
      </c>
      <c r="B1714" s="87">
        <f ca="1">'-'!$J1714+'-'!$K1714</f>
        <v>161008</v>
      </c>
      <c r="C1714" s="88"/>
      <c r="D1714" s="90" t="str" cm="1">
        <f t="array" ref="D1714">_xlfn.SWITCH(MID('-'!$F1714,1,4),"C - ","Civil","F - ","Foundation","ST -","Structure","FC -","Façade","PRE ","Pre-Line","POST","Post-Line","H - ","Handover","S - ","Services","CST ","Completion Docs", "I - ", "Inspection")</f>
        <v>Pre-Line</v>
      </c>
      <c r="E1714" s="90" t="str">
        <f>IF(NOT(ISERROR(SEARCH("- S -", '-'!$F1714))), "Subcontractor",IF(NOT(ISERROR(SEARCH("- R -", '-'!$F1714))), "Ryman",IF(NOT(ISERROR(SEARCH("- C -", '-'!$F1714))), "Consultant",IF(NOT(ISERROR(SEARCH("- I -", '-'!$F1714))),  "Inspection Test Plan", "Naming Error"))))</f>
        <v>Subcontractor</v>
      </c>
      <c r="F1714" s="91" t="str">
        <f>IF(OR('-'!$G1714="checklist", '-'!$G1714="checklist-flat"), '-'!$H1714, F1713)</f>
        <v>PRE - S - First Fix - Plumbing</v>
      </c>
      <c r="G1714" s="104" t="s">
        <v>15</v>
      </c>
      <c r="H1714" s="104" t="s">
        <v>1255</v>
      </c>
      <c r="I1714" s="104"/>
      <c r="J1714" s="105">
        <f>_xlfn.XLOOKUP('-'!$F1714,Ref!A:A,Ref!B:B)*1000</f>
        <v>161000</v>
      </c>
      <c r="K1714" s="87">
        <f ca="1">COUNTIF($J$2:'-'!$J1714,'-'!$J1714)-1</f>
        <v>8</v>
      </c>
      <c r="L1714" s="90" t="s">
        <v>14</v>
      </c>
    </row>
    <row r="1715" spans="1:12" ht="15.75">
      <c r="A1715" s="96">
        <f t="shared" si="27"/>
        <v>1711</v>
      </c>
      <c r="B1715" s="93">
        <f ca="1">'-'!$J1715+'-'!$K1715</f>
        <v>161009</v>
      </c>
      <c r="C1715" s="94"/>
      <c r="D1715" s="96" t="str" cm="1">
        <f t="array" ref="D1715">_xlfn.SWITCH(MID('-'!$F1715,1,4),"C - ","Civil","F - ","Foundation","ST -","Structure","FC -","Façade","PRE ","Pre-Line","POST","Post-Line","H - ","Handover","S - ","Services","CST ","Completion Docs", "I - ", "Inspection")</f>
        <v>Pre-Line</v>
      </c>
      <c r="E1715" s="96" t="str">
        <f>IF(NOT(ISERROR(SEARCH("- S -", '-'!$F1715))), "Subcontractor",IF(NOT(ISERROR(SEARCH("- R -", '-'!$F1715))), "Ryman",IF(NOT(ISERROR(SEARCH("- C -", '-'!$F1715))), "Consultant",IF(NOT(ISERROR(SEARCH("- I -", '-'!$F1715))),  "Inspection Test Plan", "Naming Error"))))</f>
        <v>Subcontractor</v>
      </c>
      <c r="F1715" s="97" t="str">
        <f>IF(OR('-'!$G1715="checklist", '-'!$G1715="checklist-flat"), '-'!$H1715, F1714)</f>
        <v>PRE - S - First Fix - Plumbing</v>
      </c>
      <c r="G1715" s="24" t="s">
        <v>15</v>
      </c>
      <c r="H1715" s="24" t="s">
        <v>1256</v>
      </c>
      <c r="I1715" s="24"/>
      <c r="J1715" s="106">
        <f>_xlfn.XLOOKUP('-'!$F1715,Ref!A:A,Ref!B:B)*1000</f>
        <v>161000</v>
      </c>
      <c r="K1715" s="93">
        <f ca="1">COUNTIF($J$2:'-'!$J1715,'-'!$J1715)-1</f>
        <v>9</v>
      </c>
      <c r="L1715" s="96" t="s">
        <v>14</v>
      </c>
    </row>
    <row r="1716" spans="1:12" ht="15.75">
      <c r="A1716" s="90">
        <f t="shared" si="27"/>
        <v>1712</v>
      </c>
      <c r="B1716" s="87">
        <f ca="1">'-'!$J1716+'-'!$K1716</f>
        <v>161010</v>
      </c>
      <c r="C1716" s="88"/>
      <c r="D1716" s="90" t="str" cm="1">
        <f t="array" ref="D1716">_xlfn.SWITCH(MID('-'!$F1716,1,4),"C - ","Civil","F - ","Foundation","ST -","Structure","FC -","Façade","PRE ","Pre-Line","POST","Post-Line","H - ","Handover","S - ","Services","CST ","Completion Docs", "I - ", "Inspection")</f>
        <v>Pre-Line</v>
      </c>
      <c r="E1716" s="90" t="str">
        <f>IF(NOT(ISERROR(SEARCH("- S -", '-'!$F1716))), "Subcontractor",IF(NOT(ISERROR(SEARCH("- R -", '-'!$F1716))), "Ryman",IF(NOT(ISERROR(SEARCH("- C -", '-'!$F1716))), "Consultant",IF(NOT(ISERROR(SEARCH("- I -", '-'!$F1716))),  "Inspection Test Plan", "Naming Error"))))</f>
        <v>Subcontractor</v>
      </c>
      <c r="F1716" s="91" t="str">
        <f>IF(OR('-'!$G1716="checklist", '-'!$G1716="checklist-flat"), '-'!$H1716, F1715)</f>
        <v>PRE - S - First Fix - Plumbing</v>
      </c>
      <c r="G1716" s="104" t="s">
        <v>15</v>
      </c>
      <c r="H1716" s="104" t="s">
        <v>1257</v>
      </c>
      <c r="I1716" s="104"/>
      <c r="J1716" s="105">
        <f>_xlfn.XLOOKUP('-'!$F1716,Ref!A:A,Ref!B:B)*1000</f>
        <v>161000</v>
      </c>
      <c r="K1716" s="87">
        <f ca="1">COUNTIF($J$2:'-'!$J1716,'-'!$J1716)-1</f>
        <v>10</v>
      </c>
      <c r="L1716" s="90" t="s">
        <v>14</v>
      </c>
    </row>
    <row r="1717" spans="1:12" ht="15.75">
      <c r="A1717" s="96">
        <f t="shared" si="27"/>
        <v>1713</v>
      </c>
      <c r="B1717" s="93">
        <f ca="1">'-'!$J1717+'-'!$K1717</f>
        <v>161011</v>
      </c>
      <c r="C1717" s="94"/>
      <c r="D1717" s="96" t="str" cm="1">
        <f t="array" ref="D1717">_xlfn.SWITCH(MID('-'!$F1717,1,4),"C - ","Civil","F - ","Foundation","ST -","Structure","FC -","Façade","PRE ","Pre-Line","POST","Post-Line","H - ","Handover","S - ","Services","CST ","Completion Docs", "I - ", "Inspection")</f>
        <v>Pre-Line</v>
      </c>
      <c r="E1717" s="96" t="str">
        <f>IF(NOT(ISERROR(SEARCH("- S -", '-'!$F1717))), "Subcontractor",IF(NOT(ISERROR(SEARCH("- R -", '-'!$F1717))), "Ryman",IF(NOT(ISERROR(SEARCH("- C -", '-'!$F1717))), "Consultant",IF(NOT(ISERROR(SEARCH("- I -", '-'!$F1717))),  "Inspection Test Plan", "Naming Error"))))</f>
        <v>Subcontractor</v>
      </c>
      <c r="F1717" s="97" t="str">
        <f>IF(OR('-'!$G1717="checklist", '-'!$G1717="checklist-flat"), '-'!$H1717, F1716)</f>
        <v>PRE - S - First Fix - Plumbing</v>
      </c>
      <c r="G1717" s="24" t="s">
        <v>182</v>
      </c>
      <c r="H1717" s="25" t="s">
        <v>1258</v>
      </c>
      <c r="I1717" s="24"/>
      <c r="J1717" s="106">
        <f>_xlfn.XLOOKUP('-'!$F1717,Ref!A:A,Ref!B:B)*1000</f>
        <v>161000</v>
      </c>
      <c r="K1717" s="93">
        <f ca="1">COUNTIF($J$2:'-'!$J1717,'-'!$J1717)-1</f>
        <v>11</v>
      </c>
      <c r="L1717" s="96" t="s">
        <v>14</v>
      </c>
    </row>
    <row r="1718" spans="1:12" ht="15.75">
      <c r="A1718" s="90">
        <f t="shared" si="27"/>
        <v>1714</v>
      </c>
      <c r="B1718" s="87">
        <f ca="1">'-'!$J1718+'-'!$K1718</f>
        <v>161012</v>
      </c>
      <c r="C1718" s="88"/>
      <c r="D1718" s="90" t="str" cm="1">
        <f t="array" ref="D1718">_xlfn.SWITCH(MID('-'!$F1718,1,4),"C - ","Civil","F - ","Foundation","ST -","Structure","FC -","Façade","PRE ","Pre-Line","POST","Post-Line","H - ","Handover","S - ","Services","CST ","Completion Docs", "I - ", "Inspection")</f>
        <v>Pre-Line</v>
      </c>
      <c r="E1718" s="90" t="str">
        <f>IF(NOT(ISERROR(SEARCH("- S -", '-'!$F1718))), "Subcontractor",IF(NOT(ISERROR(SEARCH("- R -", '-'!$F1718))), "Ryman",IF(NOT(ISERROR(SEARCH("- C -", '-'!$F1718))), "Consultant",IF(NOT(ISERROR(SEARCH("- I -", '-'!$F1718))),  "Inspection Test Plan", "Naming Error"))))</f>
        <v>Subcontractor</v>
      </c>
      <c r="F1718" s="91" t="str">
        <f>IF(OR('-'!$G1718="checklist", '-'!$G1718="checklist-flat"), '-'!$H1718, F1717)</f>
        <v>PRE - S - First Fix - Plumbing</v>
      </c>
      <c r="G1718" s="104" t="s">
        <v>15</v>
      </c>
      <c r="H1718" s="104" t="s">
        <v>1259</v>
      </c>
      <c r="I1718" s="104"/>
      <c r="J1718" s="105">
        <f>_xlfn.XLOOKUP('-'!$F1718,Ref!A:A,Ref!B:B)*1000</f>
        <v>161000</v>
      </c>
      <c r="K1718" s="87">
        <f ca="1">COUNTIF($J$2:'-'!$J1718,'-'!$J1718)-1</f>
        <v>12</v>
      </c>
      <c r="L1718" s="90" t="s">
        <v>14</v>
      </c>
    </row>
    <row r="1719" spans="1:12" ht="15.75">
      <c r="A1719" s="96">
        <f t="shared" si="27"/>
        <v>1715</v>
      </c>
      <c r="B1719" s="93">
        <f ca="1">'-'!$J1719+'-'!$K1719</f>
        <v>161013</v>
      </c>
      <c r="C1719" s="94"/>
      <c r="D1719" s="96" t="str" cm="1">
        <f t="array" ref="D1719">_xlfn.SWITCH(MID('-'!$F1719,1,4),"C - ","Civil","F - ","Foundation","ST -","Structure","FC -","Façade","PRE ","Pre-Line","POST","Post-Line","H - ","Handover","S - ","Services","CST ","Completion Docs", "I - ", "Inspection")</f>
        <v>Pre-Line</v>
      </c>
      <c r="E1719" s="96" t="str">
        <f>IF(NOT(ISERROR(SEARCH("- S -", '-'!$F1719))), "Subcontractor",IF(NOT(ISERROR(SEARCH("- R -", '-'!$F1719))), "Ryman",IF(NOT(ISERROR(SEARCH("- C -", '-'!$F1719))), "Consultant",IF(NOT(ISERROR(SEARCH("- I -", '-'!$F1719))),  "Inspection Test Plan", "Naming Error"))))</f>
        <v>Subcontractor</v>
      </c>
      <c r="F1719" s="97" t="str">
        <f>IF(OR('-'!$G1719="checklist", '-'!$G1719="checklist-flat"), '-'!$H1719, F1718)</f>
        <v>PRE - S - First Fix - Plumbing</v>
      </c>
      <c r="G1719" s="24" t="s">
        <v>15</v>
      </c>
      <c r="H1719" s="24" t="s">
        <v>1260</v>
      </c>
      <c r="I1719" s="24"/>
      <c r="J1719" s="106">
        <f>_xlfn.XLOOKUP('-'!$F1719,Ref!A:A,Ref!B:B)*1000</f>
        <v>161000</v>
      </c>
      <c r="K1719" s="93">
        <f ca="1">COUNTIF($J$2:'-'!$J1719,'-'!$J1719)-1</f>
        <v>13</v>
      </c>
      <c r="L1719" s="96" t="s">
        <v>14</v>
      </c>
    </row>
    <row r="1720" spans="1:12" ht="15.75">
      <c r="A1720" s="90">
        <f t="shared" si="27"/>
        <v>1716</v>
      </c>
      <c r="B1720" s="87">
        <f ca="1">'-'!$J1720+'-'!$K1720</f>
        <v>161014</v>
      </c>
      <c r="C1720" s="88"/>
      <c r="D1720" s="90" t="str" cm="1">
        <f t="array" ref="D1720">_xlfn.SWITCH(MID('-'!$F1720,1,4),"C - ","Civil","F - ","Foundation","ST -","Structure","FC -","Façade","PRE ","Pre-Line","POST","Post-Line","H - ","Handover","S - ","Services","CST ","Completion Docs", "I - ", "Inspection")</f>
        <v>Pre-Line</v>
      </c>
      <c r="E1720" s="90" t="str">
        <f>IF(NOT(ISERROR(SEARCH("- S -", '-'!$F1720))), "Subcontractor",IF(NOT(ISERROR(SEARCH("- R -", '-'!$F1720))), "Ryman",IF(NOT(ISERROR(SEARCH("- C -", '-'!$F1720))), "Consultant",IF(NOT(ISERROR(SEARCH("- I -", '-'!$F1720))),  "Inspection Test Plan", "Naming Error"))))</f>
        <v>Subcontractor</v>
      </c>
      <c r="F1720" s="91" t="str">
        <f>IF(OR('-'!$G1720="checklist", '-'!$G1720="checklist-flat"), '-'!$H1720, F1719)</f>
        <v>PRE - S - First Fix - Plumbing</v>
      </c>
      <c r="G1720" s="104" t="s">
        <v>15</v>
      </c>
      <c r="H1720" s="104" t="s">
        <v>1261</v>
      </c>
      <c r="I1720" s="104"/>
      <c r="J1720" s="105">
        <f>_xlfn.XLOOKUP('-'!$F1720,Ref!A:A,Ref!B:B)*1000</f>
        <v>161000</v>
      </c>
      <c r="K1720" s="87">
        <f ca="1">COUNTIF($J$2:'-'!$J1720,'-'!$J1720)-1</f>
        <v>14</v>
      </c>
      <c r="L1720" s="90" t="s">
        <v>14</v>
      </c>
    </row>
    <row r="1721" spans="1:12" ht="15.75">
      <c r="A1721" s="96">
        <f t="shared" si="27"/>
        <v>1717</v>
      </c>
      <c r="B1721" s="93">
        <f ca="1">'-'!$J1721+'-'!$K1721</f>
        <v>161015</v>
      </c>
      <c r="C1721" s="94"/>
      <c r="D1721" s="96" t="str" cm="1">
        <f t="array" ref="D1721">_xlfn.SWITCH(MID('-'!$F1721,1,4),"C - ","Civil","F - ","Foundation","ST -","Structure","FC -","Façade","PRE ","Pre-Line","POST","Post-Line","H - ","Handover","S - ","Services","CST ","Completion Docs", "I - ", "Inspection")</f>
        <v>Pre-Line</v>
      </c>
      <c r="E1721" s="96" t="str">
        <f>IF(NOT(ISERROR(SEARCH("- S -", '-'!$F1721))), "Subcontractor",IF(NOT(ISERROR(SEARCH("- R -", '-'!$F1721))), "Ryman",IF(NOT(ISERROR(SEARCH("- C -", '-'!$F1721))), "Consultant",IF(NOT(ISERROR(SEARCH("- I -", '-'!$F1721))),  "Inspection Test Plan", "Naming Error"))))</f>
        <v>Subcontractor</v>
      </c>
      <c r="F1721" s="97" t="str">
        <f>IF(OR('-'!$G1721="checklist", '-'!$G1721="checklist-flat"), '-'!$H1721, F1720)</f>
        <v>PRE - S - First Fix - Plumbing</v>
      </c>
      <c r="G1721" s="24" t="s">
        <v>15</v>
      </c>
      <c r="H1721" s="24" t="s">
        <v>1262</v>
      </c>
      <c r="I1721" s="24"/>
      <c r="J1721" s="106">
        <f>_xlfn.XLOOKUP('-'!$F1721,Ref!A:A,Ref!B:B)*1000</f>
        <v>161000</v>
      </c>
      <c r="K1721" s="93">
        <f ca="1">COUNTIF($J$2:'-'!$J1721,'-'!$J1721)-1</f>
        <v>15</v>
      </c>
      <c r="L1721" s="96" t="s">
        <v>14</v>
      </c>
    </row>
    <row r="1722" spans="1:12" ht="15.75">
      <c r="A1722" s="90">
        <f t="shared" si="27"/>
        <v>1718</v>
      </c>
      <c r="B1722" s="87">
        <f ca="1">'-'!$J1722+'-'!$K1722</f>
        <v>161016</v>
      </c>
      <c r="C1722" s="88"/>
      <c r="D1722" s="90" t="str" cm="1">
        <f t="array" ref="D1722">_xlfn.SWITCH(MID('-'!$F1722,1,4),"C - ","Civil","F - ","Foundation","ST -","Structure","FC -","Façade","PRE ","Pre-Line","POST","Post-Line","H - ","Handover","S - ","Services","CST ","Completion Docs", "I - ", "Inspection")</f>
        <v>Pre-Line</v>
      </c>
      <c r="E1722" s="90" t="str">
        <f>IF(NOT(ISERROR(SEARCH("- S -", '-'!$F1722))), "Subcontractor",IF(NOT(ISERROR(SEARCH("- R -", '-'!$F1722))), "Ryman",IF(NOT(ISERROR(SEARCH("- C -", '-'!$F1722))), "Consultant",IF(NOT(ISERROR(SEARCH("- I -", '-'!$F1722))),  "Inspection Test Plan", "Naming Error"))))</f>
        <v>Subcontractor</v>
      </c>
      <c r="F1722" s="91" t="str">
        <f>IF(OR('-'!$G1722="checklist", '-'!$G1722="checklist-flat"), '-'!$H1722, F1721)</f>
        <v>PRE - S - First Fix - Plumbing</v>
      </c>
      <c r="G1722" s="104" t="s">
        <v>15</v>
      </c>
      <c r="H1722" s="104" t="s">
        <v>1263</v>
      </c>
      <c r="I1722" s="104"/>
      <c r="J1722" s="105">
        <f>_xlfn.XLOOKUP('-'!$F1722,Ref!A:A,Ref!B:B)*1000</f>
        <v>161000</v>
      </c>
      <c r="K1722" s="87">
        <f ca="1">COUNTIF($J$2:'-'!$J1722,'-'!$J1722)-1</f>
        <v>16</v>
      </c>
      <c r="L1722" s="90" t="s">
        <v>14</v>
      </c>
    </row>
    <row r="1723" spans="1:12" ht="15.75">
      <c r="A1723" s="96">
        <f t="shared" si="27"/>
        <v>1719</v>
      </c>
      <c r="B1723" s="93">
        <f ca="1">'-'!$J1723+'-'!$K1723</f>
        <v>161017</v>
      </c>
      <c r="C1723" s="94"/>
      <c r="D1723" s="96" t="str" cm="1">
        <f t="array" ref="D1723">_xlfn.SWITCH(MID('-'!$F1723,1,4),"C - ","Civil","F - ","Foundation","ST -","Structure","FC -","Façade","PRE ","Pre-Line","POST","Post-Line","H - ","Handover","S - ","Services","CST ","Completion Docs", "I - ", "Inspection")</f>
        <v>Pre-Line</v>
      </c>
      <c r="E1723" s="96" t="str">
        <f>IF(NOT(ISERROR(SEARCH("- S -", '-'!$F1723))), "Subcontractor",IF(NOT(ISERROR(SEARCH("- R -", '-'!$F1723))), "Ryman",IF(NOT(ISERROR(SEARCH("- C -", '-'!$F1723))), "Consultant",IF(NOT(ISERROR(SEARCH("- I -", '-'!$F1723))),  "Inspection Test Plan", "Naming Error"))))</f>
        <v>Subcontractor</v>
      </c>
      <c r="F1723" s="97" t="str">
        <f>IF(OR('-'!$G1723="checklist", '-'!$G1723="checklist-flat"), '-'!$H1723, F1722)</f>
        <v>PRE - S - First Fix - Plumbing</v>
      </c>
      <c r="G1723" s="24" t="s">
        <v>15</v>
      </c>
      <c r="H1723" s="24" t="s">
        <v>1264</v>
      </c>
      <c r="I1723" s="24"/>
      <c r="J1723" s="106">
        <f>_xlfn.XLOOKUP('-'!$F1723,Ref!A:A,Ref!B:B)*1000</f>
        <v>161000</v>
      </c>
      <c r="K1723" s="93">
        <f ca="1">COUNTIF($J$2:'-'!$J1723,'-'!$J1723)-1</f>
        <v>17</v>
      </c>
      <c r="L1723" s="96" t="s">
        <v>14</v>
      </c>
    </row>
    <row r="1724" spans="1:12" ht="15.75">
      <c r="A1724" s="90">
        <f t="shared" si="27"/>
        <v>1720</v>
      </c>
      <c r="B1724" s="87">
        <f ca="1">'-'!$J1724+'-'!$K1724</f>
        <v>161018</v>
      </c>
      <c r="C1724" s="88"/>
      <c r="D1724" s="90" t="str" cm="1">
        <f t="array" ref="D1724">_xlfn.SWITCH(MID('-'!$F1724,1,4),"C - ","Civil","F - ","Foundation","ST -","Structure","FC -","Façade","PRE ","Pre-Line","POST","Post-Line","H - ","Handover","S - ","Services","CST ","Completion Docs", "I - ", "Inspection")</f>
        <v>Pre-Line</v>
      </c>
      <c r="E1724" s="90" t="str">
        <f>IF(NOT(ISERROR(SEARCH("- S -", '-'!$F1724))), "Subcontractor",IF(NOT(ISERROR(SEARCH("- R -", '-'!$F1724))), "Ryman",IF(NOT(ISERROR(SEARCH("- C -", '-'!$F1724))), "Consultant",IF(NOT(ISERROR(SEARCH("- I -", '-'!$F1724))),  "Inspection Test Plan", "Naming Error"))))</f>
        <v>Subcontractor</v>
      </c>
      <c r="F1724" s="91" t="str">
        <f>IF(OR('-'!$G1724="checklist", '-'!$G1724="checklist-flat"), '-'!$H1724, F1723)</f>
        <v>PRE - S - First Fix - Plumbing</v>
      </c>
      <c r="G1724" s="104" t="s">
        <v>15</v>
      </c>
      <c r="H1724" s="104" t="s">
        <v>56</v>
      </c>
      <c r="I1724" s="104"/>
      <c r="J1724" s="105">
        <f>_xlfn.XLOOKUP('-'!$F1724,Ref!A:A,Ref!B:B)*1000</f>
        <v>161000</v>
      </c>
      <c r="K1724" s="87">
        <f ca="1">COUNTIF($J$2:'-'!$J1724,'-'!$J1724)-1</f>
        <v>18</v>
      </c>
      <c r="L1724" s="90" t="s">
        <v>14</v>
      </c>
    </row>
    <row r="1725" spans="1:12" ht="15.75">
      <c r="A1725" s="96">
        <f t="shared" si="27"/>
        <v>1721</v>
      </c>
      <c r="B1725" s="93">
        <f ca="1">'-'!$J1725+'-'!$K1725</f>
        <v>161019</v>
      </c>
      <c r="C1725" s="94"/>
      <c r="D1725" s="96" t="str" cm="1">
        <f t="array" ref="D1725">_xlfn.SWITCH(MID('-'!$F1725,1,4),"C - ","Civil","F - ","Foundation","ST -","Structure","FC -","Façade","PRE ","Pre-Line","POST","Post-Line","H - ","Handover","S - ","Services","CST ","Completion Docs", "I - ", "Inspection")</f>
        <v>Pre-Line</v>
      </c>
      <c r="E1725" s="96" t="str">
        <f>IF(NOT(ISERROR(SEARCH("- S -", '-'!$F1725))), "Subcontractor",IF(NOT(ISERROR(SEARCH("- R -", '-'!$F1725))), "Ryman",IF(NOT(ISERROR(SEARCH("- C -", '-'!$F1725))), "Consultant",IF(NOT(ISERROR(SEARCH("- I -", '-'!$F1725))),  "Inspection Test Plan", "Naming Error"))))</f>
        <v>Subcontractor</v>
      </c>
      <c r="F1725" s="97" t="str">
        <f>IF(OR('-'!$G1725="checklist", '-'!$G1725="checklist-flat"), '-'!$H1725, F1724)</f>
        <v>PRE - S - First Fix - Plumbing</v>
      </c>
      <c r="G1725" s="24" t="s">
        <v>24</v>
      </c>
      <c r="H1725" s="24" t="s">
        <v>57</v>
      </c>
      <c r="I1725" s="24"/>
      <c r="J1725" s="106">
        <f>_xlfn.XLOOKUP('-'!$F1725,Ref!A:A,Ref!B:B)*1000</f>
        <v>161000</v>
      </c>
      <c r="K1725" s="93">
        <f ca="1">COUNTIF($J$2:'-'!$J1725,'-'!$J1725)-1</f>
        <v>19</v>
      </c>
      <c r="L1725" s="96" t="s">
        <v>14</v>
      </c>
    </row>
    <row r="1726" spans="1:12" ht="15.75">
      <c r="A1726" s="90">
        <f t="shared" si="27"/>
        <v>1722</v>
      </c>
      <c r="B1726" s="87">
        <f ca="1">'-'!$J1726+'-'!$K1726</f>
        <v>162000</v>
      </c>
      <c r="C1726" s="88"/>
      <c r="D1726" s="90" t="str" cm="1">
        <f t="array" ref="D1726">_xlfn.SWITCH(MID('-'!$F1726,1,4),"C - ","Civil","F - ","Foundation","ST -","Structure","FC -","Façade","PRE ","Pre-Line","POST","Post-Line","H - ","Handover","S - ","Services","CST ","Completion Docs", "I - ", "Inspection")</f>
        <v>Pre-Line</v>
      </c>
      <c r="E1726" s="90" t="str">
        <f>IF(NOT(ISERROR(SEARCH("- S -", '-'!$F1726))), "Subcontractor",IF(NOT(ISERROR(SEARCH("- R -", '-'!$F1726))), "Ryman",IF(NOT(ISERROR(SEARCH("- C -", '-'!$F1726))), "Consultant",IF(NOT(ISERROR(SEARCH("- I -", '-'!$F1726))),  "Inspection Test Plan", "Naming Error"))))</f>
        <v>Subcontractor</v>
      </c>
      <c r="F1726" s="91" t="str">
        <f>IF(OR('-'!$G1726="checklist", '-'!$G1726="checklist-flat"), '-'!$H1726, F1725)</f>
        <v>PRE - S - First Fix - Sprinkler</v>
      </c>
      <c r="G1726" s="104" t="s">
        <v>12</v>
      </c>
      <c r="H1726" s="104" t="s">
        <v>1265</v>
      </c>
      <c r="I1726" s="104"/>
      <c r="J1726" s="105">
        <f>_xlfn.XLOOKUP('-'!$F1726,Ref!A:A,Ref!B:B)*1000</f>
        <v>162000</v>
      </c>
      <c r="K1726" s="87">
        <f ca="1">COUNTIF($J$2:'-'!$J1726,'-'!$J1726)-1</f>
        <v>0</v>
      </c>
      <c r="L1726" s="90" t="s">
        <v>14</v>
      </c>
    </row>
    <row r="1727" spans="1:12" ht="15.75">
      <c r="A1727" s="96">
        <f t="shared" si="27"/>
        <v>1723</v>
      </c>
      <c r="B1727" s="93">
        <f ca="1">'-'!$J1727+'-'!$K1727</f>
        <v>162001</v>
      </c>
      <c r="C1727" s="94"/>
      <c r="D1727" s="96" t="str" cm="1">
        <f t="array" ref="D1727">_xlfn.SWITCH(MID('-'!$F1727,1,4),"C - ","Civil","F - ","Foundation","ST -","Structure","FC -","Façade","PRE ","Pre-Line","POST","Post-Line","H - ","Handover","S - ","Services","CST ","Completion Docs", "I - ", "Inspection")</f>
        <v>Pre-Line</v>
      </c>
      <c r="E1727" s="96" t="str">
        <f>IF(NOT(ISERROR(SEARCH("- S -", '-'!$F1727))), "Subcontractor",IF(NOT(ISERROR(SEARCH("- R -", '-'!$F1727))), "Ryman",IF(NOT(ISERROR(SEARCH("- C -", '-'!$F1727))), "Consultant",IF(NOT(ISERROR(SEARCH("- I -", '-'!$F1727))),  "Inspection Test Plan", "Naming Error"))))</f>
        <v>Subcontractor</v>
      </c>
      <c r="F1727" s="97" t="str">
        <f>IF(OR('-'!$G1727="checklist", '-'!$G1727="checklist-flat"), '-'!$H1727, F1726)</f>
        <v>PRE - S - First Fix - Sprinkler</v>
      </c>
      <c r="G1727" s="24" t="s">
        <v>15</v>
      </c>
      <c r="H1727" s="24" t="s">
        <v>1236</v>
      </c>
      <c r="I1727" s="24"/>
      <c r="J1727" s="106">
        <f>_xlfn.XLOOKUP('-'!$F1727,Ref!A:A,Ref!B:B)*1000</f>
        <v>162000</v>
      </c>
      <c r="K1727" s="93">
        <f ca="1">COUNTIF($J$2:'-'!$J1727,'-'!$J1727)-1</f>
        <v>1</v>
      </c>
      <c r="L1727" s="96" t="s">
        <v>14</v>
      </c>
    </row>
    <row r="1728" spans="1:12" ht="15.75">
      <c r="A1728" s="90">
        <f t="shared" si="27"/>
        <v>1724</v>
      </c>
      <c r="B1728" s="87">
        <f ca="1">'-'!$J1728+'-'!$K1728</f>
        <v>162002</v>
      </c>
      <c r="C1728" s="88"/>
      <c r="D1728" s="90" t="str" cm="1">
        <f t="array" ref="D1728">_xlfn.SWITCH(MID('-'!$F1728,1,4),"C - ","Civil","F - ","Foundation","ST -","Structure","FC -","Façade","PRE ","Pre-Line","POST","Post-Line","H - ","Handover","S - ","Services","CST ","Completion Docs", "I - ", "Inspection")</f>
        <v>Pre-Line</v>
      </c>
      <c r="E1728" s="90" t="str">
        <f>IF(NOT(ISERROR(SEARCH("- S -", '-'!$F1728))), "Subcontractor",IF(NOT(ISERROR(SEARCH("- R -", '-'!$F1728))), "Ryman",IF(NOT(ISERROR(SEARCH("- C -", '-'!$F1728))), "Consultant",IF(NOT(ISERROR(SEARCH("- I -", '-'!$F1728))),  "Inspection Test Plan", "Naming Error"))))</f>
        <v>Subcontractor</v>
      </c>
      <c r="F1728" s="91" t="str">
        <f>IF(OR('-'!$G1728="checklist", '-'!$G1728="checklist-flat"), '-'!$H1728, F1727)</f>
        <v>PRE - S - First Fix - Sprinkler</v>
      </c>
      <c r="G1728" s="104" t="s">
        <v>15</v>
      </c>
      <c r="H1728" s="104" t="s">
        <v>1237</v>
      </c>
      <c r="I1728" s="104"/>
      <c r="J1728" s="105">
        <f>_xlfn.XLOOKUP('-'!$F1728,Ref!A:A,Ref!B:B)*1000</f>
        <v>162000</v>
      </c>
      <c r="K1728" s="87">
        <f ca="1">COUNTIF($J$2:'-'!$J1728,'-'!$J1728)-1</f>
        <v>2</v>
      </c>
      <c r="L1728" s="90" t="s">
        <v>14</v>
      </c>
    </row>
    <row r="1729" spans="1:12" ht="15.75">
      <c r="A1729" s="96">
        <f t="shared" si="27"/>
        <v>1725</v>
      </c>
      <c r="B1729" s="93">
        <f ca="1">'-'!$J1729+'-'!$K1729</f>
        <v>162003</v>
      </c>
      <c r="C1729" s="94"/>
      <c r="D1729" s="96" t="str" cm="1">
        <f t="array" ref="D1729">_xlfn.SWITCH(MID('-'!$F1729,1,4),"C - ","Civil","F - ","Foundation","ST -","Structure","FC -","Façade","PRE ","Pre-Line","POST","Post-Line","H - ","Handover","S - ","Services","CST ","Completion Docs", "I - ", "Inspection")</f>
        <v>Pre-Line</v>
      </c>
      <c r="E1729" s="96" t="str">
        <f>IF(NOT(ISERROR(SEARCH("- S -", '-'!$F1729))), "Subcontractor",IF(NOT(ISERROR(SEARCH("- R -", '-'!$F1729))), "Ryman",IF(NOT(ISERROR(SEARCH("- C -", '-'!$F1729))), "Consultant",IF(NOT(ISERROR(SEARCH("- I -", '-'!$F1729))),  "Inspection Test Plan", "Naming Error"))))</f>
        <v>Subcontractor</v>
      </c>
      <c r="F1729" s="97" t="str">
        <f>IF(OR('-'!$G1729="checklist", '-'!$G1729="checklist-flat"), '-'!$H1729, F1728)</f>
        <v>PRE - S - First Fix - Sprinkler</v>
      </c>
      <c r="G1729" s="24" t="s">
        <v>15</v>
      </c>
      <c r="H1729" s="24" t="s">
        <v>1238</v>
      </c>
      <c r="I1729" s="24"/>
      <c r="J1729" s="106">
        <f>_xlfn.XLOOKUP('-'!$F1729,Ref!A:A,Ref!B:B)*1000</f>
        <v>162000</v>
      </c>
      <c r="K1729" s="93">
        <f ca="1">COUNTIF($J$2:'-'!$J1729,'-'!$J1729)-1</f>
        <v>3</v>
      </c>
      <c r="L1729" s="96" t="s">
        <v>14</v>
      </c>
    </row>
    <row r="1730" spans="1:12" ht="15.75">
      <c r="A1730" s="90">
        <f t="shared" si="27"/>
        <v>1726</v>
      </c>
      <c r="B1730" s="87">
        <f ca="1">'-'!$J1730+'-'!$K1730</f>
        <v>162004</v>
      </c>
      <c r="C1730" s="88"/>
      <c r="D1730" s="90" t="str" cm="1">
        <f t="array" ref="D1730">_xlfn.SWITCH(MID('-'!$F1730,1,4),"C - ","Civil","F - ","Foundation","ST -","Structure","FC -","Façade","PRE ","Pre-Line","POST","Post-Line","H - ","Handover","S - ","Services","CST ","Completion Docs", "I - ", "Inspection")</f>
        <v>Pre-Line</v>
      </c>
      <c r="E1730" s="90" t="str">
        <f>IF(NOT(ISERROR(SEARCH("- S -", '-'!$F1730))), "Subcontractor",IF(NOT(ISERROR(SEARCH("- R -", '-'!$F1730))), "Ryman",IF(NOT(ISERROR(SEARCH("- C -", '-'!$F1730))), "Consultant",IF(NOT(ISERROR(SEARCH("- I -", '-'!$F1730))),  "Inspection Test Plan", "Naming Error"))))</f>
        <v>Subcontractor</v>
      </c>
      <c r="F1730" s="91" t="str">
        <f>IF(OR('-'!$G1730="checklist", '-'!$G1730="checklist-flat"), '-'!$H1730, F1729)</f>
        <v>PRE - S - First Fix - Sprinkler</v>
      </c>
      <c r="G1730" s="104" t="s">
        <v>15</v>
      </c>
      <c r="H1730" s="104" t="s">
        <v>1239</v>
      </c>
      <c r="I1730" s="104"/>
      <c r="J1730" s="105">
        <f>_xlfn.XLOOKUP('-'!$F1730,Ref!A:A,Ref!B:B)*1000</f>
        <v>162000</v>
      </c>
      <c r="K1730" s="87">
        <f ca="1">COUNTIF($J$2:'-'!$J1730,'-'!$J1730)-1</f>
        <v>4</v>
      </c>
      <c r="L1730" s="90" t="s">
        <v>14</v>
      </c>
    </row>
    <row r="1731" spans="1:12" ht="15.75">
      <c r="A1731" s="96">
        <f t="shared" si="27"/>
        <v>1727</v>
      </c>
      <c r="B1731" s="93">
        <f ca="1">'-'!$J1731+'-'!$K1731</f>
        <v>162005</v>
      </c>
      <c r="C1731" s="94"/>
      <c r="D1731" s="96" t="str" cm="1">
        <f t="array" ref="D1731">_xlfn.SWITCH(MID('-'!$F1731,1,4),"C - ","Civil","F - ","Foundation","ST -","Structure","FC -","Façade","PRE ","Pre-Line","POST","Post-Line","H - ","Handover","S - ","Services","CST ","Completion Docs", "I - ", "Inspection")</f>
        <v>Pre-Line</v>
      </c>
      <c r="E1731" s="96" t="str">
        <f>IF(NOT(ISERROR(SEARCH("- S -", '-'!$F1731))), "Subcontractor",IF(NOT(ISERROR(SEARCH("- R -", '-'!$F1731))), "Ryman",IF(NOT(ISERROR(SEARCH("- C -", '-'!$F1731))), "Consultant",IF(NOT(ISERROR(SEARCH("- I -", '-'!$F1731))),  "Inspection Test Plan", "Naming Error"))))</f>
        <v>Subcontractor</v>
      </c>
      <c r="F1731" s="97" t="str">
        <f>IF(OR('-'!$G1731="checklist", '-'!$G1731="checklist-flat"), '-'!$H1731, F1730)</f>
        <v>PRE - S - First Fix - Sprinkler</v>
      </c>
      <c r="G1731" s="24" t="s">
        <v>15</v>
      </c>
      <c r="H1731" s="24" t="s">
        <v>56</v>
      </c>
      <c r="I1731" s="24"/>
      <c r="J1731" s="106">
        <f>_xlfn.XLOOKUP('-'!$F1731,Ref!A:A,Ref!B:B)*1000</f>
        <v>162000</v>
      </c>
      <c r="K1731" s="93">
        <f ca="1">COUNTIF($J$2:'-'!$J1731,'-'!$J1731)-1</f>
        <v>5</v>
      </c>
      <c r="L1731" s="96" t="s">
        <v>14</v>
      </c>
    </row>
    <row r="1732" spans="1:12" ht="15.75">
      <c r="A1732" s="90">
        <f t="shared" si="27"/>
        <v>1728</v>
      </c>
      <c r="B1732" s="87">
        <f ca="1">'-'!$J1732+'-'!$K1732</f>
        <v>162006</v>
      </c>
      <c r="C1732" s="88"/>
      <c r="D1732" s="90" t="str" cm="1">
        <f t="array" ref="D1732">_xlfn.SWITCH(MID('-'!$F1732,1,4),"C - ","Civil","F - ","Foundation","ST -","Structure","FC -","Façade","PRE ","Pre-Line","POST","Post-Line","H - ","Handover","S - ","Services","CST ","Completion Docs", "I - ", "Inspection")</f>
        <v>Pre-Line</v>
      </c>
      <c r="E1732" s="90" t="str">
        <f>IF(NOT(ISERROR(SEARCH("- S -", '-'!$F1732))), "Subcontractor",IF(NOT(ISERROR(SEARCH("- R -", '-'!$F1732))), "Ryman",IF(NOT(ISERROR(SEARCH("- C -", '-'!$F1732))), "Consultant",IF(NOT(ISERROR(SEARCH("- I -", '-'!$F1732))),  "Inspection Test Plan", "Naming Error"))))</f>
        <v>Subcontractor</v>
      </c>
      <c r="F1732" s="91" t="str">
        <f>IF(OR('-'!$G1732="checklist", '-'!$G1732="checklist-flat"), '-'!$H1732, F1731)</f>
        <v>PRE - S - First Fix - Sprinkler</v>
      </c>
      <c r="G1732" s="104" t="s">
        <v>24</v>
      </c>
      <c r="H1732" s="104" t="s">
        <v>57</v>
      </c>
      <c r="I1732" s="104"/>
      <c r="J1732" s="105">
        <f>_xlfn.XLOOKUP('-'!$F1732,Ref!A:A,Ref!B:B)*1000</f>
        <v>162000</v>
      </c>
      <c r="K1732" s="87">
        <f ca="1">COUNTIF($J$2:'-'!$J1732,'-'!$J1732)-1</f>
        <v>6</v>
      </c>
      <c r="L1732" s="90" t="s">
        <v>14</v>
      </c>
    </row>
    <row r="1733" spans="1:12" ht="15.75">
      <c r="A1733" s="96">
        <f t="shared" si="27"/>
        <v>1729</v>
      </c>
      <c r="B1733" s="93">
        <f ca="1">'-'!$J1733+'-'!$K1733</f>
        <v>163000</v>
      </c>
      <c r="C1733" s="94"/>
      <c r="D1733" s="96" t="str" cm="1">
        <f t="array" ref="D1733">_xlfn.SWITCH(MID('-'!$F1733,1,4),"C - ","Civil","F - ","Foundation","ST -","Structure","FC -","Façade","PRE ","Pre-Line","POST","Post-Line","H - ","Handover","S - ","Services","CST ","Completion Docs", "I - ", "Inspection")</f>
        <v>Pre-Line</v>
      </c>
      <c r="E1733" s="96" t="str">
        <f>IF(NOT(ISERROR(SEARCH("- S -", '-'!$F1733))), "Subcontractor",IF(NOT(ISERROR(SEARCH("- R -", '-'!$F1733))), "Ryman",IF(NOT(ISERROR(SEARCH("- C -", '-'!$F1733))), "Consultant",IF(NOT(ISERROR(SEARCH("- I -", '-'!$F1733))),  "Inspection Test Plan", "Naming Error"))))</f>
        <v>Subcontractor</v>
      </c>
      <c r="F1733" s="97" t="str">
        <f>IF(OR('-'!$G1733="checklist", '-'!$G1733="checklist-flat"), '-'!$H1733, F1732)</f>
        <v>PRE - S - First Fix - Ventilation</v>
      </c>
      <c r="G1733" s="24" t="s">
        <v>12</v>
      </c>
      <c r="H1733" s="24" t="s">
        <v>1266</v>
      </c>
      <c r="I1733" s="24"/>
      <c r="J1733" s="106">
        <f>_xlfn.XLOOKUP('-'!$F1733,Ref!A:A,Ref!B:B)*1000</f>
        <v>163000</v>
      </c>
      <c r="K1733" s="93">
        <f ca="1">COUNTIF($J$2:'-'!$J1733,'-'!$J1733)-1</f>
        <v>0</v>
      </c>
      <c r="L1733" s="96" t="s">
        <v>14</v>
      </c>
    </row>
    <row r="1734" spans="1:12" ht="15.75">
      <c r="A1734" s="90">
        <f t="shared" si="27"/>
        <v>1730</v>
      </c>
      <c r="B1734" s="87">
        <f ca="1">'-'!$J1734+'-'!$K1734</f>
        <v>163001</v>
      </c>
      <c r="C1734" s="88"/>
      <c r="D1734" s="90" t="str" cm="1">
        <f t="array" ref="D1734">_xlfn.SWITCH(MID('-'!$F1734,1,4),"C - ","Civil","F - ","Foundation","ST -","Structure","FC -","Façade","PRE ","Pre-Line","POST","Post-Line","H - ","Handover","S - ","Services","CST ","Completion Docs", "I - ", "Inspection")</f>
        <v>Pre-Line</v>
      </c>
      <c r="E1734" s="90" t="str">
        <f>IF(NOT(ISERROR(SEARCH("- S -", '-'!$F1734))), "Subcontractor",IF(NOT(ISERROR(SEARCH("- R -", '-'!$F1734))), "Ryman",IF(NOT(ISERROR(SEARCH("- C -", '-'!$F1734))), "Consultant",IF(NOT(ISERROR(SEARCH("- I -", '-'!$F1734))),  "Inspection Test Plan", "Naming Error"))))</f>
        <v>Subcontractor</v>
      </c>
      <c r="F1734" s="91" t="str">
        <f>IF(OR('-'!$G1734="checklist", '-'!$G1734="checklist-flat"), '-'!$H1734, F1733)</f>
        <v>PRE - S - First Fix - Ventilation</v>
      </c>
      <c r="G1734" s="104" t="s">
        <v>15</v>
      </c>
      <c r="H1734" s="104" t="s">
        <v>1267</v>
      </c>
      <c r="I1734" s="104"/>
      <c r="J1734" s="105">
        <f>_xlfn.XLOOKUP('-'!$F1734,Ref!A:A,Ref!B:B)*1000</f>
        <v>163000</v>
      </c>
      <c r="K1734" s="87">
        <f ca="1">COUNTIF($J$2:'-'!$J1734,'-'!$J1734)-1</f>
        <v>1</v>
      </c>
      <c r="L1734" s="90" t="s">
        <v>14</v>
      </c>
    </row>
    <row r="1735" spans="1:12" ht="15.75">
      <c r="A1735" s="96">
        <f t="shared" si="27"/>
        <v>1731</v>
      </c>
      <c r="B1735" s="93">
        <f ca="1">'-'!$J1735+'-'!$K1735</f>
        <v>163002</v>
      </c>
      <c r="C1735" s="94"/>
      <c r="D1735" s="96" t="str" cm="1">
        <f t="array" ref="D1735">_xlfn.SWITCH(MID('-'!$F1735,1,4),"C - ","Civil","F - ","Foundation","ST -","Structure","FC -","Façade","PRE ","Pre-Line","POST","Post-Line","H - ","Handover","S - ","Services","CST ","Completion Docs", "I - ", "Inspection")</f>
        <v>Pre-Line</v>
      </c>
      <c r="E1735" s="96" t="str">
        <f>IF(NOT(ISERROR(SEARCH("- S -", '-'!$F1735))), "Subcontractor",IF(NOT(ISERROR(SEARCH("- R -", '-'!$F1735))), "Ryman",IF(NOT(ISERROR(SEARCH("- C -", '-'!$F1735))), "Consultant",IF(NOT(ISERROR(SEARCH("- I -", '-'!$F1735))),  "Inspection Test Plan", "Naming Error"))))</f>
        <v>Subcontractor</v>
      </c>
      <c r="F1735" s="97" t="str">
        <f>IF(OR('-'!$G1735="checklist", '-'!$G1735="checklist-flat"), '-'!$H1735, F1734)</f>
        <v>PRE - S - First Fix - Ventilation</v>
      </c>
      <c r="G1735" s="24" t="s">
        <v>15</v>
      </c>
      <c r="H1735" s="24" t="s">
        <v>1268</v>
      </c>
      <c r="I1735" s="24"/>
      <c r="J1735" s="106">
        <f>_xlfn.XLOOKUP('-'!$F1735,Ref!A:A,Ref!B:B)*1000</f>
        <v>163000</v>
      </c>
      <c r="K1735" s="93">
        <f ca="1">COUNTIF($J$2:'-'!$J1735,'-'!$J1735)-1</f>
        <v>2</v>
      </c>
      <c r="L1735" s="96" t="s">
        <v>14</v>
      </c>
    </row>
    <row r="1736" spans="1:12" ht="15.75">
      <c r="A1736" s="90">
        <f t="shared" si="27"/>
        <v>1732</v>
      </c>
      <c r="B1736" s="87">
        <f ca="1">'-'!$J1736+'-'!$K1736</f>
        <v>163003</v>
      </c>
      <c r="C1736" s="88"/>
      <c r="D1736" s="90" t="str" cm="1">
        <f t="array" ref="D1736">_xlfn.SWITCH(MID('-'!$F1736,1,4),"C - ","Civil","F - ","Foundation","ST -","Structure","FC -","Façade","PRE ","Pre-Line","POST","Post-Line","H - ","Handover","S - ","Services","CST ","Completion Docs", "I - ", "Inspection")</f>
        <v>Pre-Line</v>
      </c>
      <c r="E1736" s="90" t="str">
        <f>IF(NOT(ISERROR(SEARCH("- S -", '-'!$F1736))), "Subcontractor",IF(NOT(ISERROR(SEARCH("- R -", '-'!$F1736))), "Ryman",IF(NOT(ISERROR(SEARCH("- C -", '-'!$F1736))), "Consultant",IF(NOT(ISERROR(SEARCH("- I -", '-'!$F1736))),  "Inspection Test Plan", "Naming Error"))))</f>
        <v>Subcontractor</v>
      </c>
      <c r="F1736" s="91" t="str">
        <f>IF(OR('-'!$G1736="checklist", '-'!$G1736="checklist-flat"), '-'!$H1736, F1735)</f>
        <v>PRE - S - First Fix - Ventilation</v>
      </c>
      <c r="G1736" s="104" t="s">
        <v>15</v>
      </c>
      <c r="H1736" s="104" t="s">
        <v>1269</v>
      </c>
      <c r="I1736" s="104"/>
      <c r="J1736" s="105">
        <f>_xlfn.XLOOKUP('-'!$F1736,Ref!A:A,Ref!B:B)*1000</f>
        <v>163000</v>
      </c>
      <c r="K1736" s="87">
        <f ca="1">COUNTIF($J$2:'-'!$J1736,'-'!$J1736)-1</f>
        <v>3</v>
      </c>
      <c r="L1736" s="90" t="s">
        <v>14</v>
      </c>
    </row>
    <row r="1737" spans="1:12" ht="15.75">
      <c r="A1737" s="96">
        <f t="shared" si="27"/>
        <v>1733</v>
      </c>
      <c r="B1737" s="93">
        <f ca="1">'-'!$J1737+'-'!$K1737</f>
        <v>163004</v>
      </c>
      <c r="C1737" s="94"/>
      <c r="D1737" s="96" t="str" cm="1">
        <f t="array" ref="D1737">_xlfn.SWITCH(MID('-'!$F1737,1,4),"C - ","Civil","F - ","Foundation","ST -","Structure","FC -","Façade","PRE ","Pre-Line","POST","Post-Line","H - ","Handover","S - ","Services","CST ","Completion Docs", "I - ", "Inspection")</f>
        <v>Pre-Line</v>
      </c>
      <c r="E1737" s="96" t="str">
        <f>IF(NOT(ISERROR(SEARCH("- S -", '-'!$F1737))), "Subcontractor",IF(NOT(ISERROR(SEARCH("- R -", '-'!$F1737))), "Ryman",IF(NOT(ISERROR(SEARCH("- C -", '-'!$F1737))), "Consultant",IF(NOT(ISERROR(SEARCH("- I -", '-'!$F1737))),  "Inspection Test Plan", "Naming Error"))))</f>
        <v>Subcontractor</v>
      </c>
      <c r="F1737" s="97" t="str">
        <f>IF(OR('-'!$G1737="checklist", '-'!$G1737="checklist-flat"), '-'!$H1737, F1736)</f>
        <v>PRE - S - First Fix - Ventilation</v>
      </c>
      <c r="G1737" s="24" t="s">
        <v>15</v>
      </c>
      <c r="H1737" s="24" t="s">
        <v>1270</v>
      </c>
      <c r="I1737" s="24"/>
      <c r="J1737" s="106">
        <f>_xlfn.XLOOKUP('-'!$F1737,Ref!A:A,Ref!B:B)*1000</f>
        <v>163000</v>
      </c>
      <c r="K1737" s="93">
        <f ca="1">COUNTIF($J$2:'-'!$J1737,'-'!$J1737)-1</f>
        <v>4</v>
      </c>
      <c r="L1737" s="96" t="s">
        <v>14</v>
      </c>
    </row>
    <row r="1738" spans="1:12" ht="15.75">
      <c r="A1738" s="90">
        <f t="shared" si="27"/>
        <v>1734</v>
      </c>
      <c r="B1738" s="87">
        <f ca="1">'-'!$J1738+'-'!$K1738</f>
        <v>163005</v>
      </c>
      <c r="C1738" s="88"/>
      <c r="D1738" s="90" t="str" cm="1">
        <f t="array" ref="D1738">_xlfn.SWITCH(MID('-'!$F1738,1,4),"C - ","Civil","F - ","Foundation","ST -","Structure","FC -","Façade","PRE ","Pre-Line","POST","Post-Line","H - ","Handover","S - ","Services","CST ","Completion Docs", "I - ", "Inspection")</f>
        <v>Pre-Line</v>
      </c>
      <c r="E1738" s="90" t="str">
        <f>IF(NOT(ISERROR(SEARCH("- S -", '-'!$F1738))), "Subcontractor",IF(NOT(ISERROR(SEARCH("- R -", '-'!$F1738))), "Ryman",IF(NOT(ISERROR(SEARCH("- C -", '-'!$F1738))), "Consultant",IF(NOT(ISERROR(SEARCH("- I -", '-'!$F1738))),  "Inspection Test Plan", "Naming Error"))))</f>
        <v>Subcontractor</v>
      </c>
      <c r="F1738" s="91" t="str">
        <f>IF(OR('-'!$G1738="checklist", '-'!$G1738="checklist-flat"), '-'!$H1738, F1737)</f>
        <v>PRE - S - First Fix - Ventilation</v>
      </c>
      <c r="G1738" s="104" t="s">
        <v>15</v>
      </c>
      <c r="H1738" s="104" t="s">
        <v>1271</v>
      </c>
      <c r="I1738" s="104"/>
      <c r="J1738" s="105">
        <f>_xlfn.XLOOKUP('-'!$F1738,Ref!A:A,Ref!B:B)*1000</f>
        <v>163000</v>
      </c>
      <c r="K1738" s="87">
        <f ca="1">COUNTIF($J$2:'-'!$J1738,'-'!$J1738)-1</f>
        <v>5</v>
      </c>
      <c r="L1738" s="90" t="s">
        <v>14</v>
      </c>
    </row>
    <row r="1739" spans="1:12" ht="15.75">
      <c r="A1739" s="96">
        <f t="shared" si="27"/>
        <v>1735</v>
      </c>
      <c r="B1739" s="93">
        <f ca="1">'-'!$J1739+'-'!$K1739</f>
        <v>163006</v>
      </c>
      <c r="C1739" s="94"/>
      <c r="D1739" s="96" t="str" cm="1">
        <f t="array" ref="D1739">_xlfn.SWITCH(MID('-'!$F1739,1,4),"C - ","Civil","F - ","Foundation","ST -","Structure","FC -","Façade","PRE ","Pre-Line","POST","Post-Line","H - ","Handover","S - ","Services","CST ","Completion Docs", "I - ", "Inspection")</f>
        <v>Pre-Line</v>
      </c>
      <c r="E1739" s="96" t="str">
        <f>IF(NOT(ISERROR(SEARCH("- S -", '-'!$F1739))), "Subcontractor",IF(NOT(ISERROR(SEARCH("- R -", '-'!$F1739))), "Ryman",IF(NOT(ISERROR(SEARCH("- C -", '-'!$F1739))), "Consultant",IF(NOT(ISERROR(SEARCH("- I -", '-'!$F1739))),  "Inspection Test Plan", "Naming Error"))))</f>
        <v>Subcontractor</v>
      </c>
      <c r="F1739" s="97" t="str">
        <f>IF(OR('-'!$G1739="checklist", '-'!$G1739="checklist-flat"), '-'!$H1739, F1738)</f>
        <v>PRE - S - First Fix - Ventilation</v>
      </c>
      <c r="G1739" s="24" t="s">
        <v>15</v>
      </c>
      <c r="H1739" s="24" t="s">
        <v>1272</v>
      </c>
      <c r="I1739" s="24"/>
      <c r="J1739" s="106">
        <f>_xlfn.XLOOKUP('-'!$F1739,Ref!A:A,Ref!B:B)*1000</f>
        <v>163000</v>
      </c>
      <c r="K1739" s="93">
        <f ca="1">COUNTIF($J$2:'-'!$J1739,'-'!$J1739)-1</f>
        <v>6</v>
      </c>
      <c r="L1739" s="96" t="s">
        <v>14</v>
      </c>
    </row>
    <row r="1740" spans="1:12" ht="15.75">
      <c r="A1740" s="90">
        <f t="shared" si="27"/>
        <v>1736</v>
      </c>
      <c r="B1740" s="87">
        <f ca="1">'-'!$J1740+'-'!$K1740</f>
        <v>163007</v>
      </c>
      <c r="C1740" s="88"/>
      <c r="D1740" s="90" t="str" cm="1">
        <f t="array" ref="D1740">_xlfn.SWITCH(MID('-'!$F1740,1,4),"C - ","Civil","F - ","Foundation","ST -","Structure","FC -","Façade","PRE ","Pre-Line","POST","Post-Line","H - ","Handover","S - ","Services","CST ","Completion Docs", "I - ", "Inspection")</f>
        <v>Pre-Line</v>
      </c>
      <c r="E1740" s="90" t="str">
        <f>IF(NOT(ISERROR(SEARCH("- S -", '-'!$F1740))), "Subcontractor",IF(NOT(ISERROR(SEARCH("- R -", '-'!$F1740))), "Ryman",IF(NOT(ISERROR(SEARCH("- C -", '-'!$F1740))), "Consultant",IF(NOT(ISERROR(SEARCH("- I -", '-'!$F1740))),  "Inspection Test Plan", "Naming Error"))))</f>
        <v>Subcontractor</v>
      </c>
      <c r="F1740" s="91" t="str">
        <f>IF(OR('-'!$G1740="checklist", '-'!$G1740="checklist-flat"), '-'!$H1740, F1739)</f>
        <v>PRE - S - First Fix - Ventilation</v>
      </c>
      <c r="G1740" s="104" t="s">
        <v>15</v>
      </c>
      <c r="H1740" s="104" t="s">
        <v>1273</v>
      </c>
      <c r="I1740" s="104"/>
      <c r="J1740" s="105">
        <f>_xlfn.XLOOKUP('-'!$F1740,Ref!A:A,Ref!B:B)*1000</f>
        <v>163000</v>
      </c>
      <c r="K1740" s="87">
        <f ca="1">COUNTIF($J$2:'-'!$J1740,'-'!$J1740)-1</f>
        <v>7</v>
      </c>
      <c r="L1740" s="90" t="s">
        <v>14</v>
      </c>
    </row>
    <row r="1741" spans="1:12" ht="15.75">
      <c r="A1741" s="96">
        <f t="shared" si="27"/>
        <v>1737</v>
      </c>
      <c r="B1741" s="93">
        <f ca="1">'-'!$J1741+'-'!$K1741</f>
        <v>163008</v>
      </c>
      <c r="C1741" s="94"/>
      <c r="D1741" s="96" t="str" cm="1">
        <f t="array" ref="D1741">_xlfn.SWITCH(MID('-'!$F1741,1,4),"C - ","Civil","F - ","Foundation","ST -","Structure","FC -","Façade","PRE ","Pre-Line","POST","Post-Line","H - ","Handover","S - ","Services","CST ","Completion Docs", "I - ", "Inspection")</f>
        <v>Pre-Line</v>
      </c>
      <c r="E1741" s="96" t="str">
        <f>IF(NOT(ISERROR(SEARCH("- S -", '-'!$F1741))), "Subcontractor",IF(NOT(ISERROR(SEARCH("- R -", '-'!$F1741))), "Ryman",IF(NOT(ISERROR(SEARCH("- C -", '-'!$F1741))), "Consultant",IF(NOT(ISERROR(SEARCH("- I -", '-'!$F1741))),  "Inspection Test Plan", "Naming Error"))))</f>
        <v>Subcontractor</v>
      </c>
      <c r="F1741" s="97" t="str">
        <f>IF(OR('-'!$G1741="checklist", '-'!$G1741="checklist-flat"), '-'!$H1741, F1740)</f>
        <v>PRE - S - First Fix - Ventilation</v>
      </c>
      <c r="G1741" s="24" t="s">
        <v>15</v>
      </c>
      <c r="H1741" s="24" t="s">
        <v>1223</v>
      </c>
      <c r="I1741" s="24"/>
      <c r="J1741" s="106">
        <f>_xlfn.XLOOKUP('-'!$F1741,Ref!A:A,Ref!B:B)*1000</f>
        <v>163000</v>
      </c>
      <c r="K1741" s="93">
        <f ca="1">COUNTIF($J$2:'-'!$J1741,'-'!$J1741)-1</f>
        <v>8</v>
      </c>
      <c r="L1741" s="96" t="s">
        <v>14</v>
      </c>
    </row>
    <row r="1742" spans="1:12" ht="15.75">
      <c r="A1742" s="90">
        <f t="shared" si="27"/>
        <v>1738</v>
      </c>
      <c r="B1742" s="87">
        <f ca="1">'-'!$J1742+'-'!$K1742</f>
        <v>163009</v>
      </c>
      <c r="C1742" s="88"/>
      <c r="D1742" s="90" t="str" cm="1">
        <f t="array" ref="D1742">_xlfn.SWITCH(MID('-'!$F1742,1,4),"C - ","Civil","F - ","Foundation","ST -","Structure","FC -","Façade","PRE ","Pre-Line","POST","Post-Line","H - ","Handover","S - ","Services","CST ","Completion Docs", "I - ", "Inspection")</f>
        <v>Pre-Line</v>
      </c>
      <c r="E1742" s="90" t="str">
        <f>IF(NOT(ISERROR(SEARCH("- S -", '-'!$F1742))), "Subcontractor",IF(NOT(ISERROR(SEARCH("- R -", '-'!$F1742))), "Ryman",IF(NOT(ISERROR(SEARCH("- C -", '-'!$F1742))), "Consultant",IF(NOT(ISERROR(SEARCH("- I -", '-'!$F1742))),  "Inspection Test Plan", "Naming Error"))))</f>
        <v>Subcontractor</v>
      </c>
      <c r="F1742" s="91" t="str">
        <f>IF(OR('-'!$G1742="checklist", '-'!$G1742="checklist-flat"), '-'!$H1742, F1741)</f>
        <v>PRE - S - First Fix - Ventilation</v>
      </c>
      <c r="G1742" s="104" t="s">
        <v>15</v>
      </c>
      <c r="H1742" s="104" t="s">
        <v>56</v>
      </c>
      <c r="I1742" s="104"/>
      <c r="J1742" s="105">
        <f>_xlfn.XLOOKUP('-'!$F1742,Ref!A:A,Ref!B:B)*1000</f>
        <v>163000</v>
      </c>
      <c r="K1742" s="87">
        <f ca="1">COUNTIF($J$2:'-'!$J1742,'-'!$J1742)-1</f>
        <v>9</v>
      </c>
      <c r="L1742" s="90" t="s">
        <v>14</v>
      </c>
    </row>
    <row r="1743" spans="1:12" ht="15.75">
      <c r="A1743" s="96">
        <f t="shared" si="27"/>
        <v>1739</v>
      </c>
      <c r="B1743" s="93">
        <f ca="1">'-'!$J1743+'-'!$K1743</f>
        <v>163010</v>
      </c>
      <c r="C1743" s="94"/>
      <c r="D1743" s="96" t="str" cm="1">
        <f t="array" ref="D1743">_xlfn.SWITCH(MID('-'!$F1743,1,4),"C - ","Civil","F - ","Foundation","ST -","Structure","FC -","Façade","PRE ","Pre-Line","POST","Post-Line","H - ","Handover","S - ","Services","CST ","Completion Docs", "I - ", "Inspection")</f>
        <v>Pre-Line</v>
      </c>
      <c r="E1743" s="96" t="str">
        <f>IF(NOT(ISERROR(SEARCH("- S -", '-'!$F1743))), "Subcontractor",IF(NOT(ISERROR(SEARCH("- R -", '-'!$F1743))), "Ryman",IF(NOT(ISERROR(SEARCH("- C -", '-'!$F1743))), "Consultant",IF(NOT(ISERROR(SEARCH("- I -", '-'!$F1743))),  "Inspection Test Plan", "Naming Error"))))</f>
        <v>Subcontractor</v>
      </c>
      <c r="F1743" s="97" t="str">
        <f>IF(OR('-'!$G1743="checklist", '-'!$G1743="checklist-flat"), '-'!$H1743, F1742)</f>
        <v>PRE - S - First Fix - Ventilation</v>
      </c>
      <c r="G1743" s="24" t="s">
        <v>24</v>
      </c>
      <c r="H1743" s="24" t="s">
        <v>57</v>
      </c>
      <c r="I1743" s="24"/>
      <c r="J1743" s="106">
        <f>_xlfn.XLOOKUP('-'!$F1743,Ref!A:A,Ref!B:B)*1000</f>
        <v>163000</v>
      </c>
      <c r="K1743" s="93">
        <f ca="1">COUNTIF($J$2:'-'!$J1743,'-'!$J1743)-1</f>
        <v>10</v>
      </c>
      <c r="L1743" s="96" t="s">
        <v>14</v>
      </c>
    </row>
    <row r="1744" spans="1:12" ht="15.75">
      <c r="A1744" s="90">
        <f t="shared" si="27"/>
        <v>1740</v>
      </c>
      <c r="B1744" s="87">
        <f ca="1">'-'!$J1744+'-'!$K1744</f>
        <v>164000</v>
      </c>
      <c r="C1744" s="88"/>
      <c r="D1744" s="89" t="str" cm="1">
        <f t="array" ref="D1744">_xlfn.SWITCH(MID('-'!$F1744,1,4),"C - ","Civil","F - ","Foundation","ST -","Structure","FC -","Façade","PRE ","Pre-Line","POST","Post-Line","H - ","Handover","S - ","Services","CST ","Completion Docs", "I - ", "Inspection")</f>
        <v>Pre-Line</v>
      </c>
      <c r="E1744" s="90" t="str">
        <f>IF(NOT(ISERROR(SEARCH("- S -", '-'!$F1744))), "Subcontractor",IF(NOT(ISERROR(SEARCH("- R -", '-'!$F1744))), "Ryman",IF(NOT(ISERROR(SEARCH("- C -", '-'!$F1744))), "Consultant",IF(NOT(ISERROR(SEARCH("- I -", '-'!$F1744))),  "Inspection Test Plan", "Naming Error"))))</f>
        <v>Subcontractor</v>
      </c>
      <c r="F1744" s="91" t="str">
        <f>IF(OR('-'!$G1744="checklist", '-'!$G1744="checklist-flat"), '-'!$H1744, F1743)</f>
        <v xml:space="preserve">PRE - S - Insulation </v>
      </c>
      <c r="G1744" s="104" t="s">
        <v>12</v>
      </c>
      <c r="H1744" s="104" t="s">
        <v>1274</v>
      </c>
      <c r="I1744" s="104"/>
      <c r="J1744" s="105">
        <f>_xlfn.XLOOKUP('-'!$F1744,Ref!A:A,Ref!B:B)*1000</f>
        <v>164000</v>
      </c>
      <c r="K1744" s="87">
        <f ca="1">COUNTIF($J$2:'-'!$J1744,'-'!$J1744)-1</f>
        <v>0</v>
      </c>
      <c r="L1744" s="90" t="s">
        <v>14</v>
      </c>
    </row>
    <row r="1745" spans="1:12" ht="15.75">
      <c r="A1745" s="96">
        <f t="shared" si="27"/>
        <v>1741</v>
      </c>
      <c r="B1745" s="93">
        <f ca="1">'-'!$J1745+'-'!$K1745</f>
        <v>164001</v>
      </c>
      <c r="C1745" s="94"/>
      <c r="D1745" s="95" t="str" cm="1">
        <f t="array" ref="D1745">_xlfn.SWITCH(MID('-'!$F1745,1,4),"C - ","Civil","F - ","Foundation","ST -","Structure","FC -","Façade","PRE ","Pre-Line","POST","Post-Line","H - ","Handover","S - ","Services","CST ","Completion Docs", "I - ", "Inspection")</f>
        <v>Pre-Line</v>
      </c>
      <c r="E1745" s="96" t="str">
        <f>IF(NOT(ISERROR(SEARCH("- S -", '-'!$F1745))), "Subcontractor",IF(NOT(ISERROR(SEARCH("- R -", '-'!$F1745))), "Ryman",IF(NOT(ISERROR(SEARCH("- C -", '-'!$F1745))), "Consultant",IF(NOT(ISERROR(SEARCH("- I -", '-'!$F1745))),  "Inspection Test Plan", "Naming Error"))))</f>
        <v>Subcontractor</v>
      </c>
      <c r="F1745" s="97" t="str">
        <f>IF(OR('-'!$G1745="checklist", '-'!$G1745="checklist-flat"), '-'!$H1745, F1744)</f>
        <v xml:space="preserve">PRE - S - Insulation </v>
      </c>
      <c r="G1745" s="24" t="s">
        <v>15</v>
      </c>
      <c r="H1745" s="24" t="s">
        <v>1275</v>
      </c>
      <c r="I1745" s="24"/>
      <c r="J1745" s="106">
        <f>_xlfn.XLOOKUP('-'!$F1745,Ref!A:A,Ref!B:B)*1000</f>
        <v>164000</v>
      </c>
      <c r="K1745" s="93">
        <f ca="1">COUNTIF($J$2:'-'!$J1745,'-'!$J1745)-1</f>
        <v>1</v>
      </c>
      <c r="L1745" s="96" t="s">
        <v>14</v>
      </c>
    </row>
    <row r="1746" spans="1:12" ht="15.75">
      <c r="A1746" s="90">
        <f t="shared" si="27"/>
        <v>1742</v>
      </c>
      <c r="B1746" s="87">
        <f ca="1">'-'!$J1746+'-'!$K1746</f>
        <v>164002</v>
      </c>
      <c r="C1746" s="88"/>
      <c r="D1746" s="89" t="str" cm="1">
        <f t="array" ref="D1746">_xlfn.SWITCH(MID('-'!$F1746,1,4),"C - ","Civil","F - ","Foundation","ST -","Structure","FC -","Façade","PRE ","Pre-Line","POST","Post-Line","H - ","Handover","S - ","Services","CST ","Completion Docs", "I - ", "Inspection")</f>
        <v>Pre-Line</v>
      </c>
      <c r="E1746" s="90" t="str">
        <f>IF(NOT(ISERROR(SEARCH("- S -", '-'!$F1746))), "Subcontractor",IF(NOT(ISERROR(SEARCH("- R -", '-'!$F1746))), "Ryman",IF(NOT(ISERROR(SEARCH("- C -", '-'!$F1746))), "Consultant",IF(NOT(ISERROR(SEARCH("- I -", '-'!$F1746))),  "Inspection Test Plan", "Naming Error"))))</f>
        <v>Subcontractor</v>
      </c>
      <c r="F1746" s="91" t="str">
        <f>IF(OR('-'!$G1746="checklist", '-'!$G1746="checklist-flat"), '-'!$H1746, F1745)</f>
        <v xml:space="preserve">PRE - S - Insulation </v>
      </c>
      <c r="G1746" s="104" t="s">
        <v>15</v>
      </c>
      <c r="H1746" s="104" t="s">
        <v>1276</v>
      </c>
      <c r="I1746" s="104"/>
      <c r="J1746" s="105">
        <f>_xlfn.XLOOKUP('-'!$F1746,Ref!A:A,Ref!B:B)*1000</f>
        <v>164000</v>
      </c>
      <c r="K1746" s="87">
        <f ca="1">COUNTIF($J$2:'-'!$J1746,'-'!$J1746)-1</f>
        <v>2</v>
      </c>
      <c r="L1746" s="90" t="s">
        <v>14</v>
      </c>
    </row>
    <row r="1747" spans="1:12" ht="15.75">
      <c r="A1747" s="96">
        <f t="shared" si="27"/>
        <v>1743</v>
      </c>
      <c r="B1747" s="93">
        <f ca="1">'-'!$J1747+'-'!$K1747</f>
        <v>164003</v>
      </c>
      <c r="C1747" s="94"/>
      <c r="D1747" s="95" t="str" cm="1">
        <f t="array" ref="D1747">_xlfn.SWITCH(MID('-'!$F1747,1,4),"C - ","Civil","F - ","Foundation","ST -","Structure","FC -","Façade","PRE ","Pre-Line","POST","Post-Line","H - ","Handover","S - ","Services","CST ","Completion Docs", "I - ", "Inspection")</f>
        <v>Pre-Line</v>
      </c>
      <c r="E1747" s="96" t="str">
        <f>IF(NOT(ISERROR(SEARCH("- S -", '-'!$F1747))), "Subcontractor",IF(NOT(ISERROR(SEARCH("- R -", '-'!$F1747))), "Ryman",IF(NOT(ISERROR(SEARCH("- C -", '-'!$F1747))), "Consultant",IF(NOT(ISERROR(SEARCH("- I -", '-'!$F1747))),  "Inspection Test Plan", "Naming Error"))))</f>
        <v>Subcontractor</v>
      </c>
      <c r="F1747" s="97" t="str">
        <f>IF(OR('-'!$G1747="checklist", '-'!$G1747="checklist-flat"), '-'!$H1747, F1746)</f>
        <v xml:space="preserve">PRE - S - Insulation </v>
      </c>
      <c r="G1747" s="24" t="s">
        <v>15</v>
      </c>
      <c r="H1747" s="24" t="s">
        <v>1277</v>
      </c>
      <c r="I1747" s="24"/>
      <c r="J1747" s="106">
        <f>_xlfn.XLOOKUP('-'!$F1747,Ref!A:A,Ref!B:B)*1000</f>
        <v>164000</v>
      </c>
      <c r="K1747" s="93">
        <f ca="1">COUNTIF($J$2:'-'!$J1747,'-'!$J1747)-1</f>
        <v>3</v>
      </c>
      <c r="L1747" s="96" t="s">
        <v>14</v>
      </c>
    </row>
    <row r="1748" spans="1:12" ht="15.75">
      <c r="A1748" s="90">
        <f t="shared" si="27"/>
        <v>1744</v>
      </c>
      <c r="B1748" s="87">
        <f ca="1">'-'!$J1748+'-'!$K1748</f>
        <v>164004</v>
      </c>
      <c r="C1748" s="88"/>
      <c r="D1748" s="89" t="str" cm="1">
        <f t="array" ref="D1748">_xlfn.SWITCH(MID('-'!$F1748,1,4),"C - ","Civil","F - ","Foundation","ST -","Structure","FC -","Façade","PRE ","Pre-Line","POST","Post-Line","H - ","Handover","S - ","Services","CST ","Completion Docs", "I - ", "Inspection")</f>
        <v>Pre-Line</v>
      </c>
      <c r="E1748" s="90" t="str">
        <f>IF(NOT(ISERROR(SEARCH("- S -", '-'!$F1748))), "Subcontractor",IF(NOT(ISERROR(SEARCH("- R -", '-'!$F1748))), "Ryman",IF(NOT(ISERROR(SEARCH("- C -", '-'!$F1748))), "Consultant",IF(NOT(ISERROR(SEARCH("- I -", '-'!$F1748))),  "Inspection Test Plan", "Naming Error"))))</f>
        <v>Subcontractor</v>
      </c>
      <c r="F1748" s="91" t="str">
        <f>IF(OR('-'!$G1748="checklist", '-'!$G1748="checklist-flat"), '-'!$H1748, F1747)</f>
        <v xml:space="preserve">PRE - S - Insulation </v>
      </c>
      <c r="G1748" s="104" t="s">
        <v>15</v>
      </c>
      <c r="H1748" s="104" t="s">
        <v>56</v>
      </c>
      <c r="I1748" s="104"/>
      <c r="J1748" s="105">
        <f>_xlfn.XLOOKUP('-'!$F1748,Ref!A:A,Ref!B:B)*1000</f>
        <v>164000</v>
      </c>
      <c r="K1748" s="87">
        <f ca="1">COUNTIF($J$2:'-'!$J1748,'-'!$J1748)-1</f>
        <v>4</v>
      </c>
      <c r="L1748" s="90" t="s">
        <v>14</v>
      </c>
    </row>
    <row r="1749" spans="1:12" ht="15.75">
      <c r="A1749" s="96">
        <f t="shared" si="27"/>
        <v>1745</v>
      </c>
      <c r="B1749" s="93">
        <f ca="1">'-'!$J1749+'-'!$K1749</f>
        <v>164005</v>
      </c>
      <c r="C1749" s="94"/>
      <c r="D1749" s="95" t="str" cm="1">
        <f t="array" ref="D1749">_xlfn.SWITCH(MID('-'!$F1749,1,4),"C - ","Civil","F - ","Foundation","ST -","Structure","FC -","Façade","PRE ","Pre-Line","POST","Post-Line","H - ","Handover","S - ","Services","CST ","Completion Docs", "I - ", "Inspection")</f>
        <v>Pre-Line</v>
      </c>
      <c r="E1749" s="96" t="str">
        <f>IF(NOT(ISERROR(SEARCH("- S -", '-'!$F1749))), "Subcontractor",IF(NOT(ISERROR(SEARCH("- R -", '-'!$F1749))), "Ryman",IF(NOT(ISERROR(SEARCH("- C -", '-'!$F1749))), "Consultant",IF(NOT(ISERROR(SEARCH("- I -", '-'!$F1749))),  "Inspection Test Plan", "Naming Error"))))</f>
        <v>Subcontractor</v>
      </c>
      <c r="F1749" s="97" t="str">
        <f>IF(OR('-'!$G1749="checklist", '-'!$G1749="checklist-flat"), '-'!$H1749, F1748)</f>
        <v xml:space="preserve">PRE - S - Insulation </v>
      </c>
      <c r="G1749" s="24" t="s">
        <v>24</v>
      </c>
      <c r="H1749" s="24" t="s">
        <v>57</v>
      </c>
      <c r="I1749" s="24"/>
      <c r="J1749" s="106">
        <f>_xlfn.XLOOKUP('-'!$F1749,Ref!A:A,Ref!B:B)*1000</f>
        <v>164000</v>
      </c>
      <c r="K1749" s="93">
        <f ca="1">COUNTIF($J$2:'-'!$J1749,'-'!$J1749)-1</f>
        <v>5</v>
      </c>
      <c r="L1749" s="96" t="s">
        <v>14</v>
      </c>
    </row>
    <row r="1750" spans="1:12" ht="15.75">
      <c r="A1750" s="90">
        <f t="shared" si="27"/>
        <v>1746</v>
      </c>
      <c r="B1750" s="87">
        <f ca="1">'-'!$J1750+'-'!$K1750</f>
        <v>165000</v>
      </c>
      <c r="C1750" s="88"/>
      <c r="D1750" s="90" t="str" cm="1">
        <f t="array" ref="D1750">_xlfn.SWITCH(MID('-'!$F1750,1,4),"C - ","Civil","F - ","Foundation","ST -","Structure","FC -","Façade","PRE ","Pre-Line","POST","Post-Line","H - ","Handover","S - ","Services","CST ","Completion Docs", "I - ", "Inspection")</f>
        <v>Pre-Line</v>
      </c>
      <c r="E1750" s="90" t="str">
        <f>IF(NOT(ISERROR(SEARCH("- S -", '-'!$F1750))), "Subcontractor",IF(NOT(ISERROR(SEARCH("- R -", '-'!$F1750))), "Ryman",IF(NOT(ISERROR(SEARCH("- C -", '-'!$F1750))), "Consultant",IF(NOT(ISERROR(SEARCH("- I -", '-'!$F1750))),  "Inspection Test Plan", "Naming Error"))))</f>
        <v>Subcontractor</v>
      </c>
      <c r="F1750" s="91" t="str">
        <f>IF(OR('-'!$G1750="checklist", '-'!$G1750="checklist-flat"), '-'!$H1750, F1749)</f>
        <v>PRE - S - Nogs</v>
      </c>
      <c r="G1750" s="104" t="s">
        <v>5</v>
      </c>
      <c r="H1750" s="104" t="s">
        <v>1278</v>
      </c>
      <c r="I1750" s="104"/>
      <c r="J1750" s="105">
        <f>_xlfn.XLOOKUP('-'!$F1750,Ref!A:A,Ref!B:B)*1000</f>
        <v>165000</v>
      </c>
      <c r="K1750" s="87">
        <f ca="1">COUNTIF($J$2:'-'!$J1750,'-'!$J1750)-1</f>
        <v>0</v>
      </c>
      <c r="L1750" s="90" t="s">
        <v>14</v>
      </c>
    </row>
    <row r="1751" spans="1:12" ht="15.75">
      <c r="A1751" s="96">
        <f t="shared" si="27"/>
        <v>1747</v>
      </c>
      <c r="B1751" s="93">
        <f ca="1">'-'!$J1751+'-'!$K1751</f>
        <v>165001</v>
      </c>
      <c r="C1751" s="94"/>
      <c r="D1751" s="96" t="str" cm="1">
        <f t="array" ref="D1751">_xlfn.SWITCH(MID('-'!$F1751,1,4),"C - ","Civil","F - ","Foundation","ST -","Structure","FC -","Façade","PRE ","Pre-Line","POST","Post-Line","H - ","Handover","S - ","Services","CST ","Completion Docs", "I - ", "Inspection")</f>
        <v>Pre-Line</v>
      </c>
      <c r="E1751" s="96" t="str">
        <f>IF(NOT(ISERROR(SEARCH("- S -", '-'!$F1751))), "Subcontractor",IF(NOT(ISERROR(SEARCH("- R -", '-'!$F1751))), "Ryman",IF(NOT(ISERROR(SEARCH("- C -", '-'!$F1751))), "Consultant",IF(NOT(ISERROR(SEARCH("- I -", '-'!$F1751))),  "Inspection Test Plan", "Naming Error"))))</f>
        <v>Subcontractor</v>
      </c>
      <c r="F1751" s="97" t="str">
        <f>IF(OR('-'!$G1751="checklist", '-'!$G1751="checklist-flat"), '-'!$H1751, F1750)</f>
        <v>PRE - S - Nogs</v>
      </c>
      <c r="G1751" s="24" t="s">
        <v>1127</v>
      </c>
      <c r="H1751" s="24" t="s">
        <v>1279</v>
      </c>
      <c r="I1751" s="24"/>
      <c r="J1751" s="106">
        <f>_xlfn.XLOOKUP('-'!$F1751,Ref!A:A,Ref!B:B)*1000</f>
        <v>165000</v>
      </c>
      <c r="K1751" s="93">
        <f ca="1">COUNTIF($J$2:'-'!$J1751,'-'!$J1751)-1</f>
        <v>1</v>
      </c>
      <c r="L1751" s="96" t="s">
        <v>14</v>
      </c>
    </row>
    <row r="1752" spans="1:12" ht="15.75">
      <c r="A1752" s="90">
        <f t="shared" si="27"/>
        <v>1748</v>
      </c>
      <c r="B1752" s="87">
        <f ca="1">'-'!$J1752+'-'!$K1752</f>
        <v>165002</v>
      </c>
      <c r="C1752" s="88"/>
      <c r="D1752" s="90" t="str" cm="1">
        <f t="array" ref="D1752">_xlfn.SWITCH(MID('-'!$F1752,1,4),"C - ","Civil","F - ","Foundation","ST -","Structure","FC -","Façade","PRE ","Pre-Line","POST","Post-Line","H - ","Handover","S - ","Services","CST ","Completion Docs", "I - ", "Inspection")</f>
        <v>Pre-Line</v>
      </c>
      <c r="E1752" s="90" t="str">
        <f>IF(NOT(ISERROR(SEARCH("- S -", '-'!$F1752))), "Subcontractor",IF(NOT(ISERROR(SEARCH("- R -", '-'!$F1752))), "Ryman",IF(NOT(ISERROR(SEARCH("- C -", '-'!$F1752))), "Consultant",IF(NOT(ISERROR(SEARCH("- I -", '-'!$F1752))),  "Inspection Test Plan", "Naming Error"))))</f>
        <v>Subcontractor</v>
      </c>
      <c r="F1752" s="91" t="str">
        <f>IF(OR('-'!$G1752="checklist", '-'!$G1752="checklist-flat"), '-'!$H1752, F1751)</f>
        <v>PRE - S - Nogs</v>
      </c>
      <c r="G1752" s="104" t="s">
        <v>15</v>
      </c>
      <c r="H1752" s="104" t="s">
        <v>1280</v>
      </c>
      <c r="I1752" s="104"/>
      <c r="J1752" s="105">
        <f>_xlfn.XLOOKUP('-'!$F1752,Ref!A:A,Ref!B:B)*1000</f>
        <v>165000</v>
      </c>
      <c r="K1752" s="87">
        <f ca="1">COUNTIF($J$2:'-'!$J1752,'-'!$J1752)-1</f>
        <v>2</v>
      </c>
      <c r="L1752" s="90" t="s">
        <v>14</v>
      </c>
    </row>
    <row r="1753" spans="1:12" ht="15.75">
      <c r="A1753" s="96">
        <f t="shared" si="27"/>
        <v>1749</v>
      </c>
      <c r="B1753" s="93">
        <f ca="1">'-'!$J1753+'-'!$K1753</f>
        <v>165003</v>
      </c>
      <c r="C1753" s="94"/>
      <c r="D1753" s="96" t="str" cm="1">
        <f t="array" ref="D1753">_xlfn.SWITCH(MID('-'!$F1753,1,4),"C - ","Civil","F - ","Foundation","ST -","Structure","FC -","Façade","PRE ","Pre-Line","POST","Post-Line","H - ","Handover","S - ","Services","CST ","Completion Docs", "I - ", "Inspection")</f>
        <v>Pre-Line</v>
      </c>
      <c r="E1753" s="96" t="str">
        <f>IF(NOT(ISERROR(SEARCH("- S -", '-'!$F1753))), "Subcontractor",IF(NOT(ISERROR(SEARCH("- R -", '-'!$F1753))), "Ryman",IF(NOT(ISERROR(SEARCH("- C -", '-'!$F1753))), "Consultant",IF(NOT(ISERROR(SEARCH("- I -", '-'!$F1753))),  "Inspection Test Plan", "Naming Error"))))</f>
        <v>Subcontractor</v>
      </c>
      <c r="F1753" s="97" t="str">
        <f>IF(OR('-'!$G1753="checklist", '-'!$G1753="checklist-flat"), '-'!$H1753, F1752)</f>
        <v>PRE - S - Nogs</v>
      </c>
      <c r="G1753" s="24" t="s">
        <v>15</v>
      </c>
      <c r="H1753" s="24" t="s">
        <v>1281</v>
      </c>
      <c r="I1753" s="24"/>
      <c r="J1753" s="106">
        <f>_xlfn.XLOOKUP('-'!$F1753,Ref!A:A,Ref!B:B)*1000</f>
        <v>165000</v>
      </c>
      <c r="K1753" s="93">
        <f ca="1">COUNTIF($J$2:'-'!$J1753,'-'!$J1753)-1</f>
        <v>3</v>
      </c>
      <c r="L1753" s="96" t="s">
        <v>14</v>
      </c>
    </row>
    <row r="1754" spans="1:12" ht="15.75">
      <c r="A1754" s="90">
        <f t="shared" si="27"/>
        <v>1750</v>
      </c>
      <c r="B1754" s="87">
        <f ca="1">'-'!$J1754+'-'!$K1754</f>
        <v>165004</v>
      </c>
      <c r="C1754" s="88"/>
      <c r="D1754" s="90" t="str" cm="1">
        <f t="array" ref="D1754">_xlfn.SWITCH(MID('-'!$F1754,1,4),"C - ","Civil","F - ","Foundation","ST -","Structure","FC -","Façade","PRE ","Pre-Line","POST","Post-Line","H - ","Handover","S - ","Services","CST ","Completion Docs", "I - ", "Inspection")</f>
        <v>Pre-Line</v>
      </c>
      <c r="E1754" s="90" t="str">
        <f>IF(NOT(ISERROR(SEARCH("- S -", '-'!$F1754))), "Subcontractor",IF(NOT(ISERROR(SEARCH("- R -", '-'!$F1754))), "Ryman",IF(NOT(ISERROR(SEARCH("- C -", '-'!$F1754))), "Consultant",IF(NOT(ISERROR(SEARCH("- I -", '-'!$F1754))),  "Inspection Test Plan", "Naming Error"))))</f>
        <v>Subcontractor</v>
      </c>
      <c r="F1754" s="91" t="str">
        <f>IF(OR('-'!$G1754="checklist", '-'!$G1754="checklist-flat"), '-'!$H1754, F1753)</f>
        <v>PRE - S - Nogs</v>
      </c>
      <c r="G1754" s="104" t="s">
        <v>1127</v>
      </c>
      <c r="H1754" s="104" t="s">
        <v>1282</v>
      </c>
      <c r="I1754" s="104"/>
      <c r="J1754" s="105">
        <f>_xlfn.XLOOKUP('-'!$F1754,Ref!A:A,Ref!B:B)*1000</f>
        <v>165000</v>
      </c>
      <c r="K1754" s="87">
        <f ca="1">COUNTIF($J$2:'-'!$J1754,'-'!$J1754)-1</f>
        <v>4</v>
      </c>
      <c r="L1754" s="90" t="s">
        <v>14</v>
      </c>
    </row>
    <row r="1755" spans="1:12" ht="15.75">
      <c r="A1755" s="96">
        <f t="shared" si="27"/>
        <v>1751</v>
      </c>
      <c r="B1755" s="93">
        <f ca="1">'-'!$J1755+'-'!$K1755</f>
        <v>165005</v>
      </c>
      <c r="C1755" s="94"/>
      <c r="D1755" s="96" t="str" cm="1">
        <f t="array" ref="D1755">_xlfn.SWITCH(MID('-'!$F1755,1,4),"C - ","Civil","F - ","Foundation","ST -","Structure","FC -","Façade","PRE ","Pre-Line","POST","Post-Line","H - ","Handover","S - ","Services","CST ","Completion Docs", "I - ", "Inspection")</f>
        <v>Pre-Line</v>
      </c>
      <c r="E1755" s="96" t="str">
        <f>IF(NOT(ISERROR(SEARCH("- S -", '-'!$F1755))), "Subcontractor",IF(NOT(ISERROR(SEARCH("- R -", '-'!$F1755))), "Ryman",IF(NOT(ISERROR(SEARCH("- C -", '-'!$F1755))), "Consultant",IF(NOT(ISERROR(SEARCH("- I -", '-'!$F1755))),  "Inspection Test Plan", "Naming Error"))))</f>
        <v>Subcontractor</v>
      </c>
      <c r="F1755" s="97" t="str">
        <f>IF(OR('-'!$G1755="checklist", '-'!$G1755="checklist-flat"), '-'!$H1755, F1754)</f>
        <v>PRE - S - Nogs</v>
      </c>
      <c r="G1755" s="24" t="s">
        <v>15</v>
      </c>
      <c r="H1755" s="24" t="s">
        <v>1283</v>
      </c>
      <c r="I1755" s="24"/>
      <c r="J1755" s="106">
        <f>_xlfn.XLOOKUP('-'!$F1755,Ref!A:A,Ref!B:B)*1000</f>
        <v>165000</v>
      </c>
      <c r="K1755" s="93">
        <f ca="1">COUNTIF($J$2:'-'!$J1755,'-'!$J1755)-1</f>
        <v>5</v>
      </c>
      <c r="L1755" s="96" t="s">
        <v>14</v>
      </c>
    </row>
    <row r="1756" spans="1:12" ht="15.75">
      <c r="A1756" s="90">
        <f t="shared" si="27"/>
        <v>1752</v>
      </c>
      <c r="B1756" s="87">
        <f ca="1">'-'!$J1756+'-'!$K1756</f>
        <v>165006</v>
      </c>
      <c r="C1756" s="88"/>
      <c r="D1756" s="90" t="str" cm="1">
        <f t="array" ref="D1756">_xlfn.SWITCH(MID('-'!$F1756,1,4),"C - ","Civil","F - ","Foundation","ST -","Structure","FC -","Façade","PRE ","Pre-Line","POST","Post-Line","H - ","Handover","S - ","Services","CST ","Completion Docs", "I - ", "Inspection")</f>
        <v>Pre-Line</v>
      </c>
      <c r="E1756" s="90" t="str">
        <f>IF(NOT(ISERROR(SEARCH("- S -", '-'!$F1756))), "Subcontractor",IF(NOT(ISERROR(SEARCH("- R -", '-'!$F1756))), "Ryman",IF(NOT(ISERROR(SEARCH("- C -", '-'!$F1756))), "Consultant",IF(NOT(ISERROR(SEARCH("- I -", '-'!$F1756))),  "Inspection Test Plan", "Naming Error"))))</f>
        <v>Subcontractor</v>
      </c>
      <c r="F1756" s="91" t="str">
        <f>IF(OR('-'!$G1756="checklist", '-'!$G1756="checklist-flat"), '-'!$H1756, F1755)</f>
        <v>PRE - S - Nogs</v>
      </c>
      <c r="G1756" s="104" t="s">
        <v>15</v>
      </c>
      <c r="H1756" s="104" t="s">
        <v>1280</v>
      </c>
      <c r="I1756" s="104"/>
      <c r="J1756" s="105">
        <f>_xlfn.XLOOKUP('-'!$F1756,Ref!A:A,Ref!B:B)*1000</f>
        <v>165000</v>
      </c>
      <c r="K1756" s="87">
        <f ca="1">COUNTIF($J$2:'-'!$J1756,'-'!$J1756)-1</f>
        <v>6</v>
      </c>
      <c r="L1756" s="90" t="s">
        <v>14</v>
      </c>
    </row>
    <row r="1757" spans="1:12" ht="15.75">
      <c r="A1757" s="96">
        <f t="shared" si="27"/>
        <v>1753</v>
      </c>
      <c r="B1757" s="93">
        <f ca="1">'-'!$J1757+'-'!$K1757</f>
        <v>165007</v>
      </c>
      <c r="C1757" s="94"/>
      <c r="D1757" s="96" t="str" cm="1">
        <f t="array" ref="D1757">_xlfn.SWITCH(MID('-'!$F1757,1,4),"C - ","Civil","F - ","Foundation","ST -","Structure","FC -","Façade","PRE ","Pre-Line","POST","Post-Line","H - ","Handover","S - ","Services","CST ","Completion Docs", "I - ", "Inspection")</f>
        <v>Pre-Line</v>
      </c>
      <c r="E1757" s="96" t="str">
        <f>IF(NOT(ISERROR(SEARCH("- S -", '-'!$F1757))), "Subcontractor",IF(NOT(ISERROR(SEARCH("- R -", '-'!$F1757))), "Ryman",IF(NOT(ISERROR(SEARCH("- C -", '-'!$F1757))), "Consultant",IF(NOT(ISERROR(SEARCH("- I -", '-'!$F1757))),  "Inspection Test Plan", "Naming Error"))))</f>
        <v>Subcontractor</v>
      </c>
      <c r="F1757" s="97" t="str">
        <f>IF(OR('-'!$G1757="checklist", '-'!$G1757="checklist-flat"), '-'!$H1757, F1756)</f>
        <v>PRE - S - Nogs</v>
      </c>
      <c r="G1757" s="24" t="s">
        <v>15</v>
      </c>
      <c r="H1757" s="24" t="s">
        <v>1284</v>
      </c>
      <c r="I1757" s="24"/>
      <c r="J1757" s="106">
        <f>_xlfn.XLOOKUP('-'!$F1757,Ref!A:A,Ref!B:B)*1000</f>
        <v>165000</v>
      </c>
      <c r="K1757" s="93">
        <f ca="1">COUNTIF($J$2:'-'!$J1757,'-'!$J1757)-1</f>
        <v>7</v>
      </c>
      <c r="L1757" s="96" t="s">
        <v>14</v>
      </c>
    </row>
    <row r="1758" spans="1:12" ht="15.75">
      <c r="A1758" s="90">
        <f t="shared" si="27"/>
        <v>1754</v>
      </c>
      <c r="B1758" s="87">
        <f ca="1">'-'!$J1758+'-'!$K1758</f>
        <v>165008</v>
      </c>
      <c r="C1758" s="88"/>
      <c r="D1758" s="90" t="str" cm="1">
        <f t="array" ref="D1758">_xlfn.SWITCH(MID('-'!$F1758,1,4),"C - ","Civil","F - ","Foundation","ST -","Structure","FC -","Façade","PRE ","Pre-Line","POST","Post-Line","H - ","Handover","S - ","Services","CST ","Completion Docs", "I - ", "Inspection")</f>
        <v>Pre-Line</v>
      </c>
      <c r="E1758" s="90" t="str">
        <f>IF(NOT(ISERROR(SEARCH("- S -", '-'!$F1758))), "Subcontractor",IF(NOT(ISERROR(SEARCH("- R -", '-'!$F1758))), "Ryman",IF(NOT(ISERROR(SEARCH("- C -", '-'!$F1758))), "Consultant",IF(NOT(ISERROR(SEARCH("- I -", '-'!$F1758))),  "Inspection Test Plan", "Naming Error"))))</f>
        <v>Subcontractor</v>
      </c>
      <c r="F1758" s="91" t="str">
        <f>IF(OR('-'!$G1758="checklist", '-'!$G1758="checklist-flat"), '-'!$H1758, F1757)</f>
        <v>PRE - S - Nogs</v>
      </c>
      <c r="G1758" s="104" t="s">
        <v>15</v>
      </c>
      <c r="H1758" s="104" t="s">
        <v>1285</v>
      </c>
      <c r="I1758" s="104"/>
      <c r="J1758" s="105">
        <f>_xlfn.XLOOKUP('-'!$F1758,Ref!A:A,Ref!B:B)*1000</f>
        <v>165000</v>
      </c>
      <c r="K1758" s="87">
        <f ca="1">COUNTIF($J$2:'-'!$J1758,'-'!$J1758)-1</f>
        <v>8</v>
      </c>
      <c r="L1758" s="90" t="s">
        <v>14</v>
      </c>
    </row>
    <row r="1759" spans="1:12" ht="15.75">
      <c r="A1759" s="96">
        <f t="shared" ref="A1759:A1822" si="28">IFERROR(A1758+1,1)</f>
        <v>1755</v>
      </c>
      <c r="B1759" s="93">
        <f ca="1">'-'!$J1759+'-'!$K1759</f>
        <v>165009</v>
      </c>
      <c r="C1759" s="94"/>
      <c r="D1759" s="96" t="str" cm="1">
        <f t="array" ref="D1759">_xlfn.SWITCH(MID('-'!$F1759,1,4),"C - ","Civil","F - ","Foundation","ST -","Structure","FC -","Façade","PRE ","Pre-Line","POST","Post-Line","H - ","Handover","S - ","Services","CST ","Completion Docs", "I - ", "Inspection")</f>
        <v>Pre-Line</v>
      </c>
      <c r="E1759" s="96" t="str">
        <f>IF(NOT(ISERROR(SEARCH("- S -", '-'!$F1759))), "Subcontractor",IF(NOT(ISERROR(SEARCH("- R -", '-'!$F1759))), "Ryman",IF(NOT(ISERROR(SEARCH("- C -", '-'!$F1759))), "Consultant",IF(NOT(ISERROR(SEARCH("- I -", '-'!$F1759))),  "Inspection Test Plan", "Naming Error"))))</f>
        <v>Subcontractor</v>
      </c>
      <c r="F1759" s="97" t="str">
        <f>IF(OR('-'!$G1759="checklist", '-'!$G1759="checklist-flat"), '-'!$H1759, F1758)</f>
        <v>PRE - S - Nogs</v>
      </c>
      <c r="G1759" s="24" t="s">
        <v>15</v>
      </c>
      <c r="H1759" s="24" t="s">
        <v>1286</v>
      </c>
      <c r="I1759" s="24"/>
      <c r="J1759" s="106">
        <f>_xlfn.XLOOKUP('-'!$F1759,Ref!A:A,Ref!B:B)*1000</f>
        <v>165000</v>
      </c>
      <c r="K1759" s="93">
        <f ca="1">COUNTIF($J$2:'-'!$J1759,'-'!$J1759)-1</f>
        <v>9</v>
      </c>
      <c r="L1759" s="96" t="s">
        <v>14</v>
      </c>
    </row>
    <row r="1760" spans="1:12" ht="15.75">
      <c r="A1760" s="90">
        <f t="shared" si="28"/>
        <v>1756</v>
      </c>
      <c r="B1760" s="87">
        <f ca="1">'-'!$J1760+'-'!$K1760</f>
        <v>165010</v>
      </c>
      <c r="C1760" s="88"/>
      <c r="D1760" s="90" t="str" cm="1">
        <f t="array" ref="D1760">_xlfn.SWITCH(MID('-'!$F1760,1,4),"C - ","Civil","F - ","Foundation","ST -","Structure","FC -","Façade","PRE ","Pre-Line","POST","Post-Line","H - ","Handover","S - ","Services","CST ","Completion Docs", "I - ", "Inspection")</f>
        <v>Pre-Line</v>
      </c>
      <c r="E1760" s="90" t="str">
        <f>IF(NOT(ISERROR(SEARCH("- S -", '-'!$F1760))), "Subcontractor",IF(NOT(ISERROR(SEARCH("- R -", '-'!$F1760))), "Ryman",IF(NOT(ISERROR(SEARCH("- C -", '-'!$F1760))), "Consultant",IF(NOT(ISERROR(SEARCH("- I -", '-'!$F1760))),  "Inspection Test Plan", "Naming Error"))))</f>
        <v>Subcontractor</v>
      </c>
      <c r="F1760" s="91" t="str">
        <f>IF(OR('-'!$G1760="checklist", '-'!$G1760="checklist-flat"), '-'!$H1760, F1759)</f>
        <v>PRE - S - Nogs</v>
      </c>
      <c r="G1760" s="104" t="s">
        <v>15</v>
      </c>
      <c r="H1760" s="104" t="s">
        <v>1287</v>
      </c>
      <c r="I1760" s="104"/>
      <c r="J1760" s="105">
        <f>_xlfn.XLOOKUP('-'!$F1760,Ref!A:A,Ref!B:B)*1000</f>
        <v>165000</v>
      </c>
      <c r="K1760" s="87">
        <f ca="1">COUNTIF($J$2:'-'!$J1760,'-'!$J1760)-1</f>
        <v>10</v>
      </c>
      <c r="L1760" s="90" t="s">
        <v>14</v>
      </c>
    </row>
    <row r="1761" spans="1:12" ht="15.75">
      <c r="A1761" s="96">
        <f t="shared" si="28"/>
        <v>1757</v>
      </c>
      <c r="B1761" s="93">
        <f ca="1">'-'!$J1761+'-'!$K1761</f>
        <v>165011</v>
      </c>
      <c r="C1761" s="94"/>
      <c r="D1761" s="96" t="str" cm="1">
        <f t="array" ref="D1761">_xlfn.SWITCH(MID('-'!$F1761,1,4),"C - ","Civil","F - ","Foundation","ST -","Structure","FC -","Façade","PRE ","Pre-Line","POST","Post-Line","H - ","Handover","S - ","Services","CST ","Completion Docs", "I - ", "Inspection")</f>
        <v>Pre-Line</v>
      </c>
      <c r="E1761" s="96" t="str">
        <f>IF(NOT(ISERROR(SEARCH("- S -", '-'!$F1761))), "Subcontractor",IF(NOT(ISERROR(SEARCH("- R -", '-'!$F1761))), "Ryman",IF(NOT(ISERROR(SEARCH("- C -", '-'!$F1761))), "Consultant",IF(NOT(ISERROR(SEARCH("- I -", '-'!$F1761))),  "Inspection Test Plan", "Naming Error"))))</f>
        <v>Subcontractor</v>
      </c>
      <c r="F1761" s="97" t="str">
        <f>IF(OR('-'!$G1761="checklist", '-'!$G1761="checklist-flat"), '-'!$H1761, F1760)</f>
        <v>PRE - S - Nogs</v>
      </c>
      <c r="G1761" s="24" t="s">
        <v>15</v>
      </c>
      <c r="H1761" s="24" t="s">
        <v>1288</v>
      </c>
      <c r="I1761" s="24"/>
      <c r="J1761" s="106">
        <f>_xlfn.XLOOKUP('-'!$F1761,Ref!A:A,Ref!B:B)*1000</f>
        <v>165000</v>
      </c>
      <c r="K1761" s="93">
        <f ca="1">COUNTIF($J$2:'-'!$J1761,'-'!$J1761)-1</f>
        <v>11</v>
      </c>
      <c r="L1761" s="96" t="s">
        <v>14</v>
      </c>
    </row>
    <row r="1762" spans="1:12" ht="15.75">
      <c r="A1762" s="90">
        <f t="shared" si="28"/>
        <v>1758</v>
      </c>
      <c r="B1762" s="87">
        <f ca="1">'-'!$J1762+'-'!$K1762</f>
        <v>165012</v>
      </c>
      <c r="C1762" s="88"/>
      <c r="D1762" s="90" t="str" cm="1">
        <f t="array" ref="D1762">_xlfn.SWITCH(MID('-'!$F1762,1,4),"C - ","Civil","F - ","Foundation","ST -","Structure","FC -","Façade","PRE ","Pre-Line","POST","Post-Line","H - ","Handover","S - ","Services","CST ","Completion Docs", "I - ", "Inspection")</f>
        <v>Pre-Line</v>
      </c>
      <c r="E1762" s="90" t="str">
        <f>IF(NOT(ISERROR(SEARCH("- S -", '-'!$F1762))), "Subcontractor",IF(NOT(ISERROR(SEARCH("- R -", '-'!$F1762))), "Ryman",IF(NOT(ISERROR(SEARCH("- C -", '-'!$F1762))), "Consultant",IF(NOT(ISERROR(SEARCH("- I -", '-'!$F1762))),  "Inspection Test Plan", "Naming Error"))))</f>
        <v>Subcontractor</v>
      </c>
      <c r="F1762" s="91" t="str">
        <f>IF(OR('-'!$G1762="checklist", '-'!$G1762="checklist-flat"), '-'!$H1762, F1761)</f>
        <v>PRE - S - Nogs</v>
      </c>
      <c r="G1762" s="104" t="s">
        <v>15</v>
      </c>
      <c r="H1762" s="104" t="s">
        <v>1289</v>
      </c>
      <c r="I1762" s="104"/>
      <c r="J1762" s="105">
        <f>_xlfn.XLOOKUP('-'!$F1762,Ref!A:A,Ref!B:B)*1000</f>
        <v>165000</v>
      </c>
      <c r="K1762" s="87">
        <f ca="1">COUNTIF($J$2:'-'!$J1762,'-'!$J1762)-1</f>
        <v>12</v>
      </c>
      <c r="L1762" s="90" t="s">
        <v>14</v>
      </c>
    </row>
    <row r="1763" spans="1:12" ht="15.75">
      <c r="A1763" s="96">
        <f t="shared" si="28"/>
        <v>1759</v>
      </c>
      <c r="B1763" s="93">
        <f ca="1">'-'!$J1763+'-'!$K1763</f>
        <v>165013</v>
      </c>
      <c r="C1763" s="94"/>
      <c r="D1763" s="96" t="str" cm="1">
        <f t="array" ref="D1763">_xlfn.SWITCH(MID('-'!$F1763,1,4),"C - ","Civil","F - ","Foundation","ST -","Structure","FC -","Façade","PRE ","Pre-Line","POST","Post-Line","H - ","Handover","S - ","Services","CST ","Completion Docs", "I - ", "Inspection")</f>
        <v>Pre-Line</v>
      </c>
      <c r="E1763" s="96" t="str">
        <f>IF(NOT(ISERROR(SEARCH("- S -", '-'!$F1763))), "Subcontractor",IF(NOT(ISERROR(SEARCH("- R -", '-'!$F1763))), "Ryman",IF(NOT(ISERROR(SEARCH("- C -", '-'!$F1763))), "Consultant",IF(NOT(ISERROR(SEARCH("- I -", '-'!$F1763))),  "Inspection Test Plan", "Naming Error"))))</f>
        <v>Subcontractor</v>
      </c>
      <c r="F1763" s="97" t="str">
        <f>IF(OR('-'!$G1763="checklist", '-'!$G1763="checklist-flat"), '-'!$H1763, F1762)</f>
        <v>PRE - S - Nogs</v>
      </c>
      <c r="G1763" s="24" t="s">
        <v>1127</v>
      </c>
      <c r="H1763" s="24" t="s">
        <v>1290</v>
      </c>
      <c r="I1763" s="24"/>
      <c r="J1763" s="106">
        <f>_xlfn.XLOOKUP('-'!$F1763,Ref!A:A,Ref!B:B)*1000</f>
        <v>165000</v>
      </c>
      <c r="K1763" s="93">
        <f ca="1">COUNTIF($J$2:'-'!$J1763,'-'!$J1763)-1</f>
        <v>13</v>
      </c>
      <c r="L1763" s="96" t="s">
        <v>14</v>
      </c>
    </row>
    <row r="1764" spans="1:12" ht="15.75">
      <c r="A1764" s="90">
        <f t="shared" si="28"/>
        <v>1760</v>
      </c>
      <c r="B1764" s="87">
        <f ca="1">'-'!$J1764+'-'!$K1764</f>
        <v>165014</v>
      </c>
      <c r="C1764" s="88"/>
      <c r="D1764" s="90" t="str" cm="1">
        <f t="array" ref="D1764">_xlfn.SWITCH(MID('-'!$F1764,1,4),"C - ","Civil","F - ","Foundation","ST -","Structure","FC -","Façade","PRE ","Pre-Line","POST","Post-Line","H - ","Handover","S - ","Services","CST ","Completion Docs", "I - ", "Inspection")</f>
        <v>Pre-Line</v>
      </c>
      <c r="E1764" s="90" t="str">
        <f>IF(NOT(ISERROR(SEARCH("- S -", '-'!$F1764))), "Subcontractor",IF(NOT(ISERROR(SEARCH("- R -", '-'!$F1764))), "Ryman",IF(NOT(ISERROR(SEARCH("- C -", '-'!$F1764))), "Consultant",IF(NOT(ISERROR(SEARCH("- I -", '-'!$F1764))),  "Inspection Test Plan", "Naming Error"))))</f>
        <v>Subcontractor</v>
      </c>
      <c r="F1764" s="91" t="str">
        <f>IF(OR('-'!$G1764="checklist", '-'!$G1764="checklist-flat"), '-'!$H1764, F1763)</f>
        <v>PRE - S - Nogs</v>
      </c>
      <c r="G1764" s="104" t="s">
        <v>15</v>
      </c>
      <c r="H1764" s="104" t="s">
        <v>1291</v>
      </c>
      <c r="I1764" s="104"/>
      <c r="J1764" s="105">
        <f>_xlfn.XLOOKUP('-'!$F1764,Ref!A:A,Ref!B:B)*1000</f>
        <v>165000</v>
      </c>
      <c r="K1764" s="87">
        <f ca="1">COUNTIF($J$2:'-'!$J1764,'-'!$J1764)-1</f>
        <v>14</v>
      </c>
      <c r="L1764" s="90" t="s">
        <v>14</v>
      </c>
    </row>
    <row r="1765" spans="1:12" ht="15.75">
      <c r="A1765" s="96">
        <f t="shared" si="28"/>
        <v>1761</v>
      </c>
      <c r="B1765" s="93">
        <f ca="1">'-'!$J1765+'-'!$K1765</f>
        <v>165015</v>
      </c>
      <c r="C1765" s="94"/>
      <c r="D1765" s="96" t="str" cm="1">
        <f t="array" ref="D1765">_xlfn.SWITCH(MID('-'!$F1765,1,4),"C - ","Civil","F - ","Foundation","ST -","Structure","FC -","Façade","PRE ","Pre-Line","POST","Post-Line","H - ","Handover","S - ","Services","CST ","Completion Docs", "I - ", "Inspection")</f>
        <v>Pre-Line</v>
      </c>
      <c r="E1765" s="96" t="str">
        <f>IF(NOT(ISERROR(SEARCH("- S -", '-'!$F1765))), "Subcontractor",IF(NOT(ISERROR(SEARCH("- R -", '-'!$F1765))), "Ryman",IF(NOT(ISERROR(SEARCH("- C -", '-'!$F1765))), "Consultant",IF(NOT(ISERROR(SEARCH("- I -", '-'!$F1765))),  "Inspection Test Plan", "Naming Error"))))</f>
        <v>Subcontractor</v>
      </c>
      <c r="F1765" s="97" t="str">
        <f>IF(OR('-'!$G1765="checklist", '-'!$G1765="checklist-flat"), '-'!$H1765, F1764)</f>
        <v>PRE - S - Nogs</v>
      </c>
      <c r="G1765" s="24" t="s">
        <v>15</v>
      </c>
      <c r="H1765" s="24" t="s">
        <v>1292</v>
      </c>
      <c r="I1765" s="24"/>
      <c r="J1765" s="106">
        <f>_xlfn.XLOOKUP('-'!$F1765,Ref!A:A,Ref!B:B)*1000</f>
        <v>165000</v>
      </c>
      <c r="K1765" s="93">
        <f ca="1">COUNTIF($J$2:'-'!$J1765,'-'!$J1765)-1</f>
        <v>15</v>
      </c>
      <c r="L1765" s="96" t="s">
        <v>14</v>
      </c>
    </row>
    <row r="1766" spans="1:12" ht="15.75">
      <c r="A1766" s="90">
        <f t="shared" si="28"/>
        <v>1762</v>
      </c>
      <c r="B1766" s="87">
        <f ca="1">'-'!$J1766+'-'!$K1766</f>
        <v>165016</v>
      </c>
      <c r="C1766" s="88"/>
      <c r="D1766" s="90" t="str" cm="1">
        <f t="array" ref="D1766">_xlfn.SWITCH(MID('-'!$F1766,1,4),"C - ","Civil","F - ","Foundation","ST -","Structure","FC -","Façade","PRE ","Pre-Line","POST","Post-Line","H - ","Handover","S - ","Services","CST ","Completion Docs", "I - ", "Inspection")</f>
        <v>Pre-Line</v>
      </c>
      <c r="E1766" s="90" t="str">
        <f>IF(NOT(ISERROR(SEARCH("- S -", '-'!$F1766))), "Subcontractor",IF(NOT(ISERROR(SEARCH("- R -", '-'!$F1766))), "Ryman",IF(NOT(ISERROR(SEARCH("- C -", '-'!$F1766))), "Consultant",IF(NOT(ISERROR(SEARCH("- I -", '-'!$F1766))),  "Inspection Test Plan", "Naming Error"))))</f>
        <v>Subcontractor</v>
      </c>
      <c r="F1766" s="91" t="str">
        <f>IF(OR('-'!$G1766="checklist", '-'!$G1766="checklist-flat"), '-'!$H1766, F1765)</f>
        <v>PRE - S - Nogs</v>
      </c>
      <c r="G1766" s="104" t="s">
        <v>1127</v>
      </c>
      <c r="H1766" s="104" t="s">
        <v>1293</v>
      </c>
      <c r="I1766" s="104"/>
      <c r="J1766" s="105">
        <f>_xlfn.XLOOKUP('-'!$F1766,Ref!A:A,Ref!B:B)*1000</f>
        <v>165000</v>
      </c>
      <c r="K1766" s="87">
        <f ca="1">COUNTIF($J$2:'-'!$J1766,'-'!$J1766)-1</f>
        <v>16</v>
      </c>
      <c r="L1766" s="90" t="s">
        <v>14</v>
      </c>
    </row>
    <row r="1767" spans="1:12" ht="15.75">
      <c r="A1767" s="96">
        <f t="shared" si="28"/>
        <v>1763</v>
      </c>
      <c r="B1767" s="93">
        <f ca="1">'-'!$J1767+'-'!$K1767</f>
        <v>165017</v>
      </c>
      <c r="C1767" s="94"/>
      <c r="D1767" s="96" t="str" cm="1">
        <f t="array" ref="D1767">_xlfn.SWITCH(MID('-'!$F1767,1,4),"C - ","Civil","F - ","Foundation","ST -","Structure","FC -","Façade","PRE ","Pre-Line","POST","Post-Line","H - ","Handover","S - ","Services","CST ","Completion Docs", "I - ", "Inspection")</f>
        <v>Pre-Line</v>
      </c>
      <c r="E1767" s="96" t="str">
        <f>IF(NOT(ISERROR(SEARCH("- S -", '-'!$F1767))), "Subcontractor",IF(NOT(ISERROR(SEARCH("- R -", '-'!$F1767))), "Ryman",IF(NOT(ISERROR(SEARCH("- C -", '-'!$F1767))), "Consultant",IF(NOT(ISERROR(SEARCH("- I -", '-'!$F1767))),  "Inspection Test Plan", "Naming Error"))))</f>
        <v>Subcontractor</v>
      </c>
      <c r="F1767" s="97" t="str">
        <f>IF(OR('-'!$G1767="checklist", '-'!$G1767="checklist-flat"), '-'!$H1767, F1766)</f>
        <v>PRE - S - Nogs</v>
      </c>
      <c r="G1767" s="24" t="s">
        <v>15</v>
      </c>
      <c r="H1767" s="24" t="s">
        <v>1294</v>
      </c>
      <c r="I1767" s="24"/>
      <c r="J1767" s="106">
        <f>_xlfn.XLOOKUP('-'!$F1767,Ref!A:A,Ref!B:B)*1000</f>
        <v>165000</v>
      </c>
      <c r="K1767" s="93">
        <f ca="1">COUNTIF($J$2:'-'!$J1767,'-'!$J1767)-1</f>
        <v>17</v>
      </c>
      <c r="L1767" s="96" t="s">
        <v>14</v>
      </c>
    </row>
    <row r="1768" spans="1:12" ht="15.75">
      <c r="A1768" s="90">
        <f t="shared" si="28"/>
        <v>1764</v>
      </c>
      <c r="B1768" s="87">
        <f ca="1">'-'!$J1768+'-'!$K1768</f>
        <v>165018</v>
      </c>
      <c r="C1768" s="88"/>
      <c r="D1768" s="90" t="str" cm="1">
        <f t="array" ref="D1768">_xlfn.SWITCH(MID('-'!$F1768,1,4),"C - ","Civil","F - ","Foundation","ST -","Structure","FC -","Façade","PRE ","Pre-Line","POST","Post-Line","H - ","Handover","S - ","Services","CST ","Completion Docs", "I - ", "Inspection")</f>
        <v>Pre-Line</v>
      </c>
      <c r="E1768" s="90" t="str">
        <f>IF(NOT(ISERROR(SEARCH("- S -", '-'!$F1768))), "Subcontractor",IF(NOT(ISERROR(SEARCH("- R -", '-'!$F1768))), "Ryman",IF(NOT(ISERROR(SEARCH("- C -", '-'!$F1768))), "Consultant",IF(NOT(ISERROR(SEARCH("- I -", '-'!$F1768))),  "Inspection Test Plan", "Naming Error"))))</f>
        <v>Subcontractor</v>
      </c>
      <c r="F1768" s="91" t="str">
        <f>IF(OR('-'!$G1768="checklist", '-'!$G1768="checklist-flat"), '-'!$H1768, F1767)</f>
        <v>PRE - S - Nogs</v>
      </c>
      <c r="G1768" s="104" t="s">
        <v>15</v>
      </c>
      <c r="H1768" s="104" t="s">
        <v>56</v>
      </c>
      <c r="I1768" s="104"/>
      <c r="J1768" s="105">
        <f>_xlfn.XLOOKUP('-'!$F1768,Ref!A:A,Ref!B:B)*1000</f>
        <v>165000</v>
      </c>
      <c r="K1768" s="87">
        <f ca="1">COUNTIF($J$2:'-'!$J1768,'-'!$J1768)-1</f>
        <v>18</v>
      </c>
      <c r="L1768" s="90" t="s">
        <v>14</v>
      </c>
    </row>
    <row r="1769" spans="1:12" ht="15.75">
      <c r="A1769" s="96">
        <f t="shared" si="28"/>
        <v>1765</v>
      </c>
      <c r="B1769" s="93">
        <f ca="1">'-'!$J1769+'-'!$K1769</f>
        <v>165019</v>
      </c>
      <c r="C1769" s="94"/>
      <c r="D1769" s="96" t="str" cm="1">
        <f t="array" ref="D1769">_xlfn.SWITCH(MID('-'!$F1769,1,4),"C - ","Civil","F - ","Foundation","ST -","Structure","FC -","Façade","PRE ","Pre-Line","POST","Post-Line","H - ","Handover","S - ","Services","CST ","Completion Docs", "I - ", "Inspection")</f>
        <v>Pre-Line</v>
      </c>
      <c r="E1769" s="96" t="str">
        <f>IF(NOT(ISERROR(SEARCH("- S -", '-'!$F1769))), "Subcontractor",IF(NOT(ISERROR(SEARCH("- R -", '-'!$F1769))), "Ryman",IF(NOT(ISERROR(SEARCH("- C -", '-'!$F1769))), "Consultant",IF(NOT(ISERROR(SEARCH("- I -", '-'!$F1769))),  "Inspection Test Plan", "Naming Error"))))</f>
        <v>Subcontractor</v>
      </c>
      <c r="F1769" s="97" t="str">
        <f>IF(OR('-'!$G1769="checklist", '-'!$G1769="checklist-flat"), '-'!$H1769, F1768)</f>
        <v>PRE - S - Nogs</v>
      </c>
      <c r="G1769" s="24" t="s">
        <v>24</v>
      </c>
      <c r="H1769" s="24" t="s">
        <v>57</v>
      </c>
      <c r="I1769" s="24"/>
      <c r="J1769" s="106">
        <f>_xlfn.XLOOKUP('-'!$F1769,Ref!A:A,Ref!B:B)*1000</f>
        <v>165000</v>
      </c>
      <c r="K1769" s="93">
        <f ca="1">COUNTIF($J$2:'-'!$J1769,'-'!$J1769)-1</f>
        <v>19</v>
      </c>
      <c r="L1769" s="96" t="s">
        <v>14</v>
      </c>
    </row>
    <row r="1770" spans="1:12" ht="15.75">
      <c r="A1770" s="90">
        <f t="shared" si="28"/>
        <v>1766</v>
      </c>
      <c r="B1770" s="87">
        <f ca="1">'-'!$J1770+'-'!$K1770</f>
        <v>166000</v>
      </c>
      <c r="C1770" s="88"/>
      <c r="D1770" s="89" t="str" cm="1">
        <f t="array" ref="D1770">_xlfn.SWITCH(MID('-'!$F1770,1,4),"C - ","Civil","F - ","Foundation","ST -","Structure","FC -","Façade","PRE ","Pre-Line","POST","Post-Line","H - ","Handover","S - ","Services","CST ","Completion Docs", "I - ", "Inspection")</f>
        <v>Pre-Line</v>
      </c>
      <c r="E1770" s="90" t="str">
        <f>IF(NOT(ISERROR(SEARCH("- S -", '-'!$F1770))), "Subcontractor",IF(NOT(ISERROR(SEARCH("- R -", '-'!$F1770))), "Ryman",IF(NOT(ISERROR(SEARCH("- C -", '-'!$F1770))), "Consultant",IF(NOT(ISERROR(SEARCH("- I -", '-'!$F1770))),  "Inspection Test Plan", "Naming Error"))))</f>
        <v>Subcontractor</v>
      </c>
      <c r="F1770" s="91" t="str">
        <f>IF(OR('-'!$G1770="checklist", '-'!$G1770="checklist-flat"), '-'!$H1770, F1769)</f>
        <v>PRE - S - Steel Stud Framing</v>
      </c>
      <c r="G1770" s="104" t="s">
        <v>12</v>
      </c>
      <c r="H1770" s="104" t="s">
        <v>1295</v>
      </c>
      <c r="I1770" s="104"/>
      <c r="J1770" s="105">
        <f>_xlfn.XLOOKUP('-'!$F1770,Ref!A:A,Ref!B:B)*1000</f>
        <v>166000</v>
      </c>
      <c r="K1770" s="87">
        <f ca="1">COUNTIF($J$2:'-'!$J1770,'-'!$J1770)-1</f>
        <v>0</v>
      </c>
      <c r="L1770" s="90" t="s">
        <v>14</v>
      </c>
    </row>
    <row r="1771" spans="1:12" ht="15.75">
      <c r="A1771" s="96">
        <f t="shared" si="28"/>
        <v>1767</v>
      </c>
      <c r="B1771" s="93">
        <f ca="1">'-'!$J1771+'-'!$K1771</f>
        <v>166001</v>
      </c>
      <c r="C1771" s="94"/>
      <c r="D1771" s="95" t="str" cm="1">
        <f t="array" ref="D1771">_xlfn.SWITCH(MID('-'!$F1771,1,4),"C - ","Civil","F - ","Foundation","ST -","Structure","FC -","Façade","PRE ","Pre-Line","POST","Post-Line","H - ","Handover","S - ","Services","CST ","Completion Docs", "I - ", "Inspection")</f>
        <v>Pre-Line</v>
      </c>
      <c r="E1771" s="96" t="str">
        <f>IF(NOT(ISERROR(SEARCH("- S -", '-'!$F1771))), "Subcontractor",IF(NOT(ISERROR(SEARCH("- R -", '-'!$F1771))), "Ryman",IF(NOT(ISERROR(SEARCH("- C -", '-'!$F1771))), "Consultant",IF(NOT(ISERROR(SEARCH("- I -", '-'!$F1771))),  "Inspection Test Plan", "Naming Error"))))</f>
        <v>Subcontractor</v>
      </c>
      <c r="F1771" s="97" t="str">
        <f>IF(OR('-'!$G1771="checklist", '-'!$G1771="checklist-flat"), '-'!$H1771, F1770)</f>
        <v>PRE - S - Steel Stud Framing</v>
      </c>
      <c r="G1771" s="24" t="s">
        <v>15</v>
      </c>
      <c r="H1771" s="24" t="s">
        <v>1296</v>
      </c>
      <c r="I1771" s="24"/>
      <c r="J1771" s="106">
        <f>_xlfn.XLOOKUP('-'!$F1771,Ref!A:A,Ref!B:B)*1000</f>
        <v>166000</v>
      </c>
      <c r="K1771" s="93">
        <f ca="1">COUNTIF($J$2:'-'!$J1771,'-'!$J1771)-1</f>
        <v>1</v>
      </c>
      <c r="L1771" s="96" t="s">
        <v>14</v>
      </c>
    </row>
    <row r="1772" spans="1:12" ht="15.75">
      <c r="A1772" s="90">
        <f t="shared" si="28"/>
        <v>1768</v>
      </c>
      <c r="B1772" s="87">
        <f ca="1">'-'!$J1772+'-'!$K1772</f>
        <v>166002</v>
      </c>
      <c r="C1772" s="88"/>
      <c r="D1772" s="89" t="str" cm="1">
        <f t="array" ref="D1772">_xlfn.SWITCH(MID('-'!$F1772,1,4),"C - ","Civil","F - ","Foundation","ST -","Structure","FC -","Façade","PRE ","Pre-Line","POST","Post-Line","H - ","Handover","S - ","Services","CST ","Completion Docs", "I - ", "Inspection")</f>
        <v>Pre-Line</v>
      </c>
      <c r="E1772" s="90" t="str">
        <f>IF(NOT(ISERROR(SEARCH("- S -", '-'!$F1772))), "Subcontractor",IF(NOT(ISERROR(SEARCH("- R -", '-'!$F1772))), "Ryman",IF(NOT(ISERROR(SEARCH("- C -", '-'!$F1772))), "Consultant",IF(NOT(ISERROR(SEARCH("- I -", '-'!$F1772))),  "Inspection Test Plan", "Naming Error"))))</f>
        <v>Subcontractor</v>
      </c>
      <c r="F1772" s="91" t="str">
        <f>IF(OR('-'!$G1772="checklist", '-'!$G1772="checklist-flat"), '-'!$H1772, F1771)</f>
        <v>PRE - S - Steel Stud Framing</v>
      </c>
      <c r="G1772" s="104" t="s">
        <v>15</v>
      </c>
      <c r="H1772" s="104" t="s">
        <v>1297</v>
      </c>
      <c r="I1772" s="104"/>
      <c r="J1772" s="105">
        <f>_xlfn.XLOOKUP('-'!$F1772,Ref!A:A,Ref!B:B)*1000</f>
        <v>166000</v>
      </c>
      <c r="K1772" s="87">
        <f ca="1">COUNTIF($J$2:'-'!$J1772,'-'!$J1772)-1</f>
        <v>2</v>
      </c>
      <c r="L1772" s="90" t="s">
        <v>14</v>
      </c>
    </row>
    <row r="1773" spans="1:12" ht="15.75">
      <c r="A1773" s="96">
        <f t="shared" si="28"/>
        <v>1769</v>
      </c>
      <c r="B1773" s="93">
        <f ca="1">'-'!$J1773+'-'!$K1773</f>
        <v>166003</v>
      </c>
      <c r="C1773" s="94"/>
      <c r="D1773" s="95" t="str" cm="1">
        <f t="array" ref="D1773">_xlfn.SWITCH(MID('-'!$F1773,1,4),"C - ","Civil","F - ","Foundation","ST -","Structure","FC -","Façade","PRE ","Pre-Line","POST","Post-Line","H - ","Handover","S - ","Services","CST ","Completion Docs", "I - ", "Inspection")</f>
        <v>Pre-Line</v>
      </c>
      <c r="E1773" s="96" t="str">
        <f>IF(NOT(ISERROR(SEARCH("- S -", '-'!$F1773))), "Subcontractor",IF(NOT(ISERROR(SEARCH("- R -", '-'!$F1773))), "Ryman",IF(NOT(ISERROR(SEARCH("- C -", '-'!$F1773))), "Consultant",IF(NOT(ISERROR(SEARCH("- I -", '-'!$F1773))),  "Inspection Test Plan", "Naming Error"))))</f>
        <v>Subcontractor</v>
      </c>
      <c r="F1773" s="97" t="str">
        <f>IF(OR('-'!$G1773="checklist", '-'!$G1773="checklist-flat"), '-'!$H1773, F1772)</f>
        <v>PRE - S - Steel Stud Framing</v>
      </c>
      <c r="G1773" s="24" t="s">
        <v>15</v>
      </c>
      <c r="H1773" s="24" t="s">
        <v>1298</v>
      </c>
      <c r="I1773" s="24"/>
      <c r="J1773" s="106">
        <f>_xlfn.XLOOKUP('-'!$F1773,Ref!A:A,Ref!B:B)*1000</f>
        <v>166000</v>
      </c>
      <c r="K1773" s="93">
        <f ca="1">COUNTIF($J$2:'-'!$J1773,'-'!$J1773)-1</f>
        <v>3</v>
      </c>
      <c r="L1773" s="96" t="s">
        <v>14</v>
      </c>
    </row>
    <row r="1774" spans="1:12" ht="15.75">
      <c r="A1774" s="90">
        <f t="shared" si="28"/>
        <v>1770</v>
      </c>
      <c r="B1774" s="87">
        <f ca="1">'-'!$J1774+'-'!$K1774</f>
        <v>166004</v>
      </c>
      <c r="C1774" s="88"/>
      <c r="D1774" s="89" t="str" cm="1">
        <f t="array" ref="D1774">_xlfn.SWITCH(MID('-'!$F1774,1,4),"C - ","Civil","F - ","Foundation","ST -","Structure","FC -","Façade","PRE ","Pre-Line","POST","Post-Line","H - ","Handover","S - ","Services","CST ","Completion Docs", "I - ", "Inspection")</f>
        <v>Pre-Line</v>
      </c>
      <c r="E1774" s="90" t="str">
        <f>IF(NOT(ISERROR(SEARCH("- S -", '-'!$F1774))), "Subcontractor",IF(NOT(ISERROR(SEARCH("- R -", '-'!$F1774))), "Ryman",IF(NOT(ISERROR(SEARCH("- C -", '-'!$F1774))), "Consultant",IF(NOT(ISERROR(SEARCH("- I -", '-'!$F1774))),  "Inspection Test Plan", "Naming Error"))))</f>
        <v>Subcontractor</v>
      </c>
      <c r="F1774" s="91" t="str">
        <f>IF(OR('-'!$G1774="checklist", '-'!$G1774="checklist-flat"), '-'!$H1774, F1773)</f>
        <v>PRE - S - Steel Stud Framing</v>
      </c>
      <c r="G1774" s="104" t="s">
        <v>15</v>
      </c>
      <c r="H1774" s="104" t="s">
        <v>720</v>
      </c>
      <c r="I1774" s="104"/>
      <c r="J1774" s="105">
        <f>_xlfn.XLOOKUP('-'!$F1774,Ref!A:A,Ref!B:B)*1000</f>
        <v>166000</v>
      </c>
      <c r="K1774" s="87">
        <f ca="1">COUNTIF($J$2:'-'!$J1774,'-'!$J1774)-1</f>
        <v>4</v>
      </c>
      <c r="L1774" s="90" t="s">
        <v>14</v>
      </c>
    </row>
    <row r="1775" spans="1:12" ht="15.75">
      <c r="A1775" s="96">
        <f t="shared" si="28"/>
        <v>1771</v>
      </c>
      <c r="B1775" s="93">
        <f ca="1">'-'!$J1775+'-'!$K1775</f>
        <v>166005</v>
      </c>
      <c r="C1775" s="94"/>
      <c r="D1775" s="95" t="str" cm="1">
        <f t="array" ref="D1775">_xlfn.SWITCH(MID('-'!$F1775,1,4),"C - ","Civil","F - ","Foundation","ST -","Structure","FC -","Façade","PRE ","Pre-Line","POST","Post-Line","H - ","Handover","S - ","Services","CST ","Completion Docs", "I - ", "Inspection")</f>
        <v>Pre-Line</v>
      </c>
      <c r="E1775" s="96" t="str">
        <f>IF(NOT(ISERROR(SEARCH("- S -", '-'!$F1775))), "Subcontractor",IF(NOT(ISERROR(SEARCH("- R -", '-'!$F1775))), "Ryman",IF(NOT(ISERROR(SEARCH("- C -", '-'!$F1775))), "Consultant",IF(NOT(ISERROR(SEARCH("- I -", '-'!$F1775))),  "Inspection Test Plan", "Naming Error"))))</f>
        <v>Subcontractor</v>
      </c>
      <c r="F1775" s="97" t="str">
        <f>IF(OR('-'!$G1775="checklist", '-'!$G1775="checklist-flat"), '-'!$H1775, F1774)</f>
        <v>PRE - S - Steel Stud Framing</v>
      </c>
      <c r="G1775" s="24" t="s">
        <v>15</v>
      </c>
      <c r="H1775" s="24" t="s">
        <v>1299</v>
      </c>
      <c r="I1775" s="24"/>
      <c r="J1775" s="106">
        <f>_xlfn.XLOOKUP('-'!$F1775,Ref!A:A,Ref!B:B)*1000</f>
        <v>166000</v>
      </c>
      <c r="K1775" s="93">
        <f ca="1">COUNTIF($J$2:'-'!$J1775,'-'!$J1775)-1</f>
        <v>5</v>
      </c>
      <c r="L1775" s="96" t="s">
        <v>14</v>
      </c>
    </row>
    <row r="1776" spans="1:12" ht="15.75">
      <c r="A1776" s="90">
        <f t="shared" si="28"/>
        <v>1772</v>
      </c>
      <c r="B1776" s="87">
        <f ca="1">'-'!$J1776+'-'!$K1776</f>
        <v>166006</v>
      </c>
      <c r="C1776" s="88"/>
      <c r="D1776" s="89" t="str" cm="1">
        <f t="array" ref="D1776">_xlfn.SWITCH(MID('-'!$F1776,1,4),"C - ","Civil","F - ","Foundation","ST -","Structure","FC -","Façade","PRE ","Pre-Line","POST","Post-Line","H - ","Handover","S - ","Services","CST ","Completion Docs", "I - ", "Inspection")</f>
        <v>Pre-Line</v>
      </c>
      <c r="E1776" s="90" t="str">
        <f>IF(NOT(ISERROR(SEARCH("- S -", '-'!$F1776))), "Subcontractor",IF(NOT(ISERROR(SEARCH("- R -", '-'!$F1776))), "Ryman",IF(NOT(ISERROR(SEARCH("- C -", '-'!$F1776))), "Consultant",IF(NOT(ISERROR(SEARCH("- I -", '-'!$F1776))),  "Inspection Test Plan", "Naming Error"))))</f>
        <v>Subcontractor</v>
      </c>
      <c r="F1776" s="91" t="str">
        <f>IF(OR('-'!$G1776="checklist", '-'!$G1776="checklist-flat"), '-'!$H1776, F1775)</f>
        <v>PRE - S - Steel Stud Framing</v>
      </c>
      <c r="G1776" s="104" t="s">
        <v>15</v>
      </c>
      <c r="H1776" s="104" t="s">
        <v>56</v>
      </c>
      <c r="I1776" s="104"/>
      <c r="J1776" s="105">
        <f>_xlfn.XLOOKUP('-'!$F1776,Ref!A:A,Ref!B:B)*1000</f>
        <v>166000</v>
      </c>
      <c r="K1776" s="87">
        <f ca="1">COUNTIF($J$2:'-'!$J1776,'-'!$J1776)-1</f>
        <v>6</v>
      </c>
      <c r="L1776" s="90" t="s">
        <v>14</v>
      </c>
    </row>
    <row r="1777" spans="1:12" ht="15.75">
      <c r="A1777" s="96">
        <f t="shared" si="28"/>
        <v>1773</v>
      </c>
      <c r="B1777" s="93">
        <f ca="1">'-'!$J1777+'-'!$K1777</f>
        <v>166007</v>
      </c>
      <c r="C1777" s="94"/>
      <c r="D1777" s="95" t="str" cm="1">
        <f t="array" ref="D1777">_xlfn.SWITCH(MID('-'!$F1777,1,4),"C - ","Civil","F - ","Foundation","ST -","Structure","FC -","Façade","PRE ","Pre-Line","POST","Post-Line","H - ","Handover","S - ","Services","CST ","Completion Docs", "I - ", "Inspection")</f>
        <v>Pre-Line</v>
      </c>
      <c r="E1777" s="96" t="str">
        <f>IF(NOT(ISERROR(SEARCH("- S -", '-'!$F1777))), "Subcontractor",IF(NOT(ISERROR(SEARCH("- R -", '-'!$F1777))), "Ryman",IF(NOT(ISERROR(SEARCH("- C -", '-'!$F1777))), "Consultant",IF(NOT(ISERROR(SEARCH("- I -", '-'!$F1777))),  "Inspection Test Plan", "Naming Error"))))</f>
        <v>Subcontractor</v>
      </c>
      <c r="F1777" s="97" t="str">
        <f>IF(OR('-'!$G1777="checklist", '-'!$G1777="checklist-flat"), '-'!$H1777, F1776)</f>
        <v>PRE - S - Steel Stud Framing</v>
      </c>
      <c r="G1777" s="24" t="s">
        <v>24</v>
      </c>
      <c r="H1777" s="24" t="s">
        <v>57</v>
      </c>
      <c r="I1777" s="24"/>
      <c r="J1777" s="106">
        <f>_xlfn.XLOOKUP('-'!$F1777,Ref!A:A,Ref!B:B)*1000</f>
        <v>166000</v>
      </c>
      <c r="K1777" s="93">
        <f ca="1">COUNTIF($J$2:'-'!$J1777,'-'!$J1777)-1</f>
        <v>7</v>
      </c>
      <c r="L1777" s="96" t="s">
        <v>14</v>
      </c>
    </row>
    <row r="1778" spans="1:12" ht="15.75">
      <c r="A1778" s="90">
        <f t="shared" si="28"/>
        <v>1774</v>
      </c>
      <c r="B1778" s="87">
        <f ca="1">'-'!$J1778+'-'!$K1778</f>
        <v>167000</v>
      </c>
      <c r="C1778" s="88"/>
      <c r="D1778" s="89" t="str" cm="1">
        <f t="array" ref="D1778">_xlfn.SWITCH(MID('-'!$F1778,1,4),"C - ","Civil","F - ","Foundation","ST -","Structure","FC -","Façade","PRE ","Pre-Line","POST","Post-Line","H - ","Handover","S - ","Services","CST ","Completion Docs", "I - ", "Inspection")</f>
        <v>Pre-Line</v>
      </c>
      <c r="E1778" s="90" t="str">
        <f>IF(NOT(ISERROR(SEARCH("- S -", '-'!$F1778))), "Subcontractor",IF(NOT(ISERROR(SEARCH("- R -", '-'!$F1778))), "Ryman",IF(NOT(ISERROR(SEARCH("- C -", '-'!$F1778))), "Consultant",IF(NOT(ISERROR(SEARCH("- I -", '-'!$F1778))),  "Inspection Test Plan", "Naming Error"))))</f>
        <v>Subcontractor</v>
      </c>
      <c r="F1778" s="91" t="str">
        <f>IF(OR('-'!$G1778="checklist", '-'!$G1778="checklist-flat"), '-'!$H1778, F1777)</f>
        <v xml:space="preserve">PRE - S - Suspended ceiling grids </v>
      </c>
      <c r="G1778" s="104" t="s">
        <v>12</v>
      </c>
      <c r="H1778" s="104" t="s">
        <v>1300</v>
      </c>
      <c r="I1778" s="104"/>
      <c r="J1778" s="105">
        <f>_xlfn.XLOOKUP('-'!$F1778,Ref!A:A,Ref!B:B)*1000</f>
        <v>167000</v>
      </c>
      <c r="K1778" s="87">
        <f ca="1">COUNTIF($J$2:'-'!$J1778,'-'!$J1778)-1</f>
        <v>0</v>
      </c>
      <c r="L1778" s="90" t="s">
        <v>14</v>
      </c>
    </row>
    <row r="1779" spans="1:12" ht="15.75">
      <c r="A1779" s="96">
        <f t="shared" si="28"/>
        <v>1775</v>
      </c>
      <c r="B1779" s="93">
        <f ca="1">'-'!$J1779+'-'!$K1779</f>
        <v>167001</v>
      </c>
      <c r="C1779" s="94"/>
      <c r="D1779" s="95" t="str" cm="1">
        <f t="array" ref="D1779">_xlfn.SWITCH(MID('-'!$F1779,1,4),"C - ","Civil","F - ","Foundation","ST -","Structure","FC -","Façade","PRE ","Pre-Line","POST","Post-Line","H - ","Handover","S - ","Services","CST ","Completion Docs", "I - ", "Inspection")</f>
        <v>Pre-Line</v>
      </c>
      <c r="E1779" s="96" t="str">
        <f>IF(NOT(ISERROR(SEARCH("- S -", '-'!$F1779))), "Subcontractor",IF(NOT(ISERROR(SEARCH("- R -", '-'!$F1779))), "Ryman",IF(NOT(ISERROR(SEARCH("- C -", '-'!$F1779))), "Consultant",IF(NOT(ISERROR(SEARCH("- I -", '-'!$F1779))),  "Inspection Test Plan", "Naming Error"))))</f>
        <v>Subcontractor</v>
      </c>
      <c r="F1779" s="97" t="str">
        <f>IF(OR('-'!$G1779="checklist", '-'!$G1779="checklist-flat"), '-'!$H1779, F1778)</f>
        <v xml:space="preserve">PRE - S - Suspended ceiling grids </v>
      </c>
      <c r="G1779" s="24" t="s">
        <v>15</v>
      </c>
      <c r="H1779" s="24" t="s">
        <v>1301</v>
      </c>
      <c r="I1779" s="24"/>
      <c r="J1779" s="106">
        <f>_xlfn.XLOOKUP('-'!$F1779,Ref!A:A,Ref!B:B)*1000</f>
        <v>167000</v>
      </c>
      <c r="K1779" s="93">
        <f ca="1">COUNTIF($J$2:'-'!$J1779,'-'!$J1779)-1</f>
        <v>1</v>
      </c>
      <c r="L1779" s="96" t="s">
        <v>14</v>
      </c>
    </row>
    <row r="1780" spans="1:12" ht="15.75">
      <c r="A1780" s="90">
        <f t="shared" si="28"/>
        <v>1776</v>
      </c>
      <c r="B1780" s="87">
        <f ca="1">'-'!$J1780+'-'!$K1780</f>
        <v>167002</v>
      </c>
      <c r="C1780" s="88"/>
      <c r="D1780" s="89" t="str" cm="1">
        <f t="array" ref="D1780">_xlfn.SWITCH(MID('-'!$F1780,1,4),"C - ","Civil","F - ","Foundation","ST -","Structure","FC -","Façade","PRE ","Pre-Line","POST","Post-Line","H - ","Handover","S - ","Services","CST ","Completion Docs", "I - ", "Inspection")</f>
        <v>Pre-Line</v>
      </c>
      <c r="E1780" s="90" t="str">
        <f>IF(NOT(ISERROR(SEARCH("- S -", '-'!$F1780))), "Subcontractor",IF(NOT(ISERROR(SEARCH("- R -", '-'!$F1780))), "Ryman",IF(NOT(ISERROR(SEARCH("- C -", '-'!$F1780))), "Consultant",IF(NOT(ISERROR(SEARCH("- I -", '-'!$F1780))),  "Inspection Test Plan", "Naming Error"))))</f>
        <v>Subcontractor</v>
      </c>
      <c r="F1780" s="91" t="str">
        <f>IF(OR('-'!$G1780="checklist", '-'!$G1780="checklist-flat"), '-'!$H1780, F1779)</f>
        <v xml:space="preserve">PRE - S - Suspended ceiling grids </v>
      </c>
      <c r="G1780" s="104" t="s">
        <v>15</v>
      </c>
      <c r="H1780" s="104" t="s">
        <v>1302</v>
      </c>
      <c r="I1780" s="104"/>
      <c r="J1780" s="105">
        <f>_xlfn.XLOOKUP('-'!$F1780,Ref!A:A,Ref!B:B)*1000</f>
        <v>167000</v>
      </c>
      <c r="K1780" s="87">
        <f ca="1">COUNTIF($J$2:'-'!$J1780,'-'!$J1780)-1</f>
        <v>2</v>
      </c>
      <c r="L1780" s="90" t="s">
        <v>14</v>
      </c>
    </row>
    <row r="1781" spans="1:12" ht="15.75">
      <c r="A1781" s="96">
        <f t="shared" si="28"/>
        <v>1777</v>
      </c>
      <c r="B1781" s="93">
        <f ca="1">'-'!$J1781+'-'!$K1781</f>
        <v>167003</v>
      </c>
      <c r="C1781" s="94"/>
      <c r="D1781" s="95" t="str" cm="1">
        <f t="array" ref="D1781">_xlfn.SWITCH(MID('-'!$F1781,1,4),"C - ","Civil","F - ","Foundation","ST -","Structure","FC -","Façade","PRE ","Pre-Line","POST","Post-Line","H - ","Handover","S - ","Services","CST ","Completion Docs", "I - ", "Inspection")</f>
        <v>Pre-Line</v>
      </c>
      <c r="E1781" s="96" t="str">
        <f>IF(NOT(ISERROR(SEARCH("- S -", '-'!$F1781))), "Subcontractor",IF(NOT(ISERROR(SEARCH("- R -", '-'!$F1781))), "Ryman",IF(NOT(ISERROR(SEARCH("- C -", '-'!$F1781))), "Consultant",IF(NOT(ISERROR(SEARCH("- I -", '-'!$F1781))),  "Inspection Test Plan", "Naming Error"))))</f>
        <v>Subcontractor</v>
      </c>
      <c r="F1781" s="97" t="str">
        <f>IF(OR('-'!$G1781="checklist", '-'!$G1781="checklist-flat"), '-'!$H1781, F1780)</f>
        <v xml:space="preserve">PRE - S - Suspended ceiling grids </v>
      </c>
      <c r="G1781" s="24" t="s">
        <v>15</v>
      </c>
      <c r="H1781" s="24" t="s">
        <v>1303</v>
      </c>
      <c r="I1781" s="24"/>
      <c r="J1781" s="106">
        <f>_xlfn.XLOOKUP('-'!$F1781,Ref!A:A,Ref!B:B)*1000</f>
        <v>167000</v>
      </c>
      <c r="K1781" s="93">
        <f ca="1">COUNTIF($J$2:'-'!$J1781,'-'!$J1781)-1</f>
        <v>3</v>
      </c>
      <c r="L1781" s="96" t="s">
        <v>14</v>
      </c>
    </row>
    <row r="1782" spans="1:12" ht="15.75">
      <c r="A1782" s="90">
        <f t="shared" si="28"/>
        <v>1778</v>
      </c>
      <c r="B1782" s="87">
        <f ca="1">'-'!$J1782+'-'!$K1782</f>
        <v>167004</v>
      </c>
      <c r="C1782" s="88"/>
      <c r="D1782" s="89" t="str" cm="1">
        <f t="array" ref="D1782">_xlfn.SWITCH(MID('-'!$F1782,1,4),"C - ","Civil","F - ","Foundation","ST -","Structure","FC -","Façade","PRE ","Pre-Line","POST","Post-Line","H - ","Handover","S - ","Services","CST ","Completion Docs", "I - ", "Inspection")</f>
        <v>Pre-Line</v>
      </c>
      <c r="E1782" s="90" t="str">
        <f>IF(NOT(ISERROR(SEARCH("- S -", '-'!$F1782))), "Subcontractor",IF(NOT(ISERROR(SEARCH("- R -", '-'!$F1782))), "Ryman",IF(NOT(ISERROR(SEARCH("- C -", '-'!$F1782))), "Consultant",IF(NOT(ISERROR(SEARCH("- I -", '-'!$F1782))),  "Inspection Test Plan", "Naming Error"))))</f>
        <v>Subcontractor</v>
      </c>
      <c r="F1782" s="91" t="str">
        <f>IF(OR('-'!$G1782="checklist", '-'!$G1782="checklist-flat"), '-'!$H1782, F1781)</f>
        <v xml:space="preserve">PRE - S - Suspended ceiling grids </v>
      </c>
      <c r="G1782" s="104" t="s">
        <v>15</v>
      </c>
      <c r="H1782" s="104" t="s">
        <v>1304</v>
      </c>
      <c r="I1782" s="104"/>
      <c r="J1782" s="105">
        <f>_xlfn.XLOOKUP('-'!$F1782,Ref!A:A,Ref!B:B)*1000</f>
        <v>167000</v>
      </c>
      <c r="K1782" s="87">
        <f ca="1">COUNTIF($J$2:'-'!$J1782,'-'!$J1782)-1</f>
        <v>4</v>
      </c>
      <c r="L1782" s="90" t="s">
        <v>14</v>
      </c>
    </row>
    <row r="1783" spans="1:12" ht="15.75">
      <c r="A1783" s="96">
        <f t="shared" si="28"/>
        <v>1779</v>
      </c>
      <c r="B1783" s="93">
        <f ca="1">'-'!$J1783+'-'!$K1783</f>
        <v>167005</v>
      </c>
      <c r="C1783" s="94"/>
      <c r="D1783" s="95" t="str" cm="1">
        <f t="array" ref="D1783">_xlfn.SWITCH(MID('-'!$F1783,1,4),"C - ","Civil","F - ","Foundation","ST -","Structure","FC -","Façade","PRE ","Pre-Line","POST","Post-Line","H - ","Handover","S - ","Services","CST ","Completion Docs", "I - ", "Inspection")</f>
        <v>Pre-Line</v>
      </c>
      <c r="E1783" s="96" t="str">
        <f>IF(NOT(ISERROR(SEARCH("- S -", '-'!$F1783))), "Subcontractor",IF(NOT(ISERROR(SEARCH("- R -", '-'!$F1783))), "Ryman",IF(NOT(ISERROR(SEARCH("- C -", '-'!$F1783))), "Consultant",IF(NOT(ISERROR(SEARCH("- I -", '-'!$F1783))),  "Inspection Test Plan", "Naming Error"))))</f>
        <v>Subcontractor</v>
      </c>
      <c r="F1783" s="97" t="str">
        <f>IF(OR('-'!$G1783="checklist", '-'!$G1783="checklist-flat"), '-'!$H1783, F1782)</f>
        <v xml:space="preserve">PRE - S - Suspended ceiling grids </v>
      </c>
      <c r="G1783" s="24" t="s">
        <v>15</v>
      </c>
      <c r="H1783" s="24" t="s">
        <v>1305</v>
      </c>
      <c r="I1783" s="24"/>
      <c r="J1783" s="106">
        <f>_xlfn.XLOOKUP('-'!$F1783,Ref!A:A,Ref!B:B)*1000</f>
        <v>167000</v>
      </c>
      <c r="K1783" s="93">
        <f ca="1">COUNTIF($J$2:'-'!$J1783,'-'!$J1783)-1</f>
        <v>5</v>
      </c>
      <c r="L1783" s="96" t="s">
        <v>14</v>
      </c>
    </row>
    <row r="1784" spans="1:12" ht="15.75">
      <c r="A1784" s="90">
        <f t="shared" si="28"/>
        <v>1780</v>
      </c>
      <c r="B1784" s="87">
        <f ca="1">'-'!$J1784+'-'!$K1784</f>
        <v>167006</v>
      </c>
      <c r="C1784" s="88"/>
      <c r="D1784" s="89" t="str" cm="1">
        <f t="array" ref="D1784">_xlfn.SWITCH(MID('-'!$F1784,1,4),"C - ","Civil","F - ","Foundation","ST -","Structure","FC -","Façade","PRE ","Pre-Line","POST","Post-Line","H - ","Handover","S - ","Services","CST ","Completion Docs", "I - ", "Inspection")</f>
        <v>Pre-Line</v>
      </c>
      <c r="E1784" s="90" t="str">
        <f>IF(NOT(ISERROR(SEARCH("- S -", '-'!$F1784))), "Subcontractor",IF(NOT(ISERROR(SEARCH("- R -", '-'!$F1784))), "Ryman",IF(NOT(ISERROR(SEARCH("- C -", '-'!$F1784))), "Consultant",IF(NOT(ISERROR(SEARCH("- I -", '-'!$F1784))),  "Inspection Test Plan", "Naming Error"))))</f>
        <v>Subcontractor</v>
      </c>
      <c r="F1784" s="91" t="str">
        <f>IF(OR('-'!$G1784="checklist", '-'!$G1784="checklist-flat"), '-'!$H1784, F1783)</f>
        <v xml:space="preserve">PRE - S - Suspended ceiling grids </v>
      </c>
      <c r="G1784" s="104" t="s">
        <v>15</v>
      </c>
      <c r="H1784" s="104" t="s">
        <v>1306</v>
      </c>
      <c r="I1784" s="104"/>
      <c r="J1784" s="105">
        <f>_xlfn.XLOOKUP('-'!$F1784,Ref!A:A,Ref!B:B)*1000</f>
        <v>167000</v>
      </c>
      <c r="K1784" s="87">
        <f ca="1">COUNTIF($J$2:'-'!$J1784,'-'!$J1784)-1</f>
        <v>6</v>
      </c>
      <c r="L1784" s="90" t="s">
        <v>14</v>
      </c>
    </row>
    <row r="1785" spans="1:12" ht="15.75">
      <c r="A1785" s="96">
        <f t="shared" si="28"/>
        <v>1781</v>
      </c>
      <c r="B1785" s="93">
        <f ca="1">'-'!$J1785+'-'!$K1785</f>
        <v>167007</v>
      </c>
      <c r="C1785" s="94"/>
      <c r="D1785" s="95" t="str" cm="1">
        <f t="array" ref="D1785">_xlfn.SWITCH(MID('-'!$F1785,1,4),"C - ","Civil","F - ","Foundation","ST -","Structure","FC -","Façade","PRE ","Pre-Line","POST","Post-Line","H - ","Handover","S - ","Services","CST ","Completion Docs", "I - ", "Inspection")</f>
        <v>Pre-Line</v>
      </c>
      <c r="E1785" s="96" t="str">
        <f>IF(NOT(ISERROR(SEARCH("- S -", '-'!$F1785))), "Subcontractor",IF(NOT(ISERROR(SEARCH("- R -", '-'!$F1785))), "Ryman",IF(NOT(ISERROR(SEARCH("- C -", '-'!$F1785))), "Consultant",IF(NOT(ISERROR(SEARCH("- I -", '-'!$F1785))),  "Inspection Test Plan", "Naming Error"))))</f>
        <v>Subcontractor</v>
      </c>
      <c r="F1785" s="97" t="str">
        <f>IF(OR('-'!$G1785="checklist", '-'!$G1785="checklist-flat"), '-'!$H1785, F1784)</f>
        <v xml:space="preserve">PRE - S - Suspended ceiling grids </v>
      </c>
      <c r="G1785" s="24" t="s">
        <v>15</v>
      </c>
      <c r="H1785" s="24" t="s">
        <v>1307</v>
      </c>
      <c r="I1785" s="24"/>
      <c r="J1785" s="106">
        <f>_xlfn.XLOOKUP('-'!$F1785,Ref!A:A,Ref!B:B)*1000</f>
        <v>167000</v>
      </c>
      <c r="K1785" s="93">
        <f ca="1">COUNTIF($J$2:'-'!$J1785,'-'!$J1785)-1</f>
        <v>7</v>
      </c>
      <c r="L1785" s="96" t="s">
        <v>14</v>
      </c>
    </row>
    <row r="1786" spans="1:12" ht="15.75">
      <c r="A1786" s="90">
        <f t="shared" si="28"/>
        <v>1782</v>
      </c>
      <c r="B1786" s="87">
        <f ca="1">'-'!$J1786+'-'!$K1786</f>
        <v>167008</v>
      </c>
      <c r="C1786" s="88"/>
      <c r="D1786" s="89" t="str" cm="1">
        <f t="array" ref="D1786">_xlfn.SWITCH(MID('-'!$F1786,1,4),"C - ","Civil","F - ","Foundation","ST -","Structure","FC -","Façade","PRE ","Pre-Line","POST","Post-Line","H - ","Handover","S - ","Services","CST ","Completion Docs", "I - ", "Inspection")</f>
        <v>Pre-Line</v>
      </c>
      <c r="E1786" s="90" t="str">
        <f>IF(NOT(ISERROR(SEARCH("- S -", '-'!$F1786))), "Subcontractor",IF(NOT(ISERROR(SEARCH("- R -", '-'!$F1786))), "Ryman",IF(NOT(ISERROR(SEARCH("- C -", '-'!$F1786))), "Consultant",IF(NOT(ISERROR(SEARCH("- I -", '-'!$F1786))),  "Inspection Test Plan", "Naming Error"))))</f>
        <v>Subcontractor</v>
      </c>
      <c r="F1786" s="91" t="str">
        <f>IF(OR('-'!$G1786="checklist", '-'!$G1786="checklist-flat"), '-'!$H1786, F1785)</f>
        <v xml:space="preserve">PRE - S - Suspended ceiling grids </v>
      </c>
      <c r="G1786" s="104" t="s">
        <v>15</v>
      </c>
      <c r="H1786" s="104" t="s">
        <v>1308</v>
      </c>
      <c r="I1786" s="104"/>
      <c r="J1786" s="105">
        <f>_xlfn.XLOOKUP('-'!$F1786,Ref!A:A,Ref!B:B)*1000</f>
        <v>167000</v>
      </c>
      <c r="K1786" s="87">
        <f ca="1">COUNTIF($J$2:'-'!$J1786,'-'!$J1786)-1</f>
        <v>8</v>
      </c>
      <c r="L1786" s="90" t="s">
        <v>14</v>
      </c>
    </row>
    <row r="1787" spans="1:12" ht="15.75">
      <c r="A1787" s="96">
        <f t="shared" si="28"/>
        <v>1783</v>
      </c>
      <c r="B1787" s="93">
        <f ca="1">'-'!$J1787+'-'!$K1787</f>
        <v>167009</v>
      </c>
      <c r="C1787" s="94"/>
      <c r="D1787" s="95" t="str" cm="1">
        <f t="array" ref="D1787">_xlfn.SWITCH(MID('-'!$F1787,1,4),"C - ","Civil","F - ","Foundation","ST -","Structure","FC -","Façade","PRE ","Pre-Line","POST","Post-Line","H - ","Handover","S - ","Services","CST ","Completion Docs", "I - ", "Inspection")</f>
        <v>Pre-Line</v>
      </c>
      <c r="E1787" s="96" t="str">
        <f>IF(NOT(ISERROR(SEARCH("- S -", '-'!$F1787))), "Subcontractor",IF(NOT(ISERROR(SEARCH("- R -", '-'!$F1787))), "Ryman",IF(NOT(ISERROR(SEARCH("- C -", '-'!$F1787))), "Consultant",IF(NOT(ISERROR(SEARCH("- I -", '-'!$F1787))),  "Inspection Test Plan", "Naming Error"))))</f>
        <v>Subcontractor</v>
      </c>
      <c r="F1787" s="97" t="str">
        <f>IF(OR('-'!$G1787="checklist", '-'!$G1787="checklist-flat"), '-'!$H1787, F1786)</f>
        <v xml:space="preserve">PRE - S - Suspended ceiling grids </v>
      </c>
      <c r="G1787" s="24" t="s">
        <v>15</v>
      </c>
      <c r="H1787" s="24" t="s">
        <v>1309</v>
      </c>
      <c r="I1787" s="24"/>
      <c r="J1787" s="106">
        <f>_xlfn.XLOOKUP('-'!$F1787,Ref!A:A,Ref!B:B)*1000</f>
        <v>167000</v>
      </c>
      <c r="K1787" s="93">
        <f ca="1">COUNTIF($J$2:'-'!$J1787,'-'!$J1787)-1</f>
        <v>9</v>
      </c>
      <c r="L1787" s="96" t="s">
        <v>14</v>
      </c>
    </row>
    <row r="1788" spans="1:12" ht="15.75">
      <c r="A1788" s="90">
        <f t="shared" si="28"/>
        <v>1784</v>
      </c>
      <c r="B1788" s="87">
        <f ca="1">'-'!$J1788+'-'!$K1788</f>
        <v>167010</v>
      </c>
      <c r="C1788" s="88"/>
      <c r="D1788" s="89" t="str" cm="1">
        <f t="array" ref="D1788">_xlfn.SWITCH(MID('-'!$F1788,1,4),"C - ","Civil","F - ","Foundation","ST -","Structure","FC -","Façade","PRE ","Pre-Line","POST","Post-Line","H - ","Handover","S - ","Services","CST ","Completion Docs", "I - ", "Inspection")</f>
        <v>Pre-Line</v>
      </c>
      <c r="E1788" s="90" t="str">
        <f>IF(NOT(ISERROR(SEARCH("- S -", '-'!$F1788))), "Subcontractor",IF(NOT(ISERROR(SEARCH("- R -", '-'!$F1788))), "Ryman",IF(NOT(ISERROR(SEARCH("- C -", '-'!$F1788))), "Consultant",IF(NOT(ISERROR(SEARCH("- I -", '-'!$F1788))),  "Inspection Test Plan", "Naming Error"))))</f>
        <v>Subcontractor</v>
      </c>
      <c r="F1788" s="91" t="str">
        <f>IF(OR('-'!$G1788="checklist", '-'!$G1788="checklist-flat"), '-'!$H1788, F1787)</f>
        <v xml:space="preserve">PRE - S - Suspended ceiling grids </v>
      </c>
      <c r="G1788" s="104" t="s">
        <v>15</v>
      </c>
      <c r="H1788" s="104" t="s">
        <v>1310</v>
      </c>
      <c r="I1788" s="104"/>
      <c r="J1788" s="105">
        <f>_xlfn.XLOOKUP('-'!$F1788,Ref!A:A,Ref!B:B)*1000</f>
        <v>167000</v>
      </c>
      <c r="K1788" s="87">
        <f ca="1">COUNTIF($J$2:'-'!$J1788,'-'!$J1788)-1</f>
        <v>10</v>
      </c>
      <c r="L1788" s="90" t="s">
        <v>14</v>
      </c>
    </row>
    <row r="1789" spans="1:12" ht="15.75">
      <c r="A1789" s="96">
        <f t="shared" si="28"/>
        <v>1785</v>
      </c>
      <c r="B1789" s="93">
        <f ca="1">'-'!$J1789+'-'!$K1789</f>
        <v>167011</v>
      </c>
      <c r="C1789" s="94"/>
      <c r="D1789" s="95" t="str" cm="1">
        <f t="array" ref="D1789">_xlfn.SWITCH(MID('-'!$F1789,1,4),"C - ","Civil","F - ","Foundation","ST -","Structure","FC -","Façade","PRE ","Pre-Line","POST","Post-Line","H - ","Handover","S - ","Services","CST ","Completion Docs", "I - ", "Inspection")</f>
        <v>Pre-Line</v>
      </c>
      <c r="E1789" s="96" t="str">
        <f>IF(NOT(ISERROR(SEARCH("- S -", '-'!$F1789))), "Subcontractor",IF(NOT(ISERROR(SEARCH("- R -", '-'!$F1789))), "Ryman",IF(NOT(ISERROR(SEARCH("- C -", '-'!$F1789))), "Consultant",IF(NOT(ISERROR(SEARCH("- I -", '-'!$F1789))),  "Inspection Test Plan", "Naming Error"))))</f>
        <v>Subcontractor</v>
      </c>
      <c r="F1789" s="97" t="str">
        <f>IF(OR('-'!$G1789="checklist", '-'!$G1789="checklist-flat"), '-'!$H1789, F1788)</f>
        <v xml:space="preserve">PRE - S - Suspended ceiling grids </v>
      </c>
      <c r="G1789" s="24" t="s">
        <v>15</v>
      </c>
      <c r="H1789" s="24" t="s">
        <v>1311</v>
      </c>
      <c r="I1789" s="24"/>
      <c r="J1789" s="106">
        <f>_xlfn.XLOOKUP('-'!$F1789,Ref!A:A,Ref!B:B)*1000</f>
        <v>167000</v>
      </c>
      <c r="K1789" s="93">
        <f ca="1">COUNTIF($J$2:'-'!$J1789,'-'!$J1789)-1</f>
        <v>11</v>
      </c>
      <c r="L1789" s="96" t="s">
        <v>14</v>
      </c>
    </row>
    <row r="1790" spans="1:12" ht="15.75">
      <c r="A1790" s="90">
        <f t="shared" si="28"/>
        <v>1786</v>
      </c>
      <c r="B1790" s="87">
        <f ca="1">'-'!$J1790+'-'!$K1790</f>
        <v>167012</v>
      </c>
      <c r="C1790" s="88"/>
      <c r="D1790" s="89" t="str" cm="1">
        <f t="array" ref="D1790">_xlfn.SWITCH(MID('-'!$F1790,1,4),"C - ","Civil","F - ","Foundation","ST -","Structure","FC -","Façade","PRE ","Pre-Line","POST","Post-Line","H - ","Handover","S - ","Services","CST ","Completion Docs", "I - ", "Inspection")</f>
        <v>Pre-Line</v>
      </c>
      <c r="E1790" s="90" t="str">
        <f>IF(NOT(ISERROR(SEARCH("- S -", '-'!$F1790))), "Subcontractor",IF(NOT(ISERROR(SEARCH("- R -", '-'!$F1790))), "Ryman",IF(NOT(ISERROR(SEARCH("- C -", '-'!$F1790))), "Consultant",IF(NOT(ISERROR(SEARCH("- I -", '-'!$F1790))),  "Inspection Test Plan", "Naming Error"))))</f>
        <v>Subcontractor</v>
      </c>
      <c r="F1790" s="91" t="str">
        <f>IF(OR('-'!$G1790="checklist", '-'!$G1790="checklist-flat"), '-'!$H1790, F1789)</f>
        <v xml:space="preserve">PRE - S - Suspended ceiling grids </v>
      </c>
      <c r="G1790" s="104" t="s">
        <v>15</v>
      </c>
      <c r="H1790" s="104" t="s">
        <v>56</v>
      </c>
      <c r="I1790" s="104"/>
      <c r="J1790" s="105">
        <f>_xlfn.XLOOKUP('-'!$F1790,Ref!A:A,Ref!B:B)*1000</f>
        <v>167000</v>
      </c>
      <c r="K1790" s="87">
        <f ca="1">COUNTIF($J$2:'-'!$J1790,'-'!$J1790)-1</f>
        <v>12</v>
      </c>
      <c r="L1790" s="90" t="s">
        <v>14</v>
      </c>
    </row>
    <row r="1791" spans="1:12" ht="15.75">
      <c r="A1791" s="96">
        <f t="shared" si="28"/>
        <v>1787</v>
      </c>
      <c r="B1791" s="93">
        <f ca="1">'-'!$J1791+'-'!$K1791</f>
        <v>167013</v>
      </c>
      <c r="C1791" s="94"/>
      <c r="D1791" s="95" t="str" cm="1">
        <f t="array" ref="D1791">_xlfn.SWITCH(MID('-'!$F1791,1,4),"C - ","Civil","F - ","Foundation","ST -","Structure","FC -","Façade","PRE ","Pre-Line","POST","Post-Line","H - ","Handover","S - ","Services","CST ","Completion Docs", "I - ", "Inspection")</f>
        <v>Pre-Line</v>
      </c>
      <c r="E1791" s="96" t="str">
        <f>IF(NOT(ISERROR(SEARCH("- S -", '-'!$F1791))), "Subcontractor",IF(NOT(ISERROR(SEARCH("- R -", '-'!$F1791))), "Ryman",IF(NOT(ISERROR(SEARCH("- C -", '-'!$F1791))), "Consultant",IF(NOT(ISERROR(SEARCH("- I -", '-'!$F1791))),  "Inspection Test Plan", "Naming Error"))))</f>
        <v>Subcontractor</v>
      </c>
      <c r="F1791" s="97" t="str">
        <f>IF(OR('-'!$G1791="checklist", '-'!$G1791="checklist-flat"), '-'!$H1791, F1790)</f>
        <v xml:space="preserve">PRE - S - Suspended ceiling grids </v>
      </c>
      <c r="G1791" s="24" t="s">
        <v>24</v>
      </c>
      <c r="H1791" s="24" t="s">
        <v>57</v>
      </c>
      <c r="I1791" s="24"/>
      <c r="J1791" s="106">
        <f>_xlfn.XLOOKUP('-'!$F1791,Ref!A:A,Ref!B:B)*1000</f>
        <v>167000</v>
      </c>
      <c r="K1791" s="93">
        <f ca="1">COUNTIF($J$2:'-'!$J1791,'-'!$J1791)-1</f>
        <v>13</v>
      </c>
      <c r="L1791" s="96" t="s">
        <v>14</v>
      </c>
    </row>
    <row r="1792" spans="1:12" ht="15.75">
      <c r="A1792" s="90">
        <f t="shared" si="28"/>
        <v>1788</v>
      </c>
      <c r="B1792" s="87">
        <f ca="1">'-'!$J1792+'-'!$K1792</f>
        <v>168000</v>
      </c>
      <c r="C1792" s="88"/>
      <c r="D1792" s="89" t="str" cm="1">
        <f t="array" ref="D1792">_xlfn.SWITCH(MID('-'!$F1792,1,4),"C - ","Civil","F - ","Foundation","ST -","Structure","FC -","Façade","PRE ","Pre-Line","POST","Post-Line","H - ","Handover","S - ","Services","CST ","Completion Docs", "I - ", "Inspection")</f>
        <v>Pre-Line</v>
      </c>
      <c r="E1792" s="90" t="str">
        <f>IF(NOT(ISERROR(SEARCH("- S -", '-'!$F1792))), "Subcontractor",IF(NOT(ISERROR(SEARCH("- R -", '-'!$F1792))), "Ryman",IF(NOT(ISERROR(SEARCH("- C -", '-'!$F1792))), "Consultant",IF(NOT(ISERROR(SEARCH("- I -", '-'!$F1792))),  "Inspection Test Plan", "Naming Error"))))</f>
        <v>Subcontractor</v>
      </c>
      <c r="F1792" s="91" t="str">
        <f>IF(OR('-'!$G1792="checklist", '-'!$G1792="checklist-flat"), '-'!$H1792, F1791)</f>
        <v>PRE - S - Timber Framing</v>
      </c>
      <c r="G1792" s="104" t="s">
        <v>12</v>
      </c>
      <c r="H1792" s="104" t="s">
        <v>1312</v>
      </c>
      <c r="I1792" s="104"/>
      <c r="J1792" s="105">
        <f>_xlfn.XLOOKUP('-'!$F1792,Ref!A:A,Ref!B:B)*1000</f>
        <v>168000</v>
      </c>
      <c r="K1792" s="87">
        <f ca="1">COUNTIF($J$2:'-'!$J1792,'-'!$J1792)-1</f>
        <v>0</v>
      </c>
      <c r="L1792" s="90" t="s">
        <v>14</v>
      </c>
    </row>
    <row r="1793" spans="1:12" ht="15.75">
      <c r="A1793" s="96">
        <f t="shared" si="28"/>
        <v>1789</v>
      </c>
      <c r="B1793" s="93">
        <f ca="1">'-'!$J1793+'-'!$K1793</f>
        <v>168001</v>
      </c>
      <c r="C1793" s="94"/>
      <c r="D1793" s="95" t="str" cm="1">
        <f t="array" ref="D1793">_xlfn.SWITCH(MID('-'!$F1793,1,4),"C - ","Civil","F - ","Foundation","ST -","Structure","FC -","Façade","PRE ","Pre-Line","POST","Post-Line","H - ","Handover","S - ","Services","CST ","Completion Docs", "I - ", "Inspection")</f>
        <v>Pre-Line</v>
      </c>
      <c r="E1793" s="96" t="str">
        <f>IF(NOT(ISERROR(SEARCH("- S -", '-'!$F1793))), "Subcontractor",IF(NOT(ISERROR(SEARCH("- R -", '-'!$F1793))), "Ryman",IF(NOT(ISERROR(SEARCH("- C -", '-'!$F1793))), "Consultant",IF(NOT(ISERROR(SEARCH("- I -", '-'!$F1793))),  "Inspection Test Plan", "Naming Error"))))</f>
        <v>Subcontractor</v>
      </c>
      <c r="F1793" s="97" t="str">
        <f>IF(OR('-'!$G1793="checklist", '-'!$G1793="checklist-flat"), '-'!$H1793, F1792)</f>
        <v>PRE - S - Timber Framing</v>
      </c>
      <c r="G1793" s="24" t="s">
        <v>15</v>
      </c>
      <c r="H1793" s="24" t="s">
        <v>1313</v>
      </c>
      <c r="I1793" s="24"/>
      <c r="J1793" s="106">
        <f>_xlfn.XLOOKUP('-'!$F1793,Ref!A:A,Ref!B:B)*1000</f>
        <v>168000</v>
      </c>
      <c r="K1793" s="93">
        <f ca="1">COUNTIF($J$2:'-'!$J1793,'-'!$J1793)-1</f>
        <v>1</v>
      </c>
      <c r="L1793" s="96" t="s">
        <v>14</v>
      </c>
    </row>
    <row r="1794" spans="1:12" ht="15.75">
      <c r="A1794" s="90">
        <f t="shared" si="28"/>
        <v>1790</v>
      </c>
      <c r="B1794" s="87">
        <f ca="1">'-'!$J1794+'-'!$K1794</f>
        <v>168002</v>
      </c>
      <c r="C1794" s="88"/>
      <c r="D1794" s="89" t="str" cm="1">
        <f t="array" ref="D1794">_xlfn.SWITCH(MID('-'!$F1794,1,4),"C - ","Civil","F - ","Foundation","ST -","Structure","FC -","Façade","PRE ","Pre-Line","POST","Post-Line","H - ","Handover","S - ","Services","CST ","Completion Docs", "I - ", "Inspection")</f>
        <v>Pre-Line</v>
      </c>
      <c r="E1794" s="90" t="str">
        <f>IF(NOT(ISERROR(SEARCH("- S -", '-'!$F1794))), "Subcontractor",IF(NOT(ISERROR(SEARCH("- R -", '-'!$F1794))), "Ryman",IF(NOT(ISERROR(SEARCH("- C -", '-'!$F1794))), "Consultant",IF(NOT(ISERROR(SEARCH("- I -", '-'!$F1794))),  "Inspection Test Plan", "Naming Error"))))</f>
        <v>Subcontractor</v>
      </c>
      <c r="F1794" s="91" t="str">
        <f>IF(OR('-'!$G1794="checklist", '-'!$G1794="checklist-flat"), '-'!$H1794, F1793)</f>
        <v>PRE - S - Timber Framing</v>
      </c>
      <c r="G1794" s="104" t="s">
        <v>15</v>
      </c>
      <c r="H1794" s="104" t="s">
        <v>1314</v>
      </c>
      <c r="I1794" s="104"/>
      <c r="J1794" s="105">
        <f>_xlfn.XLOOKUP('-'!$F1794,Ref!A:A,Ref!B:B)*1000</f>
        <v>168000</v>
      </c>
      <c r="K1794" s="87">
        <f ca="1">COUNTIF($J$2:'-'!$J1794,'-'!$J1794)-1</f>
        <v>2</v>
      </c>
      <c r="L1794" s="90" t="s">
        <v>14</v>
      </c>
    </row>
    <row r="1795" spans="1:12" ht="15.75">
      <c r="A1795" s="96">
        <f t="shared" si="28"/>
        <v>1791</v>
      </c>
      <c r="B1795" s="93">
        <f ca="1">'-'!$J1795+'-'!$K1795</f>
        <v>168003</v>
      </c>
      <c r="C1795" s="94"/>
      <c r="D1795" s="95" t="str" cm="1">
        <f t="array" ref="D1795">_xlfn.SWITCH(MID('-'!$F1795,1,4),"C - ","Civil","F - ","Foundation","ST -","Structure","FC -","Façade","PRE ","Pre-Line","POST","Post-Line","H - ","Handover","S - ","Services","CST ","Completion Docs", "I - ", "Inspection")</f>
        <v>Pre-Line</v>
      </c>
      <c r="E1795" s="96" t="str">
        <f>IF(NOT(ISERROR(SEARCH("- S -", '-'!$F1795))), "Subcontractor",IF(NOT(ISERROR(SEARCH("- R -", '-'!$F1795))), "Ryman",IF(NOT(ISERROR(SEARCH("- C -", '-'!$F1795))), "Consultant",IF(NOT(ISERROR(SEARCH("- I -", '-'!$F1795))),  "Inspection Test Plan", "Naming Error"))))</f>
        <v>Subcontractor</v>
      </c>
      <c r="F1795" s="97" t="str">
        <f>IF(OR('-'!$G1795="checklist", '-'!$G1795="checklist-flat"), '-'!$H1795, F1794)</f>
        <v>PRE - S - Timber Framing</v>
      </c>
      <c r="G1795" s="24" t="s">
        <v>15</v>
      </c>
      <c r="H1795" s="24" t="s">
        <v>1315</v>
      </c>
      <c r="I1795" s="24"/>
      <c r="J1795" s="106">
        <f>_xlfn.XLOOKUP('-'!$F1795,Ref!A:A,Ref!B:B)*1000</f>
        <v>168000</v>
      </c>
      <c r="K1795" s="93">
        <f ca="1">COUNTIF($J$2:'-'!$J1795,'-'!$J1795)-1</f>
        <v>3</v>
      </c>
      <c r="L1795" s="96" t="s">
        <v>14</v>
      </c>
    </row>
    <row r="1796" spans="1:12" ht="15.75">
      <c r="A1796" s="90">
        <f t="shared" si="28"/>
        <v>1792</v>
      </c>
      <c r="B1796" s="87">
        <f ca="1">'-'!$J1796+'-'!$K1796</f>
        <v>168004</v>
      </c>
      <c r="C1796" s="88"/>
      <c r="D1796" s="89" t="str" cm="1">
        <f t="array" ref="D1796">_xlfn.SWITCH(MID('-'!$F1796,1,4),"C - ","Civil","F - ","Foundation","ST -","Structure","FC -","Façade","PRE ","Pre-Line","POST","Post-Line","H - ","Handover","S - ","Services","CST ","Completion Docs", "I - ", "Inspection")</f>
        <v>Pre-Line</v>
      </c>
      <c r="E1796" s="90" t="str">
        <f>IF(NOT(ISERROR(SEARCH("- S -", '-'!$F1796))), "Subcontractor",IF(NOT(ISERROR(SEARCH("- R -", '-'!$F1796))), "Ryman",IF(NOT(ISERROR(SEARCH("- C -", '-'!$F1796))), "Consultant",IF(NOT(ISERROR(SEARCH("- I -", '-'!$F1796))),  "Inspection Test Plan", "Naming Error"))))</f>
        <v>Subcontractor</v>
      </c>
      <c r="F1796" s="91" t="str">
        <f>IF(OR('-'!$G1796="checklist", '-'!$G1796="checklist-flat"), '-'!$H1796, F1795)</f>
        <v>PRE - S - Timber Framing</v>
      </c>
      <c r="G1796" s="104" t="s">
        <v>15</v>
      </c>
      <c r="H1796" s="104" t="s">
        <v>1316</v>
      </c>
      <c r="I1796" s="104"/>
      <c r="J1796" s="105">
        <f>_xlfn.XLOOKUP('-'!$F1796,Ref!A:A,Ref!B:B)*1000</f>
        <v>168000</v>
      </c>
      <c r="K1796" s="87">
        <f ca="1">COUNTIF($J$2:'-'!$J1796,'-'!$J1796)-1</f>
        <v>4</v>
      </c>
      <c r="L1796" s="90" t="s">
        <v>14</v>
      </c>
    </row>
    <row r="1797" spans="1:12" ht="15.75">
      <c r="A1797" s="96">
        <f t="shared" si="28"/>
        <v>1793</v>
      </c>
      <c r="B1797" s="93">
        <f ca="1">'-'!$J1797+'-'!$K1797</f>
        <v>168005</v>
      </c>
      <c r="C1797" s="94"/>
      <c r="D1797" s="95" t="str" cm="1">
        <f t="array" ref="D1797">_xlfn.SWITCH(MID('-'!$F1797,1,4),"C - ","Civil","F - ","Foundation","ST -","Structure","FC -","Façade","PRE ","Pre-Line","POST","Post-Line","H - ","Handover","S - ","Services","CST ","Completion Docs", "I - ", "Inspection")</f>
        <v>Pre-Line</v>
      </c>
      <c r="E1797" s="96" t="str">
        <f>IF(NOT(ISERROR(SEARCH("- S -", '-'!$F1797))), "Subcontractor",IF(NOT(ISERROR(SEARCH("- R -", '-'!$F1797))), "Ryman",IF(NOT(ISERROR(SEARCH("- C -", '-'!$F1797))), "Consultant",IF(NOT(ISERROR(SEARCH("- I -", '-'!$F1797))),  "Inspection Test Plan", "Naming Error"))))</f>
        <v>Subcontractor</v>
      </c>
      <c r="F1797" s="97" t="str">
        <f>IF(OR('-'!$G1797="checklist", '-'!$G1797="checklist-flat"), '-'!$H1797, F1796)</f>
        <v>PRE - S - Timber Framing</v>
      </c>
      <c r="G1797" s="24" t="s">
        <v>15</v>
      </c>
      <c r="H1797" s="24" t="s">
        <v>1317</v>
      </c>
      <c r="I1797" s="24"/>
      <c r="J1797" s="106">
        <f>_xlfn.XLOOKUP('-'!$F1797,Ref!A:A,Ref!B:B)*1000</f>
        <v>168000</v>
      </c>
      <c r="K1797" s="93">
        <f ca="1">COUNTIF($J$2:'-'!$J1797,'-'!$J1797)-1</f>
        <v>5</v>
      </c>
      <c r="L1797" s="96" t="s">
        <v>14</v>
      </c>
    </row>
    <row r="1798" spans="1:12" ht="15.75">
      <c r="A1798" s="90">
        <f t="shared" si="28"/>
        <v>1794</v>
      </c>
      <c r="B1798" s="87">
        <f ca="1">'-'!$J1798+'-'!$K1798</f>
        <v>168006</v>
      </c>
      <c r="C1798" s="88"/>
      <c r="D1798" s="89" t="str" cm="1">
        <f t="array" ref="D1798">_xlfn.SWITCH(MID('-'!$F1798,1,4),"C - ","Civil","F - ","Foundation","ST -","Structure","FC -","Façade","PRE ","Pre-Line","POST","Post-Line","H - ","Handover","S - ","Services","CST ","Completion Docs", "I - ", "Inspection")</f>
        <v>Pre-Line</v>
      </c>
      <c r="E1798" s="90" t="str">
        <f>IF(NOT(ISERROR(SEARCH("- S -", '-'!$F1798))), "Subcontractor",IF(NOT(ISERROR(SEARCH("- R -", '-'!$F1798))), "Ryman",IF(NOT(ISERROR(SEARCH("- C -", '-'!$F1798))), "Consultant",IF(NOT(ISERROR(SEARCH("- I -", '-'!$F1798))),  "Inspection Test Plan", "Naming Error"))))</f>
        <v>Subcontractor</v>
      </c>
      <c r="F1798" s="91" t="str">
        <f>IF(OR('-'!$G1798="checklist", '-'!$G1798="checklist-flat"), '-'!$H1798, F1797)</f>
        <v>PRE - S - Timber Framing</v>
      </c>
      <c r="G1798" s="104" t="s">
        <v>15</v>
      </c>
      <c r="H1798" s="104" t="s">
        <v>1318</v>
      </c>
      <c r="I1798" s="104"/>
      <c r="J1798" s="105">
        <f>_xlfn.XLOOKUP('-'!$F1798,Ref!A:A,Ref!B:B)*1000</f>
        <v>168000</v>
      </c>
      <c r="K1798" s="87">
        <f ca="1">COUNTIF($J$2:'-'!$J1798,'-'!$J1798)-1</f>
        <v>6</v>
      </c>
      <c r="L1798" s="90" t="s">
        <v>14</v>
      </c>
    </row>
    <row r="1799" spans="1:12" ht="15.75">
      <c r="A1799" s="96">
        <f t="shared" si="28"/>
        <v>1795</v>
      </c>
      <c r="B1799" s="93">
        <f ca="1">'-'!$J1799+'-'!$K1799</f>
        <v>168007</v>
      </c>
      <c r="C1799" s="94"/>
      <c r="D1799" s="95" t="str" cm="1">
        <f t="array" ref="D1799">_xlfn.SWITCH(MID('-'!$F1799,1,4),"C - ","Civil","F - ","Foundation","ST -","Structure","FC -","Façade","PRE ","Pre-Line","POST","Post-Line","H - ","Handover","S - ","Services","CST ","Completion Docs", "I - ", "Inspection")</f>
        <v>Pre-Line</v>
      </c>
      <c r="E1799" s="96" t="str">
        <f>IF(NOT(ISERROR(SEARCH("- S -", '-'!$F1799))), "Subcontractor",IF(NOT(ISERROR(SEARCH("- R -", '-'!$F1799))), "Ryman",IF(NOT(ISERROR(SEARCH("- C -", '-'!$F1799))), "Consultant",IF(NOT(ISERROR(SEARCH("- I -", '-'!$F1799))),  "Inspection Test Plan", "Naming Error"))))</f>
        <v>Subcontractor</v>
      </c>
      <c r="F1799" s="97" t="str">
        <f>IF(OR('-'!$G1799="checklist", '-'!$G1799="checklist-flat"), '-'!$H1799, F1798)</f>
        <v>PRE - S - Timber Framing</v>
      </c>
      <c r="G1799" s="24" t="s">
        <v>15</v>
      </c>
      <c r="H1799" s="24" t="s">
        <v>1319</v>
      </c>
      <c r="I1799" s="24"/>
      <c r="J1799" s="106">
        <f>_xlfn.XLOOKUP('-'!$F1799,Ref!A:A,Ref!B:B)*1000</f>
        <v>168000</v>
      </c>
      <c r="K1799" s="93">
        <f ca="1">COUNTIF($J$2:'-'!$J1799,'-'!$J1799)-1</f>
        <v>7</v>
      </c>
      <c r="L1799" s="96" t="s">
        <v>14</v>
      </c>
    </row>
    <row r="1800" spans="1:12" ht="15.75">
      <c r="A1800" s="90">
        <f t="shared" si="28"/>
        <v>1796</v>
      </c>
      <c r="B1800" s="87">
        <f ca="1">'-'!$J1800+'-'!$K1800</f>
        <v>168008</v>
      </c>
      <c r="C1800" s="88"/>
      <c r="D1800" s="89" t="str" cm="1">
        <f t="array" ref="D1800">_xlfn.SWITCH(MID('-'!$F1800,1,4),"C - ","Civil","F - ","Foundation","ST -","Structure","FC -","Façade","PRE ","Pre-Line","POST","Post-Line","H - ","Handover","S - ","Services","CST ","Completion Docs", "I - ", "Inspection")</f>
        <v>Pre-Line</v>
      </c>
      <c r="E1800" s="90" t="str">
        <f>IF(NOT(ISERROR(SEARCH("- S -", '-'!$F1800))), "Subcontractor",IF(NOT(ISERROR(SEARCH("- R -", '-'!$F1800))), "Ryman",IF(NOT(ISERROR(SEARCH("- C -", '-'!$F1800))), "Consultant",IF(NOT(ISERROR(SEARCH("- I -", '-'!$F1800))),  "Inspection Test Plan", "Naming Error"))))</f>
        <v>Subcontractor</v>
      </c>
      <c r="F1800" s="91" t="str">
        <f>IF(OR('-'!$G1800="checklist", '-'!$G1800="checklist-flat"), '-'!$H1800, F1799)</f>
        <v>PRE - S - Timber Framing</v>
      </c>
      <c r="G1800" s="104" t="s">
        <v>15</v>
      </c>
      <c r="H1800" s="104" t="s">
        <v>1188</v>
      </c>
      <c r="I1800" s="104"/>
      <c r="J1800" s="105">
        <f>_xlfn.XLOOKUP('-'!$F1800,Ref!A:A,Ref!B:B)*1000</f>
        <v>168000</v>
      </c>
      <c r="K1800" s="87">
        <f ca="1">COUNTIF($J$2:'-'!$J1800,'-'!$J1800)-1</f>
        <v>8</v>
      </c>
      <c r="L1800" s="90" t="s">
        <v>14</v>
      </c>
    </row>
    <row r="1801" spans="1:12" ht="15.75">
      <c r="A1801" s="96">
        <f t="shared" si="28"/>
        <v>1797</v>
      </c>
      <c r="B1801" s="93">
        <f ca="1">'-'!$J1801+'-'!$K1801</f>
        <v>168009</v>
      </c>
      <c r="C1801" s="94"/>
      <c r="D1801" s="95" t="str" cm="1">
        <f t="array" ref="D1801">_xlfn.SWITCH(MID('-'!$F1801,1,4),"C - ","Civil","F - ","Foundation","ST -","Structure","FC -","Façade","PRE ","Pre-Line","POST","Post-Line","H - ","Handover","S - ","Services","CST ","Completion Docs", "I - ", "Inspection")</f>
        <v>Pre-Line</v>
      </c>
      <c r="E1801" s="96" t="str">
        <f>IF(NOT(ISERROR(SEARCH("- S -", '-'!$F1801))), "Subcontractor",IF(NOT(ISERROR(SEARCH("- R -", '-'!$F1801))), "Ryman",IF(NOT(ISERROR(SEARCH("- C -", '-'!$F1801))), "Consultant",IF(NOT(ISERROR(SEARCH("- I -", '-'!$F1801))),  "Inspection Test Plan", "Naming Error"))))</f>
        <v>Subcontractor</v>
      </c>
      <c r="F1801" s="97" t="str">
        <f>IF(OR('-'!$G1801="checklist", '-'!$G1801="checklist-flat"), '-'!$H1801, F1800)</f>
        <v>PRE - S - Timber Framing</v>
      </c>
      <c r="G1801" s="24" t="s">
        <v>15</v>
      </c>
      <c r="H1801" s="24" t="s">
        <v>56</v>
      </c>
      <c r="I1801" s="24"/>
      <c r="J1801" s="106">
        <f>_xlfn.XLOOKUP('-'!$F1801,Ref!A:A,Ref!B:B)*1000</f>
        <v>168000</v>
      </c>
      <c r="K1801" s="93">
        <f ca="1">COUNTIF($J$2:'-'!$J1801,'-'!$J1801)-1</f>
        <v>9</v>
      </c>
      <c r="L1801" s="96" t="s">
        <v>14</v>
      </c>
    </row>
    <row r="1802" spans="1:12" ht="15.75">
      <c r="A1802" s="90">
        <f t="shared" si="28"/>
        <v>1798</v>
      </c>
      <c r="B1802" s="87">
        <f ca="1">'-'!$J1802+'-'!$K1802</f>
        <v>168010</v>
      </c>
      <c r="C1802" s="88"/>
      <c r="D1802" s="89" t="str" cm="1">
        <f t="array" ref="D1802">_xlfn.SWITCH(MID('-'!$F1802,1,4),"C - ","Civil","F - ","Foundation","ST -","Structure","FC -","Façade","PRE ","Pre-Line","POST","Post-Line","H - ","Handover","S - ","Services","CST ","Completion Docs", "I - ", "Inspection")</f>
        <v>Pre-Line</v>
      </c>
      <c r="E1802" s="90" t="str">
        <f>IF(NOT(ISERROR(SEARCH("- S -", '-'!$F1802))), "Subcontractor",IF(NOT(ISERROR(SEARCH("- R -", '-'!$F1802))), "Ryman",IF(NOT(ISERROR(SEARCH("- C -", '-'!$F1802))), "Consultant",IF(NOT(ISERROR(SEARCH("- I -", '-'!$F1802))),  "Inspection Test Plan", "Naming Error"))))</f>
        <v>Subcontractor</v>
      </c>
      <c r="F1802" s="91" t="str">
        <f>IF(OR('-'!$G1802="checklist", '-'!$G1802="checklist-flat"), '-'!$H1802, F1801)</f>
        <v>PRE - S - Timber Framing</v>
      </c>
      <c r="G1802" s="104" t="s">
        <v>24</v>
      </c>
      <c r="H1802" s="104" t="s">
        <v>57</v>
      </c>
      <c r="I1802" s="104"/>
      <c r="J1802" s="105">
        <f>_xlfn.XLOOKUP('-'!$F1802,Ref!A:A,Ref!B:B)*1000</f>
        <v>168000</v>
      </c>
      <c r="K1802" s="87">
        <f ca="1">COUNTIF($J$2:'-'!$J1802,'-'!$J1802)-1</f>
        <v>10</v>
      </c>
      <c r="L1802" s="90" t="s">
        <v>14</v>
      </c>
    </row>
    <row r="1803" spans="1:12" ht="15.75">
      <c r="A1803" s="96">
        <f t="shared" si="28"/>
        <v>1799</v>
      </c>
      <c r="B1803" s="93">
        <f ca="1">'-'!$J1803+'-'!$K1803</f>
        <v>169000</v>
      </c>
      <c r="C1803" s="94"/>
      <c r="D1803" s="96" t="str" cm="1">
        <f t="array" ref="D1803">_xlfn.SWITCH(MID('-'!$F1803,1,4),"C - ","Civil","F - ","Foundation","ST -","Structure","FC -","Façade","PRE ","Pre-Line","POST","Post-Line","H - ","Handover","S - ","Services","CST ","Completion Docs", "I - ", "Inspection")</f>
        <v>Pre-Line</v>
      </c>
      <c r="E1803" s="96" t="str">
        <f>IF(NOT(ISERROR(SEARCH("- S -", '-'!$F1803))), "Subcontractor",IF(NOT(ISERROR(SEARCH("- R -", '-'!$F1803))), "Ryman",IF(NOT(ISERROR(SEARCH("- C -", '-'!$F1803))), "Consultant",IF(NOT(ISERROR(SEARCH("- I -", '-'!$F1803))),  "Inspection Test Plan", "Naming Error"))))</f>
        <v>Subcontractor</v>
      </c>
      <c r="F1803" s="97" t="str">
        <f>IF(OR('-'!$G1803="checklist", '-'!$G1803="checklist-flat"), '-'!$H1803, F1802)</f>
        <v>PRE - S - Townhouse Suspended Ceilings</v>
      </c>
      <c r="G1803" s="24" t="s">
        <v>430</v>
      </c>
      <c r="H1803" s="24" t="s">
        <v>1320</v>
      </c>
      <c r="I1803" s="24"/>
      <c r="J1803" s="106">
        <f>_xlfn.XLOOKUP('-'!$F1803,Ref!A:A,Ref!B:B)*1000</f>
        <v>169000</v>
      </c>
      <c r="K1803" s="93">
        <f ca="1">COUNTIF($J$2:'-'!$J1803,'-'!$J1803)-1</f>
        <v>0</v>
      </c>
      <c r="L1803" s="96" t="s">
        <v>14</v>
      </c>
    </row>
    <row r="1804" spans="1:12" ht="15.75">
      <c r="A1804" s="90">
        <f t="shared" si="28"/>
        <v>1800</v>
      </c>
      <c r="B1804" s="87">
        <f ca="1">'-'!$J1804+'-'!$K1804</f>
        <v>169001</v>
      </c>
      <c r="C1804" s="88"/>
      <c r="D1804" s="90" t="str" cm="1">
        <f t="array" ref="D1804">_xlfn.SWITCH(MID('-'!$F1804,1,4),"C - ","Civil","F - ","Foundation","ST -","Structure","FC -","Façade","PRE ","Pre-Line","POST","Post-Line","H - ","Handover","S - ","Services","CST ","Completion Docs", "I - ", "Inspection")</f>
        <v>Pre-Line</v>
      </c>
      <c r="E1804" s="90" t="str">
        <f>IF(NOT(ISERROR(SEARCH("- S -", '-'!$F1804))), "Subcontractor",IF(NOT(ISERROR(SEARCH("- R -", '-'!$F1804))), "Ryman",IF(NOT(ISERROR(SEARCH("- C -", '-'!$F1804))), "Consultant",IF(NOT(ISERROR(SEARCH("- I -", '-'!$F1804))),  "Inspection Test Plan", "Naming Error"))))</f>
        <v>Subcontractor</v>
      </c>
      <c r="F1804" s="91" t="str">
        <f>IF(OR('-'!$G1804="checklist", '-'!$G1804="checklist-flat"), '-'!$H1804, F1803)</f>
        <v>PRE - S - Townhouse Suspended Ceilings</v>
      </c>
      <c r="G1804" s="104" t="s">
        <v>432</v>
      </c>
      <c r="H1804" s="104" t="s">
        <v>1321</v>
      </c>
      <c r="I1804" s="104"/>
      <c r="J1804" s="105">
        <f>_xlfn.XLOOKUP('-'!$F1804,Ref!A:A,Ref!B:B)*1000</f>
        <v>169000</v>
      </c>
      <c r="K1804" s="87">
        <f ca="1">COUNTIF($J$2:'-'!$J1804,'-'!$J1804)-1</f>
        <v>1</v>
      </c>
      <c r="L1804" s="90" t="s">
        <v>14</v>
      </c>
    </row>
    <row r="1805" spans="1:12" ht="15.75">
      <c r="A1805" s="96">
        <f t="shared" si="28"/>
        <v>1801</v>
      </c>
      <c r="B1805" s="93">
        <f ca="1">'-'!$J1805+'-'!$K1805</f>
        <v>169002</v>
      </c>
      <c r="C1805" s="94"/>
      <c r="D1805" s="96" t="str" cm="1">
        <f t="array" ref="D1805">_xlfn.SWITCH(MID('-'!$F1805,1,4),"C - ","Civil","F - ","Foundation","ST -","Structure","FC -","Façade","PRE ","Pre-Line","POST","Post-Line","H - ","Handover","S - ","Services","CST ","Completion Docs", "I - ", "Inspection")</f>
        <v>Pre-Line</v>
      </c>
      <c r="E1805" s="96" t="str">
        <f>IF(NOT(ISERROR(SEARCH("- S -", '-'!$F1805))), "Subcontractor",IF(NOT(ISERROR(SEARCH("- R -", '-'!$F1805))), "Ryman",IF(NOT(ISERROR(SEARCH("- C -", '-'!$F1805))), "Consultant",IF(NOT(ISERROR(SEARCH("- I -", '-'!$F1805))),  "Inspection Test Plan", "Naming Error"))))</f>
        <v>Subcontractor</v>
      </c>
      <c r="F1805" s="97" t="str">
        <f>IF(OR('-'!$G1805="checklist", '-'!$G1805="checklist-flat"), '-'!$H1805, F1804)</f>
        <v>PRE - S - Townhouse Suspended Ceilings</v>
      </c>
      <c r="G1805" s="24" t="s">
        <v>15</v>
      </c>
      <c r="H1805" s="24" t="s">
        <v>1322</v>
      </c>
      <c r="I1805" s="24"/>
      <c r="J1805" s="106">
        <f>_xlfn.XLOOKUP('-'!$F1805,Ref!A:A,Ref!B:B)*1000</f>
        <v>169000</v>
      </c>
      <c r="K1805" s="93">
        <f ca="1">COUNTIF($J$2:'-'!$J1805,'-'!$J1805)-1</f>
        <v>2</v>
      </c>
      <c r="L1805" s="96" t="s">
        <v>14</v>
      </c>
    </row>
    <row r="1806" spans="1:12" ht="15.75">
      <c r="A1806" s="90">
        <f t="shared" si="28"/>
        <v>1802</v>
      </c>
      <c r="B1806" s="87">
        <f ca="1">'-'!$J1806+'-'!$K1806</f>
        <v>169003</v>
      </c>
      <c r="C1806" s="88"/>
      <c r="D1806" s="90" t="str" cm="1">
        <f t="array" ref="D1806">_xlfn.SWITCH(MID('-'!$F1806,1,4),"C - ","Civil","F - ","Foundation","ST -","Structure","FC -","Façade","PRE ","Pre-Line","POST","Post-Line","H - ","Handover","S - ","Services","CST ","Completion Docs", "I - ", "Inspection")</f>
        <v>Pre-Line</v>
      </c>
      <c r="E1806" s="90" t="str">
        <f>IF(NOT(ISERROR(SEARCH("- S -", '-'!$F1806))), "Subcontractor",IF(NOT(ISERROR(SEARCH("- R -", '-'!$F1806))), "Ryman",IF(NOT(ISERROR(SEARCH("- C -", '-'!$F1806))), "Consultant",IF(NOT(ISERROR(SEARCH("- I -", '-'!$F1806))),  "Inspection Test Plan", "Naming Error"))))</f>
        <v>Subcontractor</v>
      </c>
      <c r="F1806" s="91" t="str">
        <f>IF(OR('-'!$G1806="checklist", '-'!$G1806="checklist-flat"), '-'!$H1806, F1805)</f>
        <v>PRE - S - Townhouse Suspended Ceilings</v>
      </c>
      <c r="G1806" s="104" t="s">
        <v>182</v>
      </c>
      <c r="H1806" s="104" t="s">
        <v>811</v>
      </c>
      <c r="I1806" s="104"/>
      <c r="J1806" s="105">
        <f>_xlfn.XLOOKUP('-'!$F1806,Ref!A:A,Ref!B:B)*1000</f>
        <v>169000</v>
      </c>
      <c r="K1806" s="87">
        <f ca="1">COUNTIF($J$2:'-'!$J1806,'-'!$J1806)-1</f>
        <v>3</v>
      </c>
      <c r="L1806" s="90" t="s">
        <v>14</v>
      </c>
    </row>
    <row r="1807" spans="1:12" ht="15.75">
      <c r="A1807" s="96">
        <f t="shared" si="28"/>
        <v>1803</v>
      </c>
      <c r="B1807" s="93">
        <f ca="1">'-'!$J1807+'-'!$K1807</f>
        <v>169004</v>
      </c>
      <c r="C1807" s="94"/>
      <c r="D1807" s="96" t="str" cm="1">
        <f t="array" ref="D1807">_xlfn.SWITCH(MID('-'!$F1807,1,4),"C - ","Civil","F - ","Foundation","ST -","Structure","FC -","Façade","PRE ","Pre-Line","POST","Post-Line","H - ","Handover","S - ","Services","CST ","Completion Docs", "I - ", "Inspection")</f>
        <v>Pre-Line</v>
      </c>
      <c r="E1807" s="96" t="str">
        <f>IF(NOT(ISERROR(SEARCH("- S -", '-'!$F1807))), "Subcontractor",IF(NOT(ISERROR(SEARCH("- R -", '-'!$F1807))), "Ryman",IF(NOT(ISERROR(SEARCH("- C -", '-'!$F1807))), "Consultant",IF(NOT(ISERROR(SEARCH("- I -", '-'!$F1807))),  "Inspection Test Plan", "Naming Error"))))</f>
        <v>Subcontractor</v>
      </c>
      <c r="F1807" s="97" t="str">
        <f>IF(OR('-'!$G1807="checklist", '-'!$G1807="checklist-flat"), '-'!$H1807, F1806)</f>
        <v>PRE - S - Townhouse Suspended Ceilings</v>
      </c>
      <c r="G1807" s="24" t="s">
        <v>15</v>
      </c>
      <c r="H1807" s="24" t="s">
        <v>812</v>
      </c>
      <c r="I1807" s="24"/>
      <c r="J1807" s="106">
        <f>_xlfn.XLOOKUP('-'!$F1807,Ref!A:A,Ref!B:B)*1000</f>
        <v>169000</v>
      </c>
      <c r="K1807" s="93">
        <f ca="1">COUNTIF($J$2:'-'!$J1807,'-'!$J1807)-1</f>
        <v>4</v>
      </c>
      <c r="L1807" s="96" t="s">
        <v>14</v>
      </c>
    </row>
    <row r="1808" spans="1:12" ht="15.75">
      <c r="A1808" s="90">
        <f t="shared" si="28"/>
        <v>1804</v>
      </c>
      <c r="B1808" s="87">
        <f ca="1">'-'!$J1808+'-'!$K1808</f>
        <v>169005</v>
      </c>
      <c r="C1808" s="88"/>
      <c r="D1808" s="90" t="str" cm="1">
        <f t="array" ref="D1808">_xlfn.SWITCH(MID('-'!$F1808,1,4),"C - ","Civil","F - ","Foundation","ST -","Structure","FC -","Façade","PRE ","Pre-Line","POST","Post-Line","H - ","Handover","S - ","Services","CST ","Completion Docs", "I - ", "Inspection")</f>
        <v>Pre-Line</v>
      </c>
      <c r="E1808" s="90" t="str">
        <f>IF(NOT(ISERROR(SEARCH("- S -", '-'!$F1808))), "Subcontractor",IF(NOT(ISERROR(SEARCH("- R -", '-'!$F1808))), "Ryman",IF(NOT(ISERROR(SEARCH("- C -", '-'!$F1808))), "Consultant",IF(NOT(ISERROR(SEARCH("- I -", '-'!$F1808))),  "Inspection Test Plan", "Naming Error"))))</f>
        <v>Subcontractor</v>
      </c>
      <c r="F1808" s="91" t="str">
        <f>IF(OR('-'!$G1808="checklist", '-'!$G1808="checklist-flat"), '-'!$H1808, F1807)</f>
        <v>PRE - S - Townhouse Suspended Ceilings</v>
      </c>
      <c r="G1808" s="104" t="s">
        <v>432</v>
      </c>
      <c r="H1808" s="104" t="s">
        <v>1323</v>
      </c>
      <c r="I1808" s="104"/>
      <c r="J1808" s="105">
        <f>_xlfn.XLOOKUP('-'!$F1808,Ref!A:A,Ref!B:B)*1000</f>
        <v>169000</v>
      </c>
      <c r="K1808" s="87">
        <f ca="1">COUNTIF($J$2:'-'!$J1808,'-'!$J1808)-1</f>
        <v>5</v>
      </c>
      <c r="L1808" s="90" t="s">
        <v>14</v>
      </c>
    </row>
    <row r="1809" spans="1:12" ht="15.75">
      <c r="A1809" s="96">
        <f t="shared" si="28"/>
        <v>1805</v>
      </c>
      <c r="B1809" s="93">
        <f ca="1">'-'!$J1809+'-'!$K1809</f>
        <v>169006</v>
      </c>
      <c r="C1809" s="94"/>
      <c r="D1809" s="96" t="str" cm="1">
        <f t="array" ref="D1809">_xlfn.SWITCH(MID('-'!$F1809,1,4),"C - ","Civil","F - ","Foundation","ST -","Structure","FC -","Façade","PRE ","Pre-Line","POST","Post-Line","H - ","Handover","S - ","Services","CST ","Completion Docs", "I - ", "Inspection")</f>
        <v>Pre-Line</v>
      </c>
      <c r="E1809" s="96" t="str">
        <f>IF(NOT(ISERROR(SEARCH("- S -", '-'!$F1809))), "Subcontractor",IF(NOT(ISERROR(SEARCH("- R -", '-'!$F1809))), "Ryman",IF(NOT(ISERROR(SEARCH("- C -", '-'!$F1809))), "Consultant",IF(NOT(ISERROR(SEARCH("- I -", '-'!$F1809))),  "Inspection Test Plan", "Naming Error"))))</f>
        <v>Subcontractor</v>
      </c>
      <c r="F1809" s="97" t="str">
        <f>IF(OR('-'!$G1809="checklist", '-'!$G1809="checklist-flat"), '-'!$H1809, F1808)</f>
        <v>PRE - S - Townhouse Suspended Ceilings</v>
      </c>
      <c r="G1809" s="24" t="s">
        <v>15</v>
      </c>
      <c r="H1809" s="24" t="s">
        <v>1324</v>
      </c>
      <c r="I1809" s="24"/>
      <c r="J1809" s="106">
        <f>_xlfn.XLOOKUP('-'!$F1809,Ref!A:A,Ref!B:B)*1000</f>
        <v>169000</v>
      </c>
      <c r="K1809" s="93">
        <f ca="1">COUNTIF($J$2:'-'!$J1809,'-'!$J1809)-1</f>
        <v>6</v>
      </c>
      <c r="L1809" s="96" t="s">
        <v>14</v>
      </c>
    </row>
    <row r="1810" spans="1:12" ht="15.75">
      <c r="A1810" s="90">
        <f t="shared" si="28"/>
        <v>1806</v>
      </c>
      <c r="B1810" s="87">
        <f ca="1">'-'!$J1810+'-'!$K1810</f>
        <v>169007</v>
      </c>
      <c r="C1810" s="88"/>
      <c r="D1810" s="90" t="str" cm="1">
        <f t="array" ref="D1810">_xlfn.SWITCH(MID('-'!$F1810,1,4),"C - ","Civil","F - ","Foundation","ST -","Structure","FC -","Façade","PRE ","Pre-Line","POST","Post-Line","H - ","Handover","S - ","Services","CST ","Completion Docs", "I - ", "Inspection")</f>
        <v>Pre-Line</v>
      </c>
      <c r="E1810" s="90" t="str">
        <f>IF(NOT(ISERROR(SEARCH("- S -", '-'!$F1810))), "Subcontractor",IF(NOT(ISERROR(SEARCH("- R -", '-'!$F1810))), "Ryman",IF(NOT(ISERROR(SEARCH("- C -", '-'!$F1810))), "Consultant",IF(NOT(ISERROR(SEARCH("- I -", '-'!$F1810))),  "Inspection Test Plan", "Naming Error"))))</f>
        <v>Subcontractor</v>
      </c>
      <c r="F1810" s="91" t="str">
        <f>IF(OR('-'!$G1810="checklist", '-'!$G1810="checklist-flat"), '-'!$H1810, F1809)</f>
        <v>PRE - S - Townhouse Suspended Ceilings</v>
      </c>
      <c r="G1810" s="104" t="s">
        <v>15</v>
      </c>
      <c r="H1810" s="104" t="s">
        <v>1325</v>
      </c>
      <c r="I1810" s="104"/>
      <c r="J1810" s="105">
        <f>_xlfn.XLOOKUP('-'!$F1810,Ref!A:A,Ref!B:B)*1000</f>
        <v>169000</v>
      </c>
      <c r="K1810" s="87">
        <f ca="1">COUNTIF($J$2:'-'!$J1810,'-'!$J1810)-1</f>
        <v>7</v>
      </c>
      <c r="L1810" s="90" t="s">
        <v>14</v>
      </c>
    </row>
    <row r="1811" spans="1:12" ht="15.75">
      <c r="A1811" s="96">
        <f t="shared" si="28"/>
        <v>1807</v>
      </c>
      <c r="B1811" s="93">
        <f ca="1">'-'!$J1811+'-'!$K1811</f>
        <v>169008</v>
      </c>
      <c r="C1811" s="94"/>
      <c r="D1811" s="96" t="str" cm="1">
        <f t="array" ref="D1811">_xlfn.SWITCH(MID('-'!$F1811,1,4),"C - ","Civil","F - ","Foundation","ST -","Structure","FC -","Façade","PRE ","Pre-Line","POST","Post-Line","H - ","Handover","S - ","Services","CST ","Completion Docs", "I - ", "Inspection")</f>
        <v>Pre-Line</v>
      </c>
      <c r="E1811" s="96" t="str">
        <f>IF(NOT(ISERROR(SEARCH("- S -", '-'!$F1811))), "Subcontractor",IF(NOT(ISERROR(SEARCH("- R -", '-'!$F1811))), "Ryman",IF(NOT(ISERROR(SEARCH("- C -", '-'!$F1811))), "Consultant",IF(NOT(ISERROR(SEARCH("- I -", '-'!$F1811))),  "Inspection Test Plan", "Naming Error"))))</f>
        <v>Subcontractor</v>
      </c>
      <c r="F1811" s="97" t="str">
        <f>IF(OR('-'!$G1811="checklist", '-'!$G1811="checklist-flat"), '-'!$H1811, F1810)</f>
        <v>PRE - S - Townhouse Suspended Ceilings</v>
      </c>
      <c r="G1811" s="24" t="s">
        <v>15</v>
      </c>
      <c r="H1811" s="24" t="s">
        <v>1326</v>
      </c>
      <c r="I1811" s="24"/>
      <c r="J1811" s="106">
        <f>_xlfn.XLOOKUP('-'!$F1811,Ref!A:A,Ref!B:B)*1000</f>
        <v>169000</v>
      </c>
      <c r="K1811" s="93">
        <f ca="1">COUNTIF($J$2:'-'!$J1811,'-'!$J1811)-1</f>
        <v>8</v>
      </c>
      <c r="L1811" s="96" t="s">
        <v>14</v>
      </c>
    </row>
    <row r="1812" spans="1:12" ht="15.75">
      <c r="A1812" s="90">
        <f t="shared" si="28"/>
        <v>1808</v>
      </c>
      <c r="B1812" s="87">
        <f ca="1">'-'!$J1812+'-'!$K1812</f>
        <v>169009</v>
      </c>
      <c r="C1812" s="88"/>
      <c r="D1812" s="90" t="str" cm="1">
        <f t="array" ref="D1812">_xlfn.SWITCH(MID('-'!$F1812,1,4),"C - ","Civil","F - ","Foundation","ST -","Structure","FC -","Façade","PRE ","Pre-Line","POST","Post-Line","H - ","Handover","S - ","Services","CST ","Completion Docs", "I - ", "Inspection")</f>
        <v>Pre-Line</v>
      </c>
      <c r="E1812" s="90" t="str">
        <f>IF(NOT(ISERROR(SEARCH("- S -", '-'!$F1812))), "Subcontractor",IF(NOT(ISERROR(SEARCH("- R -", '-'!$F1812))), "Ryman",IF(NOT(ISERROR(SEARCH("- C -", '-'!$F1812))), "Consultant",IF(NOT(ISERROR(SEARCH("- I -", '-'!$F1812))),  "Inspection Test Plan", "Naming Error"))))</f>
        <v>Subcontractor</v>
      </c>
      <c r="F1812" s="91" t="str">
        <f>IF(OR('-'!$G1812="checklist", '-'!$G1812="checklist-flat"), '-'!$H1812, F1811)</f>
        <v>PRE - S - Townhouse Suspended Ceilings</v>
      </c>
      <c r="G1812" s="104" t="s">
        <v>15</v>
      </c>
      <c r="H1812" s="104" t="s">
        <v>1327</v>
      </c>
      <c r="I1812" s="104"/>
      <c r="J1812" s="105">
        <f>_xlfn.XLOOKUP('-'!$F1812,Ref!A:A,Ref!B:B)*1000</f>
        <v>169000</v>
      </c>
      <c r="K1812" s="87">
        <f ca="1">COUNTIF($J$2:'-'!$J1812,'-'!$J1812)-1</f>
        <v>9</v>
      </c>
      <c r="L1812" s="90" t="s">
        <v>14</v>
      </c>
    </row>
    <row r="1813" spans="1:12" ht="15.75">
      <c r="A1813" s="96">
        <f t="shared" si="28"/>
        <v>1809</v>
      </c>
      <c r="B1813" s="93">
        <f ca="1">'-'!$J1813+'-'!$K1813</f>
        <v>169010</v>
      </c>
      <c r="C1813" s="94"/>
      <c r="D1813" s="96" t="str" cm="1">
        <f t="array" ref="D1813">_xlfn.SWITCH(MID('-'!$F1813,1,4),"C - ","Civil","F - ","Foundation","ST -","Structure","FC -","Façade","PRE ","Pre-Line","POST","Post-Line","H - ","Handover","S - ","Services","CST ","Completion Docs", "I - ", "Inspection")</f>
        <v>Pre-Line</v>
      </c>
      <c r="E1813" s="96" t="str">
        <f>IF(NOT(ISERROR(SEARCH("- S -", '-'!$F1813))), "Subcontractor",IF(NOT(ISERROR(SEARCH("- R -", '-'!$F1813))), "Ryman",IF(NOT(ISERROR(SEARCH("- C -", '-'!$F1813))), "Consultant",IF(NOT(ISERROR(SEARCH("- I -", '-'!$F1813))),  "Inspection Test Plan", "Naming Error"))))</f>
        <v>Subcontractor</v>
      </c>
      <c r="F1813" s="97" t="str">
        <f>IF(OR('-'!$G1813="checklist", '-'!$G1813="checklist-flat"), '-'!$H1813, F1812)</f>
        <v>PRE - S - Townhouse Suspended Ceilings</v>
      </c>
      <c r="G1813" s="24" t="s">
        <v>15</v>
      </c>
      <c r="H1813" s="24" t="s">
        <v>1328</v>
      </c>
      <c r="I1813" s="24"/>
      <c r="J1813" s="106">
        <f>_xlfn.XLOOKUP('-'!$F1813,Ref!A:A,Ref!B:B)*1000</f>
        <v>169000</v>
      </c>
      <c r="K1813" s="93">
        <f ca="1">COUNTIF($J$2:'-'!$J1813,'-'!$J1813)-1</f>
        <v>10</v>
      </c>
      <c r="L1813" s="96" t="s">
        <v>14</v>
      </c>
    </row>
    <row r="1814" spans="1:12" ht="15.75">
      <c r="A1814" s="90">
        <f t="shared" si="28"/>
        <v>1810</v>
      </c>
      <c r="B1814" s="87">
        <f ca="1">'-'!$J1814+'-'!$K1814</f>
        <v>169011</v>
      </c>
      <c r="C1814" s="88"/>
      <c r="D1814" s="90" t="str" cm="1">
        <f t="array" ref="D1814">_xlfn.SWITCH(MID('-'!$F1814,1,4),"C - ","Civil","F - ","Foundation","ST -","Structure","FC -","Façade","PRE ","Pre-Line","POST","Post-Line","H - ","Handover","S - ","Services","CST ","Completion Docs", "I - ", "Inspection")</f>
        <v>Pre-Line</v>
      </c>
      <c r="E1814" s="90" t="str">
        <f>IF(NOT(ISERROR(SEARCH("- S -", '-'!$F1814))), "Subcontractor",IF(NOT(ISERROR(SEARCH("- R -", '-'!$F1814))), "Ryman",IF(NOT(ISERROR(SEARCH("- C -", '-'!$F1814))), "Consultant",IF(NOT(ISERROR(SEARCH("- I -", '-'!$F1814))),  "Inspection Test Plan", "Naming Error"))))</f>
        <v>Subcontractor</v>
      </c>
      <c r="F1814" s="91" t="str">
        <f>IF(OR('-'!$G1814="checklist", '-'!$G1814="checklist-flat"), '-'!$H1814, F1813)</f>
        <v>PRE - S - Townhouse Suspended Ceilings</v>
      </c>
      <c r="G1814" s="104" t="s">
        <v>15</v>
      </c>
      <c r="H1814" s="104" t="s">
        <v>1329</v>
      </c>
      <c r="I1814" s="104"/>
      <c r="J1814" s="105">
        <f>_xlfn.XLOOKUP('-'!$F1814,Ref!A:A,Ref!B:B)*1000</f>
        <v>169000</v>
      </c>
      <c r="K1814" s="87">
        <f ca="1">COUNTIF($J$2:'-'!$J1814,'-'!$J1814)-1</f>
        <v>11</v>
      </c>
      <c r="L1814" s="90" t="s">
        <v>14</v>
      </c>
    </row>
    <row r="1815" spans="1:12" ht="15.75">
      <c r="A1815" s="96">
        <f t="shared" si="28"/>
        <v>1811</v>
      </c>
      <c r="B1815" s="93">
        <f ca="1">'-'!$J1815+'-'!$K1815</f>
        <v>169012</v>
      </c>
      <c r="C1815" s="94"/>
      <c r="D1815" s="96" t="str" cm="1">
        <f t="array" ref="D1815">_xlfn.SWITCH(MID('-'!$F1815,1,4),"C - ","Civil","F - ","Foundation","ST -","Structure","FC -","Façade","PRE ","Pre-Line","POST","Post-Line","H - ","Handover","S - ","Services","CST ","Completion Docs", "I - ", "Inspection")</f>
        <v>Pre-Line</v>
      </c>
      <c r="E1815" s="96" t="str">
        <f>IF(NOT(ISERROR(SEARCH("- S -", '-'!$F1815))), "Subcontractor",IF(NOT(ISERROR(SEARCH("- R -", '-'!$F1815))), "Ryman",IF(NOT(ISERROR(SEARCH("- C -", '-'!$F1815))), "Consultant",IF(NOT(ISERROR(SEARCH("- I -", '-'!$F1815))),  "Inspection Test Plan", "Naming Error"))))</f>
        <v>Subcontractor</v>
      </c>
      <c r="F1815" s="97" t="str">
        <f>IF(OR('-'!$G1815="checklist", '-'!$G1815="checklist-flat"), '-'!$H1815, F1814)</f>
        <v>PRE - S - Townhouse Suspended Ceilings</v>
      </c>
      <c r="G1815" s="24" t="s">
        <v>1330</v>
      </c>
      <c r="H1815" s="24" t="s">
        <v>1331</v>
      </c>
      <c r="I1815" s="24"/>
      <c r="J1815" s="106">
        <f>_xlfn.XLOOKUP('-'!$F1815,Ref!A:A,Ref!B:B)*1000</f>
        <v>169000</v>
      </c>
      <c r="K1815" s="93">
        <f ca="1">COUNTIF($J$2:'-'!$J1815,'-'!$J1815)-1</f>
        <v>12</v>
      </c>
      <c r="L1815" s="96" t="s">
        <v>14</v>
      </c>
    </row>
    <row r="1816" spans="1:12" ht="15.75">
      <c r="A1816" s="90">
        <f t="shared" si="28"/>
        <v>1812</v>
      </c>
      <c r="B1816" s="87">
        <f ca="1">'-'!$J1816+'-'!$K1816</f>
        <v>169013</v>
      </c>
      <c r="C1816" s="88"/>
      <c r="D1816" s="90" t="str" cm="1">
        <f t="array" ref="D1816">_xlfn.SWITCH(MID('-'!$F1816,1,4),"C - ","Civil","F - ","Foundation","ST -","Structure","FC -","Façade","PRE ","Pre-Line","POST","Post-Line","H - ","Handover","S - ","Services","CST ","Completion Docs", "I - ", "Inspection")</f>
        <v>Pre-Line</v>
      </c>
      <c r="E1816" s="90" t="str">
        <f>IF(NOT(ISERROR(SEARCH("- S -", '-'!$F1816))), "Subcontractor",IF(NOT(ISERROR(SEARCH("- R -", '-'!$F1816))), "Ryman",IF(NOT(ISERROR(SEARCH("- C -", '-'!$F1816))), "Consultant",IF(NOT(ISERROR(SEARCH("- I -", '-'!$F1816))),  "Inspection Test Plan", "Naming Error"))))</f>
        <v>Subcontractor</v>
      </c>
      <c r="F1816" s="91" t="str">
        <f>IF(OR('-'!$G1816="checklist", '-'!$G1816="checklist-flat"), '-'!$H1816, F1815)</f>
        <v>PRE - S - Townhouse Suspended Ceilings</v>
      </c>
      <c r="G1816" s="104" t="s">
        <v>15</v>
      </c>
      <c r="H1816" s="104" t="s">
        <v>1332</v>
      </c>
      <c r="I1816" s="104"/>
      <c r="J1816" s="105">
        <f>_xlfn.XLOOKUP('-'!$F1816,Ref!A:A,Ref!B:B)*1000</f>
        <v>169000</v>
      </c>
      <c r="K1816" s="87">
        <f ca="1">COUNTIF($J$2:'-'!$J1816,'-'!$J1816)-1</f>
        <v>13</v>
      </c>
      <c r="L1816" s="90" t="s">
        <v>14</v>
      </c>
    </row>
    <row r="1817" spans="1:12" ht="15.75">
      <c r="A1817" s="96">
        <f t="shared" si="28"/>
        <v>1813</v>
      </c>
      <c r="B1817" s="93">
        <f ca="1">'-'!$J1817+'-'!$K1817</f>
        <v>169014</v>
      </c>
      <c r="C1817" s="94"/>
      <c r="D1817" s="96" t="str" cm="1">
        <f t="array" ref="D1817">_xlfn.SWITCH(MID('-'!$F1817,1,4),"C - ","Civil","F - ","Foundation","ST -","Structure","FC -","Façade","PRE ","Pre-Line","POST","Post-Line","H - ","Handover","S - ","Services","CST ","Completion Docs", "I - ", "Inspection")</f>
        <v>Pre-Line</v>
      </c>
      <c r="E1817" s="96" t="str">
        <f>IF(NOT(ISERROR(SEARCH("- S -", '-'!$F1817))), "Subcontractor",IF(NOT(ISERROR(SEARCH("- R -", '-'!$F1817))), "Ryman",IF(NOT(ISERROR(SEARCH("- C -", '-'!$F1817))), "Consultant",IF(NOT(ISERROR(SEARCH("- I -", '-'!$F1817))),  "Inspection Test Plan", "Naming Error"))))</f>
        <v>Subcontractor</v>
      </c>
      <c r="F1817" s="97" t="str">
        <f>IF(OR('-'!$G1817="checklist", '-'!$G1817="checklist-flat"), '-'!$H1817, F1816)</f>
        <v>PRE - S - Townhouse Suspended Ceilings</v>
      </c>
      <c r="G1817" s="24" t="s">
        <v>15</v>
      </c>
      <c r="H1817" s="24" t="s">
        <v>1333</v>
      </c>
      <c r="I1817" s="24"/>
      <c r="J1817" s="106">
        <f>_xlfn.XLOOKUP('-'!$F1817,Ref!A:A,Ref!B:B)*1000</f>
        <v>169000</v>
      </c>
      <c r="K1817" s="93">
        <f ca="1">COUNTIF($J$2:'-'!$J1817,'-'!$J1817)-1</f>
        <v>14</v>
      </c>
      <c r="L1817" s="96" t="s">
        <v>14</v>
      </c>
    </row>
    <row r="1818" spans="1:12" ht="15.75">
      <c r="A1818" s="90">
        <f t="shared" si="28"/>
        <v>1814</v>
      </c>
      <c r="B1818" s="87">
        <f ca="1">'-'!$J1818+'-'!$K1818</f>
        <v>169015</v>
      </c>
      <c r="C1818" s="88"/>
      <c r="D1818" s="90" t="str" cm="1">
        <f t="array" ref="D1818">_xlfn.SWITCH(MID('-'!$F1818,1,4),"C - ","Civil","F - ","Foundation","ST -","Structure","FC -","Façade","PRE ","Pre-Line","POST","Post-Line","H - ","Handover","S - ","Services","CST ","Completion Docs", "I - ", "Inspection")</f>
        <v>Pre-Line</v>
      </c>
      <c r="E1818" s="90" t="str">
        <f>IF(NOT(ISERROR(SEARCH("- S -", '-'!$F1818))), "Subcontractor",IF(NOT(ISERROR(SEARCH("- R -", '-'!$F1818))), "Ryman",IF(NOT(ISERROR(SEARCH("- C -", '-'!$F1818))), "Consultant",IF(NOT(ISERROR(SEARCH("- I -", '-'!$F1818))),  "Inspection Test Plan", "Naming Error"))))</f>
        <v>Subcontractor</v>
      </c>
      <c r="F1818" s="91" t="str">
        <f>IF(OR('-'!$G1818="checklist", '-'!$G1818="checklist-flat"), '-'!$H1818, F1817)</f>
        <v>PRE - S - Townhouse Suspended Ceilings</v>
      </c>
      <c r="G1818" s="104" t="s">
        <v>15</v>
      </c>
      <c r="H1818" s="104" t="s">
        <v>1334</v>
      </c>
      <c r="I1818" s="104"/>
      <c r="J1818" s="105">
        <f>_xlfn.XLOOKUP('-'!$F1818,Ref!A:A,Ref!B:B)*1000</f>
        <v>169000</v>
      </c>
      <c r="K1818" s="87">
        <f ca="1">COUNTIF($J$2:'-'!$J1818,'-'!$J1818)-1</f>
        <v>15</v>
      </c>
      <c r="L1818" s="90" t="s">
        <v>14</v>
      </c>
    </row>
    <row r="1819" spans="1:12" ht="15.75">
      <c r="A1819" s="96">
        <f t="shared" si="28"/>
        <v>1815</v>
      </c>
      <c r="B1819" s="93">
        <f ca="1">'-'!$J1819+'-'!$K1819</f>
        <v>169016</v>
      </c>
      <c r="C1819" s="94"/>
      <c r="D1819" s="96" t="str" cm="1">
        <f t="array" ref="D1819">_xlfn.SWITCH(MID('-'!$F1819,1,4),"C - ","Civil","F - ","Foundation","ST -","Structure","FC -","Façade","PRE ","Pre-Line","POST","Post-Line","H - ","Handover","S - ","Services","CST ","Completion Docs", "I - ", "Inspection")</f>
        <v>Pre-Line</v>
      </c>
      <c r="E1819" s="96" t="str">
        <f>IF(NOT(ISERROR(SEARCH("- S -", '-'!$F1819))), "Subcontractor",IF(NOT(ISERROR(SEARCH("- R -", '-'!$F1819))), "Ryman",IF(NOT(ISERROR(SEARCH("- C -", '-'!$F1819))), "Consultant",IF(NOT(ISERROR(SEARCH("- I -", '-'!$F1819))),  "Inspection Test Plan", "Naming Error"))))</f>
        <v>Subcontractor</v>
      </c>
      <c r="F1819" s="97" t="str">
        <f>IF(OR('-'!$G1819="checklist", '-'!$G1819="checklist-flat"), '-'!$H1819, F1818)</f>
        <v>PRE - S - Townhouse Suspended Ceilings</v>
      </c>
      <c r="G1819" s="24" t="s">
        <v>24</v>
      </c>
      <c r="H1819" s="24" t="s">
        <v>730</v>
      </c>
      <c r="I1819" s="24"/>
      <c r="J1819" s="106">
        <f>_xlfn.XLOOKUP('-'!$F1819,Ref!A:A,Ref!B:B)*1000</f>
        <v>169000</v>
      </c>
      <c r="K1819" s="93">
        <f ca="1">COUNTIF($J$2:'-'!$J1819,'-'!$J1819)-1</f>
        <v>16</v>
      </c>
      <c r="L1819" s="96" t="s">
        <v>14</v>
      </c>
    </row>
    <row r="1820" spans="1:12" ht="15.75">
      <c r="A1820" s="90">
        <f t="shared" si="28"/>
        <v>1816</v>
      </c>
      <c r="B1820" s="87">
        <f ca="1">'-'!$J1820+'-'!$K1820</f>
        <v>169017</v>
      </c>
      <c r="C1820" s="88"/>
      <c r="D1820" s="90" t="str" cm="1">
        <f t="array" ref="D1820">_xlfn.SWITCH(MID('-'!$F1820,1,4),"C - ","Civil","F - ","Foundation","ST -","Structure","FC -","Façade","PRE ","Pre-Line","POST","Post-Line","H - ","Handover","S - ","Services","CST ","Completion Docs", "I - ", "Inspection")</f>
        <v>Pre-Line</v>
      </c>
      <c r="E1820" s="90" t="str">
        <f>IF(NOT(ISERROR(SEARCH("- S -", '-'!$F1820))), "Subcontractor",IF(NOT(ISERROR(SEARCH("- R -", '-'!$F1820))), "Ryman",IF(NOT(ISERROR(SEARCH("- C -", '-'!$F1820))), "Consultant",IF(NOT(ISERROR(SEARCH("- I -", '-'!$F1820))),  "Inspection Test Plan", "Naming Error"))))</f>
        <v>Subcontractor</v>
      </c>
      <c r="F1820" s="91" t="str">
        <f>IF(OR('-'!$G1820="checklist", '-'!$G1820="checklist-flat"), '-'!$H1820, F1819)</f>
        <v>PRE - S - Townhouse Suspended Ceilings</v>
      </c>
      <c r="G1820" s="104" t="s">
        <v>15</v>
      </c>
      <c r="H1820" s="104" t="s">
        <v>56</v>
      </c>
      <c r="I1820" s="104"/>
      <c r="J1820" s="105">
        <f>_xlfn.XLOOKUP('-'!$F1820,Ref!A:A,Ref!B:B)*1000</f>
        <v>169000</v>
      </c>
      <c r="K1820" s="87">
        <f ca="1">COUNTIF($J$2:'-'!$J1820,'-'!$J1820)-1</f>
        <v>17</v>
      </c>
      <c r="L1820" s="90" t="s">
        <v>14</v>
      </c>
    </row>
    <row r="1821" spans="1:12" ht="15.75">
      <c r="A1821" s="96">
        <f t="shared" si="28"/>
        <v>1817</v>
      </c>
      <c r="B1821" s="93">
        <f ca="1">'-'!$J1821+'-'!$K1821</f>
        <v>169018</v>
      </c>
      <c r="C1821" s="94"/>
      <c r="D1821" s="96" t="str" cm="1">
        <f t="array" ref="D1821">_xlfn.SWITCH(MID('-'!$F1821,1,4),"C - ","Civil","F - ","Foundation","ST -","Structure","FC -","Façade","PRE ","Pre-Line","POST","Post-Line","H - ","Handover","S - ","Services","CST ","Completion Docs", "I - ", "Inspection")</f>
        <v>Pre-Line</v>
      </c>
      <c r="E1821" s="96" t="str">
        <f>IF(NOT(ISERROR(SEARCH("- S -", '-'!$F1821))), "Subcontractor",IF(NOT(ISERROR(SEARCH("- R -", '-'!$F1821))), "Ryman",IF(NOT(ISERROR(SEARCH("- C -", '-'!$F1821))), "Consultant",IF(NOT(ISERROR(SEARCH("- I -", '-'!$F1821))),  "Inspection Test Plan", "Naming Error"))))</f>
        <v>Subcontractor</v>
      </c>
      <c r="F1821" s="97" t="str">
        <f>IF(OR('-'!$G1821="checklist", '-'!$G1821="checklist-flat"), '-'!$H1821, F1820)</f>
        <v>PRE - S - Townhouse Suspended Ceilings</v>
      </c>
      <c r="G1821" s="24" t="s">
        <v>24</v>
      </c>
      <c r="H1821" s="24" t="s">
        <v>57</v>
      </c>
      <c r="I1821" s="24"/>
      <c r="J1821" s="106">
        <f>_xlfn.XLOOKUP('-'!$F1821,Ref!A:A,Ref!B:B)*1000</f>
        <v>169000</v>
      </c>
      <c r="K1821" s="93">
        <f ca="1">COUNTIF($J$2:'-'!$J1821,'-'!$J1821)-1</f>
        <v>18</v>
      </c>
      <c r="L1821" s="96" t="s">
        <v>14</v>
      </c>
    </row>
    <row r="1822" spans="1:12" ht="15.75">
      <c r="A1822" s="90">
        <f t="shared" si="28"/>
        <v>1818</v>
      </c>
      <c r="B1822" s="87">
        <f ca="1">'-'!$J1822+'-'!$K1822</f>
        <v>170000</v>
      </c>
      <c r="C1822" s="88"/>
      <c r="D1822" s="90" t="str" cm="1">
        <f t="array" ref="D1822">_xlfn.SWITCH(MID('-'!$F1822,1,4),"C - ","Civil","F - ","Foundation","ST -","Structure","FC -","Façade","PRE ","Pre-Line","POST","Post-Line","H - ","Handover","S - ","Services","CST ","Completion Docs", "I - ", "Inspection")</f>
        <v>Services</v>
      </c>
      <c r="E1822" s="90" t="str">
        <f>IF(NOT(ISERROR(SEARCH("- S -", '-'!$F1822))), "Subcontractor",IF(NOT(ISERROR(SEARCH("- R -", '-'!$F1822))), "Ryman",IF(NOT(ISERROR(SEARCH("- C -", '-'!$F1822))), "Consultant",IF(NOT(ISERROR(SEARCH("- I -", '-'!$F1822))),  "Inspection Test Plan", "Naming Error"))))</f>
        <v>Ryman</v>
      </c>
      <c r="F1822" s="91" t="str">
        <f>IF(OR('-'!$G1822="checklist", '-'!$G1822="checklist-flat"), '-'!$H1822, F1821)</f>
        <v>S - R - Electrical - Distribution Boards</v>
      </c>
      <c r="G1822" s="107" t="s">
        <v>12</v>
      </c>
      <c r="H1822" s="108" t="s">
        <v>1335</v>
      </c>
      <c r="I1822" s="107"/>
      <c r="J1822" s="105">
        <f>_xlfn.XLOOKUP('-'!$F1822,Ref!A:A,Ref!B:B)*1000</f>
        <v>170000</v>
      </c>
      <c r="K1822" s="87">
        <f ca="1">COUNTIF($J$2:'-'!$J1822,'-'!$J1822)-1</f>
        <v>0</v>
      </c>
      <c r="L1822" s="90" t="s">
        <v>14</v>
      </c>
    </row>
    <row r="1823" spans="1:12" ht="15.75">
      <c r="A1823" s="96">
        <f t="shared" ref="A1823:A1886" si="29">IFERROR(A1822+1,1)</f>
        <v>1819</v>
      </c>
      <c r="B1823" s="93">
        <f ca="1">'-'!$J1823+'-'!$K1823</f>
        <v>170001</v>
      </c>
      <c r="C1823" s="94"/>
      <c r="D1823" s="96" t="str" cm="1">
        <f t="array" ref="D1823">_xlfn.SWITCH(MID('-'!$F1823,1,4),"C - ","Civil","F - ","Foundation","ST -","Structure","FC -","Façade","PRE ","Pre-Line","POST","Post-Line","H - ","Handover","S - ","Services","CST ","Completion Docs", "I - ", "Inspection")</f>
        <v>Services</v>
      </c>
      <c r="E1823" s="96" t="str">
        <f>IF(NOT(ISERROR(SEARCH("- S -", '-'!$F1823))), "Subcontractor",IF(NOT(ISERROR(SEARCH("- R -", '-'!$F1823))), "Ryman",IF(NOT(ISERROR(SEARCH("- C -", '-'!$F1823))), "Consultant",IF(NOT(ISERROR(SEARCH("- I -", '-'!$F1823))),  "Inspection Test Plan", "Naming Error"))))</f>
        <v>Ryman</v>
      </c>
      <c r="F1823" s="97" t="str">
        <f>IF(OR('-'!$G1823="checklist", '-'!$G1823="checklist-flat"), '-'!$H1823, F1822)</f>
        <v>S - R - Electrical - Distribution Boards</v>
      </c>
      <c r="G1823" s="23" t="s">
        <v>15</v>
      </c>
      <c r="H1823" s="25" t="s">
        <v>22</v>
      </c>
      <c r="I1823" s="23"/>
      <c r="J1823" s="106">
        <f>_xlfn.XLOOKUP('-'!$F1823,Ref!A:A,Ref!B:B)*1000</f>
        <v>170000</v>
      </c>
      <c r="K1823" s="93">
        <f ca="1">COUNTIF($J$2:'-'!$J1823,'-'!$J1823)-1</f>
        <v>1</v>
      </c>
      <c r="L1823" s="96" t="s">
        <v>14</v>
      </c>
    </row>
    <row r="1824" spans="1:12" ht="15.75">
      <c r="A1824" s="90">
        <f t="shared" si="29"/>
        <v>1820</v>
      </c>
      <c r="B1824" s="87">
        <f ca="1">'-'!$J1824+'-'!$K1824</f>
        <v>170002</v>
      </c>
      <c r="C1824" s="88"/>
      <c r="D1824" s="90" t="str" cm="1">
        <f t="array" ref="D1824">_xlfn.SWITCH(MID('-'!$F1824,1,4),"C - ","Civil","F - ","Foundation","ST -","Structure","FC -","Façade","PRE ","Pre-Line","POST","Post-Line","H - ","Handover","S - ","Services","CST ","Completion Docs", "I - ", "Inspection")</f>
        <v>Services</v>
      </c>
      <c r="E1824" s="90" t="str">
        <f>IF(NOT(ISERROR(SEARCH("- S -", '-'!$F1824))), "Subcontractor",IF(NOT(ISERROR(SEARCH("- R -", '-'!$F1824))), "Ryman",IF(NOT(ISERROR(SEARCH("- C -", '-'!$F1824))), "Consultant",IF(NOT(ISERROR(SEARCH("- I -", '-'!$F1824))),  "Inspection Test Plan", "Naming Error"))))</f>
        <v>Ryman</v>
      </c>
      <c r="F1824" s="91" t="str">
        <f>IF(OR('-'!$G1824="checklist", '-'!$G1824="checklist-flat"), '-'!$H1824, F1823)</f>
        <v>S - R - Electrical - Distribution Boards</v>
      </c>
      <c r="G1824" s="107" t="s">
        <v>15</v>
      </c>
      <c r="H1824" s="108" t="s">
        <v>23</v>
      </c>
      <c r="I1824" s="107"/>
      <c r="J1824" s="105">
        <f>_xlfn.XLOOKUP('-'!$F1824,Ref!A:A,Ref!B:B)*1000</f>
        <v>170000</v>
      </c>
      <c r="K1824" s="87">
        <f ca="1">COUNTIF($J$2:'-'!$J1824,'-'!$J1824)-1</f>
        <v>2</v>
      </c>
      <c r="L1824" s="90" t="s">
        <v>14</v>
      </c>
    </row>
    <row r="1825" spans="1:12" ht="15.75">
      <c r="A1825" s="96">
        <f t="shared" si="29"/>
        <v>1821</v>
      </c>
      <c r="B1825" s="93">
        <f ca="1">'-'!$J1825+'-'!$K1825</f>
        <v>170003</v>
      </c>
      <c r="C1825" s="94"/>
      <c r="D1825" s="96" t="str" cm="1">
        <f t="array" ref="D1825">_xlfn.SWITCH(MID('-'!$F1825,1,4),"C - ","Civil","F - ","Foundation","ST -","Structure","FC -","Façade","PRE ","Pre-Line","POST","Post-Line","H - ","Handover","S - ","Services","CST ","Completion Docs", "I - ", "Inspection")</f>
        <v>Services</v>
      </c>
      <c r="E1825" s="96" t="str">
        <f>IF(NOT(ISERROR(SEARCH("- S -", '-'!$F1825))), "Subcontractor",IF(NOT(ISERROR(SEARCH("- R -", '-'!$F1825))), "Ryman",IF(NOT(ISERROR(SEARCH("- C -", '-'!$F1825))), "Consultant",IF(NOT(ISERROR(SEARCH("- I -", '-'!$F1825))),  "Inspection Test Plan", "Naming Error"))))</f>
        <v>Ryman</v>
      </c>
      <c r="F1825" s="97" t="str">
        <f>IF(OR('-'!$G1825="checklist", '-'!$G1825="checklist-flat"), '-'!$H1825, F1824)</f>
        <v>S - R - Electrical - Distribution Boards</v>
      </c>
      <c r="G1825" s="23" t="s">
        <v>24</v>
      </c>
      <c r="H1825" s="25" t="s">
        <v>25</v>
      </c>
      <c r="I1825" s="23"/>
      <c r="J1825" s="106">
        <f>_xlfn.XLOOKUP('-'!$F1825,Ref!A:A,Ref!B:B)*1000</f>
        <v>170000</v>
      </c>
      <c r="K1825" s="93">
        <f ca="1">COUNTIF($J$2:'-'!$J1825,'-'!$J1825)-1</f>
        <v>3</v>
      </c>
      <c r="L1825" s="96" t="s">
        <v>14</v>
      </c>
    </row>
    <row r="1826" spans="1:12" ht="15.75">
      <c r="A1826" s="90">
        <f t="shared" si="29"/>
        <v>1822</v>
      </c>
      <c r="B1826" s="87">
        <f ca="1">'-'!$J1826+'-'!$K1826</f>
        <v>170004</v>
      </c>
      <c r="C1826" s="88"/>
      <c r="D1826" s="90" t="str" cm="1">
        <f t="array" ref="D1826">_xlfn.SWITCH(MID('-'!$F1826,1,4),"C - ","Civil","F - ","Foundation","ST -","Structure","FC -","Façade","PRE ","Pre-Line","POST","Post-Line","H - ","Handover","S - ","Services","CST ","Completion Docs", "I - ", "Inspection")</f>
        <v>Services</v>
      </c>
      <c r="E1826" s="90" t="str">
        <f>IF(NOT(ISERROR(SEARCH("- S -", '-'!$F1826))), "Subcontractor",IF(NOT(ISERROR(SEARCH("- R -", '-'!$F1826))), "Ryman",IF(NOT(ISERROR(SEARCH("- C -", '-'!$F1826))), "Consultant",IF(NOT(ISERROR(SEARCH("- I -", '-'!$F1826))),  "Inspection Test Plan", "Naming Error"))))</f>
        <v>Ryman</v>
      </c>
      <c r="F1826" s="91" t="str">
        <f>IF(OR('-'!$G1826="checklist", '-'!$G1826="checklist-flat"), '-'!$H1826, F1825)</f>
        <v>S - R - Electrical - Distribution Boards</v>
      </c>
      <c r="G1826" s="107" t="s">
        <v>15</v>
      </c>
      <c r="H1826" s="108" t="s">
        <v>618</v>
      </c>
      <c r="I1826" s="107"/>
      <c r="J1826" s="105">
        <f>_xlfn.XLOOKUP('-'!$F1826,Ref!A:A,Ref!B:B)*1000</f>
        <v>170000</v>
      </c>
      <c r="K1826" s="87">
        <f ca="1">COUNTIF($J$2:'-'!$J1826,'-'!$J1826)-1</f>
        <v>4</v>
      </c>
      <c r="L1826" s="90" t="s">
        <v>14</v>
      </c>
    </row>
    <row r="1827" spans="1:12" ht="15.75">
      <c r="A1827" s="96">
        <f t="shared" si="29"/>
        <v>1823</v>
      </c>
      <c r="B1827" s="93">
        <f ca="1">'-'!$J1827+'-'!$K1827</f>
        <v>171000</v>
      </c>
      <c r="C1827" s="94"/>
      <c r="D1827" s="95" t="str" cm="1">
        <f t="array" ref="D1827">_xlfn.SWITCH(MID('-'!$F1827,1,4),"C - ","Civil","F - ","Foundation","ST -","Structure","FC -","Façade","PRE ","Pre-Line","POST","Post-Line","H - ","Handover","S - ","Services","CST ","Completion Docs", "I - ", "Inspection")</f>
        <v>Services</v>
      </c>
      <c r="E1827" s="96" t="str">
        <f>IF(NOT(ISERROR(SEARCH("- S -", '-'!$F1827))), "Subcontractor",IF(NOT(ISERROR(SEARCH("- R -", '-'!$F1827))), "Ryman",IF(NOT(ISERROR(SEARCH("- C -", '-'!$F1827))), "Consultant",IF(NOT(ISERROR(SEARCH("- I -", '-'!$F1827))),  "Inspection Test Plan", "Naming Error"))))</f>
        <v>Subcontractor</v>
      </c>
      <c r="F1827" s="97" t="str">
        <f>IF(OR('-'!$G1827="checklist", '-'!$G1827="checklist-flat"), '-'!$H1827, F1826)</f>
        <v>S - S - Air conditioning</v>
      </c>
      <c r="G1827" s="24" t="s">
        <v>430</v>
      </c>
      <c r="H1827" s="24" t="s">
        <v>1336</v>
      </c>
      <c r="I1827" s="24"/>
      <c r="J1827" s="106">
        <f>_xlfn.XLOOKUP('-'!$F1827,Ref!A:A,Ref!B:B)*1000</f>
        <v>171000</v>
      </c>
      <c r="K1827" s="93">
        <f ca="1">COUNTIF($J$2:'-'!$J1827,'-'!$J1827)-1</f>
        <v>0</v>
      </c>
      <c r="L1827" s="96" t="s">
        <v>14</v>
      </c>
    </row>
    <row r="1828" spans="1:12" ht="15.75">
      <c r="A1828" s="90">
        <f t="shared" si="29"/>
        <v>1824</v>
      </c>
      <c r="B1828" s="87">
        <f ca="1">'-'!$J1828+'-'!$K1828</f>
        <v>171001</v>
      </c>
      <c r="C1828" s="88"/>
      <c r="D1828" s="89" t="str" cm="1">
        <f t="array" ref="D1828">_xlfn.SWITCH(MID('-'!$F1828,1,4),"C - ","Civil","F - ","Foundation","ST -","Structure","FC -","Façade","PRE ","Pre-Line","POST","Post-Line","H - ","Handover","S - ","Services","CST ","Completion Docs", "I - ", "Inspection")</f>
        <v>Services</v>
      </c>
      <c r="E1828" s="90" t="str">
        <f>IF(NOT(ISERROR(SEARCH("- S -", '-'!$F1828))), "Subcontractor",IF(NOT(ISERROR(SEARCH("- R -", '-'!$F1828))), "Ryman",IF(NOT(ISERROR(SEARCH("- C -", '-'!$F1828))), "Consultant",IF(NOT(ISERROR(SEARCH("- I -", '-'!$F1828))),  "Inspection Test Plan", "Naming Error"))))</f>
        <v>Subcontractor</v>
      </c>
      <c r="F1828" s="91" t="str">
        <f>IF(OR('-'!$G1828="checklist", '-'!$G1828="checklist-flat"), '-'!$H1828, F1827)</f>
        <v>S - S - Air conditioning</v>
      </c>
      <c r="G1828" s="104" t="s">
        <v>432</v>
      </c>
      <c r="H1828" s="104" t="s">
        <v>1337</v>
      </c>
      <c r="I1828" s="104"/>
      <c r="J1828" s="105">
        <f>_xlfn.XLOOKUP('-'!$F1828,Ref!A:A,Ref!B:B)*1000</f>
        <v>171000</v>
      </c>
      <c r="K1828" s="87">
        <f ca="1">COUNTIF($J$2:'-'!$J1828,'-'!$J1828)-1</f>
        <v>1</v>
      </c>
      <c r="L1828" s="90" t="s">
        <v>14</v>
      </c>
    </row>
    <row r="1829" spans="1:12" ht="15.75">
      <c r="A1829" s="96">
        <f t="shared" si="29"/>
        <v>1825</v>
      </c>
      <c r="B1829" s="93">
        <f ca="1">'-'!$J1829+'-'!$K1829</f>
        <v>171002</v>
      </c>
      <c r="C1829" s="94"/>
      <c r="D1829" s="95" t="str" cm="1">
        <f t="array" ref="D1829">_xlfn.SWITCH(MID('-'!$F1829,1,4),"C - ","Civil","F - ","Foundation","ST -","Structure","FC -","Façade","PRE ","Pre-Line","POST","Post-Line","H - ","Handover","S - ","Services","CST ","Completion Docs", "I - ", "Inspection")</f>
        <v>Services</v>
      </c>
      <c r="E1829" s="96" t="str">
        <f>IF(NOT(ISERROR(SEARCH("- S -", '-'!$F1829))), "Subcontractor",IF(NOT(ISERROR(SEARCH("- R -", '-'!$F1829))), "Ryman",IF(NOT(ISERROR(SEARCH("- C -", '-'!$F1829))), "Consultant",IF(NOT(ISERROR(SEARCH("- I -", '-'!$F1829))),  "Inspection Test Plan", "Naming Error"))))</f>
        <v>Subcontractor</v>
      </c>
      <c r="F1829" s="97" t="str">
        <f>IF(OR('-'!$G1829="checklist", '-'!$G1829="checklist-flat"), '-'!$H1829, F1828)</f>
        <v>S - S - Air conditioning</v>
      </c>
      <c r="G1829" s="24" t="s">
        <v>15</v>
      </c>
      <c r="H1829" s="24" t="s">
        <v>1338</v>
      </c>
      <c r="I1829" s="24"/>
      <c r="J1829" s="106">
        <f>_xlfn.XLOOKUP('-'!$F1829,Ref!A:A,Ref!B:B)*1000</f>
        <v>171000</v>
      </c>
      <c r="K1829" s="93">
        <f ca="1">COUNTIF($J$2:'-'!$J1829,'-'!$J1829)-1</f>
        <v>2</v>
      </c>
      <c r="L1829" s="96" t="s">
        <v>14</v>
      </c>
    </row>
    <row r="1830" spans="1:12" ht="15.75">
      <c r="A1830" s="90">
        <f t="shared" si="29"/>
        <v>1826</v>
      </c>
      <c r="B1830" s="87">
        <f ca="1">'-'!$J1830+'-'!$K1830</f>
        <v>171003</v>
      </c>
      <c r="C1830" s="88"/>
      <c r="D1830" s="89" t="str" cm="1">
        <f t="array" ref="D1830">_xlfn.SWITCH(MID('-'!$F1830,1,4),"C - ","Civil","F - ","Foundation","ST -","Structure","FC -","Façade","PRE ","Pre-Line","POST","Post-Line","H - ","Handover","S - ","Services","CST ","Completion Docs", "I - ", "Inspection")</f>
        <v>Services</v>
      </c>
      <c r="E1830" s="90" t="str">
        <f>IF(NOT(ISERROR(SEARCH("- S -", '-'!$F1830))), "Subcontractor",IF(NOT(ISERROR(SEARCH("- R -", '-'!$F1830))), "Ryman",IF(NOT(ISERROR(SEARCH("- C -", '-'!$F1830))), "Consultant",IF(NOT(ISERROR(SEARCH("- I -", '-'!$F1830))),  "Inspection Test Plan", "Naming Error"))))</f>
        <v>Subcontractor</v>
      </c>
      <c r="F1830" s="91" t="str">
        <f>IF(OR('-'!$G1830="checklist", '-'!$G1830="checklist-flat"), '-'!$H1830, F1829)</f>
        <v>S - S - Air conditioning</v>
      </c>
      <c r="G1830" s="104" t="s">
        <v>15</v>
      </c>
      <c r="H1830" s="104" t="s">
        <v>1339</v>
      </c>
      <c r="I1830" s="104"/>
      <c r="J1830" s="105">
        <f>_xlfn.XLOOKUP('-'!$F1830,Ref!A:A,Ref!B:B)*1000</f>
        <v>171000</v>
      </c>
      <c r="K1830" s="87">
        <f ca="1">COUNTIF($J$2:'-'!$J1830,'-'!$J1830)-1</f>
        <v>3</v>
      </c>
      <c r="L1830" s="90" t="s">
        <v>14</v>
      </c>
    </row>
    <row r="1831" spans="1:12" ht="15.75">
      <c r="A1831" s="96">
        <f t="shared" si="29"/>
        <v>1827</v>
      </c>
      <c r="B1831" s="93">
        <f ca="1">'-'!$J1831+'-'!$K1831</f>
        <v>171004</v>
      </c>
      <c r="C1831" s="94"/>
      <c r="D1831" s="95" t="str" cm="1">
        <f t="array" ref="D1831">_xlfn.SWITCH(MID('-'!$F1831,1,4),"C - ","Civil","F - ","Foundation","ST -","Structure","FC -","Façade","PRE ","Pre-Line","POST","Post-Line","H - ","Handover","S - ","Services","CST ","Completion Docs", "I - ", "Inspection")</f>
        <v>Services</v>
      </c>
      <c r="E1831" s="96" t="str">
        <f>IF(NOT(ISERROR(SEARCH("- S -", '-'!$F1831))), "Subcontractor",IF(NOT(ISERROR(SEARCH("- R -", '-'!$F1831))), "Ryman",IF(NOT(ISERROR(SEARCH("- C -", '-'!$F1831))), "Consultant",IF(NOT(ISERROR(SEARCH("- I -", '-'!$F1831))),  "Inspection Test Plan", "Naming Error"))))</f>
        <v>Subcontractor</v>
      </c>
      <c r="F1831" s="97" t="str">
        <f>IF(OR('-'!$G1831="checklist", '-'!$G1831="checklist-flat"), '-'!$H1831, F1830)</f>
        <v>S - S - Air conditioning</v>
      </c>
      <c r="G1831" s="24" t="s">
        <v>15</v>
      </c>
      <c r="H1831" s="24" t="s">
        <v>1340</v>
      </c>
      <c r="I1831" s="24"/>
      <c r="J1831" s="106">
        <f>_xlfn.XLOOKUP('-'!$F1831,Ref!A:A,Ref!B:B)*1000</f>
        <v>171000</v>
      </c>
      <c r="K1831" s="93">
        <f ca="1">COUNTIF($J$2:'-'!$J1831,'-'!$J1831)-1</f>
        <v>4</v>
      </c>
      <c r="L1831" s="96" t="s">
        <v>14</v>
      </c>
    </row>
    <row r="1832" spans="1:12" ht="15.75">
      <c r="A1832" s="90">
        <f t="shared" si="29"/>
        <v>1828</v>
      </c>
      <c r="B1832" s="87">
        <f ca="1">'-'!$J1832+'-'!$K1832</f>
        <v>171005</v>
      </c>
      <c r="C1832" s="88"/>
      <c r="D1832" s="89" t="str" cm="1">
        <f t="array" ref="D1832">_xlfn.SWITCH(MID('-'!$F1832,1,4),"C - ","Civil","F - ","Foundation","ST -","Structure","FC -","Façade","PRE ","Pre-Line","POST","Post-Line","H - ","Handover","S - ","Services","CST ","Completion Docs", "I - ", "Inspection")</f>
        <v>Services</v>
      </c>
      <c r="E1832" s="90" t="str">
        <f>IF(NOT(ISERROR(SEARCH("- S -", '-'!$F1832))), "Subcontractor",IF(NOT(ISERROR(SEARCH("- R -", '-'!$F1832))), "Ryman",IF(NOT(ISERROR(SEARCH("- C -", '-'!$F1832))), "Consultant",IF(NOT(ISERROR(SEARCH("- I -", '-'!$F1832))),  "Inspection Test Plan", "Naming Error"))))</f>
        <v>Subcontractor</v>
      </c>
      <c r="F1832" s="91" t="str">
        <f>IF(OR('-'!$G1832="checklist", '-'!$G1832="checklist-flat"), '-'!$H1832, F1831)</f>
        <v>S - S - Air conditioning</v>
      </c>
      <c r="G1832" s="104" t="s">
        <v>15</v>
      </c>
      <c r="H1832" s="104" t="s">
        <v>1341</v>
      </c>
      <c r="I1832" s="104"/>
      <c r="J1832" s="105">
        <f>_xlfn.XLOOKUP('-'!$F1832,Ref!A:A,Ref!B:B)*1000</f>
        <v>171000</v>
      </c>
      <c r="K1832" s="87">
        <f ca="1">COUNTIF($J$2:'-'!$J1832,'-'!$J1832)-1</f>
        <v>5</v>
      </c>
      <c r="L1832" s="90" t="s">
        <v>14</v>
      </c>
    </row>
    <row r="1833" spans="1:12" ht="15.75">
      <c r="A1833" s="96">
        <f t="shared" si="29"/>
        <v>1829</v>
      </c>
      <c r="B1833" s="93">
        <f ca="1">'-'!$J1833+'-'!$K1833</f>
        <v>171006</v>
      </c>
      <c r="C1833" s="94"/>
      <c r="D1833" s="95" t="str" cm="1">
        <f t="array" ref="D1833">_xlfn.SWITCH(MID('-'!$F1833,1,4),"C - ","Civil","F - ","Foundation","ST -","Structure","FC -","Façade","PRE ","Pre-Line","POST","Post-Line","H - ","Handover","S - ","Services","CST ","Completion Docs", "I - ", "Inspection")</f>
        <v>Services</v>
      </c>
      <c r="E1833" s="96" t="str">
        <f>IF(NOT(ISERROR(SEARCH("- S -", '-'!$F1833))), "Subcontractor",IF(NOT(ISERROR(SEARCH("- R -", '-'!$F1833))), "Ryman",IF(NOT(ISERROR(SEARCH("- C -", '-'!$F1833))), "Consultant",IF(NOT(ISERROR(SEARCH("- I -", '-'!$F1833))),  "Inspection Test Plan", "Naming Error"))))</f>
        <v>Subcontractor</v>
      </c>
      <c r="F1833" s="97" t="str">
        <f>IF(OR('-'!$G1833="checklist", '-'!$G1833="checklist-flat"), '-'!$H1833, F1832)</f>
        <v>S - S - Air conditioning</v>
      </c>
      <c r="G1833" s="24" t="s">
        <v>432</v>
      </c>
      <c r="H1833" s="24" t="s">
        <v>1342</v>
      </c>
      <c r="I1833" s="24"/>
      <c r="J1833" s="106">
        <f>_xlfn.XLOOKUP('-'!$F1833,Ref!A:A,Ref!B:B)*1000</f>
        <v>171000</v>
      </c>
      <c r="K1833" s="93">
        <f ca="1">COUNTIF($J$2:'-'!$J1833,'-'!$J1833)-1</f>
        <v>6</v>
      </c>
      <c r="L1833" s="96" t="s">
        <v>14</v>
      </c>
    </row>
    <row r="1834" spans="1:12" ht="15.75">
      <c r="A1834" s="90">
        <f t="shared" si="29"/>
        <v>1830</v>
      </c>
      <c r="B1834" s="87">
        <f ca="1">'-'!$J1834+'-'!$K1834</f>
        <v>171007</v>
      </c>
      <c r="C1834" s="88"/>
      <c r="D1834" s="89" t="str" cm="1">
        <f t="array" ref="D1834">_xlfn.SWITCH(MID('-'!$F1834,1,4),"C - ","Civil","F - ","Foundation","ST -","Structure","FC -","Façade","PRE ","Pre-Line","POST","Post-Line","H - ","Handover","S - ","Services","CST ","Completion Docs", "I - ", "Inspection")</f>
        <v>Services</v>
      </c>
      <c r="E1834" s="90" t="str">
        <f>IF(NOT(ISERROR(SEARCH("- S -", '-'!$F1834))), "Subcontractor",IF(NOT(ISERROR(SEARCH("- R -", '-'!$F1834))), "Ryman",IF(NOT(ISERROR(SEARCH("- C -", '-'!$F1834))), "Consultant",IF(NOT(ISERROR(SEARCH("- I -", '-'!$F1834))),  "Inspection Test Plan", "Naming Error"))))</f>
        <v>Subcontractor</v>
      </c>
      <c r="F1834" s="91" t="str">
        <f>IF(OR('-'!$G1834="checklist", '-'!$G1834="checklist-flat"), '-'!$H1834, F1833)</f>
        <v>S - S - Air conditioning</v>
      </c>
      <c r="G1834" s="104" t="s">
        <v>15</v>
      </c>
      <c r="H1834" s="104" t="s">
        <v>1343</v>
      </c>
      <c r="I1834" s="104"/>
      <c r="J1834" s="105">
        <f>_xlfn.XLOOKUP('-'!$F1834,Ref!A:A,Ref!B:B)*1000</f>
        <v>171000</v>
      </c>
      <c r="K1834" s="87">
        <f ca="1">COUNTIF($J$2:'-'!$J1834,'-'!$J1834)-1</f>
        <v>7</v>
      </c>
      <c r="L1834" s="90" t="s">
        <v>14</v>
      </c>
    </row>
    <row r="1835" spans="1:12" ht="15.75">
      <c r="A1835" s="96">
        <f t="shared" si="29"/>
        <v>1831</v>
      </c>
      <c r="B1835" s="93">
        <f ca="1">'-'!$J1835+'-'!$K1835</f>
        <v>171008</v>
      </c>
      <c r="C1835" s="94"/>
      <c r="D1835" s="95" t="str" cm="1">
        <f t="array" ref="D1835">_xlfn.SWITCH(MID('-'!$F1835,1,4),"C - ","Civil","F - ","Foundation","ST -","Structure","FC -","Façade","PRE ","Pre-Line","POST","Post-Line","H - ","Handover","S - ","Services","CST ","Completion Docs", "I - ", "Inspection")</f>
        <v>Services</v>
      </c>
      <c r="E1835" s="96" t="str">
        <f>IF(NOT(ISERROR(SEARCH("- S -", '-'!$F1835))), "Subcontractor",IF(NOT(ISERROR(SEARCH("- R -", '-'!$F1835))), "Ryman",IF(NOT(ISERROR(SEARCH("- C -", '-'!$F1835))), "Consultant",IF(NOT(ISERROR(SEARCH("- I -", '-'!$F1835))),  "Inspection Test Plan", "Naming Error"))))</f>
        <v>Subcontractor</v>
      </c>
      <c r="F1835" s="97" t="str">
        <f>IF(OR('-'!$G1835="checklist", '-'!$G1835="checklist-flat"), '-'!$H1835, F1834)</f>
        <v>S - S - Air conditioning</v>
      </c>
      <c r="G1835" s="24" t="s">
        <v>15</v>
      </c>
      <c r="H1835" s="24" t="s">
        <v>1344</v>
      </c>
      <c r="I1835" s="24"/>
      <c r="J1835" s="106">
        <f>_xlfn.XLOOKUP('-'!$F1835,Ref!A:A,Ref!B:B)*1000</f>
        <v>171000</v>
      </c>
      <c r="K1835" s="93">
        <f ca="1">COUNTIF($J$2:'-'!$J1835,'-'!$J1835)-1</f>
        <v>8</v>
      </c>
      <c r="L1835" s="96" t="s">
        <v>14</v>
      </c>
    </row>
    <row r="1836" spans="1:12" ht="15.75">
      <c r="A1836" s="90">
        <f t="shared" si="29"/>
        <v>1832</v>
      </c>
      <c r="B1836" s="87">
        <f ca="1">'-'!$J1836+'-'!$K1836</f>
        <v>171009</v>
      </c>
      <c r="C1836" s="88"/>
      <c r="D1836" s="89" t="str" cm="1">
        <f t="array" ref="D1836">_xlfn.SWITCH(MID('-'!$F1836,1,4),"C - ","Civil","F - ","Foundation","ST -","Structure","FC -","Façade","PRE ","Pre-Line","POST","Post-Line","H - ","Handover","S - ","Services","CST ","Completion Docs", "I - ", "Inspection")</f>
        <v>Services</v>
      </c>
      <c r="E1836" s="90" t="str">
        <f>IF(NOT(ISERROR(SEARCH("- S -", '-'!$F1836))), "Subcontractor",IF(NOT(ISERROR(SEARCH("- R -", '-'!$F1836))), "Ryman",IF(NOT(ISERROR(SEARCH("- C -", '-'!$F1836))), "Consultant",IF(NOT(ISERROR(SEARCH("- I -", '-'!$F1836))),  "Inspection Test Plan", "Naming Error"))))</f>
        <v>Subcontractor</v>
      </c>
      <c r="F1836" s="91" t="str">
        <f>IF(OR('-'!$G1836="checklist", '-'!$G1836="checklist-flat"), '-'!$H1836, F1835)</f>
        <v>S - S - Air conditioning</v>
      </c>
      <c r="G1836" s="104" t="s">
        <v>15</v>
      </c>
      <c r="H1836" s="104" t="s">
        <v>1220</v>
      </c>
      <c r="I1836" s="104"/>
      <c r="J1836" s="105">
        <f>_xlfn.XLOOKUP('-'!$F1836,Ref!A:A,Ref!B:B)*1000</f>
        <v>171000</v>
      </c>
      <c r="K1836" s="87">
        <f ca="1">COUNTIF($J$2:'-'!$J1836,'-'!$J1836)-1</f>
        <v>9</v>
      </c>
      <c r="L1836" s="90" t="s">
        <v>14</v>
      </c>
    </row>
    <row r="1837" spans="1:12" ht="15.75">
      <c r="A1837" s="96">
        <f t="shared" si="29"/>
        <v>1833</v>
      </c>
      <c r="B1837" s="93">
        <f ca="1">'-'!$J1837+'-'!$K1837</f>
        <v>171010</v>
      </c>
      <c r="C1837" s="94"/>
      <c r="D1837" s="95" t="str" cm="1">
        <f t="array" ref="D1837">_xlfn.SWITCH(MID('-'!$F1837,1,4),"C - ","Civil","F - ","Foundation","ST -","Structure","FC -","Façade","PRE ","Pre-Line","POST","Post-Line","H - ","Handover","S - ","Services","CST ","Completion Docs", "I - ", "Inspection")</f>
        <v>Services</v>
      </c>
      <c r="E1837" s="96" t="str">
        <f>IF(NOT(ISERROR(SEARCH("- S -", '-'!$F1837))), "Subcontractor",IF(NOT(ISERROR(SEARCH("- R -", '-'!$F1837))), "Ryman",IF(NOT(ISERROR(SEARCH("- C -", '-'!$F1837))), "Consultant",IF(NOT(ISERROR(SEARCH("- I -", '-'!$F1837))),  "Inspection Test Plan", "Naming Error"))))</f>
        <v>Subcontractor</v>
      </c>
      <c r="F1837" s="97" t="str">
        <f>IF(OR('-'!$G1837="checklist", '-'!$G1837="checklist-flat"), '-'!$H1837, F1836)</f>
        <v>S - S - Air conditioning</v>
      </c>
      <c r="G1837" s="24" t="s">
        <v>15</v>
      </c>
      <c r="H1837" s="24" t="s">
        <v>1345</v>
      </c>
      <c r="I1837" s="24"/>
      <c r="J1837" s="106">
        <f>_xlfn.XLOOKUP('-'!$F1837,Ref!A:A,Ref!B:B)*1000</f>
        <v>171000</v>
      </c>
      <c r="K1837" s="93">
        <f ca="1">COUNTIF($J$2:'-'!$J1837,'-'!$J1837)-1</f>
        <v>10</v>
      </c>
      <c r="L1837" s="96" t="s">
        <v>14</v>
      </c>
    </row>
    <row r="1838" spans="1:12" ht="15.75">
      <c r="A1838" s="90">
        <f t="shared" si="29"/>
        <v>1834</v>
      </c>
      <c r="B1838" s="87">
        <f ca="1">'-'!$J1838+'-'!$K1838</f>
        <v>171011</v>
      </c>
      <c r="C1838" s="88"/>
      <c r="D1838" s="89" t="str" cm="1">
        <f t="array" ref="D1838">_xlfn.SWITCH(MID('-'!$F1838,1,4),"C - ","Civil","F - ","Foundation","ST -","Structure","FC -","Façade","PRE ","Pre-Line","POST","Post-Line","H - ","Handover","S - ","Services","CST ","Completion Docs", "I - ", "Inspection")</f>
        <v>Services</v>
      </c>
      <c r="E1838" s="90" t="str">
        <f>IF(NOT(ISERROR(SEARCH("- S -", '-'!$F1838))), "Subcontractor",IF(NOT(ISERROR(SEARCH("- R -", '-'!$F1838))), "Ryman",IF(NOT(ISERROR(SEARCH("- C -", '-'!$F1838))), "Consultant",IF(NOT(ISERROR(SEARCH("- I -", '-'!$F1838))),  "Inspection Test Plan", "Naming Error"))))</f>
        <v>Subcontractor</v>
      </c>
      <c r="F1838" s="91" t="str">
        <f>IF(OR('-'!$G1838="checklist", '-'!$G1838="checklist-flat"), '-'!$H1838, F1837)</f>
        <v>S - S - Air conditioning</v>
      </c>
      <c r="G1838" s="104" t="s">
        <v>15</v>
      </c>
      <c r="H1838" s="104" t="s">
        <v>1346</v>
      </c>
      <c r="I1838" s="104"/>
      <c r="J1838" s="105">
        <f>_xlfn.XLOOKUP('-'!$F1838,Ref!A:A,Ref!B:B)*1000</f>
        <v>171000</v>
      </c>
      <c r="K1838" s="87">
        <f ca="1">COUNTIF($J$2:'-'!$J1838,'-'!$J1838)-1</f>
        <v>11</v>
      </c>
      <c r="L1838" s="90" t="s">
        <v>14</v>
      </c>
    </row>
    <row r="1839" spans="1:12" ht="15.75">
      <c r="A1839" s="96">
        <f t="shared" si="29"/>
        <v>1835</v>
      </c>
      <c r="B1839" s="93">
        <f ca="1">'-'!$J1839+'-'!$K1839</f>
        <v>171012</v>
      </c>
      <c r="C1839" s="94"/>
      <c r="D1839" s="95" t="str" cm="1">
        <f t="array" ref="D1839">_xlfn.SWITCH(MID('-'!$F1839,1,4),"C - ","Civil","F - ","Foundation","ST -","Structure","FC -","Façade","PRE ","Pre-Line","POST","Post-Line","H - ","Handover","S - ","Services","CST ","Completion Docs", "I - ", "Inspection")</f>
        <v>Services</v>
      </c>
      <c r="E1839" s="96" t="str">
        <f>IF(NOT(ISERROR(SEARCH("- S -", '-'!$F1839))), "Subcontractor",IF(NOT(ISERROR(SEARCH("- R -", '-'!$F1839))), "Ryman",IF(NOT(ISERROR(SEARCH("- C -", '-'!$F1839))), "Consultant",IF(NOT(ISERROR(SEARCH("- I -", '-'!$F1839))),  "Inspection Test Plan", "Naming Error"))))</f>
        <v>Subcontractor</v>
      </c>
      <c r="F1839" s="97" t="str">
        <f>IF(OR('-'!$G1839="checklist", '-'!$G1839="checklist-flat"), '-'!$H1839, F1838)</f>
        <v>S - S - Air conditioning</v>
      </c>
      <c r="G1839" s="24" t="s">
        <v>15</v>
      </c>
      <c r="H1839" s="24" t="s">
        <v>1347</v>
      </c>
      <c r="I1839" s="24"/>
      <c r="J1839" s="106">
        <f>_xlfn.XLOOKUP('-'!$F1839,Ref!A:A,Ref!B:B)*1000</f>
        <v>171000</v>
      </c>
      <c r="K1839" s="93">
        <f ca="1">COUNTIF($J$2:'-'!$J1839,'-'!$J1839)-1</f>
        <v>12</v>
      </c>
      <c r="L1839" s="96" t="s">
        <v>14</v>
      </c>
    </row>
    <row r="1840" spans="1:12" ht="15.75">
      <c r="A1840" s="90">
        <f t="shared" si="29"/>
        <v>1836</v>
      </c>
      <c r="B1840" s="87">
        <f ca="1">'-'!$J1840+'-'!$K1840</f>
        <v>171013</v>
      </c>
      <c r="C1840" s="88"/>
      <c r="D1840" s="89" t="str" cm="1">
        <f t="array" ref="D1840">_xlfn.SWITCH(MID('-'!$F1840,1,4),"C - ","Civil","F - ","Foundation","ST -","Structure","FC -","Façade","PRE ","Pre-Line","POST","Post-Line","H - ","Handover","S - ","Services","CST ","Completion Docs", "I - ", "Inspection")</f>
        <v>Services</v>
      </c>
      <c r="E1840" s="90" t="str">
        <f>IF(NOT(ISERROR(SEARCH("- S -", '-'!$F1840))), "Subcontractor",IF(NOT(ISERROR(SEARCH("- R -", '-'!$F1840))), "Ryman",IF(NOT(ISERROR(SEARCH("- C -", '-'!$F1840))), "Consultant",IF(NOT(ISERROR(SEARCH("- I -", '-'!$F1840))),  "Inspection Test Plan", "Naming Error"))))</f>
        <v>Subcontractor</v>
      </c>
      <c r="F1840" s="91" t="str">
        <f>IF(OR('-'!$G1840="checklist", '-'!$G1840="checklist-flat"), '-'!$H1840, F1839)</f>
        <v>S - S - Air conditioning</v>
      </c>
      <c r="G1840" s="104" t="s">
        <v>432</v>
      </c>
      <c r="H1840" s="104" t="s">
        <v>1348</v>
      </c>
      <c r="I1840" s="104"/>
      <c r="J1840" s="105">
        <f>_xlfn.XLOOKUP('-'!$F1840,Ref!A:A,Ref!B:B)*1000</f>
        <v>171000</v>
      </c>
      <c r="K1840" s="87">
        <f ca="1">COUNTIF($J$2:'-'!$J1840,'-'!$J1840)-1</f>
        <v>13</v>
      </c>
      <c r="L1840" s="90" t="s">
        <v>14</v>
      </c>
    </row>
    <row r="1841" spans="1:12" ht="15.75">
      <c r="A1841" s="96">
        <f t="shared" si="29"/>
        <v>1837</v>
      </c>
      <c r="B1841" s="93">
        <f ca="1">'-'!$J1841+'-'!$K1841</f>
        <v>171014</v>
      </c>
      <c r="C1841" s="94"/>
      <c r="D1841" s="95" t="str" cm="1">
        <f t="array" ref="D1841">_xlfn.SWITCH(MID('-'!$F1841,1,4),"C - ","Civil","F - ","Foundation","ST -","Structure","FC -","Façade","PRE ","Pre-Line","POST","Post-Line","H - ","Handover","S - ","Services","CST ","Completion Docs", "I - ", "Inspection")</f>
        <v>Services</v>
      </c>
      <c r="E1841" s="96" t="str">
        <f>IF(NOT(ISERROR(SEARCH("- S -", '-'!$F1841))), "Subcontractor",IF(NOT(ISERROR(SEARCH("- R -", '-'!$F1841))), "Ryman",IF(NOT(ISERROR(SEARCH("- C -", '-'!$F1841))), "Consultant",IF(NOT(ISERROR(SEARCH("- I -", '-'!$F1841))),  "Inspection Test Plan", "Naming Error"))))</f>
        <v>Subcontractor</v>
      </c>
      <c r="F1841" s="97" t="str">
        <f>IF(OR('-'!$G1841="checklist", '-'!$G1841="checklist-flat"), '-'!$H1841, F1840)</f>
        <v>S - S - Air conditioning</v>
      </c>
      <c r="G1841" s="24" t="s">
        <v>15</v>
      </c>
      <c r="H1841" s="24" t="s">
        <v>1349</v>
      </c>
      <c r="I1841" s="24"/>
      <c r="J1841" s="106">
        <f>_xlfn.XLOOKUP('-'!$F1841,Ref!A:A,Ref!B:B)*1000</f>
        <v>171000</v>
      </c>
      <c r="K1841" s="93">
        <f ca="1">COUNTIF($J$2:'-'!$J1841,'-'!$J1841)-1</f>
        <v>14</v>
      </c>
      <c r="L1841" s="96" t="s">
        <v>14</v>
      </c>
    </row>
    <row r="1842" spans="1:12" ht="15.75">
      <c r="A1842" s="90">
        <f t="shared" si="29"/>
        <v>1838</v>
      </c>
      <c r="B1842" s="87">
        <f ca="1">'-'!$J1842+'-'!$K1842</f>
        <v>171015</v>
      </c>
      <c r="C1842" s="88"/>
      <c r="D1842" s="89" t="str" cm="1">
        <f t="array" ref="D1842">_xlfn.SWITCH(MID('-'!$F1842,1,4),"C - ","Civil","F - ","Foundation","ST -","Structure","FC -","Façade","PRE ","Pre-Line","POST","Post-Line","H - ","Handover","S - ","Services","CST ","Completion Docs", "I - ", "Inspection")</f>
        <v>Services</v>
      </c>
      <c r="E1842" s="90" t="str">
        <f>IF(NOT(ISERROR(SEARCH("- S -", '-'!$F1842))), "Subcontractor",IF(NOT(ISERROR(SEARCH("- R -", '-'!$F1842))), "Ryman",IF(NOT(ISERROR(SEARCH("- C -", '-'!$F1842))), "Consultant",IF(NOT(ISERROR(SEARCH("- I -", '-'!$F1842))),  "Inspection Test Plan", "Naming Error"))))</f>
        <v>Subcontractor</v>
      </c>
      <c r="F1842" s="91" t="str">
        <f>IF(OR('-'!$G1842="checklist", '-'!$G1842="checklist-flat"), '-'!$H1842, F1841)</f>
        <v>S - S - Air conditioning</v>
      </c>
      <c r="G1842" s="104" t="s">
        <v>15</v>
      </c>
      <c r="H1842" s="104" t="s">
        <v>1350</v>
      </c>
      <c r="I1842" s="104"/>
      <c r="J1842" s="105">
        <f>_xlfn.XLOOKUP('-'!$F1842,Ref!A:A,Ref!B:B)*1000</f>
        <v>171000</v>
      </c>
      <c r="K1842" s="87">
        <f ca="1">COUNTIF($J$2:'-'!$J1842,'-'!$J1842)-1</f>
        <v>15</v>
      </c>
      <c r="L1842" s="90" t="s">
        <v>14</v>
      </c>
    </row>
    <row r="1843" spans="1:12" ht="15.75">
      <c r="A1843" s="96">
        <f t="shared" si="29"/>
        <v>1839</v>
      </c>
      <c r="B1843" s="93">
        <f ca="1">'-'!$J1843+'-'!$K1843</f>
        <v>171016</v>
      </c>
      <c r="C1843" s="94"/>
      <c r="D1843" s="95" t="str" cm="1">
        <f t="array" ref="D1843">_xlfn.SWITCH(MID('-'!$F1843,1,4),"C - ","Civil","F - ","Foundation","ST -","Structure","FC -","Façade","PRE ","Pre-Line","POST","Post-Line","H - ","Handover","S - ","Services","CST ","Completion Docs", "I - ", "Inspection")</f>
        <v>Services</v>
      </c>
      <c r="E1843" s="96" t="str">
        <f>IF(NOT(ISERROR(SEARCH("- S -", '-'!$F1843))), "Subcontractor",IF(NOT(ISERROR(SEARCH("- R -", '-'!$F1843))), "Ryman",IF(NOT(ISERROR(SEARCH("- C -", '-'!$F1843))), "Consultant",IF(NOT(ISERROR(SEARCH("- I -", '-'!$F1843))),  "Inspection Test Plan", "Naming Error"))))</f>
        <v>Subcontractor</v>
      </c>
      <c r="F1843" s="97" t="str">
        <f>IF(OR('-'!$G1843="checklist", '-'!$G1843="checklist-flat"), '-'!$H1843, F1842)</f>
        <v>S - S - Air conditioning</v>
      </c>
      <c r="G1843" s="24" t="s">
        <v>15</v>
      </c>
      <c r="H1843" s="24" t="s">
        <v>1351</v>
      </c>
      <c r="I1843" s="24"/>
      <c r="J1843" s="106">
        <f>_xlfn.XLOOKUP('-'!$F1843,Ref!A:A,Ref!B:B)*1000</f>
        <v>171000</v>
      </c>
      <c r="K1843" s="93">
        <f ca="1">COUNTIF($J$2:'-'!$J1843,'-'!$J1843)-1</f>
        <v>16</v>
      </c>
      <c r="L1843" s="96" t="s">
        <v>14</v>
      </c>
    </row>
    <row r="1844" spans="1:12" ht="15.75">
      <c r="A1844" s="90">
        <f t="shared" si="29"/>
        <v>1840</v>
      </c>
      <c r="B1844" s="87">
        <f ca="1">'-'!$J1844+'-'!$K1844</f>
        <v>171017</v>
      </c>
      <c r="C1844" s="88"/>
      <c r="D1844" s="89" t="str" cm="1">
        <f t="array" ref="D1844">_xlfn.SWITCH(MID('-'!$F1844,1,4),"C - ","Civil","F - ","Foundation","ST -","Structure","FC -","Façade","PRE ","Pre-Line","POST","Post-Line","H - ","Handover","S - ","Services","CST ","Completion Docs", "I - ", "Inspection")</f>
        <v>Services</v>
      </c>
      <c r="E1844" s="90" t="str">
        <f>IF(NOT(ISERROR(SEARCH("- S -", '-'!$F1844))), "Subcontractor",IF(NOT(ISERROR(SEARCH("- R -", '-'!$F1844))), "Ryman",IF(NOT(ISERROR(SEARCH("- C -", '-'!$F1844))), "Consultant",IF(NOT(ISERROR(SEARCH("- I -", '-'!$F1844))),  "Inspection Test Plan", "Naming Error"))))</f>
        <v>Subcontractor</v>
      </c>
      <c r="F1844" s="91" t="str">
        <f>IF(OR('-'!$G1844="checklist", '-'!$G1844="checklist-flat"), '-'!$H1844, F1843)</f>
        <v>S - S - Air conditioning</v>
      </c>
      <c r="G1844" s="104" t="s">
        <v>15</v>
      </c>
      <c r="H1844" s="104" t="s">
        <v>1352</v>
      </c>
      <c r="I1844" s="104"/>
      <c r="J1844" s="105">
        <f>_xlfn.XLOOKUP('-'!$F1844,Ref!A:A,Ref!B:B)*1000</f>
        <v>171000</v>
      </c>
      <c r="K1844" s="87">
        <f ca="1">COUNTIF($J$2:'-'!$J1844,'-'!$J1844)-1</f>
        <v>17</v>
      </c>
      <c r="L1844" s="90" t="s">
        <v>14</v>
      </c>
    </row>
    <row r="1845" spans="1:12" ht="15.75">
      <c r="A1845" s="96">
        <f t="shared" si="29"/>
        <v>1841</v>
      </c>
      <c r="B1845" s="93">
        <f ca="1">'-'!$J1845+'-'!$K1845</f>
        <v>171018</v>
      </c>
      <c r="C1845" s="94"/>
      <c r="D1845" s="95" t="str" cm="1">
        <f t="array" ref="D1845">_xlfn.SWITCH(MID('-'!$F1845,1,4),"C - ","Civil","F - ","Foundation","ST -","Structure","FC -","Façade","PRE ","Pre-Line","POST","Post-Line","H - ","Handover","S - ","Services","CST ","Completion Docs", "I - ", "Inspection")</f>
        <v>Services</v>
      </c>
      <c r="E1845" s="96" t="str">
        <f>IF(NOT(ISERROR(SEARCH("- S -", '-'!$F1845))), "Subcontractor",IF(NOT(ISERROR(SEARCH("- R -", '-'!$F1845))), "Ryman",IF(NOT(ISERROR(SEARCH("- C -", '-'!$F1845))), "Consultant",IF(NOT(ISERROR(SEARCH("- I -", '-'!$F1845))),  "Inspection Test Plan", "Naming Error"))))</f>
        <v>Subcontractor</v>
      </c>
      <c r="F1845" s="97" t="str">
        <f>IF(OR('-'!$G1845="checklist", '-'!$G1845="checklist-flat"), '-'!$H1845, F1844)</f>
        <v>S - S - Air conditioning</v>
      </c>
      <c r="G1845" s="24" t="s">
        <v>15</v>
      </c>
      <c r="H1845" s="24" t="s">
        <v>1353</v>
      </c>
      <c r="I1845" s="24"/>
      <c r="J1845" s="106">
        <f>_xlfn.XLOOKUP('-'!$F1845,Ref!A:A,Ref!B:B)*1000</f>
        <v>171000</v>
      </c>
      <c r="K1845" s="93">
        <f ca="1">COUNTIF($J$2:'-'!$J1845,'-'!$J1845)-1</f>
        <v>18</v>
      </c>
      <c r="L1845" s="96" t="s">
        <v>14</v>
      </c>
    </row>
    <row r="1846" spans="1:12" ht="15.75">
      <c r="A1846" s="90">
        <f t="shared" si="29"/>
        <v>1842</v>
      </c>
      <c r="B1846" s="87">
        <f ca="1">'-'!$J1846+'-'!$K1846</f>
        <v>171019</v>
      </c>
      <c r="C1846" s="88"/>
      <c r="D1846" s="89" t="str" cm="1">
        <f t="array" ref="D1846">_xlfn.SWITCH(MID('-'!$F1846,1,4),"C - ","Civil","F - ","Foundation","ST -","Structure","FC -","Façade","PRE ","Pre-Line","POST","Post-Line","H - ","Handover","S - ","Services","CST ","Completion Docs", "I - ", "Inspection")</f>
        <v>Services</v>
      </c>
      <c r="E1846" s="90" t="str">
        <f>IF(NOT(ISERROR(SEARCH("- S -", '-'!$F1846))), "Subcontractor",IF(NOT(ISERROR(SEARCH("- R -", '-'!$F1846))), "Ryman",IF(NOT(ISERROR(SEARCH("- C -", '-'!$F1846))), "Consultant",IF(NOT(ISERROR(SEARCH("- I -", '-'!$F1846))),  "Inspection Test Plan", "Naming Error"))))</f>
        <v>Subcontractor</v>
      </c>
      <c r="F1846" s="91" t="str">
        <f>IF(OR('-'!$G1846="checklist", '-'!$G1846="checklist-flat"), '-'!$H1846, F1845)</f>
        <v>S - S - Air conditioning</v>
      </c>
      <c r="G1846" s="104" t="s">
        <v>15</v>
      </c>
      <c r="H1846" s="104" t="s">
        <v>1354</v>
      </c>
      <c r="I1846" s="104"/>
      <c r="J1846" s="105">
        <f>_xlfn.XLOOKUP('-'!$F1846,Ref!A:A,Ref!B:B)*1000</f>
        <v>171000</v>
      </c>
      <c r="K1846" s="87">
        <f ca="1">COUNTIF($J$2:'-'!$J1846,'-'!$J1846)-1</f>
        <v>19</v>
      </c>
      <c r="L1846" s="90" t="s">
        <v>14</v>
      </c>
    </row>
    <row r="1847" spans="1:12" ht="15.75">
      <c r="A1847" s="96">
        <f t="shared" si="29"/>
        <v>1843</v>
      </c>
      <c r="B1847" s="93">
        <f ca="1">'-'!$J1847+'-'!$K1847</f>
        <v>171020</v>
      </c>
      <c r="C1847" s="94"/>
      <c r="D1847" s="95" t="str" cm="1">
        <f t="array" ref="D1847">_xlfn.SWITCH(MID('-'!$F1847,1,4),"C - ","Civil","F - ","Foundation","ST -","Structure","FC -","Façade","PRE ","Pre-Line","POST","Post-Line","H - ","Handover","S - ","Services","CST ","Completion Docs", "I - ", "Inspection")</f>
        <v>Services</v>
      </c>
      <c r="E1847" s="96" t="str">
        <f>IF(NOT(ISERROR(SEARCH("- S -", '-'!$F1847))), "Subcontractor",IF(NOT(ISERROR(SEARCH("- R -", '-'!$F1847))), "Ryman",IF(NOT(ISERROR(SEARCH("- C -", '-'!$F1847))), "Consultant",IF(NOT(ISERROR(SEARCH("- I -", '-'!$F1847))),  "Inspection Test Plan", "Naming Error"))))</f>
        <v>Subcontractor</v>
      </c>
      <c r="F1847" s="97" t="str">
        <f>IF(OR('-'!$G1847="checklist", '-'!$G1847="checklist-flat"), '-'!$H1847, F1846)</f>
        <v>S - S - Air conditioning</v>
      </c>
      <c r="G1847" s="24" t="s">
        <v>15</v>
      </c>
      <c r="H1847" s="24" t="s">
        <v>1355</v>
      </c>
      <c r="I1847" s="24"/>
      <c r="J1847" s="106">
        <f>_xlfn.XLOOKUP('-'!$F1847,Ref!A:A,Ref!B:B)*1000</f>
        <v>171000</v>
      </c>
      <c r="K1847" s="93">
        <f ca="1">COUNTIF($J$2:'-'!$J1847,'-'!$J1847)-1</f>
        <v>20</v>
      </c>
      <c r="L1847" s="96" t="s">
        <v>14</v>
      </c>
    </row>
    <row r="1848" spans="1:12" ht="15.75">
      <c r="A1848" s="90">
        <f t="shared" si="29"/>
        <v>1844</v>
      </c>
      <c r="B1848" s="87">
        <f ca="1">'-'!$J1848+'-'!$K1848</f>
        <v>171021</v>
      </c>
      <c r="C1848" s="88"/>
      <c r="D1848" s="89" t="str" cm="1">
        <f t="array" ref="D1848">_xlfn.SWITCH(MID('-'!$F1848,1,4),"C - ","Civil","F - ","Foundation","ST -","Structure","FC -","Façade","PRE ","Pre-Line","POST","Post-Line","H - ","Handover","S - ","Services","CST ","Completion Docs", "I - ", "Inspection")</f>
        <v>Services</v>
      </c>
      <c r="E1848" s="90" t="str">
        <f>IF(NOT(ISERROR(SEARCH("- S -", '-'!$F1848))), "Subcontractor",IF(NOT(ISERROR(SEARCH("- R -", '-'!$F1848))), "Ryman",IF(NOT(ISERROR(SEARCH("- C -", '-'!$F1848))), "Consultant",IF(NOT(ISERROR(SEARCH("- I -", '-'!$F1848))),  "Inspection Test Plan", "Naming Error"))))</f>
        <v>Subcontractor</v>
      </c>
      <c r="F1848" s="91" t="str">
        <f>IF(OR('-'!$G1848="checklist", '-'!$G1848="checklist-flat"), '-'!$H1848, F1847)</f>
        <v>S - S - Air conditioning</v>
      </c>
      <c r="G1848" s="104" t="s">
        <v>432</v>
      </c>
      <c r="H1848" s="104" t="s">
        <v>1356</v>
      </c>
      <c r="I1848" s="104"/>
      <c r="J1848" s="105">
        <f>_xlfn.XLOOKUP('-'!$F1848,Ref!A:A,Ref!B:B)*1000</f>
        <v>171000</v>
      </c>
      <c r="K1848" s="87">
        <f ca="1">COUNTIF($J$2:'-'!$J1848,'-'!$J1848)-1</f>
        <v>21</v>
      </c>
      <c r="L1848" s="90" t="s">
        <v>14</v>
      </c>
    </row>
    <row r="1849" spans="1:12" ht="15.75">
      <c r="A1849" s="96">
        <f t="shared" si="29"/>
        <v>1845</v>
      </c>
      <c r="B1849" s="93">
        <f ca="1">'-'!$J1849+'-'!$K1849</f>
        <v>171022</v>
      </c>
      <c r="C1849" s="94"/>
      <c r="D1849" s="95" t="str" cm="1">
        <f t="array" ref="D1849">_xlfn.SWITCH(MID('-'!$F1849,1,4),"C - ","Civil","F - ","Foundation","ST -","Structure","FC -","Façade","PRE ","Pre-Line","POST","Post-Line","H - ","Handover","S - ","Services","CST ","Completion Docs", "I - ", "Inspection")</f>
        <v>Services</v>
      </c>
      <c r="E1849" s="96" t="str">
        <f>IF(NOT(ISERROR(SEARCH("- S -", '-'!$F1849))), "Subcontractor",IF(NOT(ISERROR(SEARCH("- R -", '-'!$F1849))), "Ryman",IF(NOT(ISERROR(SEARCH("- C -", '-'!$F1849))), "Consultant",IF(NOT(ISERROR(SEARCH("- I -", '-'!$F1849))),  "Inspection Test Plan", "Naming Error"))))</f>
        <v>Subcontractor</v>
      </c>
      <c r="F1849" s="97" t="str">
        <f>IF(OR('-'!$G1849="checklist", '-'!$G1849="checklist-flat"), '-'!$H1849, F1848)</f>
        <v>S - S - Air conditioning</v>
      </c>
      <c r="G1849" s="24" t="s">
        <v>15</v>
      </c>
      <c r="H1849" s="24" t="s">
        <v>1357</v>
      </c>
      <c r="I1849" s="24"/>
      <c r="J1849" s="106">
        <f>_xlfn.XLOOKUP('-'!$F1849,Ref!A:A,Ref!B:B)*1000</f>
        <v>171000</v>
      </c>
      <c r="K1849" s="93">
        <f ca="1">COUNTIF($J$2:'-'!$J1849,'-'!$J1849)-1</f>
        <v>22</v>
      </c>
      <c r="L1849" s="96" t="s">
        <v>14</v>
      </c>
    </row>
    <row r="1850" spans="1:12" ht="15.75">
      <c r="A1850" s="90">
        <f t="shared" si="29"/>
        <v>1846</v>
      </c>
      <c r="B1850" s="87">
        <f ca="1">'-'!$J1850+'-'!$K1850</f>
        <v>171023</v>
      </c>
      <c r="C1850" s="88"/>
      <c r="D1850" s="89" t="str" cm="1">
        <f t="array" ref="D1850">_xlfn.SWITCH(MID('-'!$F1850,1,4),"C - ","Civil","F - ","Foundation","ST -","Structure","FC -","Façade","PRE ","Pre-Line","POST","Post-Line","H - ","Handover","S - ","Services","CST ","Completion Docs", "I - ", "Inspection")</f>
        <v>Services</v>
      </c>
      <c r="E1850" s="90" t="str">
        <f>IF(NOT(ISERROR(SEARCH("- S -", '-'!$F1850))), "Subcontractor",IF(NOT(ISERROR(SEARCH("- R -", '-'!$F1850))), "Ryman",IF(NOT(ISERROR(SEARCH("- C -", '-'!$F1850))), "Consultant",IF(NOT(ISERROR(SEARCH("- I -", '-'!$F1850))),  "Inspection Test Plan", "Naming Error"))))</f>
        <v>Subcontractor</v>
      </c>
      <c r="F1850" s="91" t="str">
        <f>IF(OR('-'!$G1850="checklist", '-'!$G1850="checklist-flat"), '-'!$H1850, F1849)</f>
        <v>S - S - Air conditioning</v>
      </c>
      <c r="G1850" s="104" t="s">
        <v>15</v>
      </c>
      <c r="H1850" s="104" t="s">
        <v>1358</v>
      </c>
      <c r="I1850" s="104"/>
      <c r="J1850" s="105">
        <f>_xlfn.XLOOKUP('-'!$F1850,Ref!A:A,Ref!B:B)*1000</f>
        <v>171000</v>
      </c>
      <c r="K1850" s="87">
        <f ca="1">COUNTIF($J$2:'-'!$J1850,'-'!$J1850)-1</f>
        <v>23</v>
      </c>
      <c r="L1850" s="90" t="s">
        <v>14</v>
      </c>
    </row>
    <row r="1851" spans="1:12" ht="15.75">
      <c r="A1851" s="96">
        <f t="shared" si="29"/>
        <v>1847</v>
      </c>
      <c r="B1851" s="93">
        <f ca="1">'-'!$J1851+'-'!$K1851</f>
        <v>171024</v>
      </c>
      <c r="C1851" s="94"/>
      <c r="D1851" s="95" t="str" cm="1">
        <f t="array" ref="D1851">_xlfn.SWITCH(MID('-'!$F1851,1,4),"C - ","Civil","F - ","Foundation","ST -","Structure","FC -","Façade","PRE ","Pre-Line","POST","Post-Line","H - ","Handover","S - ","Services","CST ","Completion Docs", "I - ", "Inspection")</f>
        <v>Services</v>
      </c>
      <c r="E1851" s="96" t="str">
        <f>IF(NOT(ISERROR(SEARCH("- S -", '-'!$F1851))), "Subcontractor",IF(NOT(ISERROR(SEARCH("- R -", '-'!$F1851))), "Ryman",IF(NOT(ISERROR(SEARCH("- C -", '-'!$F1851))), "Consultant",IF(NOT(ISERROR(SEARCH("- I -", '-'!$F1851))),  "Inspection Test Plan", "Naming Error"))))</f>
        <v>Subcontractor</v>
      </c>
      <c r="F1851" s="97" t="str">
        <f>IF(OR('-'!$G1851="checklist", '-'!$G1851="checklist-flat"), '-'!$H1851, F1850)</f>
        <v>S - S - Air conditioning</v>
      </c>
      <c r="G1851" s="24" t="s">
        <v>15</v>
      </c>
      <c r="H1851" s="24" t="s">
        <v>1359</v>
      </c>
      <c r="I1851" s="24"/>
      <c r="J1851" s="106">
        <f>_xlfn.XLOOKUP('-'!$F1851,Ref!A:A,Ref!B:B)*1000</f>
        <v>171000</v>
      </c>
      <c r="K1851" s="93">
        <f ca="1">COUNTIF($J$2:'-'!$J1851,'-'!$J1851)-1</f>
        <v>24</v>
      </c>
      <c r="L1851" s="96" t="s">
        <v>14</v>
      </c>
    </row>
    <row r="1852" spans="1:12" ht="15.75">
      <c r="A1852" s="90">
        <f t="shared" si="29"/>
        <v>1848</v>
      </c>
      <c r="B1852" s="87">
        <f ca="1">'-'!$J1852+'-'!$K1852</f>
        <v>171025</v>
      </c>
      <c r="C1852" s="88"/>
      <c r="D1852" s="89" t="str" cm="1">
        <f t="array" ref="D1852">_xlfn.SWITCH(MID('-'!$F1852,1,4),"C - ","Civil","F - ","Foundation","ST -","Structure","FC -","Façade","PRE ","Pre-Line","POST","Post-Line","H - ","Handover","S - ","Services","CST ","Completion Docs", "I - ", "Inspection")</f>
        <v>Services</v>
      </c>
      <c r="E1852" s="90" t="str">
        <f>IF(NOT(ISERROR(SEARCH("- S -", '-'!$F1852))), "Subcontractor",IF(NOT(ISERROR(SEARCH("- R -", '-'!$F1852))), "Ryman",IF(NOT(ISERROR(SEARCH("- C -", '-'!$F1852))), "Consultant",IF(NOT(ISERROR(SEARCH("- I -", '-'!$F1852))),  "Inspection Test Plan", "Naming Error"))))</f>
        <v>Subcontractor</v>
      </c>
      <c r="F1852" s="91" t="str">
        <f>IF(OR('-'!$G1852="checklist", '-'!$G1852="checklist-flat"), '-'!$H1852, F1851)</f>
        <v>S - S - Air conditioning</v>
      </c>
      <c r="G1852" s="104" t="s">
        <v>15</v>
      </c>
      <c r="H1852" s="104" t="s">
        <v>1360</v>
      </c>
      <c r="I1852" s="104"/>
      <c r="J1852" s="105">
        <f>_xlfn.XLOOKUP('-'!$F1852,Ref!A:A,Ref!B:B)*1000</f>
        <v>171000</v>
      </c>
      <c r="K1852" s="87">
        <f ca="1">COUNTIF($J$2:'-'!$J1852,'-'!$J1852)-1</f>
        <v>25</v>
      </c>
      <c r="L1852" s="90" t="s">
        <v>14</v>
      </c>
    </row>
    <row r="1853" spans="1:12" ht="15.75">
      <c r="A1853" s="96">
        <f t="shared" si="29"/>
        <v>1849</v>
      </c>
      <c r="B1853" s="93">
        <f ca="1">'-'!$J1853+'-'!$K1853</f>
        <v>171026</v>
      </c>
      <c r="C1853" s="94"/>
      <c r="D1853" s="95" t="str" cm="1">
        <f t="array" ref="D1853">_xlfn.SWITCH(MID('-'!$F1853,1,4),"C - ","Civil","F - ","Foundation","ST -","Structure","FC -","Façade","PRE ","Pre-Line","POST","Post-Line","H - ","Handover","S - ","Services","CST ","Completion Docs", "I - ", "Inspection")</f>
        <v>Services</v>
      </c>
      <c r="E1853" s="96" t="str">
        <f>IF(NOT(ISERROR(SEARCH("- S -", '-'!$F1853))), "Subcontractor",IF(NOT(ISERROR(SEARCH("- R -", '-'!$F1853))), "Ryman",IF(NOT(ISERROR(SEARCH("- C -", '-'!$F1853))), "Consultant",IF(NOT(ISERROR(SEARCH("- I -", '-'!$F1853))),  "Inspection Test Plan", "Naming Error"))))</f>
        <v>Subcontractor</v>
      </c>
      <c r="F1853" s="97" t="str">
        <f>IF(OR('-'!$G1853="checklist", '-'!$G1853="checklist-flat"), '-'!$H1853, F1852)</f>
        <v>S - S - Air conditioning</v>
      </c>
      <c r="G1853" s="24" t="s">
        <v>15</v>
      </c>
      <c r="H1853" s="24" t="s">
        <v>56</v>
      </c>
      <c r="I1853" s="24"/>
      <c r="J1853" s="106">
        <f>_xlfn.XLOOKUP('-'!$F1853,Ref!A:A,Ref!B:B)*1000</f>
        <v>171000</v>
      </c>
      <c r="K1853" s="93">
        <f ca="1">COUNTIF($J$2:'-'!$J1853,'-'!$J1853)-1</f>
        <v>26</v>
      </c>
      <c r="L1853" s="96" t="s">
        <v>14</v>
      </c>
    </row>
    <row r="1854" spans="1:12" ht="15.75">
      <c r="A1854" s="90">
        <f t="shared" si="29"/>
        <v>1850</v>
      </c>
      <c r="B1854" s="87">
        <f ca="1">'-'!$J1854+'-'!$K1854</f>
        <v>171027</v>
      </c>
      <c r="C1854" s="88"/>
      <c r="D1854" s="89" t="str" cm="1">
        <f t="array" ref="D1854">_xlfn.SWITCH(MID('-'!$F1854,1,4),"C - ","Civil","F - ","Foundation","ST -","Structure","FC -","Façade","PRE ","Pre-Line","POST","Post-Line","H - ","Handover","S - ","Services","CST ","Completion Docs", "I - ", "Inspection")</f>
        <v>Services</v>
      </c>
      <c r="E1854" s="90" t="str">
        <f>IF(NOT(ISERROR(SEARCH("- S -", '-'!$F1854))), "Subcontractor",IF(NOT(ISERROR(SEARCH("- R -", '-'!$F1854))), "Ryman",IF(NOT(ISERROR(SEARCH("- C -", '-'!$F1854))), "Consultant",IF(NOT(ISERROR(SEARCH("- I -", '-'!$F1854))),  "Inspection Test Plan", "Naming Error"))))</f>
        <v>Subcontractor</v>
      </c>
      <c r="F1854" s="91" t="str">
        <f>IF(OR('-'!$G1854="checklist", '-'!$G1854="checklist-flat"), '-'!$H1854, F1853)</f>
        <v>S - S - Air conditioning</v>
      </c>
      <c r="G1854" s="104" t="s">
        <v>24</v>
      </c>
      <c r="H1854" s="104" t="s">
        <v>57</v>
      </c>
      <c r="I1854" s="104"/>
      <c r="J1854" s="105">
        <f>_xlfn.XLOOKUP('-'!$F1854,Ref!A:A,Ref!B:B)*1000</f>
        <v>171000</v>
      </c>
      <c r="K1854" s="87">
        <f ca="1">COUNTIF($J$2:'-'!$J1854,'-'!$J1854)-1</f>
        <v>27</v>
      </c>
      <c r="L1854" s="90" t="s">
        <v>14</v>
      </c>
    </row>
    <row r="1855" spans="1:12" ht="15.75">
      <c r="A1855" s="96">
        <f t="shared" si="29"/>
        <v>1851</v>
      </c>
      <c r="B1855" s="93">
        <f ca="1">'-'!$J1855+'-'!$K1855</f>
        <v>172000</v>
      </c>
      <c r="C1855" s="94"/>
      <c r="D1855" s="95" t="str" cm="1">
        <f t="array" ref="D1855">_xlfn.SWITCH(MID('-'!$F1855,1,4),"C - ","Civil","F - ","Foundation","ST -","Structure","FC -","Façade","PRE ","Pre-Line","POST","Post-Line","H - ","Handover","S - ","Services","CST ","Completion Docs", "I - ", "Inspection")</f>
        <v>Services</v>
      </c>
      <c r="E1855" s="96" t="str">
        <f>IF(NOT(ISERROR(SEARCH("- S -", '-'!$F1855))), "Subcontractor",IF(NOT(ISERROR(SEARCH("- R -", '-'!$F1855))), "Ryman",IF(NOT(ISERROR(SEARCH("- C -", '-'!$F1855))), "Consultant",IF(NOT(ISERROR(SEARCH("- I -", '-'!$F1855))),  "Inspection Test Plan", "Naming Error"))))</f>
        <v>Subcontractor</v>
      </c>
      <c r="F1855" s="97" t="str">
        <f>IF(OR('-'!$G1855="checklist", '-'!$G1855="checklist-flat"), '-'!$H1855, F1854)</f>
        <v>S - S - Electrical</v>
      </c>
      <c r="G1855" s="24" t="s">
        <v>430</v>
      </c>
      <c r="H1855" s="24" t="s">
        <v>1361</v>
      </c>
      <c r="I1855" s="24"/>
      <c r="J1855" s="106">
        <f>_xlfn.XLOOKUP('-'!$F1855,Ref!A:A,Ref!B:B)*1000</f>
        <v>172000</v>
      </c>
      <c r="K1855" s="93">
        <f ca="1">COUNTIF($J$2:'-'!$J1855,'-'!$J1855)-1</f>
        <v>0</v>
      </c>
      <c r="L1855" s="96" t="s">
        <v>14</v>
      </c>
    </row>
    <row r="1856" spans="1:12" ht="15.75">
      <c r="A1856" s="90">
        <f t="shared" si="29"/>
        <v>1852</v>
      </c>
      <c r="B1856" s="87">
        <f ca="1">'-'!$J1856+'-'!$K1856</f>
        <v>172001</v>
      </c>
      <c r="C1856" s="88"/>
      <c r="D1856" s="89" t="str" cm="1">
        <f t="array" ref="D1856">_xlfn.SWITCH(MID('-'!$F1856,1,4),"C - ","Civil","F - ","Foundation","ST -","Structure","FC -","Façade","PRE ","Pre-Line","POST","Post-Line","H - ","Handover","S - ","Services","CST ","Completion Docs", "I - ", "Inspection")</f>
        <v>Services</v>
      </c>
      <c r="E1856" s="90" t="str">
        <f>IF(NOT(ISERROR(SEARCH("- S -", '-'!$F1856))), "Subcontractor",IF(NOT(ISERROR(SEARCH("- R -", '-'!$F1856))), "Ryman",IF(NOT(ISERROR(SEARCH("- C -", '-'!$F1856))), "Consultant",IF(NOT(ISERROR(SEARCH("- I -", '-'!$F1856))),  "Inspection Test Plan", "Naming Error"))))</f>
        <v>Subcontractor</v>
      </c>
      <c r="F1856" s="91" t="str">
        <f>IF(OR('-'!$G1856="checklist", '-'!$G1856="checklist-flat"), '-'!$H1856, F1855)</f>
        <v>S - S - Electrical</v>
      </c>
      <c r="G1856" s="104" t="s">
        <v>432</v>
      </c>
      <c r="H1856" s="104" t="s">
        <v>1342</v>
      </c>
      <c r="I1856" s="104"/>
      <c r="J1856" s="105">
        <f>_xlfn.XLOOKUP('-'!$F1856,Ref!A:A,Ref!B:B)*1000</f>
        <v>172000</v>
      </c>
      <c r="K1856" s="87">
        <f ca="1">COUNTIF($J$2:'-'!$J1856,'-'!$J1856)-1</f>
        <v>1</v>
      </c>
      <c r="L1856" s="90" t="s">
        <v>14</v>
      </c>
    </row>
    <row r="1857" spans="1:12" ht="15.75">
      <c r="A1857" s="96">
        <f t="shared" si="29"/>
        <v>1853</v>
      </c>
      <c r="B1857" s="93">
        <f ca="1">'-'!$J1857+'-'!$K1857</f>
        <v>172002</v>
      </c>
      <c r="C1857" s="94"/>
      <c r="D1857" s="95" t="str" cm="1">
        <f t="array" ref="D1857">_xlfn.SWITCH(MID('-'!$F1857,1,4),"C - ","Civil","F - ","Foundation","ST -","Structure","FC -","Façade","PRE ","Pre-Line","POST","Post-Line","H - ","Handover","S - ","Services","CST ","Completion Docs", "I - ", "Inspection")</f>
        <v>Services</v>
      </c>
      <c r="E1857" s="96" t="str">
        <f>IF(NOT(ISERROR(SEARCH("- S -", '-'!$F1857))), "Subcontractor",IF(NOT(ISERROR(SEARCH("- R -", '-'!$F1857))), "Ryman",IF(NOT(ISERROR(SEARCH("- C -", '-'!$F1857))), "Consultant",IF(NOT(ISERROR(SEARCH("- I -", '-'!$F1857))),  "Inspection Test Plan", "Naming Error"))))</f>
        <v>Subcontractor</v>
      </c>
      <c r="F1857" s="97" t="str">
        <f>IF(OR('-'!$G1857="checklist", '-'!$G1857="checklist-flat"), '-'!$H1857, F1856)</f>
        <v>S - S - Electrical</v>
      </c>
      <c r="G1857" s="24" t="s">
        <v>15</v>
      </c>
      <c r="H1857" s="24" t="s">
        <v>1362</v>
      </c>
      <c r="I1857" s="24"/>
      <c r="J1857" s="106">
        <f>_xlfn.XLOOKUP('-'!$F1857,Ref!A:A,Ref!B:B)*1000</f>
        <v>172000</v>
      </c>
      <c r="K1857" s="93">
        <f ca="1">COUNTIF($J$2:'-'!$J1857,'-'!$J1857)-1</f>
        <v>2</v>
      </c>
      <c r="L1857" s="96" t="s">
        <v>14</v>
      </c>
    </row>
    <row r="1858" spans="1:12" ht="15.75">
      <c r="A1858" s="90">
        <f t="shared" si="29"/>
        <v>1854</v>
      </c>
      <c r="B1858" s="87">
        <f ca="1">'-'!$J1858+'-'!$K1858</f>
        <v>172003</v>
      </c>
      <c r="C1858" s="88"/>
      <c r="D1858" s="89" t="str" cm="1">
        <f t="array" ref="D1858">_xlfn.SWITCH(MID('-'!$F1858,1,4),"C - ","Civil","F - ","Foundation","ST -","Structure","FC -","Façade","PRE ","Pre-Line","POST","Post-Line","H - ","Handover","S - ","Services","CST ","Completion Docs", "I - ", "Inspection")</f>
        <v>Services</v>
      </c>
      <c r="E1858" s="90" t="str">
        <f>IF(NOT(ISERROR(SEARCH("- S -", '-'!$F1858))), "Subcontractor",IF(NOT(ISERROR(SEARCH("- R -", '-'!$F1858))), "Ryman",IF(NOT(ISERROR(SEARCH("- C -", '-'!$F1858))), "Consultant",IF(NOT(ISERROR(SEARCH("- I -", '-'!$F1858))),  "Inspection Test Plan", "Naming Error"))))</f>
        <v>Subcontractor</v>
      </c>
      <c r="F1858" s="91" t="str">
        <f>IF(OR('-'!$G1858="checklist", '-'!$G1858="checklist-flat"), '-'!$H1858, F1857)</f>
        <v>S - S - Electrical</v>
      </c>
      <c r="G1858" s="104" t="s">
        <v>15</v>
      </c>
      <c r="H1858" s="104" t="s">
        <v>1225</v>
      </c>
      <c r="I1858" s="104"/>
      <c r="J1858" s="105">
        <f>_xlfn.XLOOKUP('-'!$F1858,Ref!A:A,Ref!B:B)*1000</f>
        <v>172000</v>
      </c>
      <c r="K1858" s="87">
        <f ca="1">COUNTIF($J$2:'-'!$J1858,'-'!$J1858)-1</f>
        <v>3</v>
      </c>
      <c r="L1858" s="90" t="s">
        <v>14</v>
      </c>
    </row>
    <row r="1859" spans="1:12" ht="15.75">
      <c r="A1859" s="96">
        <f t="shared" si="29"/>
        <v>1855</v>
      </c>
      <c r="B1859" s="93">
        <f ca="1">'-'!$J1859+'-'!$K1859</f>
        <v>172004</v>
      </c>
      <c r="C1859" s="94"/>
      <c r="D1859" s="95" t="str" cm="1">
        <f t="array" ref="D1859">_xlfn.SWITCH(MID('-'!$F1859,1,4),"C - ","Civil","F - ","Foundation","ST -","Structure","FC -","Façade","PRE ","Pre-Line","POST","Post-Line","H - ","Handover","S - ","Services","CST ","Completion Docs", "I - ", "Inspection")</f>
        <v>Services</v>
      </c>
      <c r="E1859" s="96" t="str">
        <f>IF(NOT(ISERROR(SEARCH("- S -", '-'!$F1859))), "Subcontractor",IF(NOT(ISERROR(SEARCH("- R -", '-'!$F1859))), "Ryman",IF(NOT(ISERROR(SEARCH("- C -", '-'!$F1859))), "Consultant",IF(NOT(ISERROR(SEARCH("- I -", '-'!$F1859))),  "Inspection Test Plan", "Naming Error"))))</f>
        <v>Subcontractor</v>
      </c>
      <c r="F1859" s="97" t="str">
        <f>IF(OR('-'!$G1859="checklist", '-'!$G1859="checklist-flat"), '-'!$H1859, F1858)</f>
        <v>S - S - Electrical</v>
      </c>
      <c r="G1859" s="24" t="s">
        <v>15</v>
      </c>
      <c r="H1859" s="24" t="s">
        <v>1226</v>
      </c>
      <c r="I1859" s="24"/>
      <c r="J1859" s="106">
        <f>_xlfn.XLOOKUP('-'!$F1859,Ref!A:A,Ref!B:B)*1000</f>
        <v>172000</v>
      </c>
      <c r="K1859" s="93">
        <f ca="1">COUNTIF($J$2:'-'!$J1859,'-'!$J1859)-1</f>
        <v>4</v>
      </c>
      <c r="L1859" s="96" t="s">
        <v>14</v>
      </c>
    </row>
    <row r="1860" spans="1:12" ht="15.75">
      <c r="A1860" s="90">
        <f t="shared" si="29"/>
        <v>1856</v>
      </c>
      <c r="B1860" s="87">
        <f ca="1">'-'!$J1860+'-'!$K1860</f>
        <v>172005</v>
      </c>
      <c r="C1860" s="88"/>
      <c r="D1860" s="89" t="str" cm="1">
        <f t="array" ref="D1860">_xlfn.SWITCH(MID('-'!$F1860,1,4),"C - ","Civil","F - ","Foundation","ST -","Structure","FC -","Façade","PRE ","Pre-Line","POST","Post-Line","H - ","Handover","S - ","Services","CST ","Completion Docs", "I - ", "Inspection")</f>
        <v>Services</v>
      </c>
      <c r="E1860" s="90" t="str">
        <f>IF(NOT(ISERROR(SEARCH("- S -", '-'!$F1860))), "Subcontractor",IF(NOT(ISERROR(SEARCH("- R -", '-'!$F1860))), "Ryman",IF(NOT(ISERROR(SEARCH("- C -", '-'!$F1860))), "Consultant",IF(NOT(ISERROR(SEARCH("- I -", '-'!$F1860))),  "Inspection Test Plan", "Naming Error"))))</f>
        <v>Subcontractor</v>
      </c>
      <c r="F1860" s="91" t="str">
        <f>IF(OR('-'!$G1860="checklist", '-'!$G1860="checklist-flat"), '-'!$H1860, F1859)</f>
        <v>S - S - Electrical</v>
      </c>
      <c r="G1860" s="104" t="s">
        <v>15</v>
      </c>
      <c r="H1860" s="104" t="s">
        <v>1363</v>
      </c>
      <c r="I1860" s="104"/>
      <c r="J1860" s="105">
        <f>_xlfn.XLOOKUP('-'!$F1860,Ref!A:A,Ref!B:B)*1000</f>
        <v>172000</v>
      </c>
      <c r="K1860" s="87">
        <f ca="1">COUNTIF($J$2:'-'!$J1860,'-'!$J1860)-1</f>
        <v>5</v>
      </c>
      <c r="L1860" s="90" t="s">
        <v>14</v>
      </c>
    </row>
    <row r="1861" spans="1:12" ht="15.75">
      <c r="A1861" s="96">
        <f t="shared" si="29"/>
        <v>1857</v>
      </c>
      <c r="B1861" s="93">
        <f ca="1">'-'!$J1861+'-'!$K1861</f>
        <v>172006</v>
      </c>
      <c r="C1861" s="94"/>
      <c r="D1861" s="95" t="str" cm="1">
        <f t="array" ref="D1861">_xlfn.SWITCH(MID('-'!$F1861,1,4),"C - ","Civil","F - ","Foundation","ST -","Structure","FC -","Façade","PRE ","Pre-Line","POST","Post-Line","H - ","Handover","S - ","Services","CST ","Completion Docs", "I - ", "Inspection")</f>
        <v>Services</v>
      </c>
      <c r="E1861" s="96" t="str">
        <f>IF(NOT(ISERROR(SEARCH("- S -", '-'!$F1861))), "Subcontractor",IF(NOT(ISERROR(SEARCH("- R -", '-'!$F1861))), "Ryman",IF(NOT(ISERROR(SEARCH("- C -", '-'!$F1861))), "Consultant",IF(NOT(ISERROR(SEARCH("- I -", '-'!$F1861))),  "Inspection Test Plan", "Naming Error"))))</f>
        <v>Subcontractor</v>
      </c>
      <c r="F1861" s="97" t="str">
        <f>IF(OR('-'!$G1861="checklist", '-'!$G1861="checklist-flat"), '-'!$H1861, F1860)</f>
        <v>S - S - Electrical</v>
      </c>
      <c r="G1861" s="24" t="s">
        <v>15</v>
      </c>
      <c r="H1861" s="24" t="s">
        <v>1228</v>
      </c>
      <c r="I1861" s="24"/>
      <c r="J1861" s="106">
        <f>_xlfn.XLOOKUP('-'!$F1861,Ref!A:A,Ref!B:B)*1000</f>
        <v>172000</v>
      </c>
      <c r="K1861" s="93">
        <f ca="1">COUNTIF($J$2:'-'!$J1861,'-'!$J1861)-1</f>
        <v>6</v>
      </c>
      <c r="L1861" s="96" t="s">
        <v>14</v>
      </c>
    </row>
    <row r="1862" spans="1:12" ht="28.15">
      <c r="A1862" s="90">
        <f t="shared" si="29"/>
        <v>1858</v>
      </c>
      <c r="B1862" s="87">
        <f ca="1">'-'!$J1862+'-'!$K1862</f>
        <v>172007</v>
      </c>
      <c r="C1862" s="88"/>
      <c r="D1862" s="89" t="str" cm="1">
        <f t="array" ref="D1862">_xlfn.SWITCH(MID('-'!$F1862,1,4),"C - ","Civil","F - ","Foundation","ST -","Structure","FC -","Façade","PRE ","Pre-Line","POST","Post-Line","H - ","Handover","S - ","Services","CST ","Completion Docs", "I - ", "Inspection")</f>
        <v>Services</v>
      </c>
      <c r="E1862" s="90" t="str">
        <f>IF(NOT(ISERROR(SEARCH("- S -", '-'!$F1862))), "Subcontractor",IF(NOT(ISERROR(SEARCH("- R -", '-'!$F1862))), "Ryman",IF(NOT(ISERROR(SEARCH("- C -", '-'!$F1862))), "Consultant",IF(NOT(ISERROR(SEARCH("- I -", '-'!$F1862))),  "Inspection Test Plan", "Naming Error"))))</f>
        <v>Subcontractor</v>
      </c>
      <c r="F1862" s="91" t="str">
        <f>IF(OR('-'!$G1862="checklist", '-'!$G1862="checklist-flat"), '-'!$H1862, F1861)</f>
        <v>S - S - Electrical</v>
      </c>
      <c r="G1862" s="104" t="s">
        <v>15</v>
      </c>
      <c r="H1862" s="129" t="s">
        <v>1364</v>
      </c>
      <c r="I1862" s="104"/>
      <c r="J1862" s="105">
        <f>_xlfn.XLOOKUP('-'!$F1862,Ref!A:A,Ref!B:B)*1000</f>
        <v>172000</v>
      </c>
      <c r="K1862" s="87">
        <f ca="1">COUNTIF($J$2:'-'!$J1862,'-'!$J1862)-1</f>
        <v>7</v>
      </c>
      <c r="L1862" s="90" t="s">
        <v>14</v>
      </c>
    </row>
    <row r="1863" spans="1:12" ht="15.75">
      <c r="A1863" s="96">
        <f t="shared" si="29"/>
        <v>1859</v>
      </c>
      <c r="B1863" s="93">
        <f ca="1">'-'!$J1863+'-'!$K1863</f>
        <v>172008</v>
      </c>
      <c r="C1863" s="94"/>
      <c r="D1863" s="95" t="str" cm="1">
        <f t="array" ref="D1863">_xlfn.SWITCH(MID('-'!$F1863,1,4),"C - ","Civil","F - ","Foundation","ST -","Structure","FC -","Façade","PRE ","Pre-Line","POST","Post-Line","H - ","Handover","S - ","Services","CST ","Completion Docs", "I - ", "Inspection")</f>
        <v>Services</v>
      </c>
      <c r="E1863" s="96" t="str">
        <f>IF(NOT(ISERROR(SEARCH("- S -", '-'!$F1863))), "Subcontractor",IF(NOT(ISERROR(SEARCH("- R -", '-'!$F1863))), "Ryman",IF(NOT(ISERROR(SEARCH("- C -", '-'!$F1863))), "Consultant",IF(NOT(ISERROR(SEARCH("- I -", '-'!$F1863))),  "Inspection Test Plan", "Naming Error"))))</f>
        <v>Subcontractor</v>
      </c>
      <c r="F1863" s="97" t="str">
        <f>IF(OR('-'!$G1863="checklist", '-'!$G1863="checklist-flat"), '-'!$H1863, F1862)</f>
        <v>S - S - Electrical</v>
      </c>
      <c r="G1863" s="24" t="s">
        <v>15</v>
      </c>
      <c r="H1863" s="24" t="s">
        <v>1365</v>
      </c>
      <c r="I1863" s="24"/>
      <c r="J1863" s="106">
        <f>_xlfn.XLOOKUP('-'!$F1863,Ref!A:A,Ref!B:B)*1000</f>
        <v>172000</v>
      </c>
      <c r="K1863" s="93">
        <f ca="1">COUNTIF($J$2:'-'!$J1863,'-'!$J1863)-1</f>
        <v>8</v>
      </c>
      <c r="L1863" s="96" t="s">
        <v>14</v>
      </c>
    </row>
    <row r="1864" spans="1:12" ht="15.75">
      <c r="A1864" s="90">
        <f t="shared" si="29"/>
        <v>1860</v>
      </c>
      <c r="B1864" s="87">
        <f ca="1">'-'!$J1864+'-'!$K1864</f>
        <v>172009</v>
      </c>
      <c r="C1864" s="88"/>
      <c r="D1864" s="89" t="str" cm="1">
        <f t="array" ref="D1864">_xlfn.SWITCH(MID('-'!$F1864,1,4),"C - ","Civil","F - ","Foundation","ST -","Structure","FC -","Façade","PRE ","Pre-Line","POST","Post-Line","H - ","Handover","S - ","Services","CST ","Completion Docs", "I - ", "Inspection")</f>
        <v>Services</v>
      </c>
      <c r="E1864" s="90" t="str">
        <f>IF(NOT(ISERROR(SEARCH("- S -", '-'!$F1864))), "Subcontractor",IF(NOT(ISERROR(SEARCH("- R -", '-'!$F1864))), "Ryman",IF(NOT(ISERROR(SEARCH("- C -", '-'!$F1864))), "Consultant",IF(NOT(ISERROR(SEARCH("- I -", '-'!$F1864))),  "Inspection Test Plan", "Naming Error"))))</f>
        <v>Subcontractor</v>
      </c>
      <c r="F1864" s="91" t="str">
        <f>IF(OR('-'!$G1864="checklist", '-'!$G1864="checklist-flat"), '-'!$H1864, F1863)</f>
        <v>S - S - Electrical</v>
      </c>
      <c r="G1864" s="104" t="s">
        <v>15</v>
      </c>
      <c r="H1864" s="104" t="s">
        <v>1366</v>
      </c>
      <c r="I1864" s="104"/>
      <c r="J1864" s="105">
        <f>_xlfn.XLOOKUP('-'!$F1864,Ref!A:A,Ref!B:B)*1000</f>
        <v>172000</v>
      </c>
      <c r="K1864" s="87">
        <f ca="1">COUNTIF($J$2:'-'!$J1864,'-'!$J1864)-1</f>
        <v>9</v>
      </c>
      <c r="L1864" s="90" t="s">
        <v>14</v>
      </c>
    </row>
    <row r="1865" spans="1:12" ht="15.75">
      <c r="A1865" s="96">
        <f t="shared" si="29"/>
        <v>1861</v>
      </c>
      <c r="B1865" s="93">
        <f ca="1">'-'!$J1865+'-'!$K1865</f>
        <v>172010</v>
      </c>
      <c r="C1865" s="94"/>
      <c r="D1865" s="95" t="str" cm="1">
        <f t="array" ref="D1865">_xlfn.SWITCH(MID('-'!$F1865,1,4),"C - ","Civil","F - ","Foundation","ST -","Structure","FC -","Façade","PRE ","Pre-Line","POST","Post-Line","H - ","Handover","S - ","Services","CST ","Completion Docs", "I - ", "Inspection")</f>
        <v>Services</v>
      </c>
      <c r="E1865" s="96" t="str">
        <f>IF(NOT(ISERROR(SEARCH("- S -", '-'!$F1865))), "Subcontractor",IF(NOT(ISERROR(SEARCH("- R -", '-'!$F1865))), "Ryman",IF(NOT(ISERROR(SEARCH("- C -", '-'!$F1865))), "Consultant",IF(NOT(ISERROR(SEARCH("- I -", '-'!$F1865))),  "Inspection Test Plan", "Naming Error"))))</f>
        <v>Subcontractor</v>
      </c>
      <c r="F1865" s="97" t="str">
        <f>IF(OR('-'!$G1865="checklist", '-'!$G1865="checklist-flat"), '-'!$H1865, F1864)</f>
        <v>S - S - Electrical</v>
      </c>
      <c r="G1865" s="24" t="s">
        <v>15</v>
      </c>
      <c r="H1865" s="24" t="s">
        <v>1367</v>
      </c>
      <c r="I1865" s="24"/>
      <c r="J1865" s="106">
        <f>_xlfn.XLOOKUP('-'!$F1865,Ref!A:A,Ref!B:B)*1000</f>
        <v>172000</v>
      </c>
      <c r="K1865" s="93">
        <f ca="1">COUNTIF($J$2:'-'!$J1865,'-'!$J1865)-1</f>
        <v>10</v>
      </c>
      <c r="L1865" s="96" t="s">
        <v>14</v>
      </c>
    </row>
    <row r="1866" spans="1:12" ht="15.75">
      <c r="A1866" s="90">
        <f t="shared" si="29"/>
        <v>1862</v>
      </c>
      <c r="B1866" s="87">
        <f ca="1">'-'!$J1866+'-'!$K1866</f>
        <v>172011</v>
      </c>
      <c r="C1866" s="88"/>
      <c r="D1866" s="89" t="str" cm="1">
        <f t="array" ref="D1866">_xlfn.SWITCH(MID('-'!$F1866,1,4),"C - ","Civil","F - ","Foundation","ST -","Structure","FC -","Façade","PRE ","Pre-Line","POST","Post-Line","H - ","Handover","S - ","Services","CST ","Completion Docs", "I - ", "Inspection")</f>
        <v>Services</v>
      </c>
      <c r="E1866" s="90" t="str">
        <f>IF(NOT(ISERROR(SEARCH("- S -", '-'!$F1866))), "Subcontractor",IF(NOT(ISERROR(SEARCH("- R -", '-'!$F1866))), "Ryman",IF(NOT(ISERROR(SEARCH("- C -", '-'!$F1866))), "Consultant",IF(NOT(ISERROR(SEARCH("- I -", '-'!$F1866))),  "Inspection Test Plan", "Naming Error"))))</f>
        <v>Subcontractor</v>
      </c>
      <c r="F1866" s="91" t="str">
        <f>IF(OR('-'!$G1866="checklist", '-'!$G1866="checklist-flat"), '-'!$H1866, F1865)</f>
        <v>S - S - Electrical</v>
      </c>
      <c r="G1866" s="104" t="s">
        <v>15</v>
      </c>
      <c r="H1866" s="104" t="s">
        <v>1368</v>
      </c>
      <c r="I1866" s="104"/>
      <c r="J1866" s="105">
        <f>_xlfn.XLOOKUP('-'!$F1866,Ref!A:A,Ref!B:B)*1000</f>
        <v>172000</v>
      </c>
      <c r="K1866" s="87">
        <f ca="1">COUNTIF($J$2:'-'!$J1866,'-'!$J1866)-1</f>
        <v>11</v>
      </c>
      <c r="L1866" s="90" t="s">
        <v>14</v>
      </c>
    </row>
    <row r="1867" spans="1:12" ht="15.75">
      <c r="A1867" s="96">
        <f t="shared" si="29"/>
        <v>1863</v>
      </c>
      <c r="B1867" s="93">
        <f ca="1">'-'!$J1867+'-'!$K1867</f>
        <v>172012</v>
      </c>
      <c r="C1867" s="94"/>
      <c r="D1867" s="95" t="str" cm="1">
        <f t="array" ref="D1867">_xlfn.SWITCH(MID('-'!$F1867,1,4),"C - ","Civil","F - ","Foundation","ST -","Structure","FC -","Façade","PRE ","Pre-Line","POST","Post-Line","H - ","Handover","S - ","Services","CST ","Completion Docs", "I - ", "Inspection")</f>
        <v>Services</v>
      </c>
      <c r="E1867" s="96" t="str">
        <f>IF(NOT(ISERROR(SEARCH("- S -", '-'!$F1867))), "Subcontractor",IF(NOT(ISERROR(SEARCH("- R -", '-'!$F1867))), "Ryman",IF(NOT(ISERROR(SEARCH("- C -", '-'!$F1867))), "Consultant",IF(NOT(ISERROR(SEARCH("- I -", '-'!$F1867))),  "Inspection Test Plan", "Naming Error"))))</f>
        <v>Subcontractor</v>
      </c>
      <c r="F1867" s="97" t="str">
        <f>IF(OR('-'!$G1867="checklist", '-'!$G1867="checklist-flat"), '-'!$H1867, F1866)</f>
        <v>S - S - Electrical</v>
      </c>
      <c r="G1867" s="24" t="s">
        <v>15</v>
      </c>
      <c r="H1867" s="24" t="s">
        <v>1234</v>
      </c>
      <c r="I1867" s="24"/>
      <c r="J1867" s="106">
        <f>_xlfn.XLOOKUP('-'!$F1867,Ref!A:A,Ref!B:B)*1000</f>
        <v>172000</v>
      </c>
      <c r="K1867" s="93">
        <f ca="1">COUNTIF($J$2:'-'!$J1867,'-'!$J1867)-1</f>
        <v>12</v>
      </c>
      <c r="L1867" s="96" t="s">
        <v>14</v>
      </c>
    </row>
    <row r="1868" spans="1:12" ht="15.75">
      <c r="A1868" s="90">
        <f t="shared" si="29"/>
        <v>1864</v>
      </c>
      <c r="B1868" s="87">
        <f ca="1">'-'!$J1868+'-'!$K1868</f>
        <v>172013</v>
      </c>
      <c r="C1868" s="88"/>
      <c r="D1868" s="89" t="str" cm="1">
        <f t="array" ref="D1868">_xlfn.SWITCH(MID('-'!$F1868,1,4),"C - ","Civil","F - ","Foundation","ST -","Structure","FC -","Façade","PRE ","Pre-Line","POST","Post-Line","H - ","Handover","S - ","Services","CST ","Completion Docs", "I - ", "Inspection")</f>
        <v>Services</v>
      </c>
      <c r="E1868" s="90" t="str">
        <f>IF(NOT(ISERROR(SEARCH("- S -", '-'!$F1868))), "Subcontractor",IF(NOT(ISERROR(SEARCH("- R -", '-'!$F1868))), "Ryman",IF(NOT(ISERROR(SEARCH("- C -", '-'!$F1868))), "Consultant",IF(NOT(ISERROR(SEARCH("- I -", '-'!$F1868))),  "Inspection Test Plan", "Naming Error"))))</f>
        <v>Subcontractor</v>
      </c>
      <c r="F1868" s="91" t="str">
        <f>IF(OR('-'!$G1868="checklist", '-'!$G1868="checklist-flat"), '-'!$H1868, F1867)</f>
        <v>S - S - Electrical</v>
      </c>
      <c r="G1868" s="104" t="s">
        <v>432</v>
      </c>
      <c r="H1868" s="104" t="s">
        <v>1348</v>
      </c>
      <c r="I1868" s="104"/>
      <c r="J1868" s="105">
        <f>_xlfn.XLOOKUP('-'!$F1868,Ref!A:A,Ref!B:B)*1000</f>
        <v>172000</v>
      </c>
      <c r="K1868" s="87">
        <f ca="1">COUNTIF($J$2:'-'!$J1868,'-'!$J1868)-1</f>
        <v>13</v>
      </c>
      <c r="L1868" s="90" t="s">
        <v>14</v>
      </c>
    </row>
    <row r="1869" spans="1:12" ht="15.75">
      <c r="A1869" s="96">
        <f t="shared" si="29"/>
        <v>1865</v>
      </c>
      <c r="B1869" s="93">
        <f ca="1">'-'!$J1869+'-'!$K1869</f>
        <v>172014</v>
      </c>
      <c r="C1869" s="94"/>
      <c r="D1869" s="95" t="str" cm="1">
        <f t="array" ref="D1869">_xlfn.SWITCH(MID('-'!$F1869,1,4),"C - ","Civil","F - ","Foundation","ST -","Structure","FC -","Façade","PRE ","Pre-Line","POST","Post-Line","H - ","Handover","S - ","Services","CST ","Completion Docs", "I - ", "Inspection")</f>
        <v>Services</v>
      </c>
      <c r="E1869" s="96" t="str">
        <f>IF(NOT(ISERROR(SEARCH("- S -", '-'!$F1869))), "Subcontractor",IF(NOT(ISERROR(SEARCH("- R -", '-'!$F1869))), "Ryman",IF(NOT(ISERROR(SEARCH("- C -", '-'!$F1869))), "Consultant",IF(NOT(ISERROR(SEARCH("- I -", '-'!$F1869))),  "Inspection Test Plan", "Naming Error"))))</f>
        <v>Subcontractor</v>
      </c>
      <c r="F1869" s="97" t="str">
        <f>IF(OR('-'!$G1869="checklist", '-'!$G1869="checklist-flat"), '-'!$H1869, F1868)</f>
        <v>S - S - Electrical</v>
      </c>
      <c r="G1869" s="24" t="s">
        <v>15</v>
      </c>
      <c r="H1869" s="24" t="s">
        <v>1101</v>
      </c>
      <c r="I1869" s="24"/>
      <c r="J1869" s="106">
        <f>_xlfn.XLOOKUP('-'!$F1869,Ref!A:A,Ref!B:B)*1000</f>
        <v>172000</v>
      </c>
      <c r="K1869" s="93">
        <f ca="1">COUNTIF($J$2:'-'!$J1869,'-'!$J1869)-1</f>
        <v>14</v>
      </c>
      <c r="L1869" s="96" t="s">
        <v>14</v>
      </c>
    </row>
    <row r="1870" spans="1:12" ht="15.75">
      <c r="A1870" s="90">
        <f t="shared" si="29"/>
        <v>1866</v>
      </c>
      <c r="B1870" s="87">
        <f ca="1">'-'!$J1870+'-'!$K1870</f>
        <v>172015</v>
      </c>
      <c r="C1870" s="88"/>
      <c r="D1870" s="89" t="str" cm="1">
        <f t="array" ref="D1870">_xlfn.SWITCH(MID('-'!$F1870,1,4),"C - ","Civil","F - ","Foundation","ST -","Structure","FC -","Façade","PRE ","Pre-Line","POST","Post-Line","H - ","Handover","S - ","Services","CST ","Completion Docs", "I - ", "Inspection")</f>
        <v>Services</v>
      </c>
      <c r="E1870" s="90" t="str">
        <f>IF(NOT(ISERROR(SEARCH("- S -", '-'!$F1870))), "Subcontractor",IF(NOT(ISERROR(SEARCH("- R -", '-'!$F1870))), "Ryman",IF(NOT(ISERROR(SEARCH("- C -", '-'!$F1870))), "Consultant",IF(NOT(ISERROR(SEARCH("- I -", '-'!$F1870))),  "Inspection Test Plan", "Naming Error"))))</f>
        <v>Subcontractor</v>
      </c>
      <c r="F1870" s="91" t="str">
        <f>IF(OR('-'!$G1870="checklist", '-'!$G1870="checklist-flat"), '-'!$H1870, F1869)</f>
        <v>S - S - Electrical</v>
      </c>
      <c r="G1870" s="104" t="s">
        <v>15</v>
      </c>
      <c r="H1870" s="104" t="s">
        <v>1102</v>
      </c>
      <c r="I1870" s="104"/>
      <c r="J1870" s="105">
        <f>_xlfn.XLOOKUP('-'!$F1870,Ref!A:A,Ref!B:B)*1000</f>
        <v>172000</v>
      </c>
      <c r="K1870" s="87">
        <f ca="1">COUNTIF($J$2:'-'!$J1870,'-'!$J1870)-1</f>
        <v>15</v>
      </c>
      <c r="L1870" s="90" t="s">
        <v>14</v>
      </c>
    </row>
    <row r="1871" spans="1:12" ht="15.75">
      <c r="A1871" s="96">
        <f t="shared" si="29"/>
        <v>1867</v>
      </c>
      <c r="B1871" s="93">
        <f ca="1">'-'!$J1871+'-'!$K1871</f>
        <v>172016</v>
      </c>
      <c r="C1871" s="94"/>
      <c r="D1871" s="95" t="str" cm="1">
        <f t="array" ref="D1871">_xlfn.SWITCH(MID('-'!$F1871,1,4),"C - ","Civil","F - ","Foundation","ST -","Structure","FC -","Façade","PRE ","Pre-Line","POST","Post-Line","H - ","Handover","S - ","Services","CST ","Completion Docs", "I - ", "Inspection")</f>
        <v>Services</v>
      </c>
      <c r="E1871" s="96" t="str">
        <f>IF(NOT(ISERROR(SEARCH("- S -", '-'!$F1871))), "Subcontractor",IF(NOT(ISERROR(SEARCH("- R -", '-'!$F1871))), "Ryman",IF(NOT(ISERROR(SEARCH("- C -", '-'!$F1871))), "Consultant",IF(NOT(ISERROR(SEARCH("- I -", '-'!$F1871))),  "Inspection Test Plan", "Naming Error"))))</f>
        <v>Subcontractor</v>
      </c>
      <c r="F1871" s="97" t="str">
        <f>IF(OR('-'!$G1871="checklist", '-'!$G1871="checklist-flat"), '-'!$H1871, F1870)</f>
        <v>S - S - Electrical</v>
      </c>
      <c r="G1871" s="24" t="s">
        <v>15</v>
      </c>
      <c r="H1871" s="24" t="s">
        <v>1369</v>
      </c>
      <c r="I1871" s="24"/>
      <c r="J1871" s="106">
        <f>_xlfn.XLOOKUP('-'!$F1871,Ref!A:A,Ref!B:B)*1000</f>
        <v>172000</v>
      </c>
      <c r="K1871" s="93">
        <f ca="1">COUNTIF($J$2:'-'!$J1871,'-'!$J1871)-1</f>
        <v>16</v>
      </c>
      <c r="L1871" s="96" t="s">
        <v>14</v>
      </c>
    </row>
    <row r="1872" spans="1:12" ht="15.75">
      <c r="A1872" s="90">
        <f t="shared" si="29"/>
        <v>1868</v>
      </c>
      <c r="B1872" s="87">
        <f ca="1">'-'!$J1872+'-'!$K1872</f>
        <v>172017</v>
      </c>
      <c r="C1872" s="88"/>
      <c r="D1872" s="89" t="str" cm="1">
        <f t="array" ref="D1872">_xlfn.SWITCH(MID('-'!$F1872,1,4),"C - ","Civil","F - ","Foundation","ST -","Structure","FC -","Façade","PRE ","Pre-Line","POST","Post-Line","H - ","Handover","S - ","Services","CST ","Completion Docs", "I - ", "Inspection")</f>
        <v>Services</v>
      </c>
      <c r="E1872" s="90" t="str">
        <f>IF(NOT(ISERROR(SEARCH("- S -", '-'!$F1872))), "Subcontractor",IF(NOT(ISERROR(SEARCH("- R -", '-'!$F1872))), "Ryman",IF(NOT(ISERROR(SEARCH("- C -", '-'!$F1872))), "Consultant",IF(NOT(ISERROR(SEARCH("- I -", '-'!$F1872))),  "Inspection Test Plan", "Naming Error"))))</f>
        <v>Subcontractor</v>
      </c>
      <c r="F1872" s="91" t="str">
        <f>IF(OR('-'!$G1872="checklist", '-'!$G1872="checklist-flat"), '-'!$H1872, F1871)</f>
        <v>S - S - Electrical</v>
      </c>
      <c r="G1872" s="104" t="s">
        <v>15</v>
      </c>
      <c r="H1872" s="104" t="s">
        <v>1370</v>
      </c>
      <c r="I1872" s="104"/>
      <c r="J1872" s="105">
        <f>_xlfn.XLOOKUP('-'!$F1872,Ref!A:A,Ref!B:B)*1000</f>
        <v>172000</v>
      </c>
      <c r="K1872" s="87">
        <f ca="1">COUNTIF($J$2:'-'!$J1872,'-'!$J1872)-1</f>
        <v>17</v>
      </c>
      <c r="L1872" s="90" t="s">
        <v>14</v>
      </c>
    </row>
    <row r="1873" spans="1:12" ht="15.75">
      <c r="A1873" s="96">
        <f t="shared" si="29"/>
        <v>1869</v>
      </c>
      <c r="B1873" s="93">
        <f ca="1">'-'!$J1873+'-'!$K1873</f>
        <v>172018</v>
      </c>
      <c r="C1873" s="94"/>
      <c r="D1873" s="95" t="str" cm="1">
        <f t="array" ref="D1873">_xlfn.SWITCH(MID('-'!$F1873,1,4),"C - ","Civil","F - ","Foundation","ST -","Structure","FC -","Façade","PRE ","Pre-Line","POST","Post-Line","H - ","Handover","S - ","Services","CST ","Completion Docs", "I - ", "Inspection")</f>
        <v>Services</v>
      </c>
      <c r="E1873" s="96" t="str">
        <f>IF(NOT(ISERROR(SEARCH("- S -", '-'!$F1873))), "Subcontractor",IF(NOT(ISERROR(SEARCH("- R -", '-'!$F1873))), "Ryman",IF(NOT(ISERROR(SEARCH("- C -", '-'!$F1873))), "Consultant",IF(NOT(ISERROR(SEARCH("- I -", '-'!$F1873))),  "Inspection Test Plan", "Naming Error"))))</f>
        <v>Subcontractor</v>
      </c>
      <c r="F1873" s="97" t="str">
        <f>IF(OR('-'!$G1873="checklist", '-'!$G1873="checklist-flat"), '-'!$H1873, F1872)</f>
        <v>S - S - Electrical</v>
      </c>
      <c r="G1873" s="24" t="s">
        <v>15</v>
      </c>
      <c r="H1873" s="24" t="s">
        <v>1371</v>
      </c>
      <c r="I1873" s="24"/>
      <c r="J1873" s="106">
        <f>_xlfn.XLOOKUP('-'!$F1873,Ref!A:A,Ref!B:B)*1000</f>
        <v>172000</v>
      </c>
      <c r="K1873" s="93">
        <f ca="1">COUNTIF($J$2:'-'!$J1873,'-'!$J1873)-1</f>
        <v>18</v>
      </c>
      <c r="L1873" s="96" t="s">
        <v>14</v>
      </c>
    </row>
    <row r="1874" spans="1:12" ht="15.75">
      <c r="A1874" s="90">
        <f t="shared" si="29"/>
        <v>1870</v>
      </c>
      <c r="B1874" s="87">
        <f ca="1">'-'!$J1874+'-'!$K1874</f>
        <v>172019</v>
      </c>
      <c r="C1874" s="88"/>
      <c r="D1874" s="89" t="str" cm="1">
        <f t="array" ref="D1874">_xlfn.SWITCH(MID('-'!$F1874,1,4),"C - ","Civil","F - ","Foundation","ST -","Structure","FC -","Façade","PRE ","Pre-Line","POST","Post-Line","H - ","Handover","S - ","Services","CST ","Completion Docs", "I - ", "Inspection")</f>
        <v>Services</v>
      </c>
      <c r="E1874" s="90" t="str">
        <f>IF(NOT(ISERROR(SEARCH("- S -", '-'!$F1874))), "Subcontractor",IF(NOT(ISERROR(SEARCH("- R -", '-'!$F1874))), "Ryman",IF(NOT(ISERROR(SEARCH("- C -", '-'!$F1874))), "Consultant",IF(NOT(ISERROR(SEARCH("- I -", '-'!$F1874))),  "Inspection Test Plan", "Naming Error"))))</f>
        <v>Subcontractor</v>
      </c>
      <c r="F1874" s="91" t="str">
        <f>IF(OR('-'!$G1874="checklist", '-'!$G1874="checklist-flat"), '-'!$H1874, F1873)</f>
        <v>S - S - Electrical</v>
      </c>
      <c r="G1874" s="104" t="s">
        <v>15</v>
      </c>
      <c r="H1874" s="104" t="s">
        <v>1372</v>
      </c>
      <c r="I1874" s="104"/>
      <c r="J1874" s="105">
        <f>_xlfn.XLOOKUP('-'!$F1874,Ref!A:A,Ref!B:B)*1000</f>
        <v>172000</v>
      </c>
      <c r="K1874" s="87">
        <f ca="1">COUNTIF($J$2:'-'!$J1874,'-'!$J1874)-1</f>
        <v>19</v>
      </c>
      <c r="L1874" s="90" t="s">
        <v>14</v>
      </c>
    </row>
    <row r="1875" spans="1:12" ht="15.75">
      <c r="A1875" s="96">
        <f t="shared" si="29"/>
        <v>1871</v>
      </c>
      <c r="B1875" s="93">
        <f ca="1">'-'!$J1875+'-'!$K1875</f>
        <v>172020</v>
      </c>
      <c r="C1875" s="94"/>
      <c r="D1875" s="95" t="str" cm="1">
        <f t="array" ref="D1875">_xlfn.SWITCH(MID('-'!$F1875,1,4),"C - ","Civil","F - ","Foundation","ST -","Structure","FC -","Façade","PRE ","Pre-Line","POST","Post-Line","H - ","Handover","S - ","Services","CST ","Completion Docs", "I - ", "Inspection")</f>
        <v>Services</v>
      </c>
      <c r="E1875" s="96" t="str">
        <f>IF(NOT(ISERROR(SEARCH("- S -", '-'!$F1875))), "Subcontractor",IF(NOT(ISERROR(SEARCH("- R -", '-'!$F1875))), "Ryman",IF(NOT(ISERROR(SEARCH("- C -", '-'!$F1875))), "Consultant",IF(NOT(ISERROR(SEARCH("- I -", '-'!$F1875))),  "Inspection Test Plan", "Naming Error"))))</f>
        <v>Subcontractor</v>
      </c>
      <c r="F1875" s="97" t="str">
        <f>IF(OR('-'!$G1875="checklist", '-'!$G1875="checklist-flat"), '-'!$H1875, F1874)</f>
        <v>S - S - Electrical</v>
      </c>
      <c r="G1875" s="24" t="s">
        <v>15</v>
      </c>
      <c r="H1875" s="24" t="s">
        <v>56</v>
      </c>
      <c r="I1875" s="24"/>
      <c r="J1875" s="106">
        <f>_xlfn.XLOOKUP('-'!$F1875,Ref!A:A,Ref!B:B)*1000</f>
        <v>172000</v>
      </c>
      <c r="K1875" s="93">
        <f ca="1">COUNTIF($J$2:'-'!$J1875,'-'!$J1875)-1</f>
        <v>20</v>
      </c>
      <c r="L1875" s="96" t="s">
        <v>14</v>
      </c>
    </row>
    <row r="1876" spans="1:12" ht="15.75">
      <c r="A1876" s="90">
        <f t="shared" si="29"/>
        <v>1872</v>
      </c>
      <c r="B1876" s="87">
        <f ca="1">'-'!$J1876+'-'!$K1876</f>
        <v>172021</v>
      </c>
      <c r="C1876" s="88"/>
      <c r="D1876" s="89" t="str" cm="1">
        <f t="array" ref="D1876">_xlfn.SWITCH(MID('-'!$F1876,1,4),"C - ","Civil","F - ","Foundation","ST -","Structure","FC -","Façade","PRE ","Pre-Line","POST","Post-Line","H - ","Handover","S - ","Services","CST ","Completion Docs", "I - ", "Inspection")</f>
        <v>Services</v>
      </c>
      <c r="E1876" s="90" t="str">
        <f>IF(NOT(ISERROR(SEARCH("- S -", '-'!$F1876))), "Subcontractor",IF(NOT(ISERROR(SEARCH("- R -", '-'!$F1876))), "Ryman",IF(NOT(ISERROR(SEARCH("- C -", '-'!$F1876))), "Consultant",IF(NOT(ISERROR(SEARCH("- I -", '-'!$F1876))),  "Inspection Test Plan", "Naming Error"))))</f>
        <v>Subcontractor</v>
      </c>
      <c r="F1876" s="91" t="str">
        <f>IF(OR('-'!$G1876="checklist", '-'!$G1876="checklist-flat"), '-'!$H1876, F1875)</f>
        <v>S - S - Electrical</v>
      </c>
      <c r="G1876" s="104" t="s">
        <v>24</v>
      </c>
      <c r="H1876" s="104" t="s">
        <v>57</v>
      </c>
      <c r="I1876" s="104"/>
      <c r="J1876" s="105">
        <f>_xlfn.XLOOKUP('-'!$F1876,Ref!A:A,Ref!B:B)*1000</f>
        <v>172000</v>
      </c>
      <c r="K1876" s="87">
        <f ca="1">COUNTIF($J$2:'-'!$J1876,'-'!$J1876)-1</f>
        <v>21</v>
      </c>
      <c r="L1876" s="90" t="s">
        <v>14</v>
      </c>
    </row>
    <row r="1877" spans="1:12" ht="15.75">
      <c r="A1877" s="96">
        <f t="shared" si="29"/>
        <v>1873</v>
      </c>
      <c r="B1877" s="93">
        <f ca="1">'-'!$J1877+'-'!$K1877</f>
        <v>173000</v>
      </c>
      <c r="C1877" s="94"/>
      <c r="D1877" s="96" t="str" cm="1">
        <f t="array" ref="D1877">_xlfn.SWITCH(MID('-'!$F1877,1,4),"C - ","Civil","F - ","Foundation","ST -","Structure","FC -","Façade","PRE ","Pre-Line","POST","Post-Line","H - ","Handover","S - ","Services","CST ","Completion Docs", "I - ", "Inspection")</f>
        <v>Services</v>
      </c>
      <c r="E1877" s="96" t="str">
        <f>IF(NOT(ISERROR(SEARCH("- S -", '-'!$F1877))), "Subcontractor",IF(NOT(ISERROR(SEARCH("- R -", '-'!$F1877))), "Ryman",IF(NOT(ISERROR(SEARCH("- C -", '-'!$F1877))), "Consultant",IF(NOT(ISERROR(SEARCH("- I -", '-'!$F1877))),  "Inspection Test Plan", "Naming Error"))))</f>
        <v>Subcontractor</v>
      </c>
      <c r="F1877" s="97" t="str">
        <f>IF(OR('-'!$G1877="checklist", '-'!$G1877="checklist-flat"), '-'!$H1877, F1876)</f>
        <v>S - S - Electrical - Cable Trays</v>
      </c>
      <c r="G1877" s="24" t="s">
        <v>12</v>
      </c>
      <c r="H1877" s="24" t="s">
        <v>1373</v>
      </c>
      <c r="I1877" s="24"/>
      <c r="J1877" s="106">
        <f>_xlfn.XLOOKUP('-'!$F1877,Ref!A:A,Ref!B:B)*1000</f>
        <v>173000</v>
      </c>
      <c r="K1877" s="93">
        <f ca="1">COUNTIF($J$2:'-'!$J1877,'-'!$J1877)-1</f>
        <v>0</v>
      </c>
      <c r="L1877" s="96" t="s">
        <v>14</v>
      </c>
    </row>
    <row r="1878" spans="1:12" ht="15.75">
      <c r="A1878" s="90">
        <f t="shared" si="29"/>
        <v>1874</v>
      </c>
      <c r="B1878" s="87">
        <f ca="1">'-'!$J1878+'-'!$K1878</f>
        <v>173001</v>
      </c>
      <c r="C1878" s="88"/>
      <c r="D1878" s="90" t="str" cm="1">
        <f t="array" ref="D1878">_xlfn.SWITCH(MID('-'!$F1878,1,4),"C - ","Civil","F - ","Foundation","ST -","Structure","FC -","Façade","PRE ","Pre-Line","POST","Post-Line","H - ","Handover","S - ","Services","CST ","Completion Docs", "I - ", "Inspection")</f>
        <v>Services</v>
      </c>
      <c r="E1878" s="90" t="str">
        <f>IF(NOT(ISERROR(SEARCH("- S -", '-'!$F1878))), "Subcontractor",IF(NOT(ISERROR(SEARCH("- R -", '-'!$F1878))), "Ryman",IF(NOT(ISERROR(SEARCH("- C -", '-'!$F1878))), "Consultant",IF(NOT(ISERROR(SEARCH("- I -", '-'!$F1878))),  "Inspection Test Plan", "Naming Error"))))</f>
        <v>Subcontractor</v>
      </c>
      <c r="F1878" s="91" t="str">
        <f>IF(OR('-'!$G1878="checklist", '-'!$G1878="checklist-flat"), '-'!$H1878, F1877)</f>
        <v>S - S - Electrical - Cable Trays</v>
      </c>
      <c r="G1878" s="104" t="s">
        <v>15</v>
      </c>
      <c r="H1878" s="104" t="s">
        <v>1374</v>
      </c>
      <c r="I1878" s="104"/>
      <c r="J1878" s="105">
        <f>_xlfn.XLOOKUP('-'!$F1878,Ref!A:A,Ref!B:B)*1000</f>
        <v>173000</v>
      </c>
      <c r="K1878" s="87">
        <f ca="1">COUNTIF($J$2:'-'!$J1878,'-'!$J1878)-1</f>
        <v>1</v>
      </c>
      <c r="L1878" s="90" t="s">
        <v>14</v>
      </c>
    </row>
    <row r="1879" spans="1:12" ht="15.75">
      <c r="A1879" s="96">
        <f t="shared" si="29"/>
        <v>1875</v>
      </c>
      <c r="B1879" s="93">
        <f ca="1">'-'!$J1879+'-'!$K1879</f>
        <v>173002</v>
      </c>
      <c r="C1879" s="94"/>
      <c r="D1879" s="96" t="str" cm="1">
        <f t="array" ref="D1879">_xlfn.SWITCH(MID('-'!$F1879,1,4),"C - ","Civil","F - ","Foundation","ST -","Structure","FC -","Façade","PRE ","Pre-Line","POST","Post-Line","H - ","Handover","S - ","Services","CST ","Completion Docs", "I - ", "Inspection")</f>
        <v>Services</v>
      </c>
      <c r="E1879" s="96" t="str">
        <f>IF(NOT(ISERROR(SEARCH("- S -", '-'!$F1879))), "Subcontractor",IF(NOT(ISERROR(SEARCH("- R -", '-'!$F1879))), "Ryman",IF(NOT(ISERROR(SEARCH("- C -", '-'!$F1879))), "Consultant",IF(NOT(ISERROR(SEARCH("- I -", '-'!$F1879))),  "Inspection Test Plan", "Naming Error"))))</f>
        <v>Subcontractor</v>
      </c>
      <c r="F1879" s="97" t="str">
        <f>IF(OR('-'!$G1879="checklist", '-'!$G1879="checklist-flat"), '-'!$H1879, F1878)</f>
        <v>S - S - Electrical - Cable Trays</v>
      </c>
      <c r="G1879" s="24" t="s">
        <v>15</v>
      </c>
      <c r="H1879" s="24" t="s">
        <v>1375</v>
      </c>
      <c r="I1879" s="24"/>
      <c r="J1879" s="106">
        <f>_xlfn.XLOOKUP('-'!$F1879,Ref!A:A,Ref!B:B)*1000</f>
        <v>173000</v>
      </c>
      <c r="K1879" s="93">
        <f ca="1">COUNTIF($J$2:'-'!$J1879,'-'!$J1879)-1</f>
        <v>2</v>
      </c>
      <c r="L1879" s="96" t="s">
        <v>14</v>
      </c>
    </row>
    <row r="1880" spans="1:12" ht="15.75">
      <c r="A1880" s="90">
        <f t="shared" si="29"/>
        <v>1876</v>
      </c>
      <c r="B1880" s="87">
        <f ca="1">'-'!$J1880+'-'!$K1880</f>
        <v>173003</v>
      </c>
      <c r="C1880" s="88"/>
      <c r="D1880" s="90" t="str" cm="1">
        <f t="array" ref="D1880">_xlfn.SWITCH(MID('-'!$F1880,1,4),"C - ","Civil","F - ","Foundation","ST -","Structure","FC -","Façade","PRE ","Pre-Line","POST","Post-Line","H - ","Handover","S - ","Services","CST ","Completion Docs", "I - ", "Inspection")</f>
        <v>Services</v>
      </c>
      <c r="E1880" s="90" t="str">
        <f>IF(NOT(ISERROR(SEARCH("- S -", '-'!$F1880))), "Subcontractor",IF(NOT(ISERROR(SEARCH("- R -", '-'!$F1880))), "Ryman",IF(NOT(ISERROR(SEARCH("- C -", '-'!$F1880))), "Consultant",IF(NOT(ISERROR(SEARCH("- I -", '-'!$F1880))),  "Inspection Test Plan", "Naming Error"))))</f>
        <v>Subcontractor</v>
      </c>
      <c r="F1880" s="91" t="str">
        <f>IF(OR('-'!$G1880="checklist", '-'!$G1880="checklist-flat"), '-'!$H1880, F1879)</f>
        <v>S - S - Electrical - Cable Trays</v>
      </c>
      <c r="G1880" s="104" t="s">
        <v>15</v>
      </c>
      <c r="H1880" s="104" t="s">
        <v>1376</v>
      </c>
      <c r="I1880" s="104"/>
      <c r="J1880" s="105">
        <f>_xlfn.XLOOKUP('-'!$F1880,Ref!A:A,Ref!B:B)*1000</f>
        <v>173000</v>
      </c>
      <c r="K1880" s="87">
        <f ca="1">COUNTIF($J$2:'-'!$J1880,'-'!$J1880)-1</f>
        <v>3</v>
      </c>
      <c r="L1880" s="90" t="s">
        <v>14</v>
      </c>
    </row>
    <row r="1881" spans="1:12" ht="15.75">
      <c r="A1881" s="96">
        <f t="shared" si="29"/>
        <v>1877</v>
      </c>
      <c r="B1881" s="93">
        <f ca="1">'-'!$J1881+'-'!$K1881</f>
        <v>173004</v>
      </c>
      <c r="C1881" s="94"/>
      <c r="D1881" s="96" t="str" cm="1">
        <f t="array" ref="D1881">_xlfn.SWITCH(MID('-'!$F1881,1,4),"C - ","Civil","F - ","Foundation","ST -","Structure","FC -","Façade","PRE ","Pre-Line","POST","Post-Line","H - ","Handover","S - ","Services","CST ","Completion Docs", "I - ", "Inspection")</f>
        <v>Services</v>
      </c>
      <c r="E1881" s="96" t="str">
        <f>IF(NOT(ISERROR(SEARCH("- S -", '-'!$F1881))), "Subcontractor",IF(NOT(ISERROR(SEARCH("- R -", '-'!$F1881))), "Ryman",IF(NOT(ISERROR(SEARCH("- C -", '-'!$F1881))), "Consultant",IF(NOT(ISERROR(SEARCH("- I -", '-'!$F1881))),  "Inspection Test Plan", "Naming Error"))))</f>
        <v>Subcontractor</v>
      </c>
      <c r="F1881" s="97" t="str">
        <f>IF(OR('-'!$G1881="checklist", '-'!$G1881="checklist-flat"), '-'!$H1881, F1880)</f>
        <v>S - S - Electrical - Cable Trays</v>
      </c>
      <c r="G1881" s="24" t="s">
        <v>15</v>
      </c>
      <c r="H1881" s="24" t="s">
        <v>1377</v>
      </c>
      <c r="I1881" s="24"/>
      <c r="J1881" s="106">
        <f>_xlfn.XLOOKUP('-'!$F1881,Ref!A:A,Ref!B:B)*1000</f>
        <v>173000</v>
      </c>
      <c r="K1881" s="93">
        <f ca="1">COUNTIF($J$2:'-'!$J1881,'-'!$J1881)-1</f>
        <v>4</v>
      </c>
      <c r="L1881" s="96" t="s">
        <v>14</v>
      </c>
    </row>
    <row r="1882" spans="1:12" ht="15.75">
      <c r="A1882" s="90">
        <f t="shared" si="29"/>
        <v>1878</v>
      </c>
      <c r="B1882" s="87">
        <f ca="1">'-'!$J1882+'-'!$K1882</f>
        <v>173005</v>
      </c>
      <c r="C1882" s="88"/>
      <c r="D1882" s="90" t="str" cm="1">
        <f t="array" ref="D1882">_xlfn.SWITCH(MID('-'!$F1882,1,4),"C - ","Civil","F - ","Foundation","ST -","Structure","FC -","Façade","PRE ","Pre-Line","POST","Post-Line","H - ","Handover","S - ","Services","CST ","Completion Docs", "I - ", "Inspection")</f>
        <v>Services</v>
      </c>
      <c r="E1882" s="90" t="str">
        <f>IF(NOT(ISERROR(SEARCH("- S -", '-'!$F1882))), "Subcontractor",IF(NOT(ISERROR(SEARCH("- R -", '-'!$F1882))), "Ryman",IF(NOT(ISERROR(SEARCH("- C -", '-'!$F1882))), "Consultant",IF(NOT(ISERROR(SEARCH("- I -", '-'!$F1882))),  "Inspection Test Plan", "Naming Error"))))</f>
        <v>Subcontractor</v>
      </c>
      <c r="F1882" s="91" t="str">
        <f>IF(OR('-'!$G1882="checklist", '-'!$G1882="checklist-flat"), '-'!$H1882, F1881)</f>
        <v>S - S - Electrical - Cable Trays</v>
      </c>
      <c r="G1882" s="104" t="s">
        <v>15</v>
      </c>
      <c r="H1882" s="104" t="s">
        <v>1378</v>
      </c>
      <c r="I1882" s="104"/>
      <c r="J1882" s="105">
        <f>_xlfn.XLOOKUP('-'!$F1882,Ref!A:A,Ref!B:B)*1000</f>
        <v>173000</v>
      </c>
      <c r="K1882" s="87">
        <f ca="1">COUNTIF($J$2:'-'!$J1882,'-'!$J1882)-1</f>
        <v>5</v>
      </c>
      <c r="L1882" s="90" t="s">
        <v>14</v>
      </c>
    </row>
    <row r="1883" spans="1:12" ht="15.75">
      <c r="A1883" s="96">
        <f t="shared" si="29"/>
        <v>1879</v>
      </c>
      <c r="B1883" s="93">
        <f ca="1">'-'!$J1883+'-'!$K1883</f>
        <v>173006</v>
      </c>
      <c r="C1883" s="94"/>
      <c r="D1883" s="96" t="str" cm="1">
        <f t="array" ref="D1883">_xlfn.SWITCH(MID('-'!$F1883,1,4),"C - ","Civil","F - ","Foundation","ST -","Structure","FC -","Façade","PRE ","Pre-Line","POST","Post-Line","H - ","Handover","S - ","Services","CST ","Completion Docs", "I - ", "Inspection")</f>
        <v>Services</v>
      </c>
      <c r="E1883" s="96" t="str">
        <f>IF(NOT(ISERROR(SEARCH("- S -", '-'!$F1883))), "Subcontractor",IF(NOT(ISERROR(SEARCH("- R -", '-'!$F1883))), "Ryman",IF(NOT(ISERROR(SEARCH("- C -", '-'!$F1883))), "Consultant",IF(NOT(ISERROR(SEARCH("- I -", '-'!$F1883))),  "Inspection Test Plan", "Naming Error"))))</f>
        <v>Subcontractor</v>
      </c>
      <c r="F1883" s="97" t="str">
        <f>IF(OR('-'!$G1883="checklist", '-'!$G1883="checklist-flat"), '-'!$H1883, F1882)</f>
        <v>S - S - Electrical - Cable Trays</v>
      </c>
      <c r="G1883" s="24" t="s">
        <v>15</v>
      </c>
      <c r="H1883" s="24" t="s">
        <v>1379</v>
      </c>
      <c r="I1883" s="24"/>
      <c r="J1883" s="106">
        <f>_xlfn.XLOOKUP('-'!$F1883,Ref!A:A,Ref!B:B)*1000</f>
        <v>173000</v>
      </c>
      <c r="K1883" s="93">
        <f ca="1">COUNTIF($J$2:'-'!$J1883,'-'!$J1883)-1</f>
        <v>6</v>
      </c>
      <c r="L1883" s="96" t="s">
        <v>14</v>
      </c>
    </row>
    <row r="1884" spans="1:12" ht="15.75">
      <c r="A1884" s="90">
        <f t="shared" si="29"/>
        <v>1880</v>
      </c>
      <c r="B1884" s="87">
        <f ca="1">'-'!$J1884+'-'!$K1884</f>
        <v>173007</v>
      </c>
      <c r="C1884" s="88"/>
      <c r="D1884" s="90" t="str" cm="1">
        <f t="array" ref="D1884">_xlfn.SWITCH(MID('-'!$F1884,1,4),"C - ","Civil","F - ","Foundation","ST -","Structure","FC -","Façade","PRE ","Pre-Line","POST","Post-Line","H - ","Handover","S - ","Services","CST ","Completion Docs", "I - ", "Inspection")</f>
        <v>Services</v>
      </c>
      <c r="E1884" s="90" t="str">
        <f>IF(NOT(ISERROR(SEARCH("- S -", '-'!$F1884))), "Subcontractor",IF(NOT(ISERROR(SEARCH("- R -", '-'!$F1884))), "Ryman",IF(NOT(ISERROR(SEARCH("- C -", '-'!$F1884))), "Consultant",IF(NOT(ISERROR(SEARCH("- I -", '-'!$F1884))),  "Inspection Test Plan", "Naming Error"))))</f>
        <v>Subcontractor</v>
      </c>
      <c r="F1884" s="91" t="str">
        <f>IF(OR('-'!$G1884="checklist", '-'!$G1884="checklist-flat"), '-'!$H1884, F1883)</f>
        <v>S - S - Electrical - Cable Trays</v>
      </c>
      <c r="G1884" s="104" t="s">
        <v>15</v>
      </c>
      <c r="H1884" s="104" t="s">
        <v>1380</v>
      </c>
      <c r="I1884" s="104"/>
      <c r="J1884" s="105">
        <f>_xlfn.XLOOKUP('-'!$F1884,Ref!A:A,Ref!B:B)*1000</f>
        <v>173000</v>
      </c>
      <c r="K1884" s="87">
        <f ca="1">COUNTIF($J$2:'-'!$J1884,'-'!$J1884)-1</f>
        <v>7</v>
      </c>
      <c r="L1884" s="90" t="s">
        <v>14</v>
      </c>
    </row>
    <row r="1885" spans="1:12" ht="15.75">
      <c r="A1885" s="96">
        <f t="shared" si="29"/>
        <v>1881</v>
      </c>
      <c r="B1885" s="93">
        <f ca="1">'-'!$J1885+'-'!$K1885</f>
        <v>173008</v>
      </c>
      <c r="C1885" s="94"/>
      <c r="D1885" s="96" t="str" cm="1">
        <f t="array" ref="D1885">_xlfn.SWITCH(MID('-'!$F1885,1,4),"C - ","Civil","F - ","Foundation","ST -","Structure","FC -","Façade","PRE ","Pre-Line","POST","Post-Line","H - ","Handover","S - ","Services","CST ","Completion Docs", "I - ", "Inspection")</f>
        <v>Services</v>
      </c>
      <c r="E1885" s="96" t="str">
        <f>IF(NOT(ISERROR(SEARCH("- S -", '-'!$F1885))), "Subcontractor",IF(NOT(ISERROR(SEARCH("- R -", '-'!$F1885))), "Ryman",IF(NOT(ISERROR(SEARCH("- C -", '-'!$F1885))), "Consultant",IF(NOT(ISERROR(SEARCH("- I -", '-'!$F1885))),  "Inspection Test Plan", "Naming Error"))))</f>
        <v>Subcontractor</v>
      </c>
      <c r="F1885" s="97" t="str">
        <f>IF(OR('-'!$G1885="checklist", '-'!$G1885="checklist-flat"), '-'!$H1885, F1884)</f>
        <v>S - S - Electrical - Cable Trays</v>
      </c>
      <c r="G1885" s="24" t="s">
        <v>15</v>
      </c>
      <c r="H1885" s="24" t="s">
        <v>56</v>
      </c>
      <c r="I1885" s="24"/>
      <c r="J1885" s="106">
        <f>_xlfn.XLOOKUP('-'!$F1885,Ref!A:A,Ref!B:B)*1000</f>
        <v>173000</v>
      </c>
      <c r="K1885" s="93">
        <f ca="1">COUNTIF($J$2:'-'!$J1885,'-'!$J1885)-1</f>
        <v>8</v>
      </c>
      <c r="L1885" s="96" t="s">
        <v>14</v>
      </c>
    </row>
    <row r="1886" spans="1:12" ht="15.75">
      <c r="A1886" s="90">
        <f t="shared" si="29"/>
        <v>1882</v>
      </c>
      <c r="B1886" s="87">
        <f ca="1">'-'!$J1886+'-'!$K1886</f>
        <v>173009</v>
      </c>
      <c r="C1886" s="88"/>
      <c r="D1886" s="90" t="str" cm="1">
        <f t="array" ref="D1886">_xlfn.SWITCH(MID('-'!$F1886,1,4),"C - ","Civil","F - ","Foundation","ST -","Structure","FC -","Façade","PRE ","Pre-Line","POST","Post-Line","H - ","Handover","S - ","Services","CST ","Completion Docs", "I - ", "Inspection")</f>
        <v>Services</v>
      </c>
      <c r="E1886" s="90" t="str">
        <f>IF(NOT(ISERROR(SEARCH("- S -", '-'!$F1886))), "Subcontractor",IF(NOT(ISERROR(SEARCH("- R -", '-'!$F1886))), "Ryman",IF(NOT(ISERROR(SEARCH("- C -", '-'!$F1886))), "Consultant",IF(NOT(ISERROR(SEARCH("- I -", '-'!$F1886))),  "Inspection Test Plan", "Naming Error"))))</f>
        <v>Subcontractor</v>
      </c>
      <c r="F1886" s="91" t="str">
        <f>IF(OR('-'!$G1886="checklist", '-'!$G1886="checklist-flat"), '-'!$H1886, F1885)</f>
        <v>S - S - Electrical - Cable Trays</v>
      </c>
      <c r="G1886" s="104" t="s">
        <v>24</v>
      </c>
      <c r="H1886" s="104" t="s">
        <v>57</v>
      </c>
      <c r="I1886" s="104"/>
      <c r="J1886" s="105">
        <f>_xlfn.XLOOKUP('-'!$F1886,Ref!A:A,Ref!B:B)*1000</f>
        <v>173000</v>
      </c>
      <c r="K1886" s="87">
        <f ca="1">COUNTIF($J$2:'-'!$J1886,'-'!$J1886)-1</f>
        <v>9</v>
      </c>
      <c r="L1886" s="90" t="s">
        <v>14</v>
      </c>
    </row>
    <row r="1887" spans="1:12" ht="15.75">
      <c r="A1887" s="96">
        <f t="shared" ref="A1887:A1950" si="30">IFERROR(A1886+1,1)</f>
        <v>1883</v>
      </c>
      <c r="B1887" s="93">
        <f ca="1">'-'!$J1887+'-'!$K1887</f>
        <v>174000</v>
      </c>
      <c r="C1887" s="94"/>
      <c r="D1887" s="96" t="str" cm="1">
        <f t="array" ref="D1887">_xlfn.SWITCH(MID('-'!$F1887,1,4),"C - ","Civil","F - ","Foundation","ST -","Structure","FC -","Façade","PRE ","Pre-Line","POST","Post-Line","H - ","Handover","S - ","Services","CST ","Completion Docs", "I - ", "Inspection")</f>
        <v>Services</v>
      </c>
      <c r="E1887" s="96" t="str">
        <f>IF(NOT(ISERROR(SEARCH("- S -", '-'!$F1887))), "Subcontractor",IF(NOT(ISERROR(SEARCH("- R -", '-'!$F1887))), "Ryman",IF(NOT(ISERROR(SEARCH("- C -", '-'!$F1887))), "Consultant",IF(NOT(ISERROR(SEARCH("- I -", '-'!$F1887))),  "Inspection Test Plan", "Naming Error"))))</f>
        <v>Subcontractor</v>
      </c>
      <c r="F1887" s="97" t="str">
        <f>IF(OR('-'!$G1887="checklist", '-'!$G1887="checklist-flat"), '-'!$H1887, F1886)</f>
        <v>S - S - Electrical - Distribution Boards</v>
      </c>
      <c r="G1887" s="24" t="s">
        <v>12</v>
      </c>
      <c r="H1887" s="24" t="s">
        <v>1381</v>
      </c>
      <c r="I1887" s="24"/>
      <c r="J1887" s="106">
        <f>_xlfn.XLOOKUP('-'!$F1887,Ref!A:A,Ref!B:B)*1000</f>
        <v>174000</v>
      </c>
      <c r="K1887" s="93">
        <f ca="1">COUNTIF($J$2:'-'!$J1887,'-'!$J1887)-1</f>
        <v>0</v>
      </c>
      <c r="L1887" s="96" t="s">
        <v>14</v>
      </c>
    </row>
    <row r="1888" spans="1:12" ht="15.75">
      <c r="A1888" s="90">
        <f t="shared" si="30"/>
        <v>1884</v>
      </c>
      <c r="B1888" s="87">
        <f ca="1">'-'!$J1888+'-'!$K1888</f>
        <v>174001</v>
      </c>
      <c r="C1888" s="88"/>
      <c r="D1888" s="90" t="str" cm="1">
        <f t="array" ref="D1888">_xlfn.SWITCH(MID('-'!$F1888,1,4),"C - ","Civil","F - ","Foundation","ST -","Structure","FC -","Façade","PRE ","Pre-Line","POST","Post-Line","H - ","Handover","S - ","Services","CST ","Completion Docs", "I - ", "Inspection")</f>
        <v>Services</v>
      </c>
      <c r="E1888" s="90" t="str">
        <f>IF(NOT(ISERROR(SEARCH("- S -", '-'!$F1888))), "Subcontractor",IF(NOT(ISERROR(SEARCH("- R -", '-'!$F1888))), "Ryman",IF(NOT(ISERROR(SEARCH("- C -", '-'!$F1888))), "Consultant",IF(NOT(ISERROR(SEARCH("- I -", '-'!$F1888))),  "Inspection Test Plan", "Naming Error"))))</f>
        <v>Subcontractor</v>
      </c>
      <c r="F1888" s="91" t="str">
        <f>IF(OR('-'!$G1888="checklist", '-'!$G1888="checklist-flat"), '-'!$H1888, F1887)</f>
        <v>S - S - Electrical - Distribution Boards</v>
      </c>
      <c r="G1888" s="104" t="s">
        <v>15</v>
      </c>
      <c r="H1888" s="104" t="s">
        <v>1382</v>
      </c>
      <c r="I1888" s="104"/>
      <c r="J1888" s="105">
        <f>_xlfn.XLOOKUP('-'!$F1888,Ref!A:A,Ref!B:B)*1000</f>
        <v>174000</v>
      </c>
      <c r="K1888" s="87">
        <f ca="1">COUNTIF($J$2:'-'!$J1888,'-'!$J1888)-1</f>
        <v>1</v>
      </c>
      <c r="L1888" s="90" t="s">
        <v>14</v>
      </c>
    </row>
    <row r="1889" spans="1:12" ht="15.75">
      <c r="A1889" s="96">
        <f t="shared" si="30"/>
        <v>1885</v>
      </c>
      <c r="B1889" s="93">
        <f ca="1">'-'!$J1889+'-'!$K1889</f>
        <v>174002</v>
      </c>
      <c r="C1889" s="94"/>
      <c r="D1889" s="96" t="str" cm="1">
        <f t="array" ref="D1889">_xlfn.SWITCH(MID('-'!$F1889,1,4),"C - ","Civil","F - ","Foundation","ST -","Structure","FC -","Façade","PRE ","Pre-Line","POST","Post-Line","H - ","Handover","S - ","Services","CST ","Completion Docs", "I - ", "Inspection")</f>
        <v>Services</v>
      </c>
      <c r="E1889" s="96" t="str">
        <f>IF(NOT(ISERROR(SEARCH("- S -", '-'!$F1889))), "Subcontractor",IF(NOT(ISERROR(SEARCH("- R -", '-'!$F1889))), "Ryman",IF(NOT(ISERROR(SEARCH("- C -", '-'!$F1889))), "Consultant",IF(NOT(ISERROR(SEARCH("- I -", '-'!$F1889))),  "Inspection Test Plan", "Naming Error"))))</f>
        <v>Subcontractor</v>
      </c>
      <c r="F1889" s="97" t="str">
        <f>IF(OR('-'!$G1889="checklist", '-'!$G1889="checklist-flat"), '-'!$H1889, F1888)</f>
        <v>S - S - Electrical - Distribution Boards</v>
      </c>
      <c r="G1889" s="24" t="s">
        <v>182</v>
      </c>
      <c r="H1889" s="24" t="s">
        <v>1383</v>
      </c>
      <c r="I1889" s="24"/>
      <c r="J1889" s="106">
        <f>_xlfn.XLOOKUP('-'!$F1889,Ref!A:A,Ref!B:B)*1000</f>
        <v>174000</v>
      </c>
      <c r="K1889" s="93">
        <f ca="1">COUNTIF($J$2:'-'!$J1889,'-'!$J1889)-1</f>
        <v>2</v>
      </c>
      <c r="L1889" s="96" t="s">
        <v>14</v>
      </c>
    </row>
    <row r="1890" spans="1:12" ht="15.75">
      <c r="A1890" s="90">
        <f t="shared" si="30"/>
        <v>1886</v>
      </c>
      <c r="B1890" s="87">
        <f ca="1">'-'!$J1890+'-'!$K1890</f>
        <v>174003</v>
      </c>
      <c r="C1890" s="88"/>
      <c r="D1890" s="90" t="str" cm="1">
        <f t="array" ref="D1890">_xlfn.SWITCH(MID('-'!$F1890,1,4),"C - ","Civil","F - ","Foundation","ST -","Structure","FC -","Façade","PRE ","Pre-Line","POST","Post-Line","H - ","Handover","S - ","Services","CST ","Completion Docs", "I - ", "Inspection")</f>
        <v>Services</v>
      </c>
      <c r="E1890" s="90" t="str">
        <f>IF(NOT(ISERROR(SEARCH("- S -", '-'!$F1890))), "Subcontractor",IF(NOT(ISERROR(SEARCH("- R -", '-'!$F1890))), "Ryman",IF(NOT(ISERROR(SEARCH("- C -", '-'!$F1890))), "Consultant",IF(NOT(ISERROR(SEARCH("- I -", '-'!$F1890))),  "Inspection Test Plan", "Naming Error"))))</f>
        <v>Subcontractor</v>
      </c>
      <c r="F1890" s="91" t="str">
        <f>IF(OR('-'!$G1890="checklist", '-'!$G1890="checklist-flat"), '-'!$H1890, F1889)</f>
        <v>S - S - Electrical - Distribution Boards</v>
      </c>
      <c r="G1890" s="104" t="s">
        <v>182</v>
      </c>
      <c r="H1890" s="104" t="s">
        <v>1384</v>
      </c>
      <c r="I1890" s="104"/>
      <c r="J1890" s="105">
        <f>_xlfn.XLOOKUP('-'!$F1890,Ref!A:A,Ref!B:B)*1000</f>
        <v>174000</v>
      </c>
      <c r="K1890" s="87">
        <f ca="1">COUNTIF($J$2:'-'!$J1890,'-'!$J1890)-1</f>
        <v>3</v>
      </c>
      <c r="L1890" s="90" t="s">
        <v>14</v>
      </c>
    </row>
    <row r="1891" spans="1:12" ht="15.75">
      <c r="A1891" s="96">
        <f t="shared" si="30"/>
        <v>1887</v>
      </c>
      <c r="B1891" s="93">
        <f ca="1">'-'!$J1891+'-'!$K1891</f>
        <v>174004</v>
      </c>
      <c r="C1891" s="94"/>
      <c r="D1891" s="96" t="str" cm="1">
        <f t="array" ref="D1891">_xlfn.SWITCH(MID('-'!$F1891,1,4),"C - ","Civil","F - ","Foundation","ST -","Structure","FC -","Façade","PRE ","Pre-Line","POST","Post-Line","H - ","Handover","S - ","Services","CST ","Completion Docs", "I - ", "Inspection")</f>
        <v>Services</v>
      </c>
      <c r="E1891" s="96" t="str">
        <f>IF(NOT(ISERROR(SEARCH("- S -", '-'!$F1891))), "Subcontractor",IF(NOT(ISERROR(SEARCH("- R -", '-'!$F1891))), "Ryman",IF(NOT(ISERROR(SEARCH("- C -", '-'!$F1891))), "Consultant",IF(NOT(ISERROR(SEARCH("- I -", '-'!$F1891))),  "Inspection Test Plan", "Naming Error"))))</f>
        <v>Subcontractor</v>
      </c>
      <c r="F1891" s="97" t="str">
        <f>IF(OR('-'!$G1891="checklist", '-'!$G1891="checklist-flat"), '-'!$H1891, F1890)</f>
        <v>S - S - Electrical - Distribution Boards</v>
      </c>
      <c r="G1891" s="24" t="s">
        <v>182</v>
      </c>
      <c r="H1891" s="24" t="s">
        <v>1385</v>
      </c>
      <c r="I1891" s="24"/>
      <c r="J1891" s="106">
        <f>_xlfn.XLOOKUP('-'!$F1891,Ref!A:A,Ref!B:B)*1000</f>
        <v>174000</v>
      </c>
      <c r="K1891" s="93">
        <f ca="1">COUNTIF($J$2:'-'!$J1891,'-'!$J1891)-1</f>
        <v>4</v>
      </c>
      <c r="L1891" s="96" t="s">
        <v>14</v>
      </c>
    </row>
    <row r="1892" spans="1:12" ht="15.75">
      <c r="A1892" s="90">
        <f t="shared" si="30"/>
        <v>1888</v>
      </c>
      <c r="B1892" s="87">
        <f ca="1">'-'!$J1892+'-'!$K1892</f>
        <v>174005</v>
      </c>
      <c r="C1892" s="88"/>
      <c r="D1892" s="90" t="str" cm="1">
        <f t="array" ref="D1892">_xlfn.SWITCH(MID('-'!$F1892,1,4),"C - ","Civil","F - ","Foundation","ST -","Structure","FC -","Façade","PRE ","Pre-Line","POST","Post-Line","H - ","Handover","S - ","Services","CST ","Completion Docs", "I - ", "Inspection")</f>
        <v>Services</v>
      </c>
      <c r="E1892" s="90" t="str">
        <f>IF(NOT(ISERROR(SEARCH("- S -", '-'!$F1892))), "Subcontractor",IF(NOT(ISERROR(SEARCH("- R -", '-'!$F1892))), "Ryman",IF(NOT(ISERROR(SEARCH("- C -", '-'!$F1892))), "Consultant",IF(NOT(ISERROR(SEARCH("- I -", '-'!$F1892))),  "Inspection Test Plan", "Naming Error"))))</f>
        <v>Subcontractor</v>
      </c>
      <c r="F1892" s="91" t="str">
        <f>IF(OR('-'!$G1892="checklist", '-'!$G1892="checklist-flat"), '-'!$H1892, F1891)</f>
        <v>S - S - Electrical - Distribution Boards</v>
      </c>
      <c r="G1892" s="104" t="s">
        <v>182</v>
      </c>
      <c r="H1892" s="104" t="s">
        <v>1386</v>
      </c>
      <c r="I1892" s="104"/>
      <c r="J1892" s="105">
        <f>_xlfn.XLOOKUP('-'!$F1892,Ref!A:A,Ref!B:B)*1000</f>
        <v>174000</v>
      </c>
      <c r="K1892" s="87">
        <f ca="1">COUNTIF($J$2:'-'!$J1892,'-'!$J1892)-1</f>
        <v>5</v>
      </c>
      <c r="L1892" s="90" t="s">
        <v>14</v>
      </c>
    </row>
    <row r="1893" spans="1:12" ht="15.75">
      <c r="A1893" s="96">
        <f t="shared" si="30"/>
        <v>1889</v>
      </c>
      <c r="B1893" s="93">
        <f ca="1">'-'!$J1893+'-'!$K1893</f>
        <v>174006</v>
      </c>
      <c r="C1893" s="94"/>
      <c r="D1893" s="96" t="str" cm="1">
        <f t="array" ref="D1893">_xlfn.SWITCH(MID('-'!$F1893,1,4),"C - ","Civil","F - ","Foundation","ST -","Structure","FC -","Façade","PRE ","Pre-Line","POST","Post-Line","H - ","Handover","S - ","Services","CST ","Completion Docs", "I - ", "Inspection")</f>
        <v>Services</v>
      </c>
      <c r="E1893" s="96" t="str">
        <f>IF(NOT(ISERROR(SEARCH("- S -", '-'!$F1893))), "Subcontractor",IF(NOT(ISERROR(SEARCH("- R -", '-'!$F1893))), "Ryman",IF(NOT(ISERROR(SEARCH("- C -", '-'!$F1893))), "Consultant",IF(NOT(ISERROR(SEARCH("- I -", '-'!$F1893))),  "Inspection Test Plan", "Naming Error"))))</f>
        <v>Subcontractor</v>
      </c>
      <c r="F1893" s="97" t="str">
        <f>IF(OR('-'!$G1893="checklist", '-'!$G1893="checklist-flat"), '-'!$H1893, F1892)</f>
        <v>S - S - Electrical - Distribution Boards</v>
      </c>
      <c r="G1893" s="24" t="s">
        <v>182</v>
      </c>
      <c r="H1893" s="24" t="s">
        <v>1387</v>
      </c>
      <c r="I1893" s="24"/>
      <c r="J1893" s="106">
        <f>_xlfn.XLOOKUP('-'!$F1893,Ref!A:A,Ref!B:B)*1000</f>
        <v>174000</v>
      </c>
      <c r="K1893" s="93">
        <f ca="1">COUNTIF($J$2:'-'!$J1893,'-'!$J1893)-1</f>
        <v>6</v>
      </c>
      <c r="L1893" s="96" t="s">
        <v>14</v>
      </c>
    </row>
    <row r="1894" spans="1:12" ht="15.75">
      <c r="A1894" s="90">
        <f t="shared" si="30"/>
        <v>1890</v>
      </c>
      <c r="B1894" s="87">
        <f ca="1">'-'!$J1894+'-'!$K1894</f>
        <v>174007</v>
      </c>
      <c r="C1894" s="88"/>
      <c r="D1894" s="90" t="str" cm="1">
        <f t="array" ref="D1894">_xlfn.SWITCH(MID('-'!$F1894,1,4),"C - ","Civil","F - ","Foundation","ST -","Structure","FC -","Façade","PRE ","Pre-Line","POST","Post-Line","H - ","Handover","S - ","Services","CST ","Completion Docs", "I - ", "Inspection")</f>
        <v>Services</v>
      </c>
      <c r="E1894" s="90" t="str">
        <f>IF(NOT(ISERROR(SEARCH("- S -", '-'!$F1894))), "Subcontractor",IF(NOT(ISERROR(SEARCH("- R -", '-'!$F1894))), "Ryman",IF(NOT(ISERROR(SEARCH("- C -", '-'!$F1894))), "Consultant",IF(NOT(ISERROR(SEARCH("- I -", '-'!$F1894))),  "Inspection Test Plan", "Naming Error"))))</f>
        <v>Subcontractor</v>
      </c>
      <c r="F1894" s="91" t="str">
        <f>IF(OR('-'!$G1894="checklist", '-'!$G1894="checklist-flat"), '-'!$H1894, F1893)</f>
        <v>S - S - Electrical - Distribution Boards</v>
      </c>
      <c r="G1894" s="104" t="s">
        <v>1388</v>
      </c>
      <c r="H1894" s="104" t="s">
        <v>1389</v>
      </c>
      <c r="I1894" s="104"/>
      <c r="J1894" s="105">
        <f>_xlfn.XLOOKUP('-'!$F1894,Ref!A:A,Ref!B:B)*1000</f>
        <v>174000</v>
      </c>
      <c r="K1894" s="87">
        <f ca="1">COUNTIF($J$2:'-'!$J1894,'-'!$J1894)-1</f>
        <v>7</v>
      </c>
      <c r="L1894" s="90" t="s">
        <v>14</v>
      </c>
    </row>
    <row r="1895" spans="1:12" ht="15.75">
      <c r="A1895" s="96">
        <f t="shared" si="30"/>
        <v>1891</v>
      </c>
      <c r="B1895" s="93">
        <f ca="1">'-'!$J1895+'-'!$K1895</f>
        <v>174008</v>
      </c>
      <c r="C1895" s="94"/>
      <c r="D1895" s="96" t="str" cm="1">
        <f t="array" ref="D1895">_xlfn.SWITCH(MID('-'!$F1895,1,4),"C - ","Civil","F - ","Foundation","ST -","Structure","FC -","Façade","PRE ","Pre-Line","POST","Post-Line","H - ","Handover","S - ","Services","CST ","Completion Docs", "I - ", "Inspection")</f>
        <v>Services</v>
      </c>
      <c r="E1895" s="96" t="str">
        <f>IF(NOT(ISERROR(SEARCH("- S -", '-'!$F1895))), "Subcontractor",IF(NOT(ISERROR(SEARCH("- R -", '-'!$F1895))), "Ryman",IF(NOT(ISERROR(SEARCH("- C -", '-'!$F1895))), "Consultant",IF(NOT(ISERROR(SEARCH("- I -", '-'!$F1895))),  "Inspection Test Plan", "Naming Error"))))</f>
        <v>Subcontractor</v>
      </c>
      <c r="F1895" s="97" t="str">
        <f>IF(OR('-'!$G1895="checklist", '-'!$G1895="checklist-flat"), '-'!$H1895, F1894)</f>
        <v>S - S - Electrical - Distribution Boards</v>
      </c>
      <c r="G1895" s="24" t="s">
        <v>182</v>
      </c>
      <c r="H1895" s="24" t="s">
        <v>1390</v>
      </c>
      <c r="I1895" s="24"/>
      <c r="J1895" s="106">
        <f>_xlfn.XLOOKUP('-'!$F1895,Ref!A:A,Ref!B:B)*1000</f>
        <v>174000</v>
      </c>
      <c r="K1895" s="93">
        <f ca="1">COUNTIF($J$2:'-'!$J1895,'-'!$J1895)-1</f>
        <v>8</v>
      </c>
      <c r="L1895" s="96" t="s">
        <v>14</v>
      </c>
    </row>
    <row r="1896" spans="1:12" ht="15.75">
      <c r="A1896" s="90">
        <f t="shared" si="30"/>
        <v>1892</v>
      </c>
      <c r="B1896" s="87">
        <f ca="1">'-'!$J1896+'-'!$K1896</f>
        <v>174009</v>
      </c>
      <c r="C1896" s="88"/>
      <c r="D1896" s="90" t="str" cm="1">
        <f t="array" ref="D1896">_xlfn.SWITCH(MID('-'!$F1896,1,4),"C - ","Civil","F - ","Foundation","ST -","Structure","FC -","Façade","PRE ","Pre-Line","POST","Post-Line","H - ","Handover","S - ","Services","CST ","Completion Docs", "I - ", "Inspection")</f>
        <v>Services</v>
      </c>
      <c r="E1896" s="90" t="str">
        <f>IF(NOT(ISERROR(SEARCH("- S -", '-'!$F1896))), "Subcontractor",IF(NOT(ISERROR(SEARCH("- R -", '-'!$F1896))), "Ryman",IF(NOT(ISERROR(SEARCH("- C -", '-'!$F1896))), "Consultant",IF(NOT(ISERROR(SEARCH("- I -", '-'!$F1896))),  "Inspection Test Plan", "Naming Error"))))</f>
        <v>Subcontractor</v>
      </c>
      <c r="F1896" s="91" t="str">
        <f>IF(OR('-'!$G1896="checklist", '-'!$G1896="checklist-flat"), '-'!$H1896, F1895)</f>
        <v>S - S - Electrical - Distribution Boards</v>
      </c>
      <c r="G1896" s="104" t="s">
        <v>182</v>
      </c>
      <c r="H1896" s="104" t="s">
        <v>1391</v>
      </c>
      <c r="I1896" s="104"/>
      <c r="J1896" s="105">
        <f>_xlfn.XLOOKUP('-'!$F1896,Ref!A:A,Ref!B:B)*1000</f>
        <v>174000</v>
      </c>
      <c r="K1896" s="87">
        <f ca="1">COUNTIF($J$2:'-'!$J1896,'-'!$J1896)-1</f>
        <v>9</v>
      </c>
      <c r="L1896" s="90" t="s">
        <v>14</v>
      </c>
    </row>
    <row r="1897" spans="1:12" ht="15.75">
      <c r="A1897" s="96">
        <f t="shared" si="30"/>
        <v>1893</v>
      </c>
      <c r="B1897" s="93">
        <f ca="1">'-'!$J1897+'-'!$K1897</f>
        <v>174010</v>
      </c>
      <c r="C1897" s="94"/>
      <c r="D1897" s="96" t="str" cm="1">
        <f t="array" ref="D1897">_xlfn.SWITCH(MID('-'!$F1897,1,4),"C - ","Civil","F - ","Foundation","ST -","Structure","FC -","Façade","PRE ","Pre-Line","POST","Post-Line","H - ","Handover","S - ","Services","CST ","Completion Docs", "I - ", "Inspection")</f>
        <v>Services</v>
      </c>
      <c r="E1897" s="96" t="str">
        <f>IF(NOT(ISERROR(SEARCH("- S -", '-'!$F1897))), "Subcontractor",IF(NOT(ISERROR(SEARCH("- R -", '-'!$F1897))), "Ryman",IF(NOT(ISERROR(SEARCH("- C -", '-'!$F1897))), "Consultant",IF(NOT(ISERROR(SEARCH("- I -", '-'!$F1897))),  "Inspection Test Plan", "Naming Error"))))</f>
        <v>Subcontractor</v>
      </c>
      <c r="F1897" s="97" t="str">
        <f>IF(OR('-'!$G1897="checklist", '-'!$G1897="checklist-flat"), '-'!$H1897, F1896)</f>
        <v>S - S - Electrical - Distribution Boards</v>
      </c>
      <c r="G1897" s="24" t="s">
        <v>182</v>
      </c>
      <c r="H1897" s="24" t="s">
        <v>1392</v>
      </c>
      <c r="I1897" s="24"/>
      <c r="J1897" s="106">
        <f>_xlfn.XLOOKUP('-'!$F1897,Ref!A:A,Ref!B:B)*1000</f>
        <v>174000</v>
      </c>
      <c r="K1897" s="93">
        <f ca="1">COUNTIF($J$2:'-'!$J1897,'-'!$J1897)-1</f>
        <v>10</v>
      </c>
      <c r="L1897" s="96" t="s">
        <v>14</v>
      </c>
    </row>
    <row r="1898" spans="1:12" ht="15.75">
      <c r="A1898" s="90">
        <f t="shared" si="30"/>
        <v>1894</v>
      </c>
      <c r="B1898" s="87">
        <f ca="1">'-'!$J1898+'-'!$K1898</f>
        <v>174011</v>
      </c>
      <c r="C1898" s="88"/>
      <c r="D1898" s="90" t="str" cm="1">
        <f t="array" ref="D1898">_xlfn.SWITCH(MID('-'!$F1898,1,4),"C - ","Civil","F - ","Foundation","ST -","Structure","FC -","Façade","PRE ","Pre-Line","POST","Post-Line","H - ","Handover","S - ","Services","CST ","Completion Docs", "I - ", "Inspection")</f>
        <v>Services</v>
      </c>
      <c r="E1898" s="90" t="str">
        <f>IF(NOT(ISERROR(SEARCH("- S -", '-'!$F1898))), "Subcontractor",IF(NOT(ISERROR(SEARCH("- R -", '-'!$F1898))), "Ryman",IF(NOT(ISERROR(SEARCH("- C -", '-'!$F1898))), "Consultant",IF(NOT(ISERROR(SEARCH("- I -", '-'!$F1898))),  "Inspection Test Plan", "Naming Error"))))</f>
        <v>Subcontractor</v>
      </c>
      <c r="F1898" s="91" t="str">
        <f>IF(OR('-'!$G1898="checklist", '-'!$G1898="checklist-flat"), '-'!$H1898, F1897)</f>
        <v>S - S - Electrical - Distribution Boards</v>
      </c>
      <c r="G1898" s="104" t="s">
        <v>15</v>
      </c>
      <c r="H1898" s="104" t="s">
        <v>1393</v>
      </c>
      <c r="I1898" s="104"/>
      <c r="J1898" s="105">
        <f>_xlfn.XLOOKUP('-'!$F1898,Ref!A:A,Ref!B:B)*1000</f>
        <v>174000</v>
      </c>
      <c r="K1898" s="87">
        <f ca="1">COUNTIF($J$2:'-'!$J1898,'-'!$J1898)-1</f>
        <v>11</v>
      </c>
      <c r="L1898" s="90" t="s">
        <v>14</v>
      </c>
    </row>
    <row r="1899" spans="1:12" ht="15.75">
      <c r="A1899" s="96">
        <f t="shared" si="30"/>
        <v>1895</v>
      </c>
      <c r="B1899" s="93">
        <f ca="1">'-'!$J1899+'-'!$K1899</f>
        <v>174012</v>
      </c>
      <c r="C1899" s="94"/>
      <c r="D1899" s="96" t="str" cm="1">
        <f t="array" ref="D1899">_xlfn.SWITCH(MID('-'!$F1899,1,4),"C - ","Civil","F - ","Foundation","ST -","Structure","FC -","Façade","PRE ","Pre-Line","POST","Post-Line","H - ","Handover","S - ","Services","CST ","Completion Docs", "I - ", "Inspection")</f>
        <v>Services</v>
      </c>
      <c r="E1899" s="96" t="str">
        <f>IF(NOT(ISERROR(SEARCH("- S -", '-'!$F1899))), "Subcontractor",IF(NOT(ISERROR(SEARCH("- R -", '-'!$F1899))), "Ryman",IF(NOT(ISERROR(SEARCH("- C -", '-'!$F1899))), "Consultant",IF(NOT(ISERROR(SEARCH("- I -", '-'!$F1899))),  "Inspection Test Plan", "Naming Error"))))</f>
        <v>Subcontractor</v>
      </c>
      <c r="F1899" s="97" t="str">
        <f>IF(OR('-'!$G1899="checklist", '-'!$G1899="checklist-flat"), '-'!$H1899, F1898)</f>
        <v>S - S - Electrical - Distribution Boards</v>
      </c>
      <c r="G1899" s="24" t="s">
        <v>15</v>
      </c>
      <c r="H1899" s="24" t="s">
        <v>56</v>
      </c>
      <c r="I1899" s="24"/>
      <c r="J1899" s="106">
        <f>_xlfn.XLOOKUP('-'!$F1899,Ref!A:A,Ref!B:B)*1000</f>
        <v>174000</v>
      </c>
      <c r="K1899" s="93">
        <f ca="1">COUNTIF($J$2:'-'!$J1899,'-'!$J1899)-1</f>
        <v>12</v>
      </c>
      <c r="L1899" s="96" t="s">
        <v>14</v>
      </c>
    </row>
    <row r="1900" spans="1:12" ht="15.75">
      <c r="A1900" s="90">
        <f t="shared" si="30"/>
        <v>1896</v>
      </c>
      <c r="B1900" s="87">
        <f ca="1">'-'!$J1900+'-'!$K1900</f>
        <v>174013</v>
      </c>
      <c r="C1900" s="88"/>
      <c r="D1900" s="90" t="str" cm="1">
        <f t="array" ref="D1900">_xlfn.SWITCH(MID('-'!$F1900,1,4),"C - ","Civil","F - ","Foundation","ST -","Structure","FC -","Façade","PRE ","Pre-Line","POST","Post-Line","H - ","Handover","S - ","Services","CST ","Completion Docs", "I - ", "Inspection")</f>
        <v>Services</v>
      </c>
      <c r="E1900" s="90" t="str">
        <f>IF(NOT(ISERROR(SEARCH("- S -", '-'!$F1900))), "Subcontractor",IF(NOT(ISERROR(SEARCH("- R -", '-'!$F1900))), "Ryman",IF(NOT(ISERROR(SEARCH("- C -", '-'!$F1900))), "Consultant",IF(NOT(ISERROR(SEARCH("- I -", '-'!$F1900))),  "Inspection Test Plan", "Naming Error"))))</f>
        <v>Subcontractor</v>
      </c>
      <c r="F1900" s="91" t="str">
        <f>IF(OR('-'!$G1900="checklist", '-'!$G1900="checklist-flat"), '-'!$H1900, F1899)</f>
        <v>S - S - Electrical - Distribution Boards</v>
      </c>
      <c r="G1900" s="104" t="s">
        <v>24</v>
      </c>
      <c r="H1900" s="104" t="s">
        <v>57</v>
      </c>
      <c r="I1900" s="104"/>
      <c r="J1900" s="105">
        <f>_xlfn.XLOOKUP('-'!$F1900,Ref!A:A,Ref!B:B)*1000</f>
        <v>174000</v>
      </c>
      <c r="K1900" s="87">
        <f ca="1">COUNTIF($J$2:'-'!$J1900,'-'!$J1900)-1</f>
        <v>13</v>
      </c>
      <c r="L1900" s="90" t="s">
        <v>14</v>
      </c>
    </row>
    <row r="1901" spans="1:12" ht="15.75">
      <c r="A1901" s="96">
        <f t="shared" si="30"/>
        <v>1897</v>
      </c>
      <c r="B1901" s="93">
        <f ca="1">'-'!$J1901+'-'!$K1901</f>
        <v>175000</v>
      </c>
      <c r="C1901" s="94"/>
      <c r="D1901" s="95" t="str" cm="1">
        <f t="array" ref="D1901">_xlfn.SWITCH(MID('-'!$F1901,1,4),"C - ","Civil","F - ","Foundation","ST -","Structure","FC -","Façade","PRE ","Pre-Line","POST","Post-Line","H - ","Handover","S - ","Services","CST ","Completion Docs", "I - ", "Inspection")</f>
        <v>Services</v>
      </c>
      <c r="E1901" s="96" t="str">
        <f>IF(NOT(ISERROR(SEARCH("- S -", '-'!$F1901))), "Subcontractor",IF(NOT(ISERROR(SEARCH("- R -", '-'!$F1901))), "Ryman",IF(NOT(ISERROR(SEARCH("- C -", '-'!$F1901))), "Consultant",IF(NOT(ISERROR(SEARCH("- I -", '-'!$F1901))),  "Inspection Test Plan", "Naming Error"))))</f>
        <v>Subcontractor</v>
      </c>
      <c r="F1901" s="97" t="str">
        <f>IF(OR('-'!$G1901="checklist", '-'!$G1901="checklist-flat"), '-'!$H1901, F1900)</f>
        <v xml:space="preserve">S - S - Fire Alarm </v>
      </c>
      <c r="G1901" s="24" t="s">
        <v>430</v>
      </c>
      <c r="H1901" s="24" t="s">
        <v>1394</v>
      </c>
      <c r="I1901" s="24"/>
      <c r="J1901" s="106">
        <f>_xlfn.XLOOKUP('-'!$F1901,Ref!A:A,Ref!B:B)*1000</f>
        <v>175000</v>
      </c>
      <c r="K1901" s="93">
        <f ca="1">COUNTIF($J$2:'-'!$J1901,'-'!$J1901)-1</f>
        <v>0</v>
      </c>
      <c r="L1901" s="96" t="s">
        <v>14</v>
      </c>
    </row>
    <row r="1902" spans="1:12" ht="15.75">
      <c r="A1902" s="90">
        <f t="shared" si="30"/>
        <v>1898</v>
      </c>
      <c r="B1902" s="87">
        <f ca="1">'-'!$J1902+'-'!$K1902</f>
        <v>175001</v>
      </c>
      <c r="C1902" s="88"/>
      <c r="D1902" s="89" t="str" cm="1">
        <f t="array" ref="D1902">_xlfn.SWITCH(MID('-'!$F1902,1,4),"C - ","Civil","F - ","Foundation","ST -","Structure","FC -","Façade","PRE ","Pre-Line","POST","Post-Line","H - ","Handover","S - ","Services","CST ","Completion Docs", "I - ", "Inspection")</f>
        <v>Services</v>
      </c>
      <c r="E1902" s="90" t="str">
        <f>IF(NOT(ISERROR(SEARCH("- S -", '-'!$F1902))), "Subcontractor",IF(NOT(ISERROR(SEARCH("- R -", '-'!$F1902))), "Ryman",IF(NOT(ISERROR(SEARCH("- C -", '-'!$F1902))), "Consultant",IF(NOT(ISERROR(SEARCH("- I -", '-'!$F1902))),  "Inspection Test Plan", "Naming Error"))))</f>
        <v>Subcontractor</v>
      </c>
      <c r="F1902" s="91" t="str">
        <f>IF(OR('-'!$G1902="checklist", '-'!$G1902="checklist-flat"), '-'!$H1902, F1901)</f>
        <v xml:space="preserve">S - S - Fire Alarm </v>
      </c>
      <c r="G1902" s="104" t="s">
        <v>432</v>
      </c>
      <c r="H1902" s="104" t="s">
        <v>1342</v>
      </c>
      <c r="I1902" s="104"/>
      <c r="J1902" s="105">
        <f>_xlfn.XLOOKUP('-'!$F1902,Ref!A:A,Ref!B:B)*1000</f>
        <v>175000</v>
      </c>
      <c r="K1902" s="87">
        <f ca="1">COUNTIF($J$2:'-'!$J1902,'-'!$J1902)-1</f>
        <v>1</v>
      </c>
      <c r="L1902" s="90" t="s">
        <v>14</v>
      </c>
    </row>
    <row r="1903" spans="1:12" ht="15.75">
      <c r="A1903" s="96">
        <f t="shared" si="30"/>
        <v>1899</v>
      </c>
      <c r="B1903" s="93">
        <f ca="1">'-'!$J1903+'-'!$K1903</f>
        <v>175002</v>
      </c>
      <c r="C1903" s="94"/>
      <c r="D1903" s="95" t="str" cm="1">
        <f t="array" ref="D1903">_xlfn.SWITCH(MID('-'!$F1903,1,4),"C - ","Civil","F - ","Foundation","ST -","Structure","FC -","Façade","PRE ","Pre-Line","POST","Post-Line","H - ","Handover","S - ","Services","CST ","Completion Docs", "I - ", "Inspection")</f>
        <v>Services</v>
      </c>
      <c r="E1903" s="96" t="str">
        <f>IF(NOT(ISERROR(SEARCH("- S -", '-'!$F1903))), "Subcontractor",IF(NOT(ISERROR(SEARCH("- R -", '-'!$F1903))), "Ryman",IF(NOT(ISERROR(SEARCH("- C -", '-'!$F1903))), "Consultant",IF(NOT(ISERROR(SEARCH("- I -", '-'!$F1903))),  "Inspection Test Plan", "Naming Error"))))</f>
        <v>Subcontractor</v>
      </c>
      <c r="F1903" s="97" t="str">
        <f>IF(OR('-'!$G1903="checklist", '-'!$G1903="checklist-flat"), '-'!$H1903, F1902)</f>
        <v xml:space="preserve">S - S - Fire Alarm </v>
      </c>
      <c r="G1903" s="24" t="s">
        <v>15</v>
      </c>
      <c r="H1903" s="24" t="s">
        <v>1395</v>
      </c>
      <c r="I1903" s="24"/>
      <c r="J1903" s="106">
        <f>_xlfn.XLOOKUP('-'!$F1903,Ref!A:A,Ref!B:B)*1000</f>
        <v>175000</v>
      </c>
      <c r="K1903" s="93">
        <f ca="1">COUNTIF($J$2:'-'!$J1903,'-'!$J1903)-1</f>
        <v>2</v>
      </c>
      <c r="L1903" s="96" t="s">
        <v>14</v>
      </c>
    </row>
    <row r="1904" spans="1:12" ht="15.75">
      <c r="A1904" s="90">
        <f t="shared" si="30"/>
        <v>1900</v>
      </c>
      <c r="B1904" s="87">
        <f ca="1">'-'!$J1904+'-'!$K1904</f>
        <v>175003</v>
      </c>
      <c r="C1904" s="88"/>
      <c r="D1904" s="89" t="str" cm="1">
        <f t="array" ref="D1904">_xlfn.SWITCH(MID('-'!$F1904,1,4),"C - ","Civil","F - ","Foundation","ST -","Structure","FC -","Façade","PRE ","Pre-Line","POST","Post-Line","H - ","Handover","S - ","Services","CST ","Completion Docs", "I - ", "Inspection")</f>
        <v>Services</v>
      </c>
      <c r="E1904" s="90" t="str">
        <f>IF(NOT(ISERROR(SEARCH("- S -", '-'!$F1904))), "Subcontractor",IF(NOT(ISERROR(SEARCH("- R -", '-'!$F1904))), "Ryman",IF(NOT(ISERROR(SEARCH("- C -", '-'!$F1904))), "Consultant",IF(NOT(ISERROR(SEARCH("- I -", '-'!$F1904))),  "Inspection Test Plan", "Naming Error"))))</f>
        <v>Subcontractor</v>
      </c>
      <c r="F1904" s="91" t="str">
        <f>IF(OR('-'!$G1904="checklist", '-'!$G1904="checklist-flat"), '-'!$H1904, F1903)</f>
        <v xml:space="preserve">S - S - Fire Alarm </v>
      </c>
      <c r="G1904" s="104" t="s">
        <v>15</v>
      </c>
      <c r="H1904" s="104" t="s">
        <v>1396</v>
      </c>
      <c r="I1904" s="104"/>
      <c r="J1904" s="105">
        <f>_xlfn.XLOOKUP('-'!$F1904,Ref!A:A,Ref!B:B)*1000</f>
        <v>175000</v>
      </c>
      <c r="K1904" s="87">
        <f ca="1">COUNTIF($J$2:'-'!$J1904,'-'!$J1904)-1</f>
        <v>3</v>
      </c>
      <c r="L1904" s="90" t="s">
        <v>14</v>
      </c>
    </row>
    <row r="1905" spans="1:12" ht="15.75">
      <c r="A1905" s="96">
        <f t="shared" si="30"/>
        <v>1901</v>
      </c>
      <c r="B1905" s="93">
        <f ca="1">'-'!$J1905+'-'!$K1905</f>
        <v>175004</v>
      </c>
      <c r="C1905" s="94"/>
      <c r="D1905" s="95" t="str" cm="1">
        <f t="array" ref="D1905">_xlfn.SWITCH(MID('-'!$F1905,1,4),"C - ","Civil","F - ","Foundation","ST -","Structure","FC -","Façade","PRE ","Pre-Line","POST","Post-Line","H - ","Handover","S - ","Services","CST ","Completion Docs", "I - ", "Inspection")</f>
        <v>Services</v>
      </c>
      <c r="E1905" s="96" t="str">
        <f>IF(NOT(ISERROR(SEARCH("- S -", '-'!$F1905))), "Subcontractor",IF(NOT(ISERROR(SEARCH("- R -", '-'!$F1905))), "Ryman",IF(NOT(ISERROR(SEARCH("- C -", '-'!$F1905))), "Consultant",IF(NOT(ISERROR(SEARCH("- I -", '-'!$F1905))),  "Inspection Test Plan", "Naming Error"))))</f>
        <v>Subcontractor</v>
      </c>
      <c r="F1905" s="97" t="str">
        <f>IF(OR('-'!$G1905="checklist", '-'!$G1905="checklist-flat"), '-'!$H1905, F1904)</f>
        <v xml:space="preserve">S - S - Fire Alarm </v>
      </c>
      <c r="G1905" s="24" t="s">
        <v>15</v>
      </c>
      <c r="H1905" s="24" t="s">
        <v>1397</v>
      </c>
      <c r="I1905" s="24"/>
      <c r="J1905" s="106">
        <f>_xlfn.XLOOKUP('-'!$F1905,Ref!A:A,Ref!B:B)*1000</f>
        <v>175000</v>
      </c>
      <c r="K1905" s="93">
        <f ca="1">COUNTIF($J$2:'-'!$J1905,'-'!$J1905)-1</f>
        <v>4</v>
      </c>
      <c r="L1905" s="96" t="s">
        <v>14</v>
      </c>
    </row>
    <row r="1906" spans="1:12" ht="15.75">
      <c r="A1906" s="90">
        <f t="shared" si="30"/>
        <v>1902</v>
      </c>
      <c r="B1906" s="87">
        <f ca="1">'-'!$J1906+'-'!$K1906</f>
        <v>175005</v>
      </c>
      <c r="C1906" s="88"/>
      <c r="D1906" s="89" t="str" cm="1">
        <f t="array" ref="D1906">_xlfn.SWITCH(MID('-'!$F1906,1,4),"C - ","Civil","F - ","Foundation","ST -","Structure","FC -","Façade","PRE ","Pre-Line","POST","Post-Line","H - ","Handover","S - ","Services","CST ","Completion Docs", "I - ", "Inspection")</f>
        <v>Services</v>
      </c>
      <c r="E1906" s="90" t="str">
        <f>IF(NOT(ISERROR(SEARCH("- S -", '-'!$F1906))), "Subcontractor",IF(NOT(ISERROR(SEARCH("- R -", '-'!$F1906))), "Ryman",IF(NOT(ISERROR(SEARCH("- C -", '-'!$F1906))), "Consultant",IF(NOT(ISERROR(SEARCH("- I -", '-'!$F1906))),  "Inspection Test Plan", "Naming Error"))))</f>
        <v>Subcontractor</v>
      </c>
      <c r="F1906" s="91" t="str">
        <f>IF(OR('-'!$G1906="checklist", '-'!$G1906="checklist-flat"), '-'!$H1906, F1905)</f>
        <v xml:space="preserve">S - S - Fire Alarm </v>
      </c>
      <c r="G1906" s="104" t="s">
        <v>15</v>
      </c>
      <c r="H1906" s="104" t="s">
        <v>1398</v>
      </c>
      <c r="I1906" s="104"/>
      <c r="J1906" s="105">
        <f>_xlfn.XLOOKUP('-'!$F1906,Ref!A:A,Ref!B:B)*1000</f>
        <v>175000</v>
      </c>
      <c r="K1906" s="87">
        <f ca="1">COUNTIF($J$2:'-'!$J1906,'-'!$J1906)-1</f>
        <v>5</v>
      </c>
      <c r="L1906" s="90" t="s">
        <v>14</v>
      </c>
    </row>
    <row r="1907" spans="1:12" ht="15.75">
      <c r="A1907" s="96">
        <f t="shared" si="30"/>
        <v>1903</v>
      </c>
      <c r="B1907" s="93">
        <f ca="1">'-'!$J1907+'-'!$K1907</f>
        <v>175006</v>
      </c>
      <c r="C1907" s="94"/>
      <c r="D1907" s="95" t="str" cm="1">
        <f t="array" ref="D1907">_xlfn.SWITCH(MID('-'!$F1907,1,4),"C - ","Civil","F - ","Foundation","ST -","Structure","FC -","Façade","PRE ","Pre-Line","POST","Post-Line","H - ","Handover","S - ","Services","CST ","Completion Docs", "I - ", "Inspection")</f>
        <v>Services</v>
      </c>
      <c r="E1907" s="96" t="str">
        <f>IF(NOT(ISERROR(SEARCH("- S -", '-'!$F1907))), "Subcontractor",IF(NOT(ISERROR(SEARCH("- R -", '-'!$F1907))), "Ryman",IF(NOT(ISERROR(SEARCH("- C -", '-'!$F1907))), "Consultant",IF(NOT(ISERROR(SEARCH("- I -", '-'!$F1907))),  "Inspection Test Plan", "Naming Error"))))</f>
        <v>Subcontractor</v>
      </c>
      <c r="F1907" s="97" t="str">
        <f>IF(OR('-'!$G1907="checklist", '-'!$G1907="checklist-flat"), '-'!$H1907, F1906)</f>
        <v xml:space="preserve">S - S - Fire Alarm </v>
      </c>
      <c r="G1907" s="24" t="s">
        <v>15</v>
      </c>
      <c r="H1907" s="24" t="s">
        <v>1399</v>
      </c>
      <c r="I1907" s="24"/>
      <c r="J1907" s="106">
        <f>_xlfn.XLOOKUP('-'!$F1907,Ref!A:A,Ref!B:B)*1000</f>
        <v>175000</v>
      </c>
      <c r="K1907" s="93">
        <f ca="1">COUNTIF($J$2:'-'!$J1907,'-'!$J1907)-1</f>
        <v>6</v>
      </c>
      <c r="L1907" s="96" t="s">
        <v>14</v>
      </c>
    </row>
    <row r="1908" spans="1:12" ht="15.75">
      <c r="A1908" s="90">
        <f t="shared" si="30"/>
        <v>1904</v>
      </c>
      <c r="B1908" s="87">
        <f ca="1">'-'!$J1908+'-'!$K1908</f>
        <v>175007</v>
      </c>
      <c r="C1908" s="88"/>
      <c r="D1908" s="89" t="str" cm="1">
        <f t="array" ref="D1908">_xlfn.SWITCH(MID('-'!$F1908,1,4),"C - ","Civil","F - ","Foundation","ST -","Structure","FC -","Façade","PRE ","Pre-Line","POST","Post-Line","H - ","Handover","S - ","Services","CST ","Completion Docs", "I - ", "Inspection")</f>
        <v>Services</v>
      </c>
      <c r="E1908" s="90" t="str">
        <f>IF(NOT(ISERROR(SEARCH("- S -", '-'!$F1908))), "Subcontractor",IF(NOT(ISERROR(SEARCH("- R -", '-'!$F1908))), "Ryman",IF(NOT(ISERROR(SEARCH("- C -", '-'!$F1908))), "Consultant",IF(NOT(ISERROR(SEARCH("- I -", '-'!$F1908))),  "Inspection Test Plan", "Naming Error"))))</f>
        <v>Subcontractor</v>
      </c>
      <c r="F1908" s="91" t="str">
        <f>IF(OR('-'!$G1908="checklist", '-'!$G1908="checklist-flat"), '-'!$H1908, F1907)</f>
        <v xml:space="preserve">S - S - Fire Alarm </v>
      </c>
      <c r="G1908" s="104" t="s">
        <v>15</v>
      </c>
      <c r="H1908" s="104" t="s">
        <v>1400</v>
      </c>
      <c r="I1908" s="104"/>
      <c r="J1908" s="105">
        <f>_xlfn.XLOOKUP('-'!$F1908,Ref!A:A,Ref!B:B)*1000</f>
        <v>175000</v>
      </c>
      <c r="K1908" s="87">
        <f ca="1">COUNTIF($J$2:'-'!$J1908,'-'!$J1908)-1</f>
        <v>7</v>
      </c>
      <c r="L1908" s="90" t="s">
        <v>14</v>
      </c>
    </row>
    <row r="1909" spans="1:12" ht="15.75">
      <c r="A1909" s="96">
        <f t="shared" si="30"/>
        <v>1905</v>
      </c>
      <c r="B1909" s="93">
        <f ca="1">'-'!$J1909+'-'!$K1909</f>
        <v>175008</v>
      </c>
      <c r="C1909" s="94"/>
      <c r="D1909" s="95" t="str" cm="1">
        <f t="array" ref="D1909">_xlfn.SWITCH(MID('-'!$F1909,1,4),"C - ","Civil","F - ","Foundation","ST -","Structure","FC -","Façade","PRE ","Pre-Line","POST","Post-Line","H - ","Handover","S - ","Services","CST ","Completion Docs", "I - ", "Inspection")</f>
        <v>Services</v>
      </c>
      <c r="E1909" s="96" t="str">
        <f>IF(NOT(ISERROR(SEARCH("- S -", '-'!$F1909))), "Subcontractor",IF(NOT(ISERROR(SEARCH("- R -", '-'!$F1909))), "Ryman",IF(NOT(ISERROR(SEARCH("- C -", '-'!$F1909))), "Consultant",IF(NOT(ISERROR(SEARCH("- I -", '-'!$F1909))),  "Inspection Test Plan", "Naming Error"))))</f>
        <v>Subcontractor</v>
      </c>
      <c r="F1909" s="97" t="str">
        <f>IF(OR('-'!$G1909="checklist", '-'!$G1909="checklist-flat"), '-'!$H1909, F1908)</f>
        <v xml:space="preserve">S - S - Fire Alarm </v>
      </c>
      <c r="G1909" s="24" t="s">
        <v>15</v>
      </c>
      <c r="H1909" s="24" t="s">
        <v>1401</v>
      </c>
      <c r="I1909" s="24"/>
      <c r="J1909" s="106">
        <f>_xlfn.XLOOKUP('-'!$F1909,Ref!A:A,Ref!B:B)*1000</f>
        <v>175000</v>
      </c>
      <c r="K1909" s="93">
        <f ca="1">COUNTIF($J$2:'-'!$J1909,'-'!$J1909)-1</f>
        <v>8</v>
      </c>
      <c r="L1909" s="96" t="s">
        <v>14</v>
      </c>
    </row>
    <row r="1910" spans="1:12" ht="15.75">
      <c r="A1910" s="90">
        <f t="shared" si="30"/>
        <v>1906</v>
      </c>
      <c r="B1910" s="87">
        <f ca="1">'-'!$J1910+'-'!$K1910</f>
        <v>175009</v>
      </c>
      <c r="C1910" s="88"/>
      <c r="D1910" s="89" t="str" cm="1">
        <f t="array" ref="D1910">_xlfn.SWITCH(MID('-'!$F1910,1,4),"C - ","Civil","F - ","Foundation","ST -","Structure","FC -","Façade","PRE ","Pre-Line","POST","Post-Line","H - ","Handover","S - ","Services","CST ","Completion Docs", "I - ", "Inspection")</f>
        <v>Services</v>
      </c>
      <c r="E1910" s="90" t="str">
        <f>IF(NOT(ISERROR(SEARCH("- S -", '-'!$F1910))), "Subcontractor",IF(NOT(ISERROR(SEARCH("- R -", '-'!$F1910))), "Ryman",IF(NOT(ISERROR(SEARCH("- C -", '-'!$F1910))), "Consultant",IF(NOT(ISERROR(SEARCH("- I -", '-'!$F1910))),  "Inspection Test Plan", "Naming Error"))))</f>
        <v>Subcontractor</v>
      </c>
      <c r="F1910" s="91" t="str">
        <f>IF(OR('-'!$G1910="checklist", '-'!$G1910="checklist-flat"), '-'!$H1910, F1909)</f>
        <v xml:space="preserve">S - S - Fire Alarm </v>
      </c>
      <c r="G1910" s="104" t="s">
        <v>432</v>
      </c>
      <c r="H1910" s="104" t="s">
        <v>1348</v>
      </c>
      <c r="I1910" s="104"/>
      <c r="J1910" s="105">
        <f>_xlfn.XLOOKUP('-'!$F1910,Ref!A:A,Ref!B:B)*1000</f>
        <v>175000</v>
      </c>
      <c r="K1910" s="87">
        <f ca="1">COUNTIF($J$2:'-'!$J1910,'-'!$J1910)-1</f>
        <v>9</v>
      </c>
      <c r="L1910" s="90" t="s">
        <v>14</v>
      </c>
    </row>
    <row r="1911" spans="1:12" ht="15.75">
      <c r="A1911" s="96">
        <f t="shared" si="30"/>
        <v>1907</v>
      </c>
      <c r="B1911" s="93">
        <f ca="1">'-'!$J1911+'-'!$K1911</f>
        <v>175010</v>
      </c>
      <c r="C1911" s="94"/>
      <c r="D1911" s="95" t="str" cm="1">
        <f t="array" ref="D1911">_xlfn.SWITCH(MID('-'!$F1911,1,4),"C - ","Civil","F - ","Foundation","ST -","Structure","FC -","Façade","PRE ","Pre-Line","POST","Post-Line","H - ","Handover","S - ","Services","CST ","Completion Docs", "I - ", "Inspection")</f>
        <v>Services</v>
      </c>
      <c r="E1911" s="96" t="str">
        <f>IF(NOT(ISERROR(SEARCH("- S -", '-'!$F1911))), "Subcontractor",IF(NOT(ISERROR(SEARCH("- R -", '-'!$F1911))), "Ryman",IF(NOT(ISERROR(SEARCH("- C -", '-'!$F1911))), "Consultant",IF(NOT(ISERROR(SEARCH("- I -", '-'!$F1911))),  "Inspection Test Plan", "Naming Error"))))</f>
        <v>Subcontractor</v>
      </c>
      <c r="F1911" s="97" t="str">
        <f>IF(OR('-'!$G1911="checklist", '-'!$G1911="checklist-flat"), '-'!$H1911, F1910)</f>
        <v xml:space="preserve">S - S - Fire Alarm </v>
      </c>
      <c r="G1911" s="24" t="s">
        <v>15</v>
      </c>
      <c r="H1911" s="24" t="s">
        <v>1402</v>
      </c>
      <c r="I1911" s="24"/>
      <c r="J1911" s="106">
        <f>_xlfn.XLOOKUP('-'!$F1911,Ref!A:A,Ref!B:B)*1000</f>
        <v>175000</v>
      </c>
      <c r="K1911" s="93">
        <f ca="1">COUNTIF($J$2:'-'!$J1911,'-'!$J1911)-1</f>
        <v>10</v>
      </c>
      <c r="L1911" s="96" t="s">
        <v>14</v>
      </c>
    </row>
    <row r="1912" spans="1:12" ht="15.75">
      <c r="A1912" s="90">
        <f t="shared" si="30"/>
        <v>1908</v>
      </c>
      <c r="B1912" s="87">
        <f ca="1">'-'!$J1912+'-'!$K1912</f>
        <v>175011</v>
      </c>
      <c r="C1912" s="88"/>
      <c r="D1912" s="89" t="str" cm="1">
        <f t="array" ref="D1912">_xlfn.SWITCH(MID('-'!$F1912,1,4),"C - ","Civil","F - ","Foundation","ST -","Structure","FC -","Façade","PRE ","Pre-Line","POST","Post-Line","H - ","Handover","S - ","Services","CST ","Completion Docs", "I - ", "Inspection")</f>
        <v>Services</v>
      </c>
      <c r="E1912" s="90" t="str">
        <f>IF(NOT(ISERROR(SEARCH("- S -", '-'!$F1912))), "Subcontractor",IF(NOT(ISERROR(SEARCH("- R -", '-'!$F1912))), "Ryman",IF(NOT(ISERROR(SEARCH("- C -", '-'!$F1912))), "Consultant",IF(NOT(ISERROR(SEARCH("- I -", '-'!$F1912))),  "Inspection Test Plan", "Naming Error"))))</f>
        <v>Subcontractor</v>
      </c>
      <c r="F1912" s="91" t="str">
        <f>IF(OR('-'!$G1912="checklist", '-'!$G1912="checklist-flat"), '-'!$H1912, F1911)</f>
        <v xml:space="preserve">S - S - Fire Alarm </v>
      </c>
      <c r="G1912" s="104" t="s">
        <v>15</v>
      </c>
      <c r="H1912" s="104" t="s">
        <v>1403</v>
      </c>
      <c r="I1912" s="104"/>
      <c r="J1912" s="105">
        <f>_xlfn.XLOOKUP('-'!$F1912,Ref!A:A,Ref!B:B)*1000</f>
        <v>175000</v>
      </c>
      <c r="K1912" s="87">
        <f ca="1">COUNTIF($J$2:'-'!$J1912,'-'!$J1912)-1</f>
        <v>11</v>
      </c>
      <c r="L1912" s="90" t="s">
        <v>14</v>
      </c>
    </row>
    <row r="1913" spans="1:12" ht="15.75">
      <c r="A1913" s="96">
        <f t="shared" si="30"/>
        <v>1909</v>
      </c>
      <c r="B1913" s="93">
        <f ca="1">'-'!$J1913+'-'!$K1913</f>
        <v>175012</v>
      </c>
      <c r="C1913" s="94"/>
      <c r="D1913" s="95" t="str" cm="1">
        <f t="array" ref="D1913">_xlfn.SWITCH(MID('-'!$F1913,1,4),"C - ","Civil","F - ","Foundation","ST -","Structure","FC -","Façade","PRE ","Pre-Line","POST","Post-Line","H - ","Handover","S - ","Services","CST ","Completion Docs", "I - ", "Inspection")</f>
        <v>Services</v>
      </c>
      <c r="E1913" s="96" t="str">
        <f>IF(NOT(ISERROR(SEARCH("- S -", '-'!$F1913))), "Subcontractor",IF(NOT(ISERROR(SEARCH("- R -", '-'!$F1913))), "Ryman",IF(NOT(ISERROR(SEARCH("- C -", '-'!$F1913))), "Consultant",IF(NOT(ISERROR(SEARCH("- I -", '-'!$F1913))),  "Inspection Test Plan", "Naming Error"))))</f>
        <v>Subcontractor</v>
      </c>
      <c r="F1913" s="97" t="str">
        <f>IF(OR('-'!$G1913="checklist", '-'!$G1913="checklist-flat"), '-'!$H1913, F1912)</f>
        <v xml:space="preserve">S - S - Fire Alarm </v>
      </c>
      <c r="G1913" s="24" t="s">
        <v>15</v>
      </c>
      <c r="H1913" s="24" t="s">
        <v>1404</v>
      </c>
      <c r="I1913" s="24"/>
      <c r="J1913" s="106">
        <f>_xlfn.XLOOKUP('-'!$F1913,Ref!A:A,Ref!B:B)*1000</f>
        <v>175000</v>
      </c>
      <c r="K1913" s="93">
        <f ca="1">COUNTIF($J$2:'-'!$J1913,'-'!$J1913)-1</f>
        <v>12</v>
      </c>
      <c r="L1913" s="96" t="s">
        <v>14</v>
      </c>
    </row>
    <row r="1914" spans="1:12" ht="15.75">
      <c r="A1914" s="90">
        <f t="shared" si="30"/>
        <v>1910</v>
      </c>
      <c r="B1914" s="87">
        <f ca="1">'-'!$J1914+'-'!$K1914</f>
        <v>175013</v>
      </c>
      <c r="C1914" s="88"/>
      <c r="D1914" s="89" t="str" cm="1">
        <f t="array" ref="D1914">_xlfn.SWITCH(MID('-'!$F1914,1,4),"C - ","Civil","F - ","Foundation","ST -","Structure","FC -","Façade","PRE ","Pre-Line","POST","Post-Line","H - ","Handover","S - ","Services","CST ","Completion Docs", "I - ", "Inspection")</f>
        <v>Services</v>
      </c>
      <c r="E1914" s="90" t="str">
        <f>IF(NOT(ISERROR(SEARCH("- S -", '-'!$F1914))), "Subcontractor",IF(NOT(ISERROR(SEARCH("- R -", '-'!$F1914))), "Ryman",IF(NOT(ISERROR(SEARCH("- C -", '-'!$F1914))), "Consultant",IF(NOT(ISERROR(SEARCH("- I -", '-'!$F1914))),  "Inspection Test Plan", "Naming Error"))))</f>
        <v>Subcontractor</v>
      </c>
      <c r="F1914" s="91" t="str">
        <f>IF(OR('-'!$G1914="checklist", '-'!$G1914="checklist-flat"), '-'!$H1914, F1913)</f>
        <v xml:space="preserve">S - S - Fire Alarm </v>
      </c>
      <c r="G1914" s="104" t="s">
        <v>15</v>
      </c>
      <c r="H1914" s="104" t="s">
        <v>56</v>
      </c>
      <c r="I1914" s="104"/>
      <c r="J1914" s="105">
        <f>_xlfn.XLOOKUP('-'!$F1914,Ref!A:A,Ref!B:B)*1000</f>
        <v>175000</v>
      </c>
      <c r="K1914" s="87">
        <f ca="1">COUNTIF($J$2:'-'!$J1914,'-'!$J1914)-1</f>
        <v>13</v>
      </c>
      <c r="L1914" s="90" t="s">
        <v>14</v>
      </c>
    </row>
    <row r="1915" spans="1:12" ht="15.75">
      <c r="A1915" s="96">
        <f t="shared" si="30"/>
        <v>1911</v>
      </c>
      <c r="B1915" s="93">
        <f ca="1">'-'!$J1915+'-'!$K1915</f>
        <v>175014</v>
      </c>
      <c r="C1915" s="94"/>
      <c r="D1915" s="95" t="str" cm="1">
        <f t="array" ref="D1915">_xlfn.SWITCH(MID('-'!$F1915,1,4),"C - ","Civil","F - ","Foundation","ST -","Structure","FC -","Façade","PRE ","Pre-Line","POST","Post-Line","H - ","Handover","S - ","Services","CST ","Completion Docs", "I - ", "Inspection")</f>
        <v>Services</v>
      </c>
      <c r="E1915" s="96" t="str">
        <f>IF(NOT(ISERROR(SEARCH("- S -", '-'!$F1915))), "Subcontractor",IF(NOT(ISERROR(SEARCH("- R -", '-'!$F1915))), "Ryman",IF(NOT(ISERROR(SEARCH("- C -", '-'!$F1915))), "Consultant",IF(NOT(ISERROR(SEARCH("- I -", '-'!$F1915))),  "Inspection Test Plan", "Naming Error"))))</f>
        <v>Subcontractor</v>
      </c>
      <c r="F1915" s="97" t="str">
        <f>IF(OR('-'!$G1915="checklist", '-'!$G1915="checklist-flat"), '-'!$H1915, F1914)</f>
        <v xml:space="preserve">S - S - Fire Alarm </v>
      </c>
      <c r="G1915" s="24" t="s">
        <v>24</v>
      </c>
      <c r="H1915" s="24" t="s">
        <v>57</v>
      </c>
      <c r="I1915" s="24"/>
      <c r="J1915" s="106">
        <f>_xlfn.XLOOKUP('-'!$F1915,Ref!A:A,Ref!B:B)*1000</f>
        <v>175000</v>
      </c>
      <c r="K1915" s="93">
        <f ca="1">COUNTIF($J$2:'-'!$J1915,'-'!$J1915)-1</f>
        <v>14</v>
      </c>
      <c r="L1915" s="96" t="s">
        <v>14</v>
      </c>
    </row>
    <row r="1916" spans="1:12" ht="15.75">
      <c r="A1916" s="90">
        <f t="shared" si="30"/>
        <v>1912</v>
      </c>
      <c r="B1916" s="87">
        <f ca="1">'-'!$J1916+'-'!$K1916</f>
        <v>176000</v>
      </c>
      <c r="C1916" s="88"/>
      <c r="D1916" s="90" t="str" cm="1">
        <f t="array" ref="D1916">_xlfn.SWITCH(MID('-'!$F1916,1,4),"C - ","Civil","F - ","Foundation","ST -","Structure","FC -","Façade","PRE ","Pre-Line","POST","Post-Line","H - ","Handover","S - ","Services","CST ","Completion Docs", "I - ", "Inspection")</f>
        <v>Services</v>
      </c>
      <c r="E1916" s="90" t="str">
        <f>IF(NOT(ISERROR(SEARCH("- S -", '-'!$F1916))), "Subcontractor",IF(NOT(ISERROR(SEARCH("- R -", '-'!$F1916))), "Ryman",IF(NOT(ISERROR(SEARCH("- C -", '-'!$F1916))), "Consultant",IF(NOT(ISERROR(SEARCH("- I -", '-'!$F1916))),  "Inspection Test Plan", "Naming Error"))))</f>
        <v>Subcontractor</v>
      </c>
      <c r="F1916" s="91" t="str">
        <f>IF(OR('-'!$G1916="checklist", '-'!$G1916="checklist-flat"), '-'!$H1916, F1915)</f>
        <v>S - S - Fire Hydrant</v>
      </c>
      <c r="G1916" s="104" t="s">
        <v>12</v>
      </c>
      <c r="H1916" s="104" t="s">
        <v>1405</v>
      </c>
      <c r="I1916" s="104"/>
      <c r="J1916" s="105">
        <f>_xlfn.XLOOKUP('-'!$F1916,Ref!A:A,Ref!B:B)*1000</f>
        <v>176000</v>
      </c>
      <c r="K1916" s="87">
        <f ca="1">COUNTIF($J$2:'-'!$J1916,'-'!$J1916)-1</f>
        <v>0</v>
      </c>
      <c r="L1916" s="90" t="s">
        <v>14</v>
      </c>
    </row>
    <row r="1917" spans="1:12" ht="15.75">
      <c r="A1917" s="96">
        <f t="shared" si="30"/>
        <v>1913</v>
      </c>
      <c r="B1917" s="93">
        <f ca="1">'-'!$J1917+'-'!$K1917</f>
        <v>176001</v>
      </c>
      <c r="C1917" s="94"/>
      <c r="D1917" s="96" t="str" cm="1">
        <f t="array" ref="D1917">_xlfn.SWITCH(MID('-'!$F1917,1,4),"C - ","Civil","F - ","Foundation","ST -","Structure","FC -","Façade","PRE ","Pre-Line","POST","Post-Line","H - ","Handover","S - ","Services","CST ","Completion Docs", "I - ", "Inspection")</f>
        <v>Services</v>
      </c>
      <c r="E1917" s="96" t="str">
        <f>IF(NOT(ISERROR(SEARCH("- S -", '-'!$F1917))), "Subcontractor",IF(NOT(ISERROR(SEARCH("- R -", '-'!$F1917))), "Ryman",IF(NOT(ISERROR(SEARCH("- C -", '-'!$F1917))), "Consultant",IF(NOT(ISERROR(SEARCH("- I -", '-'!$F1917))),  "Inspection Test Plan", "Naming Error"))))</f>
        <v>Subcontractor</v>
      </c>
      <c r="F1917" s="97" t="str">
        <f>IF(OR('-'!$G1917="checklist", '-'!$G1917="checklist-flat"), '-'!$H1917, F1916)</f>
        <v>S - S - Fire Hydrant</v>
      </c>
      <c r="G1917" s="24" t="s">
        <v>15</v>
      </c>
      <c r="H1917" s="24" t="s">
        <v>1395</v>
      </c>
      <c r="I1917" s="24"/>
      <c r="J1917" s="106">
        <f>_xlfn.XLOOKUP('-'!$F1917,Ref!A:A,Ref!B:B)*1000</f>
        <v>176000</v>
      </c>
      <c r="K1917" s="93">
        <f ca="1">COUNTIF($J$2:'-'!$J1917,'-'!$J1917)-1</f>
        <v>1</v>
      </c>
      <c r="L1917" s="96" t="s">
        <v>14</v>
      </c>
    </row>
    <row r="1918" spans="1:12" ht="15.75">
      <c r="A1918" s="90">
        <f t="shared" si="30"/>
        <v>1914</v>
      </c>
      <c r="B1918" s="87">
        <f ca="1">'-'!$J1918+'-'!$K1918</f>
        <v>176002</v>
      </c>
      <c r="C1918" s="88"/>
      <c r="D1918" s="90" t="str" cm="1">
        <f t="array" ref="D1918">_xlfn.SWITCH(MID('-'!$F1918,1,4),"C - ","Civil","F - ","Foundation","ST -","Structure","FC -","Façade","PRE ","Pre-Line","POST","Post-Line","H - ","Handover","S - ","Services","CST ","Completion Docs", "I - ", "Inspection")</f>
        <v>Services</v>
      </c>
      <c r="E1918" s="90" t="str">
        <f>IF(NOT(ISERROR(SEARCH("- S -", '-'!$F1918))), "Subcontractor",IF(NOT(ISERROR(SEARCH("- R -", '-'!$F1918))), "Ryman",IF(NOT(ISERROR(SEARCH("- C -", '-'!$F1918))), "Consultant",IF(NOT(ISERROR(SEARCH("- I -", '-'!$F1918))),  "Inspection Test Plan", "Naming Error"))))</f>
        <v>Subcontractor</v>
      </c>
      <c r="F1918" s="91" t="str">
        <f>IF(OR('-'!$G1918="checklist", '-'!$G1918="checklist-flat"), '-'!$H1918, F1917)</f>
        <v>S - S - Fire Hydrant</v>
      </c>
      <c r="G1918" s="104" t="s">
        <v>15</v>
      </c>
      <c r="H1918" s="104" t="s">
        <v>1396</v>
      </c>
      <c r="I1918" s="104"/>
      <c r="J1918" s="105">
        <f>_xlfn.XLOOKUP('-'!$F1918,Ref!A:A,Ref!B:B)*1000</f>
        <v>176000</v>
      </c>
      <c r="K1918" s="87">
        <f ca="1">COUNTIF($J$2:'-'!$J1918,'-'!$J1918)-1</f>
        <v>2</v>
      </c>
      <c r="L1918" s="90" t="s">
        <v>14</v>
      </c>
    </row>
    <row r="1919" spans="1:12" ht="15.75">
      <c r="A1919" s="96">
        <f t="shared" si="30"/>
        <v>1915</v>
      </c>
      <c r="B1919" s="93">
        <f ca="1">'-'!$J1919+'-'!$K1919</f>
        <v>176003</v>
      </c>
      <c r="C1919" s="94"/>
      <c r="D1919" s="96" t="str" cm="1">
        <f t="array" ref="D1919">_xlfn.SWITCH(MID('-'!$F1919,1,4),"C - ","Civil","F - ","Foundation","ST -","Structure","FC -","Façade","PRE ","Pre-Line","POST","Post-Line","H - ","Handover","S - ","Services","CST ","Completion Docs", "I - ", "Inspection")</f>
        <v>Services</v>
      </c>
      <c r="E1919" s="96" t="str">
        <f>IF(NOT(ISERROR(SEARCH("- S -", '-'!$F1919))), "Subcontractor",IF(NOT(ISERROR(SEARCH("- R -", '-'!$F1919))), "Ryman",IF(NOT(ISERROR(SEARCH("- C -", '-'!$F1919))), "Consultant",IF(NOT(ISERROR(SEARCH("- I -", '-'!$F1919))),  "Inspection Test Plan", "Naming Error"))))</f>
        <v>Subcontractor</v>
      </c>
      <c r="F1919" s="97" t="str">
        <f>IF(OR('-'!$G1919="checklist", '-'!$G1919="checklist-flat"), '-'!$H1919, F1918)</f>
        <v>S - S - Fire Hydrant</v>
      </c>
      <c r="G1919" s="24" t="s">
        <v>15</v>
      </c>
      <c r="H1919" s="24" t="s">
        <v>1400</v>
      </c>
      <c r="I1919" s="24"/>
      <c r="J1919" s="106">
        <f>_xlfn.XLOOKUP('-'!$F1919,Ref!A:A,Ref!B:B)*1000</f>
        <v>176000</v>
      </c>
      <c r="K1919" s="93">
        <f ca="1">COUNTIF($J$2:'-'!$J1919,'-'!$J1919)-1</f>
        <v>3</v>
      </c>
      <c r="L1919" s="96" t="s">
        <v>14</v>
      </c>
    </row>
    <row r="1920" spans="1:12" ht="15.75">
      <c r="A1920" s="90">
        <f t="shared" si="30"/>
        <v>1916</v>
      </c>
      <c r="B1920" s="87">
        <f ca="1">'-'!$J1920+'-'!$K1920</f>
        <v>176004</v>
      </c>
      <c r="C1920" s="88"/>
      <c r="D1920" s="90" t="str" cm="1">
        <f t="array" ref="D1920">_xlfn.SWITCH(MID('-'!$F1920,1,4),"C - ","Civil","F - ","Foundation","ST -","Structure","FC -","Façade","PRE ","Pre-Line","POST","Post-Line","H - ","Handover","S - ","Services","CST ","Completion Docs", "I - ", "Inspection")</f>
        <v>Services</v>
      </c>
      <c r="E1920" s="90" t="str">
        <f>IF(NOT(ISERROR(SEARCH("- S -", '-'!$F1920))), "Subcontractor",IF(NOT(ISERROR(SEARCH("- R -", '-'!$F1920))), "Ryman",IF(NOT(ISERROR(SEARCH("- C -", '-'!$F1920))), "Consultant",IF(NOT(ISERROR(SEARCH("- I -", '-'!$F1920))),  "Inspection Test Plan", "Naming Error"))))</f>
        <v>Subcontractor</v>
      </c>
      <c r="F1920" s="91" t="str">
        <f>IF(OR('-'!$G1920="checklist", '-'!$G1920="checklist-flat"), '-'!$H1920, F1919)</f>
        <v>S - S - Fire Hydrant</v>
      </c>
      <c r="G1920" s="104" t="s">
        <v>15</v>
      </c>
      <c r="H1920" s="104" t="s">
        <v>1401</v>
      </c>
      <c r="I1920" s="104"/>
      <c r="J1920" s="105">
        <f>_xlfn.XLOOKUP('-'!$F1920,Ref!A:A,Ref!B:B)*1000</f>
        <v>176000</v>
      </c>
      <c r="K1920" s="87">
        <f ca="1">COUNTIF($J$2:'-'!$J1920,'-'!$J1920)-1</f>
        <v>4</v>
      </c>
      <c r="L1920" s="90" t="s">
        <v>14</v>
      </c>
    </row>
    <row r="1921" spans="1:12" ht="15.75">
      <c r="A1921" s="96">
        <f t="shared" si="30"/>
        <v>1917</v>
      </c>
      <c r="B1921" s="93">
        <f ca="1">'-'!$J1921+'-'!$K1921</f>
        <v>176005</v>
      </c>
      <c r="C1921" s="94"/>
      <c r="D1921" s="96" t="str" cm="1">
        <f t="array" ref="D1921">_xlfn.SWITCH(MID('-'!$F1921,1,4),"C - ","Civil","F - ","Foundation","ST -","Structure","FC -","Façade","PRE ","Pre-Line","POST","Post-Line","H - ","Handover","S - ","Services","CST ","Completion Docs", "I - ", "Inspection")</f>
        <v>Services</v>
      </c>
      <c r="E1921" s="96" t="str">
        <f>IF(NOT(ISERROR(SEARCH("- S -", '-'!$F1921))), "Subcontractor",IF(NOT(ISERROR(SEARCH("- R -", '-'!$F1921))), "Ryman",IF(NOT(ISERROR(SEARCH("- C -", '-'!$F1921))), "Consultant",IF(NOT(ISERROR(SEARCH("- I -", '-'!$F1921))),  "Inspection Test Plan", "Naming Error"))))</f>
        <v>Subcontractor</v>
      </c>
      <c r="F1921" s="97" t="str">
        <f>IF(OR('-'!$G1921="checklist", '-'!$G1921="checklist-flat"), '-'!$H1921, F1920)</f>
        <v>S - S - Fire Hydrant</v>
      </c>
      <c r="G1921" s="24" t="s">
        <v>15</v>
      </c>
      <c r="H1921" s="24" t="s">
        <v>56</v>
      </c>
      <c r="I1921" s="24"/>
      <c r="J1921" s="106">
        <f>_xlfn.XLOOKUP('-'!$F1921,Ref!A:A,Ref!B:B)*1000</f>
        <v>176000</v>
      </c>
      <c r="K1921" s="93">
        <f ca="1">COUNTIF($J$2:'-'!$J1921,'-'!$J1921)-1</f>
        <v>5</v>
      </c>
      <c r="L1921" s="96" t="s">
        <v>14</v>
      </c>
    </row>
    <row r="1922" spans="1:12" ht="15.75">
      <c r="A1922" s="90">
        <f t="shared" si="30"/>
        <v>1918</v>
      </c>
      <c r="B1922" s="87">
        <f ca="1">'-'!$J1922+'-'!$K1922</f>
        <v>176006</v>
      </c>
      <c r="C1922" s="88"/>
      <c r="D1922" s="90" t="str" cm="1">
        <f t="array" ref="D1922">_xlfn.SWITCH(MID('-'!$F1922,1,4),"C - ","Civil","F - ","Foundation","ST -","Structure","FC -","Façade","PRE ","Pre-Line","POST","Post-Line","H - ","Handover","S - ","Services","CST ","Completion Docs", "I - ", "Inspection")</f>
        <v>Services</v>
      </c>
      <c r="E1922" s="90" t="str">
        <f>IF(NOT(ISERROR(SEARCH("- S -", '-'!$F1922))), "Subcontractor",IF(NOT(ISERROR(SEARCH("- R -", '-'!$F1922))), "Ryman",IF(NOT(ISERROR(SEARCH("- C -", '-'!$F1922))), "Consultant",IF(NOT(ISERROR(SEARCH("- I -", '-'!$F1922))),  "Inspection Test Plan", "Naming Error"))))</f>
        <v>Subcontractor</v>
      </c>
      <c r="F1922" s="91" t="str">
        <f>IF(OR('-'!$G1922="checklist", '-'!$G1922="checklist-flat"), '-'!$H1922, F1921)</f>
        <v>S - S - Fire Hydrant</v>
      </c>
      <c r="G1922" s="104" t="s">
        <v>24</v>
      </c>
      <c r="H1922" s="104" t="s">
        <v>57</v>
      </c>
      <c r="I1922" s="104"/>
      <c r="J1922" s="105">
        <f>_xlfn.XLOOKUP('-'!$F1922,Ref!A:A,Ref!B:B)*1000</f>
        <v>176000</v>
      </c>
      <c r="K1922" s="87">
        <f ca="1">COUNTIF($J$2:'-'!$J1922,'-'!$J1922)-1</f>
        <v>6</v>
      </c>
      <c r="L1922" s="90" t="s">
        <v>14</v>
      </c>
    </row>
    <row r="1923" spans="1:12" ht="15.75">
      <c r="A1923" s="96">
        <f t="shared" si="30"/>
        <v>1919</v>
      </c>
      <c r="B1923" s="93">
        <f ca="1">'-'!$J1923+'-'!$K1923</f>
        <v>177000</v>
      </c>
      <c r="C1923" s="94"/>
      <c r="D1923" s="95" t="str" cm="1">
        <f t="array" ref="D1923">_xlfn.SWITCH(MID('-'!$F1923,1,4),"C - ","Civil","F - ","Foundation","ST -","Structure","FC -","Façade","PRE ","Pre-Line","POST","Post-Line","H - ","Handover","S - ","Services","CST ","Completion Docs", "I - ", "Inspection")</f>
        <v>Services</v>
      </c>
      <c r="E1923" s="96" t="str">
        <f>IF(NOT(ISERROR(SEARCH("- S -", '-'!$F1923))), "Subcontractor",IF(NOT(ISERROR(SEARCH("- R -", '-'!$F1923))), "Ryman",IF(NOT(ISERROR(SEARCH("- C -", '-'!$F1923))), "Consultant",IF(NOT(ISERROR(SEARCH("- I -", '-'!$F1923))),  "Inspection Test Plan", "Naming Error"))))</f>
        <v>Subcontractor</v>
      </c>
      <c r="F1923" s="97" t="str">
        <f>IF(OR('-'!$G1923="checklist", '-'!$G1923="checklist-flat"), '-'!$H1923, F1922)</f>
        <v>S - S - Fire Sprinkler</v>
      </c>
      <c r="G1923" s="24" t="s">
        <v>430</v>
      </c>
      <c r="H1923" s="24" t="s">
        <v>1406</v>
      </c>
      <c r="I1923" s="24"/>
      <c r="J1923" s="106">
        <f>_xlfn.XLOOKUP('-'!$F1923,Ref!A:A,Ref!B:B)*1000</f>
        <v>177000</v>
      </c>
      <c r="K1923" s="93">
        <f ca="1">COUNTIF($J$2:'-'!$J1923,'-'!$J1923)-1</f>
        <v>0</v>
      </c>
      <c r="L1923" s="96" t="s">
        <v>14</v>
      </c>
    </row>
    <row r="1924" spans="1:12" ht="15.75">
      <c r="A1924" s="90">
        <f t="shared" si="30"/>
        <v>1920</v>
      </c>
      <c r="B1924" s="87">
        <f ca="1">'-'!$J1924+'-'!$K1924</f>
        <v>177001</v>
      </c>
      <c r="C1924" s="88"/>
      <c r="D1924" s="89" t="str" cm="1">
        <f t="array" ref="D1924">_xlfn.SWITCH(MID('-'!$F1924,1,4),"C - ","Civil","F - ","Foundation","ST -","Structure","FC -","Façade","PRE ","Pre-Line","POST","Post-Line","H - ","Handover","S - ","Services","CST ","Completion Docs", "I - ", "Inspection")</f>
        <v>Services</v>
      </c>
      <c r="E1924" s="90" t="str">
        <f>IF(NOT(ISERROR(SEARCH("- S -", '-'!$F1924))), "Subcontractor",IF(NOT(ISERROR(SEARCH("- R -", '-'!$F1924))), "Ryman",IF(NOT(ISERROR(SEARCH("- C -", '-'!$F1924))), "Consultant",IF(NOT(ISERROR(SEARCH("- I -", '-'!$F1924))),  "Inspection Test Plan", "Naming Error"))))</f>
        <v>Subcontractor</v>
      </c>
      <c r="F1924" s="91" t="str">
        <f>IF(OR('-'!$G1924="checklist", '-'!$G1924="checklist-flat"), '-'!$H1924, F1923)</f>
        <v>S - S - Fire Sprinkler</v>
      </c>
      <c r="G1924" s="104" t="s">
        <v>432</v>
      </c>
      <c r="H1924" s="104" t="s">
        <v>1342</v>
      </c>
      <c r="I1924" s="104"/>
      <c r="J1924" s="105">
        <f>_xlfn.XLOOKUP('-'!$F1924,Ref!A:A,Ref!B:B)*1000</f>
        <v>177000</v>
      </c>
      <c r="K1924" s="87">
        <f ca="1">COUNTIF($J$2:'-'!$J1924,'-'!$J1924)-1</f>
        <v>1</v>
      </c>
      <c r="L1924" s="90" t="s">
        <v>14</v>
      </c>
    </row>
    <row r="1925" spans="1:12" ht="15.75">
      <c r="A1925" s="96">
        <f t="shared" si="30"/>
        <v>1921</v>
      </c>
      <c r="B1925" s="93">
        <f ca="1">'-'!$J1925+'-'!$K1925</f>
        <v>177002</v>
      </c>
      <c r="C1925" s="94"/>
      <c r="D1925" s="95" t="str" cm="1">
        <f t="array" ref="D1925">_xlfn.SWITCH(MID('-'!$F1925,1,4),"C - ","Civil","F - ","Foundation","ST -","Structure","FC -","Façade","PRE ","Pre-Line","POST","Post-Line","H - ","Handover","S - ","Services","CST ","Completion Docs", "I - ", "Inspection")</f>
        <v>Services</v>
      </c>
      <c r="E1925" s="96" t="str">
        <f>IF(NOT(ISERROR(SEARCH("- S -", '-'!$F1925))), "Subcontractor",IF(NOT(ISERROR(SEARCH("- R -", '-'!$F1925))), "Ryman",IF(NOT(ISERROR(SEARCH("- C -", '-'!$F1925))), "Consultant",IF(NOT(ISERROR(SEARCH("- I -", '-'!$F1925))),  "Inspection Test Plan", "Naming Error"))))</f>
        <v>Subcontractor</v>
      </c>
      <c r="F1925" s="97" t="str">
        <f>IF(OR('-'!$G1925="checklist", '-'!$G1925="checklist-flat"), '-'!$H1925, F1924)</f>
        <v>S - S - Fire Sprinkler</v>
      </c>
      <c r="G1925" s="24" t="s">
        <v>15</v>
      </c>
      <c r="H1925" s="24" t="s">
        <v>1395</v>
      </c>
      <c r="I1925" s="24"/>
      <c r="J1925" s="106">
        <f>_xlfn.XLOOKUP('-'!$F1925,Ref!A:A,Ref!B:B)*1000</f>
        <v>177000</v>
      </c>
      <c r="K1925" s="93">
        <f ca="1">COUNTIF($J$2:'-'!$J1925,'-'!$J1925)-1</f>
        <v>2</v>
      </c>
      <c r="L1925" s="96" t="s">
        <v>14</v>
      </c>
    </row>
    <row r="1926" spans="1:12" ht="15.75" customHeight="1">
      <c r="A1926" s="90">
        <f t="shared" si="30"/>
        <v>1922</v>
      </c>
      <c r="B1926" s="87">
        <f ca="1">'-'!$J1926+'-'!$K1926</f>
        <v>177003</v>
      </c>
      <c r="C1926" s="88"/>
      <c r="D1926" s="90" t="str" cm="1">
        <f t="array" ref="D1926">_xlfn.SWITCH(MID('-'!$F1926,1,4),"C - ","Civil","F - ","Foundation","ST -","Structure","FC -","Façade","PRE ","Pre-Line","POST","Post-Line","H - ","Handover","S - ","Services","CST ","Completion Docs", "I - ", "Inspection")</f>
        <v>Services</v>
      </c>
      <c r="E1926" s="90" t="str">
        <f>IF(NOT(ISERROR(SEARCH("- S -", '-'!$F1926))), "Subcontractor",IF(NOT(ISERROR(SEARCH("- R -", '-'!$F1926))), "Ryman",IF(NOT(ISERROR(SEARCH("- C -", '-'!$F1926))), "Consultant",IF(NOT(ISERROR(SEARCH("- I -", '-'!$F1926))),  "Inspection Test Plan", "Naming Error"))))</f>
        <v>Subcontractor</v>
      </c>
      <c r="F1926" s="91" t="str">
        <f>IF(OR('-'!$G1926="checklist", '-'!$G1926="checklist-flat"), '-'!$H1926, F1925)</f>
        <v>S - S - Fire Sprinkler</v>
      </c>
      <c r="G1926" s="104" t="s">
        <v>15</v>
      </c>
      <c r="H1926" s="104" t="s">
        <v>1396</v>
      </c>
      <c r="I1926" s="104"/>
      <c r="J1926" s="105">
        <f>_xlfn.XLOOKUP('-'!$F1926,Ref!A:A,Ref!B:B)*1000</f>
        <v>177000</v>
      </c>
      <c r="K1926" s="87">
        <f ca="1">COUNTIF($J$2:'-'!$J1926,'-'!$J1926)-1</f>
        <v>3</v>
      </c>
      <c r="L1926" s="90" t="s">
        <v>14</v>
      </c>
    </row>
    <row r="1927" spans="1:12" ht="15.75" customHeight="1">
      <c r="A1927" s="96">
        <f t="shared" si="30"/>
        <v>1923</v>
      </c>
      <c r="B1927" s="93">
        <f ca="1">'-'!$J1927+'-'!$K1927</f>
        <v>177004</v>
      </c>
      <c r="C1927" s="94"/>
      <c r="D1927" s="96" t="str" cm="1">
        <f t="array" ref="D1927">_xlfn.SWITCH(MID('-'!$F1927,1,4),"C - ","Civil","F - ","Foundation","ST -","Structure","FC -","Façade","PRE ","Pre-Line","POST","Post-Line","H - ","Handover","S - ","Services","CST ","Completion Docs", "I - ", "Inspection")</f>
        <v>Services</v>
      </c>
      <c r="E1927" s="96" t="str">
        <f>IF(NOT(ISERROR(SEARCH("- S -", '-'!$F1927))), "Subcontractor",IF(NOT(ISERROR(SEARCH("- R -", '-'!$F1927))), "Ryman",IF(NOT(ISERROR(SEARCH("- C -", '-'!$F1927))), "Consultant",IF(NOT(ISERROR(SEARCH("- I -", '-'!$F1927))),  "Inspection Test Plan", "Naming Error"))))</f>
        <v>Subcontractor</v>
      </c>
      <c r="F1927" s="97" t="str">
        <f>IF(OR('-'!$G1927="checklist", '-'!$G1927="checklist-flat"), '-'!$H1927, F1926)</f>
        <v>S - S - Fire Sprinkler</v>
      </c>
      <c r="G1927" s="24" t="s">
        <v>15</v>
      </c>
      <c r="H1927" s="24" t="s">
        <v>1400</v>
      </c>
      <c r="I1927" s="24"/>
      <c r="J1927" s="106">
        <f>_xlfn.XLOOKUP('-'!$F1927,Ref!A:A,Ref!B:B)*1000</f>
        <v>177000</v>
      </c>
      <c r="K1927" s="93">
        <f ca="1">COUNTIF($J$2:'-'!$J1927,'-'!$J1927)-1</f>
        <v>4</v>
      </c>
      <c r="L1927" s="96" t="s">
        <v>14</v>
      </c>
    </row>
    <row r="1928" spans="1:12" ht="15.75" customHeight="1">
      <c r="A1928" s="90">
        <f t="shared" si="30"/>
        <v>1924</v>
      </c>
      <c r="B1928" s="87">
        <f ca="1">'-'!$J1928+'-'!$K1928</f>
        <v>177005</v>
      </c>
      <c r="C1928" s="88"/>
      <c r="D1928" s="90" t="str" cm="1">
        <f t="array" ref="D1928">_xlfn.SWITCH(MID('-'!$F1928,1,4),"C - ","Civil","F - ","Foundation","ST -","Structure","FC -","Façade","PRE ","Pre-Line","POST","Post-Line","H - ","Handover","S - ","Services","CST ","Completion Docs", "I - ", "Inspection")</f>
        <v>Services</v>
      </c>
      <c r="E1928" s="90" t="str">
        <f>IF(NOT(ISERROR(SEARCH("- S -", '-'!$F1928))), "Subcontractor",IF(NOT(ISERROR(SEARCH("- R -", '-'!$F1928))), "Ryman",IF(NOT(ISERROR(SEARCH("- C -", '-'!$F1928))), "Consultant",IF(NOT(ISERROR(SEARCH("- I -", '-'!$F1928))),  "Inspection Test Plan", "Naming Error"))))</f>
        <v>Subcontractor</v>
      </c>
      <c r="F1928" s="91" t="str">
        <f>IF(OR('-'!$G1928="checklist", '-'!$G1928="checklist-flat"), '-'!$H1928, F1927)</f>
        <v>S - S - Fire Sprinkler</v>
      </c>
      <c r="G1928" s="104" t="s">
        <v>15</v>
      </c>
      <c r="H1928" s="104" t="s">
        <v>1401</v>
      </c>
      <c r="I1928" s="104"/>
      <c r="J1928" s="105">
        <f>_xlfn.XLOOKUP('-'!$F1928,Ref!A:A,Ref!B:B)*1000</f>
        <v>177000</v>
      </c>
      <c r="K1928" s="87">
        <f ca="1">COUNTIF($J$2:'-'!$J1928,'-'!$J1928)-1</f>
        <v>5</v>
      </c>
      <c r="L1928" s="90" t="s">
        <v>14</v>
      </c>
    </row>
    <row r="1929" spans="1:12" ht="15.75" customHeight="1">
      <c r="A1929" s="96">
        <f t="shared" si="30"/>
        <v>1925</v>
      </c>
      <c r="B1929" s="93">
        <f ca="1">'-'!$J1929+'-'!$K1929</f>
        <v>177006</v>
      </c>
      <c r="C1929" s="94"/>
      <c r="D1929" s="96" t="str" cm="1">
        <f t="array" ref="D1929">_xlfn.SWITCH(MID('-'!$F1929,1,4),"C - ","Civil","F - ","Foundation","ST -","Structure","FC -","Façade","PRE ","Pre-Line","POST","Post-Line","H - ","Handover","S - ","Services","CST ","Completion Docs", "I - ", "Inspection")</f>
        <v>Services</v>
      </c>
      <c r="E1929" s="96" t="str">
        <f>IF(NOT(ISERROR(SEARCH("- S -", '-'!$F1929))), "Subcontractor",IF(NOT(ISERROR(SEARCH("- R -", '-'!$F1929))), "Ryman",IF(NOT(ISERROR(SEARCH("- C -", '-'!$F1929))), "Consultant",IF(NOT(ISERROR(SEARCH("- I -", '-'!$F1929))),  "Inspection Test Plan", "Naming Error"))))</f>
        <v>Subcontractor</v>
      </c>
      <c r="F1929" s="97" t="str">
        <f>IF(OR('-'!$G1929="checklist", '-'!$G1929="checklist-flat"), '-'!$H1929, F1928)</f>
        <v>S - S - Fire Sprinkler</v>
      </c>
      <c r="G1929" s="24" t="s">
        <v>432</v>
      </c>
      <c r="H1929" s="24" t="s">
        <v>1348</v>
      </c>
      <c r="I1929" s="24"/>
      <c r="J1929" s="106">
        <f>_xlfn.XLOOKUP('-'!$F1929,Ref!A:A,Ref!B:B)*1000</f>
        <v>177000</v>
      </c>
      <c r="K1929" s="93">
        <f ca="1">COUNTIF($J$2:'-'!$J1929,'-'!$J1929)-1</f>
        <v>6</v>
      </c>
      <c r="L1929" s="96" t="s">
        <v>14</v>
      </c>
    </row>
    <row r="1930" spans="1:12" ht="15.75" customHeight="1">
      <c r="A1930" s="90">
        <f t="shared" si="30"/>
        <v>1926</v>
      </c>
      <c r="B1930" s="87">
        <f ca="1">'-'!$J1930+'-'!$K1930</f>
        <v>177007</v>
      </c>
      <c r="C1930" s="88"/>
      <c r="D1930" s="90" t="str" cm="1">
        <f t="array" ref="D1930">_xlfn.SWITCH(MID('-'!$F1930,1,4),"C - ","Civil","F - ","Foundation","ST -","Structure","FC -","Façade","PRE ","Pre-Line","POST","Post-Line","H - ","Handover","S - ","Services","CST ","Completion Docs", "I - ", "Inspection")</f>
        <v>Services</v>
      </c>
      <c r="E1930" s="90" t="str">
        <f>IF(NOT(ISERROR(SEARCH("- S -", '-'!$F1930))), "Subcontractor",IF(NOT(ISERROR(SEARCH("- R -", '-'!$F1930))), "Ryman",IF(NOT(ISERROR(SEARCH("- C -", '-'!$F1930))), "Consultant",IF(NOT(ISERROR(SEARCH("- I -", '-'!$F1930))),  "Inspection Test Plan", "Naming Error"))))</f>
        <v>Subcontractor</v>
      </c>
      <c r="F1930" s="91" t="str">
        <f>IF(OR('-'!$G1930="checklist", '-'!$G1930="checklist-flat"), '-'!$H1930, F1929)</f>
        <v>S - S - Fire Sprinkler</v>
      </c>
      <c r="G1930" s="104" t="s">
        <v>15</v>
      </c>
      <c r="H1930" s="104" t="s">
        <v>1404</v>
      </c>
      <c r="I1930" s="104"/>
      <c r="J1930" s="105">
        <f>_xlfn.XLOOKUP('-'!$F1930,Ref!A:A,Ref!B:B)*1000</f>
        <v>177000</v>
      </c>
      <c r="K1930" s="87">
        <f ca="1">COUNTIF($J$2:'-'!$J1930,'-'!$J1930)-1</f>
        <v>7</v>
      </c>
      <c r="L1930" s="90" t="s">
        <v>14</v>
      </c>
    </row>
    <row r="1931" spans="1:12" ht="15.75" customHeight="1">
      <c r="A1931" s="96">
        <f t="shared" si="30"/>
        <v>1927</v>
      </c>
      <c r="B1931" s="93">
        <f ca="1">'-'!$J1931+'-'!$K1931</f>
        <v>177008</v>
      </c>
      <c r="C1931" s="94"/>
      <c r="D1931" s="96" t="str" cm="1">
        <f t="array" ref="D1931">_xlfn.SWITCH(MID('-'!$F1931,1,4),"C - ","Civil","F - ","Foundation","ST -","Structure","FC -","Façade","PRE ","Pre-Line","POST","Post-Line","H - ","Handover","S - ","Services","CST ","Completion Docs", "I - ", "Inspection")</f>
        <v>Services</v>
      </c>
      <c r="E1931" s="96" t="str">
        <f>IF(NOT(ISERROR(SEARCH("- S -", '-'!$F1931))), "Subcontractor",IF(NOT(ISERROR(SEARCH("- R -", '-'!$F1931))), "Ryman",IF(NOT(ISERROR(SEARCH("- C -", '-'!$F1931))), "Consultant",IF(NOT(ISERROR(SEARCH("- I -", '-'!$F1931))),  "Inspection Test Plan", "Naming Error"))))</f>
        <v>Subcontractor</v>
      </c>
      <c r="F1931" s="97" t="str">
        <f>IF(OR('-'!$G1931="checklist", '-'!$G1931="checklist-flat"), '-'!$H1931, F1930)</f>
        <v>S - S - Fire Sprinkler</v>
      </c>
      <c r="G1931" s="24" t="s">
        <v>24</v>
      </c>
      <c r="H1931" s="24" t="s">
        <v>1401</v>
      </c>
      <c r="I1931" s="24"/>
      <c r="J1931" s="106">
        <f>_xlfn.XLOOKUP('-'!$F1931,Ref!A:A,Ref!B:B)*1000</f>
        <v>177000</v>
      </c>
      <c r="K1931" s="93">
        <f ca="1">COUNTIF($J$2:'-'!$J1931,'-'!$J1931)-1</f>
        <v>8</v>
      </c>
      <c r="L1931" s="96" t="s">
        <v>14</v>
      </c>
    </row>
    <row r="1932" spans="1:12" ht="15.75" customHeight="1">
      <c r="A1932" s="90">
        <f t="shared" si="30"/>
        <v>1928</v>
      </c>
      <c r="B1932" s="87">
        <f ca="1">'-'!$J1932+'-'!$K1932</f>
        <v>177009</v>
      </c>
      <c r="C1932" s="88"/>
      <c r="D1932" s="90" t="str" cm="1">
        <f t="array" ref="D1932">_xlfn.SWITCH(MID('-'!$F1932,1,4),"C - ","Civil","F - ","Foundation","ST -","Structure","FC -","Façade","PRE ","Pre-Line","POST","Post-Line","H - ","Handover","S - ","Services","CST ","Completion Docs", "I - ", "Inspection")</f>
        <v>Services</v>
      </c>
      <c r="E1932" s="90" t="str">
        <f>IF(NOT(ISERROR(SEARCH("- S -", '-'!$F1932))), "Subcontractor",IF(NOT(ISERROR(SEARCH("- R -", '-'!$F1932))), "Ryman",IF(NOT(ISERROR(SEARCH("- C -", '-'!$F1932))), "Consultant",IF(NOT(ISERROR(SEARCH("- I -", '-'!$F1932))),  "Inspection Test Plan", "Naming Error"))))</f>
        <v>Subcontractor</v>
      </c>
      <c r="F1932" s="91" t="str">
        <f>IF(OR('-'!$G1932="checklist", '-'!$G1932="checklist-flat"), '-'!$H1932, F1931)</f>
        <v>S - S - Fire Sprinkler</v>
      </c>
      <c r="G1932" s="104" t="s">
        <v>432</v>
      </c>
      <c r="H1932" s="104" t="s">
        <v>1407</v>
      </c>
      <c r="I1932" s="104"/>
      <c r="J1932" s="105">
        <f>_xlfn.XLOOKUP('-'!$F1932,Ref!A:A,Ref!B:B)*1000</f>
        <v>177000</v>
      </c>
      <c r="K1932" s="87">
        <f ca="1">COUNTIF($J$2:'-'!$J1932,'-'!$J1932)-1</f>
        <v>9</v>
      </c>
      <c r="L1932" s="90" t="s">
        <v>14</v>
      </c>
    </row>
    <row r="1933" spans="1:12" ht="15.75" customHeight="1">
      <c r="A1933" s="96">
        <f t="shared" si="30"/>
        <v>1929</v>
      </c>
      <c r="B1933" s="93">
        <f ca="1">'-'!$J1933+'-'!$K1933</f>
        <v>177010</v>
      </c>
      <c r="C1933" s="94"/>
      <c r="D1933" s="96" t="str" cm="1">
        <f t="array" ref="D1933">_xlfn.SWITCH(MID('-'!$F1933,1,4),"C - ","Civil","F - ","Foundation","ST -","Structure","FC -","Façade","PRE ","Pre-Line","POST","Post-Line","H - ","Handover","S - ","Services","CST ","Completion Docs", "I - ", "Inspection")</f>
        <v>Services</v>
      </c>
      <c r="E1933" s="96" t="str">
        <f>IF(NOT(ISERROR(SEARCH("- S -", '-'!$F1933))), "Subcontractor",IF(NOT(ISERROR(SEARCH("- R -", '-'!$F1933))), "Ryman",IF(NOT(ISERROR(SEARCH("- C -", '-'!$F1933))), "Consultant",IF(NOT(ISERROR(SEARCH("- I -", '-'!$F1933))),  "Inspection Test Plan", "Naming Error"))))</f>
        <v>Subcontractor</v>
      </c>
      <c r="F1933" s="97" t="str">
        <f>IF(OR('-'!$G1933="checklist", '-'!$G1933="checklist-flat"), '-'!$H1933, F1932)</f>
        <v>S - S - Fire Sprinkler</v>
      </c>
      <c r="G1933" s="24" t="s">
        <v>15</v>
      </c>
      <c r="H1933" s="24" t="s">
        <v>1408</v>
      </c>
      <c r="I1933" s="24"/>
      <c r="J1933" s="106">
        <f>_xlfn.XLOOKUP('-'!$F1933,Ref!A:A,Ref!B:B)*1000</f>
        <v>177000</v>
      </c>
      <c r="K1933" s="93">
        <f ca="1">COUNTIF($J$2:'-'!$J1933,'-'!$J1933)-1</f>
        <v>10</v>
      </c>
      <c r="L1933" s="96" t="s">
        <v>14</v>
      </c>
    </row>
    <row r="1934" spans="1:12" ht="15.75" customHeight="1">
      <c r="A1934" s="90">
        <f t="shared" si="30"/>
        <v>1930</v>
      </c>
      <c r="B1934" s="87">
        <f ca="1">'-'!$J1934+'-'!$K1934</f>
        <v>177011</v>
      </c>
      <c r="C1934" s="88"/>
      <c r="D1934" s="90" t="str" cm="1">
        <f t="array" ref="D1934">_xlfn.SWITCH(MID('-'!$F1934,1,4),"C - ","Civil","F - ","Foundation","ST -","Structure","FC -","Façade","PRE ","Pre-Line","POST","Post-Line","H - ","Handover","S - ","Services","CST ","Completion Docs", "I - ", "Inspection")</f>
        <v>Services</v>
      </c>
      <c r="E1934" s="90" t="str">
        <f>IF(NOT(ISERROR(SEARCH("- S -", '-'!$F1934))), "Subcontractor",IF(NOT(ISERROR(SEARCH("- R -", '-'!$F1934))), "Ryman",IF(NOT(ISERROR(SEARCH("- C -", '-'!$F1934))), "Consultant",IF(NOT(ISERROR(SEARCH("- I -", '-'!$F1934))),  "Inspection Test Plan", "Naming Error"))))</f>
        <v>Subcontractor</v>
      </c>
      <c r="F1934" s="91" t="str">
        <f>IF(OR('-'!$G1934="checklist", '-'!$G1934="checklist-flat"), '-'!$H1934, F1933)</f>
        <v>S - S - Fire Sprinkler</v>
      </c>
      <c r="G1934" s="104" t="s">
        <v>15</v>
      </c>
      <c r="H1934" s="104" t="s">
        <v>1409</v>
      </c>
      <c r="I1934" s="104"/>
      <c r="J1934" s="105">
        <f>_xlfn.XLOOKUP('-'!$F1934,Ref!A:A,Ref!B:B)*1000</f>
        <v>177000</v>
      </c>
      <c r="K1934" s="87">
        <f ca="1">COUNTIF($J$2:'-'!$J1934,'-'!$J1934)-1</f>
        <v>11</v>
      </c>
      <c r="L1934" s="90" t="s">
        <v>14</v>
      </c>
    </row>
    <row r="1935" spans="1:12" ht="15.75" customHeight="1">
      <c r="A1935" s="96">
        <f t="shared" si="30"/>
        <v>1931</v>
      </c>
      <c r="B1935" s="93">
        <f ca="1">'-'!$J1935+'-'!$K1935</f>
        <v>177012</v>
      </c>
      <c r="C1935" s="94"/>
      <c r="D1935" s="96" t="str" cm="1">
        <f t="array" ref="D1935">_xlfn.SWITCH(MID('-'!$F1935,1,4),"C - ","Civil","F - ","Foundation","ST -","Structure","FC -","Façade","PRE ","Pre-Line","POST","Post-Line","H - ","Handover","S - ","Services","CST ","Completion Docs", "I - ", "Inspection")</f>
        <v>Services</v>
      </c>
      <c r="E1935" s="96" t="str">
        <f>IF(NOT(ISERROR(SEARCH("- S -", '-'!$F1935))), "Subcontractor",IF(NOT(ISERROR(SEARCH("- R -", '-'!$F1935))), "Ryman",IF(NOT(ISERROR(SEARCH("- C -", '-'!$F1935))), "Consultant",IF(NOT(ISERROR(SEARCH("- I -", '-'!$F1935))),  "Inspection Test Plan", "Naming Error"))))</f>
        <v>Subcontractor</v>
      </c>
      <c r="F1935" s="97" t="str">
        <f>IF(OR('-'!$G1935="checklist", '-'!$G1935="checklist-flat"), '-'!$H1935, F1934)</f>
        <v>S - S - Fire Sprinkler</v>
      </c>
      <c r="G1935" s="24" t="s">
        <v>15</v>
      </c>
      <c r="H1935" s="24" t="s">
        <v>1410</v>
      </c>
      <c r="I1935" s="24"/>
      <c r="J1935" s="106">
        <f>_xlfn.XLOOKUP('-'!$F1935,Ref!A:A,Ref!B:B)*1000</f>
        <v>177000</v>
      </c>
      <c r="K1935" s="93">
        <f ca="1">COUNTIF($J$2:'-'!$J1935,'-'!$J1935)-1</f>
        <v>12</v>
      </c>
      <c r="L1935" s="96" t="s">
        <v>14</v>
      </c>
    </row>
    <row r="1936" spans="1:12" ht="15.75" customHeight="1">
      <c r="A1936" s="90">
        <f t="shared" si="30"/>
        <v>1932</v>
      </c>
      <c r="B1936" s="87">
        <f ca="1">'-'!$J1936+'-'!$K1936</f>
        <v>177013</v>
      </c>
      <c r="C1936" s="88"/>
      <c r="D1936" s="90" t="str" cm="1">
        <f t="array" ref="D1936">_xlfn.SWITCH(MID('-'!$F1936,1,4),"C - ","Civil","F - ","Foundation","ST -","Structure","FC -","Façade","PRE ","Pre-Line","POST","Post-Line","H - ","Handover","S - ","Services","CST ","Completion Docs", "I - ", "Inspection")</f>
        <v>Services</v>
      </c>
      <c r="E1936" s="90" t="str">
        <f>IF(NOT(ISERROR(SEARCH("- S -", '-'!$F1936))), "Subcontractor",IF(NOT(ISERROR(SEARCH("- R -", '-'!$F1936))), "Ryman",IF(NOT(ISERROR(SEARCH("- C -", '-'!$F1936))), "Consultant",IF(NOT(ISERROR(SEARCH("- I -", '-'!$F1936))),  "Inspection Test Plan", "Naming Error"))))</f>
        <v>Subcontractor</v>
      </c>
      <c r="F1936" s="91" t="str">
        <f>IF(OR('-'!$G1936="checklist", '-'!$G1936="checklist-flat"), '-'!$H1936, F1935)</f>
        <v>S - S - Fire Sprinkler</v>
      </c>
      <c r="G1936" s="104" t="s">
        <v>15</v>
      </c>
      <c r="H1936" s="104" t="s">
        <v>1411</v>
      </c>
      <c r="I1936" s="104"/>
      <c r="J1936" s="105">
        <f>_xlfn.XLOOKUP('-'!$F1936,Ref!A:A,Ref!B:B)*1000</f>
        <v>177000</v>
      </c>
      <c r="K1936" s="87">
        <f ca="1">COUNTIF($J$2:'-'!$J1936,'-'!$J1936)-1</f>
        <v>13</v>
      </c>
      <c r="L1936" s="90" t="s">
        <v>14</v>
      </c>
    </row>
    <row r="1937" spans="1:12" ht="15.75" customHeight="1">
      <c r="A1937" s="96">
        <f t="shared" si="30"/>
        <v>1933</v>
      </c>
      <c r="B1937" s="93">
        <f ca="1">'-'!$J1937+'-'!$K1937</f>
        <v>177014</v>
      </c>
      <c r="C1937" s="94"/>
      <c r="D1937" s="96" t="str" cm="1">
        <f t="array" ref="D1937">_xlfn.SWITCH(MID('-'!$F1937,1,4),"C - ","Civil","F - ","Foundation","ST -","Structure","FC -","Façade","PRE ","Pre-Line","POST","Post-Line","H - ","Handover","S - ","Services","CST ","Completion Docs", "I - ", "Inspection")</f>
        <v>Services</v>
      </c>
      <c r="E1937" s="96" t="str">
        <f>IF(NOT(ISERROR(SEARCH("- S -", '-'!$F1937))), "Subcontractor",IF(NOT(ISERROR(SEARCH("- R -", '-'!$F1937))), "Ryman",IF(NOT(ISERROR(SEARCH("- C -", '-'!$F1937))), "Consultant",IF(NOT(ISERROR(SEARCH("- I -", '-'!$F1937))),  "Inspection Test Plan", "Naming Error"))))</f>
        <v>Subcontractor</v>
      </c>
      <c r="F1937" s="97" t="str">
        <f>IF(OR('-'!$G1937="checklist", '-'!$G1937="checklist-flat"), '-'!$H1937, F1936)</f>
        <v>S - S - Fire Sprinkler</v>
      </c>
      <c r="G1937" s="24" t="s">
        <v>15</v>
      </c>
      <c r="H1937" s="98" t="s">
        <v>1412</v>
      </c>
      <c r="I1937" s="24"/>
      <c r="J1937" s="106">
        <f>_xlfn.XLOOKUP('-'!$F1937,Ref!A:A,Ref!B:B)*1000</f>
        <v>177000</v>
      </c>
      <c r="K1937" s="93">
        <f ca="1">COUNTIF($J$2:'-'!$J1937,'-'!$J1937)-1</f>
        <v>14</v>
      </c>
      <c r="L1937" s="96" t="s">
        <v>14</v>
      </c>
    </row>
    <row r="1938" spans="1:12" ht="15.75" customHeight="1">
      <c r="A1938" s="90">
        <f t="shared" si="30"/>
        <v>1934</v>
      </c>
      <c r="B1938" s="87">
        <f ca="1">'-'!$J1938+'-'!$K1938</f>
        <v>177015</v>
      </c>
      <c r="C1938" s="88"/>
      <c r="D1938" s="90" t="str" cm="1">
        <f t="array" ref="D1938">_xlfn.SWITCH(MID('-'!$F1938,1,4),"C - ","Civil","F - ","Foundation","ST -","Structure","FC -","Façade","PRE ","Pre-Line","POST","Post-Line","H - ","Handover","S - ","Services","CST ","Completion Docs", "I - ", "Inspection")</f>
        <v>Services</v>
      </c>
      <c r="E1938" s="90" t="str">
        <f>IF(NOT(ISERROR(SEARCH("- S -", '-'!$F1938))), "Subcontractor",IF(NOT(ISERROR(SEARCH("- R -", '-'!$F1938))), "Ryman",IF(NOT(ISERROR(SEARCH("- C -", '-'!$F1938))), "Consultant",IF(NOT(ISERROR(SEARCH("- I -", '-'!$F1938))),  "Inspection Test Plan", "Naming Error"))))</f>
        <v>Subcontractor</v>
      </c>
      <c r="F1938" s="91" t="str">
        <f>IF(OR('-'!$G1938="checklist", '-'!$G1938="checklist-flat"), '-'!$H1938, F1937)</f>
        <v>S - S - Fire Sprinkler</v>
      </c>
      <c r="G1938" s="104" t="s">
        <v>15</v>
      </c>
      <c r="H1938" s="104" t="s">
        <v>1413</v>
      </c>
      <c r="I1938" s="104"/>
      <c r="J1938" s="105">
        <f>_xlfn.XLOOKUP('-'!$F1938,Ref!A:A,Ref!B:B)*1000</f>
        <v>177000</v>
      </c>
      <c r="K1938" s="87">
        <f ca="1">COUNTIF($J$2:'-'!$J1938,'-'!$J1938)-1</f>
        <v>15</v>
      </c>
      <c r="L1938" s="90" t="s">
        <v>14</v>
      </c>
    </row>
    <row r="1939" spans="1:12" ht="15.75" customHeight="1">
      <c r="A1939" s="96">
        <f t="shared" si="30"/>
        <v>1935</v>
      </c>
      <c r="B1939" s="93">
        <f ca="1">'-'!$J1939+'-'!$K1939</f>
        <v>177016</v>
      </c>
      <c r="C1939" s="94"/>
      <c r="D1939" s="96" t="str" cm="1">
        <f t="array" ref="D1939">_xlfn.SWITCH(MID('-'!$F1939,1,4),"C - ","Civil","F - ","Foundation","ST -","Structure","FC -","Façade","PRE ","Pre-Line","POST","Post-Line","H - ","Handover","S - ","Services","CST ","Completion Docs", "I - ", "Inspection")</f>
        <v>Services</v>
      </c>
      <c r="E1939" s="96" t="str">
        <f>IF(NOT(ISERROR(SEARCH("- S -", '-'!$F1939))), "Subcontractor",IF(NOT(ISERROR(SEARCH("- R -", '-'!$F1939))), "Ryman",IF(NOT(ISERROR(SEARCH("- C -", '-'!$F1939))), "Consultant",IF(NOT(ISERROR(SEARCH("- I -", '-'!$F1939))),  "Inspection Test Plan", "Naming Error"))))</f>
        <v>Subcontractor</v>
      </c>
      <c r="F1939" s="97" t="str">
        <f>IF(OR('-'!$G1939="checklist", '-'!$G1939="checklist-flat"), '-'!$H1939, F1938)</f>
        <v>S - S - Fire Sprinkler</v>
      </c>
      <c r="G1939" s="24" t="s">
        <v>15</v>
      </c>
      <c r="H1939" s="24" t="s">
        <v>1414</v>
      </c>
      <c r="I1939" s="24"/>
      <c r="J1939" s="106">
        <f>_xlfn.XLOOKUP('-'!$F1939,Ref!A:A,Ref!B:B)*1000</f>
        <v>177000</v>
      </c>
      <c r="K1939" s="93">
        <f ca="1">COUNTIF($J$2:'-'!$J1939,'-'!$J1939)-1</f>
        <v>16</v>
      </c>
      <c r="L1939" s="96" t="s">
        <v>14</v>
      </c>
    </row>
    <row r="1940" spans="1:12" ht="15.75" customHeight="1">
      <c r="A1940" s="90">
        <f t="shared" si="30"/>
        <v>1936</v>
      </c>
      <c r="B1940" s="87">
        <f ca="1">'-'!$J1940+'-'!$K1940</f>
        <v>177017</v>
      </c>
      <c r="C1940" s="88"/>
      <c r="D1940" s="90" t="str" cm="1">
        <f t="array" ref="D1940">_xlfn.SWITCH(MID('-'!$F1940,1,4),"C - ","Civil","F - ","Foundation","ST -","Structure","FC -","Façade","PRE ","Pre-Line","POST","Post-Line","H - ","Handover","S - ","Services","CST ","Completion Docs", "I - ", "Inspection")</f>
        <v>Services</v>
      </c>
      <c r="E1940" s="90" t="str">
        <f>IF(NOT(ISERROR(SEARCH("- S -", '-'!$F1940))), "Subcontractor",IF(NOT(ISERROR(SEARCH("- R -", '-'!$F1940))), "Ryman",IF(NOT(ISERROR(SEARCH("- C -", '-'!$F1940))), "Consultant",IF(NOT(ISERROR(SEARCH("- I -", '-'!$F1940))),  "Inspection Test Plan", "Naming Error"))))</f>
        <v>Subcontractor</v>
      </c>
      <c r="F1940" s="91" t="str">
        <f>IF(OR('-'!$G1940="checklist", '-'!$G1940="checklist-flat"), '-'!$H1940, F1939)</f>
        <v>S - S - Fire Sprinkler</v>
      </c>
      <c r="G1940" s="104" t="s">
        <v>15</v>
      </c>
      <c r="H1940" s="104" t="s">
        <v>1415</v>
      </c>
      <c r="I1940" s="104"/>
      <c r="J1940" s="105">
        <f>_xlfn.XLOOKUP('-'!$F1940,Ref!A:A,Ref!B:B)*1000</f>
        <v>177000</v>
      </c>
      <c r="K1940" s="87">
        <f ca="1">COUNTIF($J$2:'-'!$J1940,'-'!$J1940)-1</f>
        <v>17</v>
      </c>
      <c r="L1940" s="90" t="s">
        <v>14</v>
      </c>
    </row>
    <row r="1941" spans="1:12" ht="15.75" customHeight="1">
      <c r="A1941" s="96">
        <f t="shared" si="30"/>
        <v>1937</v>
      </c>
      <c r="B1941" s="93">
        <f ca="1">'-'!$J1941+'-'!$K1941</f>
        <v>177018</v>
      </c>
      <c r="C1941" s="94"/>
      <c r="D1941" s="96" t="str" cm="1">
        <f t="array" ref="D1941">_xlfn.SWITCH(MID('-'!$F1941,1,4),"C - ","Civil","F - ","Foundation","ST -","Structure","FC -","Façade","PRE ","Pre-Line","POST","Post-Line","H - ","Handover","S - ","Services","CST ","Completion Docs", "I - ", "Inspection")</f>
        <v>Services</v>
      </c>
      <c r="E1941" s="96" t="str">
        <f>IF(NOT(ISERROR(SEARCH("- S -", '-'!$F1941))), "Subcontractor",IF(NOT(ISERROR(SEARCH("- R -", '-'!$F1941))), "Ryman",IF(NOT(ISERROR(SEARCH("- C -", '-'!$F1941))), "Consultant",IF(NOT(ISERROR(SEARCH("- I -", '-'!$F1941))),  "Inspection Test Plan", "Naming Error"))))</f>
        <v>Subcontractor</v>
      </c>
      <c r="F1941" s="97" t="str">
        <f>IF(OR('-'!$G1941="checklist", '-'!$G1941="checklist-flat"), '-'!$H1941, F1940)</f>
        <v>S - S - Fire Sprinkler</v>
      </c>
      <c r="G1941" s="24" t="s">
        <v>24</v>
      </c>
      <c r="H1941" s="24" t="s">
        <v>1401</v>
      </c>
      <c r="I1941" s="24"/>
      <c r="J1941" s="106">
        <f>_xlfn.XLOOKUP('-'!$F1941,Ref!A:A,Ref!B:B)*1000</f>
        <v>177000</v>
      </c>
      <c r="K1941" s="93">
        <f ca="1">COUNTIF($J$2:'-'!$J1941,'-'!$J1941)-1</f>
        <v>18</v>
      </c>
      <c r="L1941" s="96" t="s">
        <v>14</v>
      </c>
    </row>
    <row r="1942" spans="1:12" ht="15.75" customHeight="1">
      <c r="A1942" s="90">
        <f t="shared" si="30"/>
        <v>1938</v>
      </c>
      <c r="B1942" s="87">
        <f ca="1">'-'!$J1942+'-'!$K1942</f>
        <v>177019</v>
      </c>
      <c r="C1942" s="88"/>
      <c r="D1942" s="90" t="str" cm="1">
        <f t="array" ref="D1942">_xlfn.SWITCH(MID('-'!$F1942,1,4),"C - ","Civil","F - ","Foundation","ST -","Structure","FC -","Façade","PRE ","Pre-Line","POST","Post-Line","H - ","Handover","S - ","Services","CST ","Completion Docs", "I - ", "Inspection")</f>
        <v>Services</v>
      </c>
      <c r="E1942" s="90" t="str">
        <f>IF(NOT(ISERROR(SEARCH("- S -", '-'!$F1942))), "Subcontractor",IF(NOT(ISERROR(SEARCH("- R -", '-'!$F1942))), "Ryman",IF(NOT(ISERROR(SEARCH("- C -", '-'!$F1942))), "Consultant",IF(NOT(ISERROR(SEARCH("- I -", '-'!$F1942))),  "Inspection Test Plan", "Naming Error"))))</f>
        <v>Subcontractor</v>
      </c>
      <c r="F1942" s="91" t="str">
        <f>IF(OR('-'!$G1942="checklist", '-'!$G1942="checklist-flat"), '-'!$H1942, F1941)</f>
        <v>S - S - Fire Sprinkler</v>
      </c>
      <c r="G1942" s="104" t="s">
        <v>15</v>
      </c>
      <c r="H1942" s="104" t="s">
        <v>56</v>
      </c>
      <c r="I1942" s="104"/>
      <c r="J1942" s="105">
        <f>_xlfn.XLOOKUP('-'!$F1942,Ref!A:A,Ref!B:B)*1000</f>
        <v>177000</v>
      </c>
      <c r="K1942" s="87">
        <f ca="1">COUNTIF($J$2:'-'!$J1942,'-'!$J1942)-1</f>
        <v>19</v>
      </c>
      <c r="L1942" s="90" t="s">
        <v>14</v>
      </c>
    </row>
    <row r="1943" spans="1:12" ht="15.75" customHeight="1">
      <c r="A1943" s="96">
        <f t="shared" si="30"/>
        <v>1939</v>
      </c>
      <c r="B1943" s="93">
        <f ca="1">'-'!$J1943+'-'!$K1943</f>
        <v>177020</v>
      </c>
      <c r="C1943" s="94"/>
      <c r="D1943" s="96" t="str" cm="1">
        <f t="array" ref="D1943">_xlfn.SWITCH(MID('-'!$F1943,1,4),"C - ","Civil","F - ","Foundation","ST -","Structure","FC -","Façade","PRE ","Pre-Line","POST","Post-Line","H - ","Handover","S - ","Services","CST ","Completion Docs", "I - ", "Inspection")</f>
        <v>Services</v>
      </c>
      <c r="E1943" s="96" t="str">
        <f>IF(NOT(ISERROR(SEARCH("- S -", '-'!$F1943))), "Subcontractor",IF(NOT(ISERROR(SEARCH("- R -", '-'!$F1943))), "Ryman",IF(NOT(ISERROR(SEARCH("- C -", '-'!$F1943))), "Consultant",IF(NOT(ISERROR(SEARCH("- I -", '-'!$F1943))),  "Inspection Test Plan", "Naming Error"))))</f>
        <v>Subcontractor</v>
      </c>
      <c r="F1943" s="97" t="str">
        <f>IF(OR('-'!$G1943="checklist", '-'!$G1943="checklist-flat"), '-'!$H1943, F1942)</f>
        <v>S - S - Fire Sprinkler</v>
      </c>
      <c r="G1943" s="24" t="s">
        <v>24</v>
      </c>
      <c r="H1943" s="24" t="s">
        <v>57</v>
      </c>
      <c r="I1943" s="24"/>
      <c r="J1943" s="106">
        <f>_xlfn.XLOOKUP('-'!$F1943,Ref!A:A,Ref!B:B)*1000</f>
        <v>177000</v>
      </c>
      <c r="K1943" s="93">
        <f ca="1">COUNTIF($J$2:'-'!$J1943,'-'!$J1943)-1</f>
        <v>20</v>
      </c>
      <c r="L1943" s="96" t="s">
        <v>14</v>
      </c>
    </row>
    <row r="1944" spans="1:12" ht="15.75" customHeight="1">
      <c r="A1944" s="90">
        <f t="shared" si="30"/>
        <v>1940</v>
      </c>
      <c r="B1944" s="87">
        <f ca="1">'-'!$J1944+'-'!$K1944</f>
        <v>178000</v>
      </c>
      <c r="C1944" s="88"/>
      <c r="D1944" s="89" t="str" cm="1">
        <f t="array" ref="D1944">_xlfn.SWITCH(MID('-'!$F1944,1,4),"C - ","Civil","F - ","Foundation","ST -","Structure","FC -","Façade","PRE ","Pre-Line","POST","Post-Line","H - ","Handover","S - ","Services","CST ","Completion Docs", "I - ", "Inspection")</f>
        <v>Services</v>
      </c>
      <c r="E1944" s="90" t="str">
        <f>IF(NOT(ISERROR(SEARCH("- S -", '-'!$F1944))), "Subcontractor",IF(NOT(ISERROR(SEARCH("- R -", '-'!$F1944))), "Ryman",IF(NOT(ISERROR(SEARCH("- C -", '-'!$F1944))), "Consultant",IF(NOT(ISERROR(SEARCH("- I -", '-'!$F1944))),  "Inspection Test Plan", "Naming Error"))))</f>
        <v>Subcontractor</v>
      </c>
      <c r="F1944" s="91" t="str">
        <f>IF(OR('-'!$G1944="checklist", '-'!$G1944="checklist-flat"), '-'!$H1944, F1943)</f>
        <v>S - S - Kitch Extraction</v>
      </c>
      <c r="G1944" s="92" t="s">
        <v>430</v>
      </c>
      <c r="H1944" s="92" t="s">
        <v>1416</v>
      </c>
      <c r="I1944" s="104"/>
      <c r="J1944" s="105">
        <f>_xlfn.XLOOKUP('-'!$F1944,Ref!A:A,Ref!B:B)*1000</f>
        <v>178000</v>
      </c>
      <c r="K1944" s="87">
        <f ca="1">COUNTIF($J$2:'-'!$J1944,'-'!$J1944)-1</f>
        <v>0</v>
      </c>
      <c r="L1944" s="90" t="s">
        <v>14</v>
      </c>
    </row>
    <row r="1945" spans="1:12" ht="15.75">
      <c r="A1945" s="96">
        <f t="shared" si="30"/>
        <v>1941</v>
      </c>
      <c r="B1945" s="93">
        <f ca="1">'-'!$J1945+'-'!$K1945</f>
        <v>178001</v>
      </c>
      <c r="C1945" s="94"/>
      <c r="D1945" s="95" t="str" cm="1">
        <f t="array" ref="D1945">_xlfn.SWITCH(MID('-'!$F1945,1,4),"C - ","Civil","F - ","Foundation","ST -","Structure","FC -","Façade","PRE ","Pre-Line","POST","Post-Line","H - ","Handover","S - ","Services","CST ","Completion Docs", "I - ", "Inspection")</f>
        <v>Services</v>
      </c>
      <c r="E1945" s="96" t="str">
        <f>IF(NOT(ISERROR(SEARCH("- S -", '-'!$F1945))), "Subcontractor",IF(NOT(ISERROR(SEARCH("- R -", '-'!$F1945))), "Ryman",IF(NOT(ISERROR(SEARCH("- C -", '-'!$F1945))), "Consultant",IF(NOT(ISERROR(SEARCH("- I -", '-'!$F1945))),  "Inspection Test Plan", "Naming Error"))))</f>
        <v>Subcontractor</v>
      </c>
      <c r="F1945" s="97" t="str">
        <f>IF(OR('-'!$G1945="checklist", '-'!$G1945="checklist-flat"), '-'!$H1945, F1944)</f>
        <v>S - S - Kitch Extraction</v>
      </c>
      <c r="G1945" s="98" t="s">
        <v>432</v>
      </c>
      <c r="H1945" s="98" t="s">
        <v>1337</v>
      </c>
      <c r="I1945" s="24"/>
      <c r="J1945" s="106">
        <f>_xlfn.XLOOKUP('-'!$F1945,Ref!A:A,Ref!B:B)*1000</f>
        <v>178000</v>
      </c>
      <c r="K1945" s="93">
        <f ca="1">COUNTIF($J$2:'-'!$J1945,'-'!$J1945)-1</f>
        <v>1</v>
      </c>
      <c r="L1945" s="96" t="s">
        <v>14</v>
      </c>
    </row>
    <row r="1946" spans="1:12" ht="15.75">
      <c r="A1946" s="90">
        <f t="shared" si="30"/>
        <v>1942</v>
      </c>
      <c r="B1946" s="87">
        <f ca="1">'-'!$J1946+'-'!$K1946</f>
        <v>178002</v>
      </c>
      <c r="C1946" s="88"/>
      <c r="D1946" s="89" t="str" cm="1">
        <f t="array" ref="D1946">_xlfn.SWITCH(MID('-'!$F1946,1,4),"C - ","Civil","F - ","Foundation","ST -","Structure","FC -","Façade","PRE ","Pre-Line","POST","Post-Line","H - ","Handover","S - ","Services","CST ","Completion Docs", "I - ", "Inspection")</f>
        <v>Services</v>
      </c>
      <c r="E1946" s="90" t="str">
        <f>IF(NOT(ISERROR(SEARCH("- S -", '-'!$F1946))), "Subcontractor",IF(NOT(ISERROR(SEARCH("- R -", '-'!$F1946))), "Ryman",IF(NOT(ISERROR(SEARCH("- C -", '-'!$F1946))), "Consultant",IF(NOT(ISERROR(SEARCH("- I -", '-'!$F1946))),  "Inspection Test Plan", "Naming Error"))))</f>
        <v>Subcontractor</v>
      </c>
      <c r="F1946" s="91" t="str">
        <f>IF(OR('-'!$G1946="checklist", '-'!$G1946="checklist-flat"), '-'!$H1946, F1945)</f>
        <v>S - S - Kitch Extraction</v>
      </c>
      <c r="G1946" s="92" t="s">
        <v>15</v>
      </c>
      <c r="H1946" s="92" t="s">
        <v>1417</v>
      </c>
      <c r="I1946" s="104"/>
      <c r="J1946" s="105">
        <f>_xlfn.XLOOKUP('-'!$F1946,Ref!A:A,Ref!B:B)*1000</f>
        <v>178000</v>
      </c>
      <c r="K1946" s="87">
        <f ca="1">COUNTIF($J$2:'-'!$J1946,'-'!$J1946)-1</f>
        <v>2</v>
      </c>
      <c r="L1946" s="90" t="s">
        <v>14</v>
      </c>
    </row>
    <row r="1947" spans="1:12" ht="15.75">
      <c r="A1947" s="96">
        <f t="shared" si="30"/>
        <v>1943</v>
      </c>
      <c r="B1947" s="93">
        <f ca="1">'-'!$J1947+'-'!$K1947</f>
        <v>178003</v>
      </c>
      <c r="C1947" s="94"/>
      <c r="D1947" s="95" t="str" cm="1">
        <f t="array" ref="D1947">_xlfn.SWITCH(MID('-'!$F1947,1,4),"C - ","Civil","F - ","Foundation","ST -","Structure","FC -","Façade","PRE ","Pre-Line","POST","Post-Line","H - ","Handover","S - ","Services","CST ","Completion Docs", "I - ", "Inspection")</f>
        <v>Services</v>
      </c>
      <c r="E1947" s="96" t="str">
        <f>IF(NOT(ISERROR(SEARCH("- S -", '-'!$F1947))), "Subcontractor",IF(NOT(ISERROR(SEARCH("- R -", '-'!$F1947))), "Ryman",IF(NOT(ISERROR(SEARCH("- C -", '-'!$F1947))), "Consultant",IF(NOT(ISERROR(SEARCH("- I -", '-'!$F1947))),  "Inspection Test Plan", "Naming Error"))))</f>
        <v>Subcontractor</v>
      </c>
      <c r="F1947" s="97" t="str">
        <f>IF(OR('-'!$G1947="checklist", '-'!$G1947="checklist-flat"), '-'!$H1947, F1946)</f>
        <v>S - S - Kitch Extraction</v>
      </c>
      <c r="G1947" s="98" t="s">
        <v>15</v>
      </c>
      <c r="H1947" s="98" t="s">
        <v>1418</v>
      </c>
      <c r="I1947" s="24"/>
      <c r="J1947" s="106">
        <f>_xlfn.XLOOKUP('-'!$F1947,Ref!A:A,Ref!B:B)*1000</f>
        <v>178000</v>
      </c>
      <c r="K1947" s="93">
        <f ca="1">COUNTIF($J$2:'-'!$J1947,'-'!$J1947)-1</f>
        <v>3</v>
      </c>
      <c r="L1947" s="96" t="s">
        <v>14</v>
      </c>
    </row>
    <row r="1948" spans="1:12" ht="15.75">
      <c r="A1948" s="90">
        <f t="shared" si="30"/>
        <v>1944</v>
      </c>
      <c r="B1948" s="87">
        <f ca="1">'-'!$J1948+'-'!$K1948</f>
        <v>178004</v>
      </c>
      <c r="C1948" s="88"/>
      <c r="D1948" s="89" t="str" cm="1">
        <f t="array" ref="D1948">_xlfn.SWITCH(MID('-'!$F1948,1,4),"C - ","Civil","F - ","Foundation","ST -","Structure","FC -","Façade","PRE ","Pre-Line","POST","Post-Line","H - ","Handover","S - ","Services","CST ","Completion Docs", "I - ", "Inspection")</f>
        <v>Services</v>
      </c>
      <c r="E1948" s="90" t="str">
        <f>IF(NOT(ISERROR(SEARCH("- S -", '-'!$F1948))), "Subcontractor",IF(NOT(ISERROR(SEARCH("- R -", '-'!$F1948))), "Ryman",IF(NOT(ISERROR(SEARCH("- C -", '-'!$F1948))), "Consultant",IF(NOT(ISERROR(SEARCH("- I -", '-'!$F1948))),  "Inspection Test Plan", "Naming Error"))))</f>
        <v>Subcontractor</v>
      </c>
      <c r="F1948" s="91" t="str">
        <f>IF(OR('-'!$G1948="checklist", '-'!$G1948="checklist-flat"), '-'!$H1948, F1947)</f>
        <v>S - S - Kitch Extraction</v>
      </c>
      <c r="G1948" s="92" t="s">
        <v>15</v>
      </c>
      <c r="H1948" s="92" t="s">
        <v>1419</v>
      </c>
      <c r="I1948" s="104"/>
      <c r="J1948" s="105">
        <f>_xlfn.XLOOKUP('-'!$F1948,Ref!A:A,Ref!B:B)*1000</f>
        <v>178000</v>
      </c>
      <c r="K1948" s="87">
        <f ca="1">COUNTIF($J$2:'-'!$J1948,'-'!$J1948)-1</f>
        <v>4</v>
      </c>
      <c r="L1948" s="90" t="s">
        <v>14</v>
      </c>
    </row>
    <row r="1949" spans="1:12" ht="15.75">
      <c r="A1949" s="96">
        <f t="shared" si="30"/>
        <v>1945</v>
      </c>
      <c r="B1949" s="93">
        <f ca="1">'-'!$J1949+'-'!$K1949</f>
        <v>178005</v>
      </c>
      <c r="C1949" s="94"/>
      <c r="D1949" s="95" t="str" cm="1">
        <f t="array" ref="D1949">_xlfn.SWITCH(MID('-'!$F1949,1,4),"C - ","Civil","F - ","Foundation","ST -","Structure","FC -","Façade","PRE ","Pre-Line","POST","Post-Line","H - ","Handover","S - ","Services","CST ","Completion Docs", "I - ", "Inspection")</f>
        <v>Services</v>
      </c>
      <c r="E1949" s="96" t="str">
        <f>IF(NOT(ISERROR(SEARCH("- S -", '-'!$F1949))), "Subcontractor",IF(NOT(ISERROR(SEARCH("- R -", '-'!$F1949))), "Ryman",IF(NOT(ISERROR(SEARCH("- C -", '-'!$F1949))), "Consultant",IF(NOT(ISERROR(SEARCH("- I -", '-'!$F1949))),  "Inspection Test Plan", "Naming Error"))))</f>
        <v>Subcontractor</v>
      </c>
      <c r="F1949" s="97" t="str">
        <f>IF(OR('-'!$G1949="checklist", '-'!$G1949="checklist-flat"), '-'!$H1949, F1948)</f>
        <v>S - S - Kitch Extraction</v>
      </c>
      <c r="G1949" s="98" t="s">
        <v>432</v>
      </c>
      <c r="H1949" s="98" t="s">
        <v>1342</v>
      </c>
      <c r="I1949" s="24"/>
      <c r="J1949" s="106">
        <f>_xlfn.XLOOKUP('-'!$F1949,Ref!A:A,Ref!B:B)*1000</f>
        <v>178000</v>
      </c>
      <c r="K1949" s="93">
        <f ca="1">COUNTIF($J$2:'-'!$J1949,'-'!$J1949)-1</f>
        <v>5</v>
      </c>
      <c r="L1949" s="96" t="s">
        <v>14</v>
      </c>
    </row>
    <row r="1950" spans="1:12" ht="15.75">
      <c r="A1950" s="90">
        <f t="shared" si="30"/>
        <v>1946</v>
      </c>
      <c r="B1950" s="87">
        <f ca="1">'-'!$J1950+'-'!$K1950</f>
        <v>178006</v>
      </c>
      <c r="C1950" s="88"/>
      <c r="D1950" s="89" t="str" cm="1">
        <f t="array" ref="D1950">_xlfn.SWITCH(MID('-'!$F1950,1,4),"C - ","Civil","F - ","Foundation","ST -","Structure","FC -","Façade","PRE ","Pre-Line","POST","Post-Line","H - ","Handover","S - ","Services","CST ","Completion Docs", "I - ", "Inspection")</f>
        <v>Services</v>
      </c>
      <c r="E1950" s="90" t="str">
        <f>IF(NOT(ISERROR(SEARCH("- S -", '-'!$F1950))), "Subcontractor",IF(NOT(ISERROR(SEARCH("- R -", '-'!$F1950))), "Ryman",IF(NOT(ISERROR(SEARCH("- C -", '-'!$F1950))), "Consultant",IF(NOT(ISERROR(SEARCH("- I -", '-'!$F1950))),  "Inspection Test Plan", "Naming Error"))))</f>
        <v>Subcontractor</v>
      </c>
      <c r="F1950" s="91" t="str">
        <f>IF(OR('-'!$G1950="checklist", '-'!$G1950="checklist-flat"), '-'!$H1950, F1949)</f>
        <v>S - S - Kitch Extraction</v>
      </c>
      <c r="G1950" s="92" t="s">
        <v>15</v>
      </c>
      <c r="H1950" s="92" t="s">
        <v>1420</v>
      </c>
      <c r="I1950" s="104"/>
      <c r="J1950" s="105">
        <f>_xlfn.XLOOKUP('-'!$F1950,Ref!A:A,Ref!B:B)*1000</f>
        <v>178000</v>
      </c>
      <c r="K1950" s="87">
        <f ca="1">COUNTIF($J$2:'-'!$J1950,'-'!$J1950)-1</f>
        <v>6</v>
      </c>
      <c r="L1950" s="90" t="s">
        <v>14</v>
      </c>
    </row>
    <row r="1951" spans="1:12" ht="15.75">
      <c r="A1951" s="96">
        <f t="shared" ref="A1951:A2014" si="31">IFERROR(A1950+1,1)</f>
        <v>1947</v>
      </c>
      <c r="B1951" s="93">
        <f ca="1">'-'!$J1951+'-'!$K1951</f>
        <v>178007</v>
      </c>
      <c r="C1951" s="94"/>
      <c r="D1951" s="95" t="str" cm="1">
        <f t="array" ref="D1951">_xlfn.SWITCH(MID('-'!$F1951,1,4),"C - ","Civil","F - ","Foundation","ST -","Structure","FC -","Façade","PRE ","Pre-Line","POST","Post-Line","H - ","Handover","S - ","Services","CST ","Completion Docs", "I - ", "Inspection")</f>
        <v>Services</v>
      </c>
      <c r="E1951" s="96" t="str">
        <f>IF(NOT(ISERROR(SEARCH("- S -", '-'!$F1951))), "Subcontractor",IF(NOT(ISERROR(SEARCH("- R -", '-'!$F1951))), "Ryman",IF(NOT(ISERROR(SEARCH("- C -", '-'!$F1951))), "Consultant",IF(NOT(ISERROR(SEARCH("- I -", '-'!$F1951))),  "Inspection Test Plan", "Naming Error"))))</f>
        <v>Subcontractor</v>
      </c>
      <c r="F1951" s="97" t="str">
        <f>IF(OR('-'!$G1951="checklist", '-'!$G1951="checklist-flat"), '-'!$H1951, F1950)</f>
        <v>S - S - Kitch Extraction</v>
      </c>
      <c r="G1951" s="98" t="s">
        <v>15</v>
      </c>
      <c r="H1951" s="98" t="s">
        <v>1421</v>
      </c>
      <c r="I1951" s="24"/>
      <c r="J1951" s="106">
        <f>_xlfn.XLOOKUP('-'!$F1951,Ref!A:A,Ref!B:B)*1000</f>
        <v>178000</v>
      </c>
      <c r="K1951" s="93">
        <f ca="1">COUNTIF($J$2:'-'!$J1951,'-'!$J1951)-1</f>
        <v>7</v>
      </c>
      <c r="L1951" s="96" t="s">
        <v>14</v>
      </c>
    </row>
    <row r="1952" spans="1:12" ht="15.75">
      <c r="A1952" s="90">
        <f t="shared" si="31"/>
        <v>1948</v>
      </c>
      <c r="B1952" s="87">
        <f ca="1">'-'!$J1952+'-'!$K1952</f>
        <v>178008</v>
      </c>
      <c r="C1952" s="88"/>
      <c r="D1952" s="89" t="str" cm="1">
        <f t="array" ref="D1952">_xlfn.SWITCH(MID('-'!$F1952,1,4),"C - ","Civil","F - ","Foundation","ST -","Structure","FC -","Façade","PRE ","Pre-Line","POST","Post-Line","H - ","Handover","S - ","Services","CST ","Completion Docs", "I - ", "Inspection")</f>
        <v>Services</v>
      </c>
      <c r="E1952" s="90" t="str">
        <f>IF(NOT(ISERROR(SEARCH("- S -", '-'!$F1952))), "Subcontractor",IF(NOT(ISERROR(SEARCH("- R -", '-'!$F1952))), "Ryman",IF(NOT(ISERROR(SEARCH("- C -", '-'!$F1952))), "Consultant",IF(NOT(ISERROR(SEARCH("- I -", '-'!$F1952))),  "Inspection Test Plan", "Naming Error"))))</f>
        <v>Subcontractor</v>
      </c>
      <c r="F1952" s="91" t="str">
        <f>IF(OR('-'!$G1952="checklist", '-'!$G1952="checklist-flat"), '-'!$H1952, F1951)</f>
        <v>S - S - Kitch Extraction</v>
      </c>
      <c r="G1952" s="92" t="s">
        <v>15</v>
      </c>
      <c r="H1952" s="92" t="s">
        <v>1422</v>
      </c>
      <c r="I1952" s="104"/>
      <c r="J1952" s="105">
        <f>_xlfn.XLOOKUP('-'!$F1952,Ref!A:A,Ref!B:B)*1000</f>
        <v>178000</v>
      </c>
      <c r="K1952" s="87">
        <f ca="1">COUNTIF($J$2:'-'!$J1952,'-'!$J1952)-1</f>
        <v>8</v>
      </c>
      <c r="L1952" s="90" t="s">
        <v>14</v>
      </c>
    </row>
    <row r="1953" spans="1:12" ht="15.75">
      <c r="A1953" s="96">
        <f t="shared" si="31"/>
        <v>1949</v>
      </c>
      <c r="B1953" s="93">
        <f ca="1">'-'!$J1953+'-'!$K1953</f>
        <v>178009</v>
      </c>
      <c r="C1953" s="94"/>
      <c r="D1953" s="95" t="str" cm="1">
        <f t="array" ref="D1953">_xlfn.SWITCH(MID('-'!$F1953,1,4),"C - ","Civil","F - ","Foundation","ST -","Structure","FC -","Façade","PRE ","Pre-Line","POST","Post-Line","H - ","Handover","S - ","Services","CST ","Completion Docs", "I - ", "Inspection")</f>
        <v>Services</v>
      </c>
      <c r="E1953" s="96" t="str">
        <f>IF(NOT(ISERROR(SEARCH("- S -", '-'!$F1953))), "Subcontractor",IF(NOT(ISERROR(SEARCH("- R -", '-'!$F1953))), "Ryman",IF(NOT(ISERROR(SEARCH("- C -", '-'!$F1953))), "Consultant",IF(NOT(ISERROR(SEARCH("- I -", '-'!$F1953))),  "Inspection Test Plan", "Naming Error"))))</f>
        <v>Subcontractor</v>
      </c>
      <c r="F1953" s="97" t="str">
        <f>IF(OR('-'!$G1953="checklist", '-'!$G1953="checklist-flat"), '-'!$H1953, F1952)</f>
        <v>S - S - Kitch Extraction</v>
      </c>
      <c r="G1953" s="98" t="s">
        <v>15</v>
      </c>
      <c r="H1953" s="98" t="s">
        <v>56</v>
      </c>
      <c r="I1953" s="24"/>
      <c r="J1953" s="106">
        <f>_xlfn.XLOOKUP('-'!$F1953,Ref!A:A,Ref!B:B)*1000</f>
        <v>178000</v>
      </c>
      <c r="K1953" s="93">
        <f ca="1">COUNTIF($J$2:'-'!$J1953,'-'!$J1953)-1</f>
        <v>9</v>
      </c>
      <c r="L1953" s="96" t="s">
        <v>14</v>
      </c>
    </row>
    <row r="1954" spans="1:12" ht="15.75">
      <c r="A1954" s="90">
        <f t="shared" si="31"/>
        <v>1950</v>
      </c>
      <c r="B1954" s="87">
        <f ca="1">'-'!$J1954+'-'!$K1954</f>
        <v>178010</v>
      </c>
      <c r="C1954" s="88"/>
      <c r="D1954" s="89" t="str" cm="1">
        <f t="array" ref="D1954">_xlfn.SWITCH(MID('-'!$F1954,1,4),"C - ","Civil","F - ","Foundation","ST -","Structure","FC -","Façade","PRE ","Pre-Line","POST","Post-Line","H - ","Handover","S - ","Services","CST ","Completion Docs", "I - ", "Inspection")</f>
        <v>Services</v>
      </c>
      <c r="E1954" s="90" t="str">
        <f>IF(NOT(ISERROR(SEARCH("- S -", '-'!$F1954))), "Subcontractor",IF(NOT(ISERROR(SEARCH("- R -", '-'!$F1954))), "Ryman",IF(NOT(ISERROR(SEARCH("- C -", '-'!$F1954))), "Consultant",IF(NOT(ISERROR(SEARCH("- I -", '-'!$F1954))),  "Inspection Test Plan", "Naming Error"))))</f>
        <v>Subcontractor</v>
      </c>
      <c r="F1954" s="91" t="str">
        <f>IF(OR('-'!$G1954="checklist", '-'!$G1954="checklist-flat"), '-'!$H1954, F1953)</f>
        <v>S - S - Kitch Extraction</v>
      </c>
      <c r="G1954" s="92" t="s">
        <v>24</v>
      </c>
      <c r="H1954" s="92" t="s">
        <v>57</v>
      </c>
      <c r="I1954" s="104"/>
      <c r="J1954" s="105">
        <f>_xlfn.XLOOKUP('-'!$F1954,Ref!A:A,Ref!B:B)*1000</f>
        <v>178000</v>
      </c>
      <c r="K1954" s="87">
        <f ca="1">COUNTIF($J$2:'-'!$J1954,'-'!$J1954)-1</f>
        <v>10</v>
      </c>
      <c r="L1954" s="90" t="s">
        <v>14</v>
      </c>
    </row>
    <row r="1955" spans="1:12" ht="15.75">
      <c r="A1955" s="96">
        <f t="shared" si="31"/>
        <v>1951</v>
      </c>
      <c r="B1955" s="93">
        <f ca="1">'-'!$J1955+'-'!$K1955</f>
        <v>179000</v>
      </c>
      <c r="C1955" s="94"/>
      <c r="D1955" s="96" t="str" cm="1">
        <f t="array" ref="D1955">_xlfn.SWITCH(MID('-'!$F1955,1,4),"C - ","Civil","F - ","Foundation","ST -","Structure","FC -","Façade","PRE ","Pre-Line","POST","Post-Line","H - ","Handover","S - ","Services","CST ","Completion Docs", "I - ", "Inspection")</f>
        <v>Services</v>
      </c>
      <c r="E1955" s="96" t="str">
        <f>IF(NOT(ISERROR(SEARCH("- S -", '-'!$F1955))), "Subcontractor",IF(NOT(ISERROR(SEARCH("- R -", '-'!$F1955))), "Ryman",IF(NOT(ISERROR(SEARCH("- C -", '-'!$F1955))), "Consultant",IF(NOT(ISERROR(SEARCH("- I -", '-'!$F1955))),  "Inspection Test Plan", "Naming Error"))))</f>
        <v>Subcontractor</v>
      </c>
      <c r="F1955" s="97" t="str">
        <f>IF(OR('-'!$G1955="checklist", '-'!$G1955="checklist-flat"), '-'!$H1955, F1954)</f>
        <v>S - S - Lifts</v>
      </c>
      <c r="G1955" s="98" t="s">
        <v>430</v>
      </c>
      <c r="H1955" s="98" t="s">
        <v>1423</v>
      </c>
      <c r="I1955" s="24"/>
      <c r="J1955" s="106">
        <f>_xlfn.XLOOKUP('-'!$F1955,Ref!A:A,Ref!B:B)*1000</f>
        <v>179000</v>
      </c>
      <c r="K1955" s="93">
        <f ca="1">COUNTIF($J$2:'-'!$J1955,'-'!$J1955)-1</f>
        <v>0</v>
      </c>
      <c r="L1955" s="96" t="s">
        <v>14</v>
      </c>
    </row>
    <row r="1956" spans="1:12" ht="15.75">
      <c r="A1956" s="90">
        <f t="shared" si="31"/>
        <v>1952</v>
      </c>
      <c r="B1956" s="87">
        <f ca="1">'-'!$J1956+'-'!$K1956</f>
        <v>179001</v>
      </c>
      <c r="C1956" s="88"/>
      <c r="D1956" s="90" t="str" cm="1">
        <f t="array" ref="D1956">_xlfn.SWITCH(MID('-'!$F1956,1,4),"C - ","Civil","F - ","Foundation","ST -","Structure","FC -","Façade","PRE ","Pre-Line","POST","Post-Line","H - ","Handover","S - ","Services","CST ","Completion Docs", "I - ", "Inspection")</f>
        <v>Services</v>
      </c>
      <c r="E1956" s="90" t="str">
        <f>IF(NOT(ISERROR(SEARCH("- S -", '-'!$F1956))), "Subcontractor",IF(NOT(ISERROR(SEARCH("- R -", '-'!$F1956))), "Ryman",IF(NOT(ISERROR(SEARCH("- C -", '-'!$F1956))), "Consultant",IF(NOT(ISERROR(SEARCH("- I -", '-'!$F1956))),  "Inspection Test Plan", "Naming Error"))))</f>
        <v>Subcontractor</v>
      </c>
      <c r="F1956" s="91" t="str">
        <f>IF(OR('-'!$G1956="checklist", '-'!$G1956="checklist-flat"), '-'!$H1956, F1955)</f>
        <v>S - S - Lifts</v>
      </c>
      <c r="G1956" s="92" t="s">
        <v>15</v>
      </c>
      <c r="H1956" s="92" t="s">
        <v>1424</v>
      </c>
      <c r="I1956" s="104"/>
      <c r="J1956" s="105">
        <f>_xlfn.XLOOKUP('-'!$F1956,Ref!A:A,Ref!B:B)*1000</f>
        <v>179000</v>
      </c>
      <c r="K1956" s="87">
        <f ca="1">COUNTIF($J$2:'-'!$J1956,'-'!$J1956)-1</f>
        <v>1</v>
      </c>
      <c r="L1956" s="90" t="s">
        <v>14</v>
      </c>
    </row>
    <row r="1957" spans="1:12" ht="15.75">
      <c r="A1957" s="96">
        <f t="shared" si="31"/>
        <v>1953</v>
      </c>
      <c r="B1957" s="93">
        <f ca="1">'-'!$J1957+'-'!$K1957</f>
        <v>179002</v>
      </c>
      <c r="C1957" s="94"/>
      <c r="D1957" s="96" t="str" cm="1">
        <f t="array" ref="D1957">_xlfn.SWITCH(MID('-'!$F1957,1,4),"C - ","Civil","F - ","Foundation","ST -","Structure","FC -","Façade","PRE ","Pre-Line","POST","Post-Line","H - ","Handover","S - ","Services","CST ","Completion Docs", "I - ", "Inspection")</f>
        <v>Services</v>
      </c>
      <c r="E1957" s="96" t="str">
        <f>IF(NOT(ISERROR(SEARCH("- S -", '-'!$F1957))), "Subcontractor",IF(NOT(ISERROR(SEARCH("- R -", '-'!$F1957))), "Ryman",IF(NOT(ISERROR(SEARCH("- C -", '-'!$F1957))), "Consultant",IF(NOT(ISERROR(SEARCH("- I -", '-'!$F1957))),  "Inspection Test Plan", "Naming Error"))))</f>
        <v>Subcontractor</v>
      </c>
      <c r="F1957" s="97" t="str">
        <f>IF(OR('-'!$G1957="checklist", '-'!$G1957="checklist-flat"), '-'!$H1957, F1956)</f>
        <v>S - S - Lifts</v>
      </c>
      <c r="G1957" s="24" t="s">
        <v>15</v>
      </c>
      <c r="H1957" s="24" t="s">
        <v>1425</v>
      </c>
      <c r="I1957" s="24"/>
      <c r="J1957" s="106">
        <f>_xlfn.XLOOKUP('-'!$F1957,Ref!A:A,Ref!B:B)*1000</f>
        <v>179000</v>
      </c>
      <c r="K1957" s="93">
        <f ca="1">COUNTIF($J$2:'-'!$J1957,'-'!$J1957)-1</f>
        <v>2</v>
      </c>
      <c r="L1957" s="96" t="s">
        <v>14</v>
      </c>
    </row>
    <row r="1958" spans="1:12" ht="15.75">
      <c r="A1958" s="90">
        <f t="shared" si="31"/>
        <v>1954</v>
      </c>
      <c r="B1958" s="87">
        <f ca="1">'-'!$J1958+'-'!$K1958</f>
        <v>179003</v>
      </c>
      <c r="C1958" s="88"/>
      <c r="D1958" s="90" t="str" cm="1">
        <f t="array" ref="D1958">_xlfn.SWITCH(MID('-'!$F1958,1,4),"C - ","Civil","F - ","Foundation","ST -","Structure","FC -","Façade","PRE ","Pre-Line","POST","Post-Line","H - ","Handover","S - ","Services","CST ","Completion Docs", "I - ", "Inspection")</f>
        <v>Services</v>
      </c>
      <c r="E1958" s="90" t="str">
        <f>IF(NOT(ISERROR(SEARCH("- S -", '-'!$F1958))), "Subcontractor",IF(NOT(ISERROR(SEARCH("- R -", '-'!$F1958))), "Ryman",IF(NOT(ISERROR(SEARCH("- C -", '-'!$F1958))), "Consultant",IF(NOT(ISERROR(SEARCH("- I -", '-'!$F1958))),  "Inspection Test Plan", "Naming Error"))))</f>
        <v>Subcontractor</v>
      </c>
      <c r="F1958" s="91" t="str">
        <f>IF(OR('-'!$G1958="checklist", '-'!$G1958="checklist-flat"), '-'!$H1958, F1957)</f>
        <v>S - S - Lifts</v>
      </c>
      <c r="G1958" s="104" t="s">
        <v>15</v>
      </c>
      <c r="H1958" s="104" t="s">
        <v>1426</v>
      </c>
      <c r="I1958" s="104"/>
      <c r="J1958" s="105">
        <f>_xlfn.XLOOKUP('-'!$F1958,Ref!A:A,Ref!B:B)*1000</f>
        <v>179000</v>
      </c>
      <c r="K1958" s="87">
        <f ca="1">COUNTIF($J$2:'-'!$J1958,'-'!$J1958)-1</f>
        <v>3</v>
      </c>
      <c r="L1958" s="90" t="s">
        <v>14</v>
      </c>
    </row>
    <row r="1959" spans="1:12" ht="15.75">
      <c r="A1959" s="96">
        <f t="shared" si="31"/>
        <v>1955</v>
      </c>
      <c r="B1959" s="93">
        <f ca="1">'-'!$J1959+'-'!$K1959</f>
        <v>179004</v>
      </c>
      <c r="C1959" s="94"/>
      <c r="D1959" s="96" t="str" cm="1">
        <f t="array" ref="D1959">_xlfn.SWITCH(MID('-'!$F1959,1,4),"C - ","Civil","F - ","Foundation","ST -","Structure","FC -","Façade","PRE ","Pre-Line","POST","Post-Line","H - ","Handover","S - ","Services","CST ","Completion Docs", "I - ", "Inspection")</f>
        <v>Services</v>
      </c>
      <c r="E1959" s="96" t="str">
        <f>IF(NOT(ISERROR(SEARCH("- S -", '-'!$F1959))), "Subcontractor",IF(NOT(ISERROR(SEARCH("- R -", '-'!$F1959))), "Ryman",IF(NOT(ISERROR(SEARCH("- C -", '-'!$F1959))), "Consultant",IF(NOT(ISERROR(SEARCH("- I -", '-'!$F1959))),  "Inspection Test Plan", "Naming Error"))))</f>
        <v>Subcontractor</v>
      </c>
      <c r="F1959" s="97" t="str">
        <f>IF(OR('-'!$G1959="checklist", '-'!$G1959="checklist-flat"), '-'!$H1959, F1958)</f>
        <v>S - S - Lifts</v>
      </c>
      <c r="G1959" s="24" t="s">
        <v>15</v>
      </c>
      <c r="H1959" s="24" t="s">
        <v>1427</v>
      </c>
      <c r="I1959" s="24"/>
      <c r="J1959" s="106">
        <f>_xlfn.XLOOKUP('-'!$F1959,Ref!A:A,Ref!B:B)*1000</f>
        <v>179000</v>
      </c>
      <c r="K1959" s="93">
        <f ca="1">COUNTIF($J$2:'-'!$J1959,'-'!$J1959)-1</f>
        <v>4</v>
      </c>
      <c r="L1959" s="96" t="s">
        <v>14</v>
      </c>
    </row>
    <row r="1960" spans="1:12" ht="15.75">
      <c r="A1960" s="90">
        <f t="shared" si="31"/>
        <v>1956</v>
      </c>
      <c r="B1960" s="87">
        <f ca="1">'-'!$J1960+'-'!$K1960</f>
        <v>179005</v>
      </c>
      <c r="C1960" s="88"/>
      <c r="D1960" s="90" t="str" cm="1">
        <f t="array" ref="D1960">_xlfn.SWITCH(MID('-'!$F1960,1,4),"C - ","Civil","F - ","Foundation","ST -","Structure","FC -","Façade","PRE ","Pre-Line","POST","Post-Line","H - ","Handover","S - ","Services","CST ","Completion Docs", "I - ", "Inspection")</f>
        <v>Services</v>
      </c>
      <c r="E1960" s="90" t="str">
        <f>IF(NOT(ISERROR(SEARCH("- S -", '-'!$F1960))), "Subcontractor",IF(NOT(ISERROR(SEARCH("- R -", '-'!$F1960))), "Ryman",IF(NOT(ISERROR(SEARCH("- C -", '-'!$F1960))), "Consultant",IF(NOT(ISERROR(SEARCH("- I -", '-'!$F1960))),  "Inspection Test Plan", "Naming Error"))))</f>
        <v>Subcontractor</v>
      </c>
      <c r="F1960" s="91" t="str">
        <f>IF(OR('-'!$G1960="checklist", '-'!$G1960="checklist-flat"), '-'!$H1960, F1959)</f>
        <v>S - S - Lifts</v>
      </c>
      <c r="G1960" s="104" t="s">
        <v>15</v>
      </c>
      <c r="H1960" s="104" t="s">
        <v>1428</v>
      </c>
      <c r="I1960" s="104"/>
      <c r="J1960" s="105">
        <f>_xlfn.XLOOKUP('-'!$F1960,Ref!A:A,Ref!B:B)*1000</f>
        <v>179000</v>
      </c>
      <c r="K1960" s="87">
        <f ca="1">COUNTIF($J$2:'-'!$J1960,'-'!$J1960)-1</f>
        <v>5</v>
      </c>
      <c r="L1960" s="90" t="s">
        <v>14</v>
      </c>
    </row>
    <row r="1961" spans="1:12" ht="15.75">
      <c r="A1961" s="96">
        <f t="shared" si="31"/>
        <v>1957</v>
      </c>
      <c r="B1961" s="93">
        <f ca="1">'-'!$J1961+'-'!$K1961</f>
        <v>179006</v>
      </c>
      <c r="C1961" s="94"/>
      <c r="D1961" s="96" t="str" cm="1">
        <f t="array" ref="D1961">_xlfn.SWITCH(MID('-'!$F1961,1,4),"C - ","Civil","F - ","Foundation","ST -","Structure","FC -","Façade","PRE ","Pre-Line","POST","Post-Line","H - ","Handover","S - ","Services","CST ","Completion Docs", "I - ", "Inspection")</f>
        <v>Services</v>
      </c>
      <c r="E1961" s="96" t="str">
        <f>IF(NOT(ISERROR(SEARCH("- S -", '-'!$F1961))), "Subcontractor",IF(NOT(ISERROR(SEARCH("- R -", '-'!$F1961))), "Ryman",IF(NOT(ISERROR(SEARCH("- C -", '-'!$F1961))), "Consultant",IF(NOT(ISERROR(SEARCH("- I -", '-'!$F1961))),  "Inspection Test Plan", "Naming Error"))))</f>
        <v>Subcontractor</v>
      </c>
      <c r="F1961" s="97" t="str">
        <f>IF(OR('-'!$G1961="checklist", '-'!$G1961="checklist-flat"), '-'!$H1961, F1960)</f>
        <v>S - S - Lifts</v>
      </c>
      <c r="G1961" s="24" t="s">
        <v>15</v>
      </c>
      <c r="H1961" s="24" t="s">
        <v>1429</v>
      </c>
      <c r="I1961" s="24"/>
      <c r="J1961" s="106">
        <f>_xlfn.XLOOKUP('-'!$F1961,Ref!A:A,Ref!B:B)*1000</f>
        <v>179000</v>
      </c>
      <c r="K1961" s="93">
        <f ca="1">COUNTIF($J$2:'-'!$J1961,'-'!$J1961)-1</f>
        <v>6</v>
      </c>
      <c r="L1961" s="96" t="s">
        <v>14</v>
      </c>
    </row>
    <row r="1962" spans="1:12" ht="15.75">
      <c r="A1962" s="90">
        <f t="shared" si="31"/>
        <v>1958</v>
      </c>
      <c r="B1962" s="87">
        <f ca="1">'-'!$J1962+'-'!$K1962</f>
        <v>179007</v>
      </c>
      <c r="C1962" s="88"/>
      <c r="D1962" s="90" t="str" cm="1">
        <f t="array" ref="D1962">_xlfn.SWITCH(MID('-'!$F1962,1,4),"C - ","Civil","F - ","Foundation","ST -","Structure","FC -","Façade","PRE ","Pre-Line","POST","Post-Line","H - ","Handover","S - ","Services","CST ","Completion Docs", "I - ", "Inspection")</f>
        <v>Services</v>
      </c>
      <c r="E1962" s="90" t="str">
        <f>IF(NOT(ISERROR(SEARCH("- S -", '-'!$F1962))), "Subcontractor",IF(NOT(ISERROR(SEARCH("- R -", '-'!$F1962))), "Ryman",IF(NOT(ISERROR(SEARCH("- C -", '-'!$F1962))), "Consultant",IF(NOT(ISERROR(SEARCH("- I -", '-'!$F1962))),  "Inspection Test Plan", "Naming Error"))))</f>
        <v>Subcontractor</v>
      </c>
      <c r="F1962" s="91" t="str">
        <f>IF(OR('-'!$G1962="checklist", '-'!$G1962="checklist-flat"), '-'!$H1962, F1961)</f>
        <v>S - S - Lifts</v>
      </c>
      <c r="G1962" s="104" t="s">
        <v>15</v>
      </c>
      <c r="H1962" s="104" t="s">
        <v>1430</v>
      </c>
      <c r="I1962" s="104"/>
      <c r="J1962" s="105">
        <f>_xlfn.XLOOKUP('-'!$F1962,Ref!A:A,Ref!B:B)*1000</f>
        <v>179000</v>
      </c>
      <c r="K1962" s="87">
        <f ca="1">COUNTIF($J$2:'-'!$J1962,'-'!$J1962)-1</f>
        <v>7</v>
      </c>
      <c r="L1962" s="90" t="s">
        <v>14</v>
      </c>
    </row>
    <row r="1963" spans="1:12" ht="15.75">
      <c r="A1963" s="96">
        <f t="shared" si="31"/>
        <v>1959</v>
      </c>
      <c r="B1963" s="93">
        <f ca="1">'-'!$J1963+'-'!$K1963</f>
        <v>179008</v>
      </c>
      <c r="C1963" s="94"/>
      <c r="D1963" s="96" t="str" cm="1">
        <f t="array" ref="D1963">_xlfn.SWITCH(MID('-'!$F1963,1,4),"C - ","Civil","F - ","Foundation","ST -","Structure","FC -","Façade","PRE ","Pre-Line","POST","Post-Line","H - ","Handover","S - ","Services","CST ","Completion Docs", "I - ", "Inspection")</f>
        <v>Services</v>
      </c>
      <c r="E1963" s="96" t="str">
        <f>IF(NOT(ISERROR(SEARCH("- S -", '-'!$F1963))), "Subcontractor",IF(NOT(ISERROR(SEARCH("- R -", '-'!$F1963))), "Ryman",IF(NOT(ISERROR(SEARCH("- C -", '-'!$F1963))), "Consultant",IF(NOT(ISERROR(SEARCH("- I -", '-'!$F1963))),  "Inspection Test Plan", "Naming Error"))))</f>
        <v>Subcontractor</v>
      </c>
      <c r="F1963" s="97" t="str">
        <f>IF(OR('-'!$G1963="checklist", '-'!$G1963="checklist-flat"), '-'!$H1963, F1962)</f>
        <v>S - S - Lifts</v>
      </c>
      <c r="G1963" s="24" t="s">
        <v>15</v>
      </c>
      <c r="H1963" s="24" t="s">
        <v>1431</v>
      </c>
      <c r="I1963" s="24"/>
      <c r="J1963" s="106">
        <f>_xlfn.XLOOKUP('-'!$F1963,Ref!A:A,Ref!B:B)*1000</f>
        <v>179000</v>
      </c>
      <c r="K1963" s="93">
        <f ca="1">COUNTIF($J$2:'-'!$J1963,'-'!$J1963)-1</f>
        <v>8</v>
      </c>
      <c r="L1963" s="96" t="s">
        <v>14</v>
      </c>
    </row>
    <row r="1964" spans="1:12" ht="15.75">
      <c r="A1964" s="90">
        <f t="shared" si="31"/>
        <v>1960</v>
      </c>
      <c r="B1964" s="87">
        <f ca="1">'-'!$J1964+'-'!$K1964</f>
        <v>179009</v>
      </c>
      <c r="C1964" s="88"/>
      <c r="D1964" s="90" t="str" cm="1">
        <f t="array" ref="D1964">_xlfn.SWITCH(MID('-'!$F1964,1,4),"C - ","Civil","F - ","Foundation","ST -","Structure","FC -","Façade","PRE ","Pre-Line","POST","Post-Line","H - ","Handover","S - ","Services","CST ","Completion Docs", "I - ", "Inspection")</f>
        <v>Services</v>
      </c>
      <c r="E1964" s="90" t="str">
        <f>IF(NOT(ISERROR(SEARCH("- S -", '-'!$F1964))), "Subcontractor",IF(NOT(ISERROR(SEARCH("- R -", '-'!$F1964))), "Ryman",IF(NOT(ISERROR(SEARCH("- C -", '-'!$F1964))), "Consultant",IF(NOT(ISERROR(SEARCH("- I -", '-'!$F1964))),  "Inspection Test Plan", "Naming Error"))))</f>
        <v>Subcontractor</v>
      </c>
      <c r="F1964" s="91" t="str">
        <f>IF(OR('-'!$G1964="checklist", '-'!$G1964="checklist-flat"), '-'!$H1964, F1963)</f>
        <v>S - S - Lifts</v>
      </c>
      <c r="G1964" s="104" t="s">
        <v>15</v>
      </c>
      <c r="H1964" s="104" t="s">
        <v>1432</v>
      </c>
      <c r="I1964" s="104"/>
      <c r="J1964" s="105">
        <f>_xlfn.XLOOKUP('-'!$F1964,Ref!A:A,Ref!B:B)*1000</f>
        <v>179000</v>
      </c>
      <c r="K1964" s="87">
        <f ca="1">COUNTIF($J$2:'-'!$J1964,'-'!$J1964)-1</f>
        <v>9</v>
      </c>
      <c r="L1964" s="90" t="s">
        <v>14</v>
      </c>
    </row>
    <row r="1965" spans="1:12" ht="15.75">
      <c r="A1965" s="96">
        <f t="shared" si="31"/>
        <v>1961</v>
      </c>
      <c r="B1965" s="93">
        <f ca="1">'-'!$J1965+'-'!$K1965</f>
        <v>179010</v>
      </c>
      <c r="C1965" s="94"/>
      <c r="D1965" s="96" t="str" cm="1">
        <f t="array" ref="D1965">_xlfn.SWITCH(MID('-'!$F1965,1,4),"C - ","Civil","F - ","Foundation","ST -","Structure","FC -","Façade","PRE ","Pre-Line","POST","Post-Line","H - ","Handover","S - ","Services","CST ","Completion Docs", "I - ", "Inspection")</f>
        <v>Services</v>
      </c>
      <c r="E1965" s="96" t="str">
        <f>IF(NOT(ISERROR(SEARCH("- S -", '-'!$F1965))), "Subcontractor",IF(NOT(ISERROR(SEARCH("- R -", '-'!$F1965))), "Ryman",IF(NOT(ISERROR(SEARCH("- C -", '-'!$F1965))), "Consultant",IF(NOT(ISERROR(SEARCH("- I -", '-'!$F1965))),  "Inspection Test Plan", "Naming Error"))))</f>
        <v>Subcontractor</v>
      </c>
      <c r="F1965" s="97" t="str">
        <f>IF(OR('-'!$G1965="checklist", '-'!$G1965="checklist-flat"), '-'!$H1965, F1964)</f>
        <v>S - S - Lifts</v>
      </c>
      <c r="G1965" s="24" t="s">
        <v>15</v>
      </c>
      <c r="H1965" s="24" t="s">
        <v>56</v>
      </c>
      <c r="I1965" s="24"/>
      <c r="J1965" s="106">
        <f>_xlfn.XLOOKUP('-'!$F1965,Ref!A:A,Ref!B:B)*1000</f>
        <v>179000</v>
      </c>
      <c r="K1965" s="93">
        <f ca="1">COUNTIF($J$2:'-'!$J1965,'-'!$J1965)-1</f>
        <v>10</v>
      </c>
      <c r="L1965" s="96" t="s">
        <v>14</v>
      </c>
    </row>
    <row r="1966" spans="1:12" ht="15.75">
      <c r="A1966" s="90">
        <f t="shared" si="31"/>
        <v>1962</v>
      </c>
      <c r="B1966" s="87">
        <f ca="1">'-'!$J1966+'-'!$K1966</f>
        <v>179011</v>
      </c>
      <c r="C1966" s="88"/>
      <c r="D1966" s="90" t="str" cm="1">
        <f t="array" ref="D1966">_xlfn.SWITCH(MID('-'!$F1966,1,4),"C - ","Civil","F - ","Foundation","ST -","Structure","FC -","Façade","PRE ","Pre-Line","POST","Post-Line","H - ","Handover","S - ","Services","CST ","Completion Docs", "I - ", "Inspection")</f>
        <v>Services</v>
      </c>
      <c r="E1966" s="90" t="str">
        <f>IF(NOT(ISERROR(SEARCH("- S -", '-'!$F1966))), "Subcontractor",IF(NOT(ISERROR(SEARCH("- R -", '-'!$F1966))), "Ryman",IF(NOT(ISERROR(SEARCH("- C -", '-'!$F1966))), "Consultant",IF(NOT(ISERROR(SEARCH("- I -", '-'!$F1966))),  "Inspection Test Plan", "Naming Error"))))</f>
        <v>Subcontractor</v>
      </c>
      <c r="F1966" s="91" t="str">
        <f>IF(OR('-'!$G1966="checklist", '-'!$G1966="checklist-flat"), '-'!$H1966, F1965)</f>
        <v>S - S - Lifts</v>
      </c>
      <c r="G1966" s="104" t="s">
        <v>24</v>
      </c>
      <c r="H1966" s="104" t="s">
        <v>57</v>
      </c>
      <c r="I1966" s="104"/>
      <c r="J1966" s="105">
        <f>_xlfn.XLOOKUP('-'!$F1966,Ref!A:A,Ref!B:B)*1000</f>
        <v>179000</v>
      </c>
      <c r="K1966" s="87">
        <f ca="1">COUNTIF($J$2:'-'!$J1966,'-'!$J1966)-1</f>
        <v>11</v>
      </c>
      <c r="L1966" s="90" t="s">
        <v>14</v>
      </c>
    </row>
    <row r="1967" spans="1:12" ht="15.75">
      <c r="A1967" s="96">
        <f t="shared" si="31"/>
        <v>1963</v>
      </c>
      <c r="B1967" s="93">
        <f ca="1">'-'!$J1967+'-'!$K1967</f>
        <v>180000</v>
      </c>
      <c r="C1967" s="94"/>
      <c r="D1967" s="95" t="str" cm="1">
        <f t="array" ref="D1967">_xlfn.SWITCH(MID('-'!$F1967,1,4),"C - ","Civil","F - ","Foundation","ST -","Structure","FC -","Façade","PRE ","Pre-Line","POST","Post-Line","H - ","Handover","S - ","Services","CST ","Completion Docs", "I - ", "Inspection")</f>
        <v>Services</v>
      </c>
      <c r="E1967" s="96" t="str">
        <f>IF(NOT(ISERROR(SEARCH("- S -", '-'!$F1967))), "Subcontractor",IF(NOT(ISERROR(SEARCH("- R -", '-'!$F1967))), "Ryman",IF(NOT(ISERROR(SEARCH("- C -", '-'!$F1967))), "Consultant",IF(NOT(ISERROR(SEARCH("- I -", '-'!$F1967))),  "Inspection Test Plan", "Naming Error"))))</f>
        <v>Subcontractor</v>
      </c>
      <c r="F1967" s="97" t="str">
        <f>IF(OR('-'!$G1967="checklist", '-'!$G1967="checklist-flat"), '-'!$H1967, F1966)</f>
        <v>S - S - Ventilation - Apartment Ventilation</v>
      </c>
      <c r="G1967" s="24" t="s">
        <v>430</v>
      </c>
      <c r="H1967" s="24" t="s">
        <v>1433</v>
      </c>
      <c r="I1967" s="24"/>
      <c r="J1967" s="106">
        <f>_xlfn.XLOOKUP('-'!$F1967,Ref!A:A,Ref!B:B)*1000</f>
        <v>180000</v>
      </c>
      <c r="K1967" s="93">
        <f ca="1">COUNTIF($J$2:'-'!$J1967,'-'!$J1967)-1</f>
        <v>0</v>
      </c>
      <c r="L1967" s="96" t="s">
        <v>14</v>
      </c>
    </row>
    <row r="1968" spans="1:12" ht="15.75">
      <c r="A1968" s="90">
        <f t="shared" si="31"/>
        <v>1964</v>
      </c>
      <c r="B1968" s="87">
        <f ca="1">'-'!$J1968+'-'!$K1968</f>
        <v>180001</v>
      </c>
      <c r="C1968" s="88"/>
      <c r="D1968" s="89" t="str" cm="1">
        <f t="array" ref="D1968">_xlfn.SWITCH(MID('-'!$F1968,1,4),"C - ","Civil","F - ","Foundation","ST -","Structure","FC -","Façade","PRE ","Pre-Line","POST","Post-Line","H - ","Handover","S - ","Services","CST ","Completion Docs", "I - ", "Inspection")</f>
        <v>Services</v>
      </c>
      <c r="E1968" s="90" t="str">
        <f>IF(NOT(ISERROR(SEARCH("- S -", '-'!$F1968))), "Subcontractor",IF(NOT(ISERROR(SEARCH("- R -", '-'!$F1968))), "Ryman",IF(NOT(ISERROR(SEARCH("- C -", '-'!$F1968))), "Consultant",IF(NOT(ISERROR(SEARCH("- I -", '-'!$F1968))),  "Inspection Test Plan", "Naming Error"))))</f>
        <v>Subcontractor</v>
      </c>
      <c r="F1968" s="91" t="str">
        <f>IF(OR('-'!$G1968="checklist", '-'!$G1968="checklist-flat"), '-'!$H1968, F1967)</f>
        <v>S - S - Ventilation - Apartment Ventilation</v>
      </c>
      <c r="G1968" s="104" t="s">
        <v>432</v>
      </c>
      <c r="H1968" s="104" t="s">
        <v>1337</v>
      </c>
      <c r="I1968" s="104"/>
      <c r="J1968" s="105">
        <f>_xlfn.XLOOKUP('-'!$F1968,Ref!A:A,Ref!B:B)*1000</f>
        <v>180000</v>
      </c>
      <c r="K1968" s="87">
        <f ca="1">COUNTIF($J$2:'-'!$J1968,'-'!$J1968)-1</f>
        <v>1</v>
      </c>
      <c r="L1968" s="90" t="s">
        <v>14</v>
      </c>
    </row>
    <row r="1969" spans="1:12" ht="15.75">
      <c r="A1969" s="96">
        <f t="shared" si="31"/>
        <v>1965</v>
      </c>
      <c r="B1969" s="93">
        <f ca="1">'-'!$J1969+'-'!$K1969</f>
        <v>180002</v>
      </c>
      <c r="C1969" s="94"/>
      <c r="D1969" s="95" t="str" cm="1">
        <f t="array" ref="D1969">_xlfn.SWITCH(MID('-'!$F1969,1,4),"C - ","Civil","F - ","Foundation","ST -","Structure","FC -","Façade","PRE ","Pre-Line","POST","Post-Line","H - ","Handover","S - ","Services","CST ","Completion Docs", "I - ", "Inspection")</f>
        <v>Services</v>
      </c>
      <c r="E1969" s="96" t="str">
        <f>IF(NOT(ISERROR(SEARCH("- S -", '-'!$F1969))), "Subcontractor",IF(NOT(ISERROR(SEARCH("- R -", '-'!$F1969))), "Ryman",IF(NOT(ISERROR(SEARCH("- C -", '-'!$F1969))), "Consultant",IF(NOT(ISERROR(SEARCH("- I -", '-'!$F1969))),  "Inspection Test Plan", "Naming Error"))))</f>
        <v>Subcontractor</v>
      </c>
      <c r="F1969" s="97" t="str">
        <f>IF(OR('-'!$G1969="checklist", '-'!$G1969="checklist-flat"), '-'!$H1969, F1968)</f>
        <v>S - S - Ventilation - Apartment Ventilation</v>
      </c>
      <c r="G1969" s="24" t="s">
        <v>15</v>
      </c>
      <c r="H1969" s="24" t="s">
        <v>1434</v>
      </c>
      <c r="I1969" s="24"/>
      <c r="J1969" s="106">
        <f>_xlfn.XLOOKUP('-'!$F1969,Ref!A:A,Ref!B:B)*1000</f>
        <v>180000</v>
      </c>
      <c r="K1969" s="93">
        <f ca="1">COUNTIF($J$2:'-'!$J1969,'-'!$J1969)-1</f>
        <v>2</v>
      </c>
      <c r="L1969" s="96" t="s">
        <v>14</v>
      </c>
    </row>
    <row r="1970" spans="1:12" ht="15.75">
      <c r="A1970" s="90">
        <f t="shared" si="31"/>
        <v>1966</v>
      </c>
      <c r="B1970" s="87">
        <f ca="1">'-'!$J1970+'-'!$K1970</f>
        <v>180003</v>
      </c>
      <c r="C1970" s="88"/>
      <c r="D1970" s="89" t="str" cm="1">
        <f t="array" ref="D1970">_xlfn.SWITCH(MID('-'!$F1970,1,4),"C - ","Civil","F - ","Foundation","ST -","Structure","FC -","Façade","PRE ","Pre-Line","POST","Post-Line","H - ","Handover","S - ","Services","CST ","Completion Docs", "I - ", "Inspection")</f>
        <v>Services</v>
      </c>
      <c r="E1970" s="90" t="str">
        <f>IF(NOT(ISERROR(SEARCH("- S -", '-'!$F1970))), "Subcontractor",IF(NOT(ISERROR(SEARCH("- R -", '-'!$F1970))), "Ryman",IF(NOT(ISERROR(SEARCH("- C -", '-'!$F1970))), "Consultant",IF(NOT(ISERROR(SEARCH("- I -", '-'!$F1970))),  "Inspection Test Plan", "Naming Error"))))</f>
        <v>Subcontractor</v>
      </c>
      <c r="F1970" s="91" t="str">
        <f>IF(OR('-'!$G1970="checklist", '-'!$G1970="checklist-flat"), '-'!$H1970, F1969)</f>
        <v>S - S - Ventilation - Apartment Ventilation</v>
      </c>
      <c r="G1970" s="104" t="s">
        <v>15</v>
      </c>
      <c r="H1970" s="104" t="s">
        <v>1435</v>
      </c>
      <c r="I1970" s="104"/>
      <c r="J1970" s="105">
        <f>_xlfn.XLOOKUP('-'!$F1970,Ref!A:A,Ref!B:B)*1000</f>
        <v>180000</v>
      </c>
      <c r="K1970" s="87">
        <f ca="1">COUNTIF($J$2:'-'!$J1970,'-'!$J1970)-1</f>
        <v>3</v>
      </c>
      <c r="L1970" s="90" t="s">
        <v>14</v>
      </c>
    </row>
    <row r="1971" spans="1:12" ht="15.75">
      <c r="A1971" s="96">
        <f t="shared" si="31"/>
        <v>1967</v>
      </c>
      <c r="B1971" s="93">
        <f ca="1">'-'!$J1971+'-'!$K1971</f>
        <v>180004</v>
      </c>
      <c r="C1971" s="94"/>
      <c r="D1971" s="95" t="str" cm="1">
        <f t="array" ref="D1971">_xlfn.SWITCH(MID('-'!$F1971,1,4),"C - ","Civil","F - ","Foundation","ST -","Structure","FC -","Façade","PRE ","Pre-Line","POST","Post-Line","H - ","Handover","S - ","Services","CST ","Completion Docs", "I - ", "Inspection")</f>
        <v>Services</v>
      </c>
      <c r="E1971" s="96" t="str">
        <f>IF(NOT(ISERROR(SEARCH("- S -", '-'!$F1971))), "Subcontractor",IF(NOT(ISERROR(SEARCH("- R -", '-'!$F1971))), "Ryman",IF(NOT(ISERROR(SEARCH("- C -", '-'!$F1971))), "Consultant",IF(NOT(ISERROR(SEARCH("- I -", '-'!$F1971))),  "Inspection Test Plan", "Naming Error"))))</f>
        <v>Subcontractor</v>
      </c>
      <c r="F1971" s="97" t="str">
        <f>IF(OR('-'!$G1971="checklist", '-'!$G1971="checklist-flat"), '-'!$H1971, F1970)</f>
        <v>S - S - Ventilation - Apartment Ventilation</v>
      </c>
      <c r="G1971" s="24" t="s">
        <v>15</v>
      </c>
      <c r="H1971" s="24" t="s">
        <v>1436</v>
      </c>
      <c r="I1971" s="24"/>
      <c r="J1971" s="106">
        <f>_xlfn.XLOOKUP('-'!$F1971,Ref!A:A,Ref!B:B)*1000</f>
        <v>180000</v>
      </c>
      <c r="K1971" s="93">
        <f ca="1">COUNTIF($J$2:'-'!$J1971,'-'!$J1971)-1</f>
        <v>4</v>
      </c>
      <c r="L1971" s="96" t="s">
        <v>14</v>
      </c>
    </row>
    <row r="1972" spans="1:12" ht="15.75">
      <c r="A1972" s="90">
        <f t="shared" si="31"/>
        <v>1968</v>
      </c>
      <c r="B1972" s="87">
        <f ca="1">'-'!$J1972+'-'!$K1972</f>
        <v>180005</v>
      </c>
      <c r="C1972" s="88"/>
      <c r="D1972" s="89" t="str" cm="1">
        <f t="array" ref="D1972">_xlfn.SWITCH(MID('-'!$F1972,1,4),"C - ","Civil","F - ","Foundation","ST -","Structure","FC -","Façade","PRE ","Pre-Line","POST","Post-Line","H - ","Handover","S - ","Services","CST ","Completion Docs", "I - ", "Inspection")</f>
        <v>Services</v>
      </c>
      <c r="E1972" s="90" t="str">
        <f>IF(NOT(ISERROR(SEARCH("- S -", '-'!$F1972))), "Subcontractor",IF(NOT(ISERROR(SEARCH("- R -", '-'!$F1972))), "Ryman",IF(NOT(ISERROR(SEARCH("- C -", '-'!$F1972))), "Consultant",IF(NOT(ISERROR(SEARCH("- I -", '-'!$F1972))),  "Inspection Test Plan", "Naming Error"))))</f>
        <v>Subcontractor</v>
      </c>
      <c r="F1972" s="91" t="str">
        <f>IF(OR('-'!$G1972="checklist", '-'!$G1972="checklist-flat"), '-'!$H1972, F1971)</f>
        <v>S - S - Ventilation - Apartment Ventilation</v>
      </c>
      <c r="G1972" s="104" t="s">
        <v>15</v>
      </c>
      <c r="H1972" s="104" t="s">
        <v>1437</v>
      </c>
      <c r="I1972" s="104"/>
      <c r="J1972" s="105">
        <f>_xlfn.XLOOKUP('-'!$F1972,Ref!A:A,Ref!B:B)*1000</f>
        <v>180000</v>
      </c>
      <c r="K1972" s="87">
        <f ca="1">COUNTIF($J$2:'-'!$J1972,'-'!$J1972)-1</f>
        <v>5</v>
      </c>
      <c r="L1972" s="90" t="s">
        <v>14</v>
      </c>
    </row>
    <row r="1973" spans="1:12" ht="15.75">
      <c r="A1973" s="96">
        <f t="shared" si="31"/>
        <v>1969</v>
      </c>
      <c r="B1973" s="93">
        <f ca="1">'-'!$J1973+'-'!$K1973</f>
        <v>180006</v>
      </c>
      <c r="C1973" s="94"/>
      <c r="D1973" s="95" t="str" cm="1">
        <f t="array" ref="D1973">_xlfn.SWITCH(MID('-'!$F1973,1,4),"C - ","Civil","F - ","Foundation","ST -","Structure","FC -","Façade","PRE ","Pre-Line","POST","Post-Line","H - ","Handover","S - ","Services","CST ","Completion Docs", "I - ", "Inspection")</f>
        <v>Services</v>
      </c>
      <c r="E1973" s="96" t="str">
        <f>IF(NOT(ISERROR(SEARCH("- S -", '-'!$F1973))), "Subcontractor",IF(NOT(ISERROR(SEARCH("- R -", '-'!$F1973))), "Ryman",IF(NOT(ISERROR(SEARCH("- C -", '-'!$F1973))), "Consultant",IF(NOT(ISERROR(SEARCH("- I -", '-'!$F1973))),  "Inspection Test Plan", "Naming Error"))))</f>
        <v>Subcontractor</v>
      </c>
      <c r="F1973" s="97" t="str">
        <f>IF(OR('-'!$G1973="checklist", '-'!$G1973="checklist-flat"), '-'!$H1973, F1972)</f>
        <v>S - S - Ventilation - Apartment Ventilation</v>
      </c>
      <c r="G1973" s="24" t="s">
        <v>432</v>
      </c>
      <c r="H1973" s="24" t="s">
        <v>1342</v>
      </c>
      <c r="I1973" s="24"/>
      <c r="J1973" s="106">
        <f>_xlfn.XLOOKUP('-'!$F1973,Ref!A:A,Ref!B:B)*1000</f>
        <v>180000</v>
      </c>
      <c r="K1973" s="93">
        <f ca="1">COUNTIF($J$2:'-'!$J1973,'-'!$J1973)-1</f>
        <v>6</v>
      </c>
      <c r="L1973" s="96" t="s">
        <v>14</v>
      </c>
    </row>
    <row r="1974" spans="1:12" ht="15.75">
      <c r="A1974" s="90">
        <f t="shared" si="31"/>
        <v>1970</v>
      </c>
      <c r="B1974" s="87">
        <f ca="1">'-'!$J1974+'-'!$K1974</f>
        <v>180007</v>
      </c>
      <c r="C1974" s="88"/>
      <c r="D1974" s="89" t="str" cm="1">
        <f t="array" ref="D1974">_xlfn.SWITCH(MID('-'!$F1974,1,4),"C - ","Civil","F - ","Foundation","ST -","Structure","FC -","Façade","PRE ","Pre-Line","POST","Post-Line","H - ","Handover","S - ","Services","CST ","Completion Docs", "I - ", "Inspection")</f>
        <v>Services</v>
      </c>
      <c r="E1974" s="90" t="str">
        <f>IF(NOT(ISERROR(SEARCH("- S -", '-'!$F1974))), "Subcontractor",IF(NOT(ISERROR(SEARCH("- R -", '-'!$F1974))), "Ryman",IF(NOT(ISERROR(SEARCH("- C -", '-'!$F1974))), "Consultant",IF(NOT(ISERROR(SEARCH("- I -", '-'!$F1974))),  "Inspection Test Plan", "Naming Error"))))</f>
        <v>Subcontractor</v>
      </c>
      <c r="F1974" s="91" t="str">
        <f>IF(OR('-'!$G1974="checklist", '-'!$G1974="checklist-flat"), '-'!$H1974, F1973)</f>
        <v>S - S - Ventilation - Apartment Ventilation</v>
      </c>
      <c r="G1974" s="104" t="s">
        <v>15</v>
      </c>
      <c r="H1974" s="104" t="s">
        <v>1267</v>
      </c>
      <c r="I1974" s="104"/>
      <c r="J1974" s="105">
        <f>_xlfn.XLOOKUP('-'!$F1974,Ref!A:A,Ref!B:B)*1000</f>
        <v>180000</v>
      </c>
      <c r="K1974" s="87">
        <f ca="1">COUNTIF($J$2:'-'!$J1974,'-'!$J1974)-1</f>
        <v>7</v>
      </c>
      <c r="L1974" s="90" t="s">
        <v>14</v>
      </c>
    </row>
    <row r="1975" spans="1:12" ht="15.75">
      <c r="A1975" s="96">
        <f t="shared" si="31"/>
        <v>1971</v>
      </c>
      <c r="B1975" s="93">
        <f ca="1">'-'!$J1975+'-'!$K1975</f>
        <v>180008</v>
      </c>
      <c r="C1975" s="94"/>
      <c r="D1975" s="95" t="str" cm="1">
        <f t="array" ref="D1975">_xlfn.SWITCH(MID('-'!$F1975,1,4),"C - ","Civil","F - ","Foundation","ST -","Structure","FC -","Façade","PRE ","Pre-Line","POST","Post-Line","H - ","Handover","S - ","Services","CST ","Completion Docs", "I - ", "Inspection")</f>
        <v>Services</v>
      </c>
      <c r="E1975" s="96" t="str">
        <f>IF(NOT(ISERROR(SEARCH("- S -", '-'!$F1975))), "Subcontractor",IF(NOT(ISERROR(SEARCH("- R -", '-'!$F1975))), "Ryman",IF(NOT(ISERROR(SEARCH("- C -", '-'!$F1975))), "Consultant",IF(NOT(ISERROR(SEARCH("- I -", '-'!$F1975))),  "Inspection Test Plan", "Naming Error"))))</f>
        <v>Subcontractor</v>
      </c>
      <c r="F1975" s="97" t="str">
        <f>IF(OR('-'!$G1975="checklist", '-'!$G1975="checklist-flat"), '-'!$H1975, F1974)</f>
        <v>S - S - Ventilation - Apartment Ventilation</v>
      </c>
      <c r="G1975" s="24" t="s">
        <v>15</v>
      </c>
      <c r="H1975" s="24" t="s">
        <v>1438</v>
      </c>
      <c r="I1975" s="24"/>
      <c r="J1975" s="106">
        <f>_xlfn.XLOOKUP('-'!$F1975,Ref!A:A,Ref!B:B)*1000</f>
        <v>180000</v>
      </c>
      <c r="K1975" s="93">
        <f ca="1">COUNTIF($J$2:'-'!$J1975,'-'!$J1975)-1</f>
        <v>8</v>
      </c>
      <c r="L1975" s="96" t="s">
        <v>14</v>
      </c>
    </row>
    <row r="1976" spans="1:12" ht="15.75">
      <c r="A1976" s="90">
        <f t="shared" si="31"/>
        <v>1972</v>
      </c>
      <c r="B1976" s="87">
        <f ca="1">'-'!$J1976+'-'!$K1976</f>
        <v>180009</v>
      </c>
      <c r="C1976" s="88"/>
      <c r="D1976" s="89" t="str" cm="1">
        <f t="array" ref="D1976">_xlfn.SWITCH(MID('-'!$F1976,1,4),"C - ","Civil","F - ","Foundation","ST -","Structure","FC -","Façade","PRE ","Pre-Line","POST","Post-Line","H - ","Handover","S - ","Services","CST ","Completion Docs", "I - ", "Inspection")</f>
        <v>Services</v>
      </c>
      <c r="E1976" s="90" t="str">
        <f>IF(NOT(ISERROR(SEARCH("- S -", '-'!$F1976))), "Subcontractor",IF(NOT(ISERROR(SEARCH("- R -", '-'!$F1976))), "Ryman",IF(NOT(ISERROR(SEARCH("- C -", '-'!$F1976))), "Consultant",IF(NOT(ISERROR(SEARCH("- I -", '-'!$F1976))),  "Inspection Test Plan", "Naming Error"))))</f>
        <v>Subcontractor</v>
      </c>
      <c r="F1976" s="91" t="str">
        <f>IF(OR('-'!$G1976="checklist", '-'!$G1976="checklist-flat"), '-'!$H1976, F1975)</f>
        <v>S - S - Ventilation - Apartment Ventilation</v>
      </c>
      <c r="G1976" s="104" t="s">
        <v>15</v>
      </c>
      <c r="H1976" s="104" t="s">
        <v>1439</v>
      </c>
      <c r="I1976" s="104"/>
      <c r="J1976" s="105">
        <f>_xlfn.XLOOKUP('-'!$F1976,Ref!A:A,Ref!B:B)*1000</f>
        <v>180000</v>
      </c>
      <c r="K1976" s="87">
        <f ca="1">COUNTIF($J$2:'-'!$J1976,'-'!$J1976)-1</f>
        <v>9</v>
      </c>
      <c r="L1976" s="90" t="s">
        <v>14</v>
      </c>
    </row>
    <row r="1977" spans="1:12" ht="15.75">
      <c r="A1977" s="96">
        <f t="shared" si="31"/>
        <v>1973</v>
      </c>
      <c r="B1977" s="93">
        <f ca="1">'-'!$J1977+'-'!$K1977</f>
        <v>180010</v>
      </c>
      <c r="C1977" s="94"/>
      <c r="D1977" s="95" t="str" cm="1">
        <f t="array" ref="D1977">_xlfn.SWITCH(MID('-'!$F1977,1,4),"C - ","Civil","F - ","Foundation","ST -","Structure","FC -","Façade","PRE ","Pre-Line","POST","Post-Line","H - ","Handover","S - ","Services","CST ","Completion Docs", "I - ", "Inspection")</f>
        <v>Services</v>
      </c>
      <c r="E1977" s="96" t="str">
        <f>IF(NOT(ISERROR(SEARCH("- S -", '-'!$F1977))), "Subcontractor",IF(NOT(ISERROR(SEARCH("- R -", '-'!$F1977))), "Ryman",IF(NOT(ISERROR(SEARCH("- C -", '-'!$F1977))), "Consultant",IF(NOT(ISERROR(SEARCH("- I -", '-'!$F1977))),  "Inspection Test Plan", "Naming Error"))))</f>
        <v>Subcontractor</v>
      </c>
      <c r="F1977" s="97" t="str">
        <f>IF(OR('-'!$G1977="checklist", '-'!$G1977="checklist-flat"), '-'!$H1977, F1976)</f>
        <v>S - S - Ventilation - Apartment Ventilation</v>
      </c>
      <c r="G1977" s="24" t="s">
        <v>15</v>
      </c>
      <c r="H1977" s="24" t="s">
        <v>1440</v>
      </c>
      <c r="I1977" s="24"/>
      <c r="J1977" s="106">
        <f>_xlfn.XLOOKUP('-'!$F1977,Ref!A:A,Ref!B:B)*1000</f>
        <v>180000</v>
      </c>
      <c r="K1977" s="93">
        <f ca="1">COUNTIF($J$2:'-'!$J1977,'-'!$J1977)-1</f>
        <v>10</v>
      </c>
      <c r="L1977" s="96" t="s">
        <v>14</v>
      </c>
    </row>
    <row r="1978" spans="1:12" ht="15.75">
      <c r="A1978" s="90">
        <f t="shared" si="31"/>
        <v>1974</v>
      </c>
      <c r="B1978" s="87">
        <f ca="1">'-'!$J1978+'-'!$K1978</f>
        <v>180011</v>
      </c>
      <c r="C1978" s="88"/>
      <c r="D1978" s="90" t="str" cm="1">
        <f t="array" ref="D1978">_xlfn.SWITCH(MID('-'!$F1978,1,4),"C - ","Civil","F - ","Foundation","ST -","Structure","FC -","Façade","PRE ","Pre-Line","POST","Post-Line","H - ","Handover","S - ","Services","CST ","Completion Docs", "I - ", "Inspection")</f>
        <v>Services</v>
      </c>
      <c r="E1978" s="90" t="str">
        <f>IF(NOT(ISERROR(SEARCH("- S -", '-'!$F1978))), "Subcontractor",IF(NOT(ISERROR(SEARCH("- R -", '-'!$F1978))), "Ryman",IF(NOT(ISERROR(SEARCH("- C -", '-'!$F1978))), "Consultant",IF(NOT(ISERROR(SEARCH("- I -", '-'!$F1978))),  "Inspection Test Plan", "Naming Error"))))</f>
        <v>Subcontractor</v>
      </c>
      <c r="F1978" s="91" t="str">
        <f>IF(OR('-'!$G1978="checklist", '-'!$G1978="checklist-flat"), '-'!$H1978, F1977)</f>
        <v>S - S - Ventilation - Apartment Ventilation</v>
      </c>
      <c r="G1978" s="104" t="s">
        <v>15</v>
      </c>
      <c r="H1978" s="108" t="s">
        <v>1441</v>
      </c>
      <c r="I1978" s="107"/>
      <c r="J1978" s="105">
        <f>_xlfn.XLOOKUP('-'!$F1978,Ref!A:A,Ref!B:B)*1000</f>
        <v>180000</v>
      </c>
      <c r="K1978" s="87">
        <f ca="1">COUNTIF($J$2:'-'!$J1978,'-'!$J1978)-1</f>
        <v>11</v>
      </c>
      <c r="L1978" s="90" t="s">
        <v>14</v>
      </c>
    </row>
    <row r="1979" spans="1:12" ht="15.75">
      <c r="A1979" s="96">
        <f t="shared" si="31"/>
        <v>1975</v>
      </c>
      <c r="B1979" s="93">
        <f ca="1">'-'!$J1979+'-'!$K1979</f>
        <v>180012</v>
      </c>
      <c r="C1979" s="94"/>
      <c r="D1979" s="96" t="str" cm="1">
        <f t="array" ref="D1979">_xlfn.SWITCH(MID('-'!$F1979,1,4),"C - ","Civil","F - ","Foundation","ST -","Structure","FC -","Façade","PRE ","Pre-Line","POST","Post-Line","H - ","Handover","S - ","Services","CST ","Completion Docs", "I - ", "Inspection")</f>
        <v>Services</v>
      </c>
      <c r="E1979" s="96" t="str">
        <f>IF(NOT(ISERROR(SEARCH("- S -", '-'!$F1979))), "Subcontractor",IF(NOT(ISERROR(SEARCH("- R -", '-'!$F1979))), "Ryman",IF(NOT(ISERROR(SEARCH("- C -", '-'!$F1979))), "Consultant",IF(NOT(ISERROR(SEARCH("- I -", '-'!$F1979))),  "Inspection Test Plan", "Naming Error"))))</f>
        <v>Subcontractor</v>
      </c>
      <c r="F1979" s="97" t="str">
        <f>IF(OR('-'!$G1979="checklist", '-'!$G1979="checklist-flat"), '-'!$H1979, F1978)</f>
        <v>S - S - Ventilation - Apartment Ventilation</v>
      </c>
      <c r="G1979" s="24" t="s">
        <v>15</v>
      </c>
      <c r="H1979" s="66" t="s">
        <v>1442</v>
      </c>
      <c r="I1979" s="23"/>
      <c r="J1979" s="106">
        <f>_xlfn.XLOOKUP('-'!$F1979,Ref!A:A,Ref!B:B)*1000</f>
        <v>180000</v>
      </c>
      <c r="K1979" s="93">
        <f ca="1">COUNTIF($J$2:'-'!$J1979,'-'!$J1979)-1</f>
        <v>12</v>
      </c>
      <c r="L1979" s="96" t="s">
        <v>14</v>
      </c>
    </row>
    <row r="1980" spans="1:12" ht="15.75">
      <c r="A1980" s="90">
        <f t="shared" si="31"/>
        <v>1976</v>
      </c>
      <c r="B1980" s="87">
        <f ca="1">'-'!$J1980+'-'!$K1980</f>
        <v>180013</v>
      </c>
      <c r="C1980" s="88"/>
      <c r="D1980" s="90" t="str" cm="1">
        <f t="array" ref="D1980">_xlfn.SWITCH(MID('-'!$F1980,1,4),"C - ","Civil","F - ","Foundation","ST -","Structure","FC -","Façade","PRE ","Pre-Line","POST","Post-Line","H - ","Handover","S - ","Services","CST ","Completion Docs", "I - ", "Inspection")</f>
        <v>Services</v>
      </c>
      <c r="E1980" s="90" t="str">
        <f>IF(NOT(ISERROR(SEARCH("- S -", '-'!$F1980))), "Subcontractor",IF(NOT(ISERROR(SEARCH("- R -", '-'!$F1980))), "Ryman",IF(NOT(ISERROR(SEARCH("- C -", '-'!$F1980))), "Consultant",IF(NOT(ISERROR(SEARCH("- I -", '-'!$F1980))),  "Inspection Test Plan", "Naming Error"))))</f>
        <v>Subcontractor</v>
      </c>
      <c r="F1980" s="91" t="str">
        <f>IF(OR('-'!$G1980="checklist", '-'!$G1980="checklist-flat"), '-'!$H1980, F1979)</f>
        <v>S - S - Ventilation - Apartment Ventilation</v>
      </c>
      <c r="G1980" s="104" t="s">
        <v>15</v>
      </c>
      <c r="H1980" s="130" t="s">
        <v>1443</v>
      </c>
      <c r="I1980" s="107"/>
      <c r="J1980" s="105">
        <f>_xlfn.XLOOKUP('-'!$F1980,Ref!A:A,Ref!B:B)*1000</f>
        <v>180000</v>
      </c>
      <c r="K1980" s="87">
        <f ca="1">COUNTIF($J$2:'-'!$J1980,'-'!$J1980)-1</f>
        <v>13</v>
      </c>
      <c r="L1980" s="90" t="s">
        <v>14</v>
      </c>
    </row>
    <row r="1981" spans="1:12" ht="15.75">
      <c r="A1981" s="96">
        <f t="shared" si="31"/>
        <v>1977</v>
      </c>
      <c r="B1981" s="93">
        <f ca="1">'-'!$J1981+'-'!$K1981</f>
        <v>180014</v>
      </c>
      <c r="C1981" s="94"/>
      <c r="D1981" s="96" t="str" cm="1">
        <f t="array" ref="D1981">_xlfn.SWITCH(MID('-'!$F1981,1,4),"C - ","Civil","F - ","Foundation","ST -","Structure","FC -","Façade","PRE ","Pre-Line","POST","Post-Line","H - ","Handover","S - ","Services","CST ","Completion Docs", "I - ", "Inspection")</f>
        <v>Services</v>
      </c>
      <c r="E1981" s="96" t="str">
        <f>IF(NOT(ISERROR(SEARCH("- S -", '-'!$F1981))), "Subcontractor",IF(NOT(ISERROR(SEARCH("- R -", '-'!$F1981))), "Ryman",IF(NOT(ISERROR(SEARCH("- C -", '-'!$F1981))), "Consultant",IF(NOT(ISERROR(SEARCH("- I -", '-'!$F1981))),  "Inspection Test Plan", "Naming Error"))))</f>
        <v>Subcontractor</v>
      </c>
      <c r="F1981" s="97" t="str">
        <f>IF(OR('-'!$G1981="checklist", '-'!$G1981="checklist-flat"), '-'!$H1981, F1980)</f>
        <v>S - S - Ventilation - Apartment Ventilation</v>
      </c>
      <c r="G1981" s="24" t="s">
        <v>15</v>
      </c>
      <c r="H1981" s="71" t="s">
        <v>1444</v>
      </c>
      <c r="I1981" s="23"/>
      <c r="J1981" s="106">
        <f>_xlfn.XLOOKUP('-'!$F1981,Ref!A:A,Ref!B:B)*1000</f>
        <v>180000</v>
      </c>
      <c r="K1981" s="93">
        <f ca="1">COUNTIF($J$2:'-'!$J1981,'-'!$J1981)-1</f>
        <v>14</v>
      </c>
      <c r="L1981" s="96" t="s">
        <v>14</v>
      </c>
    </row>
    <row r="1982" spans="1:12" ht="15.75">
      <c r="A1982" s="90">
        <f t="shared" si="31"/>
        <v>1978</v>
      </c>
      <c r="B1982" s="87">
        <f ca="1">'-'!$J1982+'-'!$K1982</f>
        <v>180015</v>
      </c>
      <c r="C1982" s="88"/>
      <c r="D1982" s="90" t="str" cm="1">
        <f t="array" ref="D1982">_xlfn.SWITCH(MID('-'!$F1982,1,4),"C - ","Civil","F - ","Foundation","ST -","Structure","FC -","Façade","PRE ","Pre-Line","POST","Post-Line","H - ","Handover","S - ","Services","CST ","Completion Docs", "I - ", "Inspection")</f>
        <v>Services</v>
      </c>
      <c r="E1982" s="90" t="str">
        <f>IF(NOT(ISERROR(SEARCH("- S -", '-'!$F1982))), "Subcontractor",IF(NOT(ISERROR(SEARCH("- R -", '-'!$F1982))), "Ryman",IF(NOT(ISERROR(SEARCH("- C -", '-'!$F1982))), "Consultant",IF(NOT(ISERROR(SEARCH("- I -", '-'!$F1982))),  "Inspection Test Plan", "Naming Error"))))</f>
        <v>Subcontractor</v>
      </c>
      <c r="F1982" s="91" t="str">
        <f>IF(OR('-'!$G1982="checklist", '-'!$G1982="checklist-flat"), '-'!$H1982, F1981)</f>
        <v>S - S - Ventilation - Apartment Ventilation</v>
      </c>
      <c r="G1982" s="104" t="s">
        <v>15</v>
      </c>
      <c r="H1982" s="108" t="s">
        <v>1445</v>
      </c>
      <c r="I1982" s="107"/>
      <c r="J1982" s="105">
        <f>_xlfn.XLOOKUP('-'!$F1982,Ref!A:A,Ref!B:B)*1000</f>
        <v>180000</v>
      </c>
      <c r="K1982" s="87">
        <f ca="1">COUNTIF($J$2:'-'!$J1982,'-'!$J1982)-1</f>
        <v>15</v>
      </c>
      <c r="L1982" s="90" t="s">
        <v>14</v>
      </c>
    </row>
    <row r="1983" spans="1:12" ht="15.75">
      <c r="A1983" s="96">
        <f t="shared" si="31"/>
        <v>1979</v>
      </c>
      <c r="B1983" s="93">
        <f ca="1">'-'!$J1983+'-'!$K1983</f>
        <v>180016</v>
      </c>
      <c r="C1983" s="94"/>
      <c r="D1983" s="96" t="str" cm="1">
        <f t="array" ref="D1983">_xlfn.SWITCH(MID('-'!$F1983,1,4),"C - ","Civil","F - ","Foundation","ST -","Structure","FC -","Façade","PRE ","Pre-Line","POST","Post-Line","H - ","Handover","S - ","Services","CST ","Completion Docs", "I - ", "Inspection")</f>
        <v>Services</v>
      </c>
      <c r="E1983" s="96" t="str">
        <f>IF(NOT(ISERROR(SEARCH("- S -", '-'!$F1983))), "Subcontractor",IF(NOT(ISERROR(SEARCH("- R -", '-'!$F1983))), "Ryman",IF(NOT(ISERROR(SEARCH("- C -", '-'!$F1983))), "Consultant",IF(NOT(ISERROR(SEARCH("- I -", '-'!$F1983))),  "Inspection Test Plan", "Naming Error"))))</f>
        <v>Subcontractor</v>
      </c>
      <c r="F1983" s="97" t="str">
        <f>IF(OR('-'!$G1983="checklist", '-'!$G1983="checklist-flat"), '-'!$H1983, F1982)</f>
        <v>S - S - Ventilation - Apartment Ventilation</v>
      </c>
      <c r="G1983" s="24" t="s">
        <v>15</v>
      </c>
      <c r="H1983" s="25" t="s">
        <v>1446</v>
      </c>
      <c r="I1983" s="23"/>
      <c r="J1983" s="106">
        <f>_xlfn.XLOOKUP('-'!$F1983,Ref!A:A,Ref!B:B)*1000</f>
        <v>180000</v>
      </c>
      <c r="K1983" s="93">
        <f ca="1">COUNTIF($J$2:'-'!$J1983,'-'!$J1983)-1</f>
        <v>16</v>
      </c>
      <c r="L1983" s="96" t="s">
        <v>14</v>
      </c>
    </row>
    <row r="1984" spans="1:12" ht="15.75">
      <c r="A1984" s="90">
        <f t="shared" si="31"/>
        <v>1980</v>
      </c>
      <c r="B1984" s="87">
        <f ca="1">'-'!$J1984+'-'!$K1984</f>
        <v>180017</v>
      </c>
      <c r="C1984" s="88"/>
      <c r="D1984" s="89" t="str" cm="1">
        <f t="array" ref="D1984">_xlfn.SWITCH(MID('-'!$F1984,1,4),"C - ","Civil","F - ","Foundation","ST -","Structure","FC -","Façade","PRE ","Pre-Line","POST","Post-Line","H - ","Handover","S - ","Services","CST ","Completion Docs", "I - ", "Inspection")</f>
        <v>Services</v>
      </c>
      <c r="E1984" s="90" t="str">
        <f>IF(NOT(ISERROR(SEARCH("- S -", '-'!$F1984))), "Subcontractor",IF(NOT(ISERROR(SEARCH("- R -", '-'!$F1984))), "Ryman",IF(NOT(ISERROR(SEARCH("- C -", '-'!$F1984))), "Consultant",IF(NOT(ISERROR(SEARCH("- I -", '-'!$F1984))),  "Inspection Test Plan", "Naming Error"))))</f>
        <v>Subcontractor</v>
      </c>
      <c r="F1984" s="91" t="str">
        <f>IF(OR('-'!$G1984="checklist", '-'!$G1984="checklist-flat"), '-'!$H1984, F1983)</f>
        <v>S - S - Ventilation - Apartment Ventilation</v>
      </c>
      <c r="G1984" s="104" t="s">
        <v>15</v>
      </c>
      <c r="H1984" s="104" t="s">
        <v>1447</v>
      </c>
      <c r="I1984" s="104"/>
      <c r="J1984" s="105">
        <f>_xlfn.XLOOKUP('-'!$F1984,Ref!A:A,Ref!B:B)*1000</f>
        <v>180000</v>
      </c>
      <c r="K1984" s="87">
        <f ca="1">COUNTIF($J$2:'-'!$J1984,'-'!$J1984)-1</f>
        <v>17</v>
      </c>
      <c r="L1984" s="90" t="s">
        <v>14</v>
      </c>
    </row>
    <row r="1985" spans="1:12" ht="15.75">
      <c r="A1985" s="96">
        <f t="shared" si="31"/>
        <v>1981</v>
      </c>
      <c r="B1985" s="93">
        <f ca="1">'-'!$J1985+'-'!$K1985</f>
        <v>180018</v>
      </c>
      <c r="C1985" s="94"/>
      <c r="D1985" s="95" t="str" cm="1">
        <f t="array" ref="D1985">_xlfn.SWITCH(MID('-'!$F1985,1,4),"C - ","Civil","F - ","Foundation","ST -","Structure","FC -","Façade","PRE ","Pre-Line","POST","Post-Line","H - ","Handover","S - ","Services","CST ","Completion Docs", "I - ", "Inspection")</f>
        <v>Services</v>
      </c>
      <c r="E1985" s="96" t="str">
        <f>IF(NOT(ISERROR(SEARCH("- S -", '-'!$F1985))), "Subcontractor",IF(NOT(ISERROR(SEARCH("- R -", '-'!$F1985))), "Ryman",IF(NOT(ISERROR(SEARCH("- C -", '-'!$F1985))), "Consultant",IF(NOT(ISERROR(SEARCH("- I -", '-'!$F1985))),  "Inspection Test Plan", "Naming Error"))))</f>
        <v>Subcontractor</v>
      </c>
      <c r="F1985" s="97" t="str">
        <f>IF(OR('-'!$G1985="checklist", '-'!$G1985="checklist-flat"), '-'!$H1985, F1984)</f>
        <v>S - S - Ventilation - Apartment Ventilation</v>
      </c>
      <c r="G1985" s="24" t="s">
        <v>15</v>
      </c>
      <c r="H1985" s="24" t="s">
        <v>1448</v>
      </c>
      <c r="I1985" s="24"/>
      <c r="J1985" s="106">
        <f>_xlfn.XLOOKUP('-'!$F1985,Ref!A:A,Ref!B:B)*1000</f>
        <v>180000</v>
      </c>
      <c r="K1985" s="93">
        <f ca="1">COUNTIF($J$2:'-'!$J1985,'-'!$J1985)-1</f>
        <v>18</v>
      </c>
      <c r="L1985" s="96" t="s">
        <v>14</v>
      </c>
    </row>
    <row r="1986" spans="1:12" ht="15.75">
      <c r="A1986" s="90">
        <f t="shared" si="31"/>
        <v>1982</v>
      </c>
      <c r="B1986" s="87">
        <f ca="1">'-'!$J1986+'-'!$K1986</f>
        <v>180019</v>
      </c>
      <c r="C1986" s="88"/>
      <c r="D1986" s="90" t="str" cm="1">
        <f t="array" ref="D1986">_xlfn.SWITCH(MID('-'!$F1986,1,4),"C - ","Civil","F - ","Foundation","ST -","Structure","FC -","Façade","PRE ","Pre-Line","POST","Post-Line","H - ","Handover","S - ","Services","CST ","Completion Docs", "I - ", "Inspection")</f>
        <v>Services</v>
      </c>
      <c r="E1986" s="90" t="str">
        <f>IF(NOT(ISERROR(SEARCH("- S -", '-'!$F1986))), "Subcontractor",IF(NOT(ISERROR(SEARCH("- R -", '-'!$F1986))), "Ryman",IF(NOT(ISERROR(SEARCH("- C -", '-'!$F1986))), "Consultant",IF(NOT(ISERROR(SEARCH("- I -", '-'!$F1986))),  "Inspection Test Plan", "Naming Error"))))</f>
        <v>Subcontractor</v>
      </c>
      <c r="F1986" s="91" t="str">
        <f>IF(OR('-'!$G1986="checklist", '-'!$G1986="checklist-flat"), '-'!$H1986, F1985)</f>
        <v>S - S - Ventilation - Apartment Ventilation</v>
      </c>
      <c r="G1986" s="124" t="s">
        <v>15</v>
      </c>
      <c r="H1986" s="124" t="s">
        <v>1449</v>
      </c>
      <c r="I1986" s="107"/>
      <c r="J1986" s="105">
        <f>_xlfn.XLOOKUP('-'!$F1986,Ref!A:A,Ref!B:B)*1000</f>
        <v>180000</v>
      </c>
      <c r="K1986" s="87">
        <f ca="1">COUNTIF($J$2:'-'!$J1986,'-'!$J1986)-1</f>
        <v>19</v>
      </c>
      <c r="L1986" s="90" t="s">
        <v>14</v>
      </c>
    </row>
    <row r="1987" spans="1:12" ht="15.75">
      <c r="A1987" s="96">
        <f t="shared" si="31"/>
        <v>1983</v>
      </c>
      <c r="B1987" s="93">
        <f ca="1">'-'!$J1987+'-'!$K1987</f>
        <v>180020</v>
      </c>
      <c r="C1987" s="94"/>
      <c r="D1987" s="96" t="str" cm="1">
        <f t="array" ref="D1987">_xlfn.SWITCH(MID('-'!$F1987,1,4),"C - ","Civil","F - ","Foundation","ST -","Structure","FC -","Façade","PRE ","Pre-Line","POST","Post-Line","H - ","Handover","S - ","Services","CST ","Completion Docs", "I - ", "Inspection")</f>
        <v>Services</v>
      </c>
      <c r="E1987" s="96" t="str">
        <f>IF(NOT(ISERROR(SEARCH("- S -", '-'!$F1987))), "Subcontractor",IF(NOT(ISERROR(SEARCH("- R -", '-'!$F1987))), "Ryman",IF(NOT(ISERROR(SEARCH("- C -", '-'!$F1987))), "Consultant",IF(NOT(ISERROR(SEARCH("- I -", '-'!$F1987))),  "Inspection Test Plan", "Naming Error"))))</f>
        <v>Subcontractor</v>
      </c>
      <c r="F1987" s="97" t="str">
        <f>IF(OR('-'!$G1987="checklist", '-'!$G1987="checklist-flat"), '-'!$H1987, F1986)</f>
        <v>S - S - Ventilation - Apartment Ventilation</v>
      </c>
      <c r="G1987" s="23" t="s">
        <v>15</v>
      </c>
      <c r="H1987" s="97" t="s">
        <v>1450</v>
      </c>
      <c r="I1987" s="23"/>
      <c r="J1987" s="106">
        <f>_xlfn.XLOOKUP('-'!$F1987,Ref!A:A,Ref!B:B)*1000</f>
        <v>180000</v>
      </c>
      <c r="K1987" s="93">
        <f ca="1">COUNTIF($J$2:'-'!$J1987,'-'!$J1987)-1</f>
        <v>20</v>
      </c>
      <c r="L1987" s="96" t="s">
        <v>14</v>
      </c>
    </row>
    <row r="1988" spans="1:12" ht="15.75">
      <c r="A1988" s="90">
        <f t="shared" si="31"/>
        <v>1984</v>
      </c>
      <c r="B1988" s="87">
        <f ca="1">'-'!$J1988+'-'!$K1988</f>
        <v>180021</v>
      </c>
      <c r="C1988" s="88"/>
      <c r="D1988" s="90" t="str" cm="1">
        <f t="array" ref="D1988">_xlfn.SWITCH(MID('-'!$F1988,1,4),"C - ","Civil","F - ","Foundation","ST -","Structure","FC -","Façade","PRE ","Pre-Line","POST","Post-Line","H - ","Handover","S - ","Services","CST ","Completion Docs", "I - ", "Inspection")</f>
        <v>Services</v>
      </c>
      <c r="E1988" s="90" t="str">
        <f>IF(NOT(ISERROR(SEARCH("- S -", '-'!$F1988))), "Subcontractor",IF(NOT(ISERROR(SEARCH("- R -", '-'!$F1988))), "Ryman",IF(NOT(ISERROR(SEARCH("- C -", '-'!$F1988))), "Consultant",IF(NOT(ISERROR(SEARCH("- I -", '-'!$F1988))),  "Inspection Test Plan", "Naming Error"))))</f>
        <v>Subcontractor</v>
      </c>
      <c r="F1988" s="91" t="str">
        <f>IF(OR('-'!$G1988="checklist", '-'!$G1988="checklist-flat"), '-'!$H1988, F1987)</f>
        <v>S - S - Ventilation - Apartment Ventilation</v>
      </c>
      <c r="G1988" s="107" t="s">
        <v>15</v>
      </c>
      <c r="H1988" s="108" t="s">
        <v>1451</v>
      </c>
      <c r="I1988" s="107"/>
      <c r="J1988" s="105">
        <f>_xlfn.XLOOKUP('-'!$F1988,Ref!A:A,Ref!B:B)*1000</f>
        <v>180000</v>
      </c>
      <c r="K1988" s="87">
        <f ca="1">COUNTIF($J$2:'-'!$J1988,'-'!$J1988)-1</f>
        <v>21</v>
      </c>
      <c r="L1988" s="90" t="s">
        <v>14</v>
      </c>
    </row>
    <row r="1989" spans="1:12" ht="15.75">
      <c r="A1989" s="96">
        <f t="shared" si="31"/>
        <v>1985</v>
      </c>
      <c r="B1989" s="93">
        <f ca="1">'-'!$J1989+'-'!$K1989</f>
        <v>180022</v>
      </c>
      <c r="C1989" s="94"/>
      <c r="D1989" s="96" t="str" cm="1">
        <f t="array" ref="D1989">_xlfn.SWITCH(MID('-'!$F1989,1,4),"C - ","Civil","F - ","Foundation","ST -","Structure","FC -","Façade","PRE ","Pre-Line","POST","Post-Line","H - ","Handover","S - ","Services","CST ","Completion Docs", "I - ", "Inspection")</f>
        <v>Services</v>
      </c>
      <c r="E1989" s="96" t="str">
        <f>IF(NOT(ISERROR(SEARCH("- S -", '-'!$F1989))), "Subcontractor",IF(NOT(ISERROR(SEARCH("- R -", '-'!$F1989))), "Ryman",IF(NOT(ISERROR(SEARCH("- C -", '-'!$F1989))), "Consultant",IF(NOT(ISERROR(SEARCH("- I -", '-'!$F1989))),  "Inspection Test Plan", "Naming Error"))))</f>
        <v>Subcontractor</v>
      </c>
      <c r="F1989" s="97" t="str">
        <f>IF(OR('-'!$G1989="checklist", '-'!$G1989="checklist-flat"), '-'!$H1989, F1988)</f>
        <v>S - S - Ventilation - Apartment Ventilation</v>
      </c>
      <c r="G1989" s="24" t="s">
        <v>15</v>
      </c>
      <c r="H1989" s="24" t="s">
        <v>1452</v>
      </c>
      <c r="I1989" s="24"/>
      <c r="J1989" s="106">
        <f>_xlfn.XLOOKUP('-'!$F1989,Ref!A:A,Ref!B:B)*1000</f>
        <v>180000</v>
      </c>
      <c r="K1989" s="93">
        <f ca="1">COUNTIF($J$2:'-'!$J1989,'-'!$J1989)-1</f>
        <v>22</v>
      </c>
      <c r="L1989" s="96" t="s">
        <v>14</v>
      </c>
    </row>
    <row r="1990" spans="1:12" ht="15.75">
      <c r="A1990" s="90">
        <f t="shared" si="31"/>
        <v>1986</v>
      </c>
      <c r="B1990" s="87">
        <f ca="1">'-'!$J1990+'-'!$K1990</f>
        <v>180023</v>
      </c>
      <c r="C1990" s="88"/>
      <c r="D1990" s="90" t="str" cm="1">
        <f t="array" ref="D1990">_xlfn.SWITCH(MID('-'!$F1990,1,4),"C - ","Civil","F - ","Foundation","ST -","Structure","FC -","Façade","PRE ","Pre-Line","POST","Post-Line","H - ","Handover","S - ","Services","CST ","Completion Docs", "I - ", "Inspection")</f>
        <v>Services</v>
      </c>
      <c r="E1990" s="90" t="str">
        <f>IF(NOT(ISERROR(SEARCH("- S -", '-'!$F1990))), "Subcontractor",IF(NOT(ISERROR(SEARCH("- R -", '-'!$F1990))), "Ryman",IF(NOT(ISERROR(SEARCH("- C -", '-'!$F1990))), "Consultant",IF(NOT(ISERROR(SEARCH("- I -", '-'!$F1990))),  "Inspection Test Plan", "Naming Error"))))</f>
        <v>Subcontractor</v>
      </c>
      <c r="F1990" s="91" t="str">
        <f>IF(OR('-'!$G1990="checklist", '-'!$G1990="checklist-flat"), '-'!$H1990, F1989)</f>
        <v>S - S - Ventilation - Apartment Ventilation</v>
      </c>
      <c r="G1990" s="104" t="s">
        <v>15</v>
      </c>
      <c r="H1990" s="104" t="s">
        <v>1453</v>
      </c>
      <c r="I1990" s="104"/>
      <c r="J1990" s="105">
        <f>_xlfn.XLOOKUP('-'!$F1990,Ref!A:A,Ref!B:B)*1000</f>
        <v>180000</v>
      </c>
      <c r="K1990" s="87">
        <f ca="1">COUNTIF($J$2:'-'!$J1990,'-'!$J1990)-1</f>
        <v>23</v>
      </c>
      <c r="L1990" s="90" t="s">
        <v>14</v>
      </c>
    </row>
    <row r="1991" spans="1:12" ht="15.75">
      <c r="A1991" s="96">
        <f t="shared" si="31"/>
        <v>1987</v>
      </c>
      <c r="B1991" s="93">
        <f ca="1">'-'!$J1991+'-'!$K1991</f>
        <v>180024</v>
      </c>
      <c r="C1991" s="94"/>
      <c r="D1991" s="96" t="str" cm="1">
        <f t="array" ref="D1991">_xlfn.SWITCH(MID('-'!$F1991,1,4),"C - ","Civil","F - ","Foundation","ST -","Structure","FC -","Façade","PRE ","Pre-Line","POST","Post-Line","H - ","Handover","S - ","Services","CST ","Completion Docs", "I - ", "Inspection")</f>
        <v>Services</v>
      </c>
      <c r="E1991" s="96" t="str">
        <f>IF(NOT(ISERROR(SEARCH("- S -", '-'!$F1991))), "Subcontractor",IF(NOT(ISERROR(SEARCH("- R -", '-'!$F1991))), "Ryman",IF(NOT(ISERROR(SEARCH("- C -", '-'!$F1991))), "Consultant",IF(NOT(ISERROR(SEARCH("- I -", '-'!$F1991))),  "Inspection Test Plan", "Naming Error"))))</f>
        <v>Subcontractor</v>
      </c>
      <c r="F1991" s="97" t="str">
        <f>IF(OR('-'!$G1991="checklist", '-'!$G1991="checklist-flat"), '-'!$H1991, F1990)</f>
        <v>S - S - Ventilation - Apartment Ventilation</v>
      </c>
      <c r="G1991" s="24" t="s">
        <v>432</v>
      </c>
      <c r="H1991" s="24" t="s">
        <v>1348</v>
      </c>
      <c r="I1991" s="24"/>
      <c r="J1991" s="106">
        <f>_xlfn.XLOOKUP('-'!$F1991,Ref!A:A,Ref!B:B)*1000</f>
        <v>180000</v>
      </c>
      <c r="K1991" s="93">
        <f ca="1">COUNTIF($J$2:'-'!$J1991,'-'!$J1991)-1</f>
        <v>24</v>
      </c>
      <c r="L1991" s="96" t="s">
        <v>14</v>
      </c>
    </row>
    <row r="1992" spans="1:12" ht="15.75">
      <c r="A1992" s="90">
        <f t="shared" si="31"/>
        <v>1988</v>
      </c>
      <c r="B1992" s="87">
        <f ca="1">'-'!$J1992+'-'!$K1992</f>
        <v>180025</v>
      </c>
      <c r="C1992" s="88"/>
      <c r="D1992" s="90" t="str" cm="1">
        <f t="array" ref="D1992">_xlfn.SWITCH(MID('-'!$F1992,1,4),"C - ","Civil","F - ","Foundation","ST -","Structure","FC -","Façade","PRE ","Pre-Line","POST","Post-Line","H - ","Handover","S - ","Services","CST ","Completion Docs", "I - ", "Inspection")</f>
        <v>Services</v>
      </c>
      <c r="E1992" s="90" t="str">
        <f>IF(NOT(ISERROR(SEARCH("- S -", '-'!$F1992))), "Subcontractor",IF(NOT(ISERROR(SEARCH("- R -", '-'!$F1992))), "Ryman",IF(NOT(ISERROR(SEARCH("- C -", '-'!$F1992))), "Consultant",IF(NOT(ISERROR(SEARCH("- I -", '-'!$F1992))),  "Inspection Test Plan", "Naming Error"))))</f>
        <v>Subcontractor</v>
      </c>
      <c r="F1992" s="91" t="str">
        <f>IF(OR('-'!$G1992="checklist", '-'!$G1992="checklist-flat"), '-'!$H1992, F1991)</f>
        <v>S - S - Ventilation - Apartment Ventilation</v>
      </c>
      <c r="G1992" s="104" t="s">
        <v>15</v>
      </c>
      <c r="H1992" s="104" t="s">
        <v>1454</v>
      </c>
      <c r="I1992" s="104"/>
      <c r="J1992" s="105">
        <f>_xlfn.XLOOKUP('-'!$F1992,Ref!A:A,Ref!B:B)*1000</f>
        <v>180000</v>
      </c>
      <c r="K1992" s="87">
        <f ca="1">COUNTIF($J$2:'-'!$J1992,'-'!$J1992)-1</f>
        <v>25</v>
      </c>
      <c r="L1992" s="90" t="s">
        <v>14</v>
      </c>
    </row>
    <row r="1993" spans="1:12" ht="15.75">
      <c r="A1993" s="96">
        <f t="shared" si="31"/>
        <v>1989</v>
      </c>
      <c r="B1993" s="93">
        <f ca="1">'-'!$J1993+'-'!$K1993</f>
        <v>180026</v>
      </c>
      <c r="C1993" s="94"/>
      <c r="D1993" s="96" t="str" cm="1">
        <f t="array" ref="D1993">_xlfn.SWITCH(MID('-'!$F1993,1,4),"C - ","Civil","F - ","Foundation","ST -","Structure","FC -","Façade","PRE ","Pre-Line","POST","Post-Line","H - ","Handover","S - ","Services","CST ","Completion Docs", "I - ", "Inspection")</f>
        <v>Services</v>
      </c>
      <c r="E1993" s="96" t="str">
        <f>IF(NOT(ISERROR(SEARCH("- S -", '-'!$F1993))), "Subcontractor",IF(NOT(ISERROR(SEARCH("- R -", '-'!$F1993))), "Ryman",IF(NOT(ISERROR(SEARCH("- C -", '-'!$F1993))), "Consultant",IF(NOT(ISERROR(SEARCH("- I -", '-'!$F1993))),  "Inspection Test Plan", "Naming Error"))))</f>
        <v>Subcontractor</v>
      </c>
      <c r="F1993" s="97" t="str">
        <f>IF(OR('-'!$G1993="checklist", '-'!$G1993="checklist-flat"), '-'!$H1993, F1992)</f>
        <v>S - S - Ventilation - Apartment Ventilation</v>
      </c>
      <c r="G1993" s="24" t="s">
        <v>15</v>
      </c>
      <c r="H1993" s="24" t="s">
        <v>1455</v>
      </c>
      <c r="I1993" s="24"/>
      <c r="J1993" s="106">
        <f>_xlfn.XLOOKUP('-'!$F1993,Ref!A:A,Ref!B:B)*1000</f>
        <v>180000</v>
      </c>
      <c r="K1993" s="93">
        <f ca="1">COUNTIF($J$2:'-'!$J1993,'-'!$J1993)-1</f>
        <v>26</v>
      </c>
      <c r="L1993" s="96" t="s">
        <v>14</v>
      </c>
    </row>
    <row r="1994" spans="1:12" ht="15.75">
      <c r="A1994" s="90">
        <f t="shared" si="31"/>
        <v>1990</v>
      </c>
      <c r="B1994" s="87">
        <f ca="1">'-'!$J1994+'-'!$K1994</f>
        <v>180027</v>
      </c>
      <c r="C1994" s="88"/>
      <c r="D1994" s="90" t="str" cm="1">
        <f t="array" ref="D1994">_xlfn.SWITCH(MID('-'!$F1994,1,4),"C - ","Civil","F - ","Foundation","ST -","Structure","FC -","Façade","PRE ","Pre-Line","POST","Post-Line","H - ","Handover","S - ","Services","CST ","Completion Docs", "I - ", "Inspection")</f>
        <v>Services</v>
      </c>
      <c r="E1994" s="90" t="str">
        <f>IF(NOT(ISERROR(SEARCH("- S -", '-'!$F1994))), "Subcontractor",IF(NOT(ISERROR(SEARCH("- R -", '-'!$F1994))), "Ryman",IF(NOT(ISERROR(SEARCH("- C -", '-'!$F1994))), "Consultant",IF(NOT(ISERROR(SEARCH("- I -", '-'!$F1994))),  "Inspection Test Plan", "Naming Error"))))</f>
        <v>Subcontractor</v>
      </c>
      <c r="F1994" s="91" t="str">
        <f>IF(OR('-'!$G1994="checklist", '-'!$G1994="checklist-flat"), '-'!$H1994, F1993)</f>
        <v>S - S - Ventilation - Apartment Ventilation</v>
      </c>
      <c r="G1994" s="104" t="s">
        <v>15</v>
      </c>
      <c r="H1994" s="104" t="s">
        <v>1456</v>
      </c>
      <c r="I1994" s="104"/>
      <c r="J1994" s="105">
        <f>_xlfn.XLOOKUP('-'!$F1994,Ref!A:A,Ref!B:B)*1000</f>
        <v>180000</v>
      </c>
      <c r="K1994" s="87">
        <f ca="1">COUNTIF($J$2:'-'!$J1994,'-'!$J1994)-1</f>
        <v>27</v>
      </c>
      <c r="L1994" s="90" t="s">
        <v>14</v>
      </c>
    </row>
    <row r="1995" spans="1:12" ht="15.75">
      <c r="A1995" s="96">
        <f t="shared" si="31"/>
        <v>1991</v>
      </c>
      <c r="B1995" s="93">
        <f ca="1">'-'!$J1995+'-'!$K1995</f>
        <v>180028</v>
      </c>
      <c r="C1995" s="94"/>
      <c r="D1995" s="96" t="str" cm="1">
        <f t="array" ref="D1995">_xlfn.SWITCH(MID('-'!$F1995,1,4),"C - ","Civil","F - ","Foundation","ST -","Structure","FC -","Façade","PRE ","Pre-Line","POST","Post-Line","H - ","Handover","S - ","Services","CST ","Completion Docs", "I - ", "Inspection")</f>
        <v>Services</v>
      </c>
      <c r="E1995" s="96" t="str">
        <f>IF(NOT(ISERROR(SEARCH("- S -", '-'!$F1995))), "Subcontractor",IF(NOT(ISERROR(SEARCH("- R -", '-'!$F1995))), "Ryman",IF(NOT(ISERROR(SEARCH("- C -", '-'!$F1995))), "Consultant",IF(NOT(ISERROR(SEARCH("- I -", '-'!$F1995))),  "Inspection Test Plan", "Naming Error"))))</f>
        <v>Subcontractor</v>
      </c>
      <c r="F1995" s="97" t="str">
        <f>IF(OR('-'!$G1995="checklist", '-'!$G1995="checklist-flat"), '-'!$H1995, F1994)</f>
        <v>S - S - Ventilation - Apartment Ventilation</v>
      </c>
      <c r="G1995" s="24" t="s">
        <v>15</v>
      </c>
      <c r="H1995" s="24" t="s">
        <v>1457</v>
      </c>
      <c r="I1995" s="24"/>
      <c r="J1995" s="106">
        <f>_xlfn.XLOOKUP('-'!$F1995,Ref!A:A,Ref!B:B)*1000</f>
        <v>180000</v>
      </c>
      <c r="K1995" s="93">
        <f ca="1">COUNTIF($J$2:'-'!$J1995,'-'!$J1995)-1</f>
        <v>28</v>
      </c>
      <c r="L1995" s="96" t="s">
        <v>14</v>
      </c>
    </row>
    <row r="1996" spans="1:12" ht="15.75">
      <c r="A1996" s="90">
        <f t="shared" si="31"/>
        <v>1992</v>
      </c>
      <c r="B1996" s="87">
        <f ca="1">'-'!$J1996+'-'!$K1996</f>
        <v>180029</v>
      </c>
      <c r="C1996" s="88"/>
      <c r="D1996" s="90" t="str" cm="1">
        <f t="array" ref="D1996">_xlfn.SWITCH(MID('-'!$F1996,1,4),"C - ","Civil","F - ","Foundation","ST -","Structure","FC -","Façade","PRE ","Pre-Line","POST","Post-Line","H - ","Handover","S - ","Services","CST ","Completion Docs", "I - ", "Inspection")</f>
        <v>Services</v>
      </c>
      <c r="E1996" s="90" t="str">
        <f>IF(NOT(ISERROR(SEARCH("- S -", '-'!$F1996))), "Subcontractor",IF(NOT(ISERROR(SEARCH("- R -", '-'!$F1996))), "Ryman",IF(NOT(ISERROR(SEARCH("- C -", '-'!$F1996))), "Consultant",IF(NOT(ISERROR(SEARCH("- I -", '-'!$F1996))),  "Inspection Test Plan", "Naming Error"))))</f>
        <v>Subcontractor</v>
      </c>
      <c r="F1996" s="91" t="str">
        <f>IF(OR('-'!$G1996="checklist", '-'!$G1996="checklist-flat"), '-'!$H1996, F1995)</f>
        <v>S - S - Ventilation - Apartment Ventilation</v>
      </c>
      <c r="G1996" s="104" t="s">
        <v>15</v>
      </c>
      <c r="H1996" s="104" t="s">
        <v>1458</v>
      </c>
      <c r="I1996" s="104"/>
      <c r="J1996" s="105">
        <f>_xlfn.XLOOKUP('-'!$F1996,Ref!A:A,Ref!B:B)*1000</f>
        <v>180000</v>
      </c>
      <c r="K1996" s="87">
        <f ca="1">COUNTIF($J$2:'-'!$J1996,'-'!$J1996)-1</f>
        <v>29</v>
      </c>
      <c r="L1996" s="90" t="s">
        <v>14</v>
      </c>
    </row>
    <row r="1997" spans="1:12" ht="15.75">
      <c r="A1997" s="96">
        <f t="shared" si="31"/>
        <v>1993</v>
      </c>
      <c r="B1997" s="93">
        <f ca="1">'-'!$J1997+'-'!$K1997</f>
        <v>180030</v>
      </c>
      <c r="C1997" s="94"/>
      <c r="D1997" s="96" t="str" cm="1">
        <f t="array" ref="D1997">_xlfn.SWITCH(MID('-'!$F1997,1,4),"C - ","Civil","F - ","Foundation","ST -","Structure","FC -","Façade","PRE ","Pre-Line","POST","Post-Line","H - ","Handover","S - ","Services","CST ","Completion Docs", "I - ", "Inspection")</f>
        <v>Services</v>
      </c>
      <c r="E1997" s="96" t="str">
        <f>IF(NOT(ISERROR(SEARCH("- S -", '-'!$F1997))), "Subcontractor",IF(NOT(ISERROR(SEARCH("- R -", '-'!$F1997))), "Ryman",IF(NOT(ISERROR(SEARCH("- C -", '-'!$F1997))), "Consultant",IF(NOT(ISERROR(SEARCH("- I -", '-'!$F1997))),  "Inspection Test Plan", "Naming Error"))))</f>
        <v>Subcontractor</v>
      </c>
      <c r="F1997" s="97" t="str">
        <f>IF(OR('-'!$G1997="checklist", '-'!$G1997="checklist-flat"), '-'!$H1997, F1996)</f>
        <v>S - S - Ventilation - Apartment Ventilation</v>
      </c>
      <c r="G1997" s="24" t="s">
        <v>15</v>
      </c>
      <c r="H1997" s="24" t="s">
        <v>1459</v>
      </c>
      <c r="I1997" s="24"/>
      <c r="J1997" s="106">
        <f>_xlfn.XLOOKUP('-'!$F1997,Ref!A:A,Ref!B:B)*1000</f>
        <v>180000</v>
      </c>
      <c r="K1997" s="93">
        <f ca="1">COUNTIF($J$2:'-'!$J1997,'-'!$J1997)-1</f>
        <v>30</v>
      </c>
      <c r="L1997" s="96" t="s">
        <v>14</v>
      </c>
    </row>
    <row r="1998" spans="1:12" ht="15.75">
      <c r="A1998" s="90">
        <f t="shared" si="31"/>
        <v>1994</v>
      </c>
      <c r="B1998" s="87">
        <f ca="1">'-'!$J1998+'-'!$K1998</f>
        <v>180031</v>
      </c>
      <c r="C1998" s="88"/>
      <c r="D1998" s="90" t="str" cm="1">
        <f t="array" ref="D1998">_xlfn.SWITCH(MID('-'!$F1998,1,4),"C - ","Civil","F - ","Foundation","ST -","Structure","FC -","Façade","PRE ","Pre-Line","POST","Post-Line","H - ","Handover","S - ","Services","CST ","Completion Docs", "I - ", "Inspection")</f>
        <v>Services</v>
      </c>
      <c r="E1998" s="90" t="str">
        <f>IF(NOT(ISERROR(SEARCH("- S -", '-'!$F1998))), "Subcontractor",IF(NOT(ISERROR(SEARCH("- R -", '-'!$F1998))), "Ryman",IF(NOT(ISERROR(SEARCH("- C -", '-'!$F1998))), "Consultant",IF(NOT(ISERROR(SEARCH("- I -", '-'!$F1998))),  "Inspection Test Plan", "Naming Error"))))</f>
        <v>Subcontractor</v>
      </c>
      <c r="F1998" s="91" t="str">
        <f>IF(OR('-'!$G1998="checklist", '-'!$G1998="checklist-flat"), '-'!$H1998, F1997)</f>
        <v>S - S - Ventilation - Apartment Ventilation</v>
      </c>
      <c r="G1998" s="104" t="s">
        <v>15</v>
      </c>
      <c r="H1998" s="104" t="s">
        <v>1460</v>
      </c>
      <c r="I1998" s="104"/>
      <c r="J1998" s="105">
        <f>_xlfn.XLOOKUP('-'!$F1998,Ref!A:A,Ref!B:B)*1000</f>
        <v>180000</v>
      </c>
      <c r="K1998" s="87">
        <f ca="1">COUNTIF($J$2:'-'!$J1998,'-'!$J1998)-1</f>
        <v>31</v>
      </c>
      <c r="L1998" s="90" t="s">
        <v>14</v>
      </c>
    </row>
    <row r="1999" spans="1:12" ht="15.75">
      <c r="A1999" s="96">
        <f t="shared" si="31"/>
        <v>1995</v>
      </c>
      <c r="B1999" s="93">
        <f ca="1">'-'!$J1999+'-'!$K1999</f>
        <v>180032</v>
      </c>
      <c r="C1999" s="94"/>
      <c r="D1999" s="96" t="str" cm="1">
        <f t="array" ref="D1999">_xlfn.SWITCH(MID('-'!$F1999,1,4),"C - ","Civil","F - ","Foundation","ST -","Structure","FC -","Façade","PRE ","Pre-Line","POST","Post-Line","H - ","Handover","S - ","Services","CST ","Completion Docs", "I - ", "Inspection")</f>
        <v>Services</v>
      </c>
      <c r="E1999" s="96" t="str">
        <f>IF(NOT(ISERROR(SEARCH("- S -", '-'!$F1999))), "Subcontractor",IF(NOT(ISERROR(SEARCH("- R -", '-'!$F1999))), "Ryman",IF(NOT(ISERROR(SEARCH("- C -", '-'!$F1999))), "Consultant",IF(NOT(ISERROR(SEARCH("- I -", '-'!$F1999))),  "Inspection Test Plan", "Naming Error"))))</f>
        <v>Subcontractor</v>
      </c>
      <c r="F1999" s="97" t="str">
        <f>IF(OR('-'!$G1999="checklist", '-'!$G1999="checklist-flat"), '-'!$H1999, F1998)</f>
        <v>S - S - Ventilation - Apartment Ventilation</v>
      </c>
      <c r="G1999" s="24" t="s">
        <v>432</v>
      </c>
      <c r="H1999" s="24" t="s">
        <v>1356</v>
      </c>
      <c r="I1999" s="24"/>
      <c r="J1999" s="106">
        <f>_xlfn.XLOOKUP('-'!$F1999,Ref!A:A,Ref!B:B)*1000</f>
        <v>180000</v>
      </c>
      <c r="K1999" s="93">
        <f ca="1">COUNTIF($J$2:'-'!$J1999,'-'!$J1999)-1</f>
        <v>32</v>
      </c>
      <c r="L1999" s="96" t="s">
        <v>14</v>
      </c>
    </row>
    <row r="2000" spans="1:12" ht="15.75">
      <c r="A2000" s="90">
        <f t="shared" si="31"/>
        <v>1996</v>
      </c>
      <c r="B2000" s="87">
        <f ca="1">'-'!$J2000+'-'!$K2000</f>
        <v>180033</v>
      </c>
      <c r="C2000" s="88"/>
      <c r="D2000" s="90" t="str" cm="1">
        <f t="array" ref="D2000">_xlfn.SWITCH(MID('-'!$F2000,1,4),"C - ","Civil","F - ","Foundation","ST -","Structure","FC -","Façade","PRE ","Pre-Line","POST","Post-Line","H - ","Handover","S - ","Services","CST ","Completion Docs", "I - ", "Inspection")</f>
        <v>Services</v>
      </c>
      <c r="E2000" s="90" t="str">
        <f>IF(NOT(ISERROR(SEARCH("- S -", '-'!$F2000))), "Subcontractor",IF(NOT(ISERROR(SEARCH("- R -", '-'!$F2000))), "Ryman",IF(NOT(ISERROR(SEARCH("- C -", '-'!$F2000))), "Consultant",IF(NOT(ISERROR(SEARCH("- I -", '-'!$F2000))),  "Inspection Test Plan", "Naming Error"))))</f>
        <v>Subcontractor</v>
      </c>
      <c r="F2000" s="91" t="str">
        <f>IF(OR('-'!$G2000="checklist", '-'!$G2000="checklist-flat"), '-'!$H2000, F1999)</f>
        <v>S - S - Ventilation - Apartment Ventilation</v>
      </c>
      <c r="G2000" s="104" t="s">
        <v>15</v>
      </c>
      <c r="H2000" s="104" t="s">
        <v>1461</v>
      </c>
      <c r="I2000" s="104"/>
      <c r="J2000" s="105">
        <f>_xlfn.XLOOKUP('-'!$F2000,Ref!A:A,Ref!B:B)*1000</f>
        <v>180000</v>
      </c>
      <c r="K2000" s="87">
        <f ca="1">COUNTIF($J$2:'-'!$J2000,'-'!$J2000)-1</f>
        <v>33</v>
      </c>
      <c r="L2000" s="90" t="s">
        <v>14</v>
      </c>
    </row>
    <row r="2001" spans="1:12" ht="15.75">
      <c r="A2001" s="96">
        <f t="shared" si="31"/>
        <v>1997</v>
      </c>
      <c r="B2001" s="93">
        <f ca="1">'-'!$J2001+'-'!$K2001</f>
        <v>180034</v>
      </c>
      <c r="C2001" s="94"/>
      <c r="D2001" s="95" t="str" cm="1">
        <f t="array" ref="D2001">_xlfn.SWITCH(MID('-'!$F2001,1,4),"C - ","Civil","F - ","Foundation","ST -","Structure","FC -","Façade","PRE ","Pre-Line","POST","Post-Line","H - ","Handover","S - ","Services","CST ","Completion Docs", "I - ", "Inspection")</f>
        <v>Services</v>
      </c>
      <c r="E2001" s="96" t="str">
        <f>IF(NOT(ISERROR(SEARCH("- S -", '-'!$F2001))), "Subcontractor",IF(NOT(ISERROR(SEARCH("- R -", '-'!$F2001))), "Ryman",IF(NOT(ISERROR(SEARCH("- C -", '-'!$F2001))), "Consultant",IF(NOT(ISERROR(SEARCH("- I -", '-'!$F2001))),  "Inspection Test Plan", "Naming Error"))))</f>
        <v>Subcontractor</v>
      </c>
      <c r="F2001" s="97" t="str">
        <f>IF(OR('-'!$G2001="checklist", '-'!$G2001="checklist-flat"), '-'!$H2001, F2000)</f>
        <v>S - S - Ventilation - Apartment Ventilation</v>
      </c>
      <c r="G2001" s="24" t="s">
        <v>15</v>
      </c>
      <c r="H2001" s="24" t="s">
        <v>1462</v>
      </c>
      <c r="I2001" s="24"/>
      <c r="J2001" s="106">
        <f>_xlfn.XLOOKUP('-'!$F2001,Ref!A:A,Ref!B:B)*1000</f>
        <v>180000</v>
      </c>
      <c r="K2001" s="93">
        <f ca="1">COUNTIF($J$2:'-'!$J2001,'-'!$J2001)-1</f>
        <v>34</v>
      </c>
      <c r="L2001" s="96" t="s">
        <v>14</v>
      </c>
    </row>
    <row r="2002" spans="1:12" ht="15.75">
      <c r="A2002" s="90">
        <f t="shared" si="31"/>
        <v>1998</v>
      </c>
      <c r="B2002" s="87">
        <f ca="1">'-'!$J2002+'-'!$K2002</f>
        <v>180035</v>
      </c>
      <c r="C2002" s="88"/>
      <c r="D2002" s="89" t="str" cm="1">
        <f t="array" ref="D2002">_xlfn.SWITCH(MID('-'!$F2002,1,4),"C - ","Civil","F - ","Foundation","ST -","Structure","FC -","Façade","PRE ","Pre-Line","POST","Post-Line","H - ","Handover","S - ","Services","CST ","Completion Docs", "I - ", "Inspection")</f>
        <v>Services</v>
      </c>
      <c r="E2002" s="90" t="str">
        <f>IF(NOT(ISERROR(SEARCH("- S -", '-'!$F2002))), "Subcontractor",IF(NOT(ISERROR(SEARCH("- R -", '-'!$F2002))), "Ryman",IF(NOT(ISERROR(SEARCH("- C -", '-'!$F2002))), "Consultant",IF(NOT(ISERROR(SEARCH("- I -", '-'!$F2002))),  "Inspection Test Plan", "Naming Error"))))</f>
        <v>Subcontractor</v>
      </c>
      <c r="F2002" s="91" t="str">
        <f>IF(OR('-'!$G2002="checklist", '-'!$G2002="checklist-flat"), '-'!$H2002, F2001)</f>
        <v>S - S - Ventilation - Apartment Ventilation</v>
      </c>
      <c r="G2002" s="104" t="s">
        <v>15</v>
      </c>
      <c r="H2002" s="104" t="s">
        <v>1463</v>
      </c>
      <c r="I2002" s="104"/>
      <c r="J2002" s="105">
        <f>_xlfn.XLOOKUP('-'!$F2002,Ref!A:A,Ref!B:B)*1000</f>
        <v>180000</v>
      </c>
      <c r="K2002" s="87">
        <f ca="1">COUNTIF($J$2:'-'!$J2002,'-'!$J2002)-1</f>
        <v>35</v>
      </c>
      <c r="L2002" s="90" t="s">
        <v>14</v>
      </c>
    </row>
    <row r="2003" spans="1:12" ht="15.75">
      <c r="A2003" s="96">
        <f t="shared" si="31"/>
        <v>1999</v>
      </c>
      <c r="B2003" s="93">
        <f ca="1">'-'!$J2003+'-'!$K2003</f>
        <v>180036</v>
      </c>
      <c r="C2003" s="94"/>
      <c r="D2003" s="95" t="str" cm="1">
        <f t="array" ref="D2003">_xlfn.SWITCH(MID('-'!$F2003,1,4),"C - ","Civil","F - ","Foundation","ST -","Structure","FC -","Façade","PRE ","Pre-Line","POST","Post-Line","H - ","Handover","S - ","Services","CST ","Completion Docs", "I - ", "Inspection")</f>
        <v>Services</v>
      </c>
      <c r="E2003" s="96" t="str">
        <f>IF(NOT(ISERROR(SEARCH("- S -", '-'!$F2003))), "Subcontractor",IF(NOT(ISERROR(SEARCH("- R -", '-'!$F2003))), "Ryman",IF(NOT(ISERROR(SEARCH("- C -", '-'!$F2003))), "Consultant",IF(NOT(ISERROR(SEARCH("- I -", '-'!$F2003))),  "Inspection Test Plan", "Naming Error"))))</f>
        <v>Subcontractor</v>
      </c>
      <c r="F2003" s="97" t="str">
        <f>IF(OR('-'!$G2003="checklist", '-'!$G2003="checklist-flat"), '-'!$H2003, F2002)</f>
        <v>S - S - Ventilation - Apartment Ventilation</v>
      </c>
      <c r="G2003" s="24" t="s">
        <v>15</v>
      </c>
      <c r="H2003" s="24" t="s">
        <v>56</v>
      </c>
      <c r="I2003" s="24"/>
      <c r="J2003" s="106">
        <f>_xlfn.XLOOKUP('-'!$F2003,Ref!A:A,Ref!B:B)*1000</f>
        <v>180000</v>
      </c>
      <c r="K2003" s="93">
        <f ca="1">COUNTIF($J$2:'-'!$J2003,'-'!$J2003)-1</f>
        <v>36</v>
      </c>
      <c r="L2003" s="96" t="s">
        <v>14</v>
      </c>
    </row>
    <row r="2004" spans="1:12" ht="15.75">
      <c r="A2004" s="90">
        <f t="shared" si="31"/>
        <v>2000</v>
      </c>
      <c r="B2004" s="87">
        <f ca="1">'-'!$J2004+'-'!$K2004</f>
        <v>180037</v>
      </c>
      <c r="C2004" s="88"/>
      <c r="D2004" s="89" t="str" cm="1">
        <f t="array" ref="D2004">_xlfn.SWITCH(MID('-'!$F2004,1,4),"C - ","Civil","F - ","Foundation","ST -","Structure","FC -","Façade","PRE ","Pre-Line","POST","Post-Line","H - ","Handover","S - ","Services","CST ","Completion Docs", "I - ", "Inspection")</f>
        <v>Services</v>
      </c>
      <c r="E2004" s="90" t="str">
        <f>IF(NOT(ISERROR(SEARCH("- S -", '-'!$F2004))), "Subcontractor",IF(NOT(ISERROR(SEARCH("- R -", '-'!$F2004))), "Ryman",IF(NOT(ISERROR(SEARCH("- C -", '-'!$F2004))), "Consultant",IF(NOT(ISERROR(SEARCH("- I -", '-'!$F2004))),  "Inspection Test Plan", "Naming Error"))))</f>
        <v>Subcontractor</v>
      </c>
      <c r="F2004" s="91" t="str">
        <f>IF(OR('-'!$G2004="checklist", '-'!$G2004="checklist-flat"), '-'!$H2004, F2003)</f>
        <v>S - S - Ventilation - Apartment Ventilation</v>
      </c>
      <c r="G2004" s="104" t="s">
        <v>24</v>
      </c>
      <c r="H2004" s="104" t="s">
        <v>57</v>
      </c>
      <c r="I2004" s="104"/>
      <c r="J2004" s="105">
        <f>_xlfn.XLOOKUP('-'!$F2004,Ref!A:A,Ref!B:B)*1000</f>
        <v>180000</v>
      </c>
      <c r="K2004" s="87">
        <f ca="1">COUNTIF($J$2:'-'!$J2004,'-'!$J2004)-1</f>
        <v>37</v>
      </c>
      <c r="L2004" s="90" t="s">
        <v>14</v>
      </c>
    </row>
    <row r="2005" spans="1:12" ht="15.75">
      <c r="A2005" s="96">
        <f t="shared" si="31"/>
        <v>2001</v>
      </c>
      <c r="B2005" s="93">
        <f ca="1">'-'!$J2005+'-'!$K2005</f>
        <v>181000</v>
      </c>
      <c r="C2005" s="94"/>
      <c r="D2005" s="95" t="str" cm="1">
        <f t="array" ref="D2005">_xlfn.SWITCH(MID('-'!$F2005,1,4),"C - ","Civil","F - ","Foundation","ST -","Structure","FC -","Façade","PRE ","Pre-Line","POST","Post-Line","H - ","Handover","S - ","Services","CST ","Completion Docs", "I - ", "Inspection")</f>
        <v>Services</v>
      </c>
      <c r="E2005" s="96" t="str">
        <f>IF(NOT(ISERROR(SEARCH("- S -", '-'!$F2005))), "Subcontractor",IF(NOT(ISERROR(SEARCH("- R -", '-'!$F2005))), "Ryman",IF(NOT(ISERROR(SEARCH("- C -", '-'!$F2005))), "Consultant",IF(NOT(ISERROR(SEARCH("- I -", '-'!$F2005))),  "Inspection Test Plan", "Naming Error"))))</f>
        <v>Subcontractor</v>
      </c>
      <c r="F2005" s="97" t="str">
        <f>IF(OR('-'!$G2005="checklist", '-'!$G2005="checklist-flat"), '-'!$H2005, F2004)</f>
        <v>S - S - Ventilation - Carpark Ventilation - Jet Pulse Fan</v>
      </c>
      <c r="G2005" s="24" t="s">
        <v>430</v>
      </c>
      <c r="H2005" s="24" t="s">
        <v>1464</v>
      </c>
      <c r="I2005" s="24"/>
      <c r="J2005" s="106">
        <f>_xlfn.XLOOKUP('-'!$F2005,Ref!A:A,Ref!B:B)*1000</f>
        <v>181000</v>
      </c>
      <c r="K2005" s="93">
        <f ca="1">COUNTIF($J$2:'-'!$J2005,'-'!$J2005)-1</f>
        <v>0</v>
      </c>
      <c r="L2005" s="96" t="s">
        <v>14</v>
      </c>
    </row>
    <row r="2006" spans="1:12" ht="15.75">
      <c r="A2006" s="90">
        <f t="shared" si="31"/>
        <v>2002</v>
      </c>
      <c r="B2006" s="87">
        <f ca="1">'-'!$J2006+'-'!$K2006</f>
        <v>181001</v>
      </c>
      <c r="C2006" s="88"/>
      <c r="D2006" s="89" t="str" cm="1">
        <f t="array" ref="D2006">_xlfn.SWITCH(MID('-'!$F2006,1,4),"C - ","Civil","F - ","Foundation","ST -","Structure","FC -","Façade","PRE ","Pre-Line","POST","Post-Line","H - ","Handover","S - ","Services","CST ","Completion Docs", "I - ", "Inspection")</f>
        <v>Services</v>
      </c>
      <c r="E2006" s="90" t="str">
        <f>IF(NOT(ISERROR(SEARCH("- S -", '-'!$F2006))), "Subcontractor",IF(NOT(ISERROR(SEARCH("- R -", '-'!$F2006))), "Ryman",IF(NOT(ISERROR(SEARCH("- C -", '-'!$F2006))), "Consultant",IF(NOT(ISERROR(SEARCH("- I -", '-'!$F2006))),  "Inspection Test Plan", "Naming Error"))))</f>
        <v>Subcontractor</v>
      </c>
      <c r="F2006" s="91" t="str">
        <f>IF(OR('-'!$G2006="checklist", '-'!$G2006="checklist-flat"), '-'!$H2006, F2005)</f>
        <v>S - S - Ventilation - Carpark Ventilation - Jet Pulse Fan</v>
      </c>
      <c r="G2006" s="104" t="s">
        <v>432</v>
      </c>
      <c r="H2006" s="104" t="s">
        <v>1337</v>
      </c>
      <c r="I2006" s="104"/>
      <c r="J2006" s="105">
        <f>_xlfn.XLOOKUP('-'!$F2006,Ref!A:A,Ref!B:B)*1000</f>
        <v>181000</v>
      </c>
      <c r="K2006" s="87">
        <f ca="1">COUNTIF($J$2:'-'!$J2006,'-'!$J2006)-1</f>
        <v>1</v>
      </c>
      <c r="L2006" s="90" t="s">
        <v>14</v>
      </c>
    </row>
    <row r="2007" spans="1:12" ht="15.75">
      <c r="A2007" s="96">
        <f t="shared" si="31"/>
        <v>2003</v>
      </c>
      <c r="B2007" s="93">
        <f ca="1">'-'!$J2007+'-'!$K2007</f>
        <v>181002</v>
      </c>
      <c r="C2007" s="94"/>
      <c r="D2007" s="95" t="str" cm="1">
        <f t="array" ref="D2007">_xlfn.SWITCH(MID('-'!$F2007,1,4),"C - ","Civil","F - ","Foundation","ST -","Structure","FC -","Façade","PRE ","Pre-Line","POST","Post-Line","H - ","Handover","S - ","Services","CST ","Completion Docs", "I - ", "Inspection")</f>
        <v>Services</v>
      </c>
      <c r="E2007" s="96" t="str">
        <f>IF(NOT(ISERROR(SEARCH("- S -", '-'!$F2007))), "Subcontractor",IF(NOT(ISERROR(SEARCH("- R -", '-'!$F2007))), "Ryman",IF(NOT(ISERROR(SEARCH("- C -", '-'!$F2007))), "Consultant",IF(NOT(ISERROR(SEARCH("- I -", '-'!$F2007))),  "Inspection Test Plan", "Naming Error"))))</f>
        <v>Subcontractor</v>
      </c>
      <c r="F2007" s="97" t="str">
        <f>IF(OR('-'!$G2007="checklist", '-'!$G2007="checklist-flat"), '-'!$H2007, F2006)</f>
        <v>S - S - Ventilation - Carpark Ventilation - Jet Pulse Fan</v>
      </c>
      <c r="G2007" s="24" t="s">
        <v>15</v>
      </c>
      <c r="H2007" s="24" t="s">
        <v>1417</v>
      </c>
      <c r="I2007" s="24"/>
      <c r="J2007" s="106">
        <f>_xlfn.XLOOKUP('-'!$F2007,Ref!A:A,Ref!B:B)*1000</f>
        <v>181000</v>
      </c>
      <c r="K2007" s="93">
        <f ca="1">COUNTIF($J$2:'-'!$J2007,'-'!$J2007)-1</f>
        <v>2</v>
      </c>
      <c r="L2007" s="96" t="s">
        <v>14</v>
      </c>
    </row>
    <row r="2008" spans="1:12" ht="15.75">
      <c r="A2008" s="90">
        <f t="shared" si="31"/>
        <v>2004</v>
      </c>
      <c r="B2008" s="87">
        <f ca="1">'-'!$J2008+'-'!$K2008</f>
        <v>181003</v>
      </c>
      <c r="C2008" s="88"/>
      <c r="D2008" s="89" t="str" cm="1">
        <f t="array" ref="D2008">_xlfn.SWITCH(MID('-'!$F2008,1,4),"C - ","Civil","F - ","Foundation","ST -","Structure","FC -","Façade","PRE ","Pre-Line","POST","Post-Line","H - ","Handover","S - ","Services","CST ","Completion Docs", "I - ", "Inspection")</f>
        <v>Services</v>
      </c>
      <c r="E2008" s="90" t="str">
        <f>IF(NOT(ISERROR(SEARCH("- S -", '-'!$F2008))), "Subcontractor",IF(NOT(ISERROR(SEARCH("- R -", '-'!$F2008))), "Ryman",IF(NOT(ISERROR(SEARCH("- C -", '-'!$F2008))), "Consultant",IF(NOT(ISERROR(SEARCH("- I -", '-'!$F2008))),  "Inspection Test Plan", "Naming Error"))))</f>
        <v>Subcontractor</v>
      </c>
      <c r="F2008" s="91" t="str">
        <f>IF(OR('-'!$G2008="checklist", '-'!$G2008="checklist-flat"), '-'!$H2008, F2007)</f>
        <v>S - S - Ventilation - Carpark Ventilation - Jet Pulse Fan</v>
      </c>
      <c r="G2008" s="104" t="s">
        <v>15</v>
      </c>
      <c r="H2008" s="104" t="s">
        <v>1418</v>
      </c>
      <c r="I2008" s="104"/>
      <c r="J2008" s="105">
        <f>_xlfn.XLOOKUP('-'!$F2008,Ref!A:A,Ref!B:B)*1000</f>
        <v>181000</v>
      </c>
      <c r="K2008" s="87">
        <f ca="1">COUNTIF($J$2:'-'!$J2008,'-'!$J2008)-1</f>
        <v>3</v>
      </c>
      <c r="L2008" s="90" t="s">
        <v>14</v>
      </c>
    </row>
    <row r="2009" spans="1:12" ht="15.75">
      <c r="A2009" s="96">
        <f t="shared" si="31"/>
        <v>2005</v>
      </c>
      <c r="B2009" s="93">
        <f ca="1">'-'!$J2009+'-'!$K2009</f>
        <v>181004</v>
      </c>
      <c r="C2009" s="94"/>
      <c r="D2009" s="95" t="str" cm="1">
        <f t="array" ref="D2009">_xlfn.SWITCH(MID('-'!$F2009,1,4),"C - ","Civil","F - ","Foundation","ST -","Structure","FC -","Façade","PRE ","Pre-Line","POST","Post-Line","H - ","Handover","S - ","Services","CST ","Completion Docs", "I - ", "Inspection")</f>
        <v>Services</v>
      </c>
      <c r="E2009" s="96" t="str">
        <f>IF(NOT(ISERROR(SEARCH("- S -", '-'!$F2009))), "Subcontractor",IF(NOT(ISERROR(SEARCH("- R -", '-'!$F2009))), "Ryman",IF(NOT(ISERROR(SEARCH("- C -", '-'!$F2009))), "Consultant",IF(NOT(ISERROR(SEARCH("- I -", '-'!$F2009))),  "Inspection Test Plan", "Naming Error"))))</f>
        <v>Subcontractor</v>
      </c>
      <c r="F2009" s="97" t="str">
        <f>IF(OR('-'!$G2009="checklist", '-'!$G2009="checklist-flat"), '-'!$H2009, F2008)</f>
        <v>S - S - Ventilation - Carpark Ventilation - Jet Pulse Fan</v>
      </c>
      <c r="G2009" s="24" t="s">
        <v>15</v>
      </c>
      <c r="H2009" s="24" t="s">
        <v>1419</v>
      </c>
      <c r="I2009" s="24"/>
      <c r="J2009" s="106">
        <f>_xlfn.XLOOKUP('-'!$F2009,Ref!A:A,Ref!B:B)*1000</f>
        <v>181000</v>
      </c>
      <c r="K2009" s="93">
        <f ca="1">COUNTIF($J$2:'-'!$J2009,'-'!$J2009)-1</f>
        <v>4</v>
      </c>
      <c r="L2009" s="96" t="s">
        <v>14</v>
      </c>
    </row>
    <row r="2010" spans="1:12" ht="15.75">
      <c r="A2010" s="90">
        <f t="shared" si="31"/>
        <v>2006</v>
      </c>
      <c r="B2010" s="87">
        <f ca="1">'-'!$J2010+'-'!$K2010</f>
        <v>181005</v>
      </c>
      <c r="C2010" s="88"/>
      <c r="D2010" s="89" t="str" cm="1">
        <f t="array" ref="D2010">_xlfn.SWITCH(MID('-'!$F2010,1,4),"C - ","Civil","F - ","Foundation","ST -","Structure","FC -","Façade","PRE ","Pre-Line","POST","Post-Line","H - ","Handover","S - ","Services","CST ","Completion Docs", "I - ", "Inspection")</f>
        <v>Services</v>
      </c>
      <c r="E2010" s="90" t="str">
        <f>IF(NOT(ISERROR(SEARCH("- S -", '-'!$F2010))), "Subcontractor",IF(NOT(ISERROR(SEARCH("- R -", '-'!$F2010))), "Ryman",IF(NOT(ISERROR(SEARCH("- C -", '-'!$F2010))), "Consultant",IF(NOT(ISERROR(SEARCH("- I -", '-'!$F2010))),  "Inspection Test Plan", "Naming Error"))))</f>
        <v>Subcontractor</v>
      </c>
      <c r="F2010" s="91" t="str">
        <f>IF(OR('-'!$G2010="checklist", '-'!$G2010="checklist-flat"), '-'!$H2010, F2009)</f>
        <v>S - S - Ventilation - Carpark Ventilation - Jet Pulse Fan</v>
      </c>
      <c r="G2010" s="104" t="s">
        <v>432</v>
      </c>
      <c r="H2010" s="104" t="s">
        <v>1342</v>
      </c>
      <c r="I2010" s="104"/>
      <c r="J2010" s="105">
        <f>_xlfn.XLOOKUP('-'!$F2010,Ref!A:A,Ref!B:B)*1000</f>
        <v>181000</v>
      </c>
      <c r="K2010" s="87">
        <f ca="1">COUNTIF($J$2:'-'!$J2010,'-'!$J2010)-1</f>
        <v>5</v>
      </c>
      <c r="L2010" s="90" t="s">
        <v>14</v>
      </c>
    </row>
    <row r="2011" spans="1:12" ht="15.75">
      <c r="A2011" s="96">
        <f t="shared" si="31"/>
        <v>2007</v>
      </c>
      <c r="B2011" s="93">
        <f ca="1">'-'!$J2011+'-'!$K2011</f>
        <v>181006</v>
      </c>
      <c r="C2011" s="94"/>
      <c r="D2011" s="95" t="str" cm="1">
        <f t="array" ref="D2011">_xlfn.SWITCH(MID('-'!$F2011,1,4),"C - ","Civil","F - ","Foundation","ST -","Structure","FC -","Façade","PRE ","Pre-Line","POST","Post-Line","H - ","Handover","S - ","Services","CST ","Completion Docs", "I - ", "Inspection")</f>
        <v>Services</v>
      </c>
      <c r="E2011" s="96" t="str">
        <f>IF(NOT(ISERROR(SEARCH("- S -", '-'!$F2011))), "Subcontractor",IF(NOT(ISERROR(SEARCH("- R -", '-'!$F2011))), "Ryman",IF(NOT(ISERROR(SEARCH("- C -", '-'!$F2011))), "Consultant",IF(NOT(ISERROR(SEARCH("- I -", '-'!$F2011))),  "Inspection Test Plan", "Naming Error"))))</f>
        <v>Subcontractor</v>
      </c>
      <c r="F2011" s="97" t="str">
        <f>IF(OR('-'!$G2011="checklist", '-'!$G2011="checklist-flat"), '-'!$H2011, F2010)</f>
        <v>S - S - Ventilation - Carpark Ventilation - Jet Pulse Fan</v>
      </c>
      <c r="G2011" s="24" t="s">
        <v>15</v>
      </c>
      <c r="H2011" s="24" t="s">
        <v>1465</v>
      </c>
      <c r="I2011" s="24"/>
      <c r="J2011" s="106">
        <f>_xlfn.XLOOKUP('-'!$F2011,Ref!A:A,Ref!B:B)*1000</f>
        <v>181000</v>
      </c>
      <c r="K2011" s="93">
        <f ca="1">COUNTIF($J$2:'-'!$J2011,'-'!$J2011)-1</f>
        <v>6</v>
      </c>
      <c r="L2011" s="96" t="s">
        <v>14</v>
      </c>
    </row>
    <row r="2012" spans="1:12" ht="15.75">
      <c r="A2012" s="90">
        <f t="shared" si="31"/>
        <v>2008</v>
      </c>
      <c r="B2012" s="87">
        <f ca="1">'-'!$J2012+'-'!$K2012</f>
        <v>181007</v>
      </c>
      <c r="C2012" s="88"/>
      <c r="D2012" s="89" t="str" cm="1">
        <f t="array" ref="D2012">_xlfn.SWITCH(MID('-'!$F2012,1,4),"C - ","Civil","F - ","Foundation","ST -","Structure","FC -","Façade","PRE ","Pre-Line","POST","Post-Line","H - ","Handover","S - ","Services","CST ","Completion Docs", "I - ", "Inspection")</f>
        <v>Services</v>
      </c>
      <c r="E2012" s="90" t="str">
        <f>IF(NOT(ISERROR(SEARCH("- S -", '-'!$F2012))), "Subcontractor",IF(NOT(ISERROR(SEARCH("- R -", '-'!$F2012))), "Ryman",IF(NOT(ISERROR(SEARCH("- C -", '-'!$F2012))), "Consultant",IF(NOT(ISERROR(SEARCH("- I -", '-'!$F2012))),  "Inspection Test Plan", "Naming Error"))))</f>
        <v>Subcontractor</v>
      </c>
      <c r="F2012" s="91" t="str">
        <f>IF(OR('-'!$G2012="checklist", '-'!$G2012="checklist-flat"), '-'!$H2012, F2011)</f>
        <v>S - S - Ventilation - Carpark Ventilation - Jet Pulse Fan</v>
      </c>
      <c r="G2012" s="104" t="s">
        <v>15</v>
      </c>
      <c r="H2012" s="104" t="s">
        <v>1466</v>
      </c>
      <c r="I2012" s="104"/>
      <c r="J2012" s="105">
        <f>_xlfn.XLOOKUP('-'!$F2012,Ref!A:A,Ref!B:B)*1000</f>
        <v>181000</v>
      </c>
      <c r="K2012" s="87">
        <f ca="1">COUNTIF($J$2:'-'!$J2012,'-'!$J2012)-1</f>
        <v>7</v>
      </c>
      <c r="L2012" s="90" t="s">
        <v>14</v>
      </c>
    </row>
    <row r="2013" spans="1:12" ht="15.75">
      <c r="A2013" s="96">
        <f t="shared" si="31"/>
        <v>2009</v>
      </c>
      <c r="B2013" s="93">
        <f ca="1">'-'!$J2013+'-'!$K2013</f>
        <v>181008</v>
      </c>
      <c r="C2013" s="94"/>
      <c r="D2013" s="95" t="str" cm="1">
        <f t="array" ref="D2013">_xlfn.SWITCH(MID('-'!$F2013,1,4),"C - ","Civil","F - ","Foundation","ST -","Structure","FC -","Façade","PRE ","Pre-Line","POST","Post-Line","H - ","Handover","S - ","Services","CST ","Completion Docs", "I - ", "Inspection")</f>
        <v>Services</v>
      </c>
      <c r="E2013" s="96" t="str">
        <f>IF(NOT(ISERROR(SEARCH("- S -", '-'!$F2013))), "Subcontractor",IF(NOT(ISERROR(SEARCH("- R -", '-'!$F2013))), "Ryman",IF(NOT(ISERROR(SEARCH("- C -", '-'!$F2013))), "Consultant",IF(NOT(ISERROR(SEARCH("- I -", '-'!$F2013))),  "Inspection Test Plan", "Naming Error"))))</f>
        <v>Subcontractor</v>
      </c>
      <c r="F2013" s="97" t="str">
        <f>IF(OR('-'!$G2013="checklist", '-'!$G2013="checklist-flat"), '-'!$H2013, F2012)</f>
        <v>S - S - Ventilation - Carpark Ventilation - Jet Pulse Fan</v>
      </c>
      <c r="G2013" s="24" t="s">
        <v>15</v>
      </c>
      <c r="H2013" s="24" t="s">
        <v>1453</v>
      </c>
      <c r="I2013" s="24"/>
      <c r="J2013" s="106">
        <f>_xlfn.XLOOKUP('-'!$F2013,Ref!A:A,Ref!B:B)*1000</f>
        <v>181000</v>
      </c>
      <c r="K2013" s="93">
        <f ca="1">COUNTIF($J$2:'-'!$J2013,'-'!$J2013)-1</f>
        <v>8</v>
      </c>
      <c r="L2013" s="96" t="s">
        <v>14</v>
      </c>
    </row>
    <row r="2014" spans="1:12" ht="15.75">
      <c r="A2014" s="90">
        <f t="shared" si="31"/>
        <v>2010</v>
      </c>
      <c r="B2014" s="87">
        <f ca="1">'-'!$J2014+'-'!$K2014</f>
        <v>181009</v>
      </c>
      <c r="C2014" s="88"/>
      <c r="D2014" s="89" t="str" cm="1">
        <f t="array" ref="D2014">_xlfn.SWITCH(MID('-'!$F2014,1,4),"C - ","Civil","F - ","Foundation","ST -","Structure","FC -","Façade","PRE ","Pre-Line","POST","Post-Line","H - ","Handover","S - ","Services","CST ","Completion Docs", "I - ", "Inspection")</f>
        <v>Services</v>
      </c>
      <c r="E2014" s="90" t="str">
        <f>IF(NOT(ISERROR(SEARCH("- S -", '-'!$F2014))), "Subcontractor",IF(NOT(ISERROR(SEARCH("- R -", '-'!$F2014))), "Ryman",IF(NOT(ISERROR(SEARCH("- C -", '-'!$F2014))), "Consultant",IF(NOT(ISERROR(SEARCH("- I -", '-'!$F2014))),  "Inspection Test Plan", "Naming Error"))))</f>
        <v>Subcontractor</v>
      </c>
      <c r="F2014" s="91" t="str">
        <f>IF(OR('-'!$G2014="checklist", '-'!$G2014="checklist-flat"), '-'!$H2014, F2013)</f>
        <v>S - S - Ventilation - Carpark Ventilation - Jet Pulse Fan</v>
      </c>
      <c r="G2014" s="104" t="s">
        <v>432</v>
      </c>
      <c r="H2014" s="104" t="s">
        <v>1348</v>
      </c>
      <c r="I2014" s="104"/>
      <c r="J2014" s="105">
        <f>_xlfn.XLOOKUP('-'!$F2014,Ref!A:A,Ref!B:B)*1000</f>
        <v>181000</v>
      </c>
      <c r="K2014" s="87">
        <f ca="1">COUNTIF($J$2:'-'!$J2014,'-'!$J2014)-1</f>
        <v>9</v>
      </c>
      <c r="L2014" s="90" t="s">
        <v>14</v>
      </c>
    </row>
    <row r="2015" spans="1:12" ht="15.75">
      <c r="A2015" s="96">
        <f t="shared" ref="A2015:A2078" si="32">IFERROR(A2014+1,1)</f>
        <v>2011</v>
      </c>
      <c r="B2015" s="93">
        <f ca="1">'-'!$J2015+'-'!$K2015</f>
        <v>181010</v>
      </c>
      <c r="C2015" s="94"/>
      <c r="D2015" s="95" t="str" cm="1">
        <f t="array" ref="D2015">_xlfn.SWITCH(MID('-'!$F2015,1,4),"C - ","Civil","F - ","Foundation","ST -","Structure","FC -","Façade","PRE ","Pre-Line","POST","Post-Line","H - ","Handover","S - ","Services","CST ","Completion Docs", "I - ", "Inspection")</f>
        <v>Services</v>
      </c>
      <c r="E2015" s="96" t="str">
        <f>IF(NOT(ISERROR(SEARCH("- S -", '-'!$F2015))), "Subcontractor",IF(NOT(ISERROR(SEARCH("- R -", '-'!$F2015))), "Ryman",IF(NOT(ISERROR(SEARCH("- C -", '-'!$F2015))), "Consultant",IF(NOT(ISERROR(SEARCH("- I -", '-'!$F2015))),  "Inspection Test Plan", "Naming Error"))))</f>
        <v>Subcontractor</v>
      </c>
      <c r="F2015" s="97" t="str">
        <f>IF(OR('-'!$G2015="checklist", '-'!$G2015="checklist-flat"), '-'!$H2015, F2014)</f>
        <v>S - S - Ventilation - Carpark Ventilation - Jet Pulse Fan</v>
      </c>
      <c r="G2015" s="24" t="s">
        <v>15</v>
      </c>
      <c r="H2015" s="24" t="s">
        <v>1467</v>
      </c>
      <c r="I2015" s="24"/>
      <c r="J2015" s="106">
        <f>_xlfn.XLOOKUP('-'!$F2015,Ref!A:A,Ref!B:B)*1000</f>
        <v>181000</v>
      </c>
      <c r="K2015" s="93">
        <f ca="1">COUNTIF($J$2:'-'!$J2015,'-'!$J2015)-1</f>
        <v>10</v>
      </c>
      <c r="L2015" s="96" t="s">
        <v>14</v>
      </c>
    </row>
    <row r="2016" spans="1:12" ht="15.75">
      <c r="A2016" s="90">
        <f t="shared" si="32"/>
        <v>2012</v>
      </c>
      <c r="B2016" s="87">
        <f ca="1">'-'!$J2016+'-'!$K2016</f>
        <v>181011</v>
      </c>
      <c r="C2016" s="88"/>
      <c r="D2016" s="89" t="str" cm="1">
        <f t="array" ref="D2016">_xlfn.SWITCH(MID('-'!$F2016,1,4),"C - ","Civil","F - ","Foundation","ST -","Structure","FC -","Façade","PRE ","Pre-Line","POST","Post-Line","H - ","Handover","S - ","Services","CST ","Completion Docs", "I - ", "Inspection")</f>
        <v>Services</v>
      </c>
      <c r="E2016" s="90" t="str">
        <f>IF(NOT(ISERROR(SEARCH("- S -", '-'!$F2016))), "Subcontractor",IF(NOT(ISERROR(SEARCH("- R -", '-'!$F2016))), "Ryman",IF(NOT(ISERROR(SEARCH("- C -", '-'!$F2016))), "Consultant",IF(NOT(ISERROR(SEARCH("- I -", '-'!$F2016))),  "Inspection Test Plan", "Naming Error"))))</f>
        <v>Subcontractor</v>
      </c>
      <c r="F2016" s="91" t="str">
        <f>IF(OR('-'!$G2016="checklist", '-'!$G2016="checklist-flat"), '-'!$H2016, F2015)</f>
        <v>S - S - Ventilation - Carpark Ventilation - Jet Pulse Fan</v>
      </c>
      <c r="G2016" s="104" t="s">
        <v>15</v>
      </c>
      <c r="H2016" s="104" t="s">
        <v>1460</v>
      </c>
      <c r="I2016" s="104"/>
      <c r="J2016" s="105">
        <f>_xlfn.XLOOKUP('-'!$F2016,Ref!A:A,Ref!B:B)*1000</f>
        <v>181000</v>
      </c>
      <c r="K2016" s="87">
        <f ca="1">COUNTIF($J$2:'-'!$J2016,'-'!$J2016)-1</f>
        <v>11</v>
      </c>
      <c r="L2016" s="90" t="s">
        <v>14</v>
      </c>
    </row>
    <row r="2017" spans="1:12" ht="15.75">
      <c r="A2017" s="96">
        <f t="shared" si="32"/>
        <v>2013</v>
      </c>
      <c r="B2017" s="93">
        <f ca="1">'-'!$J2017+'-'!$K2017</f>
        <v>181012</v>
      </c>
      <c r="C2017" s="94"/>
      <c r="D2017" s="95" t="str" cm="1">
        <f t="array" ref="D2017">_xlfn.SWITCH(MID('-'!$F2017,1,4),"C - ","Civil","F - ","Foundation","ST -","Structure","FC -","Façade","PRE ","Pre-Line","POST","Post-Line","H - ","Handover","S - ","Services","CST ","Completion Docs", "I - ", "Inspection")</f>
        <v>Services</v>
      </c>
      <c r="E2017" s="96" t="str">
        <f>IF(NOT(ISERROR(SEARCH("- S -", '-'!$F2017))), "Subcontractor",IF(NOT(ISERROR(SEARCH("- R -", '-'!$F2017))), "Ryman",IF(NOT(ISERROR(SEARCH("- C -", '-'!$F2017))), "Consultant",IF(NOT(ISERROR(SEARCH("- I -", '-'!$F2017))),  "Inspection Test Plan", "Naming Error"))))</f>
        <v>Subcontractor</v>
      </c>
      <c r="F2017" s="97" t="str">
        <f>IF(OR('-'!$G2017="checklist", '-'!$G2017="checklist-flat"), '-'!$H2017, F2016)</f>
        <v>S - S - Ventilation - Carpark Ventilation - Jet Pulse Fan</v>
      </c>
      <c r="G2017" s="24" t="s">
        <v>432</v>
      </c>
      <c r="H2017" s="24" t="s">
        <v>1356</v>
      </c>
      <c r="I2017" s="24"/>
      <c r="J2017" s="106">
        <f>_xlfn.XLOOKUP('-'!$F2017,Ref!A:A,Ref!B:B)*1000</f>
        <v>181000</v>
      </c>
      <c r="K2017" s="93">
        <f ca="1">COUNTIF($J$2:'-'!$J2017,'-'!$J2017)-1</f>
        <v>12</v>
      </c>
      <c r="L2017" s="96" t="s">
        <v>14</v>
      </c>
    </row>
    <row r="2018" spans="1:12" ht="15.75">
      <c r="A2018" s="90">
        <f t="shared" si="32"/>
        <v>2014</v>
      </c>
      <c r="B2018" s="87">
        <f ca="1">'-'!$J2018+'-'!$K2018</f>
        <v>181013</v>
      </c>
      <c r="C2018" s="88"/>
      <c r="D2018" s="89" t="str" cm="1">
        <f t="array" ref="D2018">_xlfn.SWITCH(MID('-'!$F2018,1,4),"C - ","Civil","F - ","Foundation","ST -","Structure","FC -","Façade","PRE ","Pre-Line","POST","Post-Line","H - ","Handover","S - ","Services","CST ","Completion Docs", "I - ", "Inspection")</f>
        <v>Services</v>
      </c>
      <c r="E2018" s="90" t="str">
        <f>IF(NOT(ISERROR(SEARCH("- S -", '-'!$F2018))), "Subcontractor",IF(NOT(ISERROR(SEARCH("- R -", '-'!$F2018))), "Ryman",IF(NOT(ISERROR(SEARCH("- C -", '-'!$F2018))), "Consultant",IF(NOT(ISERROR(SEARCH("- I -", '-'!$F2018))),  "Inspection Test Plan", "Naming Error"))))</f>
        <v>Subcontractor</v>
      </c>
      <c r="F2018" s="91" t="str">
        <f>IF(OR('-'!$G2018="checklist", '-'!$G2018="checklist-flat"), '-'!$H2018, F2017)</f>
        <v>S - S - Ventilation - Carpark Ventilation - Jet Pulse Fan</v>
      </c>
      <c r="G2018" s="104" t="s">
        <v>15</v>
      </c>
      <c r="H2018" s="104" t="s">
        <v>1468</v>
      </c>
      <c r="I2018" s="104"/>
      <c r="J2018" s="105">
        <f>_xlfn.XLOOKUP('-'!$F2018,Ref!A:A,Ref!B:B)*1000</f>
        <v>181000</v>
      </c>
      <c r="K2018" s="87">
        <f ca="1">COUNTIF($J$2:'-'!$J2018,'-'!$J2018)-1</f>
        <v>13</v>
      </c>
      <c r="L2018" s="90" t="s">
        <v>14</v>
      </c>
    </row>
    <row r="2019" spans="1:12" ht="15.75">
      <c r="A2019" s="96">
        <f t="shared" si="32"/>
        <v>2015</v>
      </c>
      <c r="B2019" s="93">
        <f ca="1">'-'!$J2019+'-'!$K2019</f>
        <v>181014</v>
      </c>
      <c r="C2019" s="94"/>
      <c r="D2019" s="95" t="str" cm="1">
        <f t="array" ref="D2019">_xlfn.SWITCH(MID('-'!$F2019,1,4),"C - ","Civil","F - ","Foundation","ST -","Structure","FC -","Façade","PRE ","Pre-Line","POST","Post-Line","H - ","Handover","S - ","Services","CST ","Completion Docs", "I - ", "Inspection")</f>
        <v>Services</v>
      </c>
      <c r="E2019" s="96" t="str">
        <f>IF(NOT(ISERROR(SEARCH("- S -", '-'!$F2019))), "Subcontractor",IF(NOT(ISERROR(SEARCH("- R -", '-'!$F2019))), "Ryman",IF(NOT(ISERROR(SEARCH("- C -", '-'!$F2019))), "Consultant",IF(NOT(ISERROR(SEARCH("- I -", '-'!$F2019))),  "Inspection Test Plan", "Naming Error"))))</f>
        <v>Subcontractor</v>
      </c>
      <c r="F2019" s="97" t="str">
        <f>IF(OR('-'!$G2019="checklist", '-'!$G2019="checklist-flat"), '-'!$H2019, F2018)</f>
        <v>S - S - Ventilation - Carpark Ventilation - Jet Pulse Fan</v>
      </c>
      <c r="G2019" s="24" t="s">
        <v>15</v>
      </c>
      <c r="H2019" s="24" t="s">
        <v>1469</v>
      </c>
      <c r="I2019" s="24"/>
      <c r="J2019" s="106">
        <f>_xlfn.XLOOKUP('-'!$F2019,Ref!A:A,Ref!B:B)*1000</f>
        <v>181000</v>
      </c>
      <c r="K2019" s="93">
        <f ca="1">COUNTIF($J$2:'-'!$J2019,'-'!$J2019)-1</f>
        <v>14</v>
      </c>
      <c r="L2019" s="96" t="s">
        <v>14</v>
      </c>
    </row>
    <row r="2020" spans="1:12" ht="15.75">
      <c r="A2020" s="90">
        <f t="shared" si="32"/>
        <v>2016</v>
      </c>
      <c r="B2020" s="87">
        <f ca="1">'-'!$J2020+'-'!$K2020</f>
        <v>181015</v>
      </c>
      <c r="C2020" s="88"/>
      <c r="D2020" s="89" t="str" cm="1">
        <f t="array" ref="D2020">_xlfn.SWITCH(MID('-'!$F2020,1,4),"C - ","Civil","F - ","Foundation","ST -","Structure","FC -","Façade","PRE ","Pre-Line","POST","Post-Line","H - ","Handover","S - ","Services","CST ","Completion Docs", "I - ", "Inspection")</f>
        <v>Services</v>
      </c>
      <c r="E2020" s="90" t="str">
        <f>IF(NOT(ISERROR(SEARCH("- S -", '-'!$F2020))), "Subcontractor",IF(NOT(ISERROR(SEARCH("- R -", '-'!$F2020))), "Ryman",IF(NOT(ISERROR(SEARCH("- C -", '-'!$F2020))), "Consultant",IF(NOT(ISERROR(SEARCH("- I -", '-'!$F2020))),  "Inspection Test Plan", "Naming Error"))))</f>
        <v>Subcontractor</v>
      </c>
      <c r="F2020" s="91" t="str">
        <f>IF(OR('-'!$G2020="checklist", '-'!$G2020="checklist-flat"), '-'!$H2020, F2019)</f>
        <v>S - S - Ventilation - Carpark Ventilation - Jet Pulse Fan</v>
      </c>
      <c r="G2020" s="104" t="s">
        <v>15</v>
      </c>
      <c r="H2020" s="104" t="s">
        <v>1463</v>
      </c>
      <c r="I2020" s="104"/>
      <c r="J2020" s="105">
        <f>_xlfn.XLOOKUP('-'!$F2020,Ref!A:A,Ref!B:B)*1000</f>
        <v>181000</v>
      </c>
      <c r="K2020" s="87">
        <f ca="1">COUNTIF($J$2:'-'!$J2020,'-'!$J2020)-1</f>
        <v>15</v>
      </c>
      <c r="L2020" s="90" t="s">
        <v>14</v>
      </c>
    </row>
    <row r="2021" spans="1:12" ht="15.75">
      <c r="A2021" s="96">
        <f t="shared" si="32"/>
        <v>2017</v>
      </c>
      <c r="B2021" s="93">
        <f ca="1">'-'!$J2021+'-'!$K2021</f>
        <v>181016</v>
      </c>
      <c r="C2021" s="94"/>
      <c r="D2021" s="95" t="str" cm="1">
        <f t="array" ref="D2021">_xlfn.SWITCH(MID('-'!$F2021,1,4),"C - ","Civil","F - ","Foundation","ST -","Structure","FC -","Façade","PRE ","Pre-Line","POST","Post-Line","H - ","Handover","S - ","Services","CST ","Completion Docs", "I - ", "Inspection")</f>
        <v>Services</v>
      </c>
      <c r="E2021" s="96" t="str">
        <f>IF(NOT(ISERROR(SEARCH("- S -", '-'!$F2021))), "Subcontractor",IF(NOT(ISERROR(SEARCH("- R -", '-'!$F2021))), "Ryman",IF(NOT(ISERROR(SEARCH("- C -", '-'!$F2021))), "Consultant",IF(NOT(ISERROR(SEARCH("- I -", '-'!$F2021))),  "Inspection Test Plan", "Naming Error"))))</f>
        <v>Subcontractor</v>
      </c>
      <c r="F2021" s="97" t="str">
        <f>IF(OR('-'!$G2021="checklist", '-'!$G2021="checklist-flat"), '-'!$H2021, F2020)</f>
        <v>S - S - Ventilation - Carpark Ventilation - Jet Pulse Fan</v>
      </c>
      <c r="G2021" s="24" t="s">
        <v>15</v>
      </c>
      <c r="H2021" s="24" t="s">
        <v>56</v>
      </c>
      <c r="I2021" s="24"/>
      <c r="J2021" s="106">
        <f>_xlfn.XLOOKUP('-'!$F2021,Ref!A:A,Ref!B:B)*1000</f>
        <v>181000</v>
      </c>
      <c r="K2021" s="93">
        <f ca="1">COUNTIF($J$2:'-'!$J2021,'-'!$J2021)-1</f>
        <v>16</v>
      </c>
      <c r="L2021" s="96" t="s">
        <v>14</v>
      </c>
    </row>
    <row r="2022" spans="1:12" ht="15.75">
      <c r="A2022" s="90">
        <f t="shared" si="32"/>
        <v>2018</v>
      </c>
      <c r="B2022" s="87">
        <f ca="1">'-'!$J2022+'-'!$K2022</f>
        <v>181017</v>
      </c>
      <c r="C2022" s="88"/>
      <c r="D2022" s="89" t="str" cm="1">
        <f t="array" ref="D2022">_xlfn.SWITCH(MID('-'!$F2022,1,4),"C - ","Civil","F - ","Foundation","ST -","Structure","FC -","Façade","PRE ","Pre-Line","POST","Post-Line","H - ","Handover","S - ","Services","CST ","Completion Docs", "I - ", "Inspection")</f>
        <v>Services</v>
      </c>
      <c r="E2022" s="90" t="str">
        <f>IF(NOT(ISERROR(SEARCH("- S -", '-'!$F2022))), "Subcontractor",IF(NOT(ISERROR(SEARCH("- R -", '-'!$F2022))), "Ryman",IF(NOT(ISERROR(SEARCH("- C -", '-'!$F2022))), "Consultant",IF(NOT(ISERROR(SEARCH("- I -", '-'!$F2022))),  "Inspection Test Plan", "Naming Error"))))</f>
        <v>Subcontractor</v>
      </c>
      <c r="F2022" s="91" t="str">
        <f>IF(OR('-'!$G2022="checklist", '-'!$G2022="checklist-flat"), '-'!$H2022, F2021)</f>
        <v>S - S - Ventilation - Carpark Ventilation - Jet Pulse Fan</v>
      </c>
      <c r="G2022" s="104" t="s">
        <v>24</v>
      </c>
      <c r="H2022" s="104" t="s">
        <v>57</v>
      </c>
      <c r="I2022" s="104"/>
      <c r="J2022" s="105">
        <f>_xlfn.XLOOKUP('-'!$F2022,Ref!A:A,Ref!B:B)*1000</f>
        <v>181000</v>
      </c>
      <c r="K2022" s="87">
        <f ca="1">COUNTIF($J$2:'-'!$J2022,'-'!$J2022)-1</f>
        <v>17</v>
      </c>
      <c r="L2022" s="90" t="s">
        <v>14</v>
      </c>
    </row>
    <row r="2023" spans="1:12" ht="15.75">
      <c r="A2023" s="96">
        <f t="shared" si="32"/>
        <v>2019</v>
      </c>
      <c r="B2023" s="93">
        <f ca="1">'-'!$J2023+'-'!$K2023</f>
        <v>182000</v>
      </c>
      <c r="C2023" s="94"/>
      <c r="D2023" s="95" t="str" cm="1">
        <f t="array" ref="D2023">_xlfn.SWITCH(MID('-'!$F2023,1,4),"C - ","Civil","F - ","Foundation","ST -","Structure","FC -","Façade","PRE ","Pre-Line","POST","Post-Line","H - ","Handover","S - ","Services","CST ","Completion Docs", "I - ", "Inspection")</f>
        <v>Services</v>
      </c>
      <c r="E2023" s="96" t="str">
        <f>IF(NOT(ISERROR(SEARCH("- S -", '-'!$F2023))), "Subcontractor",IF(NOT(ISERROR(SEARCH("- R -", '-'!$F2023))), "Ryman",IF(NOT(ISERROR(SEARCH("- C -", '-'!$F2023))), "Consultant",IF(NOT(ISERROR(SEARCH("- I -", '-'!$F2023))),  "Inspection Test Plan", "Naming Error"))))</f>
        <v>Subcontractor</v>
      </c>
      <c r="F2023" s="97" t="str">
        <f>IF(OR('-'!$G2023="checklist", '-'!$G2023="checklist-flat"), '-'!$H2023, F2022)</f>
        <v>S - S - Ventilation - Corridors Ventilation</v>
      </c>
      <c r="G2023" s="24" t="s">
        <v>430</v>
      </c>
      <c r="H2023" s="24" t="s">
        <v>1470</v>
      </c>
      <c r="I2023" s="24"/>
      <c r="J2023" s="106">
        <f>_xlfn.XLOOKUP('-'!$F2023,Ref!A:A,Ref!B:B)*1000</f>
        <v>182000</v>
      </c>
      <c r="K2023" s="93">
        <f ca="1">COUNTIF($J$2:'-'!$J2023,'-'!$J2023)-1</f>
        <v>0</v>
      </c>
      <c r="L2023" s="96" t="s">
        <v>14</v>
      </c>
    </row>
    <row r="2024" spans="1:12" ht="15.75">
      <c r="A2024" s="90">
        <f t="shared" si="32"/>
        <v>2020</v>
      </c>
      <c r="B2024" s="87">
        <f ca="1">'-'!$J2024+'-'!$K2024</f>
        <v>182001</v>
      </c>
      <c r="C2024" s="88"/>
      <c r="D2024" s="89" t="str" cm="1">
        <f t="array" ref="D2024">_xlfn.SWITCH(MID('-'!$F2024,1,4),"C - ","Civil","F - ","Foundation","ST -","Structure","FC -","Façade","PRE ","Pre-Line","POST","Post-Line","H - ","Handover","S - ","Services","CST ","Completion Docs", "I - ", "Inspection")</f>
        <v>Services</v>
      </c>
      <c r="E2024" s="90" t="str">
        <f>IF(NOT(ISERROR(SEARCH("- S -", '-'!$F2024))), "Subcontractor",IF(NOT(ISERROR(SEARCH("- R -", '-'!$F2024))), "Ryman",IF(NOT(ISERROR(SEARCH("- C -", '-'!$F2024))), "Consultant",IF(NOT(ISERROR(SEARCH("- I -", '-'!$F2024))),  "Inspection Test Plan", "Naming Error"))))</f>
        <v>Subcontractor</v>
      </c>
      <c r="F2024" s="91" t="str">
        <f>IF(OR('-'!$G2024="checklist", '-'!$G2024="checklist-flat"), '-'!$H2024, F2023)</f>
        <v>S - S - Ventilation - Corridors Ventilation</v>
      </c>
      <c r="G2024" s="104" t="s">
        <v>432</v>
      </c>
      <c r="H2024" s="104" t="s">
        <v>1337</v>
      </c>
      <c r="I2024" s="104"/>
      <c r="J2024" s="105">
        <f>_xlfn.XLOOKUP('-'!$F2024,Ref!A:A,Ref!B:B)*1000</f>
        <v>182000</v>
      </c>
      <c r="K2024" s="87">
        <f ca="1">COUNTIF($J$2:'-'!$J2024,'-'!$J2024)-1</f>
        <v>1</v>
      </c>
      <c r="L2024" s="90" t="s">
        <v>14</v>
      </c>
    </row>
    <row r="2025" spans="1:12" ht="15.75">
      <c r="A2025" s="96">
        <f t="shared" si="32"/>
        <v>2021</v>
      </c>
      <c r="B2025" s="93">
        <f ca="1">'-'!$J2025+'-'!$K2025</f>
        <v>182002</v>
      </c>
      <c r="C2025" s="94"/>
      <c r="D2025" s="95" t="str" cm="1">
        <f t="array" ref="D2025">_xlfn.SWITCH(MID('-'!$F2025,1,4),"C - ","Civil","F - ","Foundation","ST -","Structure","FC -","Façade","PRE ","Pre-Line","POST","Post-Line","H - ","Handover","S - ","Services","CST ","Completion Docs", "I - ", "Inspection")</f>
        <v>Services</v>
      </c>
      <c r="E2025" s="96" t="str">
        <f>IF(NOT(ISERROR(SEARCH("- S -", '-'!$F2025))), "Subcontractor",IF(NOT(ISERROR(SEARCH("- R -", '-'!$F2025))), "Ryman",IF(NOT(ISERROR(SEARCH("- C -", '-'!$F2025))), "Consultant",IF(NOT(ISERROR(SEARCH("- I -", '-'!$F2025))),  "Inspection Test Plan", "Naming Error"))))</f>
        <v>Subcontractor</v>
      </c>
      <c r="F2025" s="97" t="str">
        <f>IF(OR('-'!$G2025="checklist", '-'!$G2025="checklist-flat"), '-'!$H2025, F2024)</f>
        <v>S - S - Ventilation - Corridors Ventilation</v>
      </c>
      <c r="G2025" s="24" t="s">
        <v>15</v>
      </c>
      <c r="H2025" s="24" t="s">
        <v>1417</v>
      </c>
      <c r="I2025" s="24"/>
      <c r="J2025" s="106">
        <f>_xlfn.XLOOKUP('-'!$F2025,Ref!A:A,Ref!B:B)*1000</f>
        <v>182000</v>
      </c>
      <c r="K2025" s="93">
        <f ca="1">COUNTIF($J$2:'-'!$J2025,'-'!$J2025)-1</f>
        <v>2</v>
      </c>
      <c r="L2025" s="96" t="s">
        <v>14</v>
      </c>
    </row>
    <row r="2026" spans="1:12" ht="15.75">
      <c r="A2026" s="90">
        <f t="shared" si="32"/>
        <v>2022</v>
      </c>
      <c r="B2026" s="87">
        <f ca="1">'-'!$J2026+'-'!$K2026</f>
        <v>182003</v>
      </c>
      <c r="C2026" s="88"/>
      <c r="D2026" s="89" t="str" cm="1">
        <f t="array" ref="D2026">_xlfn.SWITCH(MID('-'!$F2026,1,4),"C - ","Civil","F - ","Foundation","ST -","Structure","FC -","Façade","PRE ","Pre-Line","POST","Post-Line","H - ","Handover","S - ","Services","CST ","Completion Docs", "I - ", "Inspection")</f>
        <v>Services</v>
      </c>
      <c r="E2026" s="90" t="str">
        <f>IF(NOT(ISERROR(SEARCH("- S -", '-'!$F2026))), "Subcontractor",IF(NOT(ISERROR(SEARCH("- R -", '-'!$F2026))), "Ryman",IF(NOT(ISERROR(SEARCH("- C -", '-'!$F2026))), "Consultant",IF(NOT(ISERROR(SEARCH("- I -", '-'!$F2026))),  "Inspection Test Plan", "Naming Error"))))</f>
        <v>Subcontractor</v>
      </c>
      <c r="F2026" s="91" t="str">
        <f>IF(OR('-'!$G2026="checklist", '-'!$G2026="checklist-flat"), '-'!$H2026, F2025)</f>
        <v>S - S - Ventilation - Corridors Ventilation</v>
      </c>
      <c r="G2026" s="104" t="s">
        <v>15</v>
      </c>
      <c r="H2026" s="104" t="s">
        <v>1471</v>
      </c>
      <c r="I2026" s="104"/>
      <c r="J2026" s="105">
        <f>_xlfn.XLOOKUP('-'!$F2026,Ref!A:A,Ref!B:B)*1000</f>
        <v>182000</v>
      </c>
      <c r="K2026" s="87">
        <f ca="1">COUNTIF($J$2:'-'!$J2026,'-'!$J2026)-1</f>
        <v>3</v>
      </c>
      <c r="L2026" s="90" t="s">
        <v>14</v>
      </c>
    </row>
    <row r="2027" spans="1:12" ht="15.75">
      <c r="A2027" s="96">
        <f t="shared" si="32"/>
        <v>2023</v>
      </c>
      <c r="B2027" s="93">
        <f ca="1">'-'!$J2027+'-'!$K2027</f>
        <v>182004</v>
      </c>
      <c r="C2027" s="94"/>
      <c r="D2027" s="95" t="str" cm="1">
        <f t="array" ref="D2027">_xlfn.SWITCH(MID('-'!$F2027,1,4),"C - ","Civil","F - ","Foundation","ST -","Structure","FC -","Façade","PRE ","Pre-Line","POST","Post-Line","H - ","Handover","S - ","Services","CST ","Completion Docs", "I - ", "Inspection")</f>
        <v>Services</v>
      </c>
      <c r="E2027" s="96" t="str">
        <f>IF(NOT(ISERROR(SEARCH("- S -", '-'!$F2027))), "Subcontractor",IF(NOT(ISERROR(SEARCH("- R -", '-'!$F2027))), "Ryman",IF(NOT(ISERROR(SEARCH("- C -", '-'!$F2027))), "Consultant",IF(NOT(ISERROR(SEARCH("- I -", '-'!$F2027))),  "Inspection Test Plan", "Naming Error"))))</f>
        <v>Subcontractor</v>
      </c>
      <c r="F2027" s="97" t="str">
        <f>IF(OR('-'!$G2027="checklist", '-'!$G2027="checklist-flat"), '-'!$H2027, F2026)</f>
        <v>S - S - Ventilation - Corridors Ventilation</v>
      </c>
      <c r="G2027" s="24" t="s">
        <v>15</v>
      </c>
      <c r="H2027" s="24" t="s">
        <v>1419</v>
      </c>
      <c r="I2027" s="24"/>
      <c r="J2027" s="106">
        <f>_xlfn.XLOOKUP('-'!$F2027,Ref!A:A,Ref!B:B)*1000</f>
        <v>182000</v>
      </c>
      <c r="K2027" s="93">
        <f ca="1">COUNTIF($J$2:'-'!$J2027,'-'!$J2027)-1</f>
        <v>4</v>
      </c>
      <c r="L2027" s="96" t="s">
        <v>14</v>
      </c>
    </row>
    <row r="2028" spans="1:12" ht="15.75">
      <c r="A2028" s="90">
        <f t="shared" si="32"/>
        <v>2024</v>
      </c>
      <c r="B2028" s="87">
        <f ca="1">'-'!$J2028+'-'!$K2028</f>
        <v>182005</v>
      </c>
      <c r="C2028" s="88"/>
      <c r="D2028" s="89" t="str" cm="1">
        <f t="array" ref="D2028">_xlfn.SWITCH(MID('-'!$F2028,1,4),"C - ","Civil","F - ","Foundation","ST -","Structure","FC -","Façade","PRE ","Pre-Line","POST","Post-Line","H - ","Handover","S - ","Services","CST ","Completion Docs", "I - ", "Inspection")</f>
        <v>Services</v>
      </c>
      <c r="E2028" s="90" t="str">
        <f>IF(NOT(ISERROR(SEARCH("- S -", '-'!$F2028))), "Subcontractor",IF(NOT(ISERROR(SEARCH("- R -", '-'!$F2028))), "Ryman",IF(NOT(ISERROR(SEARCH("- C -", '-'!$F2028))), "Consultant",IF(NOT(ISERROR(SEARCH("- I -", '-'!$F2028))),  "Inspection Test Plan", "Naming Error"))))</f>
        <v>Subcontractor</v>
      </c>
      <c r="F2028" s="91" t="str">
        <f>IF(OR('-'!$G2028="checklist", '-'!$G2028="checklist-flat"), '-'!$H2028, F2027)</f>
        <v>S - S - Ventilation - Corridors Ventilation</v>
      </c>
      <c r="G2028" s="104" t="s">
        <v>432</v>
      </c>
      <c r="H2028" s="104" t="s">
        <v>1342</v>
      </c>
      <c r="I2028" s="104"/>
      <c r="J2028" s="105">
        <f>_xlfn.XLOOKUP('-'!$F2028,Ref!A:A,Ref!B:B)*1000</f>
        <v>182000</v>
      </c>
      <c r="K2028" s="87">
        <f ca="1">COUNTIF($J$2:'-'!$J2028,'-'!$J2028)-1</f>
        <v>5</v>
      </c>
      <c r="L2028" s="90" t="s">
        <v>14</v>
      </c>
    </row>
    <row r="2029" spans="1:12" ht="15.75">
      <c r="A2029" s="96">
        <f t="shared" si="32"/>
        <v>2025</v>
      </c>
      <c r="B2029" s="93">
        <f ca="1">'-'!$J2029+'-'!$K2029</f>
        <v>182006</v>
      </c>
      <c r="C2029" s="94"/>
      <c r="D2029" s="95" t="str" cm="1">
        <f t="array" ref="D2029">_xlfn.SWITCH(MID('-'!$F2029,1,4),"C - ","Civil","F - ","Foundation","ST -","Structure","FC -","Façade","PRE ","Pre-Line","POST","Post-Line","H - ","Handover","S - ","Services","CST ","Completion Docs", "I - ", "Inspection")</f>
        <v>Services</v>
      </c>
      <c r="E2029" s="96" t="str">
        <f>IF(NOT(ISERROR(SEARCH("- S -", '-'!$F2029))), "Subcontractor",IF(NOT(ISERROR(SEARCH("- R -", '-'!$F2029))), "Ryman",IF(NOT(ISERROR(SEARCH("- C -", '-'!$F2029))), "Consultant",IF(NOT(ISERROR(SEARCH("- I -", '-'!$F2029))),  "Inspection Test Plan", "Naming Error"))))</f>
        <v>Subcontractor</v>
      </c>
      <c r="F2029" s="97" t="str">
        <f>IF(OR('-'!$G2029="checklist", '-'!$G2029="checklist-flat"), '-'!$H2029, F2028)</f>
        <v>S - S - Ventilation - Corridors Ventilation</v>
      </c>
      <c r="G2029" s="24" t="s">
        <v>15</v>
      </c>
      <c r="H2029" s="24" t="s">
        <v>1465</v>
      </c>
      <c r="I2029" s="24"/>
      <c r="J2029" s="106">
        <f>_xlfn.XLOOKUP('-'!$F2029,Ref!A:A,Ref!B:B)*1000</f>
        <v>182000</v>
      </c>
      <c r="K2029" s="93">
        <f ca="1">COUNTIF($J$2:'-'!$J2029,'-'!$J2029)-1</f>
        <v>6</v>
      </c>
      <c r="L2029" s="96" t="s">
        <v>14</v>
      </c>
    </row>
    <row r="2030" spans="1:12" ht="15.75">
      <c r="A2030" s="90">
        <f t="shared" si="32"/>
        <v>2026</v>
      </c>
      <c r="B2030" s="87">
        <f ca="1">'-'!$J2030+'-'!$K2030</f>
        <v>182007</v>
      </c>
      <c r="C2030" s="88"/>
      <c r="D2030" s="89" t="str" cm="1">
        <f t="array" ref="D2030">_xlfn.SWITCH(MID('-'!$F2030,1,4),"C - ","Civil","F - ","Foundation","ST -","Structure","FC -","Façade","PRE ","Pre-Line","POST","Post-Line","H - ","Handover","S - ","Services","CST ","Completion Docs", "I - ", "Inspection")</f>
        <v>Services</v>
      </c>
      <c r="E2030" s="90" t="str">
        <f>IF(NOT(ISERROR(SEARCH("- S -", '-'!$F2030))), "Subcontractor",IF(NOT(ISERROR(SEARCH("- R -", '-'!$F2030))), "Ryman",IF(NOT(ISERROR(SEARCH("- C -", '-'!$F2030))), "Consultant",IF(NOT(ISERROR(SEARCH("- I -", '-'!$F2030))),  "Inspection Test Plan", "Naming Error"))))</f>
        <v>Subcontractor</v>
      </c>
      <c r="F2030" s="91" t="str">
        <f>IF(OR('-'!$G2030="checklist", '-'!$G2030="checklist-flat"), '-'!$H2030, F2029)</f>
        <v>S - S - Ventilation - Corridors Ventilation</v>
      </c>
      <c r="G2030" s="104" t="s">
        <v>15</v>
      </c>
      <c r="H2030" s="104" t="s">
        <v>1466</v>
      </c>
      <c r="I2030" s="104"/>
      <c r="J2030" s="105">
        <f>_xlfn.XLOOKUP('-'!$F2030,Ref!A:A,Ref!B:B)*1000</f>
        <v>182000</v>
      </c>
      <c r="K2030" s="87">
        <f ca="1">COUNTIF($J$2:'-'!$J2030,'-'!$J2030)-1</f>
        <v>7</v>
      </c>
      <c r="L2030" s="90" t="s">
        <v>14</v>
      </c>
    </row>
    <row r="2031" spans="1:12" ht="15.75">
      <c r="A2031" s="96">
        <f t="shared" si="32"/>
        <v>2027</v>
      </c>
      <c r="B2031" s="93">
        <f ca="1">'-'!$J2031+'-'!$K2031</f>
        <v>182008</v>
      </c>
      <c r="C2031" s="94"/>
      <c r="D2031" s="96" t="str" cm="1">
        <f t="array" ref="D2031">_xlfn.SWITCH(MID('-'!$F2031,1,4),"C - ","Civil","F - ","Foundation","ST -","Structure","FC -","Façade","PRE ","Pre-Line","POST","Post-Line","H - ","Handover","S - ","Services","CST ","Completion Docs", "I - ", "Inspection")</f>
        <v>Services</v>
      </c>
      <c r="E2031" s="96" t="str">
        <f>IF(NOT(ISERROR(SEARCH("- S -", '-'!$F2031))), "Subcontractor",IF(NOT(ISERROR(SEARCH("- R -", '-'!$F2031))), "Ryman",IF(NOT(ISERROR(SEARCH("- C -", '-'!$F2031))), "Consultant",IF(NOT(ISERROR(SEARCH("- I -", '-'!$F2031))),  "Inspection Test Plan", "Naming Error"))))</f>
        <v>Subcontractor</v>
      </c>
      <c r="F2031" s="97" t="str">
        <f>IF(OR('-'!$G2031="checklist", '-'!$G2031="checklist-flat"), '-'!$H2031, F2030)</f>
        <v>S - S - Ventilation - Corridors Ventilation</v>
      </c>
      <c r="G2031" s="24" t="s">
        <v>15</v>
      </c>
      <c r="H2031" s="66" t="s">
        <v>1440</v>
      </c>
      <c r="I2031" s="23"/>
      <c r="J2031" s="106">
        <f>_xlfn.XLOOKUP('-'!$F2031,Ref!A:A,Ref!B:B)*1000</f>
        <v>182000</v>
      </c>
      <c r="K2031" s="93">
        <f ca="1">COUNTIF($J$2:'-'!$J2031,'-'!$J2031)-1</f>
        <v>8</v>
      </c>
      <c r="L2031" s="96" t="s">
        <v>14</v>
      </c>
    </row>
    <row r="2032" spans="1:12" ht="15.75">
      <c r="A2032" s="90">
        <f t="shared" si="32"/>
        <v>2028</v>
      </c>
      <c r="B2032" s="87">
        <f ca="1">'-'!$J2032+'-'!$K2032</f>
        <v>182009</v>
      </c>
      <c r="C2032" s="88"/>
      <c r="D2032" s="90" t="str" cm="1">
        <f t="array" ref="D2032">_xlfn.SWITCH(MID('-'!$F2032,1,4),"C - ","Civil","F - ","Foundation","ST -","Structure","FC -","Façade","PRE ","Pre-Line","POST","Post-Line","H - ","Handover","S - ","Services","CST ","Completion Docs", "I - ", "Inspection")</f>
        <v>Services</v>
      </c>
      <c r="E2032" s="90" t="str">
        <f>IF(NOT(ISERROR(SEARCH("- S -", '-'!$F2032))), "Subcontractor",IF(NOT(ISERROR(SEARCH("- R -", '-'!$F2032))), "Ryman",IF(NOT(ISERROR(SEARCH("- C -", '-'!$F2032))), "Consultant",IF(NOT(ISERROR(SEARCH("- I -", '-'!$F2032))),  "Inspection Test Plan", "Naming Error"))))</f>
        <v>Subcontractor</v>
      </c>
      <c r="F2032" s="91" t="str">
        <f>IF(OR('-'!$G2032="checklist", '-'!$G2032="checklist-flat"), '-'!$H2032, F2031)</f>
        <v>S - S - Ventilation - Corridors Ventilation</v>
      </c>
      <c r="G2032" s="104" t="s">
        <v>15</v>
      </c>
      <c r="H2032" s="130" t="s">
        <v>1441</v>
      </c>
      <c r="I2032" s="107"/>
      <c r="J2032" s="105">
        <f>_xlfn.XLOOKUP('-'!$F2032,Ref!A:A,Ref!B:B)*1000</f>
        <v>182000</v>
      </c>
      <c r="K2032" s="87">
        <f ca="1">COUNTIF($J$2:'-'!$J2032,'-'!$J2032)-1</f>
        <v>9</v>
      </c>
      <c r="L2032" s="90" t="s">
        <v>14</v>
      </c>
    </row>
    <row r="2033" spans="1:12" ht="15.75">
      <c r="A2033" s="96">
        <f t="shared" si="32"/>
        <v>2029</v>
      </c>
      <c r="B2033" s="93">
        <f ca="1">'-'!$J2033+'-'!$K2033</f>
        <v>182010</v>
      </c>
      <c r="C2033" s="94"/>
      <c r="D2033" s="96" t="str" cm="1">
        <f t="array" ref="D2033">_xlfn.SWITCH(MID('-'!$F2033,1,4),"C - ","Civil","F - ","Foundation","ST -","Structure","FC -","Façade","PRE ","Pre-Line","POST","Post-Line","H - ","Handover","S - ","Services","CST ","Completion Docs", "I - ", "Inspection")</f>
        <v>Services</v>
      </c>
      <c r="E2033" s="96" t="str">
        <f>IF(NOT(ISERROR(SEARCH("- S -", '-'!$F2033))), "Subcontractor",IF(NOT(ISERROR(SEARCH("- R -", '-'!$F2033))), "Ryman",IF(NOT(ISERROR(SEARCH("- C -", '-'!$F2033))), "Consultant",IF(NOT(ISERROR(SEARCH("- I -", '-'!$F2033))),  "Inspection Test Plan", "Naming Error"))))</f>
        <v>Subcontractor</v>
      </c>
      <c r="F2033" s="97" t="str">
        <f>IF(OR('-'!$G2033="checklist", '-'!$G2033="checklist-flat"), '-'!$H2033, F2032)</f>
        <v>S - S - Ventilation - Corridors Ventilation</v>
      </c>
      <c r="G2033" s="24" t="s">
        <v>15</v>
      </c>
      <c r="H2033" s="71" t="s">
        <v>1472</v>
      </c>
      <c r="I2033" s="23"/>
      <c r="J2033" s="106">
        <f>_xlfn.XLOOKUP('-'!$F2033,Ref!A:A,Ref!B:B)*1000</f>
        <v>182000</v>
      </c>
      <c r="K2033" s="93">
        <f ca="1">COUNTIF($J$2:'-'!$J2033,'-'!$J2033)-1</f>
        <v>10</v>
      </c>
      <c r="L2033" s="96" t="s">
        <v>14</v>
      </c>
    </row>
    <row r="2034" spans="1:12" ht="15.75">
      <c r="A2034" s="90">
        <f t="shared" si="32"/>
        <v>2030</v>
      </c>
      <c r="B2034" s="87">
        <f ca="1">'-'!$J2034+'-'!$K2034</f>
        <v>182011</v>
      </c>
      <c r="C2034" s="88"/>
      <c r="D2034" s="90" t="str" cm="1">
        <f t="array" ref="D2034">_xlfn.SWITCH(MID('-'!$F2034,1,4),"C - ","Civil","F - ","Foundation","ST -","Structure","FC -","Façade","PRE ","Pre-Line","POST","Post-Line","H - ","Handover","S - ","Services","CST ","Completion Docs", "I - ", "Inspection")</f>
        <v>Services</v>
      </c>
      <c r="E2034" s="90" t="str">
        <f>IF(NOT(ISERROR(SEARCH("- S -", '-'!$F2034))), "Subcontractor",IF(NOT(ISERROR(SEARCH("- R -", '-'!$F2034))), "Ryman",IF(NOT(ISERROR(SEARCH("- C -", '-'!$F2034))), "Consultant",IF(NOT(ISERROR(SEARCH("- I -", '-'!$F2034))),  "Inspection Test Plan", "Naming Error"))))</f>
        <v>Subcontractor</v>
      </c>
      <c r="F2034" s="91" t="str">
        <f>IF(OR('-'!$G2034="checklist", '-'!$G2034="checklist-flat"), '-'!$H2034, F2033)</f>
        <v>S - S - Ventilation - Corridors Ventilation</v>
      </c>
      <c r="G2034" s="104" t="s">
        <v>15</v>
      </c>
      <c r="H2034" s="108" t="s">
        <v>1442</v>
      </c>
      <c r="I2034" s="107"/>
      <c r="J2034" s="105">
        <f>_xlfn.XLOOKUP('-'!$F2034,Ref!A:A,Ref!B:B)*1000</f>
        <v>182000</v>
      </c>
      <c r="K2034" s="87">
        <f ca="1">COUNTIF($J$2:'-'!$J2034,'-'!$J2034)-1</f>
        <v>11</v>
      </c>
      <c r="L2034" s="90" t="s">
        <v>14</v>
      </c>
    </row>
    <row r="2035" spans="1:12" ht="15.75">
      <c r="A2035" s="96">
        <f t="shared" si="32"/>
        <v>2031</v>
      </c>
      <c r="B2035" s="93">
        <f ca="1">'-'!$J2035+'-'!$K2035</f>
        <v>182012</v>
      </c>
      <c r="C2035" s="94"/>
      <c r="D2035" s="96" t="str" cm="1">
        <f t="array" ref="D2035">_xlfn.SWITCH(MID('-'!$F2035,1,4),"C - ","Civil","F - ","Foundation","ST -","Structure","FC -","Façade","PRE ","Pre-Line","POST","Post-Line","H - ","Handover","S - ","Services","CST ","Completion Docs", "I - ", "Inspection")</f>
        <v>Services</v>
      </c>
      <c r="E2035" s="96" t="str">
        <f>IF(NOT(ISERROR(SEARCH("- S -", '-'!$F2035))), "Subcontractor",IF(NOT(ISERROR(SEARCH("- R -", '-'!$F2035))), "Ryman",IF(NOT(ISERROR(SEARCH("- C -", '-'!$F2035))), "Consultant",IF(NOT(ISERROR(SEARCH("- I -", '-'!$F2035))),  "Inspection Test Plan", "Naming Error"))))</f>
        <v>Subcontractor</v>
      </c>
      <c r="F2035" s="97" t="str">
        <f>IF(OR('-'!$G2035="checklist", '-'!$G2035="checklist-flat"), '-'!$H2035, F2034)</f>
        <v>S - S - Ventilation - Corridors Ventilation</v>
      </c>
      <c r="G2035" s="24" t="s">
        <v>15</v>
      </c>
      <c r="H2035" s="25" t="s">
        <v>1443</v>
      </c>
      <c r="I2035" s="23"/>
      <c r="J2035" s="106">
        <f>_xlfn.XLOOKUP('-'!$F2035,Ref!A:A,Ref!B:B)*1000</f>
        <v>182000</v>
      </c>
      <c r="K2035" s="93">
        <f ca="1">COUNTIF($J$2:'-'!$J2035,'-'!$J2035)-1</f>
        <v>12</v>
      </c>
      <c r="L2035" s="96" t="s">
        <v>14</v>
      </c>
    </row>
    <row r="2036" spans="1:12" ht="15.75">
      <c r="A2036" s="90">
        <f t="shared" si="32"/>
        <v>2032</v>
      </c>
      <c r="B2036" s="87">
        <f ca="1">'-'!$J2036+'-'!$K2036</f>
        <v>182013</v>
      </c>
      <c r="C2036" s="88"/>
      <c r="D2036" s="90" t="str" cm="1">
        <f t="array" ref="D2036">_xlfn.SWITCH(MID('-'!$F2036,1,4),"C - ","Civil","F - ","Foundation","ST -","Structure","FC -","Façade","PRE ","Pre-Line","POST","Post-Line","H - ","Handover","S - ","Services","CST ","Completion Docs", "I - ", "Inspection")</f>
        <v>Services</v>
      </c>
      <c r="E2036" s="90" t="str">
        <f>IF(NOT(ISERROR(SEARCH("- S -", '-'!$F2036))), "Subcontractor",IF(NOT(ISERROR(SEARCH("- R -", '-'!$F2036))), "Ryman",IF(NOT(ISERROR(SEARCH("- C -", '-'!$F2036))), "Consultant",IF(NOT(ISERROR(SEARCH("- I -", '-'!$F2036))),  "Inspection Test Plan", "Naming Error"))))</f>
        <v>Subcontractor</v>
      </c>
      <c r="F2036" s="91" t="str">
        <f>IF(OR('-'!$G2036="checklist", '-'!$G2036="checklist-flat"), '-'!$H2036, F2035)</f>
        <v>S - S - Ventilation - Corridors Ventilation</v>
      </c>
      <c r="G2036" s="104" t="s">
        <v>15</v>
      </c>
      <c r="H2036" s="130" t="s">
        <v>1444</v>
      </c>
      <c r="I2036" s="107"/>
      <c r="J2036" s="105">
        <f>_xlfn.XLOOKUP('-'!$F2036,Ref!A:A,Ref!B:B)*1000</f>
        <v>182000</v>
      </c>
      <c r="K2036" s="87">
        <f ca="1">COUNTIF($J$2:'-'!$J2036,'-'!$J2036)-1</f>
        <v>13</v>
      </c>
      <c r="L2036" s="90" t="s">
        <v>14</v>
      </c>
    </row>
    <row r="2037" spans="1:12" ht="15.75">
      <c r="A2037" s="96">
        <f t="shared" si="32"/>
        <v>2033</v>
      </c>
      <c r="B2037" s="93">
        <f ca="1">'-'!$J2037+'-'!$K2037</f>
        <v>182014</v>
      </c>
      <c r="C2037" s="94"/>
      <c r="D2037" s="96" t="str" cm="1">
        <f t="array" ref="D2037">_xlfn.SWITCH(MID('-'!$F2037,1,4),"C - ","Civil","F - ","Foundation","ST -","Structure","FC -","Façade","PRE ","Pre-Line","POST","Post-Line","H - ","Handover","S - ","Services","CST ","Completion Docs", "I - ", "Inspection")</f>
        <v>Services</v>
      </c>
      <c r="E2037" s="96" t="str">
        <f>IF(NOT(ISERROR(SEARCH("- S -", '-'!$F2037))), "Subcontractor",IF(NOT(ISERROR(SEARCH("- R -", '-'!$F2037))), "Ryman",IF(NOT(ISERROR(SEARCH("- C -", '-'!$F2037))), "Consultant",IF(NOT(ISERROR(SEARCH("- I -", '-'!$F2037))),  "Inspection Test Plan", "Naming Error"))))</f>
        <v>Subcontractor</v>
      </c>
      <c r="F2037" s="97" t="str">
        <f>IF(OR('-'!$G2037="checklist", '-'!$G2037="checklist-flat"), '-'!$H2037, F2036)</f>
        <v>S - S - Ventilation - Corridors Ventilation</v>
      </c>
      <c r="G2037" s="24" t="s">
        <v>15</v>
      </c>
      <c r="H2037" s="66" t="s">
        <v>1445</v>
      </c>
      <c r="I2037" s="23"/>
      <c r="J2037" s="106">
        <f>_xlfn.XLOOKUP('-'!$F2037,Ref!A:A,Ref!B:B)*1000</f>
        <v>182000</v>
      </c>
      <c r="K2037" s="93">
        <f ca="1">COUNTIF($J$2:'-'!$J2037,'-'!$J2037)-1</f>
        <v>14</v>
      </c>
      <c r="L2037" s="96" t="s">
        <v>14</v>
      </c>
    </row>
    <row r="2038" spans="1:12" ht="15.75">
      <c r="A2038" s="90">
        <f t="shared" si="32"/>
        <v>2034</v>
      </c>
      <c r="B2038" s="87">
        <f ca="1">'-'!$J2038+'-'!$K2038</f>
        <v>182015</v>
      </c>
      <c r="C2038" s="88"/>
      <c r="D2038" s="90" t="str" cm="1">
        <f t="array" ref="D2038">_xlfn.SWITCH(MID('-'!$F2038,1,4),"C - ","Civil","F - ","Foundation","ST -","Structure","FC -","Façade","PRE ","Pre-Line","POST","Post-Line","H - ","Handover","S - ","Services","CST ","Completion Docs", "I - ", "Inspection")</f>
        <v>Services</v>
      </c>
      <c r="E2038" s="90" t="str">
        <f>IF(NOT(ISERROR(SEARCH("- S -", '-'!$F2038))), "Subcontractor",IF(NOT(ISERROR(SEARCH("- R -", '-'!$F2038))), "Ryman",IF(NOT(ISERROR(SEARCH("- C -", '-'!$F2038))), "Consultant",IF(NOT(ISERROR(SEARCH("- I -", '-'!$F2038))),  "Inspection Test Plan", "Naming Error"))))</f>
        <v>Subcontractor</v>
      </c>
      <c r="F2038" s="91" t="str">
        <f>IF(OR('-'!$G2038="checklist", '-'!$G2038="checklist-flat"), '-'!$H2038, F2037)</f>
        <v>S - S - Ventilation - Corridors Ventilation</v>
      </c>
      <c r="G2038" s="104" t="s">
        <v>15</v>
      </c>
      <c r="H2038" s="124" t="s">
        <v>1446</v>
      </c>
      <c r="I2038" s="107"/>
      <c r="J2038" s="105">
        <f>_xlfn.XLOOKUP('-'!$F2038,Ref!A:A,Ref!B:B)*1000</f>
        <v>182000</v>
      </c>
      <c r="K2038" s="87">
        <f ca="1">COUNTIF($J$2:'-'!$J2038,'-'!$J2038)-1</f>
        <v>15</v>
      </c>
      <c r="L2038" s="90" t="s">
        <v>14</v>
      </c>
    </row>
    <row r="2039" spans="1:12" ht="15.75">
      <c r="A2039" s="96">
        <f t="shared" si="32"/>
        <v>2035</v>
      </c>
      <c r="B2039" s="93">
        <f ca="1">'-'!$J2039+'-'!$K2039</f>
        <v>182016</v>
      </c>
      <c r="C2039" s="94"/>
      <c r="D2039" s="96" t="str" cm="1">
        <f t="array" ref="D2039">_xlfn.SWITCH(MID('-'!$F2039,1,4),"C - ","Civil","F - ","Foundation","ST -","Structure","FC -","Façade","PRE ","Pre-Line","POST","Post-Line","H - ","Handover","S - ","Services","CST ","Completion Docs", "I - ", "Inspection")</f>
        <v>Services</v>
      </c>
      <c r="E2039" s="96" t="str">
        <f>IF(NOT(ISERROR(SEARCH("- S -", '-'!$F2039))), "Subcontractor",IF(NOT(ISERROR(SEARCH("- R -", '-'!$F2039))), "Ryman",IF(NOT(ISERROR(SEARCH("- C -", '-'!$F2039))), "Consultant",IF(NOT(ISERROR(SEARCH("- I -", '-'!$F2039))),  "Inspection Test Plan", "Naming Error"))))</f>
        <v>Subcontractor</v>
      </c>
      <c r="F2039" s="97" t="str">
        <f>IF(OR('-'!$G2039="checklist", '-'!$G2039="checklist-flat"), '-'!$H2039, F2038)</f>
        <v>S - S - Ventilation - Corridors Ventilation</v>
      </c>
      <c r="G2039" s="24" t="s">
        <v>15</v>
      </c>
      <c r="H2039" s="25" t="s">
        <v>1473</v>
      </c>
      <c r="I2039" s="23"/>
      <c r="J2039" s="106">
        <f>_xlfn.XLOOKUP('-'!$F2039,Ref!A:A,Ref!B:B)*1000</f>
        <v>182000</v>
      </c>
      <c r="K2039" s="93">
        <f ca="1">COUNTIF($J$2:'-'!$J2039,'-'!$J2039)-1</f>
        <v>16</v>
      </c>
      <c r="L2039" s="96" t="s">
        <v>14</v>
      </c>
    </row>
    <row r="2040" spans="1:12" ht="15.75">
      <c r="A2040" s="90">
        <f t="shared" si="32"/>
        <v>2036</v>
      </c>
      <c r="B2040" s="87">
        <f ca="1">'-'!$J2040+'-'!$K2040</f>
        <v>182017</v>
      </c>
      <c r="C2040" s="88"/>
      <c r="D2040" s="89" t="str" cm="1">
        <f t="array" ref="D2040">_xlfn.SWITCH(MID('-'!$F2040,1,4),"C - ","Civil","F - ","Foundation","ST -","Structure","FC -","Façade","PRE ","Pre-Line","POST","Post-Line","H - ","Handover","S - ","Services","CST ","Completion Docs", "I - ", "Inspection")</f>
        <v>Services</v>
      </c>
      <c r="E2040" s="90" t="str">
        <f>IF(NOT(ISERROR(SEARCH("- S -", '-'!$F2040))), "Subcontractor",IF(NOT(ISERROR(SEARCH("- R -", '-'!$F2040))), "Ryman",IF(NOT(ISERROR(SEARCH("- C -", '-'!$F2040))), "Consultant",IF(NOT(ISERROR(SEARCH("- I -", '-'!$F2040))),  "Inspection Test Plan", "Naming Error"))))</f>
        <v>Subcontractor</v>
      </c>
      <c r="F2040" s="91" t="str">
        <f>IF(OR('-'!$G2040="checklist", '-'!$G2040="checklist-flat"), '-'!$H2040, F2039)</f>
        <v>S - S - Ventilation - Corridors Ventilation</v>
      </c>
      <c r="G2040" s="104" t="s">
        <v>15</v>
      </c>
      <c r="H2040" s="104" t="s">
        <v>1453</v>
      </c>
      <c r="I2040" s="104"/>
      <c r="J2040" s="105">
        <f>_xlfn.XLOOKUP('-'!$F2040,Ref!A:A,Ref!B:B)*1000</f>
        <v>182000</v>
      </c>
      <c r="K2040" s="87">
        <f ca="1">COUNTIF($J$2:'-'!$J2040,'-'!$J2040)-1</f>
        <v>17</v>
      </c>
      <c r="L2040" s="90" t="s">
        <v>14</v>
      </c>
    </row>
    <row r="2041" spans="1:12" ht="15.75">
      <c r="A2041" s="96">
        <f t="shared" si="32"/>
        <v>2037</v>
      </c>
      <c r="B2041" s="93">
        <f ca="1">'-'!$J2041+'-'!$K2041</f>
        <v>182018</v>
      </c>
      <c r="C2041" s="94"/>
      <c r="D2041" s="95" t="str" cm="1">
        <f t="array" ref="D2041">_xlfn.SWITCH(MID('-'!$F2041,1,4),"C - ","Civil","F - ","Foundation","ST -","Structure","FC -","Façade","PRE ","Pre-Line","POST","Post-Line","H - ","Handover","S - ","Services","CST ","Completion Docs", "I - ", "Inspection")</f>
        <v>Services</v>
      </c>
      <c r="E2041" s="96" t="str">
        <f>IF(NOT(ISERROR(SEARCH("- S -", '-'!$F2041))), "Subcontractor",IF(NOT(ISERROR(SEARCH("- R -", '-'!$F2041))), "Ryman",IF(NOT(ISERROR(SEARCH("- C -", '-'!$F2041))), "Consultant",IF(NOT(ISERROR(SEARCH("- I -", '-'!$F2041))),  "Inspection Test Plan", "Naming Error"))))</f>
        <v>Subcontractor</v>
      </c>
      <c r="F2041" s="97" t="str">
        <f>IF(OR('-'!$G2041="checklist", '-'!$G2041="checklist-flat"), '-'!$H2041, F2040)</f>
        <v>S - S - Ventilation - Corridors Ventilation</v>
      </c>
      <c r="G2041" s="24" t="s">
        <v>432</v>
      </c>
      <c r="H2041" s="24" t="s">
        <v>1348</v>
      </c>
      <c r="I2041" s="24"/>
      <c r="J2041" s="106">
        <f>_xlfn.XLOOKUP('-'!$F2041,Ref!A:A,Ref!B:B)*1000</f>
        <v>182000</v>
      </c>
      <c r="K2041" s="93">
        <f ca="1">COUNTIF($J$2:'-'!$J2041,'-'!$J2041)-1</f>
        <v>18</v>
      </c>
      <c r="L2041" s="96" t="s">
        <v>14</v>
      </c>
    </row>
    <row r="2042" spans="1:12" ht="15.75">
      <c r="A2042" s="90">
        <f t="shared" si="32"/>
        <v>2038</v>
      </c>
      <c r="B2042" s="87">
        <f ca="1">'-'!$J2042+'-'!$K2042</f>
        <v>182019</v>
      </c>
      <c r="C2042" s="88"/>
      <c r="D2042" s="89" t="str" cm="1">
        <f t="array" ref="D2042">_xlfn.SWITCH(MID('-'!$F2042,1,4),"C - ","Civil","F - ","Foundation","ST -","Structure","FC -","Façade","PRE ","Pre-Line","POST","Post-Line","H - ","Handover","S - ","Services","CST ","Completion Docs", "I - ", "Inspection")</f>
        <v>Services</v>
      </c>
      <c r="E2042" s="90" t="str">
        <f>IF(NOT(ISERROR(SEARCH("- S -", '-'!$F2042))), "Subcontractor",IF(NOT(ISERROR(SEARCH("- R -", '-'!$F2042))), "Ryman",IF(NOT(ISERROR(SEARCH("- C -", '-'!$F2042))), "Consultant",IF(NOT(ISERROR(SEARCH("- I -", '-'!$F2042))),  "Inspection Test Plan", "Naming Error"))))</f>
        <v>Subcontractor</v>
      </c>
      <c r="F2042" s="91" t="str">
        <f>IF(OR('-'!$G2042="checklist", '-'!$G2042="checklist-flat"), '-'!$H2042, F2041)</f>
        <v>S - S - Ventilation - Corridors Ventilation</v>
      </c>
      <c r="G2042" s="104" t="s">
        <v>15</v>
      </c>
      <c r="H2042" s="104" t="s">
        <v>1467</v>
      </c>
      <c r="I2042" s="104"/>
      <c r="J2042" s="105">
        <f>_xlfn.XLOOKUP('-'!$F2042,Ref!A:A,Ref!B:B)*1000</f>
        <v>182000</v>
      </c>
      <c r="K2042" s="87">
        <f ca="1">COUNTIF($J$2:'-'!$J2042,'-'!$J2042)-1</f>
        <v>19</v>
      </c>
      <c r="L2042" s="90" t="s">
        <v>14</v>
      </c>
    </row>
    <row r="2043" spans="1:12" ht="15.75">
      <c r="A2043" s="96">
        <f t="shared" si="32"/>
        <v>2039</v>
      </c>
      <c r="B2043" s="93">
        <f ca="1">'-'!$J2043+'-'!$K2043</f>
        <v>182020</v>
      </c>
      <c r="C2043" s="94"/>
      <c r="D2043" s="95" t="str" cm="1">
        <f t="array" ref="D2043">_xlfn.SWITCH(MID('-'!$F2043,1,4),"C - ","Civil","F - ","Foundation","ST -","Structure","FC -","Façade","PRE ","Pre-Line","POST","Post-Line","H - ","Handover","S - ","Services","CST ","Completion Docs", "I - ", "Inspection")</f>
        <v>Services</v>
      </c>
      <c r="E2043" s="96" t="str">
        <f>IF(NOT(ISERROR(SEARCH("- S -", '-'!$F2043))), "Subcontractor",IF(NOT(ISERROR(SEARCH("- R -", '-'!$F2043))), "Ryman",IF(NOT(ISERROR(SEARCH("- C -", '-'!$F2043))), "Consultant",IF(NOT(ISERROR(SEARCH("- I -", '-'!$F2043))),  "Inspection Test Plan", "Naming Error"))))</f>
        <v>Subcontractor</v>
      </c>
      <c r="F2043" s="97" t="str">
        <f>IF(OR('-'!$G2043="checklist", '-'!$G2043="checklist-flat"), '-'!$H2043, F2042)</f>
        <v>S - S - Ventilation - Corridors Ventilation</v>
      </c>
      <c r="G2043" s="24" t="s">
        <v>15</v>
      </c>
      <c r="H2043" s="24" t="s">
        <v>1460</v>
      </c>
      <c r="I2043" s="24"/>
      <c r="J2043" s="106">
        <f>_xlfn.XLOOKUP('-'!$F2043,Ref!A:A,Ref!B:B)*1000</f>
        <v>182000</v>
      </c>
      <c r="K2043" s="93">
        <f ca="1">COUNTIF($J$2:'-'!$J2043,'-'!$J2043)-1</f>
        <v>20</v>
      </c>
      <c r="L2043" s="96" t="s">
        <v>14</v>
      </c>
    </row>
    <row r="2044" spans="1:12" ht="15.75">
      <c r="A2044" s="90">
        <f t="shared" si="32"/>
        <v>2040</v>
      </c>
      <c r="B2044" s="87">
        <f ca="1">'-'!$J2044+'-'!$K2044</f>
        <v>182021</v>
      </c>
      <c r="C2044" s="88"/>
      <c r="D2044" s="89" t="str" cm="1">
        <f t="array" ref="D2044">_xlfn.SWITCH(MID('-'!$F2044,1,4),"C - ","Civil","F - ","Foundation","ST -","Structure","FC -","Façade","PRE ","Pre-Line","POST","Post-Line","H - ","Handover","S - ","Services","CST ","Completion Docs", "I - ", "Inspection")</f>
        <v>Services</v>
      </c>
      <c r="E2044" s="90" t="str">
        <f>IF(NOT(ISERROR(SEARCH("- S -", '-'!$F2044))), "Subcontractor",IF(NOT(ISERROR(SEARCH("- R -", '-'!$F2044))), "Ryman",IF(NOT(ISERROR(SEARCH("- C -", '-'!$F2044))), "Consultant",IF(NOT(ISERROR(SEARCH("- I -", '-'!$F2044))),  "Inspection Test Plan", "Naming Error"))))</f>
        <v>Subcontractor</v>
      </c>
      <c r="F2044" s="91" t="str">
        <f>IF(OR('-'!$G2044="checklist", '-'!$G2044="checklist-flat"), '-'!$H2044, F2043)</f>
        <v>S - S - Ventilation - Corridors Ventilation</v>
      </c>
      <c r="G2044" s="104" t="s">
        <v>432</v>
      </c>
      <c r="H2044" s="104" t="s">
        <v>1356</v>
      </c>
      <c r="I2044" s="104"/>
      <c r="J2044" s="105">
        <f>_xlfn.XLOOKUP('-'!$F2044,Ref!A:A,Ref!B:B)*1000</f>
        <v>182000</v>
      </c>
      <c r="K2044" s="87">
        <f ca="1">COUNTIF($J$2:'-'!$J2044,'-'!$J2044)-1</f>
        <v>21</v>
      </c>
      <c r="L2044" s="90" t="s">
        <v>14</v>
      </c>
    </row>
    <row r="2045" spans="1:12" ht="15.75">
      <c r="A2045" s="96">
        <f t="shared" si="32"/>
        <v>2041</v>
      </c>
      <c r="B2045" s="93">
        <f ca="1">'-'!$J2045+'-'!$K2045</f>
        <v>182022</v>
      </c>
      <c r="C2045" s="94"/>
      <c r="D2045" s="95" t="str" cm="1">
        <f t="array" ref="D2045">_xlfn.SWITCH(MID('-'!$F2045,1,4),"C - ","Civil","F - ","Foundation","ST -","Structure","FC -","Façade","PRE ","Pre-Line","POST","Post-Line","H - ","Handover","S - ","Services","CST ","Completion Docs", "I - ", "Inspection")</f>
        <v>Services</v>
      </c>
      <c r="E2045" s="96" t="str">
        <f>IF(NOT(ISERROR(SEARCH("- S -", '-'!$F2045))), "Subcontractor",IF(NOT(ISERROR(SEARCH("- R -", '-'!$F2045))), "Ryman",IF(NOT(ISERROR(SEARCH("- C -", '-'!$F2045))), "Consultant",IF(NOT(ISERROR(SEARCH("- I -", '-'!$F2045))),  "Inspection Test Plan", "Naming Error"))))</f>
        <v>Subcontractor</v>
      </c>
      <c r="F2045" s="97" t="str">
        <f>IF(OR('-'!$G2045="checklist", '-'!$G2045="checklist-flat"), '-'!$H2045, F2044)</f>
        <v>S - S - Ventilation - Corridors Ventilation</v>
      </c>
      <c r="G2045" s="24" t="s">
        <v>15</v>
      </c>
      <c r="H2045" s="24" t="s">
        <v>1463</v>
      </c>
      <c r="I2045" s="24"/>
      <c r="J2045" s="106">
        <f>_xlfn.XLOOKUP('-'!$F2045,Ref!A:A,Ref!B:B)*1000</f>
        <v>182000</v>
      </c>
      <c r="K2045" s="93">
        <f ca="1">COUNTIF($J$2:'-'!$J2045,'-'!$J2045)-1</f>
        <v>22</v>
      </c>
      <c r="L2045" s="96" t="s">
        <v>14</v>
      </c>
    </row>
    <row r="2046" spans="1:12" ht="15.75">
      <c r="A2046" s="90">
        <f t="shared" si="32"/>
        <v>2042</v>
      </c>
      <c r="B2046" s="87">
        <f ca="1">'-'!$J2046+'-'!$K2046</f>
        <v>182023</v>
      </c>
      <c r="C2046" s="88"/>
      <c r="D2046" s="89" t="str" cm="1">
        <f t="array" ref="D2046">_xlfn.SWITCH(MID('-'!$F2046,1,4),"C - ","Civil","F - ","Foundation","ST -","Structure","FC -","Façade","PRE ","Pre-Line","POST","Post-Line","H - ","Handover","S - ","Services","CST ","Completion Docs", "I - ", "Inspection")</f>
        <v>Services</v>
      </c>
      <c r="E2046" s="90" t="str">
        <f>IF(NOT(ISERROR(SEARCH("- S -", '-'!$F2046))), "Subcontractor",IF(NOT(ISERROR(SEARCH("- R -", '-'!$F2046))), "Ryman",IF(NOT(ISERROR(SEARCH("- C -", '-'!$F2046))), "Consultant",IF(NOT(ISERROR(SEARCH("- I -", '-'!$F2046))),  "Inspection Test Plan", "Naming Error"))))</f>
        <v>Subcontractor</v>
      </c>
      <c r="F2046" s="91" t="str">
        <f>IF(OR('-'!$G2046="checklist", '-'!$G2046="checklist-flat"), '-'!$H2046, F2045)</f>
        <v>S - S - Ventilation - Corridors Ventilation</v>
      </c>
      <c r="G2046" s="104" t="s">
        <v>15</v>
      </c>
      <c r="H2046" s="104" t="s">
        <v>56</v>
      </c>
      <c r="I2046" s="104"/>
      <c r="J2046" s="105">
        <f>_xlfn.XLOOKUP('-'!$F2046,Ref!A:A,Ref!B:B)*1000</f>
        <v>182000</v>
      </c>
      <c r="K2046" s="87">
        <f ca="1">COUNTIF($J$2:'-'!$J2046,'-'!$J2046)-1</f>
        <v>23</v>
      </c>
      <c r="L2046" s="90" t="s">
        <v>14</v>
      </c>
    </row>
    <row r="2047" spans="1:12" ht="15.75">
      <c r="A2047" s="96">
        <f t="shared" si="32"/>
        <v>2043</v>
      </c>
      <c r="B2047" s="93">
        <f ca="1">'-'!$J2047+'-'!$K2047</f>
        <v>182024</v>
      </c>
      <c r="C2047" s="94"/>
      <c r="D2047" s="95" t="str" cm="1">
        <f t="array" ref="D2047">_xlfn.SWITCH(MID('-'!$F2047,1,4),"C - ","Civil","F - ","Foundation","ST -","Structure","FC -","Façade","PRE ","Pre-Line","POST","Post-Line","H - ","Handover","S - ","Services","CST ","Completion Docs", "I - ", "Inspection")</f>
        <v>Services</v>
      </c>
      <c r="E2047" s="96" t="str">
        <f>IF(NOT(ISERROR(SEARCH("- S -", '-'!$F2047))), "Subcontractor",IF(NOT(ISERROR(SEARCH("- R -", '-'!$F2047))), "Ryman",IF(NOT(ISERROR(SEARCH("- C -", '-'!$F2047))), "Consultant",IF(NOT(ISERROR(SEARCH("- I -", '-'!$F2047))),  "Inspection Test Plan", "Naming Error"))))</f>
        <v>Subcontractor</v>
      </c>
      <c r="F2047" s="97" t="str">
        <f>IF(OR('-'!$G2047="checklist", '-'!$G2047="checklist-flat"), '-'!$H2047, F2046)</f>
        <v>S - S - Ventilation - Corridors Ventilation</v>
      </c>
      <c r="G2047" s="24" t="s">
        <v>24</v>
      </c>
      <c r="H2047" s="24" t="s">
        <v>57</v>
      </c>
      <c r="I2047" s="24"/>
      <c r="J2047" s="106">
        <f>_xlfn.XLOOKUP('-'!$F2047,Ref!A:A,Ref!B:B)*1000</f>
        <v>182000</v>
      </c>
      <c r="K2047" s="93">
        <f ca="1">COUNTIF($J$2:'-'!$J2047,'-'!$J2047)-1</f>
        <v>24</v>
      </c>
      <c r="L2047" s="96" t="s">
        <v>14</v>
      </c>
    </row>
    <row r="2048" spans="1:12" ht="15.75">
      <c r="A2048" s="90">
        <f t="shared" si="32"/>
        <v>2044</v>
      </c>
      <c r="B2048" s="87">
        <f ca="1">'-'!$J2048+'-'!$K2048</f>
        <v>183000</v>
      </c>
      <c r="C2048" s="88"/>
      <c r="D2048" s="90" t="str" cm="1">
        <f t="array" ref="D2048">_xlfn.SWITCH(MID('-'!$F2048,1,4),"C - ","Civil","F - ","Foundation","ST -","Structure","FC -","Façade","PRE ","Pre-Line","POST","Post-Line","H - ","Handover","S - ","Services","CST ","Completion Docs", "I - ", "Inspection")</f>
        <v>Structure</v>
      </c>
      <c r="E2048" s="90" t="str">
        <f>IF(NOT(ISERROR(SEARCH("- S -", '-'!$F2048))), "Subcontractor",IF(NOT(ISERROR(SEARCH("- R -", '-'!$F2048))), "Ryman",IF(NOT(ISERROR(SEARCH("- C -", '-'!$F2048))), "Consultant",IF(NOT(ISERROR(SEARCH("- I -", '-'!$F2048))),  "Inspection Test Plan", "Naming Error"))))</f>
        <v>Inspection Test Plan</v>
      </c>
      <c r="F2048" s="91" t="str">
        <f>IF(OR('-'!$G2048="checklist", '-'!$G2048="checklist-flat"), '-'!$H2048, F2047)</f>
        <v>ST - I - ITP Concrete Pour</v>
      </c>
      <c r="G2048" s="107" t="s">
        <v>5</v>
      </c>
      <c r="H2048" s="108" t="s">
        <v>1474</v>
      </c>
      <c r="I2048" s="107"/>
      <c r="J2048" s="105">
        <f>_xlfn.XLOOKUP('-'!$F2048,Ref!A:A,Ref!B:B)*1000</f>
        <v>183000</v>
      </c>
      <c r="K2048" s="87">
        <f ca="1">COUNTIF($J$2:'-'!$J2048,'-'!$J2048)-1</f>
        <v>0</v>
      </c>
      <c r="L2048" s="90" t="s">
        <v>423</v>
      </c>
    </row>
    <row r="2049" spans="1:12" ht="15.75">
      <c r="A2049" s="96">
        <f t="shared" si="32"/>
        <v>2045</v>
      </c>
      <c r="B2049" s="93">
        <f ca="1">'-'!$J2049+'-'!$K2049</f>
        <v>183001</v>
      </c>
      <c r="C2049" s="94"/>
      <c r="D2049" s="96" t="str" cm="1">
        <f t="array" ref="D2049">_xlfn.SWITCH(MID('-'!$F2049,1,4),"C - ","Civil","F - ","Foundation","ST -","Structure","FC -","Façade","PRE ","Pre-Line","POST","Post-Line","H - ","Handover","S - ","Services","CST ","Completion Docs", "I - ", "Inspection")</f>
        <v>Structure</v>
      </c>
      <c r="E2049" s="96" t="str">
        <f>IF(NOT(ISERROR(SEARCH("- S -", '-'!$F2049))), "Subcontractor",IF(NOT(ISERROR(SEARCH("- R -", '-'!$F2049))), "Ryman",IF(NOT(ISERROR(SEARCH("- C -", '-'!$F2049))), "Consultant",IF(NOT(ISERROR(SEARCH("- I -", '-'!$F2049))),  "Inspection Test Plan", "Naming Error"))))</f>
        <v>Inspection Test Plan</v>
      </c>
      <c r="F2049" s="97" t="str">
        <f>IF(OR('-'!$G2049="checklist", '-'!$G2049="checklist-flat"), '-'!$H2049, F2048)</f>
        <v>ST - I - ITP Concrete Pour</v>
      </c>
      <c r="G2049" s="23" t="s">
        <v>432</v>
      </c>
      <c r="H2049" s="25" t="s">
        <v>1475</v>
      </c>
      <c r="I2049" s="23"/>
      <c r="J2049" s="106">
        <f>_xlfn.XLOOKUP('-'!$F2049,Ref!A:A,Ref!B:B)*1000</f>
        <v>183000</v>
      </c>
      <c r="K2049" s="93">
        <f ca="1">COUNTIF($J$2:'-'!$J2049,'-'!$J2049)-1</f>
        <v>1</v>
      </c>
      <c r="L2049" s="96" t="s">
        <v>423</v>
      </c>
    </row>
    <row r="2050" spans="1:12" ht="15.75">
      <c r="A2050" s="90">
        <f t="shared" si="32"/>
        <v>2046</v>
      </c>
      <c r="B2050" s="87">
        <f ca="1">'-'!$J2050+'-'!$K2050</f>
        <v>183002</v>
      </c>
      <c r="C2050" s="88"/>
      <c r="D2050" s="90" t="str" cm="1">
        <f t="array" ref="D2050">_xlfn.SWITCH(MID('-'!$F2050,1,4),"C - ","Civil","F - ","Foundation","ST -","Structure","FC -","Façade","PRE ","Pre-Line","POST","Post-Line","H - ","Handover","S - ","Services","CST ","Completion Docs", "I - ", "Inspection")</f>
        <v>Structure</v>
      </c>
      <c r="E2050" s="90" t="str">
        <f>IF(NOT(ISERROR(SEARCH("- S -", '-'!$F2050))), "Subcontractor",IF(NOT(ISERROR(SEARCH("- R -", '-'!$F2050))), "Ryman",IF(NOT(ISERROR(SEARCH("- C -", '-'!$F2050))), "Consultant",IF(NOT(ISERROR(SEARCH("- I -", '-'!$F2050))),  "Inspection Test Plan", "Naming Error"))))</f>
        <v>Inspection Test Plan</v>
      </c>
      <c r="F2050" s="91" t="str">
        <f>IF(OR('-'!$G2050="checklist", '-'!$G2050="checklist-flat"), '-'!$H2050, F2049)</f>
        <v>ST - I - ITP Concrete Pour</v>
      </c>
      <c r="G2050" s="107" t="s">
        <v>15</v>
      </c>
      <c r="H2050" s="108" t="s">
        <v>1476</v>
      </c>
      <c r="I2050" s="107"/>
      <c r="J2050" s="105">
        <f>_xlfn.XLOOKUP('-'!$F2050,Ref!A:A,Ref!B:B)*1000</f>
        <v>183000</v>
      </c>
      <c r="K2050" s="87">
        <f ca="1">COUNTIF($J$2:'-'!$J2050,'-'!$J2050)-1</f>
        <v>2</v>
      </c>
      <c r="L2050" s="90" t="s">
        <v>423</v>
      </c>
    </row>
    <row r="2051" spans="1:12" ht="15.75">
      <c r="A2051" s="96">
        <f t="shared" si="32"/>
        <v>2047</v>
      </c>
      <c r="B2051" s="93">
        <f ca="1">'-'!$J2051+'-'!$K2051</f>
        <v>183003</v>
      </c>
      <c r="C2051" s="94"/>
      <c r="D2051" s="96" t="str" cm="1">
        <f t="array" ref="D2051">_xlfn.SWITCH(MID('-'!$F2051,1,4),"C - ","Civil","F - ","Foundation","ST -","Structure","FC -","Façade","PRE ","Pre-Line","POST","Post-Line","H - ","Handover","S - ","Services","CST ","Completion Docs", "I - ", "Inspection")</f>
        <v>Structure</v>
      </c>
      <c r="E2051" s="96" t="str">
        <f>IF(NOT(ISERROR(SEARCH("- S -", '-'!$F2051))), "Subcontractor",IF(NOT(ISERROR(SEARCH("- R -", '-'!$F2051))), "Ryman",IF(NOT(ISERROR(SEARCH("- C -", '-'!$F2051))), "Consultant",IF(NOT(ISERROR(SEARCH("- I -", '-'!$F2051))),  "Inspection Test Plan", "Naming Error"))))</f>
        <v>Inspection Test Plan</v>
      </c>
      <c r="F2051" s="97" t="str">
        <f>IF(OR('-'!$G2051="checklist", '-'!$G2051="checklist-flat"), '-'!$H2051, F2050)</f>
        <v>ST - I - ITP Concrete Pour</v>
      </c>
      <c r="G2051" s="23" t="s">
        <v>15</v>
      </c>
      <c r="H2051" s="25" t="s">
        <v>1477</v>
      </c>
      <c r="I2051" s="23"/>
      <c r="J2051" s="106">
        <f>_xlfn.XLOOKUP('-'!$F2051,Ref!A:A,Ref!B:B)*1000</f>
        <v>183000</v>
      </c>
      <c r="K2051" s="93">
        <f ca="1">COUNTIF($J$2:'-'!$J2051,'-'!$J2051)-1</f>
        <v>3</v>
      </c>
      <c r="L2051" s="96" t="s">
        <v>423</v>
      </c>
    </row>
    <row r="2052" spans="1:12" ht="15.75">
      <c r="A2052" s="90">
        <f t="shared" si="32"/>
        <v>2048</v>
      </c>
      <c r="B2052" s="87">
        <f ca="1">'-'!$J2052+'-'!$K2052</f>
        <v>183004</v>
      </c>
      <c r="C2052" s="88"/>
      <c r="D2052" s="90" t="str" cm="1">
        <f t="array" ref="D2052">_xlfn.SWITCH(MID('-'!$F2052,1,4),"C - ","Civil","F - ","Foundation","ST -","Structure","FC -","Façade","PRE ","Pre-Line","POST","Post-Line","H - ","Handover","S - ","Services","CST ","Completion Docs", "I - ", "Inspection")</f>
        <v>Structure</v>
      </c>
      <c r="E2052" s="90" t="str">
        <f>IF(NOT(ISERROR(SEARCH("- S -", '-'!$F2052))), "Subcontractor",IF(NOT(ISERROR(SEARCH("- R -", '-'!$F2052))), "Ryman",IF(NOT(ISERROR(SEARCH("- C -", '-'!$F2052))), "Consultant",IF(NOT(ISERROR(SEARCH("- I -", '-'!$F2052))),  "Inspection Test Plan", "Naming Error"))))</f>
        <v>Inspection Test Plan</v>
      </c>
      <c r="F2052" s="91" t="str">
        <f>IF(OR('-'!$G2052="checklist", '-'!$G2052="checklist-flat"), '-'!$H2052, F2051)</f>
        <v>ST - I - ITP Concrete Pour</v>
      </c>
      <c r="G2052" s="107" t="s">
        <v>15</v>
      </c>
      <c r="H2052" s="108" t="s">
        <v>1478</v>
      </c>
      <c r="I2052" s="107"/>
      <c r="J2052" s="105">
        <f>_xlfn.XLOOKUP('-'!$F2052,Ref!A:A,Ref!B:B)*1000</f>
        <v>183000</v>
      </c>
      <c r="K2052" s="87">
        <f ca="1">COUNTIF($J$2:'-'!$J2052,'-'!$J2052)-1</f>
        <v>4</v>
      </c>
      <c r="L2052" s="90" t="s">
        <v>423</v>
      </c>
    </row>
    <row r="2053" spans="1:12" ht="15.75">
      <c r="A2053" s="96">
        <f t="shared" si="32"/>
        <v>2049</v>
      </c>
      <c r="B2053" s="93">
        <f ca="1">'-'!$J2053+'-'!$K2053</f>
        <v>183005</v>
      </c>
      <c r="C2053" s="94"/>
      <c r="D2053" s="96" t="str" cm="1">
        <f t="array" ref="D2053">_xlfn.SWITCH(MID('-'!$F2053,1,4),"C - ","Civil","F - ","Foundation","ST -","Structure","FC -","Façade","PRE ","Pre-Line","POST","Post-Line","H - ","Handover","S - ","Services","CST ","Completion Docs", "I - ", "Inspection")</f>
        <v>Structure</v>
      </c>
      <c r="E2053" s="96" t="str">
        <f>IF(NOT(ISERROR(SEARCH("- S -", '-'!$F2053))), "Subcontractor",IF(NOT(ISERROR(SEARCH("- R -", '-'!$F2053))), "Ryman",IF(NOT(ISERROR(SEARCH("- C -", '-'!$F2053))), "Consultant",IF(NOT(ISERROR(SEARCH("- I -", '-'!$F2053))),  "Inspection Test Plan", "Naming Error"))))</f>
        <v>Inspection Test Plan</v>
      </c>
      <c r="F2053" s="97" t="str">
        <f>IF(OR('-'!$G2053="checklist", '-'!$G2053="checklist-flat"), '-'!$H2053, F2052)</f>
        <v>ST - I - ITP Concrete Pour</v>
      </c>
      <c r="G2053" s="23" t="s">
        <v>432</v>
      </c>
      <c r="H2053" s="25" t="s">
        <v>1479</v>
      </c>
      <c r="I2053" s="23"/>
      <c r="J2053" s="106">
        <f>_xlfn.XLOOKUP('-'!$F2053,Ref!A:A,Ref!B:B)*1000</f>
        <v>183000</v>
      </c>
      <c r="K2053" s="93">
        <f ca="1">COUNTIF($J$2:'-'!$J2053,'-'!$J2053)-1</f>
        <v>5</v>
      </c>
      <c r="L2053" s="96" t="s">
        <v>423</v>
      </c>
    </row>
    <row r="2054" spans="1:12" ht="15.75">
      <c r="A2054" s="90">
        <f t="shared" si="32"/>
        <v>2050</v>
      </c>
      <c r="B2054" s="87">
        <f ca="1">'-'!$J2054+'-'!$K2054</f>
        <v>183006</v>
      </c>
      <c r="C2054" s="88"/>
      <c r="D2054" s="90" t="str" cm="1">
        <f t="array" ref="D2054">_xlfn.SWITCH(MID('-'!$F2054,1,4),"C - ","Civil","F - ","Foundation","ST -","Structure","FC -","Façade","PRE ","Pre-Line","POST","Post-Line","H - ","Handover","S - ","Services","CST ","Completion Docs", "I - ", "Inspection")</f>
        <v>Structure</v>
      </c>
      <c r="E2054" s="90" t="str">
        <f>IF(NOT(ISERROR(SEARCH("- S -", '-'!$F2054))), "Subcontractor",IF(NOT(ISERROR(SEARCH("- R -", '-'!$F2054))), "Ryman",IF(NOT(ISERROR(SEARCH("- C -", '-'!$F2054))), "Consultant",IF(NOT(ISERROR(SEARCH("- I -", '-'!$F2054))),  "Inspection Test Plan", "Naming Error"))))</f>
        <v>Inspection Test Plan</v>
      </c>
      <c r="F2054" s="91" t="str">
        <f>IF(OR('-'!$G2054="checklist", '-'!$G2054="checklist-flat"), '-'!$H2054, F2053)</f>
        <v>ST - I - ITP Concrete Pour</v>
      </c>
      <c r="G2054" s="107" t="s">
        <v>680</v>
      </c>
      <c r="H2054" s="108" t="s">
        <v>1479</v>
      </c>
      <c r="I2054" s="107"/>
      <c r="J2054" s="105">
        <f>_xlfn.XLOOKUP('-'!$F2054,Ref!A:A,Ref!B:B)*1000</f>
        <v>183000</v>
      </c>
      <c r="K2054" s="87">
        <f ca="1">COUNTIF($J$2:'-'!$J2054,'-'!$J2054)-1</f>
        <v>6</v>
      </c>
      <c r="L2054" s="90" t="s">
        <v>423</v>
      </c>
    </row>
    <row r="2055" spans="1:12" ht="15.75">
      <c r="A2055" s="96">
        <f t="shared" si="32"/>
        <v>2051</v>
      </c>
      <c r="B2055" s="93">
        <f ca="1">'-'!$J2055+'-'!$K2055</f>
        <v>183007</v>
      </c>
      <c r="C2055" s="94"/>
      <c r="D2055" s="96" t="str" cm="1">
        <f t="array" ref="D2055">_xlfn.SWITCH(MID('-'!$F2055,1,4),"C - ","Civil","F - ","Foundation","ST -","Structure","FC -","Façade","PRE ","Pre-Line","POST","Post-Line","H - ","Handover","S - ","Services","CST ","Completion Docs", "I - ", "Inspection")</f>
        <v>Structure</v>
      </c>
      <c r="E2055" s="96" t="str">
        <f>IF(NOT(ISERROR(SEARCH("- S -", '-'!$F2055))), "Subcontractor",IF(NOT(ISERROR(SEARCH("- R -", '-'!$F2055))), "Ryman",IF(NOT(ISERROR(SEARCH("- C -", '-'!$F2055))), "Consultant",IF(NOT(ISERROR(SEARCH("- I -", '-'!$F2055))),  "Inspection Test Plan", "Naming Error"))))</f>
        <v>Inspection Test Plan</v>
      </c>
      <c r="F2055" s="97" t="str">
        <f>IF(OR('-'!$G2055="checklist", '-'!$G2055="checklist-flat"), '-'!$H2055, F2054)</f>
        <v>ST - I - ITP Concrete Pour</v>
      </c>
      <c r="G2055" s="23" t="s">
        <v>24</v>
      </c>
      <c r="H2055" s="25" t="s">
        <v>1480</v>
      </c>
      <c r="I2055" s="23"/>
      <c r="J2055" s="106">
        <f>_xlfn.XLOOKUP('-'!$F2055,Ref!A:A,Ref!B:B)*1000</f>
        <v>183000</v>
      </c>
      <c r="K2055" s="93">
        <f ca="1">COUNTIF($J$2:'-'!$J2055,'-'!$J2055)-1</f>
        <v>7</v>
      </c>
      <c r="L2055" s="96" t="s">
        <v>423</v>
      </c>
    </row>
    <row r="2056" spans="1:12" ht="15.75">
      <c r="A2056" s="90">
        <f t="shared" si="32"/>
        <v>2052</v>
      </c>
      <c r="B2056" s="87">
        <f ca="1">'-'!$J2056+'-'!$K2056</f>
        <v>183008</v>
      </c>
      <c r="C2056" s="88"/>
      <c r="D2056" s="90" t="str" cm="1">
        <f t="array" ref="D2056">_xlfn.SWITCH(MID('-'!$F2056,1,4),"C - ","Civil","F - ","Foundation","ST -","Structure","FC -","Façade","PRE ","Pre-Line","POST","Post-Line","H - ","Handover","S - ","Services","CST ","Completion Docs", "I - ", "Inspection")</f>
        <v>Structure</v>
      </c>
      <c r="E2056" s="90" t="str">
        <f>IF(NOT(ISERROR(SEARCH("- S -", '-'!$F2056))), "Subcontractor",IF(NOT(ISERROR(SEARCH("- R -", '-'!$F2056))), "Ryman",IF(NOT(ISERROR(SEARCH("- C -", '-'!$F2056))), "Consultant",IF(NOT(ISERROR(SEARCH("- I -", '-'!$F2056))),  "Inspection Test Plan", "Naming Error"))))</f>
        <v>Inspection Test Plan</v>
      </c>
      <c r="F2056" s="91" t="str">
        <f>IF(OR('-'!$G2056="checklist", '-'!$G2056="checklist-flat"), '-'!$H2056, F2055)</f>
        <v>ST - I - ITP Concrete Pour</v>
      </c>
      <c r="G2056" s="107" t="s">
        <v>15</v>
      </c>
      <c r="H2056" s="108" t="s">
        <v>1481</v>
      </c>
      <c r="I2056" s="107"/>
      <c r="J2056" s="105">
        <f>_xlfn.XLOOKUP('-'!$F2056,Ref!A:A,Ref!B:B)*1000</f>
        <v>183000</v>
      </c>
      <c r="K2056" s="87">
        <f ca="1">COUNTIF($J$2:'-'!$J2056,'-'!$J2056)-1</f>
        <v>8</v>
      </c>
      <c r="L2056" s="90" t="s">
        <v>423</v>
      </c>
    </row>
    <row r="2057" spans="1:12" ht="15.75">
      <c r="A2057" s="96">
        <f t="shared" si="32"/>
        <v>2053</v>
      </c>
      <c r="B2057" s="93">
        <f ca="1">'-'!$J2057+'-'!$K2057</f>
        <v>183009</v>
      </c>
      <c r="C2057" s="94"/>
      <c r="D2057" s="96" t="str" cm="1">
        <f t="array" ref="D2057">_xlfn.SWITCH(MID('-'!$F2057,1,4),"C - ","Civil","F - ","Foundation","ST -","Structure","FC -","Façade","PRE ","Pre-Line","POST","Post-Line","H - ","Handover","S - ","Services","CST ","Completion Docs", "I - ", "Inspection")</f>
        <v>Structure</v>
      </c>
      <c r="E2057" s="96" t="str">
        <f>IF(NOT(ISERROR(SEARCH("- S -", '-'!$F2057))), "Subcontractor",IF(NOT(ISERROR(SEARCH("- R -", '-'!$F2057))), "Ryman",IF(NOT(ISERROR(SEARCH("- C -", '-'!$F2057))), "Consultant",IF(NOT(ISERROR(SEARCH("- I -", '-'!$F2057))),  "Inspection Test Plan", "Naming Error"))))</f>
        <v>Inspection Test Plan</v>
      </c>
      <c r="F2057" s="97" t="str">
        <f>IF(OR('-'!$G2057="checklist", '-'!$G2057="checklist-flat"), '-'!$H2057, F2056)</f>
        <v>ST - I - ITP Concrete Pour</v>
      </c>
      <c r="G2057" s="23" t="s">
        <v>15</v>
      </c>
      <c r="H2057" s="25" t="s">
        <v>1482</v>
      </c>
      <c r="I2057" s="23"/>
      <c r="J2057" s="106">
        <f>_xlfn.XLOOKUP('-'!$F2057,Ref!A:A,Ref!B:B)*1000</f>
        <v>183000</v>
      </c>
      <c r="K2057" s="93">
        <f ca="1">COUNTIF($J$2:'-'!$J2057,'-'!$J2057)-1</f>
        <v>9</v>
      </c>
      <c r="L2057" s="96" t="s">
        <v>423</v>
      </c>
    </row>
    <row r="2058" spans="1:12" ht="15.75">
      <c r="A2058" s="90">
        <f t="shared" si="32"/>
        <v>2054</v>
      </c>
      <c r="B2058" s="87">
        <f ca="1">'-'!$J2058+'-'!$K2058</f>
        <v>183010</v>
      </c>
      <c r="C2058" s="88"/>
      <c r="D2058" s="90" t="str" cm="1">
        <f t="array" ref="D2058">_xlfn.SWITCH(MID('-'!$F2058,1,4),"C - ","Civil","F - ","Foundation","ST -","Structure","FC -","Façade","PRE ","Pre-Line","POST","Post-Line","H - ","Handover","S - ","Services","CST ","Completion Docs", "I - ", "Inspection")</f>
        <v>Structure</v>
      </c>
      <c r="E2058" s="90" t="str">
        <f>IF(NOT(ISERROR(SEARCH("- S -", '-'!$F2058))), "Subcontractor",IF(NOT(ISERROR(SEARCH("- R -", '-'!$F2058))), "Ryman",IF(NOT(ISERROR(SEARCH("- C -", '-'!$F2058))), "Consultant",IF(NOT(ISERROR(SEARCH("- I -", '-'!$F2058))),  "Inspection Test Plan", "Naming Error"))))</f>
        <v>Inspection Test Plan</v>
      </c>
      <c r="F2058" s="91" t="str">
        <f>IF(OR('-'!$G2058="checklist", '-'!$G2058="checklist-flat"), '-'!$H2058, F2057)</f>
        <v>ST - I - ITP Concrete Pour</v>
      </c>
      <c r="G2058" s="107" t="s">
        <v>15</v>
      </c>
      <c r="H2058" s="108" t="s">
        <v>1483</v>
      </c>
      <c r="I2058" s="107"/>
      <c r="J2058" s="105">
        <f>_xlfn.XLOOKUP('-'!$F2058,Ref!A:A,Ref!B:B)*1000</f>
        <v>183000</v>
      </c>
      <c r="K2058" s="87">
        <f ca="1">COUNTIF($J$2:'-'!$J2058,'-'!$J2058)-1</f>
        <v>10</v>
      </c>
      <c r="L2058" s="90" t="s">
        <v>423</v>
      </c>
    </row>
    <row r="2059" spans="1:12" ht="15.75">
      <c r="A2059" s="96">
        <f t="shared" si="32"/>
        <v>2055</v>
      </c>
      <c r="B2059" s="93">
        <f ca="1">'-'!$J2059+'-'!$K2059</f>
        <v>183011</v>
      </c>
      <c r="C2059" s="94"/>
      <c r="D2059" s="96" t="str" cm="1">
        <f t="array" ref="D2059">_xlfn.SWITCH(MID('-'!$F2059,1,4),"C - ","Civil","F - ","Foundation","ST -","Structure","FC -","Façade","PRE ","Pre-Line","POST","Post-Line","H - ","Handover","S - ","Services","CST ","Completion Docs", "I - ", "Inspection")</f>
        <v>Structure</v>
      </c>
      <c r="E2059" s="96" t="str">
        <f>IF(NOT(ISERROR(SEARCH("- S -", '-'!$F2059))), "Subcontractor",IF(NOT(ISERROR(SEARCH("- R -", '-'!$F2059))), "Ryman",IF(NOT(ISERROR(SEARCH("- C -", '-'!$F2059))), "Consultant",IF(NOT(ISERROR(SEARCH("- I -", '-'!$F2059))),  "Inspection Test Plan", "Naming Error"))))</f>
        <v>Inspection Test Plan</v>
      </c>
      <c r="F2059" s="97" t="str">
        <f>IF(OR('-'!$G2059="checklist", '-'!$G2059="checklist-flat"), '-'!$H2059, F2058)</f>
        <v>ST - I - ITP Concrete Pour</v>
      </c>
      <c r="G2059" s="23" t="s">
        <v>15</v>
      </c>
      <c r="H2059" s="25" t="s">
        <v>1484</v>
      </c>
      <c r="I2059" s="23"/>
      <c r="J2059" s="106">
        <f>_xlfn.XLOOKUP('-'!$F2059,Ref!A:A,Ref!B:B)*1000</f>
        <v>183000</v>
      </c>
      <c r="K2059" s="93">
        <f ca="1">COUNTIF($J$2:'-'!$J2059,'-'!$J2059)-1</f>
        <v>11</v>
      </c>
      <c r="L2059" s="96" t="s">
        <v>423</v>
      </c>
    </row>
    <row r="2060" spans="1:12" ht="15.75">
      <c r="A2060" s="90">
        <f t="shared" si="32"/>
        <v>2056</v>
      </c>
      <c r="B2060" s="87">
        <f ca="1">'-'!$J2060+'-'!$K2060</f>
        <v>183012</v>
      </c>
      <c r="C2060" s="88"/>
      <c r="D2060" s="90" t="str" cm="1">
        <f t="array" ref="D2060">_xlfn.SWITCH(MID('-'!$F2060,1,4),"C - ","Civil","F - ","Foundation","ST -","Structure","FC -","Façade","PRE ","Pre-Line","POST","Post-Line","H - ","Handover","S - ","Services","CST ","Completion Docs", "I - ", "Inspection")</f>
        <v>Structure</v>
      </c>
      <c r="E2060" s="90" t="str">
        <f>IF(NOT(ISERROR(SEARCH("- S -", '-'!$F2060))), "Subcontractor",IF(NOT(ISERROR(SEARCH("- R -", '-'!$F2060))), "Ryman",IF(NOT(ISERROR(SEARCH("- C -", '-'!$F2060))), "Consultant",IF(NOT(ISERROR(SEARCH("- I -", '-'!$F2060))),  "Inspection Test Plan", "Naming Error"))))</f>
        <v>Inspection Test Plan</v>
      </c>
      <c r="F2060" s="91" t="str">
        <f>IF(OR('-'!$G2060="checklist", '-'!$G2060="checklist-flat"), '-'!$H2060, F2059)</f>
        <v>ST - I - ITP Concrete Pour</v>
      </c>
      <c r="G2060" s="107" t="s">
        <v>15</v>
      </c>
      <c r="H2060" s="108" t="s">
        <v>1485</v>
      </c>
      <c r="I2060" s="107"/>
      <c r="J2060" s="105">
        <f>_xlfn.XLOOKUP('-'!$F2060,Ref!A:A,Ref!B:B)*1000</f>
        <v>183000</v>
      </c>
      <c r="K2060" s="87">
        <f ca="1">COUNTIF($J$2:'-'!$J2060,'-'!$J2060)-1</f>
        <v>12</v>
      </c>
      <c r="L2060" s="90" t="s">
        <v>423</v>
      </c>
    </row>
    <row r="2061" spans="1:12" ht="15.75">
      <c r="A2061" s="96">
        <f t="shared" si="32"/>
        <v>2057</v>
      </c>
      <c r="B2061" s="93">
        <f ca="1">'-'!$J2061+'-'!$K2061</f>
        <v>183013</v>
      </c>
      <c r="C2061" s="94"/>
      <c r="D2061" s="96" t="str" cm="1">
        <f t="array" ref="D2061">_xlfn.SWITCH(MID('-'!$F2061,1,4),"C - ","Civil","F - ","Foundation","ST -","Structure","FC -","Façade","PRE ","Pre-Line","POST","Post-Line","H - ","Handover","S - ","Services","CST ","Completion Docs", "I - ", "Inspection")</f>
        <v>Structure</v>
      </c>
      <c r="E2061" s="96" t="str">
        <f>IF(NOT(ISERROR(SEARCH("- S -", '-'!$F2061))), "Subcontractor",IF(NOT(ISERROR(SEARCH("- R -", '-'!$F2061))), "Ryman",IF(NOT(ISERROR(SEARCH("- C -", '-'!$F2061))), "Consultant",IF(NOT(ISERROR(SEARCH("- I -", '-'!$F2061))),  "Inspection Test Plan", "Naming Error"))))</f>
        <v>Inspection Test Plan</v>
      </c>
      <c r="F2061" s="97" t="str">
        <f>IF(OR('-'!$G2061="checklist", '-'!$G2061="checklist-flat"), '-'!$H2061, F2060)</f>
        <v>ST - I - ITP Concrete Pour</v>
      </c>
      <c r="G2061" s="23" t="s">
        <v>24</v>
      </c>
      <c r="H2061" s="25" t="s">
        <v>1486</v>
      </c>
      <c r="I2061" s="23"/>
      <c r="J2061" s="106">
        <f>_xlfn.XLOOKUP('-'!$F2061,Ref!A:A,Ref!B:B)*1000</f>
        <v>183000</v>
      </c>
      <c r="K2061" s="93">
        <f ca="1">COUNTIF($J$2:'-'!$J2061,'-'!$J2061)-1</f>
        <v>13</v>
      </c>
      <c r="L2061" s="96" t="s">
        <v>423</v>
      </c>
    </row>
    <row r="2062" spans="1:12" ht="15.75">
      <c r="A2062" s="90">
        <f t="shared" si="32"/>
        <v>2058</v>
      </c>
      <c r="B2062" s="87">
        <f ca="1">'-'!$J2062+'-'!$K2062</f>
        <v>183014</v>
      </c>
      <c r="C2062" s="88"/>
      <c r="D2062" s="90" t="str" cm="1">
        <f t="array" ref="D2062">_xlfn.SWITCH(MID('-'!$F2062,1,4),"C - ","Civil","F - ","Foundation","ST -","Structure","FC -","Façade","PRE ","Pre-Line","POST","Post-Line","H - ","Handover","S - ","Services","CST ","Completion Docs", "I - ", "Inspection")</f>
        <v>Structure</v>
      </c>
      <c r="E2062" s="90" t="str">
        <f>IF(NOT(ISERROR(SEARCH("- S -", '-'!$F2062))), "Subcontractor",IF(NOT(ISERROR(SEARCH("- R -", '-'!$F2062))), "Ryman",IF(NOT(ISERROR(SEARCH("- C -", '-'!$F2062))), "Consultant",IF(NOT(ISERROR(SEARCH("- I -", '-'!$F2062))),  "Inspection Test Plan", "Naming Error"))))</f>
        <v>Inspection Test Plan</v>
      </c>
      <c r="F2062" s="91" t="str">
        <f>IF(OR('-'!$G2062="checklist", '-'!$G2062="checklist-flat"), '-'!$H2062, F2061)</f>
        <v>ST - I - ITP Concrete Pour</v>
      </c>
      <c r="G2062" s="107" t="s">
        <v>432</v>
      </c>
      <c r="H2062" s="108" t="s">
        <v>1487</v>
      </c>
      <c r="I2062" s="107"/>
      <c r="J2062" s="105">
        <f>_xlfn.XLOOKUP('-'!$F2062,Ref!A:A,Ref!B:B)*1000</f>
        <v>183000</v>
      </c>
      <c r="K2062" s="87">
        <f ca="1">COUNTIF($J$2:'-'!$J2062,'-'!$J2062)-1</f>
        <v>14</v>
      </c>
      <c r="L2062" s="90" t="s">
        <v>423</v>
      </c>
    </row>
    <row r="2063" spans="1:12" ht="15.75">
      <c r="A2063" s="96">
        <f t="shared" si="32"/>
        <v>2059</v>
      </c>
      <c r="B2063" s="93">
        <f ca="1">'-'!$J2063+'-'!$K2063</f>
        <v>183015</v>
      </c>
      <c r="C2063" s="94"/>
      <c r="D2063" s="96" t="str" cm="1">
        <f t="array" ref="D2063">_xlfn.SWITCH(MID('-'!$F2063,1,4),"C - ","Civil","F - ","Foundation","ST -","Structure","FC -","Façade","PRE ","Pre-Line","POST","Post-Line","H - ","Handover","S - ","Services","CST ","Completion Docs", "I - ", "Inspection")</f>
        <v>Structure</v>
      </c>
      <c r="E2063" s="96" t="str">
        <f>IF(NOT(ISERROR(SEARCH("- S -", '-'!$F2063))), "Subcontractor",IF(NOT(ISERROR(SEARCH("- R -", '-'!$F2063))), "Ryman",IF(NOT(ISERROR(SEARCH("- C -", '-'!$F2063))), "Consultant",IF(NOT(ISERROR(SEARCH("- I -", '-'!$F2063))),  "Inspection Test Plan", "Naming Error"))))</f>
        <v>Inspection Test Plan</v>
      </c>
      <c r="F2063" s="97" t="str">
        <f>IF(OR('-'!$G2063="checklist", '-'!$G2063="checklist-flat"), '-'!$H2063, F2062)</f>
        <v>ST - I - ITP Concrete Pour</v>
      </c>
      <c r="G2063" s="23" t="s">
        <v>15</v>
      </c>
      <c r="H2063" s="25" t="s">
        <v>1488</v>
      </c>
      <c r="I2063" s="23"/>
      <c r="J2063" s="106">
        <f>_xlfn.XLOOKUP('-'!$F2063,Ref!A:A,Ref!B:B)*1000</f>
        <v>183000</v>
      </c>
      <c r="K2063" s="93">
        <f ca="1">COUNTIF($J$2:'-'!$J2063,'-'!$J2063)-1</f>
        <v>15</v>
      </c>
      <c r="L2063" s="96" t="s">
        <v>423</v>
      </c>
    </row>
    <row r="2064" spans="1:12" ht="15.75">
      <c r="A2064" s="90">
        <f t="shared" si="32"/>
        <v>2060</v>
      </c>
      <c r="B2064" s="87">
        <f ca="1">'-'!$J2064+'-'!$K2064</f>
        <v>183016</v>
      </c>
      <c r="C2064" s="88"/>
      <c r="D2064" s="90" t="str" cm="1">
        <f t="array" ref="D2064">_xlfn.SWITCH(MID('-'!$F2064,1,4),"C - ","Civil","F - ","Foundation","ST -","Structure","FC -","Façade","PRE ","Pre-Line","POST","Post-Line","H - ","Handover","S - ","Services","CST ","Completion Docs", "I - ", "Inspection")</f>
        <v>Structure</v>
      </c>
      <c r="E2064" s="90" t="str">
        <f>IF(NOT(ISERROR(SEARCH("- S -", '-'!$F2064))), "Subcontractor",IF(NOT(ISERROR(SEARCH("- R -", '-'!$F2064))), "Ryman",IF(NOT(ISERROR(SEARCH("- C -", '-'!$F2064))), "Consultant",IF(NOT(ISERROR(SEARCH("- I -", '-'!$F2064))),  "Inspection Test Plan", "Naming Error"))))</f>
        <v>Inspection Test Plan</v>
      </c>
      <c r="F2064" s="91" t="str">
        <f>IF(OR('-'!$G2064="checklist", '-'!$G2064="checklist-flat"), '-'!$H2064, F2063)</f>
        <v>ST - I - ITP Concrete Pour</v>
      </c>
      <c r="G2064" s="107" t="s">
        <v>15</v>
      </c>
      <c r="H2064" s="108" t="s">
        <v>1489</v>
      </c>
      <c r="I2064" s="107"/>
      <c r="J2064" s="105">
        <f>_xlfn.XLOOKUP('-'!$F2064,Ref!A:A,Ref!B:B)*1000</f>
        <v>183000</v>
      </c>
      <c r="K2064" s="87">
        <f ca="1">COUNTIF($J$2:'-'!$J2064,'-'!$J2064)-1</f>
        <v>16</v>
      </c>
      <c r="L2064" s="90" t="s">
        <v>423</v>
      </c>
    </row>
    <row r="2065" spans="1:12" ht="15.75">
      <c r="A2065" s="96">
        <f t="shared" si="32"/>
        <v>2061</v>
      </c>
      <c r="B2065" s="93">
        <f ca="1">'-'!$J2065+'-'!$K2065</f>
        <v>183017</v>
      </c>
      <c r="C2065" s="94"/>
      <c r="D2065" s="96" t="str" cm="1">
        <f t="array" ref="D2065">_xlfn.SWITCH(MID('-'!$F2065,1,4),"C - ","Civil","F - ","Foundation","ST -","Structure","FC -","Façade","PRE ","Pre-Line","POST","Post-Line","H - ","Handover","S - ","Services","CST ","Completion Docs", "I - ", "Inspection")</f>
        <v>Structure</v>
      </c>
      <c r="E2065" s="96" t="str">
        <f>IF(NOT(ISERROR(SEARCH("- S -", '-'!$F2065))), "Subcontractor",IF(NOT(ISERROR(SEARCH("- R -", '-'!$F2065))), "Ryman",IF(NOT(ISERROR(SEARCH("- C -", '-'!$F2065))), "Consultant",IF(NOT(ISERROR(SEARCH("- I -", '-'!$F2065))),  "Inspection Test Plan", "Naming Error"))))</f>
        <v>Inspection Test Plan</v>
      </c>
      <c r="F2065" s="97" t="str">
        <f>IF(OR('-'!$G2065="checklist", '-'!$G2065="checklist-flat"), '-'!$H2065, F2064)</f>
        <v>ST - I - ITP Concrete Pour</v>
      </c>
      <c r="G2065" s="23" t="s">
        <v>432</v>
      </c>
      <c r="H2065" s="25" t="s">
        <v>1490</v>
      </c>
      <c r="I2065" s="23"/>
      <c r="J2065" s="106">
        <f>_xlfn.XLOOKUP('-'!$F2065,Ref!A:A,Ref!B:B)*1000</f>
        <v>183000</v>
      </c>
      <c r="K2065" s="93">
        <f ca="1">COUNTIF($J$2:'-'!$J2065,'-'!$J2065)-1</f>
        <v>17</v>
      </c>
      <c r="L2065" s="96" t="s">
        <v>423</v>
      </c>
    </row>
    <row r="2066" spans="1:12" ht="15.75">
      <c r="A2066" s="90">
        <f t="shared" si="32"/>
        <v>2062</v>
      </c>
      <c r="B2066" s="87">
        <f ca="1">'-'!$J2066+'-'!$K2066</f>
        <v>183018</v>
      </c>
      <c r="C2066" s="88"/>
      <c r="D2066" s="90" t="str" cm="1">
        <f t="array" ref="D2066">_xlfn.SWITCH(MID('-'!$F2066,1,4),"C - ","Civil","F - ","Foundation","ST -","Structure","FC -","Façade","PRE ","Pre-Line","POST","Post-Line","H - ","Handover","S - ","Services","CST ","Completion Docs", "I - ", "Inspection")</f>
        <v>Structure</v>
      </c>
      <c r="E2066" s="90" t="str">
        <f>IF(NOT(ISERROR(SEARCH("- S -", '-'!$F2066))), "Subcontractor",IF(NOT(ISERROR(SEARCH("- R -", '-'!$F2066))), "Ryman",IF(NOT(ISERROR(SEARCH("- C -", '-'!$F2066))), "Consultant",IF(NOT(ISERROR(SEARCH("- I -", '-'!$F2066))),  "Inspection Test Plan", "Naming Error"))))</f>
        <v>Inspection Test Plan</v>
      </c>
      <c r="F2066" s="91" t="str">
        <f>IF(OR('-'!$G2066="checklist", '-'!$G2066="checklist-flat"), '-'!$H2066, F2065)</f>
        <v>ST - I - ITP Concrete Pour</v>
      </c>
      <c r="G2066" s="107" t="s">
        <v>15</v>
      </c>
      <c r="H2066" s="108" t="s">
        <v>1491</v>
      </c>
      <c r="I2066" s="107"/>
      <c r="J2066" s="105">
        <f>_xlfn.XLOOKUP('-'!$F2066,Ref!A:A,Ref!B:B)*1000</f>
        <v>183000</v>
      </c>
      <c r="K2066" s="87">
        <f ca="1">COUNTIF($J$2:'-'!$J2066,'-'!$J2066)-1</f>
        <v>18</v>
      </c>
      <c r="L2066" s="90" t="s">
        <v>423</v>
      </c>
    </row>
    <row r="2067" spans="1:12" ht="15.75">
      <c r="A2067" s="96">
        <f t="shared" si="32"/>
        <v>2063</v>
      </c>
      <c r="B2067" s="93">
        <f ca="1">'-'!$J2067+'-'!$K2067</f>
        <v>183019</v>
      </c>
      <c r="C2067" s="94"/>
      <c r="D2067" s="96" t="str" cm="1">
        <f t="array" ref="D2067">_xlfn.SWITCH(MID('-'!$F2067,1,4),"C - ","Civil","F - ","Foundation","ST -","Structure","FC -","Façade","PRE ","Pre-Line","POST","Post-Line","H - ","Handover","S - ","Services","CST ","Completion Docs", "I - ", "Inspection")</f>
        <v>Structure</v>
      </c>
      <c r="E2067" s="96" t="str">
        <f>IF(NOT(ISERROR(SEARCH("- S -", '-'!$F2067))), "Subcontractor",IF(NOT(ISERROR(SEARCH("- R -", '-'!$F2067))), "Ryman",IF(NOT(ISERROR(SEARCH("- C -", '-'!$F2067))), "Consultant",IF(NOT(ISERROR(SEARCH("- I -", '-'!$F2067))),  "Inspection Test Plan", "Naming Error"))))</f>
        <v>Inspection Test Plan</v>
      </c>
      <c r="F2067" s="97" t="str">
        <f>IF(OR('-'!$G2067="checklist", '-'!$G2067="checklist-flat"), '-'!$H2067, F2066)</f>
        <v>ST - I - ITP Concrete Pour</v>
      </c>
      <c r="G2067" s="23" t="s">
        <v>15</v>
      </c>
      <c r="H2067" s="25" t="s">
        <v>1492</v>
      </c>
      <c r="I2067" s="23"/>
      <c r="J2067" s="106">
        <f>_xlfn.XLOOKUP('-'!$F2067,Ref!A:A,Ref!B:B)*1000</f>
        <v>183000</v>
      </c>
      <c r="K2067" s="93">
        <f ca="1">COUNTIF($J$2:'-'!$J2067,'-'!$J2067)-1</f>
        <v>19</v>
      </c>
      <c r="L2067" s="96" t="s">
        <v>423</v>
      </c>
    </row>
    <row r="2068" spans="1:12" ht="15.75">
      <c r="A2068" s="90">
        <f t="shared" si="32"/>
        <v>2064</v>
      </c>
      <c r="B2068" s="87">
        <f ca="1">'-'!$J2068+'-'!$K2068</f>
        <v>183020</v>
      </c>
      <c r="C2068" s="88"/>
      <c r="D2068" s="90" t="str" cm="1">
        <f t="array" ref="D2068">_xlfn.SWITCH(MID('-'!$F2068,1,4),"C - ","Civil","F - ","Foundation","ST -","Structure","FC -","Façade","PRE ","Pre-Line","POST","Post-Line","H - ","Handover","S - ","Services","CST ","Completion Docs", "I - ", "Inspection")</f>
        <v>Structure</v>
      </c>
      <c r="E2068" s="90" t="str">
        <f>IF(NOT(ISERROR(SEARCH("- S -", '-'!$F2068))), "Subcontractor",IF(NOT(ISERROR(SEARCH("- R -", '-'!$F2068))), "Ryman",IF(NOT(ISERROR(SEARCH("- C -", '-'!$F2068))), "Consultant",IF(NOT(ISERROR(SEARCH("- I -", '-'!$F2068))),  "Inspection Test Plan", "Naming Error"))))</f>
        <v>Inspection Test Plan</v>
      </c>
      <c r="F2068" s="91" t="str">
        <f>IF(OR('-'!$G2068="checklist", '-'!$G2068="checklist-flat"), '-'!$H2068, F2067)</f>
        <v>ST - I - ITP Concrete Pour</v>
      </c>
      <c r="G2068" s="107" t="s">
        <v>24</v>
      </c>
      <c r="H2068" s="108" t="s">
        <v>1493</v>
      </c>
      <c r="I2068" s="107"/>
      <c r="J2068" s="105">
        <f>_xlfn.XLOOKUP('-'!$F2068,Ref!A:A,Ref!B:B)*1000</f>
        <v>183000</v>
      </c>
      <c r="K2068" s="87">
        <f ca="1">COUNTIF($J$2:'-'!$J2068,'-'!$J2068)-1</f>
        <v>20</v>
      </c>
      <c r="L2068" s="90" t="s">
        <v>423</v>
      </c>
    </row>
    <row r="2069" spans="1:12" ht="15.75">
      <c r="A2069" s="96">
        <f t="shared" si="32"/>
        <v>2065</v>
      </c>
      <c r="B2069" s="93">
        <f ca="1">'-'!$J2069+'-'!$K2069</f>
        <v>183021</v>
      </c>
      <c r="C2069" s="94"/>
      <c r="D2069" s="96" t="str" cm="1">
        <f t="array" ref="D2069">_xlfn.SWITCH(MID('-'!$F2069,1,4),"C - ","Civil","F - ","Foundation","ST -","Structure","FC -","Façade","PRE ","Pre-Line","POST","Post-Line","H - ","Handover","S - ","Services","CST ","Completion Docs", "I - ", "Inspection")</f>
        <v>Structure</v>
      </c>
      <c r="E2069" s="96" t="str">
        <f>IF(NOT(ISERROR(SEARCH("- S -", '-'!$F2069))), "Subcontractor",IF(NOT(ISERROR(SEARCH("- R -", '-'!$F2069))), "Ryman",IF(NOT(ISERROR(SEARCH("- C -", '-'!$F2069))), "Consultant",IF(NOT(ISERROR(SEARCH("- I -", '-'!$F2069))),  "Inspection Test Plan", "Naming Error"))))</f>
        <v>Inspection Test Plan</v>
      </c>
      <c r="F2069" s="97" t="str">
        <f>IF(OR('-'!$G2069="checklist", '-'!$G2069="checklist-flat"), '-'!$H2069, F2068)</f>
        <v>ST - I - ITP Concrete Pour</v>
      </c>
      <c r="G2069" s="23" t="s">
        <v>15</v>
      </c>
      <c r="H2069" s="25" t="s">
        <v>1494</v>
      </c>
      <c r="I2069" s="23"/>
      <c r="J2069" s="106">
        <f>_xlfn.XLOOKUP('-'!$F2069,Ref!A:A,Ref!B:B)*1000</f>
        <v>183000</v>
      </c>
      <c r="K2069" s="93">
        <f ca="1">COUNTIF($J$2:'-'!$J2069,'-'!$J2069)-1</f>
        <v>21</v>
      </c>
      <c r="L2069" s="96" t="s">
        <v>423</v>
      </c>
    </row>
    <row r="2070" spans="1:12" ht="15.75">
      <c r="A2070" s="90">
        <f t="shared" si="32"/>
        <v>2066</v>
      </c>
      <c r="B2070" s="87">
        <f ca="1">'-'!$J2070+'-'!$K2070</f>
        <v>183022</v>
      </c>
      <c r="C2070" s="88"/>
      <c r="D2070" s="90" t="str" cm="1">
        <f t="array" ref="D2070">_xlfn.SWITCH(MID('-'!$F2070,1,4),"C - ","Civil","F - ","Foundation","ST -","Structure","FC -","Façade","PRE ","Pre-Line","POST","Post-Line","H - ","Handover","S - ","Services","CST ","Completion Docs", "I - ", "Inspection")</f>
        <v>Structure</v>
      </c>
      <c r="E2070" s="90" t="str">
        <f>IF(NOT(ISERROR(SEARCH("- S -", '-'!$F2070))), "Subcontractor",IF(NOT(ISERROR(SEARCH("- R -", '-'!$F2070))), "Ryman",IF(NOT(ISERROR(SEARCH("- C -", '-'!$F2070))), "Consultant",IF(NOT(ISERROR(SEARCH("- I -", '-'!$F2070))),  "Inspection Test Plan", "Naming Error"))))</f>
        <v>Inspection Test Plan</v>
      </c>
      <c r="F2070" s="91" t="str">
        <f>IF(OR('-'!$G2070="checklist", '-'!$G2070="checklist-flat"), '-'!$H2070, F2069)</f>
        <v>ST - I - ITP Concrete Pour</v>
      </c>
      <c r="G2070" s="107" t="s">
        <v>24</v>
      </c>
      <c r="H2070" s="108" t="s">
        <v>1495</v>
      </c>
      <c r="I2070" s="107"/>
      <c r="J2070" s="105">
        <f>_xlfn.XLOOKUP('-'!$F2070,Ref!A:A,Ref!B:B)*1000</f>
        <v>183000</v>
      </c>
      <c r="K2070" s="87">
        <f ca="1">COUNTIF($J$2:'-'!$J2070,'-'!$J2070)-1</f>
        <v>22</v>
      </c>
      <c r="L2070" s="90" t="s">
        <v>423</v>
      </c>
    </row>
    <row r="2071" spans="1:12" ht="15.75">
      <c r="A2071" s="96">
        <f t="shared" si="32"/>
        <v>2067</v>
      </c>
      <c r="B2071" s="93">
        <f ca="1">'-'!$J2071+'-'!$K2071</f>
        <v>183023</v>
      </c>
      <c r="C2071" s="94"/>
      <c r="D2071" s="96" t="str" cm="1">
        <f t="array" ref="D2071">_xlfn.SWITCH(MID('-'!$F2071,1,4),"C - ","Civil","F - ","Foundation","ST -","Structure","FC -","Façade","PRE ","Pre-Line","POST","Post-Line","H - ","Handover","S - ","Services","CST ","Completion Docs", "I - ", "Inspection")</f>
        <v>Structure</v>
      </c>
      <c r="E2071" s="96" t="str">
        <f>IF(NOT(ISERROR(SEARCH("- S -", '-'!$F2071))), "Subcontractor",IF(NOT(ISERROR(SEARCH("- R -", '-'!$F2071))), "Ryman",IF(NOT(ISERROR(SEARCH("- C -", '-'!$F2071))), "Consultant",IF(NOT(ISERROR(SEARCH("- I -", '-'!$F2071))),  "Inspection Test Plan", "Naming Error"))))</f>
        <v>Inspection Test Plan</v>
      </c>
      <c r="F2071" s="97" t="str">
        <f>IF(OR('-'!$G2071="checklist", '-'!$G2071="checklist-flat"), '-'!$H2071, F2070)</f>
        <v>ST - I - ITP Concrete Pour</v>
      </c>
      <c r="G2071" s="23" t="s">
        <v>15</v>
      </c>
      <c r="H2071" s="25" t="s">
        <v>1496</v>
      </c>
      <c r="I2071" s="23"/>
      <c r="J2071" s="106">
        <f>_xlfn.XLOOKUP('-'!$F2071,Ref!A:A,Ref!B:B)*1000</f>
        <v>183000</v>
      </c>
      <c r="K2071" s="93">
        <f ca="1">COUNTIF($J$2:'-'!$J2071,'-'!$J2071)-1</f>
        <v>23</v>
      </c>
      <c r="L2071" s="96" t="s">
        <v>423</v>
      </c>
    </row>
    <row r="2072" spans="1:12" ht="15.75">
      <c r="A2072" s="90">
        <f t="shared" si="32"/>
        <v>2068</v>
      </c>
      <c r="B2072" s="87">
        <f ca="1">'-'!$J2072+'-'!$K2072</f>
        <v>183024</v>
      </c>
      <c r="C2072" s="88"/>
      <c r="D2072" s="90" t="str" cm="1">
        <f t="array" ref="D2072">_xlfn.SWITCH(MID('-'!$F2072,1,4),"C - ","Civil","F - ","Foundation","ST -","Structure","FC -","Façade","PRE ","Pre-Line","POST","Post-Line","H - ","Handover","S - ","Services","CST ","Completion Docs", "I - ", "Inspection")</f>
        <v>Structure</v>
      </c>
      <c r="E2072" s="90" t="str">
        <f>IF(NOT(ISERROR(SEARCH("- S -", '-'!$F2072))), "Subcontractor",IF(NOT(ISERROR(SEARCH("- R -", '-'!$F2072))), "Ryman",IF(NOT(ISERROR(SEARCH("- C -", '-'!$F2072))), "Consultant",IF(NOT(ISERROR(SEARCH("- I -", '-'!$F2072))),  "Inspection Test Plan", "Naming Error"))))</f>
        <v>Inspection Test Plan</v>
      </c>
      <c r="F2072" s="91" t="str">
        <f>IF(OR('-'!$G2072="checklist", '-'!$G2072="checklist-flat"), '-'!$H2072, F2071)</f>
        <v>ST - I - ITP Concrete Pour</v>
      </c>
      <c r="G2072" s="107" t="s">
        <v>15</v>
      </c>
      <c r="H2072" s="108" t="s">
        <v>1497</v>
      </c>
      <c r="I2072" s="107"/>
      <c r="J2072" s="105">
        <f>_xlfn.XLOOKUP('-'!$F2072,Ref!A:A,Ref!B:B)*1000</f>
        <v>183000</v>
      </c>
      <c r="K2072" s="87">
        <f ca="1">COUNTIF($J$2:'-'!$J2072,'-'!$J2072)-1</f>
        <v>24</v>
      </c>
      <c r="L2072" s="90" t="s">
        <v>423</v>
      </c>
    </row>
    <row r="2073" spans="1:12" ht="15.75">
      <c r="A2073" s="96">
        <f t="shared" si="32"/>
        <v>2069</v>
      </c>
      <c r="B2073" s="93">
        <f ca="1">'-'!$J2073+'-'!$K2073</f>
        <v>183025</v>
      </c>
      <c r="C2073" s="94"/>
      <c r="D2073" s="96" t="str" cm="1">
        <f t="array" ref="D2073">_xlfn.SWITCH(MID('-'!$F2073,1,4),"C - ","Civil","F - ","Foundation","ST -","Structure","FC -","Façade","PRE ","Pre-Line","POST","Post-Line","H - ","Handover","S - ","Services","CST ","Completion Docs", "I - ", "Inspection")</f>
        <v>Structure</v>
      </c>
      <c r="E2073" s="96" t="str">
        <f>IF(NOT(ISERROR(SEARCH("- S -", '-'!$F2073))), "Subcontractor",IF(NOT(ISERROR(SEARCH("- R -", '-'!$F2073))), "Ryman",IF(NOT(ISERROR(SEARCH("- C -", '-'!$F2073))), "Consultant",IF(NOT(ISERROR(SEARCH("- I -", '-'!$F2073))),  "Inspection Test Plan", "Naming Error"))))</f>
        <v>Inspection Test Plan</v>
      </c>
      <c r="F2073" s="97" t="str">
        <f>IF(OR('-'!$G2073="checklist", '-'!$G2073="checklist-flat"), '-'!$H2073, F2072)</f>
        <v>ST - I - ITP Concrete Pour</v>
      </c>
      <c r="G2073" s="23" t="s">
        <v>15</v>
      </c>
      <c r="H2073" s="25" t="s">
        <v>1498</v>
      </c>
      <c r="I2073" s="23"/>
      <c r="J2073" s="106">
        <f>_xlfn.XLOOKUP('-'!$F2073,Ref!A:A,Ref!B:B)*1000</f>
        <v>183000</v>
      </c>
      <c r="K2073" s="93">
        <f ca="1">COUNTIF($J$2:'-'!$J2073,'-'!$J2073)-1</f>
        <v>25</v>
      </c>
      <c r="L2073" s="96" t="s">
        <v>423</v>
      </c>
    </row>
    <row r="2074" spans="1:12" ht="15.75">
      <c r="A2074" s="90">
        <f t="shared" si="32"/>
        <v>2070</v>
      </c>
      <c r="B2074" s="87">
        <f ca="1">'-'!$J2074+'-'!$K2074</f>
        <v>183026</v>
      </c>
      <c r="C2074" s="88"/>
      <c r="D2074" s="90" t="str" cm="1">
        <f t="array" ref="D2074">_xlfn.SWITCH(MID('-'!$F2074,1,4),"C - ","Civil","F - ","Foundation","ST -","Structure","FC -","Façade","PRE ","Pre-Line","POST","Post-Line","H - ","Handover","S - ","Services","CST ","Completion Docs", "I - ", "Inspection")</f>
        <v>Structure</v>
      </c>
      <c r="E2074" s="90" t="str">
        <f>IF(NOT(ISERROR(SEARCH("- S -", '-'!$F2074))), "Subcontractor",IF(NOT(ISERROR(SEARCH("- R -", '-'!$F2074))), "Ryman",IF(NOT(ISERROR(SEARCH("- C -", '-'!$F2074))), "Consultant",IF(NOT(ISERROR(SEARCH("- I -", '-'!$F2074))),  "Inspection Test Plan", "Naming Error"))))</f>
        <v>Inspection Test Plan</v>
      </c>
      <c r="F2074" s="91" t="str">
        <f>IF(OR('-'!$G2074="checklist", '-'!$G2074="checklist-flat"), '-'!$H2074, F2073)</f>
        <v>ST - I - ITP Concrete Pour</v>
      </c>
      <c r="G2074" s="107" t="s">
        <v>15</v>
      </c>
      <c r="H2074" s="108" t="s">
        <v>1499</v>
      </c>
      <c r="I2074" s="107"/>
      <c r="J2074" s="105">
        <f>_xlfn.XLOOKUP('-'!$F2074,Ref!A:A,Ref!B:B)*1000</f>
        <v>183000</v>
      </c>
      <c r="K2074" s="87">
        <f ca="1">COUNTIF($J$2:'-'!$J2074,'-'!$J2074)-1</f>
        <v>26</v>
      </c>
      <c r="L2074" s="90" t="s">
        <v>423</v>
      </c>
    </row>
    <row r="2075" spans="1:12" ht="15.75">
      <c r="A2075" s="96">
        <f t="shared" si="32"/>
        <v>2071</v>
      </c>
      <c r="B2075" s="93">
        <f ca="1">'-'!$J2075+'-'!$K2075</f>
        <v>183027</v>
      </c>
      <c r="C2075" s="94"/>
      <c r="D2075" s="96" t="str" cm="1">
        <f t="array" ref="D2075">_xlfn.SWITCH(MID('-'!$F2075,1,4),"C - ","Civil","F - ","Foundation","ST -","Structure","FC -","Façade","PRE ","Pre-Line","POST","Post-Line","H - ","Handover","S - ","Services","CST ","Completion Docs", "I - ", "Inspection")</f>
        <v>Structure</v>
      </c>
      <c r="E2075" s="96" t="str">
        <f>IF(NOT(ISERROR(SEARCH("- S -", '-'!$F2075))), "Subcontractor",IF(NOT(ISERROR(SEARCH("- R -", '-'!$F2075))), "Ryman",IF(NOT(ISERROR(SEARCH("- C -", '-'!$F2075))), "Consultant",IF(NOT(ISERROR(SEARCH("- I -", '-'!$F2075))),  "Inspection Test Plan", "Naming Error"))))</f>
        <v>Inspection Test Plan</v>
      </c>
      <c r="F2075" s="97" t="str">
        <f>IF(OR('-'!$G2075="checklist", '-'!$G2075="checklist-flat"), '-'!$H2075, F2074)</f>
        <v>ST - I - ITP Concrete Pour</v>
      </c>
      <c r="G2075" s="23" t="s">
        <v>15</v>
      </c>
      <c r="H2075" s="25" t="s">
        <v>1500</v>
      </c>
      <c r="I2075" s="23"/>
      <c r="J2075" s="106">
        <f>_xlfn.XLOOKUP('-'!$F2075,Ref!A:A,Ref!B:B)*1000</f>
        <v>183000</v>
      </c>
      <c r="K2075" s="93">
        <f ca="1">COUNTIF($J$2:'-'!$J2075,'-'!$J2075)-1</f>
        <v>27</v>
      </c>
      <c r="L2075" s="96" t="s">
        <v>423</v>
      </c>
    </row>
    <row r="2076" spans="1:12" ht="15.75">
      <c r="A2076" s="90">
        <f t="shared" si="32"/>
        <v>2072</v>
      </c>
      <c r="B2076" s="87">
        <f ca="1">'-'!$J2076+'-'!$K2076</f>
        <v>183028</v>
      </c>
      <c r="C2076" s="88"/>
      <c r="D2076" s="90" t="str" cm="1">
        <f t="array" ref="D2076">_xlfn.SWITCH(MID('-'!$F2076,1,4),"C - ","Civil","F - ","Foundation","ST -","Structure","FC -","Façade","PRE ","Pre-Line","POST","Post-Line","H - ","Handover","S - ","Services","CST ","Completion Docs", "I - ", "Inspection")</f>
        <v>Structure</v>
      </c>
      <c r="E2076" s="90" t="str">
        <f>IF(NOT(ISERROR(SEARCH("- S -", '-'!$F2076))), "Subcontractor",IF(NOT(ISERROR(SEARCH("- R -", '-'!$F2076))), "Ryman",IF(NOT(ISERROR(SEARCH("- C -", '-'!$F2076))), "Consultant",IF(NOT(ISERROR(SEARCH("- I -", '-'!$F2076))),  "Inspection Test Plan", "Naming Error"))))</f>
        <v>Inspection Test Plan</v>
      </c>
      <c r="F2076" s="91" t="str">
        <f>IF(OR('-'!$G2076="checklist", '-'!$G2076="checklist-flat"), '-'!$H2076, F2075)</f>
        <v>ST - I - ITP Concrete Pour</v>
      </c>
      <c r="G2076" s="107" t="s">
        <v>432</v>
      </c>
      <c r="H2076" s="108" t="s">
        <v>1501</v>
      </c>
      <c r="I2076" s="107"/>
      <c r="J2076" s="105">
        <f>_xlfn.XLOOKUP('-'!$F2076,Ref!A:A,Ref!B:B)*1000</f>
        <v>183000</v>
      </c>
      <c r="K2076" s="87">
        <f ca="1">COUNTIF($J$2:'-'!$J2076,'-'!$J2076)-1</f>
        <v>28</v>
      </c>
      <c r="L2076" s="90" t="s">
        <v>423</v>
      </c>
    </row>
    <row r="2077" spans="1:12" ht="15.75">
      <c r="A2077" s="96">
        <f t="shared" si="32"/>
        <v>2073</v>
      </c>
      <c r="B2077" s="93">
        <f ca="1">'-'!$J2077+'-'!$K2077</f>
        <v>183029</v>
      </c>
      <c r="C2077" s="94"/>
      <c r="D2077" s="96" t="str" cm="1">
        <f t="array" ref="D2077">_xlfn.SWITCH(MID('-'!$F2077,1,4),"C - ","Civil","F - ","Foundation","ST -","Structure","FC -","Façade","PRE ","Pre-Line","POST","Post-Line","H - ","Handover","S - ","Services","CST ","Completion Docs", "I - ", "Inspection")</f>
        <v>Structure</v>
      </c>
      <c r="E2077" s="96" t="str">
        <f>IF(NOT(ISERROR(SEARCH("- S -", '-'!$F2077))), "Subcontractor",IF(NOT(ISERROR(SEARCH("- R -", '-'!$F2077))), "Ryman",IF(NOT(ISERROR(SEARCH("- C -", '-'!$F2077))), "Consultant",IF(NOT(ISERROR(SEARCH("- I -", '-'!$F2077))),  "Inspection Test Plan", "Naming Error"))))</f>
        <v>Inspection Test Plan</v>
      </c>
      <c r="F2077" s="97" t="str">
        <f>IF(OR('-'!$G2077="checklist", '-'!$G2077="checklist-flat"), '-'!$H2077, F2076)</f>
        <v>ST - I - ITP Concrete Pour</v>
      </c>
      <c r="G2077" s="23" t="s">
        <v>15</v>
      </c>
      <c r="H2077" s="25" t="s">
        <v>1502</v>
      </c>
      <c r="I2077" s="23"/>
      <c r="J2077" s="106">
        <f>_xlfn.XLOOKUP('-'!$F2077,Ref!A:A,Ref!B:B)*1000</f>
        <v>183000</v>
      </c>
      <c r="K2077" s="93">
        <f ca="1">COUNTIF($J$2:'-'!$J2077,'-'!$J2077)-1</f>
        <v>29</v>
      </c>
      <c r="L2077" s="96" t="s">
        <v>423</v>
      </c>
    </row>
    <row r="2078" spans="1:12" ht="15.75">
      <c r="A2078" s="90">
        <f t="shared" si="32"/>
        <v>2074</v>
      </c>
      <c r="B2078" s="87">
        <f ca="1">'-'!$J2078+'-'!$K2078</f>
        <v>183030</v>
      </c>
      <c r="C2078" s="88"/>
      <c r="D2078" s="90" t="str" cm="1">
        <f t="array" ref="D2078">_xlfn.SWITCH(MID('-'!$F2078,1,4),"C - ","Civil","F - ","Foundation","ST -","Structure","FC -","Façade","PRE ","Pre-Line","POST","Post-Line","H - ","Handover","S - ","Services","CST ","Completion Docs", "I - ", "Inspection")</f>
        <v>Structure</v>
      </c>
      <c r="E2078" s="90" t="str">
        <f>IF(NOT(ISERROR(SEARCH("- S -", '-'!$F2078))), "Subcontractor",IF(NOT(ISERROR(SEARCH("- R -", '-'!$F2078))), "Ryman",IF(NOT(ISERROR(SEARCH("- C -", '-'!$F2078))), "Consultant",IF(NOT(ISERROR(SEARCH("- I -", '-'!$F2078))),  "Inspection Test Plan", "Naming Error"))))</f>
        <v>Inspection Test Plan</v>
      </c>
      <c r="F2078" s="91" t="str">
        <f>IF(OR('-'!$G2078="checklist", '-'!$G2078="checklist-flat"), '-'!$H2078, F2077)</f>
        <v>ST - I - ITP Concrete Pour</v>
      </c>
      <c r="G2078" s="107" t="s">
        <v>24</v>
      </c>
      <c r="H2078" s="108" t="s">
        <v>1503</v>
      </c>
      <c r="I2078" s="107"/>
      <c r="J2078" s="105">
        <f>_xlfn.XLOOKUP('-'!$F2078,Ref!A:A,Ref!B:B)*1000</f>
        <v>183000</v>
      </c>
      <c r="K2078" s="87">
        <f ca="1">COUNTIF($J$2:'-'!$J2078,'-'!$J2078)-1</f>
        <v>30</v>
      </c>
      <c r="L2078" s="90" t="s">
        <v>423</v>
      </c>
    </row>
    <row r="2079" spans="1:12" ht="15.75">
      <c r="A2079" s="96">
        <f t="shared" ref="A2079:A2142" si="33">IFERROR(A2078+1,1)</f>
        <v>2075</v>
      </c>
      <c r="B2079" s="93">
        <f ca="1">'-'!$J2079+'-'!$K2079</f>
        <v>183031</v>
      </c>
      <c r="C2079" s="94"/>
      <c r="D2079" s="96" t="str" cm="1">
        <f t="array" ref="D2079">_xlfn.SWITCH(MID('-'!$F2079,1,4),"C - ","Civil","F - ","Foundation","ST -","Structure","FC -","Façade","PRE ","Pre-Line","POST","Post-Line","H - ","Handover","S - ","Services","CST ","Completion Docs", "I - ", "Inspection")</f>
        <v>Structure</v>
      </c>
      <c r="E2079" s="96" t="str">
        <f>IF(NOT(ISERROR(SEARCH("- S -", '-'!$F2079))), "Subcontractor",IF(NOT(ISERROR(SEARCH("- R -", '-'!$F2079))), "Ryman",IF(NOT(ISERROR(SEARCH("- C -", '-'!$F2079))), "Consultant",IF(NOT(ISERROR(SEARCH("- I -", '-'!$F2079))),  "Inspection Test Plan", "Naming Error"))))</f>
        <v>Inspection Test Plan</v>
      </c>
      <c r="F2079" s="97" t="str">
        <f>IF(OR('-'!$G2079="checklist", '-'!$G2079="checklist-flat"), '-'!$H2079, F2078)</f>
        <v>ST - I - ITP Concrete Pour</v>
      </c>
      <c r="G2079" s="23" t="s">
        <v>15</v>
      </c>
      <c r="H2079" s="25" t="s">
        <v>1504</v>
      </c>
      <c r="I2079" s="23"/>
      <c r="J2079" s="106">
        <f>_xlfn.XLOOKUP('-'!$F2079,Ref!A:A,Ref!B:B)*1000</f>
        <v>183000</v>
      </c>
      <c r="K2079" s="93">
        <f ca="1">COUNTIF($J$2:'-'!$J2079,'-'!$J2079)-1</f>
        <v>31</v>
      </c>
      <c r="L2079" s="96" t="s">
        <v>423</v>
      </c>
    </row>
    <row r="2080" spans="1:12" ht="15.75">
      <c r="A2080" s="90">
        <f t="shared" si="33"/>
        <v>2076</v>
      </c>
      <c r="B2080" s="87">
        <f ca="1">'-'!$J2080+'-'!$K2080</f>
        <v>183032</v>
      </c>
      <c r="C2080" s="88"/>
      <c r="D2080" s="90" t="str" cm="1">
        <f t="array" ref="D2080">_xlfn.SWITCH(MID('-'!$F2080,1,4),"C - ","Civil","F - ","Foundation","ST -","Structure","FC -","Façade","PRE ","Pre-Line","POST","Post-Line","H - ","Handover","S - ","Services","CST ","Completion Docs", "I - ", "Inspection")</f>
        <v>Structure</v>
      </c>
      <c r="E2080" s="90" t="str">
        <f>IF(NOT(ISERROR(SEARCH("- S -", '-'!$F2080))), "Subcontractor",IF(NOT(ISERROR(SEARCH("- R -", '-'!$F2080))), "Ryman",IF(NOT(ISERROR(SEARCH("- C -", '-'!$F2080))), "Consultant",IF(NOT(ISERROR(SEARCH("- I -", '-'!$F2080))),  "Inspection Test Plan", "Naming Error"))))</f>
        <v>Inspection Test Plan</v>
      </c>
      <c r="F2080" s="91" t="str">
        <f>IF(OR('-'!$G2080="checklist", '-'!$G2080="checklist-flat"), '-'!$H2080, F2079)</f>
        <v>ST - I - ITP Concrete Pour</v>
      </c>
      <c r="G2080" s="107" t="s">
        <v>15</v>
      </c>
      <c r="H2080" s="108" t="s">
        <v>1505</v>
      </c>
      <c r="I2080" s="107"/>
      <c r="J2080" s="105">
        <f>_xlfn.XLOOKUP('-'!$F2080,Ref!A:A,Ref!B:B)*1000</f>
        <v>183000</v>
      </c>
      <c r="K2080" s="87">
        <f ca="1">COUNTIF($J$2:'-'!$J2080,'-'!$J2080)-1</f>
        <v>32</v>
      </c>
      <c r="L2080" s="90" t="s">
        <v>423</v>
      </c>
    </row>
    <row r="2081" spans="1:12" ht="15.75">
      <c r="A2081" s="96">
        <f t="shared" si="33"/>
        <v>2077</v>
      </c>
      <c r="B2081" s="93">
        <f ca="1">'-'!$J2081+'-'!$K2081</f>
        <v>183033</v>
      </c>
      <c r="C2081" s="94"/>
      <c r="D2081" s="96" t="str" cm="1">
        <f t="array" ref="D2081">_xlfn.SWITCH(MID('-'!$F2081,1,4),"C - ","Civil","F - ","Foundation","ST -","Structure","FC -","Façade","PRE ","Pre-Line","POST","Post-Line","H - ","Handover","S - ","Services","CST ","Completion Docs", "I - ", "Inspection")</f>
        <v>Structure</v>
      </c>
      <c r="E2081" s="96" t="str">
        <f>IF(NOT(ISERROR(SEARCH("- S -", '-'!$F2081))), "Subcontractor",IF(NOT(ISERROR(SEARCH("- R -", '-'!$F2081))), "Ryman",IF(NOT(ISERROR(SEARCH("- C -", '-'!$F2081))), "Consultant",IF(NOT(ISERROR(SEARCH("- I -", '-'!$F2081))),  "Inspection Test Plan", "Naming Error"))))</f>
        <v>Inspection Test Plan</v>
      </c>
      <c r="F2081" s="97" t="str">
        <f>IF(OR('-'!$G2081="checklist", '-'!$G2081="checklist-flat"), '-'!$H2081, F2080)</f>
        <v>ST - I - ITP Concrete Pour</v>
      </c>
      <c r="G2081" s="23" t="s">
        <v>15</v>
      </c>
      <c r="H2081" s="25" t="s">
        <v>1506</v>
      </c>
      <c r="I2081" s="23"/>
      <c r="J2081" s="106">
        <f>_xlfn.XLOOKUP('-'!$F2081,Ref!A:A,Ref!B:B)*1000</f>
        <v>183000</v>
      </c>
      <c r="K2081" s="93">
        <f ca="1">COUNTIF($J$2:'-'!$J2081,'-'!$J2081)-1</f>
        <v>33</v>
      </c>
      <c r="L2081" s="96" t="s">
        <v>423</v>
      </c>
    </row>
    <row r="2082" spans="1:12" ht="15.75">
      <c r="A2082" s="90">
        <f t="shared" si="33"/>
        <v>2078</v>
      </c>
      <c r="B2082" s="87">
        <f ca="1">'-'!$J2082+'-'!$K2082</f>
        <v>183034</v>
      </c>
      <c r="C2082" s="88"/>
      <c r="D2082" s="90" t="str" cm="1">
        <f t="array" ref="D2082">_xlfn.SWITCH(MID('-'!$F2082,1,4),"C - ","Civil","F - ","Foundation","ST -","Structure","FC -","Façade","PRE ","Pre-Line","POST","Post-Line","H - ","Handover","S - ","Services","CST ","Completion Docs", "I - ", "Inspection")</f>
        <v>Structure</v>
      </c>
      <c r="E2082" s="90" t="str">
        <f>IF(NOT(ISERROR(SEARCH("- S -", '-'!$F2082))), "Subcontractor",IF(NOT(ISERROR(SEARCH("- R -", '-'!$F2082))), "Ryman",IF(NOT(ISERROR(SEARCH("- C -", '-'!$F2082))), "Consultant",IF(NOT(ISERROR(SEARCH("- I -", '-'!$F2082))),  "Inspection Test Plan", "Naming Error"))))</f>
        <v>Inspection Test Plan</v>
      </c>
      <c r="F2082" s="91" t="str">
        <f>IF(OR('-'!$G2082="checklist", '-'!$G2082="checklist-flat"), '-'!$H2082, F2081)</f>
        <v>ST - I - ITP Concrete Pour</v>
      </c>
      <c r="G2082" s="107" t="s">
        <v>15</v>
      </c>
      <c r="H2082" s="108" t="s">
        <v>1507</v>
      </c>
      <c r="I2082" s="107"/>
      <c r="J2082" s="105">
        <f>_xlfn.XLOOKUP('-'!$F2082,Ref!A:A,Ref!B:B)*1000</f>
        <v>183000</v>
      </c>
      <c r="K2082" s="87">
        <f ca="1">COUNTIF($J$2:'-'!$J2082,'-'!$J2082)-1</f>
        <v>34</v>
      </c>
      <c r="L2082" s="90" t="s">
        <v>423</v>
      </c>
    </row>
    <row r="2083" spans="1:12" ht="15.75">
      <c r="A2083" s="96">
        <f t="shared" si="33"/>
        <v>2079</v>
      </c>
      <c r="B2083" s="93">
        <f ca="1">'-'!$J2083+'-'!$K2083</f>
        <v>183035</v>
      </c>
      <c r="C2083" s="94"/>
      <c r="D2083" s="96" t="str" cm="1">
        <f t="array" ref="D2083">_xlfn.SWITCH(MID('-'!$F2083,1,4),"C - ","Civil","F - ","Foundation","ST -","Structure","FC -","Façade","PRE ","Pre-Line","POST","Post-Line","H - ","Handover","S - ","Services","CST ","Completion Docs", "I - ", "Inspection")</f>
        <v>Structure</v>
      </c>
      <c r="E2083" s="96" t="str">
        <f>IF(NOT(ISERROR(SEARCH("- S -", '-'!$F2083))), "Subcontractor",IF(NOT(ISERROR(SEARCH("- R -", '-'!$F2083))), "Ryman",IF(NOT(ISERROR(SEARCH("- C -", '-'!$F2083))), "Consultant",IF(NOT(ISERROR(SEARCH("- I -", '-'!$F2083))),  "Inspection Test Plan", "Naming Error"))))</f>
        <v>Inspection Test Plan</v>
      </c>
      <c r="F2083" s="97" t="str">
        <f>IF(OR('-'!$G2083="checklist", '-'!$G2083="checklist-flat"), '-'!$H2083, F2082)</f>
        <v>ST - I - ITP Concrete Pour</v>
      </c>
      <c r="G2083" s="23" t="s">
        <v>432</v>
      </c>
      <c r="H2083" s="25" t="s">
        <v>1508</v>
      </c>
      <c r="I2083" s="23"/>
      <c r="J2083" s="106">
        <f>_xlfn.XLOOKUP('-'!$F2083,Ref!A:A,Ref!B:B)*1000</f>
        <v>183000</v>
      </c>
      <c r="K2083" s="93">
        <f ca="1">COUNTIF($J$2:'-'!$J2083,'-'!$J2083)-1</f>
        <v>35</v>
      </c>
      <c r="L2083" s="96" t="s">
        <v>423</v>
      </c>
    </row>
    <row r="2084" spans="1:12" ht="15.75">
      <c r="A2084" s="90">
        <f t="shared" si="33"/>
        <v>2080</v>
      </c>
      <c r="B2084" s="87">
        <f ca="1">'-'!$J2084+'-'!$K2084</f>
        <v>183036</v>
      </c>
      <c r="C2084" s="88"/>
      <c r="D2084" s="90" t="str" cm="1">
        <f t="array" ref="D2084">_xlfn.SWITCH(MID('-'!$F2084,1,4),"C - ","Civil","F - ","Foundation","ST -","Structure","FC -","Façade","PRE ","Pre-Line","POST","Post-Line","H - ","Handover","S - ","Services","CST ","Completion Docs", "I - ", "Inspection")</f>
        <v>Structure</v>
      </c>
      <c r="E2084" s="90" t="str">
        <f>IF(NOT(ISERROR(SEARCH("- S -", '-'!$F2084))), "Subcontractor",IF(NOT(ISERROR(SEARCH("- R -", '-'!$F2084))), "Ryman",IF(NOT(ISERROR(SEARCH("- C -", '-'!$F2084))), "Consultant",IF(NOT(ISERROR(SEARCH("- I -", '-'!$F2084))),  "Inspection Test Plan", "Naming Error"))))</f>
        <v>Inspection Test Plan</v>
      </c>
      <c r="F2084" s="91" t="str">
        <f>IF(OR('-'!$G2084="checklist", '-'!$G2084="checklist-flat"), '-'!$H2084, F2083)</f>
        <v>ST - I - ITP Concrete Pour</v>
      </c>
      <c r="G2084" s="107" t="s">
        <v>15</v>
      </c>
      <c r="H2084" s="108" t="s">
        <v>1509</v>
      </c>
      <c r="I2084" s="107"/>
      <c r="J2084" s="105">
        <f>_xlfn.XLOOKUP('-'!$F2084,Ref!A:A,Ref!B:B)*1000</f>
        <v>183000</v>
      </c>
      <c r="K2084" s="87">
        <f ca="1">COUNTIF($J$2:'-'!$J2084,'-'!$J2084)-1</f>
        <v>36</v>
      </c>
      <c r="L2084" s="90" t="s">
        <v>423</v>
      </c>
    </row>
    <row r="2085" spans="1:12" ht="15.75">
      <c r="A2085" s="96">
        <f t="shared" si="33"/>
        <v>2081</v>
      </c>
      <c r="B2085" s="93">
        <f ca="1">'-'!$J2085+'-'!$K2085</f>
        <v>183037</v>
      </c>
      <c r="C2085" s="94"/>
      <c r="D2085" s="96" t="str" cm="1">
        <f t="array" ref="D2085">_xlfn.SWITCH(MID('-'!$F2085,1,4),"C - ","Civil","F - ","Foundation","ST -","Structure","FC -","Façade","PRE ","Pre-Line","POST","Post-Line","H - ","Handover","S - ","Services","CST ","Completion Docs", "I - ", "Inspection")</f>
        <v>Structure</v>
      </c>
      <c r="E2085" s="96" t="str">
        <f>IF(NOT(ISERROR(SEARCH("- S -", '-'!$F2085))), "Subcontractor",IF(NOT(ISERROR(SEARCH("- R -", '-'!$F2085))), "Ryman",IF(NOT(ISERROR(SEARCH("- C -", '-'!$F2085))), "Consultant",IF(NOT(ISERROR(SEARCH("- I -", '-'!$F2085))),  "Inspection Test Plan", "Naming Error"))))</f>
        <v>Inspection Test Plan</v>
      </c>
      <c r="F2085" s="97" t="str">
        <f>IF(OR('-'!$G2085="checklist", '-'!$G2085="checklist-flat"), '-'!$H2085, F2084)</f>
        <v>ST - I - ITP Concrete Pour</v>
      </c>
      <c r="G2085" s="23" t="s">
        <v>24</v>
      </c>
      <c r="H2085" s="25" t="s">
        <v>1503</v>
      </c>
      <c r="I2085" s="23"/>
      <c r="J2085" s="106">
        <f>_xlfn.XLOOKUP('-'!$F2085,Ref!A:A,Ref!B:B)*1000</f>
        <v>183000</v>
      </c>
      <c r="K2085" s="93">
        <f ca="1">COUNTIF($J$2:'-'!$J2085,'-'!$J2085)-1</f>
        <v>37</v>
      </c>
      <c r="L2085" s="96" t="s">
        <v>423</v>
      </c>
    </row>
    <row r="2086" spans="1:12" ht="15.75">
      <c r="A2086" s="90">
        <f t="shared" si="33"/>
        <v>2082</v>
      </c>
      <c r="B2086" s="87">
        <f ca="1">'-'!$J2086+'-'!$K2086</f>
        <v>183038</v>
      </c>
      <c r="C2086" s="88"/>
      <c r="D2086" s="90" t="str" cm="1">
        <f t="array" ref="D2086">_xlfn.SWITCH(MID('-'!$F2086,1,4),"C - ","Civil","F - ","Foundation","ST -","Structure","FC -","Façade","PRE ","Pre-Line","POST","Post-Line","H - ","Handover","S - ","Services","CST ","Completion Docs", "I - ", "Inspection")</f>
        <v>Structure</v>
      </c>
      <c r="E2086" s="90" t="str">
        <f>IF(NOT(ISERROR(SEARCH("- S -", '-'!$F2086))), "Subcontractor",IF(NOT(ISERROR(SEARCH("- R -", '-'!$F2086))), "Ryman",IF(NOT(ISERROR(SEARCH("- C -", '-'!$F2086))), "Consultant",IF(NOT(ISERROR(SEARCH("- I -", '-'!$F2086))),  "Inspection Test Plan", "Naming Error"))))</f>
        <v>Inspection Test Plan</v>
      </c>
      <c r="F2086" s="91" t="str">
        <f>IF(OR('-'!$G2086="checklist", '-'!$G2086="checklist-flat"), '-'!$H2086, F2085)</f>
        <v>ST - I - ITP Concrete Pour</v>
      </c>
      <c r="G2086" s="107" t="s">
        <v>15</v>
      </c>
      <c r="H2086" s="108" t="s">
        <v>1510</v>
      </c>
      <c r="I2086" s="107"/>
      <c r="J2086" s="105">
        <f>_xlfn.XLOOKUP('-'!$F2086,Ref!A:A,Ref!B:B)*1000</f>
        <v>183000</v>
      </c>
      <c r="K2086" s="87">
        <f ca="1">COUNTIF($J$2:'-'!$J2086,'-'!$J2086)-1</f>
        <v>38</v>
      </c>
      <c r="L2086" s="90" t="s">
        <v>423</v>
      </c>
    </row>
    <row r="2087" spans="1:12" ht="15.75">
      <c r="A2087" s="96">
        <f t="shared" si="33"/>
        <v>2083</v>
      </c>
      <c r="B2087" s="93">
        <f ca="1">'-'!$J2087+'-'!$K2087</f>
        <v>183039</v>
      </c>
      <c r="C2087" s="94"/>
      <c r="D2087" s="96" t="str" cm="1">
        <f t="array" ref="D2087">_xlfn.SWITCH(MID('-'!$F2087,1,4),"C - ","Civil","F - ","Foundation","ST -","Structure","FC -","Façade","PRE ","Pre-Line","POST","Post-Line","H - ","Handover","S - ","Services","CST ","Completion Docs", "I - ", "Inspection")</f>
        <v>Structure</v>
      </c>
      <c r="E2087" s="96" t="str">
        <f>IF(NOT(ISERROR(SEARCH("- S -", '-'!$F2087))), "Subcontractor",IF(NOT(ISERROR(SEARCH("- R -", '-'!$F2087))), "Ryman",IF(NOT(ISERROR(SEARCH("- C -", '-'!$F2087))), "Consultant",IF(NOT(ISERROR(SEARCH("- I -", '-'!$F2087))),  "Inspection Test Plan", "Naming Error"))))</f>
        <v>Inspection Test Plan</v>
      </c>
      <c r="F2087" s="97" t="str">
        <f>IF(OR('-'!$G2087="checklist", '-'!$G2087="checklist-flat"), '-'!$H2087, F2086)</f>
        <v>ST - I - ITP Concrete Pour</v>
      </c>
      <c r="G2087" s="23" t="s">
        <v>15</v>
      </c>
      <c r="H2087" s="25" t="s">
        <v>1511</v>
      </c>
      <c r="I2087" s="23"/>
      <c r="J2087" s="106">
        <f>_xlfn.XLOOKUP('-'!$F2087,Ref!A:A,Ref!B:B)*1000</f>
        <v>183000</v>
      </c>
      <c r="K2087" s="93">
        <f ca="1">COUNTIF($J$2:'-'!$J2087,'-'!$J2087)-1</f>
        <v>39</v>
      </c>
      <c r="L2087" s="96" t="s">
        <v>423</v>
      </c>
    </row>
    <row r="2088" spans="1:12" ht="15.75">
      <c r="A2088" s="90">
        <f t="shared" si="33"/>
        <v>2084</v>
      </c>
      <c r="B2088" s="87">
        <f ca="1">'-'!$J2088+'-'!$K2088</f>
        <v>183040</v>
      </c>
      <c r="C2088" s="88"/>
      <c r="D2088" s="90" t="str" cm="1">
        <f t="array" ref="D2088">_xlfn.SWITCH(MID('-'!$F2088,1,4),"C - ","Civil","F - ","Foundation","ST -","Structure","FC -","Façade","PRE ","Pre-Line","POST","Post-Line","H - ","Handover","S - ","Services","CST ","Completion Docs", "I - ", "Inspection")</f>
        <v>Structure</v>
      </c>
      <c r="E2088" s="90" t="str">
        <f>IF(NOT(ISERROR(SEARCH("- S -", '-'!$F2088))), "Subcontractor",IF(NOT(ISERROR(SEARCH("- R -", '-'!$F2088))), "Ryman",IF(NOT(ISERROR(SEARCH("- C -", '-'!$F2088))), "Consultant",IF(NOT(ISERROR(SEARCH("- I -", '-'!$F2088))),  "Inspection Test Plan", "Naming Error"))))</f>
        <v>Inspection Test Plan</v>
      </c>
      <c r="F2088" s="91" t="str">
        <f>IF(OR('-'!$G2088="checklist", '-'!$G2088="checklist-flat"), '-'!$H2088, F2087)</f>
        <v>ST - I - ITP Concrete Pour</v>
      </c>
      <c r="G2088" s="107" t="s">
        <v>432</v>
      </c>
      <c r="H2088" s="108" t="s">
        <v>1512</v>
      </c>
      <c r="I2088" s="107"/>
      <c r="J2088" s="105">
        <f>_xlfn.XLOOKUP('-'!$F2088,Ref!A:A,Ref!B:B)*1000</f>
        <v>183000</v>
      </c>
      <c r="K2088" s="87">
        <f ca="1">COUNTIF($J$2:'-'!$J2088,'-'!$J2088)-1</f>
        <v>40</v>
      </c>
      <c r="L2088" s="90" t="s">
        <v>423</v>
      </c>
    </row>
    <row r="2089" spans="1:12" ht="15.75">
      <c r="A2089" s="96">
        <f t="shared" si="33"/>
        <v>2085</v>
      </c>
      <c r="B2089" s="93">
        <f ca="1">'-'!$J2089+'-'!$K2089</f>
        <v>183041</v>
      </c>
      <c r="C2089" s="94"/>
      <c r="D2089" s="96" t="str" cm="1">
        <f t="array" ref="D2089">_xlfn.SWITCH(MID('-'!$F2089,1,4),"C - ","Civil","F - ","Foundation","ST -","Structure","FC -","Façade","PRE ","Pre-Line","POST","Post-Line","H - ","Handover","S - ","Services","CST ","Completion Docs", "I - ", "Inspection")</f>
        <v>Structure</v>
      </c>
      <c r="E2089" s="96" t="str">
        <f>IF(NOT(ISERROR(SEARCH("- S -", '-'!$F2089))), "Subcontractor",IF(NOT(ISERROR(SEARCH("- R -", '-'!$F2089))), "Ryman",IF(NOT(ISERROR(SEARCH("- C -", '-'!$F2089))), "Consultant",IF(NOT(ISERROR(SEARCH("- I -", '-'!$F2089))),  "Inspection Test Plan", "Naming Error"))))</f>
        <v>Inspection Test Plan</v>
      </c>
      <c r="F2089" s="97" t="str">
        <f>IF(OR('-'!$G2089="checklist", '-'!$G2089="checklist-flat"), '-'!$H2089, F2088)</f>
        <v>ST - I - ITP Concrete Pour</v>
      </c>
      <c r="G2089" s="23" t="s">
        <v>15</v>
      </c>
      <c r="H2089" s="25" t="s">
        <v>1513</v>
      </c>
      <c r="I2089" s="23"/>
      <c r="J2089" s="106">
        <f>_xlfn.XLOOKUP('-'!$F2089,Ref!A:A,Ref!B:B)*1000</f>
        <v>183000</v>
      </c>
      <c r="K2089" s="93">
        <f ca="1">COUNTIF($J$2:'-'!$J2089,'-'!$J2089)-1</f>
        <v>41</v>
      </c>
      <c r="L2089" s="96" t="s">
        <v>423</v>
      </c>
    </row>
    <row r="2090" spans="1:12" ht="15.75">
      <c r="A2090" s="90">
        <f t="shared" si="33"/>
        <v>2086</v>
      </c>
      <c r="B2090" s="87">
        <f ca="1">'-'!$J2090+'-'!$K2090</f>
        <v>184000</v>
      </c>
      <c r="C2090" s="88"/>
      <c r="D2090" s="89" t="str" cm="1">
        <f t="array" ref="D2090">_xlfn.SWITCH(MID('-'!$F2090,1,4),"C - ","Civil","F - ","Foundation","ST -","Structure","FC -","Façade","PRE ","Pre-Line","POST","Post-Line","H - ","Handover","S - ","Services","CST ","Completion Docs", "I - ", "Inspection")</f>
        <v>Structure</v>
      </c>
      <c r="E2090" s="90" t="str">
        <f>IF(NOT(ISERROR(SEARCH("- S -", '-'!$F2090))), "Subcontractor",IF(NOT(ISERROR(SEARCH("- R -", '-'!$F2090))), "Ryman",IF(NOT(ISERROR(SEARCH("- C -", '-'!$F2090))), "Consultant",IF(NOT(ISERROR(SEARCH("- I -", '-'!$F2090))),  "Inspection Test Plan", "Naming Error"))))</f>
        <v>Ryman</v>
      </c>
      <c r="F2090" s="91" t="str">
        <f>IF(OR('-'!$G2090="checklist", '-'!$G2090="checklist-flat"), '-'!$H2090, F2089)</f>
        <v>ST - R - Blockwork</v>
      </c>
      <c r="G2090" s="107" t="s">
        <v>12</v>
      </c>
      <c r="H2090" s="131" t="s">
        <v>1514</v>
      </c>
      <c r="I2090" s="107"/>
      <c r="J2090" s="105">
        <f>_xlfn.XLOOKUP('-'!$F2090,Ref!A:A,Ref!B:B)*1000</f>
        <v>184000</v>
      </c>
      <c r="K2090" s="87">
        <f ca="1">COUNTIF($J$2:'-'!$J2090,'-'!$J2090)-1</f>
        <v>0</v>
      </c>
      <c r="L2090" s="90" t="s">
        <v>14</v>
      </c>
    </row>
    <row r="2091" spans="1:12" ht="31.5">
      <c r="A2091" s="96">
        <f t="shared" si="33"/>
        <v>2087</v>
      </c>
      <c r="B2091" s="93">
        <f ca="1">'-'!$J2091+'-'!$K2091</f>
        <v>184001</v>
      </c>
      <c r="C2091" s="94"/>
      <c r="D2091" s="95" t="str" cm="1">
        <f t="array" ref="D2091">_xlfn.SWITCH(MID('-'!$F2091,1,4),"C - ","Civil","F - ","Foundation","ST -","Structure","FC -","Façade","PRE ","Pre-Line","POST","Post-Line","H - ","Handover","S - ","Services","CST ","Completion Docs", "I - ", "Inspection")</f>
        <v>Structure</v>
      </c>
      <c r="E2091" s="96" t="str">
        <f>IF(NOT(ISERROR(SEARCH("- S -", '-'!$F2091))), "Subcontractor",IF(NOT(ISERROR(SEARCH("- R -", '-'!$F2091))), "Ryman",IF(NOT(ISERROR(SEARCH("- C -", '-'!$F2091))), "Consultant",IF(NOT(ISERROR(SEARCH("- I -", '-'!$F2091))),  "Inspection Test Plan", "Naming Error"))))</f>
        <v>Ryman</v>
      </c>
      <c r="F2091" s="97" t="str">
        <f>IF(OR('-'!$G2091="checklist", '-'!$G2091="checklist-flat"), '-'!$H2091, F2090)</f>
        <v>ST - R - Blockwork</v>
      </c>
      <c r="G2091" s="79" t="s">
        <v>15</v>
      </c>
      <c r="H2091" s="83" t="s">
        <v>22</v>
      </c>
      <c r="I2091" s="23"/>
      <c r="J2091" s="106">
        <f>_xlfn.XLOOKUP('-'!$F2091,Ref!A:A,Ref!B:B)*1000</f>
        <v>184000</v>
      </c>
      <c r="K2091" s="93">
        <f ca="1">COUNTIF($J$2:'-'!$J2091,'-'!$J2091)-1</f>
        <v>1</v>
      </c>
      <c r="L2091" s="96" t="s">
        <v>14</v>
      </c>
    </row>
    <row r="2092" spans="1:12" ht="15.75">
      <c r="A2092" s="90">
        <f t="shared" si="33"/>
        <v>2088</v>
      </c>
      <c r="B2092" s="87">
        <f ca="1">'-'!$J2092+'-'!$K2092</f>
        <v>184002</v>
      </c>
      <c r="C2092" s="88"/>
      <c r="D2092" s="89" t="str" cm="1">
        <f t="array" ref="D2092">_xlfn.SWITCH(MID('-'!$F2092,1,4),"C - ","Civil","F - ","Foundation","ST -","Structure","FC -","Façade","PRE ","Pre-Line","POST","Post-Line","H - ","Handover","S - ","Services","CST ","Completion Docs", "I - ", "Inspection")</f>
        <v>Structure</v>
      </c>
      <c r="E2092" s="90" t="str">
        <f>IF(NOT(ISERROR(SEARCH("- S -", '-'!$F2092))), "Subcontractor",IF(NOT(ISERROR(SEARCH("- R -", '-'!$F2092))), "Ryman",IF(NOT(ISERROR(SEARCH("- C -", '-'!$F2092))), "Consultant",IF(NOT(ISERROR(SEARCH("- I -", '-'!$F2092))),  "Inspection Test Plan", "Naming Error"))))</f>
        <v>Ryman</v>
      </c>
      <c r="F2092" s="91" t="str">
        <f>IF(OR('-'!$G2092="checklist", '-'!$G2092="checklist-flat"), '-'!$H2092, F2091)</f>
        <v>ST - R - Blockwork</v>
      </c>
      <c r="G2092" s="132" t="s">
        <v>15</v>
      </c>
      <c r="H2092" s="131" t="s">
        <v>23</v>
      </c>
      <c r="I2092" s="107"/>
      <c r="J2092" s="105">
        <f>_xlfn.XLOOKUP('-'!$F2092,Ref!A:A,Ref!B:B)*1000</f>
        <v>184000</v>
      </c>
      <c r="K2092" s="87">
        <f ca="1">COUNTIF($J$2:'-'!$J2092,'-'!$J2092)-1</f>
        <v>2</v>
      </c>
      <c r="L2092" s="90" t="s">
        <v>14</v>
      </c>
    </row>
    <row r="2093" spans="1:12" ht="15.75">
      <c r="A2093" s="96">
        <f t="shared" si="33"/>
        <v>2089</v>
      </c>
      <c r="B2093" s="93">
        <f ca="1">'-'!$J2093+'-'!$K2093</f>
        <v>184003</v>
      </c>
      <c r="C2093" s="94"/>
      <c r="D2093" s="95" t="str" cm="1">
        <f t="array" ref="D2093">_xlfn.SWITCH(MID('-'!$F2093,1,4),"C - ","Civil","F - ","Foundation","ST -","Structure","FC -","Façade","PRE ","Pre-Line","POST","Post-Line","H - ","Handover","S - ","Services","CST ","Completion Docs", "I - ", "Inspection")</f>
        <v>Structure</v>
      </c>
      <c r="E2093" s="96" t="str">
        <f>IF(NOT(ISERROR(SEARCH("- S -", '-'!$F2093))), "Subcontractor",IF(NOT(ISERROR(SEARCH("- R -", '-'!$F2093))), "Ryman",IF(NOT(ISERROR(SEARCH("- C -", '-'!$F2093))), "Consultant",IF(NOT(ISERROR(SEARCH("- I -", '-'!$F2093))),  "Inspection Test Plan", "Naming Error"))))</f>
        <v>Ryman</v>
      </c>
      <c r="F2093" s="97" t="str">
        <f>IF(OR('-'!$G2093="checklist", '-'!$G2093="checklist-flat"), '-'!$H2093, F2092)</f>
        <v>ST - R - Blockwork</v>
      </c>
      <c r="G2093" s="79" t="s">
        <v>24</v>
      </c>
      <c r="H2093" s="80" t="s">
        <v>25</v>
      </c>
      <c r="I2093" s="23"/>
      <c r="J2093" s="106">
        <f>_xlfn.XLOOKUP('-'!$F2093,Ref!A:A,Ref!B:B)*1000</f>
        <v>184000</v>
      </c>
      <c r="K2093" s="93">
        <f ca="1">COUNTIF($J$2:'-'!$J2093,'-'!$J2093)-1</f>
        <v>3</v>
      </c>
      <c r="L2093" s="96" t="s">
        <v>14</v>
      </c>
    </row>
    <row r="2094" spans="1:12" ht="15.75">
      <c r="A2094" s="90">
        <f t="shared" si="33"/>
        <v>2090</v>
      </c>
      <c r="B2094" s="87">
        <f ca="1">'-'!$J2094+'-'!$K2094</f>
        <v>184004</v>
      </c>
      <c r="C2094" s="88"/>
      <c r="D2094" s="89" t="str" cm="1">
        <f t="array" ref="D2094">_xlfn.SWITCH(MID('-'!$F2094,1,4),"C - ","Civil","F - ","Foundation","ST -","Structure","FC -","Façade","PRE ","Pre-Line","POST","Post-Line","H - ","Handover","S - ","Services","CST ","Completion Docs", "I - ", "Inspection")</f>
        <v>Structure</v>
      </c>
      <c r="E2094" s="90" t="str">
        <f>IF(NOT(ISERROR(SEARCH("- S -", '-'!$F2094))), "Subcontractor",IF(NOT(ISERROR(SEARCH("- R -", '-'!$F2094))), "Ryman",IF(NOT(ISERROR(SEARCH("- C -", '-'!$F2094))), "Consultant",IF(NOT(ISERROR(SEARCH("- I -", '-'!$F2094))),  "Inspection Test Plan", "Naming Error"))))</f>
        <v>Ryman</v>
      </c>
      <c r="F2094" s="91" t="str">
        <f>IF(OR('-'!$G2094="checklist", '-'!$G2094="checklist-flat"), '-'!$H2094, F2093)</f>
        <v>ST - R - Blockwork</v>
      </c>
      <c r="G2094" s="132" t="s">
        <v>15</v>
      </c>
      <c r="H2094" s="131" t="s">
        <v>1515</v>
      </c>
      <c r="I2094" s="107"/>
      <c r="J2094" s="105">
        <f>_xlfn.XLOOKUP('-'!$F2094,Ref!A:A,Ref!B:B)*1000</f>
        <v>184000</v>
      </c>
      <c r="K2094" s="87">
        <f ca="1">COUNTIF($J$2:'-'!$J2094,'-'!$J2094)-1</f>
        <v>4</v>
      </c>
      <c r="L2094" s="90" t="s">
        <v>14</v>
      </c>
    </row>
    <row r="2095" spans="1:12" ht="15.75">
      <c r="A2095" s="96">
        <f t="shared" si="33"/>
        <v>2091</v>
      </c>
      <c r="B2095" s="93">
        <f ca="1">'-'!$J2095+'-'!$K2095</f>
        <v>185000</v>
      </c>
      <c r="C2095" s="94"/>
      <c r="D2095" s="95" t="str" cm="1">
        <f t="array" ref="D2095">_xlfn.SWITCH(MID('-'!$F2095,1,4),"C - ","Civil","F - ","Foundation","ST -","Structure","FC -","Façade","PRE ","Pre-Line","POST","Post-Line","H - ","Handover","S - ","Services","CST ","Completion Docs", "I - ", "Inspection")</f>
        <v>Structure</v>
      </c>
      <c r="E2095" s="96" t="str">
        <f>IF(NOT(ISERROR(SEARCH("- S -", '-'!$F2095))), "Subcontractor",IF(NOT(ISERROR(SEARCH("- R -", '-'!$F2095))), "Ryman",IF(NOT(ISERROR(SEARCH("- C -", '-'!$F2095))), "Consultant",IF(NOT(ISERROR(SEARCH("- I -", '-'!$F2095))),  "Inspection Test Plan", "Naming Error"))))</f>
        <v>Ryman</v>
      </c>
      <c r="F2095" s="97" t="str">
        <f>IF(OR('-'!$G2095="checklist", '-'!$G2095="checklist-flat"), '-'!$H2095, F2094)</f>
        <v>ST - R - Concrete Pour</v>
      </c>
      <c r="G2095" s="23" t="s">
        <v>12</v>
      </c>
      <c r="H2095" s="80" t="s">
        <v>1516</v>
      </c>
      <c r="I2095" s="23"/>
      <c r="J2095" s="106">
        <f>_xlfn.XLOOKUP('-'!$F2095,Ref!A:A,Ref!B:B)*1000</f>
        <v>185000</v>
      </c>
      <c r="K2095" s="93">
        <f ca="1">COUNTIF($J$2:'-'!$J2095,'-'!$J2095)-1</f>
        <v>0</v>
      </c>
      <c r="L2095" s="96" t="s">
        <v>14</v>
      </c>
    </row>
    <row r="2096" spans="1:12" ht="15.75">
      <c r="A2096" s="90">
        <f t="shared" si="33"/>
        <v>2092</v>
      </c>
      <c r="B2096" s="87">
        <f ca="1">'-'!$J2096+'-'!$K2096</f>
        <v>185001</v>
      </c>
      <c r="C2096" s="88"/>
      <c r="D2096" s="89" t="str" cm="1">
        <f t="array" ref="D2096">_xlfn.SWITCH(MID('-'!$F2096,1,4),"C - ","Civil","F - ","Foundation","ST -","Structure","FC -","Façade","PRE ","Pre-Line","POST","Post-Line","H - ","Handover","S - ","Services","CST ","Completion Docs", "I - ", "Inspection")</f>
        <v>Structure</v>
      </c>
      <c r="E2096" s="90" t="str">
        <f>IF(NOT(ISERROR(SEARCH("- S -", '-'!$F2096))), "Subcontractor",IF(NOT(ISERROR(SEARCH("- R -", '-'!$F2096))), "Ryman",IF(NOT(ISERROR(SEARCH("- C -", '-'!$F2096))), "Consultant",IF(NOT(ISERROR(SEARCH("- I -", '-'!$F2096))),  "Inspection Test Plan", "Naming Error"))))</f>
        <v>Ryman</v>
      </c>
      <c r="F2096" s="91" t="str">
        <f>IF(OR('-'!$G2096="checklist", '-'!$G2096="checklist-flat"), '-'!$H2096, F2095)</f>
        <v>ST - R - Concrete Pour</v>
      </c>
      <c r="G2096" s="132" t="s">
        <v>15</v>
      </c>
      <c r="H2096" s="131" t="s">
        <v>22</v>
      </c>
      <c r="I2096" s="107"/>
      <c r="J2096" s="105">
        <f>_xlfn.XLOOKUP('-'!$F2096,Ref!A:A,Ref!B:B)*1000</f>
        <v>185000</v>
      </c>
      <c r="K2096" s="87">
        <f ca="1">COUNTIF($J$2:'-'!$J2096,'-'!$J2096)-1</f>
        <v>1</v>
      </c>
      <c r="L2096" s="90" t="s">
        <v>14</v>
      </c>
    </row>
    <row r="2097" spans="1:12" ht="15.75">
      <c r="A2097" s="96">
        <f t="shared" si="33"/>
        <v>2093</v>
      </c>
      <c r="B2097" s="93">
        <f ca="1">'-'!$J2097+'-'!$K2097</f>
        <v>185002</v>
      </c>
      <c r="C2097" s="94"/>
      <c r="D2097" s="95" t="str" cm="1">
        <f t="array" ref="D2097">_xlfn.SWITCH(MID('-'!$F2097,1,4),"C - ","Civil","F - ","Foundation","ST -","Structure","FC -","Façade","PRE ","Pre-Line","POST","Post-Line","H - ","Handover","S - ","Services","CST ","Completion Docs", "I - ", "Inspection")</f>
        <v>Structure</v>
      </c>
      <c r="E2097" s="96" t="str">
        <f>IF(NOT(ISERROR(SEARCH("- S -", '-'!$F2097))), "Subcontractor",IF(NOT(ISERROR(SEARCH("- R -", '-'!$F2097))), "Ryman",IF(NOT(ISERROR(SEARCH("- C -", '-'!$F2097))), "Consultant",IF(NOT(ISERROR(SEARCH("- I -", '-'!$F2097))),  "Inspection Test Plan", "Naming Error"))))</f>
        <v>Ryman</v>
      </c>
      <c r="F2097" s="97" t="str">
        <f>IF(OR('-'!$G2097="checklist", '-'!$G2097="checklist-flat"), '-'!$H2097, F2096)</f>
        <v>ST - R - Concrete Pour</v>
      </c>
      <c r="G2097" s="79" t="s">
        <v>15</v>
      </c>
      <c r="H2097" s="133" t="s">
        <v>1517</v>
      </c>
      <c r="I2097" s="23"/>
      <c r="J2097" s="106">
        <f>_xlfn.XLOOKUP('-'!$F2097,Ref!A:A,Ref!B:B)*1000</f>
        <v>185000</v>
      </c>
      <c r="K2097" s="93">
        <f ca="1">COUNTIF($J$2:'-'!$J2097,'-'!$J2097)-1</f>
        <v>2</v>
      </c>
      <c r="L2097" s="96" t="s">
        <v>14</v>
      </c>
    </row>
    <row r="2098" spans="1:12" ht="15.75">
      <c r="A2098" s="90">
        <f t="shared" si="33"/>
        <v>2094</v>
      </c>
      <c r="B2098" s="87">
        <f ca="1">'-'!$J2098+'-'!$K2098</f>
        <v>185003</v>
      </c>
      <c r="C2098" s="88"/>
      <c r="D2098" s="89" t="str" cm="1">
        <f t="array" ref="D2098">_xlfn.SWITCH(MID('-'!$F2098,1,4),"C - ","Civil","F - ","Foundation","ST -","Structure","FC -","Façade","PRE ","Pre-Line","POST","Post-Line","H - ","Handover","S - ","Services","CST ","Completion Docs", "I - ", "Inspection")</f>
        <v>Structure</v>
      </c>
      <c r="E2098" s="90" t="str">
        <f>IF(NOT(ISERROR(SEARCH("- S -", '-'!$F2098))), "Subcontractor",IF(NOT(ISERROR(SEARCH("- R -", '-'!$F2098))), "Ryman",IF(NOT(ISERROR(SEARCH("- C -", '-'!$F2098))), "Consultant",IF(NOT(ISERROR(SEARCH("- I -", '-'!$F2098))),  "Inspection Test Plan", "Naming Error"))))</f>
        <v>Ryman</v>
      </c>
      <c r="F2098" s="91" t="str">
        <f>IF(OR('-'!$G2098="checklist", '-'!$G2098="checklist-flat"), '-'!$H2098, F2097)</f>
        <v>ST - R - Concrete Pour</v>
      </c>
      <c r="G2098" s="132" t="s">
        <v>15</v>
      </c>
      <c r="H2098" s="134" t="s">
        <v>1518</v>
      </c>
      <c r="I2098" s="107"/>
      <c r="J2098" s="105">
        <f>_xlfn.XLOOKUP('-'!$F2098,Ref!A:A,Ref!B:B)*1000</f>
        <v>185000</v>
      </c>
      <c r="K2098" s="87">
        <f ca="1">COUNTIF($J$2:'-'!$J2098,'-'!$J2098)-1</f>
        <v>3</v>
      </c>
      <c r="L2098" s="90" t="s">
        <v>14</v>
      </c>
    </row>
    <row r="2099" spans="1:12" ht="15.75">
      <c r="A2099" s="96">
        <f t="shared" si="33"/>
        <v>2095</v>
      </c>
      <c r="B2099" s="93">
        <f ca="1">'-'!$J2099+'-'!$K2099</f>
        <v>185004</v>
      </c>
      <c r="C2099" s="94"/>
      <c r="D2099" s="95" t="str" cm="1">
        <f t="array" ref="D2099">_xlfn.SWITCH(MID('-'!$F2099,1,4),"C - ","Civil","F - ","Foundation","ST -","Structure","FC -","Façade","PRE ","Pre-Line","POST","Post-Line","H - ","Handover","S - ","Services","CST ","Completion Docs", "I - ", "Inspection")</f>
        <v>Structure</v>
      </c>
      <c r="E2099" s="96" t="str">
        <f>IF(NOT(ISERROR(SEARCH("- S -", '-'!$F2099))), "Subcontractor",IF(NOT(ISERROR(SEARCH("- R -", '-'!$F2099))), "Ryman",IF(NOT(ISERROR(SEARCH("- C -", '-'!$F2099))), "Consultant",IF(NOT(ISERROR(SEARCH("- I -", '-'!$F2099))),  "Inspection Test Plan", "Naming Error"))))</f>
        <v>Ryman</v>
      </c>
      <c r="F2099" s="97" t="str">
        <f>IF(OR('-'!$G2099="checklist", '-'!$G2099="checklist-flat"), '-'!$H2099, F2098)</f>
        <v>ST - R - Concrete Pour</v>
      </c>
      <c r="G2099" s="23" t="s">
        <v>15</v>
      </c>
      <c r="H2099" s="24" t="s">
        <v>1519</v>
      </c>
      <c r="I2099" s="23"/>
      <c r="J2099" s="106">
        <f>_xlfn.XLOOKUP('-'!$F2099,Ref!A:A,Ref!B:B)*1000</f>
        <v>185000</v>
      </c>
      <c r="K2099" s="93">
        <f ca="1">COUNTIF($J$2:'-'!$J2099,'-'!$J2099)-1</f>
        <v>4</v>
      </c>
      <c r="L2099" s="96" t="s">
        <v>14</v>
      </c>
    </row>
    <row r="2100" spans="1:12" ht="15.75">
      <c r="A2100" s="90">
        <f t="shared" si="33"/>
        <v>2096</v>
      </c>
      <c r="B2100" s="87">
        <f ca="1">'-'!$J2100+'-'!$K2100</f>
        <v>185005</v>
      </c>
      <c r="C2100" s="88"/>
      <c r="D2100" s="89" t="str" cm="1">
        <f t="array" ref="D2100">_xlfn.SWITCH(MID('-'!$F2100,1,4),"C - ","Civil","F - ","Foundation","ST -","Structure","FC -","Façade","PRE ","Pre-Line","POST","Post-Line","H - ","Handover","S - ","Services","CST ","Completion Docs", "I - ", "Inspection")</f>
        <v>Structure</v>
      </c>
      <c r="E2100" s="90" t="str">
        <f>IF(NOT(ISERROR(SEARCH("- S -", '-'!$F2100))), "Subcontractor",IF(NOT(ISERROR(SEARCH("- R -", '-'!$F2100))), "Ryman",IF(NOT(ISERROR(SEARCH("- C -", '-'!$F2100))), "Consultant",IF(NOT(ISERROR(SEARCH("- I -", '-'!$F2100))),  "Inspection Test Plan", "Naming Error"))))</f>
        <v>Ryman</v>
      </c>
      <c r="F2100" s="91" t="str">
        <f>IF(OR('-'!$G2100="checklist", '-'!$G2100="checklist-flat"), '-'!$H2100, F2099)</f>
        <v>ST - R - Concrete Pour</v>
      </c>
      <c r="G2100" s="132" t="s">
        <v>15</v>
      </c>
      <c r="H2100" s="131" t="s">
        <v>23</v>
      </c>
      <c r="I2100" s="107"/>
      <c r="J2100" s="105">
        <f>_xlfn.XLOOKUP('-'!$F2100,Ref!A:A,Ref!B:B)*1000</f>
        <v>185000</v>
      </c>
      <c r="K2100" s="87">
        <f ca="1">COUNTIF($J$2:'-'!$J2100,'-'!$J2100)-1</f>
        <v>5</v>
      </c>
      <c r="L2100" s="90" t="s">
        <v>14</v>
      </c>
    </row>
    <row r="2101" spans="1:12" ht="15.75">
      <c r="A2101" s="96">
        <f t="shared" si="33"/>
        <v>2097</v>
      </c>
      <c r="B2101" s="93">
        <f ca="1">'-'!$J2101+'-'!$K2101</f>
        <v>185006</v>
      </c>
      <c r="C2101" s="94"/>
      <c r="D2101" s="95" t="str" cm="1">
        <f t="array" ref="D2101">_xlfn.SWITCH(MID('-'!$F2101,1,4),"C - ","Civil","F - ","Foundation","ST -","Structure","FC -","Façade","PRE ","Pre-Line","POST","Post-Line","H - ","Handover","S - ","Services","CST ","Completion Docs", "I - ", "Inspection")</f>
        <v>Structure</v>
      </c>
      <c r="E2101" s="96" t="str">
        <f>IF(NOT(ISERROR(SEARCH("- S -", '-'!$F2101))), "Subcontractor",IF(NOT(ISERROR(SEARCH("- R -", '-'!$F2101))), "Ryman",IF(NOT(ISERROR(SEARCH("- C -", '-'!$F2101))), "Consultant",IF(NOT(ISERROR(SEARCH("- I -", '-'!$F2101))),  "Inspection Test Plan", "Naming Error"))))</f>
        <v>Ryman</v>
      </c>
      <c r="F2101" s="97" t="str">
        <f>IF(OR('-'!$G2101="checklist", '-'!$G2101="checklist-flat"), '-'!$H2101, F2100)</f>
        <v>ST - R - Concrete Pour</v>
      </c>
      <c r="G2101" s="79" t="s">
        <v>24</v>
      </c>
      <c r="H2101" s="80" t="s">
        <v>25</v>
      </c>
      <c r="I2101" s="23"/>
      <c r="J2101" s="106">
        <f>_xlfn.XLOOKUP('-'!$F2101,Ref!A:A,Ref!B:B)*1000</f>
        <v>185000</v>
      </c>
      <c r="K2101" s="93">
        <f ca="1">COUNTIF($J$2:'-'!$J2101,'-'!$J2101)-1</f>
        <v>6</v>
      </c>
      <c r="L2101" s="96" t="s">
        <v>14</v>
      </c>
    </row>
    <row r="2102" spans="1:12" ht="15.75">
      <c r="A2102" s="90">
        <f t="shared" si="33"/>
        <v>2098</v>
      </c>
      <c r="B2102" s="87">
        <f ca="1">'-'!$J2102+'-'!$K2102</f>
        <v>185007</v>
      </c>
      <c r="C2102" s="88"/>
      <c r="D2102" s="89" t="str" cm="1">
        <f t="array" ref="D2102">_xlfn.SWITCH(MID('-'!$F2102,1,4),"C - ","Civil","F - ","Foundation","ST -","Structure","FC -","Façade","PRE ","Pre-Line","POST","Post-Line","H - ","Handover","S - ","Services","CST ","Completion Docs", "I - ", "Inspection")</f>
        <v>Structure</v>
      </c>
      <c r="E2102" s="90" t="str">
        <f>IF(NOT(ISERROR(SEARCH("- S -", '-'!$F2102))), "Subcontractor",IF(NOT(ISERROR(SEARCH("- R -", '-'!$F2102))), "Ryman",IF(NOT(ISERROR(SEARCH("- C -", '-'!$F2102))), "Consultant",IF(NOT(ISERROR(SEARCH("- I -", '-'!$F2102))),  "Inspection Test Plan", "Naming Error"))))</f>
        <v>Ryman</v>
      </c>
      <c r="F2102" s="91" t="str">
        <f>IF(OR('-'!$G2102="checklist", '-'!$G2102="checklist-flat"), '-'!$H2102, F2101)</f>
        <v>ST - R - Concrete Pour</v>
      </c>
      <c r="G2102" s="132" t="s">
        <v>15</v>
      </c>
      <c r="H2102" s="131" t="s">
        <v>1520</v>
      </c>
      <c r="I2102" s="107"/>
      <c r="J2102" s="105">
        <f>_xlfn.XLOOKUP('-'!$F2102,Ref!A:A,Ref!B:B)*1000</f>
        <v>185000</v>
      </c>
      <c r="K2102" s="87">
        <f ca="1">COUNTIF($J$2:'-'!$J2102,'-'!$J2102)-1</f>
        <v>7</v>
      </c>
      <c r="L2102" s="90" t="s">
        <v>14</v>
      </c>
    </row>
    <row r="2103" spans="1:12" ht="15.75">
      <c r="A2103" s="96">
        <f t="shared" si="33"/>
        <v>2099</v>
      </c>
      <c r="B2103" s="93">
        <f ca="1">'-'!$J2103+'-'!$K2103</f>
        <v>186000</v>
      </c>
      <c r="C2103" s="94"/>
      <c r="D2103" s="96" t="str" cm="1">
        <f t="array" ref="D2103">_xlfn.SWITCH(MID('-'!$F2103,1,4),"C - ","Civil","F - ","Foundation","ST -","Structure","FC -","Façade","PRE ","Pre-Line","POST","Post-Line","H - ","Handover","S - ","Services","CST ","Completion Docs", "I - ", "Inspection")</f>
        <v>Structure</v>
      </c>
      <c r="E2103" s="96" t="str">
        <f>IF(NOT(ISERROR(SEARCH("- S -", '-'!$F2103))), "Subcontractor",IF(NOT(ISERROR(SEARCH("- R -", '-'!$F2103))), "Ryman",IF(NOT(ISERROR(SEARCH("- C -", '-'!$F2103))), "Consultant",IF(NOT(ISERROR(SEARCH("- I -", '-'!$F2103))),  "Inspection Test Plan", "Naming Error"))))</f>
        <v>Ryman</v>
      </c>
      <c r="F2103" s="97" t="str">
        <f>IF(OR('-'!$G2103="checklist", '-'!$G2103="checklist-flat"), '-'!$H2103, F2102)</f>
        <v>ST - R - Concrete Pour Inspection</v>
      </c>
      <c r="G2103" s="23" t="s">
        <v>430</v>
      </c>
      <c r="H2103" s="25" t="s">
        <v>1521</v>
      </c>
      <c r="I2103" s="23"/>
      <c r="J2103" s="106">
        <f>_xlfn.XLOOKUP('-'!$F2103,Ref!A:A,Ref!B:B)*1000</f>
        <v>186000</v>
      </c>
      <c r="K2103" s="93">
        <f ca="1">COUNTIF($J$2:'-'!$J2103,'-'!$J2103)-1</f>
        <v>0</v>
      </c>
      <c r="L2103" s="96" t="s">
        <v>423</v>
      </c>
    </row>
    <row r="2104" spans="1:12" ht="15.75">
      <c r="A2104" s="90">
        <f t="shared" si="33"/>
        <v>2100</v>
      </c>
      <c r="B2104" s="87">
        <f ca="1">'-'!$J2104+'-'!$K2104</f>
        <v>186001</v>
      </c>
      <c r="C2104" s="88"/>
      <c r="D2104" s="90" t="str" cm="1">
        <f t="array" ref="D2104">_xlfn.SWITCH(MID('-'!$F2104,1,4),"C - ","Civil","F - ","Foundation","ST -","Structure","FC -","Façade","PRE ","Pre-Line","POST","Post-Line","H - ","Handover","S - ","Services","CST ","Completion Docs", "I - ", "Inspection")</f>
        <v>Structure</v>
      </c>
      <c r="E2104" s="90" t="str">
        <f>IF(NOT(ISERROR(SEARCH("- S -", '-'!$F2104))), "Subcontractor",IF(NOT(ISERROR(SEARCH("- R -", '-'!$F2104))), "Ryman",IF(NOT(ISERROR(SEARCH("- C -", '-'!$F2104))), "Consultant",IF(NOT(ISERROR(SEARCH("- I -", '-'!$F2104))),  "Inspection Test Plan", "Naming Error"))))</f>
        <v>Ryman</v>
      </c>
      <c r="F2104" s="91" t="str">
        <f>IF(OR('-'!$G2104="checklist", '-'!$G2104="checklist-flat"), '-'!$H2104, F2103)</f>
        <v>ST - R - Concrete Pour Inspection</v>
      </c>
      <c r="G2104" s="107" t="s">
        <v>432</v>
      </c>
      <c r="H2104" s="108" t="s">
        <v>1522</v>
      </c>
      <c r="I2104" s="107"/>
      <c r="J2104" s="105">
        <f>_xlfn.XLOOKUP('-'!$F2104,Ref!A:A,Ref!B:B)*1000</f>
        <v>186000</v>
      </c>
      <c r="K2104" s="87">
        <f ca="1">COUNTIF($J$2:'-'!$J2104,'-'!$J2104)-1</f>
        <v>1</v>
      </c>
      <c r="L2104" s="90" t="s">
        <v>423</v>
      </c>
    </row>
    <row r="2105" spans="1:12" ht="15.75">
      <c r="A2105" s="96">
        <f t="shared" si="33"/>
        <v>2101</v>
      </c>
      <c r="B2105" s="93">
        <f ca="1">'-'!$J2105+'-'!$K2105</f>
        <v>186002</v>
      </c>
      <c r="C2105" s="94"/>
      <c r="D2105" s="96" t="str" cm="1">
        <f t="array" ref="D2105">_xlfn.SWITCH(MID('-'!$F2105,1,4),"C - ","Civil","F - ","Foundation","ST -","Structure","FC -","Façade","PRE ","Pre-Line","POST","Post-Line","H - ","Handover","S - ","Services","CST ","Completion Docs", "I - ", "Inspection")</f>
        <v>Structure</v>
      </c>
      <c r="E2105" s="96" t="str">
        <f>IF(NOT(ISERROR(SEARCH("- S -", '-'!$F2105))), "Subcontractor",IF(NOT(ISERROR(SEARCH("- R -", '-'!$F2105))), "Ryman",IF(NOT(ISERROR(SEARCH("- C -", '-'!$F2105))), "Consultant",IF(NOT(ISERROR(SEARCH("- I -", '-'!$F2105))),  "Inspection Test Plan", "Naming Error"))))</f>
        <v>Ryman</v>
      </c>
      <c r="F2105" s="97" t="str">
        <f>IF(OR('-'!$G2105="checklist", '-'!$G2105="checklist-flat"), '-'!$H2105, F2104)</f>
        <v>ST - R - Concrete Pour Inspection</v>
      </c>
      <c r="G2105" s="23" t="s">
        <v>680</v>
      </c>
      <c r="H2105" s="25" t="s">
        <v>1522</v>
      </c>
      <c r="I2105" s="23"/>
      <c r="J2105" s="106">
        <f>_xlfn.XLOOKUP('-'!$F2105,Ref!A:A,Ref!B:B)*1000</f>
        <v>186000</v>
      </c>
      <c r="K2105" s="93">
        <f ca="1">COUNTIF($J$2:'-'!$J2105,'-'!$J2105)-1</f>
        <v>2</v>
      </c>
      <c r="L2105" s="96" t="s">
        <v>423</v>
      </c>
    </row>
    <row r="2106" spans="1:12" ht="15.75">
      <c r="A2106" s="90">
        <f t="shared" si="33"/>
        <v>2102</v>
      </c>
      <c r="B2106" s="87">
        <f ca="1">'-'!$J2106+'-'!$K2106</f>
        <v>186003</v>
      </c>
      <c r="C2106" s="88"/>
      <c r="D2106" s="90" t="str" cm="1">
        <f t="array" ref="D2106">_xlfn.SWITCH(MID('-'!$F2106,1,4),"C - ","Civil","F - ","Foundation","ST -","Structure","FC -","Façade","PRE ","Pre-Line","POST","Post-Line","H - ","Handover","S - ","Services","CST ","Completion Docs", "I - ", "Inspection")</f>
        <v>Structure</v>
      </c>
      <c r="E2106" s="90" t="str">
        <f>IF(NOT(ISERROR(SEARCH("- S -", '-'!$F2106))), "Subcontractor",IF(NOT(ISERROR(SEARCH("- R -", '-'!$F2106))), "Ryman",IF(NOT(ISERROR(SEARCH("- C -", '-'!$F2106))), "Consultant",IF(NOT(ISERROR(SEARCH("- I -", '-'!$F2106))),  "Inspection Test Plan", "Naming Error"))))</f>
        <v>Ryman</v>
      </c>
      <c r="F2106" s="91" t="str">
        <f>IF(OR('-'!$G2106="checklist", '-'!$G2106="checklist-flat"), '-'!$H2106, F2105)</f>
        <v>ST - R - Concrete Pour Inspection</v>
      </c>
      <c r="G2106" s="107" t="s">
        <v>182</v>
      </c>
      <c r="H2106" s="108" t="s">
        <v>1523</v>
      </c>
      <c r="I2106" s="107"/>
      <c r="J2106" s="105">
        <f>_xlfn.XLOOKUP('-'!$F2106,Ref!A:A,Ref!B:B)*1000</f>
        <v>186000</v>
      </c>
      <c r="K2106" s="87">
        <f ca="1">COUNTIF($J$2:'-'!$J2106,'-'!$J2106)-1</f>
        <v>3</v>
      </c>
      <c r="L2106" s="90" t="s">
        <v>423</v>
      </c>
    </row>
    <row r="2107" spans="1:12" ht="15.75">
      <c r="A2107" s="96">
        <f t="shared" si="33"/>
        <v>2103</v>
      </c>
      <c r="B2107" s="93">
        <f ca="1">'-'!$J2107+'-'!$K2107</f>
        <v>186004</v>
      </c>
      <c r="C2107" s="94"/>
      <c r="D2107" s="96" t="str" cm="1">
        <f t="array" ref="D2107">_xlfn.SWITCH(MID('-'!$F2107,1,4),"C - ","Civil","F - ","Foundation","ST -","Structure","FC -","Façade","PRE ","Pre-Line","POST","Post-Line","H - ","Handover","S - ","Services","CST ","Completion Docs", "I - ", "Inspection")</f>
        <v>Structure</v>
      </c>
      <c r="E2107" s="96" t="str">
        <f>IF(NOT(ISERROR(SEARCH("- S -", '-'!$F2107))), "Subcontractor",IF(NOT(ISERROR(SEARCH("- R -", '-'!$F2107))), "Ryman",IF(NOT(ISERROR(SEARCH("- C -", '-'!$F2107))), "Consultant",IF(NOT(ISERROR(SEARCH("- I -", '-'!$F2107))),  "Inspection Test Plan", "Naming Error"))))</f>
        <v>Ryman</v>
      </c>
      <c r="F2107" s="97" t="str">
        <f>IF(OR('-'!$G2107="checklist", '-'!$G2107="checklist-flat"), '-'!$H2107, F2106)</f>
        <v>ST - R - Concrete Pour Inspection</v>
      </c>
      <c r="G2107" s="23" t="s">
        <v>62</v>
      </c>
      <c r="H2107" s="25" t="s">
        <v>1524</v>
      </c>
      <c r="I2107" s="23"/>
      <c r="J2107" s="106">
        <f>_xlfn.XLOOKUP('-'!$F2107,Ref!A:A,Ref!B:B)*1000</f>
        <v>186000</v>
      </c>
      <c r="K2107" s="93">
        <f ca="1">COUNTIF($J$2:'-'!$J2107,'-'!$J2107)-1</f>
        <v>4</v>
      </c>
      <c r="L2107" s="96" t="s">
        <v>423</v>
      </c>
    </row>
    <row r="2108" spans="1:12" ht="15.75">
      <c r="A2108" s="90">
        <f t="shared" si="33"/>
        <v>2104</v>
      </c>
      <c r="B2108" s="87">
        <f ca="1">'-'!$J2108+'-'!$K2108</f>
        <v>186005</v>
      </c>
      <c r="C2108" s="88"/>
      <c r="D2108" s="90" t="str" cm="1">
        <f t="array" ref="D2108">_xlfn.SWITCH(MID('-'!$F2108,1,4),"C - ","Civil","F - ","Foundation","ST -","Structure","FC -","Façade","PRE ","Pre-Line","POST","Post-Line","H - ","Handover","S - ","Services","CST ","Completion Docs", "I - ", "Inspection")</f>
        <v>Structure</v>
      </c>
      <c r="E2108" s="90" t="str">
        <f>IF(NOT(ISERROR(SEARCH("- S -", '-'!$F2108))), "Subcontractor",IF(NOT(ISERROR(SEARCH("- R -", '-'!$F2108))), "Ryman",IF(NOT(ISERROR(SEARCH("- C -", '-'!$F2108))), "Consultant",IF(NOT(ISERROR(SEARCH("- I -", '-'!$F2108))),  "Inspection Test Plan", "Naming Error"))))</f>
        <v>Ryman</v>
      </c>
      <c r="F2108" s="91" t="str">
        <f>IF(OR('-'!$G2108="checklist", '-'!$G2108="checklist-flat"), '-'!$H2108, F2107)</f>
        <v>ST - R - Concrete Pour Inspection</v>
      </c>
      <c r="G2108" s="107" t="s">
        <v>62</v>
      </c>
      <c r="H2108" s="108" t="s">
        <v>1525</v>
      </c>
      <c r="I2108" s="107"/>
      <c r="J2108" s="105">
        <f>_xlfn.XLOOKUP('-'!$F2108,Ref!A:A,Ref!B:B)*1000</f>
        <v>186000</v>
      </c>
      <c r="K2108" s="87">
        <f ca="1">COUNTIF($J$2:'-'!$J2108,'-'!$J2108)-1</f>
        <v>5</v>
      </c>
      <c r="L2108" s="90" t="s">
        <v>423</v>
      </c>
    </row>
    <row r="2109" spans="1:12" ht="15.75">
      <c r="A2109" s="96">
        <f t="shared" si="33"/>
        <v>2105</v>
      </c>
      <c r="B2109" s="93">
        <f ca="1">'-'!$J2109+'-'!$K2109</f>
        <v>186006</v>
      </c>
      <c r="C2109" s="94"/>
      <c r="D2109" s="96" t="str" cm="1">
        <f t="array" ref="D2109">_xlfn.SWITCH(MID('-'!$F2109,1,4),"C - ","Civil","F - ","Foundation","ST -","Structure","FC -","Façade","PRE ","Pre-Line","POST","Post-Line","H - ","Handover","S - ","Services","CST ","Completion Docs", "I - ", "Inspection")</f>
        <v>Structure</v>
      </c>
      <c r="E2109" s="96" t="str">
        <f>IF(NOT(ISERROR(SEARCH("- S -", '-'!$F2109))), "Subcontractor",IF(NOT(ISERROR(SEARCH("- R -", '-'!$F2109))), "Ryman",IF(NOT(ISERROR(SEARCH("- C -", '-'!$F2109))), "Consultant",IF(NOT(ISERROR(SEARCH("- I -", '-'!$F2109))),  "Inspection Test Plan", "Naming Error"))))</f>
        <v>Ryman</v>
      </c>
      <c r="F2109" s="97" t="str">
        <f>IF(OR('-'!$G2109="checklist", '-'!$G2109="checklist-flat"), '-'!$H2109, F2108)</f>
        <v>ST - R - Concrete Pour Inspection</v>
      </c>
      <c r="G2109" s="23" t="s">
        <v>15</v>
      </c>
      <c r="H2109" s="25" t="s">
        <v>1526</v>
      </c>
      <c r="I2109" s="23"/>
      <c r="J2109" s="106">
        <f>_xlfn.XLOOKUP('-'!$F2109,Ref!A:A,Ref!B:B)*1000</f>
        <v>186000</v>
      </c>
      <c r="K2109" s="93">
        <f ca="1">COUNTIF($J$2:'-'!$J2109,'-'!$J2109)-1</f>
        <v>6</v>
      </c>
      <c r="L2109" s="96" t="s">
        <v>423</v>
      </c>
    </row>
    <row r="2110" spans="1:12" ht="15.75">
      <c r="A2110" s="90">
        <f t="shared" si="33"/>
        <v>2106</v>
      </c>
      <c r="B2110" s="87">
        <f ca="1">'-'!$J2110+'-'!$K2110</f>
        <v>186007</v>
      </c>
      <c r="C2110" s="88"/>
      <c r="D2110" s="90" t="str" cm="1">
        <f t="array" ref="D2110">_xlfn.SWITCH(MID('-'!$F2110,1,4),"C - ","Civil","F - ","Foundation","ST -","Structure","FC -","Façade","PRE ","Pre-Line","POST","Post-Line","H - ","Handover","S - ","Services","CST ","Completion Docs", "I - ", "Inspection")</f>
        <v>Structure</v>
      </c>
      <c r="E2110" s="90" t="str">
        <f>IF(NOT(ISERROR(SEARCH("- S -", '-'!$F2110))), "Subcontractor",IF(NOT(ISERROR(SEARCH("- R -", '-'!$F2110))), "Ryman",IF(NOT(ISERROR(SEARCH("- C -", '-'!$F2110))), "Consultant",IF(NOT(ISERROR(SEARCH("- I -", '-'!$F2110))),  "Inspection Test Plan", "Naming Error"))))</f>
        <v>Ryman</v>
      </c>
      <c r="F2110" s="91" t="str">
        <f>IF(OR('-'!$G2110="checklist", '-'!$G2110="checklist-flat"), '-'!$H2110, F2109)</f>
        <v>ST - R - Concrete Pour Inspection</v>
      </c>
      <c r="G2110" s="107" t="s">
        <v>15</v>
      </c>
      <c r="H2110" s="108" t="s">
        <v>1527</v>
      </c>
      <c r="I2110" s="107"/>
      <c r="J2110" s="105">
        <f>_xlfn.XLOOKUP('-'!$F2110,Ref!A:A,Ref!B:B)*1000</f>
        <v>186000</v>
      </c>
      <c r="K2110" s="87">
        <f ca="1">COUNTIF($J$2:'-'!$J2110,'-'!$J2110)-1</f>
        <v>7</v>
      </c>
      <c r="L2110" s="90" t="s">
        <v>423</v>
      </c>
    </row>
    <row r="2111" spans="1:12" ht="15.75">
      <c r="A2111" s="96">
        <f t="shared" si="33"/>
        <v>2107</v>
      </c>
      <c r="B2111" s="93">
        <f ca="1">'-'!$J2111+'-'!$K2111</f>
        <v>186008</v>
      </c>
      <c r="C2111" s="94"/>
      <c r="D2111" s="96" t="str" cm="1">
        <f t="array" ref="D2111">_xlfn.SWITCH(MID('-'!$F2111,1,4),"C - ","Civil","F - ","Foundation","ST -","Structure","FC -","Façade","PRE ","Pre-Line","POST","Post-Line","H - ","Handover","S - ","Services","CST ","Completion Docs", "I - ", "Inspection")</f>
        <v>Structure</v>
      </c>
      <c r="E2111" s="96" t="str">
        <f>IF(NOT(ISERROR(SEARCH("- S -", '-'!$F2111))), "Subcontractor",IF(NOT(ISERROR(SEARCH("- R -", '-'!$F2111))), "Ryman",IF(NOT(ISERROR(SEARCH("- C -", '-'!$F2111))), "Consultant",IF(NOT(ISERROR(SEARCH("- I -", '-'!$F2111))),  "Inspection Test Plan", "Naming Error"))))</f>
        <v>Ryman</v>
      </c>
      <c r="F2111" s="97" t="str">
        <f>IF(OR('-'!$G2111="checklist", '-'!$G2111="checklist-flat"), '-'!$H2111, F2110)</f>
        <v>ST - R - Concrete Pour Inspection</v>
      </c>
      <c r="G2111" s="23" t="s">
        <v>15</v>
      </c>
      <c r="H2111" s="25" t="s">
        <v>1528</v>
      </c>
      <c r="I2111" s="23"/>
      <c r="J2111" s="106">
        <f>_xlfn.XLOOKUP('-'!$F2111,Ref!A:A,Ref!B:B)*1000</f>
        <v>186000</v>
      </c>
      <c r="K2111" s="93">
        <f ca="1">COUNTIF($J$2:'-'!$J2111,'-'!$J2111)-1</f>
        <v>8</v>
      </c>
      <c r="L2111" s="96" t="s">
        <v>423</v>
      </c>
    </row>
    <row r="2112" spans="1:12" ht="15.75">
      <c r="A2112" s="90">
        <f t="shared" si="33"/>
        <v>2108</v>
      </c>
      <c r="B2112" s="87">
        <f ca="1">'-'!$J2112+'-'!$K2112</f>
        <v>186009</v>
      </c>
      <c r="C2112" s="88"/>
      <c r="D2112" s="90" t="str" cm="1">
        <f t="array" ref="D2112">_xlfn.SWITCH(MID('-'!$F2112,1,4),"C - ","Civil","F - ","Foundation","ST -","Structure","FC -","Façade","PRE ","Pre-Line","POST","Post-Line","H - ","Handover","S - ","Services","CST ","Completion Docs", "I - ", "Inspection")</f>
        <v>Structure</v>
      </c>
      <c r="E2112" s="90" t="str">
        <f>IF(NOT(ISERROR(SEARCH("- S -", '-'!$F2112))), "Subcontractor",IF(NOT(ISERROR(SEARCH("- R -", '-'!$F2112))), "Ryman",IF(NOT(ISERROR(SEARCH("- C -", '-'!$F2112))), "Consultant",IF(NOT(ISERROR(SEARCH("- I -", '-'!$F2112))),  "Inspection Test Plan", "Naming Error"))))</f>
        <v>Ryman</v>
      </c>
      <c r="F2112" s="91" t="str">
        <f>IF(OR('-'!$G2112="checklist", '-'!$G2112="checklist-flat"), '-'!$H2112, F2111)</f>
        <v>ST - R - Concrete Pour Inspection</v>
      </c>
      <c r="G2112" s="107" t="s">
        <v>15</v>
      </c>
      <c r="H2112" s="108" t="s">
        <v>1529</v>
      </c>
      <c r="I2112" s="107"/>
      <c r="J2112" s="105">
        <f>_xlfn.XLOOKUP('-'!$F2112,Ref!A:A,Ref!B:B)*1000</f>
        <v>186000</v>
      </c>
      <c r="K2112" s="87">
        <f ca="1">COUNTIF($J$2:'-'!$J2112,'-'!$J2112)-1</f>
        <v>9</v>
      </c>
      <c r="L2112" s="90" t="s">
        <v>423</v>
      </c>
    </row>
    <row r="2113" spans="1:12" ht="15.75">
      <c r="A2113" s="96">
        <f t="shared" si="33"/>
        <v>2109</v>
      </c>
      <c r="B2113" s="93">
        <f ca="1">'-'!$J2113+'-'!$K2113</f>
        <v>186010</v>
      </c>
      <c r="C2113" s="94"/>
      <c r="D2113" s="96" t="str" cm="1">
        <f t="array" ref="D2113">_xlfn.SWITCH(MID('-'!$F2113,1,4),"C - ","Civil","F - ","Foundation","ST -","Structure","FC -","Façade","PRE ","Pre-Line","POST","Post-Line","H - ","Handover","S - ","Services","CST ","Completion Docs", "I - ", "Inspection")</f>
        <v>Structure</v>
      </c>
      <c r="E2113" s="96" t="str">
        <f>IF(NOT(ISERROR(SEARCH("- S -", '-'!$F2113))), "Subcontractor",IF(NOT(ISERROR(SEARCH("- R -", '-'!$F2113))), "Ryman",IF(NOT(ISERROR(SEARCH("- C -", '-'!$F2113))), "Consultant",IF(NOT(ISERROR(SEARCH("- I -", '-'!$F2113))),  "Inspection Test Plan", "Naming Error"))))</f>
        <v>Ryman</v>
      </c>
      <c r="F2113" s="97" t="str">
        <f>IF(OR('-'!$G2113="checklist", '-'!$G2113="checklist-flat"), '-'!$H2113, F2112)</f>
        <v>ST - R - Concrete Pour Inspection</v>
      </c>
      <c r="G2113" s="23" t="s">
        <v>15</v>
      </c>
      <c r="H2113" s="25" t="s">
        <v>1530</v>
      </c>
      <c r="I2113" s="23"/>
      <c r="J2113" s="106">
        <f>_xlfn.XLOOKUP('-'!$F2113,Ref!A:A,Ref!B:B)*1000</f>
        <v>186000</v>
      </c>
      <c r="K2113" s="93">
        <f ca="1">COUNTIF($J$2:'-'!$J2113,'-'!$J2113)-1</f>
        <v>10</v>
      </c>
      <c r="L2113" s="96" t="s">
        <v>423</v>
      </c>
    </row>
    <row r="2114" spans="1:12" ht="15.75">
      <c r="A2114" s="90">
        <f t="shared" si="33"/>
        <v>2110</v>
      </c>
      <c r="B2114" s="87">
        <f ca="1">'-'!$J2114+'-'!$K2114</f>
        <v>186011</v>
      </c>
      <c r="C2114" s="88"/>
      <c r="D2114" s="90" t="str" cm="1">
        <f t="array" ref="D2114">_xlfn.SWITCH(MID('-'!$F2114,1,4),"C - ","Civil","F - ","Foundation","ST -","Structure","FC -","Façade","PRE ","Pre-Line","POST","Post-Line","H - ","Handover","S - ","Services","CST ","Completion Docs", "I - ", "Inspection")</f>
        <v>Structure</v>
      </c>
      <c r="E2114" s="90" t="str">
        <f>IF(NOT(ISERROR(SEARCH("- S -", '-'!$F2114))), "Subcontractor",IF(NOT(ISERROR(SEARCH("- R -", '-'!$F2114))), "Ryman",IF(NOT(ISERROR(SEARCH("- C -", '-'!$F2114))), "Consultant",IF(NOT(ISERROR(SEARCH("- I -", '-'!$F2114))),  "Inspection Test Plan", "Naming Error"))))</f>
        <v>Ryman</v>
      </c>
      <c r="F2114" s="91" t="str">
        <f>IF(OR('-'!$G2114="checklist", '-'!$G2114="checklist-flat"), '-'!$H2114, F2113)</f>
        <v>ST - R - Concrete Pour Inspection</v>
      </c>
      <c r="G2114" s="107" t="s">
        <v>15</v>
      </c>
      <c r="H2114" s="108" t="s">
        <v>1531</v>
      </c>
      <c r="I2114" s="107"/>
      <c r="J2114" s="105">
        <f>_xlfn.XLOOKUP('-'!$F2114,Ref!A:A,Ref!B:B)*1000</f>
        <v>186000</v>
      </c>
      <c r="K2114" s="87">
        <f ca="1">COUNTIF($J$2:'-'!$J2114,'-'!$J2114)-1</f>
        <v>11</v>
      </c>
      <c r="L2114" s="90" t="s">
        <v>423</v>
      </c>
    </row>
    <row r="2115" spans="1:12" ht="15.75">
      <c r="A2115" s="96">
        <f t="shared" si="33"/>
        <v>2111</v>
      </c>
      <c r="B2115" s="93">
        <f ca="1">'-'!$J2115+'-'!$K2115</f>
        <v>186012</v>
      </c>
      <c r="C2115" s="94"/>
      <c r="D2115" s="96" t="str" cm="1">
        <f t="array" ref="D2115">_xlfn.SWITCH(MID('-'!$F2115,1,4),"C - ","Civil","F - ","Foundation","ST -","Structure","FC -","Façade","PRE ","Pre-Line","POST","Post-Line","H - ","Handover","S - ","Services","CST ","Completion Docs", "I - ", "Inspection")</f>
        <v>Structure</v>
      </c>
      <c r="E2115" s="96" t="str">
        <f>IF(NOT(ISERROR(SEARCH("- S -", '-'!$F2115))), "Subcontractor",IF(NOT(ISERROR(SEARCH("- R -", '-'!$F2115))), "Ryman",IF(NOT(ISERROR(SEARCH("- C -", '-'!$F2115))), "Consultant",IF(NOT(ISERROR(SEARCH("- I -", '-'!$F2115))),  "Inspection Test Plan", "Naming Error"))))</f>
        <v>Ryman</v>
      </c>
      <c r="F2115" s="97" t="str">
        <f>IF(OR('-'!$G2115="checklist", '-'!$G2115="checklist-flat"), '-'!$H2115, F2114)</f>
        <v>ST - R - Concrete Pour Inspection</v>
      </c>
      <c r="G2115" s="23" t="s">
        <v>432</v>
      </c>
      <c r="H2115" s="25" t="s">
        <v>1532</v>
      </c>
      <c r="I2115" s="23"/>
      <c r="J2115" s="106">
        <f>_xlfn.XLOOKUP('-'!$F2115,Ref!A:A,Ref!B:B)*1000</f>
        <v>186000</v>
      </c>
      <c r="K2115" s="93">
        <f ca="1">COUNTIF($J$2:'-'!$J2115,'-'!$J2115)-1</f>
        <v>12</v>
      </c>
      <c r="L2115" s="96" t="s">
        <v>423</v>
      </c>
    </row>
    <row r="2116" spans="1:12" ht="15.75">
      <c r="A2116" s="90">
        <f t="shared" si="33"/>
        <v>2112</v>
      </c>
      <c r="B2116" s="87">
        <f ca="1">'-'!$J2116+'-'!$K2116</f>
        <v>186013</v>
      </c>
      <c r="C2116" s="88"/>
      <c r="D2116" s="90" t="str" cm="1">
        <f t="array" ref="D2116">_xlfn.SWITCH(MID('-'!$F2116,1,4),"C - ","Civil","F - ","Foundation","ST -","Structure","FC -","Façade","PRE ","Pre-Line","POST","Post-Line","H - ","Handover","S - ","Services","CST ","Completion Docs", "I - ", "Inspection")</f>
        <v>Structure</v>
      </c>
      <c r="E2116" s="90" t="str">
        <f>IF(NOT(ISERROR(SEARCH("- S -", '-'!$F2116))), "Subcontractor",IF(NOT(ISERROR(SEARCH("- R -", '-'!$F2116))), "Ryman",IF(NOT(ISERROR(SEARCH("- C -", '-'!$F2116))), "Consultant",IF(NOT(ISERROR(SEARCH("- I -", '-'!$F2116))),  "Inspection Test Plan", "Naming Error"))))</f>
        <v>Ryman</v>
      </c>
      <c r="F2116" s="91" t="str">
        <f>IF(OR('-'!$G2116="checklist", '-'!$G2116="checklist-flat"), '-'!$H2116, F2115)</f>
        <v>ST - R - Concrete Pour Inspection</v>
      </c>
      <c r="G2116" s="107" t="s">
        <v>15</v>
      </c>
      <c r="H2116" s="108" t="s">
        <v>1533</v>
      </c>
      <c r="I2116" s="107"/>
      <c r="J2116" s="105">
        <f>_xlfn.XLOOKUP('-'!$F2116,Ref!A:A,Ref!B:B)*1000</f>
        <v>186000</v>
      </c>
      <c r="K2116" s="87">
        <f ca="1">COUNTIF($J$2:'-'!$J2116,'-'!$J2116)-1</f>
        <v>13</v>
      </c>
      <c r="L2116" s="90" t="s">
        <v>423</v>
      </c>
    </row>
    <row r="2117" spans="1:12" ht="15.75">
      <c r="A2117" s="96">
        <f t="shared" si="33"/>
        <v>2113</v>
      </c>
      <c r="B2117" s="93">
        <f ca="1">'-'!$J2117+'-'!$K2117</f>
        <v>186014</v>
      </c>
      <c r="C2117" s="94"/>
      <c r="D2117" s="96" t="str" cm="1">
        <f t="array" ref="D2117">_xlfn.SWITCH(MID('-'!$F2117,1,4),"C - ","Civil","F - ","Foundation","ST -","Structure","FC -","Façade","PRE ","Pre-Line","POST","Post-Line","H - ","Handover","S - ","Services","CST ","Completion Docs", "I - ", "Inspection")</f>
        <v>Structure</v>
      </c>
      <c r="E2117" s="96" t="str">
        <f>IF(NOT(ISERROR(SEARCH("- S -", '-'!$F2117))), "Subcontractor",IF(NOT(ISERROR(SEARCH("- R -", '-'!$F2117))), "Ryman",IF(NOT(ISERROR(SEARCH("- C -", '-'!$F2117))), "Consultant",IF(NOT(ISERROR(SEARCH("- I -", '-'!$F2117))),  "Inspection Test Plan", "Naming Error"))))</f>
        <v>Ryman</v>
      </c>
      <c r="F2117" s="97" t="str">
        <f>IF(OR('-'!$G2117="checklist", '-'!$G2117="checklist-flat"), '-'!$H2117, F2116)</f>
        <v>ST - R - Concrete Pour Inspection</v>
      </c>
      <c r="G2117" s="23" t="s">
        <v>15</v>
      </c>
      <c r="H2117" s="25" t="s">
        <v>1534</v>
      </c>
      <c r="I2117" s="23"/>
      <c r="J2117" s="106">
        <f>_xlfn.XLOOKUP('-'!$F2117,Ref!A:A,Ref!B:B)*1000</f>
        <v>186000</v>
      </c>
      <c r="K2117" s="93">
        <f ca="1">COUNTIF($J$2:'-'!$J2117,'-'!$J2117)-1</f>
        <v>14</v>
      </c>
      <c r="L2117" s="96" t="s">
        <v>423</v>
      </c>
    </row>
    <row r="2118" spans="1:12" ht="15.75">
      <c r="A2118" s="90">
        <f t="shared" si="33"/>
        <v>2114</v>
      </c>
      <c r="B2118" s="87">
        <f ca="1">'-'!$J2118+'-'!$K2118</f>
        <v>186015</v>
      </c>
      <c r="C2118" s="88"/>
      <c r="D2118" s="90" t="str" cm="1">
        <f t="array" ref="D2118">_xlfn.SWITCH(MID('-'!$F2118,1,4),"C - ","Civil","F - ","Foundation","ST -","Structure","FC -","Façade","PRE ","Pre-Line","POST","Post-Line","H - ","Handover","S - ","Services","CST ","Completion Docs", "I - ", "Inspection")</f>
        <v>Structure</v>
      </c>
      <c r="E2118" s="90" t="str">
        <f>IF(NOT(ISERROR(SEARCH("- S -", '-'!$F2118))), "Subcontractor",IF(NOT(ISERROR(SEARCH("- R -", '-'!$F2118))), "Ryman",IF(NOT(ISERROR(SEARCH("- C -", '-'!$F2118))), "Consultant",IF(NOT(ISERROR(SEARCH("- I -", '-'!$F2118))),  "Inspection Test Plan", "Naming Error"))))</f>
        <v>Ryman</v>
      </c>
      <c r="F2118" s="91" t="str">
        <f>IF(OR('-'!$G2118="checklist", '-'!$G2118="checklist-flat"), '-'!$H2118, F2117)</f>
        <v>ST - R - Concrete Pour Inspection</v>
      </c>
      <c r="G2118" s="107" t="s">
        <v>15</v>
      </c>
      <c r="H2118" s="108" t="s">
        <v>1535</v>
      </c>
      <c r="I2118" s="107"/>
      <c r="J2118" s="105">
        <f>_xlfn.XLOOKUP('-'!$F2118,Ref!A:A,Ref!B:B)*1000</f>
        <v>186000</v>
      </c>
      <c r="K2118" s="87">
        <f ca="1">COUNTIF($J$2:'-'!$J2118,'-'!$J2118)-1</f>
        <v>15</v>
      </c>
      <c r="L2118" s="90" t="s">
        <v>423</v>
      </c>
    </row>
    <row r="2119" spans="1:12" ht="15.75">
      <c r="A2119" s="96">
        <f t="shared" si="33"/>
        <v>2115</v>
      </c>
      <c r="B2119" s="93">
        <f ca="1">'-'!$J2119+'-'!$K2119</f>
        <v>186016</v>
      </c>
      <c r="C2119" s="94"/>
      <c r="D2119" s="96" t="str" cm="1">
        <f t="array" ref="D2119">_xlfn.SWITCH(MID('-'!$F2119,1,4),"C - ","Civil","F - ","Foundation","ST -","Structure","FC -","Façade","PRE ","Pre-Line","POST","Post-Line","H - ","Handover","S - ","Services","CST ","Completion Docs", "I - ", "Inspection")</f>
        <v>Structure</v>
      </c>
      <c r="E2119" s="96" t="str">
        <f>IF(NOT(ISERROR(SEARCH("- S -", '-'!$F2119))), "Subcontractor",IF(NOT(ISERROR(SEARCH("- R -", '-'!$F2119))), "Ryman",IF(NOT(ISERROR(SEARCH("- C -", '-'!$F2119))), "Consultant",IF(NOT(ISERROR(SEARCH("- I -", '-'!$F2119))),  "Inspection Test Plan", "Naming Error"))))</f>
        <v>Ryman</v>
      </c>
      <c r="F2119" s="97" t="str">
        <f>IF(OR('-'!$G2119="checklist", '-'!$G2119="checklist-flat"), '-'!$H2119, F2118)</f>
        <v>ST - R - Concrete Pour Inspection</v>
      </c>
      <c r="G2119" s="23" t="s">
        <v>15</v>
      </c>
      <c r="H2119" s="25" t="s">
        <v>1536</v>
      </c>
      <c r="I2119" s="23"/>
      <c r="J2119" s="106">
        <f>_xlfn.XLOOKUP('-'!$F2119,Ref!A:A,Ref!B:B)*1000</f>
        <v>186000</v>
      </c>
      <c r="K2119" s="93">
        <f ca="1">COUNTIF($J$2:'-'!$J2119,'-'!$J2119)-1</f>
        <v>16</v>
      </c>
      <c r="L2119" s="96" t="s">
        <v>423</v>
      </c>
    </row>
    <row r="2120" spans="1:12" ht="15.75">
      <c r="A2120" s="90">
        <f t="shared" si="33"/>
        <v>2116</v>
      </c>
      <c r="B2120" s="87">
        <f ca="1">'-'!$J2120+'-'!$K2120</f>
        <v>186017</v>
      </c>
      <c r="C2120" s="88"/>
      <c r="D2120" s="90" t="str" cm="1">
        <f t="array" ref="D2120">_xlfn.SWITCH(MID('-'!$F2120,1,4),"C - ","Civil","F - ","Foundation","ST -","Structure","FC -","Façade","PRE ","Pre-Line","POST","Post-Line","H - ","Handover","S - ","Services","CST ","Completion Docs", "I - ", "Inspection")</f>
        <v>Structure</v>
      </c>
      <c r="E2120" s="90" t="str">
        <f>IF(NOT(ISERROR(SEARCH("- S -", '-'!$F2120))), "Subcontractor",IF(NOT(ISERROR(SEARCH("- R -", '-'!$F2120))), "Ryman",IF(NOT(ISERROR(SEARCH("- C -", '-'!$F2120))), "Consultant",IF(NOT(ISERROR(SEARCH("- I -", '-'!$F2120))),  "Inspection Test Plan", "Naming Error"))))</f>
        <v>Ryman</v>
      </c>
      <c r="F2120" s="91" t="str">
        <f>IF(OR('-'!$G2120="checklist", '-'!$G2120="checklist-flat"), '-'!$H2120, F2119)</f>
        <v>ST - R - Concrete Pour Inspection</v>
      </c>
      <c r="G2120" s="107" t="s">
        <v>15</v>
      </c>
      <c r="H2120" s="108" t="s">
        <v>1537</v>
      </c>
      <c r="I2120" s="107"/>
      <c r="J2120" s="105">
        <f>_xlfn.XLOOKUP('-'!$F2120,Ref!A:A,Ref!B:B)*1000</f>
        <v>186000</v>
      </c>
      <c r="K2120" s="87">
        <f ca="1">COUNTIF($J$2:'-'!$J2120,'-'!$J2120)-1</f>
        <v>17</v>
      </c>
      <c r="L2120" s="90" t="s">
        <v>423</v>
      </c>
    </row>
    <row r="2121" spans="1:12" ht="15.75">
      <c r="A2121" s="96">
        <f t="shared" si="33"/>
        <v>2117</v>
      </c>
      <c r="B2121" s="93">
        <f ca="1">'-'!$J2121+'-'!$K2121</f>
        <v>186018</v>
      </c>
      <c r="C2121" s="94"/>
      <c r="D2121" s="96" t="str" cm="1">
        <f t="array" ref="D2121">_xlfn.SWITCH(MID('-'!$F2121,1,4),"C - ","Civil","F - ","Foundation","ST -","Structure","FC -","Façade","PRE ","Pre-Line","POST","Post-Line","H - ","Handover","S - ","Services","CST ","Completion Docs", "I - ", "Inspection")</f>
        <v>Structure</v>
      </c>
      <c r="E2121" s="96" t="str">
        <f>IF(NOT(ISERROR(SEARCH("- S -", '-'!$F2121))), "Subcontractor",IF(NOT(ISERROR(SEARCH("- R -", '-'!$F2121))), "Ryman",IF(NOT(ISERROR(SEARCH("- C -", '-'!$F2121))), "Consultant",IF(NOT(ISERROR(SEARCH("- I -", '-'!$F2121))),  "Inspection Test Plan", "Naming Error"))))</f>
        <v>Ryman</v>
      </c>
      <c r="F2121" s="97" t="str">
        <f>IF(OR('-'!$G2121="checklist", '-'!$G2121="checklist-flat"), '-'!$H2121, F2120)</f>
        <v>ST - R - Concrete Pour Inspection</v>
      </c>
      <c r="G2121" s="23" t="s">
        <v>15</v>
      </c>
      <c r="H2121" s="25" t="s">
        <v>1538</v>
      </c>
      <c r="I2121" s="23"/>
      <c r="J2121" s="106">
        <f>_xlfn.XLOOKUP('-'!$F2121,Ref!A:A,Ref!B:B)*1000</f>
        <v>186000</v>
      </c>
      <c r="K2121" s="93">
        <f ca="1">COUNTIF($J$2:'-'!$J2121,'-'!$J2121)-1</f>
        <v>18</v>
      </c>
      <c r="L2121" s="96" t="s">
        <v>423</v>
      </c>
    </row>
    <row r="2122" spans="1:12" ht="15.75">
      <c r="A2122" s="90">
        <f t="shared" si="33"/>
        <v>2118</v>
      </c>
      <c r="B2122" s="87">
        <f ca="1">'-'!$J2122+'-'!$K2122</f>
        <v>186019</v>
      </c>
      <c r="C2122" s="88"/>
      <c r="D2122" s="90" t="str" cm="1">
        <f t="array" ref="D2122">_xlfn.SWITCH(MID('-'!$F2122,1,4),"C - ","Civil","F - ","Foundation","ST -","Structure","FC -","Façade","PRE ","Pre-Line","POST","Post-Line","H - ","Handover","S - ","Services","CST ","Completion Docs", "I - ", "Inspection")</f>
        <v>Structure</v>
      </c>
      <c r="E2122" s="90" t="str">
        <f>IF(NOT(ISERROR(SEARCH("- S -", '-'!$F2122))), "Subcontractor",IF(NOT(ISERROR(SEARCH("- R -", '-'!$F2122))), "Ryman",IF(NOT(ISERROR(SEARCH("- C -", '-'!$F2122))), "Consultant",IF(NOT(ISERROR(SEARCH("- I -", '-'!$F2122))),  "Inspection Test Plan", "Naming Error"))))</f>
        <v>Ryman</v>
      </c>
      <c r="F2122" s="91" t="str">
        <f>IF(OR('-'!$G2122="checklist", '-'!$G2122="checklist-flat"), '-'!$H2122, F2121)</f>
        <v>ST - R - Concrete Pour Inspection</v>
      </c>
      <c r="G2122" s="107" t="s">
        <v>15</v>
      </c>
      <c r="H2122" s="108" t="s">
        <v>1539</v>
      </c>
      <c r="I2122" s="107"/>
      <c r="J2122" s="105">
        <f>_xlfn.XLOOKUP('-'!$F2122,Ref!A:A,Ref!B:B)*1000</f>
        <v>186000</v>
      </c>
      <c r="K2122" s="87">
        <f ca="1">COUNTIF($J$2:'-'!$J2122,'-'!$J2122)-1</f>
        <v>19</v>
      </c>
      <c r="L2122" s="90" t="s">
        <v>423</v>
      </c>
    </row>
    <row r="2123" spans="1:12" ht="15.75">
      <c r="A2123" s="96">
        <f t="shared" si="33"/>
        <v>2119</v>
      </c>
      <c r="B2123" s="93">
        <f ca="1">'-'!$J2123+'-'!$K2123</f>
        <v>186020</v>
      </c>
      <c r="C2123" s="94"/>
      <c r="D2123" s="96" t="str" cm="1">
        <f t="array" ref="D2123">_xlfn.SWITCH(MID('-'!$F2123,1,4),"C - ","Civil","F - ","Foundation","ST -","Structure","FC -","Façade","PRE ","Pre-Line","POST","Post-Line","H - ","Handover","S - ","Services","CST ","Completion Docs", "I - ", "Inspection")</f>
        <v>Structure</v>
      </c>
      <c r="E2123" s="96" t="str">
        <f>IF(NOT(ISERROR(SEARCH("- S -", '-'!$F2123))), "Subcontractor",IF(NOT(ISERROR(SEARCH("- R -", '-'!$F2123))), "Ryman",IF(NOT(ISERROR(SEARCH("- C -", '-'!$F2123))), "Consultant",IF(NOT(ISERROR(SEARCH("- I -", '-'!$F2123))),  "Inspection Test Plan", "Naming Error"))))</f>
        <v>Ryman</v>
      </c>
      <c r="F2123" s="97" t="str">
        <f>IF(OR('-'!$G2123="checklist", '-'!$G2123="checklist-flat"), '-'!$H2123, F2122)</f>
        <v>ST - R - Concrete Pour Inspection</v>
      </c>
      <c r="G2123" s="23" t="s">
        <v>15</v>
      </c>
      <c r="H2123" s="25" t="s">
        <v>1540</v>
      </c>
      <c r="I2123" s="23"/>
      <c r="J2123" s="106">
        <f>_xlfn.XLOOKUP('-'!$F2123,Ref!A:A,Ref!B:B)*1000</f>
        <v>186000</v>
      </c>
      <c r="K2123" s="93">
        <f ca="1">COUNTIF($J$2:'-'!$J2123,'-'!$J2123)-1</f>
        <v>20</v>
      </c>
      <c r="L2123" s="96" t="s">
        <v>423</v>
      </c>
    </row>
    <row r="2124" spans="1:12" ht="15.75">
      <c r="A2124" s="90">
        <f t="shared" si="33"/>
        <v>2120</v>
      </c>
      <c r="B2124" s="87">
        <f ca="1">'-'!$J2124+'-'!$K2124</f>
        <v>186021</v>
      </c>
      <c r="C2124" s="88"/>
      <c r="D2124" s="90" t="str" cm="1">
        <f t="array" ref="D2124">_xlfn.SWITCH(MID('-'!$F2124,1,4),"C - ","Civil","F - ","Foundation","ST -","Structure","FC -","Façade","PRE ","Pre-Line","POST","Post-Line","H - ","Handover","S - ","Services","CST ","Completion Docs", "I - ", "Inspection")</f>
        <v>Structure</v>
      </c>
      <c r="E2124" s="90" t="str">
        <f>IF(NOT(ISERROR(SEARCH("- S -", '-'!$F2124))), "Subcontractor",IF(NOT(ISERROR(SEARCH("- R -", '-'!$F2124))), "Ryman",IF(NOT(ISERROR(SEARCH("- C -", '-'!$F2124))), "Consultant",IF(NOT(ISERROR(SEARCH("- I -", '-'!$F2124))),  "Inspection Test Plan", "Naming Error"))))</f>
        <v>Ryman</v>
      </c>
      <c r="F2124" s="91" t="str">
        <f>IF(OR('-'!$G2124="checklist", '-'!$G2124="checklist-flat"), '-'!$H2124, F2123)</f>
        <v>ST - R - Concrete Pour Inspection</v>
      </c>
      <c r="G2124" s="107" t="s">
        <v>432</v>
      </c>
      <c r="H2124" s="108" t="s">
        <v>1541</v>
      </c>
      <c r="I2124" s="107"/>
      <c r="J2124" s="105">
        <f>_xlfn.XLOOKUP('-'!$F2124,Ref!A:A,Ref!B:B)*1000</f>
        <v>186000</v>
      </c>
      <c r="K2124" s="87">
        <f ca="1">COUNTIF($J$2:'-'!$J2124,'-'!$J2124)-1</f>
        <v>21</v>
      </c>
      <c r="L2124" s="90" t="s">
        <v>423</v>
      </c>
    </row>
    <row r="2125" spans="1:12" ht="15.75">
      <c r="A2125" s="96">
        <f t="shared" si="33"/>
        <v>2121</v>
      </c>
      <c r="B2125" s="93">
        <f ca="1">'-'!$J2125+'-'!$K2125</f>
        <v>186022</v>
      </c>
      <c r="C2125" s="94"/>
      <c r="D2125" s="96" t="str" cm="1">
        <f t="array" ref="D2125">_xlfn.SWITCH(MID('-'!$F2125,1,4),"C - ","Civil","F - ","Foundation","ST -","Structure","FC -","Façade","PRE ","Pre-Line","POST","Post-Line","H - ","Handover","S - ","Services","CST ","Completion Docs", "I - ", "Inspection")</f>
        <v>Structure</v>
      </c>
      <c r="E2125" s="96" t="str">
        <f>IF(NOT(ISERROR(SEARCH("- S -", '-'!$F2125))), "Subcontractor",IF(NOT(ISERROR(SEARCH("- R -", '-'!$F2125))), "Ryman",IF(NOT(ISERROR(SEARCH("- C -", '-'!$F2125))), "Consultant",IF(NOT(ISERROR(SEARCH("- I -", '-'!$F2125))),  "Inspection Test Plan", "Naming Error"))))</f>
        <v>Ryman</v>
      </c>
      <c r="F2125" s="97" t="str">
        <f>IF(OR('-'!$G2125="checklist", '-'!$G2125="checklist-flat"), '-'!$H2125, F2124)</f>
        <v>ST - R - Concrete Pour Inspection</v>
      </c>
      <c r="G2125" s="23" t="s">
        <v>680</v>
      </c>
      <c r="H2125" s="25" t="s">
        <v>1541</v>
      </c>
      <c r="I2125" s="23"/>
      <c r="J2125" s="106">
        <f>_xlfn.XLOOKUP('-'!$F2125,Ref!A:A,Ref!B:B)*1000</f>
        <v>186000</v>
      </c>
      <c r="K2125" s="93">
        <f ca="1">COUNTIF($J$2:'-'!$J2125,'-'!$J2125)-1</f>
        <v>22</v>
      </c>
      <c r="L2125" s="96" t="s">
        <v>423</v>
      </c>
    </row>
    <row r="2126" spans="1:12" ht="15.75">
      <c r="A2126" s="90">
        <f t="shared" si="33"/>
        <v>2122</v>
      </c>
      <c r="B2126" s="87">
        <f ca="1">'-'!$J2126+'-'!$K2126</f>
        <v>186023</v>
      </c>
      <c r="C2126" s="88"/>
      <c r="D2126" s="90" t="str" cm="1">
        <f t="array" ref="D2126">_xlfn.SWITCH(MID('-'!$F2126,1,4),"C - ","Civil","F - ","Foundation","ST -","Structure","FC -","Façade","PRE ","Pre-Line","POST","Post-Line","H - ","Handover","S - ","Services","CST ","Completion Docs", "I - ", "Inspection")</f>
        <v>Structure</v>
      </c>
      <c r="E2126" s="90" t="str">
        <f>IF(NOT(ISERROR(SEARCH("- S -", '-'!$F2126))), "Subcontractor",IF(NOT(ISERROR(SEARCH("- R -", '-'!$F2126))), "Ryman",IF(NOT(ISERROR(SEARCH("- C -", '-'!$F2126))), "Consultant",IF(NOT(ISERROR(SEARCH("- I -", '-'!$F2126))),  "Inspection Test Plan", "Naming Error"))))</f>
        <v>Ryman</v>
      </c>
      <c r="F2126" s="91" t="str">
        <f>IF(OR('-'!$G2126="checklist", '-'!$G2126="checklist-flat"), '-'!$H2126, F2125)</f>
        <v>ST - R - Concrete Pour Inspection</v>
      </c>
      <c r="G2126" s="107" t="s">
        <v>182</v>
      </c>
      <c r="H2126" s="108" t="s">
        <v>1542</v>
      </c>
      <c r="I2126" s="107"/>
      <c r="J2126" s="105">
        <f>_xlfn.XLOOKUP('-'!$F2126,Ref!A:A,Ref!B:B)*1000</f>
        <v>186000</v>
      </c>
      <c r="K2126" s="87">
        <f ca="1">COUNTIF($J$2:'-'!$J2126,'-'!$J2126)-1</f>
        <v>23</v>
      </c>
      <c r="L2126" s="90" t="s">
        <v>423</v>
      </c>
    </row>
    <row r="2127" spans="1:12" ht="15.75">
      <c r="A2127" s="96">
        <f t="shared" si="33"/>
        <v>2123</v>
      </c>
      <c r="B2127" s="93">
        <f ca="1">'-'!$J2127+'-'!$K2127</f>
        <v>186024</v>
      </c>
      <c r="C2127" s="94"/>
      <c r="D2127" s="96" t="str" cm="1">
        <f t="array" ref="D2127">_xlfn.SWITCH(MID('-'!$F2127,1,4),"C - ","Civil","F - ","Foundation","ST -","Structure","FC -","Façade","PRE ","Pre-Line","POST","Post-Line","H - ","Handover","S - ","Services","CST ","Completion Docs", "I - ", "Inspection")</f>
        <v>Structure</v>
      </c>
      <c r="E2127" s="96" t="str">
        <f>IF(NOT(ISERROR(SEARCH("- S -", '-'!$F2127))), "Subcontractor",IF(NOT(ISERROR(SEARCH("- R -", '-'!$F2127))), "Ryman",IF(NOT(ISERROR(SEARCH("- C -", '-'!$F2127))), "Consultant",IF(NOT(ISERROR(SEARCH("- I -", '-'!$F2127))),  "Inspection Test Plan", "Naming Error"))))</f>
        <v>Ryman</v>
      </c>
      <c r="F2127" s="97" t="str">
        <f>IF(OR('-'!$G2127="checklist", '-'!$G2127="checklist-flat"), '-'!$H2127, F2126)</f>
        <v>ST - R - Concrete Pour Inspection</v>
      </c>
      <c r="G2127" s="23" t="s">
        <v>15</v>
      </c>
      <c r="H2127" s="25" t="s">
        <v>1543</v>
      </c>
      <c r="I2127" s="23"/>
      <c r="J2127" s="106">
        <f>_xlfn.XLOOKUP('-'!$F2127,Ref!A:A,Ref!B:B)*1000</f>
        <v>186000</v>
      </c>
      <c r="K2127" s="93">
        <f ca="1">COUNTIF($J$2:'-'!$J2127,'-'!$J2127)-1</f>
        <v>24</v>
      </c>
      <c r="L2127" s="96" t="s">
        <v>423</v>
      </c>
    </row>
    <row r="2128" spans="1:12" ht="15.75">
      <c r="A2128" s="90">
        <f t="shared" si="33"/>
        <v>2124</v>
      </c>
      <c r="B2128" s="87">
        <f ca="1">'-'!$J2128+'-'!$K2128</f>
        <v>186025</v>
      </c>
      <c r="C2128" s="88"/>
      <c r="D2128" s="90" t="str" cm="1">
        <f t="array" ref="D2128">_xlfn.SWITCH(MID('-'!$F2128,1,4),"C - ","Civil","F - ","Foundation","ST -","Structure","FC -","Façade","PRE ","Pre-Line","POST","Post-Line","H - ","Handover","S - ","Services","CST ","Completion Docs", "I - ", "Inspection")</f>
        <v>Structure</v>
      </c>
      <c r="E2128" s="90" t="str">
        <f>IF(NOT(ISERROR(SEARCH("- S -", '-'!$F2128))), "Subcontractor",IF(NOT(ISERROR(SEARCH("- R -", '-'!$F2128))), "Ryman",IF(NOT(ISERROR(SEARCH("- C -", '-'!$F2128))), "Consultant",IF(NOT(ISERROR(SEARCH("- I -", '-'!$F2128))),  "Inspection Test Plan", "Naming Error"))))</f>
        <v>Ryman</v>
      </c>
      <c r="F2128" s="91" t="str">
        <f>IF(OR('-'!$G2128="checklist", '-'!$G2128="checklist-flat"), '-'!$H2128, F2127)</f>
        <v>ST - R - Concrete Pour Inspection</v>
      </c>
      <c r="G2128" s="107" t="s">
        <v>15</v>
      </c>
      <c r="H2128" s="108" t="s">
        <v>1544</v>
      </c>
      <c r="I2128" s="107"/>
      <c r="J2128" s="105">
        <f>_xlfn.XLOOKUP('-'!$F2128,Ref!A:A,Ref!B:B)*1000</f>
        <v>186000</v>
      </c>
      <c r="K2128" s="87">
        <f ca="1">COUNTIF($J$2:'-'!$J2128,'-'!$J2128)-1</f>
        <v>25</v>
      </c>
      <c r="L2128" s="90" t="s">
        <v>423</v>
      </c>
    </row>
    <row r="2129" spans="1:12" ht="15.75">
      <c r="A2129" s="96">
        <f t="shared" si="33"/>
        <v>2125</v>
      </c>
      <c r="B2129" s="93">
        <f ca="1">'-'!$J2129+'-'!$K2129</f>
        <v>186026</v>
      </c>
      <c r="C2129" s="94"/>
      <c r="D2129" s="96" t="str" cm="1">
        <f t="array" ref="D2129">_xlfn.SWITCH(MID('-'!$F2129,1,4),"C - ","Civil","F - ","Foundation","ST -","Structure","FC -","Façade","PRE ","Pre-Line","POST","Post-Line","H - ","Handover","S - ","Services","CST ","Completion Docs", "I - ", "Inspection")</f>
        <v>Structure</v>
      </c>
      <c r="E2129" s="96" t="str">
        <f>IF(NOT(ISERROR(SEARCH("- S -", '-'!$F2129))), "Subcontractor",IF(NOT(ISERROR(SEARCH("- R -", '-'!$F2129))), "Ryman",IF(NOT(ISERROR(SEARCH("- C -", '-'!$F2129))), "Consultant",IF(NOT(ISERROR(SEARCH("- I -", '-'!$F2129))),  "Inspection Test Plan", "Naming Error"))))</f>
        <v>Ryman</v>
      </c>
      <c r="F2129" s="97" t="str">
        <f>IF(OR('-'!$G2129="checklist", '-'!$G2129="checklist-flat"), '-'!$H2129, F2128)</f>
        <v>ST - R - Concrete Pour Inspection</v>
      </c>
      <c r="G2129" s="23" t="s">
        <v>15</v>
      </c>
      <c r="H2129" s="25" t="s">
        <v>1545</v>
      </c>
      <c r="I2129" s="23"/>
      <c r="J2129" s="106">
        <f>_xlfn.XLOOKUP('-'!$F2129,Ref!A:A,Ref!B:B)*1000</f>
        <v>186000</v>
      </c>
      <c r="K2129" s="93">
        <f ca="1">COUNTIF($J$2:'-'!$J2129,'-'!$J2129)-1</f>
        <v>26</v>
      </c>
      <c r="L2129" s="96" t="s">
        <v>423</v>
      </c>
    </row>
    <row r="2130" spans="1:12" ht="15.75">
      <c r="A2130" s="90">
        <f t="shared" si="33"/>
        <v>2126</v>
      </c>
      <c r="B2130" s="87">
        <f ca="1">'-'!$J2130+'-'!$K2130</f>
        <v>186027</v>
      </c>
      <c r="C2130" s="88"/>
      <c r="D2130" s="90" t="str" cm="1">
        <f t="array" ref="D2130">_xlfn.SWITCH(MID('-'!$F2130,1,4),"C - ","Civil","F - ","Foundation","ST -","Structure","FC -","Façade","PRE ","Pre-Line","POST","Post-Line","H - ","Handover","S - ","Services","CST ","Completion Docs", "I - ", "Inspection")</f>
        <v>Structure</v>
      </c>
      <c r="E2130" s="90" t="str">
        <f>IF(NOT(ISERROR(SEARCH("- S -", '-'!$F2130))), "Subcontractor",IF(NOT(ISERROR(SEARCH("- R -", '-'!$F2130))), "Ryman",IF(NOT(ISERROR(SEARCH("- C -", '-'!$F2130))), "Consultant",IF(NOT(ISERROR(SEARCH("- I -", '-'!$F2130))),  "Inspection Test Plan", "Naming Error"))))</f>
        <v>Ryman</v>
      </c>
      <c r="F2130" s="91" t="str">
        <f>IF(OR('-'!$G2130="checklist", '-'!$G2130="checklist-flat"), '-'!$H2130, F2129)</f>
        <v>ST - R - Concrete Pour Inspection</v>
      </c>
      <c r="G2130" s="107" t="s">
        <v>24</v>
      </c>
      <c r="H2130" s="108" t="s">
        <v>1546</v>
      </c>
      <c r="I2130" s="107"/>
      <c r="J2130" s="105">
        <f>_xlfn.XLOOKUP('-'!$F2130,Ref!A:A,Ref!B:B)*1000</f>
        <v>186000</v>
      </c>
      <c r="K2130" s="87">
        <f ca="1">COUNTIF($J$2:'-'!$J2130,'-'!$J2130)-1</f>
        <v>27</v>
      </c>
      <c r="L2130" s="90" t="s">
        <v>423</v>
      </c>
    </row>
    <row r="2131" spans="1:12" ht="15.75">
      <c r="A2131" s="96">
        <f t="shared" si="33"/>
        <v>2127</v>
      </c>
      <c r="B2131" s="93">
        <f ca="1">'-'!$J2131+'-'!$K2131</f>
        <v>187000</v>
      </c>
      <c r="C2131" s="94"/>
      <c r="D2131" s="96" t="str" cm="1">
        <f t="array" ref="D2131">_xlfn.SWITCH(MID('-'!$F2131,1,4),"C - ","Civil","F - ","Foundation","ST -","Structure","FC -","Façade","PRE ","Pre-Line","POST","Post-Line","H - ","Handover","S - ","Services","CST ","Completion Docs", "I - ", "Inspection")</f>
        <v>Structure</v>
      </c>
      <c r="E2131" s="96" t="str">
        <f>IF(NOT(ISERROR(SEARCH("- S -", '-'!$F2131))), "Subcontractor",IF(NOT(ISERROR(SEARCH("- R -", '-'!$F2131))), "Ryman",IF(NOT(ISERROR(SEARCH("- C -", '-'!$F2131))), "Consultant",IF(NOT(ISERROR(SEARCH("- I -", '-'!$F2131))),  "Inspection Test Plan", "Naming Error"))))</f>
        <v>Ryman</v>
      </c>
      <c r="F2131" s="97" t="str">
        <f>IF(OR('-'!$G2131="checklist", '-'!$G2131="checklist-flat"), '-'!$H2131, F2130)</f>
        <v>ST - R - Concrete Pour Planning</v>
      </c>
      <c r="G2131" s="23" t="s">
        <v>430</v>
      </c>
      <c r="H2131" s="25" t="s">
        <v>1547</v>
      </c>
      <c r="I2131" s="23"/>
      <c r="J2131" s="106">
        <f>_xlfn.XLOOKUP('-'!$F2131,Ref!A:A,Ref!B:B)*1000</f>
        <v>187000</v>
      </c>
      <c r="K2131" s="93">
        <f ca="1">COUNTIF($J$2:'-'!$J2131,'-'!$J2131)-1</f>
        <v>0</v>
      </c>
      <c r="L2131" s="96" t="s">
        <v>423</v>
      </c>
    </row>
    <row r="2132" spans="1:12" ht="15.75">
      <c r="A2132" s="90">
        <f t="shared" si="33"/>
        <v>2128</v>
      </c>
      <c r="B2132" s="87">
        <f ca="1">'-'!$J2132+'-'!$K2132</f>
        <v>187001</v>
      </c>
      <c r="C2132" s="88"/>
      <c r="D2132" s="90" t="str" cm="1">
        <f t="array" ref="D2132">_xlfn.SWITCH(MID('-'!$F2132,1,4),"C - ","Civil","F - ","Foundation","ST -","Structure","FC -","Façade","PRE ","Pre-Line","POST","Post-Line","H - ","Handover","S - ","Services","CST ","Completion Docs", "I - ", "Inspection")</f>
        <v>Structure</v>
      </c>
      <c r="E2132" s="90" t="str">
        <f>IF(NOT(ISERROR(SEARCH("- S -", '-'!$F2132))), "Subcontractor",IF(NOT(ISERROR(SEARCH("- R -", '-'!$F2132))), "Ryman",IF(NOT(ISERROR(SEARCH("- C -", '-'!$F2132))), "Consultant",IF(NOT(ISERROR(SEARCH("- I -", '-'!$F2132))),  "Inspection Test Plan", "Naming Error"))))</f>
        <v>Ryman</v>
      </c>
      <c r="F2132" s="91" t="str">
        <f>IF(OR('-'!$G2132="checklist", '-'!$G2132="checklist-flat"), '-'!$H2132, F2131)</f>
        <v>ST - R - Concrete Pour Planning</v>
      </c>
      <c r="G2132" s="107" t="s">
        <v>432</v>
      </c>
      <c r="H2132" s="108" t="s">
        <v>1548</v>
      </c>
      <c r="I2132" s="107"/>
      <c r="J2132" s="105">
        <f>_xlfn.XLOOKUP('-'!$F2132,Ref!A:A,Ref!B:B)*1000</f>
        <v>187000</v>
      </c>
      <c r="K2132" s="87">
        <f ca="1">COUNTIF($J$2:'-'!$J2132,'-'!$J2132)-1</f>
        <v>1</v>
      </c>
      <c r="L2132" s="90" t="s">
        <v>423</v>
      </c>
    </row>
    <row r="2133" spans="1:12" ht="15.75">
      <c r="A2133" s="96">
        <f t="shared" si="33"/>
        <v>2129</v>
      </c>
      <c r="B2133" s="93">
        <f ca="1">'-'!$J2133+'-'!$K2133</f>
        <v>187002</v>
      </c>
      <c r="C2133" s="94"/>
      <c r="D2133" s="96" t="str" cm="1">
        <f t="array" ref="D2133">_xlfn.SWITCH(MID('-'!$F2133,1,4),"C - ","Civil","F - ","Foundation","ST -","Structure","FC -","Façade","PRE ","Pre-Line","POST","Post-Line","H - ","Handover","S - ","Services","CST ","Completion Docs", "I - ", "Inspection")</f>
        <v>Structure</v>
      </c>
      <c r="E2133" s="96" t="str">
        <f>IF(NOT(ISERROR(SEARCH("- S -", '-'!$F2133))), "Subcontractor",IF(NOT(ISERROR(SEARCH("- R -", '-'!$F2133))), "Ryman",IF(NOT(ISERROR(SEARCH("- C -", '-'!$F2133))), "Consultant",IF(NOT(ISERROR(SEARCH("- I -", '-'!$F2133))),  "Inspection Test Plan", "Naming Error"))))</f>
        <v>Ryman</v>
      </c>
      <c r="F2133" s="97" t="str">
        <f>IF(OR('-'!$G2133="checklist", '-'!$G2133="checklist-flat"), '-'!$H2133, F2132)</f>
        <v>ST - R - Concrete Pour Planning</v>
      </c>
      <c r="G2133" s="23" t="s">
        <v>680</v>
      </c>
      <c r="H2133" s="25" t="s">
        <v>1548</v>
      </c>
      <c r="I2133" s="23"/>
      <c r="J2133" s="106">
        <f>_xlfn.XLOOKUP('-'!$F2133,Ref!A:A,Ref!B:B)*1000</f>
        <v>187000</v>
      </c>
      <c r="K2133" s="93">
        <f ca="1">COUNTIF($J$2:'-'!$J2133,'-'!$J2133)-1</f>
        <v>2</v>
      </c>
      <c r="L2133" s="96" t="s">
        <v>423</v>
      </c>
    </row>
    <row r="2134" spans="1:12" ht="15.75">
      <c r="A2134" s="90">
        <f t="shared" si="33"/>
        <v>2130</v>
      </c>
      <c r="B2134" s="87">
        <f ca="1">'-'!$J2134+'-'!$K2134</f>
        <v>187003</v>
      </c>
      <c r="C2134" s="88"/>
      <c r="D2134" s="90" t="str" cm="1">
        <f t="array" ref="D2134">_xlfn.SWITCH(MID('-'!$F2134,1,4),"C - ","Civil","F - ","Foundation","ST -","Structure","FC -","Façade","PRE ","Pre-Line","POST","Post-Line","H - ","Handover","S - ","Services","CST ","Completion Docs", "I - ", "Inspection")</f>
        <v>Structure</v>
      </c>
      <c r="E2134" s="90" t="str">
        <f>IF(NOT(ISERROR(SEARCH("- S -", '-'!$F2134))), "Subcontractor",IF(NOT(ISERROR(SEARCH("- R -", '-'!$F2134))), "Ryman",IF(NOT(ISERROR(SEARCH("- C -", '-'!$F2134))), "Consultant",IF(NOT(ISERROR(SEARCH("- I -", '-'!$F2134))),  "Inspection Test Plan", "Naming Error"))))</f>
        <v>Ryman</v>
      </c>
      <c r="F2134" s="91" t="str">
        <f>IF(OR('-'!$G2134="checklist", '-'!$G2134="checklist-flat"), '-'!$H2134, F2133)</f>
        <v>ST - R - Concrete Pour Planning</v>
      </c>
      <c r="G2134" s="107" t="s">
        <v>182</v>
      </c>
      <c r="H2134" s="108" t="s">
        <v>1549</v>
      </c>
      <c r="I2134" s="107"/>
      <c r="J2134" s="105">
        <f>_xlfn.XLOOKUP('-'!$F2134,Ref!A:A,Ref!B:B)*1000</f>
        <v>187000</v>
      </c>
      <c r="K2134" s="87">
        <f ca="1">COUNTIF($J$2:'-'!$J2134,'-'!$J2134)-1</f>
        <v>3</v>
      </c>
      <c r="L2134" s="90" t="s">
        <v>423</v>
      </c>
    </row>
    <row r="2135" spans="1:12" ht="15.75">
      <c r="A2135" s="96">
        <f t="shared" si="33"/>
        <v>2131</v>
      </c>
      <c r="B2135" s="93">
        <f ca="1">'-'!$J2135+'-'!$K2135</f>
        <v>187004</v>
      </c>
      <c r="C2135" s="94"/>
      <c r="D2135" s="96" t="str" cm="1">
        <f t="array" ref="D2135">_xlfn.SWITCH(MID('-'!$F2135,1,4),"C - ","Civil","F - ","Foundation","ST -","Structure","FC -","Façade","PRE ","Pre-Line","POST","Post-Line","H - ","Handover","S - ","Services","CST ","Completion Docs", "I - ", "Inspection")</f>
        <v>Structure</v>
      </c>
      <c r="E2135" s="96" t="str">
        <f>IF(NOT(ISERROR(SEARCH("- S -", '-'!$F2135))), "Subcontractor",IF(NOT(ISERROR(SEARCH("- R -", '-'!$F2135))), "Ryman",IF(NOT(ISERROR(SEARCH("- C -", '-'!$F2135))), "Consultant",IF(NOT(ISERROR(SEARCH("- I -", '-'!$F2135))),  "Inspection Test Plan", "Naming Error"))))</f>
        <v>Ryman</v>
      </c>
      <c r="F2135" s="97" t="str">
        <f>IF(OR('-'!$G2135="checklist", '-'!$G2135="checklist-flat"), '-'!$H2135, F2134)</f>
        <v>ST - R - Concrete Pour Planning</v>
      </c>
      <c r="G2135" s="23" t="s">
        <v>182</v>
      </c>
      <c r="H2135" s="25" t="s">
        <v>1550</v>
      </c>
      <c r="I2135" s="23"/>
      <c r="J2135" s="106">
        <f>_xlfn.XLOOKUP('-'!$F2135,Ref!A:A,Ref!B:B)*1000</f>
        <v>187000</v>
      </c>
      <c r="K2135" s="93">
        <f ca="1">COUNTIF($J$2:'-'!$J2135,'-'!$J2135)-1</f>
        <v>4</v>
      </c>
      <c r="L2135" s="96" t="s">
        <v>423</v>
      </c>
    </row>
    <row r="2136" spans="1:12" ht="15.75">
      <c r="A2136" s="90">
        <f t="shared" si="33"/>
        <v>2132</v>
      </c>
      <c r="B2136" s="87">
        <f ca="1">'-'!$J2136+'-'!$K2136</f>
        <v>187005</v>
      </c>
      <c r="C2136" s="88"/>
      <c r="D2136" s="90" t="str" cm="1">
        <f t="array" ref="D2136">_xlfn.SWITCH(MID('-'!$F2136,1,4),"C - ","Civil","F - ","Foundation","ST -","Structure","FC -","Façade","PRE ","Pre-Line","POST","Post-Line","H - ","Handover","S - ","Services","CST ","Completion Docs", "I - ", "Inspection")</f>
        <v>Structure</v>
      </c>
      <c r="E2136" s="90" t="str">
        <f>IF(NOT(ISERROR(SEARCH("- S -", '-'!$F2136))), "Subcontractor",IF(NOT(ISERROR(SEARCH("- R -", '-'!$F2136))), "Ryman",IF(NOT(ISERROR(SEARCH("- C -", '-'!$F2136))), "Consultant",IF(NOT(ISERROR(SEARCH("- I -", '-'!$F2136))),  "Inspection Test Plan", "Naming Error"))))</f>
        <v>Ryman</v>
      </c>
      <c r="F2136" s="91" t="str">
        <f>IF(OR('-'!$G2136="checklist", '-'!$G2136="checklist-flat"), '-'!$H2136, F2135)</f>
        <v>ST - R - Concrete Pour Planning</v>
      </c>
      <c r="G2136" s="107" t="s">
        <v>442</v>
      </c>
      <c r="H2136" s="108" t="s">
        <v>1551</v>
      </c>
      <c r="I2136" s="107" t="s">
        <v>1552</v>
      </c>
      <c r="J2136" s="105">
        <f>_xlfn.XLOOKUP('-'!$F2136,Ref!A:A,Ref!B:B)*1000</f>
        <v>187000</v>
      </c>
      <c r="K2136" s="87">
        <f ca="1">COUNTIF($J$2:'-'!$J2136,'-'!$J2136)-1</f>
        <v>5</v>
      </c>
      <c r="L2136" s="90" t="s">
        <v>423</v>
      </c>
    </row>
    <row r="2137" spans="1:12" ht="15.75">
      <c r="A2137" s="96">
        <f t="shared" si="33"/>
        <v>2133</v>
      </c>
      <c r="B2137" s="93">
        <f ca="1">'-'!$J2137+'-'!$K2137</f>
        <v>187006</v>
      </c>
      <c r="C2137" s="94"/>
      <c r="D2137" s="96" t="str" cm="1">
        <f t="array" ref="D2137">_xlfn.SWITCH(MID('-'!$F2137,1,4),"C - ","Civil","F - ","Foundation","ST -","Structure","FC -","Façade","PRE ","Pre-Line","POST","Post-Line","H - ","Handover","S - ","Services","CST ","Completion Docs", "I - ", "Inspection")</f>
        <v>Structure</v>
      </c>
      <c r="E2137" s="96" t="str">
        <f>IF(NOT(ISERROR(SEARCH("- S -", '-'!$F2137))), "Subcontractor",IF(NOT(ISERROR(SEARCH("- R -", '-'!$F2137))), "Ryman",IF(NOT(ISERROR(SEARCH("- C -", '-'!$F2137))), "Consultant",IF(NOT(ISERROR(SEARCH("- I -", '-'!$F2137))),  "Inspection Test Plan", "Naming Error"))))</f>
        <v>Ryman</v>
      </c>
      <c r="F2137" s="97" t="str">
        <f>IF(OR('-'!$G2137="checklist", '-'!$G2137="checklist-flat"), '-'!$H2137, F2136)</f>
        <v>ST - R - Concrete Pour Planning</v>
      </c>
      <c r="G2137" s="23" t="s">
        <v>432</v>
      </c>
      <c r="H2137" s="25" t="s">
        <v>1553</v>
      </c>
      <c r="I2137" s="23"/>
      <c r="J2137" s="106">
        <f>_xlfn.XLOOKUP('-'!$F2137,Ref!A:A,Ref!B:B)*1000</f>
        <v>187000</v>
      </c>
      <c r="K2137" s="93">
        <f ca="1">COUNTIF($J$2:'-'!$J2137,'-'!$J2137)-1</f>
        <v>6</v>
      </c>
      <c r="L2137" s="96" t="s">
        <v>423</v>
      </c>
    </row>
    <row r="2138" spans="1:12" ht="15.75">
      <c r="A2138" s="90">
        <f t="shared" si="33"/>
        <v>2134</v>
      </c>
      <c r="B2138" s="87">
        <f ca="1">'-'!$J2138+'-'!$K2138</f>
        <v>187007</v>
      </c>
      <c r="C2138" s="88"/>
      <c r="D2138" s="90" t="str" cm="1">
        <f t="array" ref="D2138">_xlfn.SWITCH(MID('-'!$F2138,1,4),"C - ","Civil","F - ","Foundation","ST -","Structure","FC -","Façade","PRE ","Pre-Line","POST","Post-Line","H - ","Handover","S - ","Services","CST ","Completion Docs", "I - ", "Inspection")</f>
        <v>Structure</v>
      </c>
      <c r="E2138" s="90" t="str">
        <f>IF(NOT(ISERROR(SEARCH("- S -", '-'!$F2138))), "Subcontractor",IF(NOT(ISERROR(SEARCH("- R -", '-'!$F2138))), "Ryman",IF(NOT(ISERROR(SEARCH("- C -", '-'!$F2138))), "Consultant",IF(NOT(ISERROR(SEARCH("- I -", '-'!$F2138))),  "Inspection Test Plan", "Naming Error"))))</f>
        <v>Ryman</v>
      </c>
      <c r="F2138" s="91" t="str">
        <f>IF(OR('-'!$G2138="checklist", '-'!$G2138="checklist-flat"), '-'!$H2138, F2137)</f>
        <v>ST - R - Concrete Pour Planning</v>
      </c>
      <c r="G2138" s="107" t="s">
        <v>680</v>
      </c>
      <c r="H2138" s="108" t="s">
        <v>1553</v>
      </c>
      <c r="I2138" s="107"/>
      <c r="J2138" s="105">
        <f>_xlfn.XLOOKUP('-'!$F2138,Ref!A:A,Ref!B:B)*1000</f>
        <v>187000</v>
      </c>
      <c r="K2138" s="87">
        <f ca="1">COUNTIF($J$2:'-'!$J2138,'-'!$J2138)-1</f>
        <v>7</v>
      </c>
      <c r="L2138" s="90" t="s">
        <v>423</v>
      </c>
    </row>
    <row r="2139" spans="1:12" ht="15.75">
      <c r="A2139" s="96">
        <f t="shared" si="33"/>
        <v>2135</v>
      </c>
      <c r="B2139" s="93">
        <f ca="1">'-'!$J2139+'-'!$K2139</f>
        <v>187008</v>
      </c>
      <c r="C2139" s="94"/>
      <c r="D2139" s="96" t="str" cm="1">
        <f t="array" ref="D2139">_xlfn.SWITCH(MID('-'!$F2139,1,4),"C - ","Civil","F - ","Foundation","ST -","Structure","FC -","Façade","PRE ","Pre-Line","POST","Post-Line","H - ","Handover","S - ","Services","CST ","Completion Docs", "I - ", "Inspection")</f>
        <v>Structure</v>
      </c>
      <c r="E2139" s="96" t="str">
        <f>IF(NOT(ISERROR(SEARCH("- S -", '-'!$F2139))), "Subcontractor",IF(NOT(ISERROR(SEARCH("- R -", '-'!$F2139))), "Ryman",IF(NOT(ISERROR(SEARCH("- C -", '-'!$F2139))), "Consultant",IF(NOT(ISERROR(SEARCH("- I -", '-'!$F2139))),  "Inspection Test Plan", "Naming Error"))))</f>
        <v>Ryman</v>
      </c>
      <c r="F2139" s="97" t="str">
        <f>IF(OR('-'!$G2139="checklist", '-'!$G2139="checklist-flat"), '-'!$H2139, F2138)</f>
        <v>ST - R - Concrete Pour Planning</v>
      </c>
      <c r="G2139" s="23" t="s">
        <v>182</v>
      </c>
      <c r="H2139" s="25" t="s">
        <v>1554</v>
      </c>
      <c r="I2139" s="23"/>
      <c r="J2139" s="106">
        <f>_xlfn.XLOOKUP('-'!$F2139,Ref!A:A,Ref!B:B)*1000</f>
        <v>187000</v>
      </c>
      <c r="K2139" s="93">
        <f ca="1">COUNTIF($J$2:'-'!$J2139,'-'!$J2139)-1</f>
        <v>8</v>
      </c>
      <c r="L2139" s="96" t="s">
        <v>423</v>
      </c>
    </row>
    <row r="2140" spans="1:12" ht="15.75">
      <c r="A2140" s="90">
        <f t="shared" si="33"/>
        <v>2136</v>
      </c>
      <c r="B2140" s="87">
        <f ca="1">'-'!$J2140+'-'!$K2140</f>
        <v>187009</v>
      </c>
      <c r="C2140" s="88"/>
      <c r="D2140" s="90" t="str" cm="1">
        <f t="array" ref="D2140">_xlfn.SWITCH(MID('-'!$F2140,1,4),"C - ","Civil","F - ","Foundation","ST -","Structure","FC -","Façade","PRE ","Pre-Line","POST","Post-Line","H - ","Handover","S - ","Services","CST ","Completion Docs", "I - ", "Inspection")</f>
        <v>Structure</v>
      </c>
      <c r="E2140" s="90" t="str">
        <f>IF(NOT(ISERROR(SEARCH("- S -", '-'!$F2140))), "Subcontractor",IF(NOT(ISERROR(SEARCH("- R -", '-'!$F2140))), "Ryman",IF(NOT(ISERROR(SEARCH("- C -", '-'!$F2140))), "Consultant",IF(NOT(ISERROR(SEARCH("- I -", '-'!$F2140))),  "Inspection Test Plan", "Naming Error"))))</f>
        <v>Ryman</v>
      </c>
      <c r="F2140" s="91" t="str">
        <f>IF(OR('-'!$G2140="checklist", '-'!$G2140="checklist-flat"), '-'!$H2140, F2139)</f>
        <v>ST - R - Concrete Pour Planning</v>
      </c>
      <c r="G2140" s="107" t="s">
        <v>182</v>
      </c>
      <c r="H2140" s="108" t="s">
        <v>1555</v>
      </c>
      <c r="I2140" s="107"/>
      <c r="J2140" s="105">
        <f>_xlfn.XLOOKUP('-'!$F2140,Ref!A:A,Ref!B:B)*1000</f>
        <v>187000</v>
      </c>
      <c r="K2140" s="87">
        <f ca="1">COUNTIF($J$2:'-'!$J2140,'-'!$J2140)-1</f>
        <v>9</v>
      </c>
      <c r="L2140" s="90" t="s">
        <v>423</v>
      </c>
    </row>
    <row r="2141" spans="1:12" ht="15.75">
      <c r="A2141" s="96">
        <f t="shared" si="33"/>
        <v>2137</v>
      </c>
      <c r="B2141" s="93">
        <f ca="1">'-'!$J2141+'-'!$K2141</f>
        <v>187010</v>
      </c>
      <c r="C2141" s="94"/>
      <c r="D2141" s="96" t="str" cm="1">
        <f t="array" ref="D2141">_xlfn.SWITCH(MID('-'!$F2141,1,4),"C - ","Civil","F - ","Foundation","ST -","Structure","FC -","Façade","PRE ","Pre-Line","POST","Post-Line","H - ","Handover","S - ","Services","CST ","Completion Docs", "I - ", "Inspection")</f>
        <v>Structure</v>
      </c>
      <c r="E2141" s="96" t="str">
        <f>IF(NOT(ISERROR(SEARCH("- S -", '-'!$F2141))), "Subcontractor",IF(NOT(ISERROR(SEARCH("- R -", '-'!$F2141))), "Ryman",IF(NOT(ISERROR(SEARCH("- C -", '-'!$F2141))), "Consultant",IF(NOT(ISERROR(SEARCH("- I -", '-'!$F2141))),  "Inspection Test Plan", "Naming Error"))))</f>
        <v>Ryman</v>
      </c>
      <c r="F2141" s="97" t="str">
        <f>IF(OR('-'!$G2141="checklist", '-'!$G2141="checklist-flat"), '-'!$H2141, F2140)</f>
        <v>ST - R - Concrete Pour Planning</v>
      </c>
      <c r="G2141" s="23" t="s">
        <v>182</v>
      </c>
      <c r="H2141" s="25" t="s">
        <v>1556</v>
      </c>
      <c r="I2141" s="23"/>
      <c r="J2141" s="106">
        <f>_xlfn.XLOOKUP('-'!$F2141,Ref!A:A,Ref!B:B)*1000</f>
        <v>187000</v>
      </c>
      <c r="K2141" s="93">
        <f ca="1">COUNTIF($J$2:'-'!$J2141,'-'!$J2141)-1</f>
        <v>10</v>
      </c>
      <c r="L2141" s="96" t="s">
        <v>423</v>
      </c>
    </row>
    <row r="2142" spans="1:12" ht="15.75">
      <c r="A2142" s="90">
        <f t="shared" si="33"/>
        <v>2138</v>
      </c>
      <c r="B2142" s="87">
        <f ca="1">'-'!$J2142+'-'!$K2142</f>
        <v>187011</v>
      </c>
      <c r="C2142" s="88"/>
      <c r="D2142" s="90" t="str" cm="1">
        <f t="array" ref="D2142">_xlfn.SWITCH(MID('-'!$F2142,1,4),"C - ","Civil","F - ","Foundation","ST -","Structure","FC -","Façade","PRE ","Pre-Line","POST","Post-Line","H - ","Handover","S - ","Services","CST ","Completion Docs", "I - ", "Inspection")</f>
        <v>Structure</v>
      </c>
      <c r="E2142" s="90" t="str">
        <f>IF(NOT(ISERROR(SEARCH("- S -", '-'!$F2142))), "Subcontractor",IF(NOT(ISERROR(SEARCH("- R -", '-'!$F2142))), "Ryman",IF(NOT(ISERROR(SEARCH("- C -", '-'!$F2142))), "Consultant",IF(NOT(ISERROR(SEARCH("- I -", '-'!$F2142))),  "Inspection Test Plan", "Naming Error"))))</f>
        <v>Ryman</v>
      </c>
      <c r="F2142" s="91" t="str">
        <f>IF(OR('-'!$G2142="checklist", '-'!$G2142="checklist-flat"), '-'!$H2142, F2141)</f>
        <v>ST - R - Concrete Pour Planning</v>
      </c>
      <c r="G2142" s="107" t="s">
        <v>15</v>
      </c>
      <c r="H2142" s="108" t="s">
        <v>1557</v>
      </c>
      <c r="I2142" s="107"/>
      <c r="J2142" s="105">
        <f>_xlfn.XLOOKUP('-'!$F2142,Ref!A:A,Ref!B:B)*1000</f>
        <v>187000</v>
      </c>
      <c r="K2142" s="87">
        <f ca="1">COUNTIF($J$2:'-'!$J2142,'-'!$J2142)-1</f>
        <v>11</v>
      </c>
      <c r="L2142" s="90" t="s">
        <v>423</v>
      </c>
    </row>
    <row r="2143" spans="1:12" ht="15.75">
      <c r="A2143" s="96">
        <f t="shared" ref="A2143:A2206" si="34">IFERROR(A2142+1,1)</f>
        <v>2139</v>
      </c>
      <c r="B2143" s="93">
        <f ca="1">'-'!$J2143+'-'!$K2143</f>
        <v>187012</v>
      </c>
      <c r="C2143" s="94"/>
      <c r="D2143" s="96" t="str" cm="1">
        <f t="array" ref="D2143">_xlfn.SWITCH(MID('-'!$F2143,1,4),"C - ","Civil","F - ","Foundation","ST -","Structure","FC -","Façade","PRE ","Pre-Line","POST","Post-Line","H - ","Handover","S - ","Services","CST ","Completion Docs", "I - ", "Inspection")</f>
        <v>Structure</v>
      </c>
      <c r="E2143" s="96" t="str">
        <f>IF(NOT(ISERROR(SEARCH("- S -", '-'!$F2143))), "Subcontractor",IF(NOT(ISERROR(SEARCH("- R -", '-'!$F2143))), "Ryman",IF(NOT(ISERROR(SEARCH("- C -", '-'!$F2143))), "Consultant",IF(NOT(ISERROR(SEARCH("- I -", '-'!$F2143))),  "Inspection Test Plan", "Naming Error"))))</f>
        <v>Ryman</v>
      </c>
      <c r="F2143" s="97" t="str">
        <f>IF(OR('-'!$G2143="checklist", '-'!$G2143="checklist-flat"), '-'!$H2143, F2142)</f>
        <v>ST - R - Concrete Pour Planning</v>
      </c>
      <c r="G2143" s="23" t="s">
        <v>432</v>
      </c>
      <c r="H2143" s="25" t="s">
        <v>1558</v>
      </c>
      <c r="I2143" s="23"/>
      <c r="J2143" s="106">
        <f>_xlfn.XLOOKUP('-'!$F2143,Ref!A:A,Ref!B:B)*1000</f>
        <v>187000</v>
      </c>
      <c r="K2143" s="93">
        <f ca="1">COUNTIF($J$2:'-'!$J2143,'-'!$J2143)-1</f>
        <v>12</v>
      </c>
      <c r="L2143" s="96" t="s">
        <v>423</v>
      </c>
    </row>
    <row r="2144" spans="1:12" ht="15.75">
      <c r="A2144" s="90">
        <f t="shared" si="34"/>
        <v>2140</v>
      </c>
      <c r="B2144" s="87">
        <f ca="1">'-'!$J2144+'-'!$K2144</f>
        <v>187013</v>
      </c>
      <c r="C2144" s="88"/>
      <c r="D2144" s="90" t="str" cm="1">
        <f t="array" ref="D2144">_xlfn.SWITCH(MID('-'!$F2144,1,4),"C - ","Civil","F - ","Foundation","ST -","Structure","FC -","Façade","PRE ","Pre-Line","POST","Post-Line","H - ","Handover","S - ","Services","CST ","Completion Docs", "I - ", "Inspection")</f>
        <v>Structure</v>
      </c>
      <c r="E2144" s="90" t="str">
        <f>IF(NOT(ISERROR(SEARCH("- S -", '-'!$F2144))), "Subcontractor",IF(NOT(ISERROR(SEARCH("- R -", '-'!$F2144))), "Ryman",IF(NOT(ISERROR(SEARCH("- C -", '-'!$F2144))), "Consultant",IF(NOT(ISERROR(SEARCH("- I -", '-'!$F2144))),  "Inspection Test Plan", "Naming Error"))))</f>
        <v>Ryman</v>
      </c>
      <c r="F2144" s="91" t="str">
        <f>IF(OR('-'!$G2144="checklist", '-'!$G2144="checklist-flat"), '-'!$H2144, F2143)</f>
        <v>ST - R - Concrete Pour Planning</v>
      </c>
      <c r="G2144" s="107" t="s">
        <v>15</v>
      </c>
      <c r="H2144" s="108" t="s">
        <v>1559</v>
      </c>
      <c r="I2144" s="107"/>
      <c r="J2144" s="105">
        <f>_xlfn.XLOOKUP('-'!$F2144,Ref!A:A,Ref!B:B)*1000</f>
        <v>187000</v>
      </c>
      <c r="K2144" s="87">
        <f ca="1">COUNTIF($J$2:'-'!$J2144,'-'!$J2144)-1</f>
        <v>13</v>
      </c>
      <c r="L2144" s="90" t="s">
        <v>423</v>
      </c>
    </row>
    <row r="2145" spans="1:12" ht="15.75">
      <c r="A2145" s="96">
        <f t="shared" si="34"/>
        <v>2141</v>
      </c>
      <c r="B2145" s="93">
        <f ca="1">'-'!$J2145+'-'!$K2145</f>
        <v>187014</v>
      </c>
      <c r="C2145" s="94"/>
      <c r="D2145" s="96" t="str" cm="1">
        <f t="array" ref="D2145">_xlfn.SWITCH(MID('-'!$F2145,1,4),"C - ","Civil","F - ","Foundation","ST -","Structure","FC -","Façade","PRE ","Pre-Line","POST","Post-Line","H - ","Handover","S - ","Services","CST ","Completion Docs", "I - ", "Inspection")</f>
        <v>Structure</v>
      </c>
      <c r="E2145" s="96" t="str">
        <f>IF(NOT(ISERROR(SEARCH("- S -", '-'!$F2145))), "Subcontractor",IF(NOT(ISERROR(SEARCH("- R -", '-'!$F2145))), "Ryman",IF(NOT(ISERROR(SEARCH("- C -", '-'!$F2145))), "Consultant",IF(NOT(ISERROR(SEARCH("- I -", '-'!$F2145))),  "Inspection Test Plan", "Naming Error"))))</f>
        <v>Ryman</v>
      </c>
      <c r="F2145" s="97" t="str">
        <f>IF(OR('-'!$G2145="checklist", '-'!$G2145="checklist-flat"), '-'!$H2145, F2144)</f>
        <v>ST - R - Concrete Pour Planning</v>
      </c>
      <c r="G2145" s="23" t="s">
        <v>15</v>
      </c>
      <c r="H2145" s="25" t="s">
        <v>1560</v>
      </c>
      <c r="I2145" s="23"/>
      <c r="J2145" s="106">
        <f>_xlfn.XLOOKUP('-'!$F2145,Ref!A:A,Ref!B:B)*1000</f>
        <v>187000</v>
      </c>
      <c r="K2145" s="93">
        <f ca="1">COUNTIF($J$2:'-'!$J2145,'-'!$J2145)-1</f>
        <v>14</v>
      </c>
      <c r="L2145" s="96" t="s">
        <v>423</v>
      </c>
    </row>
    <row r="2146" spans="1:12" ht="15.75">
      <c r="A2146" s="90">
        <f t="shared" si="34"/>
        <v>2142</v>
      </c>
      <c r="B2146" s="87">
        <f ca="1">'-'!$J2146+'-'!$K2146</f>
        <v>187015</v>
      </c>
      <c r="C2146" s="88"/>
      <c r="D2146" s="90" t="str" cm="1">
        <f t="array" ref="D2146">_xlfn.SWITCH(MID('-'!$F2146,1,4),"C - ","Civil","F - ","Foundation","ST -","Structure","FC -","Façade","PRE ","Pre-Line","POST","Post-Line","H - ","Handover","S - ","Services","CST ","Completion Docs", "I - ", "Inspection")</f>
        <v>Structure</v>
      </c>
      <c r="E2146" s="90" t="str">
        <f>IF(NOT(ISERROR(SEARCH("- S -", '-'!$F2146))), "Subcontractor",IF(NOT(ISERROR(SEARCH("- R -", '-'!$F2146))), "Ryman",IF(NOT(ISERROR(SEARCH("- C -", '-'!$F2146))), "Consultant",IF(NOT(ISERROR(SEARCH("- I -", '-'!$F2146))),  "Inspection Test Plan", "Naming Error"))))</f>
        <v>Ryman</v>
      </c>
      <c r="F2146" s="91" t="str">
        <f>IF(OR('-'!$G2146="checklist", '-'!$G2146="checklist-flat"), '-'!$H2146, F2145)</f>
        <v>ST - R - Concrete Pour Planning</v>
      </c>
      <c r="G2146" s="107" t="s">
        <v>15</v>
      </c>
      <c r="H2146" s="108" t="s">
        <v>1561</v>
      </c>
      <c r="I2146" s="107"/>
      <c r="J2146" s="105">
        <f>_xlfn.XLOOKUP('-'!$F2146,Ref!A:A,Ref!B:B)*1000</f>
        <v>187000</v>
      </c>
      <c r="K2146" s="87">
        <f ca="1">COUNTIF($J$2:'-'!$J2146,'-'!$J2146)-1</f>
        <v>15</v>
      </c>
      <c r="L2146" s="90" t="s">
        <v>423</v>
      </c>
    </row>
    <row r="2147" spans="1:12" ht="15.75">
      <c r="A2147" s="96">
        <f t="shared" si="34"/>
        <v>2143</v>
      </c>
      <c r="B2147" s="93">
        <f ca="1">'-'!$J2147+'-'!$K2147</f>
        <v>187016</v>
      </c>
      <c r="C2147" s="94"/>
      <c r="D2147" s="96" t="str" cm="1">
        <f t="array" ref="D2147">_xlfn.SWITCH(MID('-'!$F2147,1,4),"C - ","Civil","F - ","Foundation","ST -","Structure","FC -","Façade","PRE ","Pre-Line","POST","Post-Line","H - ","Handover","S - ","Services","CST ","Completion Docs", "I - ", "Inspection")</f>
        <v>Structure</v>
      </c>
      <c r="E2147" s="96" t="str">
        <f>IF(NOT(ISERROR(SEARCH("- S -", '-'!$F2147))), "Subcontractor",IF(NOT(ISERROR(SEARCH("- R -", '-'!$F2147))), "Ryman",IF(NOT(ISERROR(SEARCH("- C -", '-'!$F2147))), "Consultant",IF(NOT(ISERROR(SEARCH("- I -", '-'!$F2147))),  "Inspection Test Plan", "Naming Error"))))</f>
        <v>Ryman</v>
      </c>
      <c r="F2147" s="97" t="str">
        <f>IF(OR('-'!$G2147="checklist", '-'!$G2147="checklist-flat"), '-'!$H2147, F2146)</f>
        <v>ST - R - Concrete Pour Planning</v>
      </c>
      <c r="G2147" s="23" t="s">
        <v>15</v>
      </c>
      <c r="H2147" s="25" t="s">
        <v>1562</v>
      </c>
      <c r="I2147" s="23"/>
      <c r="J2147" s="106">
        <f>_xlfn.XLOOKUP('-'!$F2147,Ref!A:A,Ref!B:B)*1000</f>
        <v>187000</v>
      </c>
      <c r="K2147" s="93">
        <f ca="1">COUNTIF($J$2:'-'!$J2147,'-'!$J2147)-1</f>
        <v>16</v>
      </c>
      <c r="L2147" s="96" t="s">
        <v>423</v>
      </c>
    </row>
    <row r="2148" spans="1:12" ht="15.75">
      <c r="A2148" s="90">
        <f t="shared" si="34"/>
        <v>2144</v>
      </c>
      <c r="B2148" s="87">
        <f ca="1">'-'!$J2148+'-'!$K2148</f>
        <v>187017</v>
      </c>
      <c r="C2148" s="88"/>
      <c r="D2148" s="90" t="str" cm="1">
        <f t="array" ref="D2148">_xlfn.SWITCH(MID('-'!$F2148,1,4),"C - ","Civil","F - ","Foundation","ST -","Structure","FC -","Façade","PRE ","Pre-Line","POST","Post-Line","H - ","Handover","S - ","Services","CST ","Completion Docs", "I - ", "Inspection")</f>
        <v>Structure</v>
      </c>
      <c r="E2148" s="90" t="str">
        <f>IF(NOT(ISERROR(SEARCH("- S -", '-'!$F2148))), "Subcontractor",IF(NOT(ISERROR(SEARCH("- R -", '-'!$F2148))), "Ryman",IF(NOT(ISERROR(SEARCH("- C -", '-'!$F2148))), "Consultant",IF(NOT(ISERROR(SEARCH("- I -", '-'!$F2148))),  "Inspection Test Plan", "Naming Error"))))</f>
        <v>Ryman</v>
      </c>
      <c r="F2148" s="91" t="str">
        <f>IF(OR('-'!$G2148="checklist", '-'!$G2148="checklist-flat"), '-'!$H2148, F2147)</f>
        <v>ST - R - Concrete Pour Planning</v>
      </c>
      <c r="G2148" s="107" t="s">
        <v>15</v>
      </c>
      <c r="H2148" s="108" t="s">
        <v>1563</v>
      </c>
      <c r="I2148" s="107"/>
      <c r="J2148" s="105">
        <f>_xlfn.XLOOKUP('-'!$F2148,Ref!A:A,Ref!B:B)*1000</f>
        <v>187000</v>
      </c>
      <c r="K2148" s="87">
        <f ca="1">COUNTIF($J$2:'-'!$J2148,'-'!$J2148)-1</f>
        <v>17</v>
      </c>
      <c r="L2148" s="90" t="s">
        <v>423</v>
      </c>
    </row>
    <row r="2149" spans="1:12" ht="15.75">
      <c r="A2149" s="96">
        <f t="shared" si="34"/>
        <v>2145</v>
      </c>
      <c r="B2149" s="93">
        <f ca="1">'-'!$J2149+'-'!$K2149</f>
        <v>187018</v>
      </c>
      <c r="C2149" s="94"/>
      <c r="D2149" s="96" t="str" cm="1">
        <f t="array" ref="D2149">_xlfn.SWITCH(MID('-'!$F2149,1,4),"C - ","Civil","F - ","Foundation","ST -","Structure","FC -","Façade","PRE ","Pre-Line","POST","Post-Line","H - ","Handover","S - ","Services","CST ","Completion Docs", "I - ", "Inspection")</f>
        <v>Structure</v>
      </c>
      <c r="E2149" s="96" t="str">
        <f>IF(NOT(ISERROR(SEARCH("- S -", '-'!$F2149))), "Subcontractor",IF(NOT(ISERROR(SEARCH("- R -", '-'!$F2149))), "Ryman",IF(NOT(ISERROR(SEARCH("- C -", '-'!$F2149))), "Consultant",IF(NOT(ISERROR(SEARCH("- I -", '-'!$F2149))),  "Inspection Test Plan", "Naming Error"))))</f>
        <v>Ryman</v>
      </c>
      <c r="F2149" s="97" t="str">
        <f>IF(OR('-'!$G2149="checklist", '-'!$G2149="checklist-flat"), '-'!$H2149, F2148)</f>
        <v>ST - R - Concrete Pour Planning</v>
      </c>
      <c r="G2149" s="23" t="s">
        <v>15</v>
      </c>
      <c r="H2149" s="25" t="s">
        <v>1564</v>
      </c>
      <c r="I2149" s="23"/>
      <c r="J2149" s="106">
        <f>_xlfn.XLOOKUP('-'!$F2149,Ref!A:A,Ref!B:B)*1000</f>
        <v>187000</v>
      </c>
      <c r="K2149" s="93">
        <f ca="1">COUNTIF($J$2:'-'!$J2149,'-'!$J2149)-1</f>
        <v>18</v>
      </c>
      <c r="L2149" s="96" t="s">
        <v>423</v>
      </c>
    </row>
    <row r="2150" spans="1:12" ht="15.75">
      <c r="A2150" s="90">
        <f t="shared" si="34"/>
        <v>2146</v>
      </c>
      <c r="B2150" s="87">
        <f ca="1">'-'!$J2150+'-'!$K2150</f>
        <v>187019</v>
      </c>
      <c r="C2150" s="88"/>
      <c r="D2150" s="90" t="str" cm="1">
        <f t="array" ref="D2150">_xlfn.SWITCH(MID('-'!$F2150,1,4),"C - ","Civil","F - ","Foundation","ST -","Structure","FC -","Façade","PRE ","Pre-Line","POST","Post-Line","H - ","Handover","S - ","Services","CST ","Completion Docs", "I - ", "Inspection")</f>
        <v>Structure</v>
      </c>
      <c r="E2150" s="90" t="str">
        <f>IF(NOT(ISERROR(SEARCH("- S -", '-'!$F2150))), "Subcontractor",IF(NOT(ISERROR(SEARCH("- R -", '-'!$F2150))), "Ryman",IF(NOT(ISERROR(SEARCH("- C -", '-'!$F2150))), "Consultant",IF(NOT(ISERROR(SEARCH("- I -", '-'!$F2150))),  "Inspection Test Plan", "Naming Error"))))</f>
        <v>Ryman</v>
      </c>
      <c r="F2150" s="91" t="str">
        <f>IF(OR('-'!$G2150="checklist", '-'!$G2150="checklist-flat"), '-'!$H2150, F2149)</f>
        <v>ST - R - Concrete Pour Planning</v>
      </c>
      <c r="G2150" s="107" t="s">
        <v>24</v>
      </c>
      <c r="H2150" s="108" t="s">
        <v>1546</v>
      </c>
      <c r="I2150" s="107"/>
      <c r="J2150" s="105">
        <f>_xlfn.XLOOKUP('-'!$F2150,Ref!A:A,Ref!B:B)*1000</f>
        <v>187000</v>
      </c>
      <c r="K2150" s="87">
        <f ca="1">COUNTIF($J$2:'-'!$J2150,'-'!$J2150)-1</f>
        <v>19</v>
      </c>
      <c r="L2150" s="90" t="s">
        <v>423</v>
      </c>
    </row>
    <row r="2151" spans="1:12" ht="15.75">
      <c r="A2151" s="96">
        <f t="shared" si="34"/>
        <v>2147</v>
      </c>
      <c r="B2151" s="93">
        <f ca="1">'-'!$J2151+'-'!$K2151</f>
        <v>188000</v>
      </c>
      <c r="C2151" s="94"/>
      <c r="D2151" s="96" t="str" cm="1">
        <f t="array" ref="D2151">_xlfn.SWITCH(MID('-'!$F2151,1,4),"C - ","Civil","F - ","Foundation","ST -","Structure","FC -","Façade","PRE ","Pre-Line","POST","Post-Line","H - ","Handover","S - ","Services","CST ","Completion Docs", "I - ", "Inspection")</f>
        <v>Structure</v>
      </c>
      <c r="E2151" s="96" t="str">
        <f>IF(NOT(ISERROR(SEARCH("- S -", '-'!$F2151))), "Subcontractor",IF(NOT(ISERROR(SEARCH("- R -", '-'!$F2151))), "Ryman",IF(NOT(ISERROR(SEARCH("- C -", '-'!$F2151))), "Consultant",IF(NOT(ISERROR(SEARCH("- I -", '-'!$F2151))),  "Inspection Test Plan", "Naming Error"))))</f>
        <v>Ryman</v>
      </c>
      <c r="F2151" s="97" t="str">
        <f>IF(OR('-'!$G2151="checklist", '-'!$G2151="checklist-flat"), '-'!$H2151, F2150)</f>
        <v>ST - R - Insitu Pour - Kevin Hickman</v>
      </c>
      <c r="G2151" s="23" t="s">
        <v>12</v>
      </c>
      <c r="H2151" s="25" t="s">
        <v>1565</v>
      </c>
      <c r="I2151" s="23"/>
      <c r="J2151" s="106">
        <f>_xlfn.XLOOKUP('-'!$F2151,Ref!A:A,Ref!B:B)*1000</f>
        <v>188000</v>
      </c>
      <c r="K2151" s="93">
        <f ca="1">COUNTIF($J$2:'-'!$J2151,'-'!$J2151)-1</f>
        <v>0</v>
      </c>
      <c r="L2151" s="96" t="s">
        <v>1566</v>
      </c>
    </row>
    <row r="2152" spans="1:12" ht="15.75">
      <c r="A2152" s="90">
        <f t="shared" si="34"/>
        <v>2148</v>
      </c>
      <c r="B2152" s="87">
        <f ca="1">'-'!$J2152+'-'!$K2152</f>
        <v>188001</v>
      </c>
      <c r="C2152" s="88"/>
      <c r="D2152" s="90" t="str" cm="1">
        <f t="array" ref="D2152">_xlfn.SWITCH(MID('-'!$F2152,1,4),"C - ","Civil","F - ","Foundation","ST -","Structure","FC -","Façade","PRE ","Pre-Line","POST","Post-Line","H - ","Handover","S - ","Services","CST ","Completion Docs", "I - ", "Inspection")</f>
        <v>Structure</v>
      </c>
      <c r="E2152" s="90" t="str">
        <f>IF(NOT(ISERROR(SEARCH("- S -", '-'!$F2152))), "Subcontractor",IF(NOT(ISERROR(SEARCH("- R -", '-'!$F2152))), "Ryman",IF(NOT(ISERROR(SEARCH("- C -", '-'!$F2152))), "Consultant",IF(NOT(ISERROR(SEARCH("- I -", '-'!$F2152))),  "Inspection Test Plan", "Naming Error"))))</f>
        <v>Ryman</v>
      </c>
      <c r="F2152" s="91" t="str">
        <f>IF(OR('-'!$G2152="checklist", '-'!$G2152="checklist-flat"), '-'!$H2152, F2151)</f>
        <v>ST - R - Insitu Pour - Kevin Hickman</v>
      </c>
      <c r="G2152" s="107" t="s">
        <v>15</v>
      </c>
      <c r="H2152" s="108" t="s">
        <v>22</v>
      </c>
      <c r="I2152" s="107"/>
      <c r="J2152" s="105">
        <f>_xlfn.XLOOKUP('-'!$F2152,Ref!A:A,Ref!B:B)*1000</f>
        <v>188000</v>
      </c>
      <c r="K2152" s="87">
        <f ca="1">COUNTIF($J$2:'-'!$J2152,'-'!$J2152)-1</f>
        <v>1</v>
      </c>
      <c r="L2152" s="90" t="s">
        <v>1566</v>
      </c>
    </row>
    <row r="2153" spans="1:12" ht="15.75">
      <c r="A2153" s="96">
        <f t="shared" si="34"/>
        <v>2149</v>
      </c>
      <c r="B2153" s="93">
        <f ca="1">'-'!$J2153+'-'!$K2153</f>
        <v>188002</v>
      </c>
      <c r="C2153" s="94"/>
      <c r="D2153" s="96" t="str" cm="1">
        <f t="array" ref="D2153">_xlfn.SWITCH(MID('-'!$F2153,1,4),"C - ","Civil","F - ","Foundation","ST -","Structure","FC -","Façade","PRE ","Pre-Line","POST","Post-Line","H - ","Handover","S - ","Services","CST ","Completion Docs", "I - ", "Inspection")</f>
        <v>Structure</v>
      </c>
      <c r="E2153" s="96" t="str">
        <f>IF(NOT(ISERROR(SEARCH("- S -", '-'!$F2153))), "Subcontractor",IF(NOT(ISERROR(SEARCH("- R -", '-'!$F2153))), "Ryman",IF(NOT(ISERROR(SEARCH("- C -", '-'!$F2153))), "Consultant",IF(NOT(ISERROR(SEARCH("- I -", '-'!$F2153))),  "Inspection Test Plan", "Naming Error"))))</f>
        <v>Ryman</v>
      </c>
      <c r="F2153" s="97" t="str">
        <f>IF(OR('-'!$G2153="checklist", '-'!$G2153="checklist-flat"), '-'!$H2153, F2152)</f>
        <v>ST - R - Insitu Pour - Kevin Hickman</v>
      </c>
      <c r="G2153" s="23" t="s">
        <v>15</v>
      </c>
      <c r="H2153" s="25" t="s">
        <v>1517</v>
      </c>
      <c r="I2153" s="23"/>
      <c r="J2153" s="106">
        <f>_xlfn.XLOOKUP('-'!$F2153,Ref!A:A,Ref!B:B)*1000</f>
        <v>188000</v>
      </c>
      <c r="K2153" s="93">
        <f ca="1">COUNTIF($J$2:'-'!$J2153,'-'!$J2153)-1</f>
        <v>2</v>
      </c>
      <c r="L2153" s="96" t="s">
        <v>1566</v>
      </c>
    </row>
    <row r="2154" spans="1:12" ht="15.75">
      <c r="A2154" s="90">
        <f t="shared" si="34"/>
        <v>2150</v>
      </c>
      <c r="B2154" s="87">
        <f ca="1">'-'!$J2154+'-'!$K2154</f>
        <v>188003</v>
      </c>
      <c r="C2154" s="88"/>
      <c r="D2154" s="90" t="str" cm="1">
        <f t="array" ref="D2154">_xlfn.SWITCH(MID('-'!$F2154,1,4),"C - ","Civil","F - ","Foundation","ST -","Structure","FC -","Façade","PRE ","Pre-Line","POST","Post-Line","H - ","Handover","S - ","Services","CST ","Completion Docs", "I - ", "Inspection")</f>
        <v>Structure</v>
      </c>
      <c r="E2154" s="90" t="str">
        <f>IF(NOT(ISERROR(SEARCH("- S -", '-'!$F2154))), "Subcontractor",IF(NOT(ISERROR(SEARCH("- R -", '-'!$F2154))), "Ryman",IF(NOT(ISERROR(SEARCH("- C -", '-'!$F2154))), "Consultant",IF(NOT(ISERROR(SEARCH("- I -", '-'!$F2154))),  "Inspection Test Plan", "Naming Error"))))</f>
        <v>Ryman</v>
      </c>
      <c r="F2154" s="91" t="str">
        <f>IF(OR('-'!$G2154="checklist", '-'!$G2154="checklist-flat"), '-'!$H2154, F2153)</f>
        <v>ST - R - Insitu Pour - Kevin Hickman</v>
      </c>
      <c r="G2154" s="107" t="s">
        <v>15</v>
      </c>
      <c r="H2154" s="108" t="s">
        <v>1518</v>
      </c>
      <c r="I2154" s="107"/>
      <c r="J2154" s="105">
        <f>_xlfn.XLOOKUP('-'!$F2154,Ref!A:A,Ref!B:B)*1000</f>
        <v>188000</v>
      </c>
      <c r="K2154" s="87">
        <f ca="1">COUNTIF($J$2:'-'!$J2154,'-'!$J2154)-1</f>
        <v>3</v>
      </c>
      <c r="L2154" s="90" t="s">
        <v>1566</v>
      </c>
    </row>
    <row r="2155" spans="1:12" ht="15.75">
      <c r="A2155" s="96">
        <f t="shared" si="34"/>
        <v>2151</v>
      </c>
      <c r="B2155" s="93">
        <f ca="1">'-'!$J2155+'-'!$K2155</f>
        <v>188004</v>
      </c>
      <c r="C2155" s="94"/>
      <c r="D2155" s="96" t="str" cm="1">
        <f t="array" ref="D2155">_xlfn.SWITCH(MID('-'!$F2155,1,4),"C - ","Civil","F - ","Foundation","ST -","Structure","FC -","Façade","PRE ","Pre-Line","POST","Post-Line","H - ","Handover","S - ","Services","CST ","Completion Docs", "I - ", "Inspection")</f>
        <v>Structure</v>
      </c>
      <c r="E2155" s="96" t="str">
        <f>IF(NOT(ISERROR(SEARCH("- S -", '-'!$F2155))), "Subcontractor",IF(NOT(ISERROR(SEARCH("- R -", '-'!$F2155))), "Ryman",IF(NOT(ISERROR(SEARCH("- C -", '-'!$F2155))), "Consultant",IF(NOT(ISERROR(SEARCH("- I -", '-'!$F2155))),  "Inspection Test Plan", "Naming Error"))))</f>
        <v>Ryman</v>
      </c>
      <c r="F2155" s="97" t="str">
        <f>IF(OR('-'!$G2155="checklist", '-'!$G2155="checklist-flat"), '-'!$H2155, F2154)</f>
        <v>ST - R - Insitu Pour - Kevin Hickman</v>
      </c>
      <c r="G2155" s="23" t="s">
        <v>15</v>
      </c>
      <c r="H2155" s="25" t="s">
        <v>23</v>
      </c>
      <c r="I2155" s="23"/>
      <c r="J2155" s="106">
        <f>_xlfn.XLOOKUP('-'!$F2155,Ref!A:A,Ref!B:B)*1000</f>
        <v>188000</v>
      </c>
      <c r="K2155" s="93">
        <f ca="1">COUNTIF($J$2:'-'!$J2155,'-'!$J2155)-1</f>
        <v>4</v>
      </c>
      <c r="L2155" s="96" t="s">
        <v>1566</v>
      </c>
    </row>
    <row r="2156" spans="1:12" ht="15.75">
      <c r="A2156" s="90">
        <f t="shared" si="34"/>
        <v>2152</v>
      </c>
      <c r="B2156" s="87">
        <f ca="1">'-'!$J2156+'-'!$K2156</f>
        <v>188005</v>
      </c>
      <c r="C2156" s="88"/>
      <c r="D2156" s="90" t="str" cm="1">
        <f t="array" ref="D2156">_xlfn.SWITCH(MID('-'!$F2156,1,4),"C - ","Civil","F - ","Foundation","ST -","Structure","FC -","Façade","PRE ","Pre-Line","POST","Post-Line","H - ","Handover","S - ","Services","CST ","Completion Docs", "I - ", "Inspection")</f>
        <v>Structure</v>
      </c>
      <c r="E2156" s="90" t="str">
        <f>IF(NOT(ISERROR(SEARCH("- S -", '-'!$F2156))), "Subcontractor",IF(NOT(ISERROR(SEARCH("- R -", '-'!$F2156))), "Ryman",IF(NOT(ISERROR(SEARCH("- C -", '-'!$F2156))), "Consultant",IF(NOT(ISERROR(SEARCH("- I -", '-'!$F2156))),  "Inspection Test Plan", "Naming Error"))))</f>
        <v>Ryman</v>
      </c>
      <c r="F2156" s="91" t="str">
        <f>IF(OR('-'!$G2156="checklist", '-'!$G2156="checklist-flat"), '-'!$H2156, F2155)</f>
        <v>ST - R - Insitu Pour - Kevin Hickman</v>
      </c>
      <c r="G2156" s="107" t="s">
        <v>24</v>
      </c>
      <c r="H2156" s="108" t="s">
        <v>25</v>
      </c>
      <c r="I2156" s="107"/>
      <c r="J2156" s="105">
        <f>_xlfn.XLOOKUP('-'!$F2156,Ref!A:A,Ref!B:B)*1000</f>
        <v>188000</v>
      </c>
      <c r="K2156" s="87">
        <f ca="1">COUNTIF($J$2:'-'!$J2156,'-'!$J2156)-1</f>
        <v>5</v>
      </c>
      <c r="L2156" s="90" t="s">
        <v>1566</v>
      </c>
    </row>
    <row r="2157" spans="1:12" ht="15.75">
      <c r="A2157" s="96">
        <f t="shared" si="34"/>
        <v>2153</v>
      </c>
      <c r="B2157" s="93">
        <f ca="1">'-'!$J2157+'-'!$K2157</f>
        <v>188006</v>
      </c>
      <c r="C2157" s="94"/>
      <c r="D2157" s="96" t="str" cm="1">
        <f t="array" ref="D2157">_xlfn.SWITCH(MID('-'!$F2157,1,4),"C - ","Civil","F - ","Foundation","ST -","Structure","FC -","Façade","PRE ","Pre-Line","POST","Post-Line","H - ","Handover","S - ","Services","CST ","Completion Docs", "I - ", "Inspection")</f>
        <v>Structure</v>
      </c>
      <c r="E2157" s="96" t="str">
        <f>IF(NOT(ISERROR(SEARCH("- S -", '-'!$F2157))), "Subcontractor",IF(NOT(ISERROR(SEARCH("- R -", '-'!$F2157))), "Ryman",IF(NOT(ISERROR(SEARCH("- C -", '-'!$F2157))), "Consultant",IF(NOT(ISERROR(SEARCH("- I -", '-'!$F2157))),  "Inspection Test Plan", "Naming Error"))))</f>
        <v>Ryman</v>
      </c>
      <c r="F2157" s="97" t="str">
        <f>IF(OR('-'!$G2157="checklist", '-'!$G2157="checklist-flat"), '-'!$H2157, F2156)</f>
        <v>ST - R - Insitu Pour - Kevin Hickman</v>
      </c>
      <c r="G2157" s="23" t="s">
        <v>15</v>
      </c>
      <c r="H2157" s="25" t="s">
        <v>1567</v>
      </c>
      <c r="I2157" s="23"/>
      <c r="J2157" s="106">
        <f>_xlfn.XLOOKUP('-'!$F2157,Ref!A:A,Ref!B:B)*1000</f>
        <v>188000</v>
      </c>
      <c r="K2157" s="93">
        <f ca="1">COUNTIF($J$2:'-'!$J2157,'-'!$J2157)-1</f>
        <v>6</v>
      </c>
      <c r="L2157" s="96" t="s">
        <v>1566</v>
      </c>
    </row>
    <row r="2158" spans="1:12" ht="15.75">
      <c r="A2158" s="90">
        <f t="shared" si="34"/>
        <v>2154</v>
      </c>
      <c r="B2158" s="87">
        <f ca="1">'-'!$J2158+'-'!$K2158</f>
        <v>188007</v>
      </c>
      <c r="C2158" s="88"/>
      <c r="D2158" s="90" t="str" cm="1">
        <f t="array" ref="D2158">_xlfn.SWITCH(MID('-'!$F2158,1,4),"C - ","Civil","F - ","Foundation","ST -","Structure","FC -","Façade","PRE ","Pre-Line","POST","Post-Line","H - ","Handover","S - ","Services","CST ","Completion Docs", "I - ", "Inspection")</f>
        <v>Structure</v>
      </c>
      <c r="E2158" s="90" t="str">
        <f>IF(NOT(ISERROR(SEARCH("- S -", '-'!$F2158))), "Subcontractor",IF(NOT(ISERROR(SEARCH("- R -", '-'!$F2158))), "Ryman",IF(NOT(ISERROR(SEARCH("- C -", '-'!$F2158))), "Consultant",IF(NOT(ISERROR(SEARCH("- I -", '-'!$F2158))),  "Inspection Test Plan", "Naming Error"))))</f>
        <v>Ryman</v>
      </c>
      <c r="F2158" s="91" t="str">
        <f>IF(OR('-'!$G2158="checklist", '-'!$G2158="checklist-flat"), '-'!$H2158, F2157)</f>
        <v>ST - R - Insitu Pour - Kevin Hickman</v>
      </c>
      <c r="G2158" s="107" t="s">
        <v>15</v>
      </c>
      <c r="H2158" s="108" t="s">
        <v>1545</v>
      </c>
      <c r="I2158" s="107"/>
      <c r="J2158" s="105">
        <f>_xlfn.XLOOKUP('-'!$F2158,Ref!A:A,Ref!B:B)*1000</f>
        <v>188000</v>
      </c>
      <c r="K2158" s="87">
        <f ca="1">COUNTIF($J$2:'-'!$J2158,'-'!$J2158)-1</f>
        <v>7</v>
      </c>
      <c r="L2158" s="90" t="s">
        <v>1566</v>
      </c>
    </row>
    <row r="2159" spans="1:12" ht="15.75">
      <c r="A2159" s="96">
        <f t="shared" si="34"/>
        <v>2155</v>
      </c>
      <c r="B2159" s="93">
        <f ca="1">'-'!$J2159+'-'!$K2159</f>
        <v>188008</v>
      </c>
      <c r="C2159" s="94"/>
      <c r="D2159" s="96" t="str" cm="1">
        <f t="array" ref="D2159">_xlfn.SWITCH(MID('-'!$F2159,1,4),"C - ","Civil","F - ","Foundation","ST -","Structure","FC -","Façade","PRE ","Pre-Line","POST","Post-Line","H - ","Handover","S - ","Services","CST ","Completion Docs", "I - ", "Inspection")</f>
        <v>Structure</v>
      </c>
      <c r="E2159" s="96" t="str">
        <f>IF(NOT(ISERROR(SEARCH("- S -", '-'!$F2159))), "Subcontractor",IF(NOT(ISERROR(SEARCH("- R -", '-'!$F2159))), "Ryman",IF(NOT(ISERROR(SEARCH("- C -", '-'!$F2159))), "Consultant",IF(NOT(ISERROR(SEARCH("- I -", '-'!$F2159))),  "Inspection Test Plan", "Naming Error"))))</f>
        <v>Ryman</v>
      </c>
      <c r="F2159" s="97" t="str">
        <f>IF(OR('-'!$G2159="checklist", '-'!$G2159="checklist-flat"), '-'!$H2159, F2158)</f>
        <v>ST - R - Insitu Pour - Kevin Hickman</v>
      </c>
      <c r="G2159" s="23" t="s">
        <v>24</v>
      </c>
      <c r="H2159" s="25" t="s">
        <v>1546</v>
      </c>
      <c r="I2159" s="23"/>
      <c r="J2159" s="106">
        <f>_xlfn.XLOOKUP('-'!$F2159,Ref!A:A,Ref!B:B)*1000</f>
        <v>188000</v>
      </c>
      <c r="K2159" s="93">
        <f ca="1">COUNTIF($J$2:'-'!$J2159,'-'!$J2159)-1</f>
        <v>8</v>
      </c>
      <c r="L2159" s="96" t="s">
        <v>1566</v>
      </c>
    </row>
    <row r="2160" spans="1:12" ht="15.75">
      <c r="A2160" s="90">
        <f t="shared" si="34"/>
        <v>2156</v>
      </c>
      <c r="B2160" s="87">
        <f ca="1">'-'!$J2160+'-'!$K2160</f>
        <v>189000</v>
      </c>
      <c r="C2160" s="88"/>
      <c r="D2160" s="89" t="str" cm="1">
        <f t="array" ref="D2160">_xlfn.SWITCH(MID('-'!$F2160,1,4),"C - ","Civil","F - ","Foundation","ST -","Structure","FC -","Façade","PRE ","Pre-Line","POST","Post-Line","H - ","Handover","S - ","Services","CST ","Completion Docs", "I - ", "Inspection")</f>
        <v>Structure</v>
      </c>
      <c r="E2160" s="90" t="str">
        <f>IF(NOT(ISERROR(SEARCH("- S -", '-'!$F2160))), "Subcontractor",IF(NOT(ISERROR(SEARCH("- R -", '-'!$F2160))), "Ryman",IF(NOT(ISERROR(SEARCH("- C -", '-'!$F2160))), "Consultant",IF(NOT(ISERROR(SEARCH("- I -", '-'!$F2160))),  "Inspection Test Plan", "Naming Error"))))</f>
        <v>Ryman</v>
      </c>
      <c r="F2160" s="91" t="str">
        <f>IF(OR('-'!$G2160="checklist", '-'!$G2160="checklist-flat"), '-'!$H2160, F2159)</f>
        <v xml:space="preserve">ST - R - Insitu Stitch Joints </v>
      </c>
      <c r="G2160" s="107" t="s">
        <v>12</v>
      </c>
      <c r="H2160" s="131" t="s">
        <v>1568</v>
      </c>
      <c r="I2160" s="107"/>
      <c r="J2160" s="105">
        <f>_xlfn.XLOOKUP('-'!$F2160,Ref!A:A,Ref!B:B)*1000</f>
        <v>189000</v>
      </c>
      <c r="K2160" s="87">
        <f ca="1">COUNTIF($J$2:'-'!$J2160,'-'!$J2160)-1</f>
        <v>0</v>
      </c>
      <c r="L2160" s="90" t="s">
        <v>14</v>
      </c>
    </row>
    <row r="2161" spans="1:12" ht="15.75">
      <c r="A2161" s="96">
        <f t="shared" si="34"/>
        <v>2157</v>
      </c>
      <c r="B2161" s="93">
        <f ca="1">'-'!$J2161+'-'!$K2161</f>
        <v>189001</v>
      </c>
      <c r="C2161" s="94"/>
      <c r="D2161" s="95" t="str" cm="1">
        <f t="array" ref="D2161">_xlfn.SWITCH(MID('-'!$F2161,1,4),"C - ","Civil","F - ","Foundation","ST -","Structure","FC -","Façade","PRE ","Pre-Line","POST","Post-Line","H - ","Handover","S - ","Services","CST ","Completion Docs", "I - ", "Inspection")</f>
        <v>Structure</v>
      </c>
      <c r="E2161" s="96" t="str">
        <f>IF(NOT(ISERROR(SEARCH("- S -", '-'!$F2161))), "Subcontractor",IF(NOT(ISERROR(SEARCH("- R -", '-'!$F2161))), "Ryman",IF(NOT(ISERROR(SEARCH("- C -", '-'!$F2161))), "Consultant",IF(NOT(ISERROR(SEARCH("- I -", '-'!$F2161))),  "Inspection Test Plan", "Naming Error"))))</f>
        <v>Ryman</v>
      </c>
      <c r="F2161" s="97" t="str">
        <f>IF(OR('-'!$G2161="checklist", '-'!$G2161="checklist-flat"), '-'!$H2161, F2160)</f>
        <v xml:space="preserve">ST - R - Insitu Stitch Joints </v>
      </c>
      <c r="G2161" s="79" t="s">
        <v>15</v>
      </c>
      <c r="H2161" s="80" t="s">
        <v>22</v>
      </c>
      <c r="I2161" s="23"/>
      <c r="J2161" s="106">
        <f>_xlfn.XLOOKUP('-'!$F2161,Ref!A:A,Ref!B:B)*1000</f>
        <v>189000</v>
      </c>
      <c r="K2161" s="93">
        <f ca="1">COUNTIF($J$2:'-'!$J2161,'-'!$J2161)-1</f>
        <v>1</v>
      </c>
      <c r="L2161" s="96" t="s">
        <v>14</v>
      </c>
    </row>
    <row r="2162" spans="1:12" ht="15.75">
      <c r="A2162" s="90">
        <f t="shared" si="34"/>
        <v>2158</v>
      </c>
      <c r="B2162" s="87">
        <f ca="1">'-'!$J2162+'-'!$K2162</f>
        <v>189002</v>
      </c>
      <c r="C2162" s="88"/>
      <c r="D2162" s="89" t="str" cm="1">
        <f t="array" ref="D2162">_xlfn.SWITCH(MID('-'!$F2162,1,4),"C - ","Civil","F - ","Foundation","ST -","Structure","FC -","Façade","PRE ","Pre-Line","POST","Post-Line","H - ","Handover","S - ","Services","CST ","Completion Docs", "I - ", "Inspection")</f>
        <v>Structure</v>
      </c>
      <c r="E2162" s="90" t="str">
        <f>IF(NOT(ISERROR(SEARCH("- S -", '-'!$F2162))), "Subcontractor",IF(NOT(ISERROR(SEARCH("- R -", '-'!$F2162))), "Ryman",IF(NOT(ISERROR(SEARCH("- C -", '-'!$F2162))), "Consultant",IF(NOT(ISERROR(SEARCH("- I -", '-'!$F2162))),  "Inspection Test Plan", "Naming Error"))))</f>
        <v>Ryman</v>
      </c>
      <c r="F2162" s="91" t="str">
        <f>IF(OR('-'!$G2162="checklist", '-'!$G2162="checklist-flat"), '-'!$H2162, F2161)</f>
        <v xml:space="preserve">ST - R - Insitu Stitch Joints </v>
      </c>
      <c r="G2162" s="104" t="s">
        <v>15</v>
      </c>
      <c r="H2162" s="134" t="s">
        <v>1517</v>
      </c>
      <c r="I2162" s="107"/>
      <c r="J2162" s="105">
        <f>_xlfn.XLOOKUP('-'!$F2162,Ref!A:A,Ref!B:B)*1000</f>
        <v>189000</v>
      </c>
      <c r="K2162" s="87">
        <f ca="1">COUNTIF($J$2:'-'!$J2162,'-'!$J2162)-1</f>
        <v>2</v>
      </c>
      <c r="L2162" s="90" t="s">
        <v>14</v>
      </c>
    </row>
    <row r="2163" spans="1:12" ht="15.75">
      <c r="A2163" s="96">
        <f t="shared" si="34"/>
        <v>2159</v>
      </c>
      <c r="B2163" s="93">
        <f ca="1">'-'!$J2163+'-'!$K2163</f>
        <v>189003</v>
      </c>
      <c r="C2163" s="94"/>
      <c r="D2163" s="95" t="str" cm="1">
        <f t="array" ref="D2163">_xlfn.SWITCH(MID('-'!$F2163,1,4),"C - ","Civil","F - ","Foundation","ST -","Structure","FC -","Façade","PRE ","Pre-Line","POST","Post-Line","H - ","Handover","S - ","Services","CST ","Completion Docs", "I - ", "Inspection")</f>
        <v>Structure</v>
      </c>
      <c r="E2163" s="96" t="str">
        <f>IF(NOT(ISERROR(SEARCH("- S -", '-'!$F2163))), "Subcontractor",IF(NOT(ISERROR(SEARCH("- R -", '-'!$F2163))), "Ryman",IF(NOT(ISERROR(SEARCH("- C -", '-'!$F2163))), "Consultant",IF(NOT(ISERROR(SEARCH("- I -", '-'!$F2163))),  "Inspection Test Plan", "Naming Error"))))</f>
        <v>Ryman</v>
      </c>
      <c r="F2163" s="97" t="str">
        <f>IF(OR('-'!$G2163="checklist", '-'!$G2163="checklist-flat"), '-'!$H2163, F2162)</f>
        <v xml:space="preserve">ST - R - Insitu Stitch Joints </v>
      </c>
      <c r="G2163" s="24" t="s">
        <v>15</v>
      </c>
      <c r="H2163" s="133" t="s">
        <v>1518</v>
      </c>
      <c r="I2163" s="23"/>
      <c r="J2163" s="106">
        <f>_xlfn.XLOOKUP('-'!$F2163,Ref!A:A,Ref!B:B)*1000</f>
        <v>189000</v>
      </c>
      <c r="K2163" s="93">
        <f ca="1">COUNTIF($J$2:'-'!$J2163,'-'!$J2163)-1</f>
        <v>3</v>
      </c>
      <c r="L2163" s="96" t="s">
        <v>14</v>
      </c>
    </row>
    <row r="2164" spans="1:12" ht="15.75">
      <c r="A2164" s="90">
        <f t="shared" si="34"/>
        <v>2160</v>
      </c>
      <c r="B2164" s="87">
        <f ca="1">'-'!$J2164+'-'!$K2164</f>
        <v>189004</v>
      </c>
      <c r="C2164" s="88"/>
      <c r="D2164" s="89" t="str" cm="1">
        <f t="array" ref="D2164">_xlfn.SWITCH(MID('-'!$F2164,1,4),"C - ","Civil","F - ","Foundation","ST -","Structure","FC -","Façade","PRE ","Pre-Line","POST","Post-Line","H - ","Handover","S - ","Services","CST ","Completion Docs", "I - ", "Inspection")</f>
        <v>Structure</v>
      </c>
      <c r="E2164" s="90" t="str">
        <f>IF(NOT(ISERROR(SEARCH("- S -", '-'!$F2164))), "Subcontractor",IF(NOT(ISERROR(SEARCH("- R -", '-'!$F2164))), "Ryman",IF(NOT(ISERROR(SEARCH("- C -", '-'!$F2164))), "Consultant",IF(NOT(ISERROR(SEARCH("- I -", '-'!$F2164))),  "Inspection Test Plan", "Naming Error"))))</f>
        <v>Ryman</v>
      </c>
      <c r="F2164" s="91" t="str">
        <f>IF(OR('-'!$G2164="checklist", '-'!$G2164="checklist-flat"), '-'!$H2164, F2163)</f>
        <v xml:space="preserve">ST - R - Insitu Stitch Joints </v>
      </c>
      <c r="G2164" s="132" t="s">
        <v>15</v>
      </c>
      <c r="H2164" s="131" t="s">
        <v>23</v>
      </c>
      <c r="I2164" s="107"/>
      <c r="J2164" s="105">
        <f>_xlfn.XLOOKUP('-'!$F2164,Ref!A:A,Ref!B:B)*1000</f>
        <v>189000</v>
      </c>
      <c r="K2164" s="87">
        <f ca="1">COUNTIF($J$2:'-'!$J2164,'-'!$J2164)-1</f>
        <v>4</v>
      </c>
      <c r="L2164" s="90" t="s">
        <v>14</v>
      </c>
    </row>
    <row r="2165" spans="1:12" ht="15.75">
      <c r="A2165" s="96">
        <f t="shared" si="34"/>
        <v>2161</v>
      </c>
      <c r="B2165" s="93">
        <f ca="1">'-'!$J2165+'-'!$K2165</f>
        <v>189005</v>
      </c>
      <c r="C2165" s="94"/>
      <c r="D2165" s="95" t="str" cm="1">
        <f t="array" ref="D2165">_xlfn.SWITCH(MID('-'!$F2165,1,4),"C - ","Civil","F - ","Foundation","ST -","Structure","FC -","Façade","PRE ","Pre-Line","POST","Post-Line","H - ","Handover","S - ","Services","CST ","Completion Docs", "I - ", "Inspection")</f>
        <v>Structure</v>
      </c>
      <c r="E2165" s="96" t="str">
        <f>IF(NOT(ISERROR(SEARCH("- S -", '-'!$F2165))), "Subcontractor",IF(NOT(ISERROR(SEARCH("- R -", '-'!$F2165))), "Ryman",IF(NOT(ISERROR(SEARCH("- C -", '-'!$F2165))), "Consultant",IF(NOT(ISERROR(SEARCH("- I -", '-'!$F2165))),  "Inspection Test Plan", "Naming Error"))))</f>
        <v>Ryman</v>
      </c>
      <c r="F2165" s="97" t="str">
        <f>IF(OR('-'!$G2165="checklist", '-'!$G2165="checklist-flat"), '-'!$H2165, F2164)</f>
        <v xml:space="preserve">ST - R - Insitu Stitch Joints </v>
      </c>
      <c r="G2165" s="79" t="s">
        <v>24</v>
      </c>
      <c r="H2165" s="80" t="s">
        <v>25</v>
      </c>
      <c r="I2165" s="23"/>
      <c r="J2165" s="106">
        <f>_xlfn.XLOOKUP('-'!$F2165,Ref!A:A,Ref!B:B)*1000</f>
        <v>189000</v>
      </c>
      <c r="K2165" s="93">
        <f ca="1">COUNTIF($J$2:'-'!$J2165,'-'!$J2165)-1</f>
        <v>5</v>
      </c>
      <c r="L2165" s="96" t="s">
        <v>14</v>
      </c>
    </row>
    <row r="2166" spans="1:12" ht="15.75">
      <c r="A2166" s="90">
        <f t="shared" si="34"/>
        <v>2162</v>
      </c>
      <c r="B2166" s="87">
        <f ca="1">'-'!$J2166+'-'!$K2166</f>
        <v>189006</v>
      </c>
      <c r="C2166" s="88"/>
      <c r="D2166" s="89" t="str" cm="1">
        <f t="array" ref="D2166">_xlfn.SWITCH(MID('-'!$F2166,1,4),"C - ","Civil","F - ","Foundation","ST -","Structure","FC -","Façade","PRE ","Pre-Line","POST","Post-Line","H - ","Handover","S - ","Services","CST ","Completion Docs", "I - ", "Inspection")</f>
        <v>Structure</v>
      </c>
      <c r="E2166" s="90" t="str">
        <f>IF(NOT(ISERROR(SEARCH("- S -", '-'!$F2166))), "Subcontractor",IF(NOT(ISERROR(SEARCH("- R -", '-'!$F2166))), "Ryman",IF(NOT(ISERROR(SEARCH("- C -", '-'!$F2166))), "Consultant",IF(NOT(ISERROR(SEARCH("- I -", '-'!$F2166))),  "Inspection Test Plan", "Naming Error"))))</f>
        <v>Ryman</v>
      </c>
      <c r="F2166" s="91" t="str">
        <f>IF(OR('-'!$G2166="checklist", '-'!$G2166="checklist-flat"), '-'!$H2166, F2165)</f>
        <v xml:space="preserve">ST - R - Insitu Stitch Joints </v>
      </c>
      <c r="G2166" s="132" t="s">
        <v>15</v>
      </c>
      <c r="H2166" s="131" t="s">
        <v>1569</v>
      </c>
      <c r="I2166" s="107"/>
      <c r="J2166" s="105">
        <f>_xlfn.XLOOKUP('-'!$F2166,Ref!A:A,Ref!B:B)*1000</f>
        <v>189000</v>
      </c>
      <c r="K2166" s="87">
        <f ca="1">COUNTIF($J$2:'-'!$J2166,'-'!$J2166)-1</f>
        <v>6</v>
      </c>
      <c r="L2166" s="90" t="s">
        <v>14</v>
      </c>
    </row>
    <row r="2167" spans="1:12" ht="15.75">
      <c r="A2167" s="96">
        <f t="shared" si="34"/>
        <v>2163</v>
      </c>
      <c r="B2167" s="93">
        <f ca="1">'-'!$J2167+'-'!$K2167</f>
        <v>190000</v>
      </c>
      <c r="C2167" s="94"/>
      <c r="D2167" s="95" t="str" cm="1">
        <f t="array" ref="D2167">_xlfn.SWITCH(MID('-'!$F2167,1,4),"C - ","Civil","F - ","Foundation","ST -","Structure","FC -","Façade","PRE ","Pre-Line","POST","Post-Line","H - ","Handover","S - ","Services","CST ","Completion Docs", "I - ", "Inspection")</f>
        <v>Structure</v>
      </c>
      <c r="E2167" s="96" t="str">
        <f>IF(NOT(ISERROR(SEARCH("- S -", '-'!$F2167))), "Subcontractor",IF(NOT(ISERROR(SEARCH("- R -", '-'!$F2167))), "Ryman",IF(NOT(ISERROR(SEARCH("- C -", '-'!$F2167))), "Consultant",IF(NOT(ISERROR(SEARCH("- I -", '-'!$F2167))),  "Inspection Test Plan", "Naming Error"))))</f>
        <v>Ryman</v>
      </c>
      <c r="F2167" s="97" t="str">
        <f>IF(OR('-'!$G2167="checklist", '-'!$G2167="checklist-flat"), '-'!$H2167, F2166)</f>
        <v>ST - R - Intumescent Painting</v>
      </c>
      <c r="G2167" s="23" t="s">
        <v>12</v>
      </c>
      <c r="H2167" s="80" t="s">
        <v>1570</v>
      </c>
      <c r="I2167" s="23"/>
      <c r="J2167" s="106">
        <f>_xlfn.XLOOKUP('-'!$F2167,Ref!A:A,Ref!B:B)*1000</f>
        <v>190000</v>
      </c>
      <c r="K2167" s="93">
        <f ca="1">COUNTIF($J$2:'-'!$J2167,'-'!$J2167)-1</f>
        <v>0</v>
      </c>
      <c r="L2167" s="96" t="s">
        <v>14</v>
      </c>
    </row>
    <row r="2168" spans="1:12" ht="15.75">
      <c r="A2168" s="90">
        <f t="shared" si="34"/>
        <v>2164</v>
      </c>
      <c r="B2168" s="87">
        <f ca="1">'-'!$J2168+'-'!$K2168</f>
        <v>190001</v>
      </c>
      <c r="C2168" s="88"/>
      <c r="D2168" s="89" t="str" cm="1">
        <f t="array" ref="D2168">_xlfn.SWITCH(MID('-'!$F2168,1,4),"C - ","Civil","F - ","Foundation","ST -","Structure","FC -","Façade","PRE ","Pre-Line","POST","Post-Line","H - ","Handover","S - ","Services","CST ","Completion Docs", "I - ", "Inspection")</f>
        <v>Structure</v>
      </c>
      <c r="E2168" s="90" t="str">
        <f>IF(NOT(ISERROR(SEARCH("- S -", '-'!$F2168))), "Subcontractor",IF(NOT(ISERROR(SEARCH("- R -", '-'!$F2168))), "Ryman",IF(NOT(ISERROR(SEARCH("- C -", '-'!$F2168))), "Consultant",IF(NOT(ISERROR(SEARCH("- I -", '-'!$F2168))),  "Inspection Test Plan", "Naming Error"))))</f>
        <v>Ryman</v>
      </c>
      <c r="F2168" s="91" t="str">
        <f>IF(OR('-'!$G2168="checklist", '-'!$G2168="checklist-flat"), '-'!$H2168, F2167)</f>
        <v>ST - R - Intumescent Painting</v>
      </c>
      <c r="G2168" s="132" t="s">
        <v>15</v>
      </c>
      <c r="H2168" s="131" t="s">
        <v>22</v>
      </c>
      <c r="I2168" s="107"/>
      <c r="J2168" s="105">
        <f>_xlfn.XLOOKUP('-'!$F2168,Ref!A:A,Ref!B:B)*1000</f>
        <v>190000</v>
      </c>
      <c r="K2168" s="87">
        <f ca="1">COUNTIF($J$2:'-'!$J2168,'-'!$J2168)-1</f>
        <v>1</v>
      </c>
      <c r="L2168" s="90" t="s">
        <v>14</v>
      </c>
    </row>
    <row r="2169" spans="1:12" ht="15.75">
      <c r="A2169" s="96">
        <f t="shared" si="34"/>
        <v>2165</v>
      </c>
      <c r="B2169" s="93">
        <f ca="1">'-'!$J2169+'-'!$K2169</f>
        <v>190002</v>
      </c>
      <c r="C2169" s="94"/>
      <c r="D2169" s="95" t="str" cm="1">
        <f t="array" ref="D2169">_xlfn.SWITCH(MID('-'!$F2169,1,4),"C - ","Civil","F - ","Foundation","ST -","Structure","FC -","Façade","PRE ","Pre-Line","POST","Post-Line","H - ","Handover","S - ","Services","CST ","Completion Docs", "I - ", "Inspection")</f>
        <v>Structure</v>
      </c>
      <c r="E2169" s="96" t="str">
        <f>IF(NOT(ISERROR(SEARCH("- S -", '-'!$F2169))), "Subcontractor",IF(NOT(ISERROR(SEARCH("- R -", '-'!$F2169))), "Ryman",IF(NOT(ISERROR(SEARCH("- C -", '-'!$F2169))), "Consultant",IF(NOT(ISERROR(SEARCH("- I -", '-'!$F2169))),  "Inspection Test Plan", "Naming Error"))))</f>
        <v>Ryman</v>
      </c>
      <c r="F2169" s="97" t="str">
        <f>IF(OR('-'!$G2169="checklist", '-'!$G2169="checklist-flat"), '-'!$H2169, F2168)</f>
        <v>ST - R - Intumescent Painting</v>
      </c>
      <c r="G2169" s="79" t="s">
        <v>15</v>
      </c>
      <c r="H2169" s="80" t="s">
        <v>23</v>
      </c>
      <c r="I2169" s="23"/>
      <c r="J2169" s="106">
        <f>_xlfn.XLOOKUP('-'!$F2169,Ref!A:A,Ref!B:B)*1000</f>
        <v>190000</v>
      </c>
      <c r="K2169" s="93">
        <f ca="1">COUNTIF($J$2:'-'!$J2169,'-'!$J2169)-1</f>
        <v>2</v>
      </c>
      <c r="L2169" s="96" t="s">
        <v>14</v>
      </c>
    </row>
    <row r="2170" spans="1:12" ht="15.75">
      <c r="A2170" s="90">
        <f t="shared" si="34"/>
        <v>2166</v>
      </c>
      <c r="B2170" s="87">
        <f ca="1">'-'!$J2170+'-'!$K2170</f>
        <v>190003</v>
      </c>
      <c r="C2170" s="88"/>
      <c r="D2170" s="89" t="str" cm="1">
        <f t="array" ref="D2170">_xlfn.SWITCH(MID('-'!$F2170,1,4),"C - ","Civil","F - ","Foundation","ST -","Structure","FC -","Façade","PRE ","Pre-Line","POST","Post-Line","H - ","Handover","S - ","Services","CST ","Completion Docs", "I - ", "Inspection")</f>
        <v>Structure</v>
      </c>
      <c r="E2170" s="90" t="str">
        <f>IF(NOT(ISERROR(SEARCH("- S -", '-'!$F2170))), "Subcontractor",IF(NOT(ISERROR(SEARCH("- R -", '-'!$F2170))), "Ryman",IF(NOT(ISERROR(SEARCH("- C -", '-'!$F2170))), "Consultant",IF(NOT(ISERROR(SEARCH("- I -", '-'!$F2170))),  "Inspection Test Plan", "Naming Error"))))</f>
        <v>Ryman</v>
      </c>
      <c r="F2170" s="91" t="str">
        <f>IF(OR('-'!$G2170="checklist", '-'!$G2170="checklist-flat"), '-'!$H2170, F2169)</f>
        <v>ST - R - Intumescent Painting</v>
      </c>
      <c r="G2170" s="132" t="s">
        <v>24</v>
      </c>
      <c r="H2170" s="131" t="s">
        <v>25</v>
      </c>
      <c r="I2170" s="107"/>
      <c r="J2170" s="105">
        <f>_xlfn.XLOOKUP('-'!$F2170,Ref!A:A,Ref!B:B)*1000</f>
        <v>190000</v>
      </c>
      <c r="K2170" s="87">
        <f ca="1">COUNTIF($J$2:'-'!$J2170,'-'!$J2170)-1</f>
        <v>3</v>
      </c>
      <c r="L2170" s="90" t="s">
        <v>14</v>
      </c>
    </row>
    <row r="2171" spans="1:12" ht="15.75">
      <c r="A2171" s="96">
        <f t="shared" si="34"/>
        <v>2167</v>
      </c>
      <c r="B2171" s="93">
        <f ca="1">'-'!$J2171+'-'!$K2171</f>
        <v>190004</v>
      </c>
      <c r="C2171" s="94"/>
      <c r="D2171" s="95" t="str" cm="1">
        <f t="array" ref="D2171">_xlfn.SWITCH(MID('-'!$F2171,1,4),"C - ","Civil","F - ","Foundation","ST -","Structure","FC -","Façade","PRE ","Pre-Line","POST","Post-Line","H - ","Handover","S - ","Services","CST ","Completion Docs", "I - ", "Inspection")</f>
        <v>Structure</v>
      </c>
      <c r="E2171" s="96" t="str">
        <f>IF(NOT(ISERROR(SEARCH("- S -", '-'!$F2171))), "Subcontractor",IF(NOT(ISERROR(SEARCH("- R -", '-'!$F2171))), "Ryman",IF(NOT(ISERROR(SEARCH("- C -", '-'!$F2171))), "Consultant",IF(NOT(ISERROR(SEARCH("- I -", '-'!$F2171))),  "Inspection Test Plan", "Naming Error"))))</f>
        <v>Ryman</v>
      </c>
      <c r="F2171" s="97" t="str">
        <f>IF(OR('-'!$G2171="checklist", '-'!$G2171="checklist-flat"), '-'!$H2171, F2170)</f>
        <v>ST - R - Intumescent Painting</v>
      </c>
      <c r="G2171" s="79" t="s">
        <v>15</v>
      </c>
      <c r="H2171" s="80" t="s">
        <v>1571</v>
      </c>
      <c r="I2171" s="23"/>
      <c r="J2171" s="106">
        <f>_xlfn.XLOOKUP('-'!$F2171,Ref!A:A,Ref!B:B)*1000</f>
        <v>190000</v>
      </c>
      <c r="K2171" s="93">
        <f ca="1">COUNTIF($J$2:'-'!$J2171,'-'!$J2171)-1</f>
        <v>4</v>
      </c>
      <c r="L2171" s="96" t="s">
        <v>14</v>
      </c>
    </row>
    <row r="2172" spans="1:12" ht="15.75">
      <c r="A2172" s="90">
        <f t="shared" si="34"/>
        <v>2168</v>
      </c>
      <c r="B2172" s="87">
        <f ca="1">'-'!$J2172+'-'!$K2172</f>
        <v>191000</v>
      </c>
      <c r="C2172" s="88"/>
      <c r="D2172" s="89" t="str" cm="1">
        <f t="array" ref="D2172">_xlfn.SWITCH(MID('-'!$F2172,1,4),"C - ","Civil","F - ","Foundation","ST -","Structure","FC -","Façade","PRE ","Pre-Line","POST","Post-Line","H - ","Handover","S - ","Services","CST ","Completion Docs", "I - ", "Inspection")</f>
        <v>Structure</v>
      </c>
      <c r="E2172" s="90" t="str">
        <f>IF(NOT(ISERROR(SEARCH("- S -", '-'!$F2172))), "Subcontractor",IF(NOT(ISERROR(SEARCH("- R -", '-'!$F2172))), "Ryman",IF(NOT(ISERROR(SEARCH("- C -", '-'!$F2172))), "Consultant",IF(NOT(ISERROR(SEARCH("- I -", '-'!$F2172))),  "Inspection Test Plan", "Naming Error"))))</f>
        <v>Ryman</v>
      </c>
      <c r="F2172" s="91" t="str">
        <f>IF(OR('-'!$G2172="checklist", '-'!$G2172="checklist-flat"), '-'!$H2172, F2171)</f>
        <v>ST - R - Precast Balcony Installation</v>
      </c>
      <c r="G2172" s="107" t="s">
        <v>12</v>
      </c>
      <c r="H2172" s="108" t="s">
        <v>1572</v>
      </c>
      <c r="I2172" s="107"/>
      <c r="J2172" s="105">
        <f>_xlfn.XLOOKUP('-'!$F2172,Ref!A:A,Ref!B:B)*1000</f>
        <v>191000</v>
      </c>
      <c r="K2172" s="87">
        <f ca="1">COUNTIF($J$2:'-'!$J2172,'-'!$J2172)-1</f>
        <v>0</v>
      </c>
      <c r="L2172" s="90" t="s">
        <v>14</v>
      </c>
    </row>
    <row r="2173" spans="1:12" ht="15.75">
      <c r="A2173" s="96">
        <f t="shared" si="34"/>
        <v>2169</v>
      </c>
      <c r="B2173" s="93">
        <f ca="1">'-'!$J2173+'-'!$K2173</f>
        <v>191001</v>
      </c>
      <c r="C2173" s="94"/>
      <c r="D2173" s="95" t="str" cm="1">
        <f t="array" ref="D2173">_xlfn.SWITCH(MID('-'!$F2173,1,4),"C - ","Civil","F - ","Foundation","ST -","Structure","FC -","Façade","PRE ","Pre-Line","POST","Post-Line","H - ","Handover","S - ","Services","CST ","Completion Docs", "I - ", "Inspection")</f>
        <v>Structure</v>
      </c>
      <c r="E2173" s="96" t="str">
        <f>IF(NOT(ISERROR(SEARCH("- S -", '-'!$F2173))), "Subcontractor",IF(NOT(ISERROR(SEARCH("- R -", '-'!$F2173))), "Ryman",IF(NOT(ISERROR(SEARCH("- C -", '-'!$F2173))), "Consultant",IF(NOT(ISERROR(SEARCH("- I -", '-'!$F2173))),  "Inspection Test Plan", "Naming Error"))))</f>
        <v>Ryman</v>
      </c>
      <c r="F2173" s="97" t="str">
        <f>IF(OR('-'!$G2173="checklist", '-'!$G2173="checklist-flat"), '-'!$H2173, F2172)</f>
        <v>ST - R - Precast Balcony Installation</v>
      </c>
      <c r="G2173" s="23" t="s">
        <v>15</v>
      </c>
      <c r="H2173" s="25" t="s">
        <v>22</v>
      </c>
      <c r="I2173" s="23"/>
      <c r="J2173" s="106">
        <f>_xlfn.XLOOKUP('-'!$F2173,Ref!A:A,Ref!B:B)*1000</f>
        <v>191000</v>
      </c>
      <c r="K2173" s="93">
        <f ca="1">COUNTIF($J$2:'-'!$J2173,'-'!$J2173)-1</f>
        <v>1</v>
      </c>
      <c r="L2173" s="96" t="s">
        <v>14</v>
      </c>
    </row>
    <row r="2174" spans="1:12" ht="15.75">
      <c r="A2174" s="90">
        <f t="shared" si="34"/>
        <v>2170</v>
      </c>
      <c r="B2174" s="87">
        <f ca="1">'-'!$J2174+'-'!$K2174</f>
        <v>191002</v>
      </c>
      <c r="C2174" s="88"/>
      <c r="D2174" s="89" t="str" cm="1">
        <f t="array" ref="D2174">_xlfn.SWITCH(MID('-'!$F2174,1,4),"C - ","Civil","F - ","Foundation","ST -","Structure","FC -","Façade","PRE ","Pre-Line","POST","Post-Line","H - ","Handover","S - ","Services","CST ","Completion Docs", "I - ", "Inspection")</f>
        <v>Structure</v>
      </c>
      <c r="E2174" s="90" t="str">
        <f>IF(NOT(ISERROR(SEARCH("- S -", '-'!$F2174))), "Subcontractor",IF(NOT(ISERROR(SEARCH("- R -", '-'!$F2174))), "Ryman",IF(NOT(ISERROR(SEARCH("- C -", '-'!$F2174))), "Consultant",IF(NOT(ISERROR(SEARCH("- I -", '-'!$F2174))),  "Inspection Test Plan", "Naming Error"))))</f>
        <v>Ryman</v>
      </c>
      <c r="F2174" s="91" t="str">
        <f>IF(OR('-'!$G2174="checklist", '-'!$G2174="checklist-flat"), '-'!$H2174, F2173)</f>
        <v>ST - R - Precast Balcony Installation</v>
      </c>
      <c r="G2174" s="107" t="s">
        <v>15</v>
      </c>
      <c r="H2174" s="108" t="s">
        <v>23</v>
      </c>
      <c r="I2174" s="107"/>
      <c r="J2174" s="105">
        <f>_xlfn.XLOOKUP('-'!$F2174,Ref!A:A,Ref!B:B)*1000</f>
        <v>191000</v>
      </c>
      <c r="K2174" s="87">
        <f ca="1">COUNTIF($J$2:'-'!$J2174,'-'!$J2174)-1</f>
        <v>2</v>
      </c>
      <c r="L2174" s="90" t="s">
        <v>14</v>
      </c>
    </row>
    <row r="2175" spans="1:12" ht="15.75">
      <c r="A2175" s="96">
        <f t="shared" si="34"/>
        <v>2171</v>
      </c>
      <c r="B2175" s="93">
        <f ca="1">'-'!$J2175+'-'!$K2175</f>
        <v>191003</v>
      </c>
      <c r="C2175" s="94"/>
      <c r="D2175" s="95" t="str" cm="1">
        <f t="array" ref="D2175">_xlfn.SWITCH(MID('-'!$F2175,1,4),"C - ","Civil","F - ","Foundation","ST -","Structure","FC -","Façade","PRE ","Pre-Line","POST","Post-Line","H - ","Handover","S - ","Services","CST ","Completion Docs", "I - ", "Inspection")</f>
        <v>Structure</v>
      </c>
      <c r="E2175" s="96" t="str">
        <f>IF(NOT(ISERROR(SEARCH("- S -", '-'!$F2175))), "Subcontractor",IF(NOT(ISERROR(SEARCH("- R -", '-'!$F2175))), "Ryman",IF(NOT(ISERROR(SEARCH("- C -", '-'!$F2175))), "Consultant",IF(NOT(ISERROR(SEARCH("- I -", '-'!$F2175))),  "Inspection Test Plan", "Naming Error"))))</f>
        <v>Ryman</v>
      </c>
      <c r="F2175" s="97" t="str">
        <f>IF(OR('-'!$G2175="checklist", '-'!$G2175="checklist-flat"), '-'!$H2175, F2174)</f>
        <v>ST - R - Precast Balcony Installation</v>
      </c>
      <c r="G2175" s="23" t="s">
        <v>15</v>
      </c>
      <c r="H2175" s="25" t="s">
        <v>1573</v>
      </c>
      <c r="I2175" s="23"/>
      <c r="J2175" s="106">
        <f>_xlfn.XLOOKUP('-'!$F2175,Ref!A:A,Ref!B:B)*1000</f>
        <v>191000</v>
      </c>
      <c r="K2175" s="93">
        <f ca="1">COUNTIF($J$2:'-'!$J2175,'-'!$J2175)-1</f>
        <v>3</v>
      </c>
      <c r="L2175" s="96" t="s">
        <v>14</v>
      </c>
    </row>
    <row r="2176" spans="1:12" ht="15.75">
      <c r="A2176" s="90">
        <f t="shared" si="34"/>
        <v>2172</v>
      </c>
      <c r="B2176" s="87">
        <f ca="1">'-'!$J2176+'-'!$K2176</f>
        <v>191004</v>
      </c>
      <c r="C2176" s="88"/>
      <c r="D2176" s="89" t="str" cm="1">
        <f t="array" ref="D2176">_xlfn.SWITCH(MID('-'!$F2176,1,4),"C - ","Civil","F - ","Foundation","ST -","Structure","FC -","Façade","PRE ","Pre-Line","POST","Post-Line","H - ","Handover","S - ","Services","CST ","Completion Docs", "I - ", "Inspection")</f>
        <v>Structure</v>
      </c>
      <c r="E2176" s="90" t="str">
        <f>IF(NOT(ISERROR(SEARCH("- S -", '-'!$F2176))), "Subcontractor",IF(NOT(ISERROR(SEARCH("- R -", '-'!$F2176))), "Ryman",IF(NOT(ISERROR(SEARCH("- C -", '-'!$F2176))), "Consultant",IF(NOT(ISERROR(SEARCH("- I -", '-'!$F2176))),  "Inspection Test Plan", "Naming Error"))))</f>
        <v>Ryman</v>
      </c>
      <c r="F2176" s="91" t="str">
        <f>IF(OR('-'!$G2176="checklist", '-'!$G2176="checklist-flat"), '-'!$H2176, F2175)</f>
        <v>ST - R - Precast Balcony Installation</v>
      </c>
      <c r="G2176" s="107" t="s">
        <v>24</v>
      </c>
      <c r="H2176" s="108" t="s">
        <v>25</v>
      </c>
      <c r="I2176" s="107"/>
      <c r="J2176" s="105">
        <f>_xlfn.XLOOKUP('-'!$F2176,Ref!A:A,Ref!B:B)*1000</f>
        <v>191000</v>
      </c>
      <c r="K2176" s="87">
        <f ca="1">COUNTIF($J$2:'-'!$J2176,'-'!$J2176)-1</f>
        <v>4</v>
      </c>
      <c r="L2176" s="90" t="s">
        <v>14</v>
      </c>
    </row>
    <row r="2177" spans="1:12" ht="15.75">
      <c r="A2177" s="96">
        <f t="shared" si="34"/>
        <v>2173</v>
      </c>
      <c r="B2177" s="93">
        <f ca="1">'-'!$J2177+'-'!$K2177</f>
        <v>191005</v>
      </c>
      <c r="C2177" s="94"/>
      <c r="D2177" s="95" t="str" cm="1">
        <f t="array" ref="D2177">_xlfn.SWITCH(MID('-'!$F2177,1,4),"C - ","Civil","F - ","Foundation","ST -","Structure","FC -","Façade","PRE ","Pre-Line","POST","Post-Line","H - ","Handover","S - ","Services","CST ","Completion Docs", "I - ", "Inspection")</f>
        <v>Structure</v>
      </c>
      <c r="E2177" s="96" t="str">
        <f>IF(NOT(ISERROR(SEARCH("- S -", '-'!$F2177))), "Subcontractor",IF(NOT(ISERROR(SEARCH("- R -", '-'!$F2177))), "Ryman",IF(NOT(ISERROR(SEARCH("- C -", '-'!$F2177))), "Consultant",IF(NOT(ISERROR(SEARCH("- I -", '-'!$F2177))),  "Inspection Test Plan", "Naming Error"))))</f>
        <v>Ryman</v>
      </c>
      <c r="F2177" s="97" t="str">
        <f>IF(OR('-'!$G2177="checklist", '-'!$G2177="checklist-flat"), '-'!$H2177, F2176)</f>
        <v>ST - R - Precast Balcony Installation</v>
      </c>
      <c r="G2177" s="23" t="s">
        <v>15</v>
      </c>
      <c r="H2177" s="25" t="s">
        <v>1574</v>
      </c>
      <c r="I2177" s="23"/>
      <c r="J2177" s="106">
        <f>_xlfn.XLOOKUP('-'!$F2177,Ref!A:A,Ref!B:B)*1000</f>
        <v>191000</v>
      </c>
      <c r="K2177" s="93">
        <f ca="1">COUNTIF($J$2:'-'!$J2177,'-'!$J2177)-1</f>
        <v>5</v>
      </c>
      <c r="L2177" s="96" t="s">
        <v>14</v>
      </c>
    </row>
    <row r="2178" spans="1:12" ht="15.75">
      <c r="A2178" s="90">
        <f t="shared" si="34"/>
        <v>2174</v>
      </c>
      <c r="B2178" s="87">
        <f ca="1">'-'!$J2178+'-'!$K2178</f>
        <v>192000</v>
      </c>
      <c r="C2178" s="88"/>
      <c r="D2178" s="90" t="str" cm="1">
        <f t="array" ref="D2178">_xlfn.SWITCH(MID('-'!$F2178,1,4),"C - ","Civil","F - ","Foundation","ST -","Structure","FC -","Façade","PRE ","Pre-Line","POST","Post-Line","H - ","Handover","S - ","Services","CST ","Completion Docs", "I - ", "Inspection")</f>
        <v>Structure</v>
      </c>
      <c r="E2178" s="90" t="str">
        <f>IF(NOT(ISERROR(SEARCH("- S -", '-'!$F2178))), "Subcontractor",IF(NOT(ISERROR(SEARCH("- R -", '-'!$F2178))), "Ryman",IF(NOT(ISERROR(SEARCH("- C -", '-'!$F2178))), "Consultant",IF(NOT(ISERROR(SEARCH("- I -", '-'!$F2178))),  "Inspection Test Plan", "Naming Error"))))</f>
        <v>Ryman</v>
      </c>
      <c r="F2178" s="91" t="str">
        <f>IF(OR('-'!$G2178="checklist", '-'!$G2178="checklist-flat"), '-'!$H2178, F2177)</f>
        <v>ST - R - Precast beam installation</v>
      </c>
      <c r="G2178" s="107" t="s">
        <v>12</v>
      </c>
      <c r="H2178" s="108" t="s">
        <v>1575</v>
      </c>
      <c r="I2178" s="107"/>
      <c r="J2178" s="105">
        <f>_xlfn.XLOOKUP('-'!$F2178,Ref!A:A,Ref!B:B)*1000</f>
        <v>192000</v>
      </c>
      <c r="K2178" s="87">
        <f ca="1">COUNTIF($J$2:'-'!$J2178,'-'!$J2178)-1</f>
        <v>0</v>
      </c>
      <c r="L2178" s="90" t="s">
        <v>14</v>
      </c>
    </row>
    <row r="2179" spans="1:12" ht="15.75">
      <c r="A2179" s="96">
        <f t="shared" si="34"/>
        <v>2175</v>
      </c>
      <c r="B2179" s="93">
        <f ca="1">'-'!$J2179+'-'!$K2179</f>
        <v>192001</v>
      </c>
      <c r="C2179" s="94"/>
      <c r="D2179" s="96" t="str" cm="1">
        <f t="array" ref="D2179">_xlfn.SWITCH(MID('-'!$F2179,1,4),"C - ","Civil","F - ","Foundation","ST -","Structure","FC -","Façade","PRE ","Pre-Line","POST","Post-Line","H - ","Handover","S - ","Services","CST ","Completion Docs", "I - ", "Inspection")</f>
        <v>Structure</v>
      </c>
      <c r="E2179" s="96" t="str">
        <f>IF(NOT(ISERROR(SEARCH("- S -", '-'!$F2179))), "Subcontractor",IF(NOT(ISERROR(SEARCH("- R -", '-'!$F2179))), "Ryman",IF(NOT(ISERROR(SEARCH("- C -", '-'!$F2179))), "Consultant",IF(NOT(ISERROR(SEARCH("- I -", '-'!$F2179))),  "Inspection Test Plan", "Naming Error"))))</f>
        <v>Ryman</v>
      </c>
      <c r="F2179" s="97" t="str">
        <f>IF(OR('-'!$G2179="checklist", '-'!$G2179="checklist-flat"), '-'!$H2179, F2178)</f>
        <v>ST - R - Precast beam installation</v>
      </c>
      <c r="G2179" s="23" t="s">
        <v>15</v>
      </c>
      <c r="H2179" s="25" t="s">
        <v>22</v>
      </c>
      <c r="I2179" s="23"/>
      <c r="J2179" s="106">
        <f>_xlfn.XLOOKUP('-'!$F2179,Ref!A:A,Ref!B:B)*1000</f>
        <v>192000</v>
      </c>
      <c r="K2179" s="93">
        <f ca="1">COUNTIF($J$2:'-'!$J2179,'-'!$J2179)-1</f>
        <v>1</v>
      </c>
      <c r="L2179" s="96" t="s">
        <v>14</v>
      </c>
    </row>
    <row r="2180" spans="1:12" ht="15.75">
      <c r="A2180" s="90">
        <f t="shared" si="34"/>
        <v>2176</v>
      </c>
      <c r="B2180" s="87">
        <f ca="1">'-'!$J2180+'-'!$K2180</f>
        <v>192002</v>
      </c>
      <c r="C2180" s="88"/>
      <c r="D2180" s="90" t="str" cm="1">
        <f t="array" ref="D2180">_xlfn.SWITCH(MID('-'!$F2180,1,4),"C - ","Civil","F - ","Foundation","ST -","Structure","FC -","Façade","PRE ","Pre-Line","POST","Post-Line","H - ","Handover","S - ","Services","CST ","Completion Docs", "I - ", "Inspection")</f>
        <v>Structure</v>
      </c>
      <c r="E2180" s="90" t="str">
        <f>IF(NOT(ISERROR(SEARCH("- S -", '-'!$F2180))), "Subcontractor",IF(NOT(ISERROR(SEARCH("- R -", '-'!$F2180))), "Ryman",IF(NOT(ISERROR(SEARCH("- C -", '-'!$F2180))), "Consultant",IF(NOT(ISERROR(SEARCH("- I -", '-'!$F2180))),  "Inspection Test Plan", "Naming Error"))))</f>
        <v>Ryman</v>
      </c>
      <c r="F2180" s="91" t="str">
        <f>IF(OR('-'!$G2180="checklist", '-'!$G2180="checklist-flat"), '-'!$H2180, F2179)</f>
        <v>ST - R - Precast beam installation</v>
      </c>
      <c r="G2180" s="107" t="s">
        <v>15</v>
      </c>
      <c r="H2180" s="108" t="s">
        <v>23</v>
      </c>
      <c r="I2180" s="107"/>
      <c r="J2180" s="105">
        <f>_xlfn.XLOOKUP('-'!$F2180,Ref!A:A,Ref!B:B)*1000</f>
        <v>192000</v>
      </c>
      <c r="K2180" s="87">
        <f ca="1">COUNTIF($J$2:'-'!$J2180,'-'!$J2180)-1</f>
        <v>2</v>
      </c>
      <c r="L2180" s="90" t="s">
        <v>14</v>
      </c>
    </row>
    <row r="2181" spans="1:12" ht="15.75">
      <c r="A2181" s="96">
        <f t="shared" si="34"/>
        <v>2177</v>
      </c>
      <c r="B2181" s="93">
        <f ca="1">'-'!$J2181+'-'!$K2181</f>
        <v>192003</v>
      </c>
      <c r="C2181" s="94"/>
      <c r="D2181" s="96" t="str" cm="1">
        <f t="array" ref="D2181">_xlfn.SWITCH(MID('-'!$F2181,1,4),"C - ","Civil","F - ","Foundation","ST -","Structure","FC -","Façade","PRE ","Pre-Line","POST","Post-Line","H - ","Handover","S - ","Services","CST ","Completion Docs", "I - ", "Inspection")</f>
        <v>Structure</v>
      </c>
      <c r="E2181" s="96" t="str">
        <f>IF(NOT(ISERROR(SEARCH("- S -", '-'!$F2181))), "Subcontractor",IF(NOT(ISERROR(SEARCH("- R -", '-'!$F2181))), "Ryman",IF(NOT(ISERROR(SEARCH("- C -", '-'!$F2181))), "Consultant",IF(NOT(ISERROR(SEARCH("- I -", '-'!$F2181))),  "Inspection Test Plan", "Naming Error"))))</f>
        <v>Ryman</v>
      </c>
      <c r="F2181" s="97" t="str">
        <f>IF(OR('-'!$G2181="checklist", '-'!$G2181="checklist-flat"), '-'!$H2181, F2180)</f>
        <v>ST - R - Precast beam installation</v>
      </c>
      <c r="G2181" s="23" t="s">
        <v>24</v>
      </c>
      <c r="H2181" s="25" t="s">
        <v>25</v>
      </c>
      <c r="I2181" s="23"/>
      <c r="J2181" s="106">
        <f>_xlfn.XLOOKUP('-'!$F2181,Ref!A:A,Ref!B:B)*1000</f>
        <v>192000</v>
      </c>
      <c r="K2181" s="93">
        <f ca="1">COUNTIF($J$2:'-'!$J2181,'-'!$J2181)-1</f>
        <v>3</v>
      </c>
      <c r="L2181" s="96" t="s">
        <v>14</v>
      </c>
    </row>
    <row r="2182" spans="1:12" ht="15.75">
      <c r="A2182" s="90">
        <f t="shared" si="34"/>
        <v>2178</v>
      </c>
      <c r="B2182" s="87">
        <f ca="1">'-'!$J2182+'-'!$K2182</f>
        <v>192004</v>
      </c>
      <c r="C2182" s="88"/>
      <c r="D2182" s="90" t="str" cm="1">
        <f t="array" ref="D2182">_xlfn.SWITCH(MID('-'!$F2182,1,4),"C - ","Civil","F - ","Foundation","ST -","Structure","FC -","Façade","PRE ","Pre-Line","POST","Post-Line","H - ","Handover","S - ","Services","CST ","Completion Docs", "I - ", "Inspection")</f>
        <v>Structure</v>
      </c>
      <c r="E2182" s="90" t="str">
        <f>IF(NOT(ISERROR(SEARCH("- S -", '-'!$F2182))), "Subcontractor",IF(NOT(ISERROR(SEARCH("- R -", '-'!$F2182))), "Ryman",IF(NOT(ISERROR(SEARCH("- C -", '-'!$F2182))), "Consultant",IF(NOT(ISERROR(SEARCH("- I -", '-'!$F2182))),  "Inspection Test Plan", "Naming Error"))))</f>
        <v>Ryman</v>
      </c>
      <c r="F2182" s="91" t="str">
        <f>IF(OR('-'!$G2182="checklist", '-'!$G2182="checklist-flat"), '-'!$H2182, F2181)</f>
        <v>ST - R - Precast beam installation</v>
      </c>
      <c r="G2182" s="107" t="s">
        <v>15</v>
      </c>
      <c r="H2182" s="108" t="s">
        <v>1576</v>
      </c>
      <c r="I2182" s="107"/>
      <c r="J2182" s="105">
        <f>_xlfn.XLOOKUP('-'!$F2182,Ref!A:A,Ref!B:B)*1000</f>
        <v>192000</v>
      </c>
      <c r="K2182" s="87">
        <f ca="1">COUNTIF($J$2:'-'!$J2182,'-'!$J2182)-1</f>
        <v>4</v>
      </c>
      <c r="L2182" s="90" t="s">
        <v>14</v>
      </c>
    </row>
    <row r="2183" spans="1:12" ht="15.75">
      <c r="A2183" s="96">
        <f t="shared" si="34"/>
        <v>2179</v>
      </c>
      <c r="B2183" s="93">
        <f ca="1">'-'!$J2183+'-'!$K2183</f>
        <v>193000</v>
      </c>
      <c r="C2183" s="94"/>
      <c r="D2183" s="95" t="str" cm="1">
        <f t="array" ref="D2183">_xlfn.SWITCH(MID('-'!$F2183,1,4),"C - ","Civil","F - ","Foundation","ST -","Structure","FC -","Façade","PRE ","Pre-Line","POST","Post-Line","H - ","Handover","S - ","Services","CST ","Completion Docs", "I - ", "Inspection")</f>
        <v>Structure</v>
      </c>
      <c r="E2183" s="96" t="str">
        <f>IF(NOT(ISERROR(SEARCH("- S -", '-'!$F2183))), "Subcontractor",IF(NOT(ISERROR(SEARCH("- R -", '-'!$F2183))), "Ryman",IF(NOT(ISERROR(SEARCH("- C -", '-'!$F2183))), "Consultant",IF(NOT(ISERROR(SEARCH("- I -", '-'!$F2183))),  "Inspection Test Plan", "Naming Error"))))</f>
        <v>Ryman</v>
      </c>
      <c r="F2183" s="97" t="str">
        <f>IF(OR('-'!$G2183="checklist", '-'!$G2183="checklist-flat"), '-'!$H2183, F2182)</f>
        <v>ST - R - Precast Edge Beams Installation</v>
      </c>
      <c r="G2183" s="23" t="s">
        <v>12</v>
      </c>
      <c r="H2183" s="80" t="s">
        <v>1577</v>
      </c>
      <c r="I2183" s="23"/>
      <c r="J2183" s="106">
        <f>_xlfn.XLOOKUP('-'!$F2183,Ref!A:A,Ref!B:B)*1000</f>
        <v>193000</v>
      </c>
      <c r="K2183" s="93">
        <f ca="1">COUNTIF($J$2:'-'!$J2183,'-'!$J2183)-1</f>
        <v>0</v>
      </c>
      <c r="L2183" s="96" t="s">
        <v>14</v>
      </c>
    </row>
    <row r="2184" spans="1:12" ht="15.75">
      <c r="A2184" s="90">
        <f t="shared" si="34"/>
        <v>2180</v>
      </c>
      <c r="B2184" s="87">
        <f ca="1">'-'!$J2184+'-'!$K2184</f>
        <v>193001</v>
      </c>
      <c r="C2184" s="88"/>
      <c r="D2184" s="89" t="str" cm="1">
        <f t="array" ref="D2184">_xlfn.SWITCH(MID('-'!$F2184,1,4),"C - ","Civil","F - ","Foundation","ST -","Structure","FC -","Façade","PRE ","Pre-Line","POST","Post-Line","H - ","Handover","S - ","Services","CST ","Completion Docs", "I - ", "Inspection")</f>
        <v>Structure</v>
      </c>
      <c r="E2184" s="90" t="str">
        <f>IF(NOT(ISERROR(SEARCH("- S -", '-'!$F2184))), "Subcontractor",IF(NOT(ISERROR(SEARCH("- R -", '-'!$F2184))), "Ryman",IF(NOT(ISERROR(SEARCH("- C -", '-'!$F2184))), "Consultant",IF(NOT(ISERROR(SEARCH("- I -", '-'!$F2184))),  "Inspection Test Plan", "Naming Error"))))</f>
        <v>Ryman</v>
      </c>
      <c r="F2184" s="91" t="str">
        <f>IF(OR('-'!$G2184="checklist", '-'!$G2184="checklist-flat"), '-'!$H2184, F2183)</f>
        <v>ST - R - Precast Edge Beams Installation</v>
      </c>
      <c r="G2184" s="132" t="s">
        <v>15</v>
      </c>
      <c r="H2184" s="131" t="s">
        <v>22</v>
      </c>
      <c r="I2184" s="107"/>
      <c r="J2184" s="105">
        <f>_xlfn.XLOOKUP('-'!$F2184,Ref!A:A,Ref!B:B)*1000</f>
        <v>193000</v>
      </c>
      <c r="K2184" s="87">
        <f ca="1">COUNTIF($J$2:'-'!$J2184,'-'!$J2184)-1</f>
        <v>1</v>
      </c>
      <c r="L2184" s="90" t="s">
        <v>14</v>
      </c>
    </row>
    <row r="2185" spans="1:12" ht="15.75">
      <c r="A2185" s="96">
        <f t="shared" si="34"/>
        <v>2181</v>
      </c>
      <c r="B2185" s="93">
        <f ca="1">'-'!$J2185+'-'!$K2185</f>
        <v>193002</v>
      </c>
      <c r="C2185" s="94"/>
      <c r="D2185" s="95" t="str" cm="1">
        <f t="array" ref="D2185">_xlfn.SWITCH(MID('-'!$F2185,1,4),"C - ","Civil","F - ","Foundation","ST -","Structure","FC -","Façade","PRE ","Pre-Line","POST","Post-Line","H - ","Handover","S - ","Services","CST ","Completion Docs", "I - ", "Inspection")</f>
        <v>Structure</v>
      </c>
      <c r="E2185" s="96" t="str">
        <f>IF(NOT(ISERROR(SEARCH("- S -", '-'!$F2185))), "Subcontractor",IF(NOT(ISERROR(SEARCH("- R -", '-'!$F2185))), "Ryman",IF(NOT(ISERROR(SEARCH("- C -", '-'!$F2185))), "Consultant",IF(NOT(ISERROR(SEARCH("- I -", '-'!$F2185))),  "Inspection Test Plan", "Naming Error"))))</f>
        <v>Ryman</v>
      </c>
      <c r="F2185" s="97" t="str">
        <f>IF(OR('-'!$G2185="checklist", '-'!$G2185="checklist-flat"), '-'!$H2185, F2184)</f>
        <v>ST - R - Precast Edge Beams Installation</v>
      </c>
      <c r="G2185" s="79" t="s">
        <v>15</v>
      </c>
      <c r="H2185" s="80" t="s">
        <v>23</v>
      </c>
      <c r="I2185" s="23"/>
      <c r="J2185" s="106">
        <f>_xlfn.XLOOKUP('-'!$F2185,Ref!A:A,Ref!B:B)*1000</f>
        <v>193000</v>
      </c>
      <c r="K2185" s="93">
        <f ca="1">COUNTIF($J$2:'-'!$J2185,'-'!$J2185)-1</f>
        <v>2</v>
      </c>
      <c r="L2185" s="96" t="s">
        <v>14</v>
      </c>
    </row>
    <row r="2186" spans="1:12" ht="15.75">
      <c r="A2186" s="90">
        <f t="shared" si="34"/>
        <v>2182</v>
      </c>
      <c r="B2186" s="87">
        <f ca="1">'-'!$J2186+'-'!$K2186</f>
        <v>193003</v>
      </c>
      <c r="C2186" s="88"/>
      <c r="D2186" s="89" t="str" cm="1">
        <f t="array" ref="D2186">_xlfn.SWITCH(MID('-'!$F2186,1,4),"C - ","Civil","F - ","Foundation","ST -","Structure","FC -","Façade","PRE ","Pre-Line","POST","Post-Line","H - ","Handover","S - ","Services","CST ","Completion Docs", "I - ", "Inspection")</f>
        <v>Structure</v>
      </c>
      <c r="E2186" s="90" t="str">
        <f>IF(NOT(ISERROR(SEARCH("- S -", '-'!$F2186))), "Subcontractor",IF(NOT(ISERROR(SEARCH("- R -", '-'!$F2186))), "Ryman",IF(NOT(ISERROR(SEARCH("- C -", '-'!$F2186))), "Consultant",IF(NOT(ISERROR(SEARCH("- I -", '-'!$F2186))),  "Inspection Test Plan", "Naming Error"))))</f>
        <v>Ryman</v>
      </c>
      <c r="F2186" s="91" t="str">
        <f>IF(OR('-'!$G2186="checklist", '-'!$G2186="checklist-flat"), '-'!$H2186, F2185)</f>
        <v>ST - R - Precast Edge Beams Installation</v>
      </c>
      <c r="G2186" s="132" t="s">
        <v>24</v>
      </c>
      <c r="H2186" s="131" t="s">
        <v>25</v>
      </c>
      <c r="I2186" s="107"/>
      <c r="J2186" s="105">
        <f>_xlfn.XLOOKUP('-'!$F2186,Ref!A:A,Ref!B:B)*1000</f>
        <v>193000</v>
      </c>
      <c r="K2186" s="87">
        <f ca="1">COUNTIF($J$2:'-'!$J2186,'-'!$J2186)-1</f>
        <v>3</v>
      </c>
      <c r="L2186" s="90" t="s">
        <v>14</v>
      </c>
    </row>
    <row r="2187" spans="1:12" ht="15.75">
      <c r="A2187" s="96">
        <f t="shared" si="34"/>
        <v>2183</v>
      </c>
      <c r="B2187" s="93">
        <f ca="1">'-'!$J2187+'-'!$K2187</f>
        <v>193004</v>
      </c>
      <c r="C2187" s="94"/>
      <c r="D2187" s="95" t="str" cm="1">
        <f t="array" ref="D2187">_xlfn.SWITCH(MID('-'!$F2187,1,4),"C - ","Civil","F - ","Foundation","ST -","Structure","FC -","Façade","PRE ","Pre-Line","POST","Post-Line","H - ","Handover","S - ","Services","CST ","Completion Docs", "I - ", "Inspection")</f>
        <v>Structure</v>
      </c>
      <c r="E2187" s="96" t="str">
        <f>IF(NOT(ISERROR(SEARCH("- S -", '-'!$F2187))), "Subcontractor",IF(NOT(ISERROR(SEARCH("- R -", '-'!$F2187))), "Ryman",IF(NOT(ISERROR(SEARCH("- C -", '-'!$F2187))), "Consultant",IF(NOT(ISERROR(SEARCH("- I -", '-'!$F2187))),  "Inspection Test Plan", "Naming Error"))))</f>
        <v>Ryman</v>
      </c>
      <c r="F2187" s="97" t="str">
        <f>IF(OR('-'!$G2187="checklist", '-'!$G2187="checklist-flat"), '-'!$H2187, F2186)</f>
        <v>ST - R - Precast Edge Beams Installation</v>
      </c>
      <c r="G2187" s="79" t="s">
        <v>15</v>
      </c>
      <c r="H2187" s="80" t="s">
        <v>618</v>
      </c>
      <c r="I2187" s="23"/>
      <c r="J2187" s="106">
        <f>_xlfn.XLOOKUP('-'!$F2187,Ref!A:A,Ref!B:B)*1000</f>
        <v>193000</v>
      </c>
      <c r="K2187" s="93">
        <f ca="1">COUNTIF($J$2:'-'!$J2187,'-'!$J2187)-1</f>
        <v>4</v>
      </c>
      <c r="L2187" s="96" t="s">
        <v>14</v>
      </c>
    </row>
    <row r="2188" spans="1:12" ht="15.75">
      <c r="A2188" s="90">
        <f t="shared" si="34"/>
        <v>2184</v>
      </c>
      <c r="B2188" s="87">
        <f ca="1">'-'!$J2188+'-'!$K2188</f>
        <v>194000</v>
      </c>
      <c r="C2188" s="88"/>
      <c r="D2188" s="89" t="str" cm="1">
        <f t="array" ref="D2188">_xlfn.SWITCH(MID('-'!$F2188,1,4),"C - ","Civil","F - ","Foundation","ST -","Structure","FC -","Façade","PRE ","Pre-Line","POST","Post-Line","H - ","Handover","S - ","Services","CST ","Completion Docs", "I - ", "Inspection")</f>
        <v>Structure</v>
      </c>
      <c r="E2188" s="90" t="str">
        <f>IF(NOT(ISERROR(SEARCH("- S -", '-'!$F2188))), "Subcontractor",IF(NOT(ISERROR(SEARCH("- R -", '-'!$F2188))), "Ryman",IF(NOT(ISERROR(SEARCH("- C -", '-'!$F2188))), "Consultant",IF(NOT(ISERROR(SEARCH("- I -", '-'!$F2188))),  "Inspection Test Plan", "Naming Error"))))</f>
        <v>Ryman</v>
      </c>
      <c r="F2188" s="91" t="str">
        <f>IF(OR('-'!$G2188="checklist", '-'!$G2188="checklist-flat"), '-'!$H2188, F2187)</f>
        <v>ST - R - Precast Flat Slab Installation</v>
      </c>
      <c r="G2188" s="107" t="s">
        <v>12</v>
      </c>
      <c r="H2188" s="108" t="s">
        <v>1578</v>
      </c>
      <c r="I2188" s="107"/>
      <c r="J2188" s="105">
        <f>_xlfn.XLOOKUP('-'!$F2188,Ref!A:A,Ref!B:B)*1000</f>
        <v>194000</v>
      </c>
      <c r="K2188" s="87">
        <f ca="1">COUNTIF($J$2:'-'!$J2188,'-'!$J2188)-1</f>
        <v>0</v>
      </c>
      <c r="L2188" s="90" t="s">
        <v>14</v>
      </c>
    </row>
    <row r="2189" spans="1:12" ht="15.75">
      <c r="A2189" s="96">
        <f t="shared" si="34"/>
        <v>2185</v>
      </c>
      <c r="B2189" s="93">
        <f ca="1">'-'!$J2189+'-'!$K2189</f>
        <v>194001</v>
      </c>
      <c r="C2189" s="94"/>
      <c r="D2189" s="95" t="str" cm="1">
        <f t="array" ref="D2189">_xlfn.SWITCH(MID('-'!$F2189,1,4),"C - ","Civil","F - ","Foundation","ST -","Structure","FC -","Façade","PRE ","Pre-Line","POST","Post-Line","H - ","Handover","S - ","Services","CST ","Completion Docs", "I - ", "Inspection")</f>
        <v>Structure</v>
      </c>
      <c r="E2189" s="96" t="str">
        <f>IF(NOT(ISERROR(SEARCH("- S -", '-'!$F2189))), "Subcontractor",IF(NOT(ISERROR(SEARCH("- R -", '-'!$F2189))), "Ryman",IF(NOT(ISERROR(SEARCH("- C -", '-'!$F2189))), "Consultant",IF(NOT(ISERROR(SEARCH("- I -", '-'!$F2189))),  "Inspection Test Plan", "Naming Error"))))</f>
        <v>Ryman</v>
      </c>
      <c r="F2189" s="97" t="str">
        <f>IF(OR('-'!$G2189="checklist", '-'!$G2189="checklist-flat"), '-'!$H2189, F2188)</f>
        <v>ST - R - Precast Flat Slab Installation</v>
      </c>
      <c r="G2189" s="23" t="s">
        <v>15</v>
      </c>
      <c r="H2189" s="25" t="s">
        <v>22</v>
      </c>
      <c r="I2189" s="23"/>
      <c r="J2189" s="106">
        <f>_xlfn.XLOOKUP('-'!$F2189,Ref!A:A,Ref!B:B)*1000</f>
        <v>194000</v>
      </c>
      <c r="K2189" s="93">
        <f ca="1">COUNTIF($J$2:'-'!$J2189,'-'!$J2189)-1</f>
        <v>1</v>
      </c>
      <c r="L2189" s="96" t="s">
        <v>14</v>
      </c>
    </row>
    <row r="2190" spans="1:12" ht="15.75">
      <c r="A2190" s="90">
        <f t="shared" si="34"/>
        <v>2186</v>
      </c>
      <c r="B2190" s="87">
        <f ca="1">'-'!$J2190+'-'!$K2190</f>
        <v>194002</v>
      </c>
      <c r="C2190" s="88"/>
      <c r="D2190" s="89" t="str" cm="1">
        <f t="array" ref="D2190">_xlfn.SWITCH(MID('-'!$F2190,1,4),"C - ","Civil","F - ","Foundation","ST -","Structure","FC -","Façade","PRE ","Pre-Line","POST","Post-Line","H - ","Handover","S - ","Services","CST ","Completion Docs", "I - ", "Inspection")</f>
        <v>Structure</v>
      </c>
      <c r="E2190" s="90" t="str">
        <f>IF(NOT(ISERROR(SEARCH("- S -", '-'!$F2190))), "Subcontractor",IF(NOT(ISERROR(SEARCH("- R -", '-'!$F2190))), "Ryman",IF(NOT(ISERROR(SEARCH("- C -", '-'!$F2190))), "Consultant",IF(NOT(ISERROR(SEARCH("- I -", '-'!$F2190))),  "Inspection Test Plan", "Naming Error"))))</f>
        <v>Ryman</v>
      </c>
      <c r="F2190" s="91" t="str">
        <f>IF(OR('-'!$G2190="checklist", '-'!$G2190="checklist-flat"), '-'!$H2190, F2189)</f>
        <v>ST - R - Precast Flat Slab Installation</v>
      </c>
      <c r="G2190" s="107" t="s">
        <v>15</v>
      </c>
      <c r="H2190" s="108" t="s">
        <v>23</v>
      </c>
      <c r="I2190" s="107"/>
      <c r="J2190" s="105">
        <f>_xlfn.XLOOKUP('-'!$F2190,Ref!A:A,Ref!B:B)*1000</f>
        <v>194000</v>
      </c>
      <c r="K2190" s="87">
        <f ca="1">COUNTIF($J$2:'-'!$J2190,'-'!$J2190)-1</f>
        <v>2</v>
      </c>
      <c r="L2190" s="90" t="s">
        <v>14</v>
      </c>
    </row>
    <row r="2191" spans="1:12" ht="15.75">
      <c r="A2191" s="96">
        <f t="shared" si="34"/>
        <v>2187</v>
      </c>
      <c r="B2191" s="93">
        <f ca="1">'-'!$J2191+'-'!$K2191</f>
        <v>194003</v>
      </c>
      <c r="C2191" s="94"/>
      <c r="D2191" s="95" t="str" cm="1">
        <f t="array" ref="D2191">_xlfn.SWITCH(MID('-'!$F2191,1,4),"C - ","Civil","F - ","Foundation","ST -","Structure","FC -","Façade","PRE ","Pre-Line","POST","Post-Line","H - ","Handover","S - ","Services","CST ","Completion Docs", "I - ", "Inspection")</f>
        <v>Structure</v>
      </c>
      <c r="E2191" s="96" t="str">
        <f>IF(NOT(ISERROR(SEARCH("- S -", '-'!$F2191))), "Subcontractor",IF(NOT(ISERROR(SEARCH("- R -", '-'!$F2191))), "Ryman",IF(NOT(ISERROR(SEARCH("- C -", '-'!$F2191))), "Consultant",IF(NOT(ISERROR(SEARCH("- I -", '-'!$F2191))),  "Inspection Test Plan", "Naming Error"))))</f>
        <v>Ryman</v>
      </c>
      <c r="F2191" s="97" t="str">
        <f>IF(OR('-'!$G2191="checklist", '-'!$G2191="checklist-flat"), '-'!$H2191, F2190)</f>
        <v>ST - R - Precast Flat Slab Installation</v>
      </c>
      <c r="G2191" s="23" t="s">
        <v>24</v>
      </c>
      <c r="H2191" s="25" t="s">
        <v>25</v>
      </c>
      <c r="I2191" s="23"/>
      <c r="J2191" s="106">
        <f>_xlfn.XLOOKUP('-'!$F2191,Ref!A:A,Ref!B:B)*1000</f>
        <v>194000</v>
      </c>
      <c r="K2191" s="93">
        <f ca="1">COUNTIF($J$2:'-'!$J2191,'-'!$J2191)-1</f>
        <v>3</v>
      </c>
      <c r="L2191" s="96" t="s">
        <v>14</v>
      </c>
    </row>
    <row r="2192" spans="1:12" ht="15.75">
      <c r="A2192" s="90">
        <f t="shared" si="34"/>
        <v>2188</v>
      </c>
      <c r="B2192" s="87">
        <f ca="1">'-'!$J2192+'-'!$K2192</f>
        <v>194004</v>
      </c>
      <c r="C2192" s="88"/>
      <c r="D2192" s="89" t="str" cm="1">
        <f t="array" ref="D2192">_xlfn.SWITCH(MID('-'!$F2192,1,4),"C - ","Civil","F - ","Foundation","ST -","Structure","FC -","Façade","PRE ","Pre-Line","POST","Post-Line","H - ","Handover","S - ","Services","CST ","Completion Docs", "I - ", "Inspection")</f>
        <v>Structure</v>
      </c>
      <c r="E2192" s="90" t="str">
        <f>IF(NOT(ISERROR(SEARCH("- S -", '-'!$F2192))), "Subcontractor",IF(NOT(ISERROR(SEARCH("- R -", '-'!$F2192))), "Ryman",IF(NOT(ISERROR(SEARCH("- C -", '-'!$F2192))), "Consultant",IF(NOT(ISERROR(SEARCH("- I -", '-'!$F2192))),  "Inspection Test Plan", "Naming Error"))))</f>
        <v>Ryman</v>
      </c>
      <c r="F2192" s="91" t="str">
        <f>IF(OR('-'!$G2192="checklist", '-'!$G2192="checklist-flat"), '-'!$H2192, F2191)</f>
        <v>ST - R - Precast Flat Slab Installation</v>
      </c>
      <c r="G2192" s="107" t="s">
        <v>15</v>
      </c>
      <c r="H2192" s="108" t="s">
        <v>1579</v>
      </c>
      <c r="I2192" s="107"/>
      <c r="J2192" s="105">
        <f>_xlfn.XLOOKUP('-'!$F2192,Ref!A:A,Ref!B:B)*1000</f>
        <v>194000</v>
      </c>
      <c r="K2192" s="87">
        <f ca="1">COUNTIF($J$2:'-'!$J2192,'-'!$J2192)-1</f>
        <v>4</v>
      </c>
      <c r="L2192" s="90" t="s">
        <v>14</v>
      </c>
    </row>
    <row r="2193" spans="1:12" ht="15.75">
      <c r="A2193" s="96">
        <f t="shared" si="34"/>
        <v>2189</v>
      </c>
      <c r="B2193" s="93">
        <f ca="1">'-'!$J2193+'-'!$K2193</f>
        <v>195000</v>
      </c>
      <c r="C2193" s="94"/>
      <c r="D2193" s="95" t="str" cm="1">
        <f t="array" ref="D2193">_xlfn.SWITCH(MID('-'!$F2193,1,4),"C - ","Civil","F - ","Foundation","ST -","Structure","FC -","Façade","PRE ","Pre-Line","POST","Post-Line","H - ","Handover","S - ","Services","CST ","Completion Docs", "I - ", "Inspection")</f>
        <v>Structure</v>
      </c>
      <c r="E2193" s="96" t="str">
        <f>IF(NOT(ISERROR(SEARCH("- S -", '-'!$F2193))), "Subcontractor",IF(NOT(ISERROR(SEARCH("- R -", '-'!$F2193))), "Ryman",IF(NOT(ISERROR(SEARCH("- C -", '-'!$F2193))), "Consultant",IF(NOT(ISERROR(SEARCH("- I -", '-'!$F2193))),  "Inspection Test Plan", "Naming Error"))))</f>
        <v>Ryman</v>
      </c>
      <c r="F2193" s="97" t="str">
        <f>IF(OR('-'!$G2193="checklist", '-'!$G2193="checklist-flat"), '-'!$H2193, F2192)</f>
        <v xml:space="preserve">ST - R - Precast Shell Beam Lintel Installation </v>
      </c>
      <c r="G2193" s="23" t="s">
        <v>12</v>
      </c>
      <c r="H2193" s="80" t="s">
        <v>1580</v>
      </c>
      <c r="I2193" s="23"/>
      <c r="J2193" s="106">
        <f>_xlfn.XLOOKUP('-'!$F2193,Ref!A:A,Ref!B:B)*1000</f>
        <v>195000</v>
      </c>
      <c r="K2193" s="93">
        <f ca="1">COUNTIF($J$2:'-'!$J2193,'-'!$J2193)-1</f>
        <v>0</v>
      </c>
      <c r="L2193" s="96" t="s">
        <v>14</v>
      </c>
    </row>
    <row r="2194" spans="1:12" ht="15.75">
      <c r="A2194" s="90">
        <f t="shared" si="34"/>
        <v>2190</v>
      </c>
      <c r="B2194" s="87">
        <f ca="1">'-'!$J2194+'-'!$K2194</f>
        <v>195001</v>
      </c>
      <c r="C2194" s="88"/>
      <c r="D2194" s="89" t="str" cm="1">
        <f t="array" ref="D2194">_xlfn.SWITCH(MID('-'!$F2194,1,4),"C - ","Civil","F - ","Foundation","ST -","Structure","FC -","Façade","PRE ","Pre-Line","POST","Post-Line","H - ","Handover","S - ","Services","CST ","Completion Docs", "I - ", "Inspection")</f>
        <v>Structure</v>
      </c>
      <c r="E2194" s="90" t="str">
        <f>IF(NOT(ISERROR(SEARCH("- S -", '-'!$F2194))), "Subcontractor",IF(NOT(ISERROR(SEARCH("- R -", '-'!$F2194))), "Ryman",IF(NOT(ISERROR(SEARCH("- C -", '-'!$F2194))), "Consultant",IF(NOT(ISERROR(SEARCH("- I -", '-'!$F2194))),  "Inspection Test Plan", "Naming Error"))))</f>
        <v>Ryman</v>
      </c>
      <c r="F2194" s="91" t="str">
        <f>IF(OR('-'!$G2194="checklist", '-'!$G2194="checklist-flat"), '-'!$H2194, F2193)</f>
        <v xml:space="preserve">ST - R - Precast Shell Beam Lintel Installation </v>
      </c>
      <c r="G2194" s="132" t="s">
        <v>15</v>
      </c>
      <c r="H2194" s="131" t="s">
        <v>22</v>
      </c>
      <c r="I2194" s="107"/>
      <c r="J2194" s="105">
        <f>_xlfn.XLOOKUP('-'!$F2194,Ref!A:A,Ref!B:B)*1000</f>
        <v>195000</v>
      </c>
      <c r="K2194" s="87">
        <f ca="1">COUNTIF($J$2:'-'!$J2194,'-'!$J2194)-1</f>
        <v>1</v>
      </c>
      <c r="L2194" s="90" t="s">
        <v>14</v>
      </c>
    </row>
    <row r="2195" spans="1:12" ht="15.75">
      <c r="A2195" s="96">
        <f t="shared" si="34"/>
        <v>2191</v>
      </c>
      <c r="B2195" s="93">
        <f ca="1">'-'!$J2195+'-'!$K2195</f>
        <v>195002</v>
      </c>
      <c r="C2195" s="94"/>
      <c r="D2195" s="95" t="str" cm="1">
        <f t="array" ref="D2195">_xlfn.SWITCH(MID('-'!$F2195,1,4),"C - ","Civil","F - ","Foundation","ST -","Structure","FC -","Façade","PRE ","Pre-Line","POST","Post-Line","H - ","Handover","S - ","Services","CST ","Completion Docs", "I - ", "Inspection")</f>
        <v>Structure</v>
      </c>
      <c r="E2195" s="96" t="str">
        <f>IF(NOT(ISERROR(SEARCH("- S -", '-'!$F2195))), "Subcontractor",IF(NOT(ISERROR(SEARCH("- R -", '-'!$F2195))), "Ryman",IF(NOT(ISERROR(SEARCH("- C -", '-'!$F2195))), "Consultant",IF(NOT(ISERROR(SEARCH("- I -", '-'!$F2195))),  "Inspection Test Plan", "Naming Error"))))</f>
        <v>Ryman</v>
      </c>
      <c r="F2195" s="97" t="str">
        <f>IF(OR('-'!$G2195="checklist", '-'!$G2195="checklist-flat"), '-'!$H2195, F2194)</f>
        <v xml:space="preserve">ST - R - Precast Shell Beam Lintel Installation </v>
      </c>
      <c r="G2195" s="79" t="s">
        <v>15</v>
      </c>
      <c r="H2195" s="80" t="s">
        <v>23</v>
      </c>
      <c r="I2195" s="23"/>
      <c r="J2195" s="106">
        <f>_xlfn.XLOOKUP('-'!$F2195,Ref!A:A,Ref!B:B)*1000</f>
        <v>195000</v>
      </c>
      <c r="K2195" s="93">
        <f ca="1">COUNTIF($J$2:'-'!$J2195,'-'!$J2195)-1</f>
        <v>2</v>
      </c>
      <c r="L2195" s="96" t="s">
        <v>14</v>
      </c>
    </row>
    <row r="2196" spans="1:12" ht="15.75">
      <c r="A2196" s="90">
        <f t="shared" si="34"/>
        <v>2192</v>
      </c>
      <c r="B2196" s="87">
        <f ca="1">'-'!$J2196+'-'!$K2196</f>
        <v>195003</v>
      </c>
      <c r="C2196" s="88"/>
      <c r="D2196" s="89" t="str" cm="1">
        <f t="array" ref="D2196">_xlfn.SWITCH(MID('-'!$F2196,1,4),"C - ","Civil","F - ","Foundation","ST -","Structure","FC -","Façade","PRE ","Pre-Line","POST","Post-Line","H - ","Handover","S - ","Services","CST ","Completion Docs", "I - ", "Inspection")</f>
        <v>Structure</v>
      </c>
      <c r="E2196" s="90" t="str">
        <f>IF(NOT(ISERROR(SEARCH("- S -", '-'!$F2196))), "Subcontractor",IF(NOT(ISERROR(SEARCH("- R -", '-'!$F2196))), "Ryman",IF(NOT(ISERROR(SEARCH("- C -", '-'!$F2196))), "Consultant",IF(NOT(ISERROR(SEARCH("- I -", '-'!$F2196))),  "Inspection Test Plan", "Naming Error"))))</f>
        <v>Ryman</v>
      </c>
      <c r="F2196" s="91" t="str">
        <f>IF(OR('-'!$G2196="checklist", '-'!$G2196="checklist-flat"), '-'!$H2196, F2195)</f>
        <v xml:space="preserve">ST - R - Precast Shell Beam Lintel Installation </v>
      </c>
      <c r="G2196" s="132" t="s">
        <v>24</v>
      </c>
      <c r="H2196" s="131" t="s">
        <v>25</v>
      </c>
      <c r="I2196" s="107"/>
      <c r="J2196" s="105">
        <f>_xlfn.XLOOKUP('-'!$F2196,Ref!A:A,Ref!B:B)*1000</f>
        <v>195000</v>
      </c>
      <c r="K2196" s="87">
        <f ca="1">COUNTIF($J$2:'-'!$J2196,'-'!$J2196)-1</f>
        <v>3</v>
      </c>
      <c r="L2196" s="90" t="s">
        <v>14</v>
      </c>
    </row>
    <row r="2197" spans="1:12" ht="15.75">
      <c r="A2197" s="96">
        <f t="shared" si="34"/>
        <v>2193</v>
      </c>
      <c r="B2197" s="93">
        <f ca="1">'-'!$J2197+'-'!$K2197</f>
        <v>195004</v>
      </c>
      <c r="C2197" s="94"/>
      <c r="D2197" s="95" t="str" cm="1">
        <f t="array" ref="D2197">_xlfn.SWITCH(MID('-'!$F2197,1,4),"C - ","Civil","F - ","Foundation","ST -","Structure","FC -","Façade","PRE ","Pre-Line","POST","Post-Line","H - ","Handover","S - ","Services","CST ","Completion Docs", "I - ", "Inspection")</f>
        <v>Structure</v>
      </c>
      <c r="E2197" s="96" t="str">
        <f>IF(NOT(ISERROR(SEARCH("- S -", '-'!$F2197))), "Subcontractor",IF(NOT(ISERROR(SEARCH("- R -", '-'!$F2197))), "Ryman",IF(NOT(ISERROR(SEARCH("- C -", '-'!$F2197))), "Consultant",IF(NOT(ISERROR(SEARCH("- I -", '-'!$F2197))),  "Inspection Test Plan", "Naming Error"))))</f>
        <v>Ryman</v>
      </c>
      <c r="F2197" s="97" t="str">
        <f>IF(OR('-'!$G2197="checklist", '-'!$G2197="checklist-flat"), '-'!$H2197, F2196)</f>
        <v xml:space="preserve">ST - R - Precast Shell Beam Lintel Installation </v>
      </c>
      <c r="G2197" s="79" t="s">
        <v>15</v>
      </c>
      <c r="H2197" s="80" t="s">
        <v>1581</v>
      </c>
      <c r="I2197" s="23"/>
      <c r="J2197" s="106">
        <f>_xlfn.XLOOKUP('-'!$F2197,Ref!A:A,Ref!B:B)*1000</f>
        <v>195000</v>
      </c>
      <c r="K2197" s="93">
        <f ca="1">COUNTIF($J$2:'-'!$J2197,'-'!$J2197)-1</f>
        <v>4</v>
      </c>
      <c r="L2197" s="96" t="s">
        <v>14</v>
      </c>
    </row>
    <row r="2198" spans="1:12" ht="15.75">
      <c r="A2198" s="90">
        <f t="shared" si="34"/>
        <v>2194</v>
      </c>
      <c r="B2198" s="87">
        <f ca="1">'-'!$J2198+'-'!$K2198</f>
        <v>196000</v>
      </c>
      <c r="C2198" s="88"/>
      <c r="D2198" s="89" t="str" cm="1">
        <f t="array" ref="D2198">_xlfn.SWITCH(MID('-'!$F2198,1,4),"C - ","Civil","F - ","Foundation","ST -","Structure","FC -","Façade","PRE ","Pre-Line","POST","Post-Line","H - ","Handover","S - ","Services","CST ","Completion Docs", "I - ", "Inspection")</f>
        <v>Structure</v>
      </c>
      <c r="E2198" s="90" t="str">
        <f>IF(NOT(ISERROR(SEARCH("- S -", '-'!$F2198))), "Subcontractor",IF(NOT(ISERROR(SEARCH("- R -", '-'!$F2198))), "Ryman",IF(NOT(ISERROR(SEARCH("- C -", '-'!$F2198))), "Consultant",IF(NOT(ISERROR(SEARCH("- I -", '-'!$F2198))),  "Inspection Test Plan", "Naming Error"))))</f>
        <v>Ryman</v>
      </c>
      <c r="F2198" s="91" t="str">
        <f>IF(OR('-'!$G2198="checklist", '-'!$G2198="checklist-flat"), '-'!$H2198, F2197)</f>
        <v>ST - R - Precast Spandrel Panel Installation</v>
      </c>
      <c r="G2198" s="107" t="s">
        <v>12</v>
      </c>
      <c r="H2198" s="131" t="s">
        <v>1582</v>
      </c>
      <c r="I2198" s="107"/>
      <c r="J2198" s="105">
        <f>_xlfn.XLOOKUP('-'!$F2198,Ref!A:A,Ref!B:B)*1000</f>
        <v>196000</v>
      </c>
      <c r="K2198" s="87">
        <f ca="1">COUNTIF($J$2:'-'!$J2198,'-'!$J2198)-1</f>
        <v>0</v>
      </c>
      <c r="L2198" s="90" t="s">
        <v>14</v>
      </c>
    </row>
    <row r="2199" spans="1:12" ht="15.75">
      <c r="A2199" s="96">
        <f t="shared" si="34"/>
        <v>2195</v>
      </c>
      <c r="B2199" s="93">
        <f ca="1">'-'!$J2199+'-'!$K2199</f>
        <v>196001</v>
      </c>
      <c r="C2199" s="94"/>
      <c r="D2199" s="95" t="str" cm="1">
        <f t="array" ref="D2199">_xlfn.SWITCH(MID('-'!$F2199,1,4),"C - ","Civil","F - ","Foundation","ST -","Structure","FC -","Façade","PRE ","Pre-Line","POST","Post-Line","H - ","Handover","S - ","Services","CST ","Completion Docs", "I - ", "Inspection")</f>
        <v>Structure</v>
      </c>
      <c r="E2199" s="96" t="str">
        <f>IF(NOT(ISERROR(SEARCH("- S -", '-'!$F2199))), "Subcontractor",IF(NOT(ISERROR(SEARCH("- R -", '-'!$F2199))), "Ryman",IF(NOT(ISERROR(SEARCH("- C -", '-'!$F2199))), "Consultant",IF(NOT(ISERROR(SEARCH("- I -", '-'!$F2199))),  "Inspection Test Plan", "Naming Error"))))</f>
        <v>Ryman</v>
      </c>
      <c r="F2199" s="97" t="str">
        <f>IF(OR('-'!$G2199="checklist", '-'!$G2199="checklist-flat"), '-'!$H2199, F2198)</f>
        <v>ST - R - Precast Spandrel Panel Installation</v>
      </c>
      <c r="G2199" s="79" t="s">
        <v>15</v>
      </c>
      <c r="H2199" s="80" t="s">
        <v>22</v>
      </c>
      <c r="I2199" s="23"/>
      <c r="J2199" s="106">
        <f>_xlfn.XLOOKUP('-'!$F2199,Ref!A:A,Ref!B:B)*1000</f>
        <v>196000</v>
      </c>
      <c r="K2199" s="93">
        <f ca="1">COUNTIF($J$2:'-'!$J2199,'-'!$J2199)-1</f>
        <v>1</v>
      </c>
      <c r="L2199" s="96" t="s">
        <v>14</v>
      </c>
    </row>
    <row r="2200" spans="1:12" ht="15.75">
      <c r="A2200" s="90">
        <f t="shared" si="34"/>
        <v>2196</v>
      </c>
      <c r="B2200" s="87">
        <f ca="1">'-'!$J2200+'-'!$K2200</f>
        <v>196002</v>
      </c>
      <c r="C2200" s="88"/>
      <c r="D2200" s="89" t="str" cm="1">
        <f t="array" ref="D2200">_xlfn.SWITCH(MID('-'!$F2200,1,4),"C - ","Civil","F - ","Foundation","ST -","Structure","FC -","Façade","PRE ","Pre-Line","POST","Post-Line","H - ","Handover","S - ","Services","CST ","Completion Docs", "I - ", "Inspection")</f>
        <v>Structure</v>
      </c>
      <c r="E2200" s="90" t="str">
        <f>IF(NOT(ISERROR(SEARCH("- S -", '-'!$F2200))), "Subcontractor",IF(NOT(ISERROR(SEARCH("- R -", '-'!$F2200))), "Ryman",IF(NOT(ISERROR(SEARCH("- C -", '-'!$F2200))), "Consultant",IF(NOT(ISERROR(SEARCH("- I -", '-'!$F2200))),  "Inspection Test Plan", "Naming Error"))))</f>
        <v>Ryman</v>
      </c>
      <c r="F2200" s="91" t="str">
        <f>IF(OR('-'!$G2200="checklist", '-'!$G2200="checklist-flat"), '-'!$H2200, F2199)</f>
        <v>ST - R - Precast Spandrel Panel Installation</v>
      </c>
      <c r="G2200" s="132" t="s">
        <v>15</v>
      </c>
      <c r="H2200" s="131" t="s">
        <v>23</v>
      </c>
      <c r="I2200" s="107"/>
      <c r="J2200" s="105">
        <f>_xlfn.XLOOKUP('-'!$F2200,Ref!A:A,Ref!B:B)*1000</f>
        <v>196000</v>
      </c>
      <c r="K2200" s="87">
        <f ca="1">COUNTIF($J$2:'-'!$J2200,'-'!$J2200)-1</f>
        <v>2</v>
      </c>
      <c r="L2200" s="90" t="s">
        <v>14</v>
      </c>
    </row>
    <row r="2201" spans="1:12" ht="15.75">
      <c r="A2201" s="96">
        <f t="shared" si="34"/>
        <v>2197</v>
      </c>
      <c r="B2201" s="93">
        <f ca="1">'-'!$J2201+'-'!$K2201</f>
        <v>196003</v>
      </c>
      <c r="C2201" s="94"/>
      <c r="D2201" s="95" t="str" cm="1">
        <f t="array" ref="D2201">_xlfn.SWITCH(MID('-'!$F2201,1,4),"C - ","Civil","F - ","Foundation","ST -","Structure","FC -","Façade","PRE ","Pre-Line","POST","Post-Line","H - ","Handover","S - ","Services","CST ","Completion Docs", "I - ", "Inspection")</f>
        <v>Structure</v>
      </c>
      <c r="E2201" s="96" t="str">
        <f>IF(NOT(ISERROR(SEARCH("- S -", '-'!$F2201))), "Subcontractor",IF(NOT(ISERROR(SEARCH("- R -", '-'!$F2201))), "Ryman",IF(NOT(ISERROR(SEARCH("- C -", '-'!$F2201))), "Consultant",IF(NOT(ISERROR(SEARCH("- I -", '-'!$F2201))),  "Inspection Test Plan", "Naming Error"))))</f>
        <v>Ryman</v>
      </c>
      <c r="F2201" s="97" t="str">
        <f>IF(OR('-'!$G2201="checklist", '-'!$G2201="checklist-flat"), '-'!$H2201, F2200)</f>
        <v>ST - R - Precast Spandrel Panel Installation</v>
      </c>
      <c r="G2201" s="79" t="s">
        <v>24</v>
      </c>
      <c r="H2201" s="80" t="s">
        <v>25</v>
      </c>
      <c r="I2201" s="23"/>
      <c r="J2201" s="106">
        <f>_xlfn.XLOOKUP('-'!$F2201,Ref!A:A,Ref!B:B)*1000</f>
        <v>196000</v>
      </c>
      <c r="K2201" s="93">
        <f ca="1">COUNTIF($J$2:'-'!$J2201,'-'!$J2201)-1</f>
        <v>3</v>
      </c>
      <c r="L2201" s="96" t="s">
        <v>14</v>
      </c>
    </row>
    <row r="2202" spans="1:12" ht="15.75">
      <c r="A2202" s="90">
        <f t="shared" si="34"/>
        <v>2198</v>
      </c>
      <c r="B2202" s="87">
        <f ca="1">'-'!$J2202+'-'!$K2202</f>
        <v>196004</v>
      </c>
      <c r="C2202" s="88"/>
      <c r="D2202" s="89" t="str" cm="1">
        <f t="array" ref="D2202">_xlfn.SWITCH(MID('-'!$F2202,1,4),"C - ","Civil","F - ","Foundation","ST -","Structure","FC -","Façade","PRE ","Pre-Line","POST","Post-Line","H - ","Handover","S - ","Services","CST ","Completion Docs", "I - ", "Inspection")</f>
        <v>Structure</v>
      </c>
      <c r="E2202" s="90" t="str">
        <f>IF(NOT(ISERROR(SEARCH("- S -", '-'!$F2202))), "Subcontractor",IF(NOT(ISERROR(SEARCH("- R -", '-'!$F2202))), "Ryman",IF(NOT(ISERROR(SEARCH("- C -", '-'!$F2202))), "Consultant",IF(NOT(ISERROR(SEARCH("- I -", '-'!$F2202))),  "Inspection Test Plan", "Naming Error"))))</f>
        <v>Ryman</v>
      </c>
      <c r="F2202" s="91" t="str">
        <f>IF(OR('-'!$G2202="checklist", '-'!$G2202="checklist-flat"), '-'!$H2202, F2201)</f>
        <v>ST - R - Precast Spandrel Panel Installation</v>
      </c>
      <c r="G2202" s="132" t="s">
        <v>15</v>
      </c>
      <c r="H2202" s="131" t="s">
        <v>1583</v>
      </c>
      <c r="I2202" s="107"/>
      <c r="J2202" s="105">
        <f>_xlfn.XLOOKUP('-'!$F2202,Ref!A:A,Ref!B:B)*1000</f>
        <v>196000</v>
      </c>
      <c r="K2202" s="87">
        <f ca="1">COUNTIF($J$2:'-'!$J2202,'-'!$J2202)-1</f>
        <v>4</v>
      </c>
      <c r="L2202" s="90" t="s">
        <v>14</v>
      </c>
    </row>
    <row r="2203" spans="1:12" ht="15.75">
      <c r="A2203" s="96">
        <f t="shared" si="34"/>
        <v>2199</v>
      </c>
      <c r="B2203" s="93">
        <f ca="1">'-'!$J2203+'-'!$K2203</f>
        <v>197000</v>
      </c>
      <c r="C2203" s="94"/>
      <c r="D2203" s="95" t="str" cm="1">
        <f t="array" ref="D2203">_xlfn.SWITCH(MID('-'!$F2203,1,4),"C - ","Civil","F - ","Foundation","ST -","Structure","FC -","Façade","PRE ","Pre-Line","POST","Post-Line","H - ","Handover","S - ","Services","CST ","Completion Docs", "I - ", "Inspection")</f>
        <v>Structure</v>
      </c>
      <c r="E2203" s="96" t="str">
        <f>IF(NOT(ISERROR(SEARCH("- S -", '-'!$F2203))), "Subcontractor",IF(NOT(ISERROR(SEARCH("- R -", '-'!$F2203))), "Ryman",IF(NOT(ISERROR(SEARCH("- C -", '-'!$F2203))), "Consultant",IF(NOT(ISERROR(SEARCH("- I -", '-'!$F2203))),  "Inspection Test Plan", "Naming Error"))))</f>
        <v>Ryman</v>
      </c>
      <c r="F2203" s="97" t="str">
        <f>IF(OR('-'!$G2203="checklist", '-'!$G2203="checklist-flat"), '-'!$H2203, F2202)</f>
        <v>ST - R - Precast Wall Bracket Installation</v>
      </c>
      <c r="G2203" s="23" t="s">
        <v>12</v>
      </c>
      <c r="H2203" s="80" t="s">
        <v>1584</v>
      </c>
      <c r="I2203" s="23"/>
      <c r="J2203" s="106">
        <f>_xlfn.XLOOKUP('-'!$F2203,Ref!A:A,Ref!B:B)*1000</f>
        <v>197000</v>
      </c>
      <c r="K2203" s="93">
        <f ca="1">COUNTIF($J$2:'-'!$J2203,'-'!$J2203)-1</f>
        <v>0</v>
      </c>
      <c r="L2203" s="96" t="s">
        <v>14</v>
      </c>
    </row>
    <row r="2204" spans="1:12" ht="15.75">
      <c r="A2204" s="90">
        <f t="shared" si="34"/>
        <v>2200</v>
      </c>
      <c r="B2204" s="87">
        <f ca="1">'-'!$J2204+'-'!$K2204</f>
        <v>197001</v>
      </c>
      <c r="C2204" s="88"/>
      <c r="D2204" s="89" t="str" cm="1">
        <f t="array" ref="D2204">_xlfn.SWITCH(MID('-'!$F2204,1,4),"C - ","Civil","F - ","Foundation","ST -","Structure","FC -","Façade","PRE ","Pre-Line","POST","Post-Line","H - ","Handover","S - ","Services","CST ","Completion Docs", "I - ", "Inspection")</f>
        <v>Structure</v>
      </c>
      <c r="E2204" s="90" t="str">
        <f>IF(NOT(ISERROR(SEARCH("- S -", '-'!$F2204))), "Subcontractor",IF(NOT(ISERROR(SEARCH("- R -", '-'!$F2204))), "Ryman",IF(NOT(ISERROR(SEARCH("- C -", '-'!$F2204))), "Consultant",IF(NOT(ISERROR(SEARCH("- I -", '-'!$F2204))),  "Inspection Test Plan", "Naming Error"))))</f>
        <v>Ryman</v>
      </c>
      <c r="F2204" s="91" t="str">
        <f>IF(OR('-'!$G2204="checklist", '-'!$G2204="checklist-flat"), '-'!$H2204, F2203)</f>
        <v>ST - R - Precast Wall Bracket Installation</v>
      </c>
      <c r="G2204" s="132" t="s">
        <v>15</v>
      </c>
      <c r="H2204" s="131" t="s">
        <v>22</v>
      </c>
      <c r="I2204" s="107"/>
      <c r="J2204" s="105">
        <f>_xlfn.XLOOKUP('-'!$F2204,Ref!A:A,Ref!B:B)*1000</f>
        <v>197000</v>
      </c>
      <c r="K2204" s="87">
        <f ca="1">COUNTIF($J$2:'-'!$J2204,'-'!$J2204)-1</f>
        <v>1</v>
      </c>
      <c r="L2204" s="90" t="s">
        <v>14</v>
      </c>
    </row>
    <row r="2205" spans="1:12" ht="15.75">
      <c r="A2205" s="96">
        <f t="shared" si="34"/>
        <v>2201</v>
      </c>
      <c r="B2205" s="93">
        <f ca="1">'-'!$J2205+'-'!$K2205</f>
        <v>197002</v>
      </c>
      <c r="C2205" s="94"/>
      <c r="D2205" s="95" t="str" cm="1">
        <f t="array" ref="D2205">_xlfn.SWITCH(MID('-'!$F2205,1,4),"C - ","Civil","F - ","Foundation","ST -","Structure","FC -","Façade","PRE ","Pre-Line","POST","Post-Line","H - ","Handover","S - ","Services","CST ","Completion Docs", "I - ", "Inspection")</f>
        <v>Structure</v>
      </c>
      <c r="E2205" s="96" t="str">
        <f>IF(NOT(ISERROR(SEARCH("- S -", '-'!$F2205))), "Subcontractor",IF(NOT(ISERROR(SEARCH("- R -", '-'!$F2205))), "Ryman",IF(NOT(ISERROR(SEARCH("- C -", '-'!$F2205))), "Consultant",IF(NOT(ISERROR(SEARCH("- I -", '-'!$F2205))),  "Inspection Test Plan", "Naming Error"))))</f>
        <v>Ryman</v>
      </c>
      <c r="F2205" s="97" t="str">
        <f>IF(OR('-'!$G2205="checklist", '-'!$G2205="checklist-flat"), '-'!$H2205, F2204)</f>
        <v>ST - R - Precast Wall Bracket Installation</v>
      </c>
      <c r="G2205" s="79" t="s">
        <v>15</v>
      </c>
      <c r="H2205" s="80" t="s">
        <v>23</v>
      </c>
      <c r="I2205" s="23"/>
      <c r="J2205" s="106">
        <f>_xlfn.XLOOKUP('-'!$F2205,Ref!A:A,Ref!B:B)*1000</f>
        <v>197000</v>
      </c>
      <c r="K2205" s="93">
        <f ca="1">COUNTIF($J$2:'-'!$J2205,'-'!$J2205)-1</f>
        <v>2</v>
      </c>
      <c r="L2205" s="96" t="s">
        <v>14</v>
      </c>
    </row>
    <row r="2206" spans="1:12" ht="15.75">
      <c r="A2206" s="90">
        <f t="shared" si="34"/>
        <v>2202</v>
      </c>
      <c r="B2206" s="87">
        <f ca="1">'-'!$J2206+'-'!$K2206</f>
        <v>197003</v>
      </c>
      <c r="C2206" s="88"/>
      <c r="D2206" s="89" t="str" cm="1">
        <f t="array" ref="D2206">_xlfn.SWITCH(MID('-'!$F2206,1,4),"C - ","Civil","F - ","Foundation","ST -","Structure","FC -","Façade","PRE ","Pre-Line","POST","Post-Line","H - ","Handover","S - ","Services","CST ","Completion Docs", "I - ", "Inspection")</f>
        <v>Structure</v>
      </c>
      <c r="E2206" s="90" t="str">
        <f>IF(NOT(ISERROR(SEARCH("- S -", '-'!$F2206))), "Subcontractor",IF(NOT(ISERROR(SEARCH("- R -", '-'!$F2206))), "Ryman",IF(NOT(ISERROR(SEARCH("- C -", '-'!$F2206))), "Consultant",IF(NOT(ISERROR(SEARCH("- I -", '-'!$F2206))),  "Inspection Test Plan", "Naming Error"))))</f>
        <v>Ryman</v>
      </c>
      <c r="F2206" s="91" t="str">
        <f>IF(OR('-'!$G2206="checklist", '-'!$G2206="checklist-flat"), '-'!$H2206, F2205)</f>
        <v>ST - R - Precast Wall Bracket Installation</v>
      </c>
      <c r="G2206" s="132" t="s">
        <v>24</v>
      </c>
      <c r="H2206" s="131" t="s">
        <v>25</v>
      </c>
      <c r="I2206" s="107"/>
      <c r="J2206" s="105">
        <f>_xlfn.XLOOKUP('-'!$F2206,Ref!A:A,Ref!B:B)*1000</f>
        <v>197000</v>
      </c>
      <c r="K2206" s="87">
        <f ca="1">COUNTIF($J$2:'-'!$J2206,'-'!$J2206)-1</f>
        <v>3</v>
      </c>
      <c r="L2206" s="90" t="s">
        <v>14</v>
      </c>
    </row>
    <row r="2207" spans="1:12" ht="15.75">
      <c r="A2207" s="96">
        <f t="shared" ref="A2207:A2270" si="35">IFERROR(A2206+1,1)</f>
        <v>2203</v>
      </c>
      <c r="B2207" s="93">
        <f ca="1">'-'!$J2207+'-'!$K2207</f>
        <v>197004</v>
      </c>
      <c r="C2207" s="94"/>
      <c r="D2207" s="95" t="str" cm="1">
        <f t="array" ref="D2207">_xlfn.SWITCH(MID('-'!$F2207,1,4),"C - ","Civil","F - ","Foundation","ST -","Structure","FC -","Façade","PRE ","Pre-Line","POST","Post-Line","H - ","Handover","S - ","Services","CST ","Completion Docs", "I - ", "Inspection")</f>
        <v>Structure</v>
      </c>
      <c r="E2207" s="96" t="str">
        <f>IF(NOT(ISERROR(SEARCH("- S -", '-'!$F2207))), "Subcontractor",IF(NOT(ISERROR(SEARCH("- R -", '-'!$F2207))), "Ryman",IF(NOT(ISERROR(SEARCH("- C -", '-'!$F2207))), "Consultant",IF(NOT(ISERROR(SEARCH("- I -", '-'!$F2207))),  "Inspection Test Plan", "Naming Error"))))</f>
        <v>Ryman</v>
      </c>
      <c r="F2207" s="97" t="str">
        <f>IF(OR('-'!$G2207="checklist", '-'!$G2207="checklist-flat"), '-'!$H2207, F2206)</f>
        <v>ST - R - Precast Wall Bracket Installation</v>
      </c>
      <c r="G2207" s="79" t="s">
        <v>15</v>
      </c>
      <c r="H2207" s="80" t="s">
        <v>1585</v>
      </c>
      <c r="I2207" s="23"/>
      <c r="J2207" s="106">
        <f>_xlfn.XLOOKUP('-'!$F2207,Ref!A:A,Ref!B:B)*1000</f>
        <v>197000</v>
      </c>
      <c r="K2207" s="93">
        <f ca="1">COUNTIF($J$2:'-'!$J2207,'-'!$J2207)-1</f>
        <v>4</v>
      </c>
      <c r="L2207" s="96" t="s">
        <v>14</v>
      </c>
    </row>
    <row r="2208" spans="1:12" ht="15.75">
      <c r="A2208" s="90">
        <f t="shared" si="35"/>
        <v>2204</v>
      </c>
      <c r="B2208" s="87">
        <f ca="1">'-'!$J2208+'-'!$K2208</f>
        <v>198000</v>
      </c>
      <c r="C2208" s="88"/>
      <c r="D2208" s="89" t="str" cm="1">
        <f t="array" ref="D2208">_xlfn.SWITCH(MID('-'!$F2208,1,4),"C - ","Civil","F - ","Foundation","ST -","Structure","FC -","Façade","PRE ","Pre-Line","POST","Post-Line","H - ","Handover","S - ","Services","CST ","Completion Docs", "I - ", "Inspection")</f>
        <v>Structure</v>
      </c>
      <c r="E2208" s="90" t="str">
        <f>IF(NOT(ISERROR(SEARCH("- S -", '-'!$F2208))), "Subcontractor",IF(NOT(ISERROR(SEARCH("- R -", '-'!$F2208))), "Ryman",IF(NOT(ISERROR(SEARCH("- C -", '-'!$F2208))), "Consultant",IF(NOT(ISERROR(SEARCH("- I -", '-'!$F2208))),  "Inspection Test Plan", "Naming Error"))))</f>
        <v>Ryman</v>
      </c>
      <c r="F2208" s="91" t="str">
        <f>IF(OR('-'!$G2208="checklist", '-'!$G2208="checklist-flat"), '-'!$H2208, F2207)</f>
        <v>ST - R - Precast Wall Panel Installation</v>
      </c>
      <c r="G2208" s="107" t="s">
        <v>12</v>
      </c>
      <c r="H2208" s="131" t="s">
        <v>1586</v>
      </c>
      <c r="I2208" s="107"/>
      <c r="J2208" s="105">
        <f>_xlfn.XLOOKUP('-'!$F2208,Ref!A:A,Ref!B:B)*1000</f>
        <v>198000</v>
      </c>
      <c r="K2208" s="87">
        <f ca="1">COUNTIF($J$2:'-'!$J2208,'-'!$J2208)-1</f>
        <v>0</v>
      </c>
      <c r="L2208" s="90" t="s">
        <v>14</v>
      </c>
    </row>
    <row r="2209" spans="1:12" ht="15.75">
      <c r="A2209" s="96">
        <f t="shared" si="35"/>
        <v>2205</v>
      </c>
      <c r="B2209" s="93">
        <f ca="1">'-'!$J2209+'-'!$K2209</f>
        <v>198001</v>
      </c>
      <c r="C2209" s="94"/>
      <c r="D2209" s="95" t="str" cm="1">
        <f t="array" ref="D2209">_xlfn.SWITCH(MID('-'!$F2209,1,4),"C - ","Civil","F - ","Foundation","ST -","Structure","FC -","Façade","PRE ","Pre-Line","POST","Post-Line","H - ","Handover","S - ","Services","CST ","Completion Docs", "I - ", "Inspection")</f>
        <v>Structure</v>
      </c>
      <c r="E2209" s="96" t="str">
        <f>IF(NOT(ISERROR(SEARCH("- S -", '-'!$F2209))), "Subcontractor",IF(NOT(ISERROR(SEARCH("- R -", '-'!$F2209))), "Ryman",IF(NOT(ISERROR(SEARCH("- C -", '-'!$F2209))), "Consultant",IF(NOT(ISERROR(SEARCH("- I -", '-'!$F2209))),  "Inspection Test Plan", "Naming Error"))))</f>
        <v>Ryman</v>
      </c>
      <c r="F2209" s="97" t="str">
        <f>IF(OR('-'!$G2209="checklist", '-'!$G2209="checklist-flat"), '-'!$H2209, F2208)</f>
        <v>ST - R - Precast Wall Panel Installation</v>
      </c>
      <c r="G2209" s="79" t="s">
        <v>15</v>
      </c>
      <c r="H2209" s="80" t="s">
        <v>22</v>
      </c>
      <c r="I2209" s="23"/>
      <c r="J2209" s="106">
        <f>_xlfn.XLOOKUP('-'!$F2209,Ref!A:A,Ref!B:B)*1000</f>
        <v>198000</v>
      </c>
      <c r="K2209" s="93">
        <f ca="1">COUNTIF($J$2:'-'!$J2209,'-'!$J2209)-1</f>
        <v>1</v>
      </c>
      <c r="L2209" s="96" t="s">
        <v>14</v>
      </c>
    </row>
    <row r="2210" spans="1:12" ht="15.75">
      <c r="A2210" s="90">
        <f t="shared" si="35"/>
        <v>2206</v>
      </c>
      <c r="B2210" s="87">
        <f ca="1">'-'!$J2210+'-'!$K2210</f>
        <v>198002</v>
      </c>
      <c r="C2210" s="88"/>
      <c r="D2210" s="89" t="str" cm="1">
        <f t="array" ref="D2210">_xlfn.SWITCH(MID('-'!$F2210,1,4),"C - ","Civil","F - ","Foundation","ST -","Structure","FC -","Façade","PRE ","Pre-Line","POST","Post-Line","H - ","Handover","S - ","Services","CST ","Completion Docs", "I - ", "Inspection")</f>
        <v>Structure</v>
      </c>
      <c r="E2210" s="90" t="str">
        <f>IF(NOT(ISERROR(SEARCH("- S -", '-'!$F2210))), "Subcontractor",IF(NOT(ISERROR(SEARCH("- R -", '-'!$F2210))), "Ryman",IF(NOT(ISERROR(SEARCH("- C -", '-'!$F2210))), "Consultant",IF(NOT(ISERROR(SEARCH("- I -", '-'!$F2210))),  "Inspection Test Plan", "Naming Error"))))</f>
        <v>Ryman</v>
      </c>
      <c r="F2210" s="91" t="str">
        <f>IF(OR('-'!$G2210="checklist", '-'!$G2210="checklist-flat"), '-'!$H2210, F2209)</f>
        <v>ST - R - Precast Wall Panel Installation</v>
      </c>
      <c r="G2210" s="132" t="s">
        <v>15</v>
      </c>
      <c r="H2210" s="131" t="s">
        <v>23</v>
      </c>
      <c r="I2210" s="107"/>
      <c r="J2210" s="105">
        <f>_xlfn.XLOOKUP('-'!$F2210,Ref!A:A,Ref!B:B)*1000</f>
        <v>198000</v>
      </c>
      <c r="K2210" s="87">
        <f ca="1">COUNTIF($J$2:'-'!$J2210,'-'!$J2210)-1</f>
        <v>2</v>
      </c>
      <c r="L2210" s="90" t="s">
        <v>14</v>
      </c>
    </row>
    <row r="2211" spans="1:12" ht="15.75">
      <c r="A2211" s="96">
        <f t="shared" si="35"/>
        <v>2207</v>
      </c>
      <c r="B2211" s="93">
        <f ca="1">'-'!$J2211+'-'!$K2211</f>
        <v>198003</v>
      </c>
      <c r="C2211" s="94"/>
      <c r="D2211" s="95" t="str" cm="1">
        <f t="array" ref="D2211">_xlfn.SWITCH(MID('-'!$F2211,1,4),"C - ","Civil","F - ","Foundation","ST -","Structure","FC -","Façade","PRE ","Pre-Line","POST","Post-Line","H - ","Handover","S - ","Services","CST ","Completion Docs", "I - ", "Inspection")</f>
        <v>Structure</v>
      </c>
      <c r="E2211" s="96" t="str">
        <f>IF(NOT(ISERROR(SEARCH("- S -", '-'!$F2211))), "Subcontractor",IF(NOT(ISERROR(SEARCH("- R -", '-'!$F2211))), "Ryman",IF(NOT(ISERROR(SEARCH("- C -", '-'!$F2211))), "Consultant",IF(NOT(ISERROR(SEARCH("- I -", '-'!$F2211))),  "Inspection Test Plan", "Naming Error"))))</f>
        <v>Ryman</v>
      </c>
      <c r="F2211" s="97" t="str">
        <f>IF(OR('-'!$G2211="checklist", '-'!$G2211="checklist-flat"), '-'!$H2211, F2210)</f>
        <v>ST - R - Precast Wall Panel Installation</v>
      </c>
      <c r="G2211" s="79" t="s">
        <v>24</v>
      </c>
      <c r="H2211" s="80" t="s">
        <v>25</v>
      </c>
      <c r="I2211" s="23"/>
      <c r="J2211" s="106">
        <f>_xlfn.XLOOKUP('-'!$F2211,Ref!A:A,Ref!B:B)*1000</f>
        <v>198000</v>
      </c>
      <c r="K2211" s="93">
        <f ca="1">COUNTIF($J$2:'-'!$J2211,'-'!$J2211)-1</f>
        <v>3</v>
      </c>
      <c r="L2211" s="96" t="s">
        <v>14</v>
      </c>
    </row>
    <row r="2212" spans="1:12" ht="15.75">
      <c r="A2212" s="90">
        <f t="shared" si="35"/>
        <v>2208</v>
      </c>
      <c r="B2212" s="87">
        <f ca="1">'-'!$J2212+'-'!$K2212</f>
        <v>198004</v>
      </c>
      <c r="C2212" s="88"/>
      <c r="D2212" s="89" t="str" cm="1">
        <f t="array" ref="D2212">_xlfn.SWITCH(MID('-'!$F2212,1,4),"C - ","Civil","F - ","Foundation","ST -","Structure","FC -","Façade","PRE ","Pre-Line","POST","Post-Line","H - ","Handover","S - ","Services","CST ","Completion Docs", "I - ", "Inspection")</f>
        <v>Structure</v>
      </c>
      <c r="E2212" s="90" t="str">
        <f>IF(NOT(ISERROR(SEARCH("- S -", '-'!$F2212))), "Subcontractor",IF(NOT(ISERROR(SEARCH("- R -", '-'!$F2212))), "Ryman",IF(NOT(ISERROR(SEARCH("- C -", '-'!$F2212))), "Consultant",IF(NOT(ISERROR(SEARCH("- I -", '-'!$F2212))),  "Inspection Test Plan", "Naming Error"))))</f>
        <v>Ryman</v>
      </c>
      <c r="F2212" s="91" t="str">
        <f>IF(OR('-'!$G2212="checklist", '-'!$G2212="checklist-flat"), '-'!$H2212, F2211)</f>
        <v>ST - R - Precast Wall Panel Installation</v>
      </c>
      <c r="G2212" s="132" t="s">
        <v>15</v>
      </c>
      <c r="H2212" s="131" t="s">
        <v>1587</v>
      </c>
      <c r="I2212" s="107"/>
      <c r="J2212" s="105">
        <f>_xlfn.XLOOKUP('-'!$F2212,Ref!A:A,Ref!B:B)*1000</f>
        <v>198000</v>
      </c>
      <c r="K2212" s="87">
        <f ca="1">COUNTIF($J$2:'-'!$J2212,'-'!$J2212)-1</f>
        <v>4</v>
      </c>
      <c r="L2212" s="90" t="s">
        <v>14</v>
      </c>
    </row>
    <row r="2213" spans="1:12" ht="15.75">
      <c r="A2213" s="96">
        <f t="shared" si="35"/>
        <v>2209</v>
      </c>
      <c r="B2213" s="93">
        <f ca="1">'-'!$J2213+'-'!$K2213</f>
        <v>199000</v>
      </c>
      <c r="C2213" s="94"/>
      <c r="D2213" s="95" t="str" cm="1">
        <f t="array" ref="D2213">_xlfn.SWITCH(MID('-'!$F2213,1,4),"C - ","Civil","F - ","Foundation","ST -","Structure","FC -","Façade","PRE ","Pre-Line","POST","Post-Line","H - ","Handover","S - ","Services","CST ","Completion Docs", "I - ", "Inspection")</f>
        <v>Structure</v>
      </c>
      <c r="E2213" s="96" t="str">
        <f>IF(NOT(ISERROR(SEARCH("- S -", '-'!$F2213))), "Subcontractor",IF(NOT(ISERROR(SEARCH("- R -", '-'!$F2213))), "Ryman",IF(NOT(ISERROR(SEARCH("- C -", '-'!$F2213))), "Consultant",IF(NOT(ISERROR(SEARCH("- I -", '-'!$F2213))),  "Inspection Test Plan", "Naming Error"))))</f>
        <v>Ryman</v>
      </c>
      <c r="F2213" s="97" t="str">
        <f>IF(OR('-'!$G2213="checklist", '-'!$G2213="checklist-flat"), '-'!$H2213, F2212)</f>
        <v>ST - R - Rib &amp; Infill Installation</v>
      </c>
      <c r="G2213" s="23" t="s">
        <v>430</v>
      </c>
      <c r="H2213" s="25" t="s">
        <v>1588</v>
      </c>
      <c r="I2213" s="23"/>
      <c r="J2213" s="106">
        <f>_xlfn.XLOOKUP('-'!$F2213,Ref!A:A,Ref!B:B)*1000</f>
        <v>199000</v>
      </c>
      <c r="K2213" s="93">
        <f ca="1">COUNTIF($J$2:'-'!$J2213,'-'!$J2213)-1</f>
        <v>0</v>
      </c>
      <c r="L2213" s="96" t="s">
        <v>14</v>
      </c>
    </row>
    <row r="2214" spans="1:12" ht="15.75">
      <c r="A2214" s="90">
        <f t="shared" si="35"/>
        <v>2210</v>
      </c>
      <c r="B2214" s="87">
        <f ca="1">'-'!$J2214+'-'!$K2214</f>
        <v>199001</v>
      </c>
      <c r="C2214" s="88"/>
      <c r="D2214" s="89" t="str" cm="1">
        <f t="array" ref="D2214">_xlfn.SWITCH(MID('-'!$F2214,1,4),"C - ","Civil","F - ","Foundation","ST -","Structure","FC -","Façade","PRE ","Pre-Line","POST","Post-Line","H - ","Handover","S - ","Services","CST ","Completion Docs", "I - ", "Inspection")</f>
        <v>Structure</v>
      </c>
      <c r="E2214" s="90" t="str">
        <f>IF(NOT(ISERROR(SEARCH("- S -", '-'!$F2214))), "Subcontractor",IF(NOT(ISERROR(SEARCH("- R -", '-'!$F2214))), "Ryman",IF(NOT(ISERROR(SEARCH("- C -", '-'!$F2214))), "Consultant",IF(NOT(ISERROR(SEARCH("- I -", '-'!$F2214))),  "Inspection Test Plan", "Naming Error"))))</f>
        <v>Ryman</v>
      </c>
      <c r="F2214" s="91" t="str">
        <f>IF(OR('-'!$G2214="checklist", '-'!$G2214="checklist-flat"), '-'!$H2214, F2213)</f>
        <v>ST - R - Rib &amp; Infill Installation</v>
      </c>
      <c r="G2214" s="107" t="s">
        <v>432</v>
      </c>
      <c r="H2214" s="108" t="s">
        <v>1589</v>
      </c>
      <c r="I2214" s="107"/>
      <c r="J2214" s="105">
        <f>_xlfn.XLOOKUP('-'!$F2214,Ref!A:A,Ref!B:B)*1000</f>
        <v>199000</v>
      </c>
      <c r="K2214" s="87">
        <f ca="1">COUNTIF($J$2:'-'!$J2214,'-'!$J2214)-1</f>
        <v>1</v>
      </c>
      <c r="L2214" s="90" t="s">
        <v>14</v>
      </c>
    </row>
    <row r="2215" spans="1:12" ht="15.75">
      <c r="A2215" s="96">
        <f t="shared" si="35"/>
        <v>2211</v>
      </c>
      <c r="B2215" s="93">
        <f ca="1">'-'!$J2215+'-'!$K2215</f>
        <v>199002</v>
      </c>
      <c r="C2215" s="94"/>
      <c r="D2215" s="95" t="str" cm="1">
        <f t="array" ref="D2215">_xlfn.SWITCH(MID('-'!$F2215,1,4),"C - ","Civil","F - ","Foundation","ST -","Structure","FC -","Façade","PRE ","Pre-Line","POST","Post-Line","H - ","Handover","S - ","Services","CST ","Completion Docs", "I - ", "Inspection")</f>
        <v>Structure</v>
      </c>
      <c r="E2215" s="96" t="str">
        <f>IF(NOT(ISERROR(SEARCH("- S -", '-'!$F2215))), "Subcontractor",IF(NOT(ISERROR(SEARCH("- R -", '-'!$F2215))), "Ryman",IF(NOT(ISERROR(SEARCH("- C -", '-'!$F2215))), "Consultant",IF(NOT(ISERROR(SEARCH("- I -", '-'!$F2215))),  "Inspection Test Plan", "Naming Error"))))</f>
        <v>Ryman</v>
      </c>
      <c r="F2215" s="97" t="str">
        <f>IF(OR('-'!$G2215="checklist", '-'!$G2215="checklist-flat"), '-'!$H2215, F2214)</f>
        <v>ST - R - Rib &amp; Infill Installation</v>
      </c>
      <c r="G2215" s="23" t="s">
        <v>15</v>
      </c>
      <c r="H2215" s="25" t="s">
        <v>1590</v>
      </c>
      <c r="I2215" s="23"/>
      <c r="J2215" s="106">
        <f>_xlfn.XLOOKUP('-'!$F2215,Ref!A:A,Ref!B:B)*1000</f>
        <v>199000</v>
      </c>
      <c r="K2215" s="93">
        <f ca="1">COUNTIF($J$2:'-'!$J2215,'-'!$J2215)-1</f>
        <v>2</v>
      </c>
      <c r="L2215" s="96" t="s">
        <v>14</v>
      </c>
    </row>
    <row r="2216" spans="1:12" ht="15.75">
      <c r="A2216" s="90">
        <f t="shared" si="35"/>
        <v>2212</v>
      </c>
      <c r="B2216" s="87">
        <f ca="1">'-'!$J2216+'-'!$K2216</f>
        <v>199003</v>
      </c>
      <c r="C2216" s="88"/>
      <c r="D2216" s="89" t="str" cm="1">
        <f t="array" ref="D2216">_xlfn.SWITCH(MID('-'!$F2216,1,4),"C - ","Civil","F - ","Foundation","ST -","Structure","FC -","Façade","PRE ","Pre-Line","POST","Post-Line","H - ","Handover","S - ","Services","CST ","Completion Docs", "I - ", "Inspection")</f>
        <v>Structure</v>
      </c>
      <c r="E2216" s="90" t="str">
        <f>IF(NOT(ISERROR(SEARCH("- S -", '-'!$F2216))), "Subcontractor",IF(NOT(ISERROR(SEARCH("- R -", '-'!$F2216))), "Ryman",IF(NOT(ISERROR(SEARCH("- C -", '-'!$F2216))), "Consultant",IF(NOT(ISERROR(SEARCH("- I -", '-'!$F2216))),  "Inspection Test Plan", "Naming Error"))))</f>
        <v>Ryman</v>
      </c>
      <c r="F2216" s="91" t="str">
        <f>IF(OR('-'!$G2216="checklist", '-'!$G2216="checklist-flat"), '-'!$H2216, F2215)</f>
        <v>ST - R - Rib &amp; Infill Installation</v>
      </c>
      <c r="G2216" s="107" t="s">
        <v>15</v>
      </c>
      <c r="H2216" s="108" t="s">
        <v>1591</v>
      </c>
      <c r="I2216" s="107"/>
      <c r="J2216" s="105">
        <f>_xlfn.XLOOKUP('-'!$F2216,Ref!A:A,Ref!B:B)*1000</f>
        <v>199000</v>
      </c>
      <c r="K2216" s="87">
        <f ca="1">COUNTIF($J$2:'-'!$J2216,'-'!$J2216)-1</f>
        <v>3</v>
      </c>
      <c r="L2216" s="90" t="s">
        <v>14</v>
      </c>
    </row>
    <row r="2217" spans="1:12" ht="15.75">
      <c r="A2217" s="96">
        <f t="shared" si="35"/>
        <v>2213</v>
      </c>
      <c r="B2217" s="93">
        <f ca="1">'-'!$J2217+'-'!$K2217</f>
        <v>199004</v>
      </c>
      <c r="C2217" s="94"/>
      <c r="D2217" s="96" t="str" cm="1">
        <f t="array" ref="D2217">_xlfn.SWITCH(MID('-'!$F2217,1,4),"C - ","Civil","F - ","Foundation","ST -","Structure","FC -","Façade","PRE ","Pre-Line","POST","Post-Line","H - ","Handover","S - ","Services","CST ","Completion Docs", "I - ", "Inspection")</f>
        <v>Structure</v>
      </c>
      <c r="E2217" s="96" t="str">
        <f>IF(NOT(ISERROR(SEARCH("- S -", '-'!$F2217))), "Subcontractor",IF(NOT(ISERROR(SEARCH("- R -", '-'!$F2217))), "Ryman",IF(NOT(ISERROR(SEARCH("- C -", '-'!$F2217))), "Consultant",IF(NOT(ISERROR(SEARCH("- I -", '-'!$F2217))),  "Inspection Test Plan", "Naming Error"))))</f>
        <v>Ryman</v>
      </c>
      <c r="F2217" s="97" t="str">
        <f>IF(OR('-'!$G2217="checklist", '-'!$G2217="checklist-flat"), '-'!$H2217, F2216)</f>
        <v>ST - R - Rib &amp; Infill Installation</v>
      </c>
      <c r="G2217" s="23" t="s">
        <v>15</v>
      </c>
      <c r="H2217" s="25" t="s">
        <v>1592</v>
      </c>
      <c r="I2217" s="23"/>
      <c r="J2217" s="106">
        <f>_xlfn.XLOOKUP('-'!$F2217,Ref!A:A,Ref!B:B)*1000</f>
        <v>199000</v>
      </c>
      <c r="K2217" s="93">
        <f ca="1">COUNTIF($J$2:'-'!$J2217,'-'!$J2217)-1</f>
        <v>4</v>
      </c>
      <c r="L2217" s="96" t="s">
        <v>14</v>
      </c>
    </row>
    <row r="2218" spans="1:12" ht="15.75">
      <c r="A2218" s="90">
        <f t="shared" si="35"/>
        <v>2214</v>
      </c>
      <c r="B2218" s="87">
        <f ca="1">'-'!$J2218+'-'!$K2218</f>
        <v>199005</v>
      </c>
      <c r="C2218" s="88"/>
      <c r="D2218" s="90" t="str" cm="1">
        <f t="array" ref="D2218">_xlfn.SWITCH(MID('-'!$F2218,1,4),"C - ","Civil","F - ","Foundation","ST -","Structure","FC -","Façade","PRE ","Pre-Line","POST","Post-Line","H - ","Handover","S - ","Services","CST ","Completion Docs", "I - ", "Inspection")</f>
        <v>Structure</v>
      </c>
      <c r="E2218" s="90" t="str">
        <f>IF(NOT(ISERROR(SEARCH("- S -", '-'!$F2218))), "Subcontractor",IF(NOT(ISERROR(SEARCH("- R -", '-'!$F2218))), "Ryman",IF(NOT(ISERROR(SEARCH("- C -", '-'!$F2218))), "Consultant",IF(NOT(ISERROR(SEARCH("- I -", '-'!$F2218))),  "Inspection Test Plan", "Naming Error"))))</f>
        <v>Ryman</v>
      </c>
      <c r="F2218" s="91" t="str">
        <f>IF(OR('-'!$G2218="checklist", '-'!$G2218="checklist-flat"), '-'!$H2218, F2217)</f>
        <v>ST - R - Rib &amp; Infill Installation</v>
      </c>
      <c r="G2218" s="107" t="s">
        <v>15</v>
      </c>
      <c r="H2218" s="108" t="s">
        <v>1593</v>
      </c>
      <c r="I2218" s="107"/>
      <c r="J2218" s="105">
        <f>_xlfn.XLOOKUP('-'!$F2218,Ref!A:A,Ref!B:B)*1000</f>
        <v>199000</v>
      </c>
      <c r="K2218" s="87">
        <f ca="1">COUNTIF($J$2:'-'!$J2218,'-'!$J2218)-1</f>
        <v>5</v>
      </c>
      <c r="L2218" s="90" t="s">
        <v>14</v>
      </c>
    </row>
    <row r="2219" spans="1:12" ht="15.75">
      <c r="A2219" s="96">
        <f t="shared" si="35"/>
        <v>2215</v>
      </c>
      <c r="B2219" s="93">
        <f ca="1">'-'!$J2219+'-'!$K2219</f>
        <v>199006</v>
      </c>
      <c r="C2219" s="94"/>
      <c r="D2219" s="96" t="str" cm="1">
        <f t="array" ref="D2219">_xlfn.SWITCH(MID('-'!$F2219,1,4),"C - ","Civil","F - ","Foundation","ST -","Structure","FC -","Façade","PRE ","Pre-Line","POST","Post-Line","H - ","Handover","S - ","Services","CST ","Completion Docs", "I - ", "Inspection")</f>
        <v>Structure</v>
      </c>
      <c r="E2219" s="96" t="str">
        <f>IF(NOT(ISERROR(SEARCH("- S -", '-'!$F2219))), "Subcontractor",IF(NOT(ISERROR(SEARCH("- R -", '-'!$F2219))), "Ryman",IF(NOT(ISERROR(SEARCH("- C -", '-'!$F2219))), "Consultant",IF(NOT(ISERROR(SEARCH("- I -", '-'!$F2219))),  "Inspection Test Plan", "Naming Error"))))</f>
        <v>Ryman</v>
      </c>
      <c r="F2219" s="97" t="str">
        <f>IF(OR('-'!$G2219="checklist", '-'!$G2219="checklist-flat"), '-'!$H2219, F2218)</f>
        <v>ST - R - Rib &amp; Infill Installation</v>
      </c>
      <c r="G2219" s="23" t="s">
        <v>432</v>
      </c>
      <c r="H2219" s="25" t="s">
        <v>1594</v>
      </c>
      <c r="I2219" s="23"/>
      <c r="J2219" s="106">
        <f>_xlfn.XLOOKUP('-'!$F2219,Ref!A:A,Ref!B:B)*1000</f>
        <v>199000</v>
      </c>
      <c r="K2219" s="93">
        <f ca="1">COUNTIF($J$2:'-'!$J2219,'-'!$J2219)-1</f>
        <v>6</v>
      </c>
      <c r="L2219" s="96" t="s">
        <v>14</v>
      </c>
    </row>
    <row r="2220" spans="1:12" ht="15.75">
      <c r="A2220" s="90">
        <f t="shared" si="35"/>
        <v>2216</v>
      </c>
      <c r="B2220" s="87">
        <f ca="1">'-'!$J2220+'-'!$K2220</f>
        <v>199007</v>
      </c>
      <c r="C2220" s="88"/>
      <c r="D2220" s="90" t="str" cm="1">
        <f t="array" ref="D2220">_xlfn.SWITCH(MID('-'!$F2220,1,4),"C - ","Civil","F - ","Foundation","ST -","Structure","FC -","Façade","PRE ","Pre-Line","POST","Post-Line","H - ","Handover","S - ","Services","CST ","Completion Docs", "I - ", "Inspection")</f>
        <v>Structure</v>
      </c>
      <c r="E2220" s="90" t="str">
        <f>IF(NOT(ISERROR(SEARCH("- S -", '-'!$F2220))), "Subcontractor",IF(NOT(ISERROR(SEARCH("- R -", '-'!$F2220))), "Ryman",IF(NOT(ISERROR(SEARCH("- C -", '-'!$F2220))), "Consultant",IF(NOT(ISERROR(SEARCH("- I -", '-'!$F2220))),  "Inspection Test Plan", "Naming Error"))))</f>
        <v>Ryman</v>
      </c>
      <c r="F2220" s="91" t="str">
        <f>IF(OR('-'!$G2220="checklist", '-'!$G2220="checklist-flat"), '-'!$H2220, F2219)</f>
        <v>ST - R - Rib &amp; Infill Installation</v>
      </c>
      <c r="G2220" s="107" t="s">
        <v>15</v>
      </c>
      <c r="H2220" s="108" t="s">
        <v>1595</v>
      </c>
      <c r="I2220" s="107"/>
      <c r="J2220" s="105">
        <f>_xlfn.XLOOKUP('-'!$F2220,Ref!A:A,Ref!B:B)*1000</f>
        <v>199000</v>
      </c>
      <c r="K2220" s="87">
        <f ca="1">COUNTIF($J$2:'-'!$J2220,'-'!$J2220)-1</f>
        <v>7</v>
      </c>
      <c r="L2220" s="90" t="s">
        <v>14</v>
      </c>
    </row>
    <row r="2221" spans="1:12" ht="15.75">
      <c r="A2221" s="96">
        <f t="shared" si="35"/>
        <v>2217</v>
      </c>
      <c r="B2221" s="93">
        <f ca="1">'-'!$J2221+'-'!$K2221</f>
        <v>199008</v>
      </c>
      <c r="C2221" s="94"/>
      <c r="D2221" s="96" t="str" cm="1">
        <f t="array" ref="D2221">_xlfn.SWITCH(MID('-'!$F2221,1,4),"C - ","Civil","F - ","Foundation","ST -","Structure","FC -","Façade","PRE ","Pre-Line","POST","Post-Line","H - ","Handover","S - ","Services","CST ","Completion Docs", "I - ", "Inspection")</f>
        <v>Structure</v>
      </c>
      <c r="E2221" s="96" t="str">
        <f>IF(NOT(ISERROR(SEARCH("- S -", '-'!$F2221))), "Subcontractor",IF(NOT(ISERROR(SEARCH("- R -", '-'!$F2221))), "Ryman",IF(NOT(ISERROR(SEARCH("- C -", '-'!$F2221))), "Consultant",IF(NOT(ISERROR(SEARCH("- I -", '-'!$F2221))),  "Inspection Test Plan", "Naming Error"))))</f>
        <v>Ryman</v>
      </c>
      <c r="F2221" s="97" t="str">
        <f>IF(OR('-'!$G2221="checklist", '-'!$G2221="checklist-flat"), '-'!$H2221, F2220)</f>
        <v>ST - R - Rib &amp; Infill Installation</v>
      </c>
      <c r="G2221" s="23" t="s">
        <v>15</v>
      </c>
      <c r="H2221" s="25" t="s">
        <v>1596</v>
      </c>
      <c r="I2221" s="23"/>
      <c r="J2221" s="106">
        <f>_xlfn.XLOOKUP('-'!$F2221,Ref!A:A,Ref!B:B)*1000</f>
        <v>199000</v>
      </c>
      <c r="K2221" s="93">
        <f ca="1">COUNTIF($J$2:'-'!$J2221,'-'!$J2221)-1</f>
        <v>8</v>
      </c>
      <c r="L2221" s="96" t="s">
        <v>14</v>
      </c>
    </row>
    <row r="2222" spans="1:12" ht="15.75">
      <c r="A2222" s="90">
        <f t="shared" si="35"/>
        <v>2218</v>
      </c>
      <c r="B2222" s="87">
        <f ca="1">'-'!$J2222+'-'!$K2222</f>
        <v>199009</v>
      </c>
      <c r="C2222" s="88"/>
      <c r="D2222" s="90" t="str" cm="1">
        <f t="array" ref="D2222">_xlfn.SWITCH(MID('-'!$F2222,1,4),"C - ","Civil","F - ","Foundation","ST -","Structure","FC -","Façade","PRE ","Pre-Line","POST","Post-Line","H - ","Handover","S - ","Services","CST ","Completion Docs", "I - ", "Inspection")</f>
        <v>Structure</v>
      </c>
      <c r="E2222" s="90" t="str">
        <f>IF(NOT(ISERROR(SEARCH("- S -", '-'!$F2222))), "Subcontractor",IF(NOT(ISERROR(SEARCH("- R -", '-'!$F2222))), "Ryman",IF(NOT(ISERROR(SEARCH("- C -", '-'!$F2222))), "Consultant",IF(NOT(ISERROR(SEARCH("- I -", '-'!$F2222))),  "Inspection Test Plan", "Naming Error"))))</f>
        <v>Ryman</v>
      </c>
      <c r="F2222" s="91" t="str">
        <f>IF(OR('-'!$G2222="checklist", '-'!$G2222="checklist-flat"), '-'!$H2222, F2221)</f>
        <v>ST - R - Rib &amp; Infill Installation</v>
      </c>
      <c r="G2222" s="107" t="s">
        <v>15</v>
      </c>
      <c r="H2222" s="108" t="s">
        <v>1597</v>
      </c>
      <c r="I2222" s="107"/>
      <c r="J2222" s="105">
        <f>_xlfn.XLOOKUP('-'!$F2222,Ref!A:A,Ref!B:B)*1000</f>
        <v>199000</v>
      </c>
      <c r="K2222" s="87">
        <f ca="1">COUNTIF($J$2:'-'!$J2222,'-'!$J2222)-1</f>
        <v>9</v>
      </c>
      <c r="L2222" s="90" t="s">
        <v>14</v>
      </c>
    </row>
    <row r="2223" spans="1:12" ht="15.75">
      <c r="A2223" s="96">
        <f t="shared" si="35"/>
        <v>2219</v>
      </c>
      <c r="B2223" s="93">
        <f ca="1">'-'!$J2223+'-'!$K2223</f>
        <v>199010</v>
      </c>
      <c r="C2223" s="94"/>
      <c r="D2223" s="96" t="str" cm="1">
        <f t="array" ref="D2223">_xlfn.SWITCH(MID('-'!$F2223,1,4),"C - ","Civil","F - ","Foundation","ST -","Structure","FC -","Façade","PRE ","Pre-Line","POST","Post-Line","H - ","Handover","S - ","Services","CST ","Completion Docs", "I - ", "Inspection")</f>
        <v>Structure</v>
      </c>
      <c r="E2223" s="96" t="str">
        <f>IF(NOT(ISERROR(SEARCH("- S -", '-'!$F2223))), "Subcontractor",IF(NOT(ISERROR(SEARCH("- R -", '-'!$F2223))), "Ryman",IF(NOT(ISERROR(SEARCH("- C -", '-'!$F2223))), "Consultant",IF(NOT(ISERROR(SEARCH("- I -", '-'!$F2223))),  "Inspection Test Plan", "Naming Error"))))</f>
        <v>Ryman</v>
      </c>
      <c r="F2223" s="97" t="str">
        <f>IF(OR('-'!$G2223="checklist", '-'!$G2223="checklist-flat"), '-'!$H2223, F2222)</f>
        <v>ST - R - Rib &amp; Infill Installation</v>
      </c>
      <c r="G2223" s="23" t="s">
        <v>432</v>
      </c>
      <c r="H2223" s="25" t="s">
        <v>1598</v>
      </c>
      <c r="I2223" s="23"/>
      <c r="J2223" s="106">
        <f>_xlfn.XLOOKUP('-'!$F2223,Ref!A:A,Ref!B:B)*1000</f>
        <v>199000</v>
      </c>
      <c r="K2223" s="93">
        <f ca="1">COUNTIF($J$2:'-'!$J2223,'-'!$J2223)-1</f>
        <v>10</v>
      </c>
      <c r="L2223" s="96" t="s">
        <v>14</v>
      </c>
    </row>
    <row r="2224" spans="1:12" ht="15.75">
      <c r="A2224" s="90">
        <f t="shared" si="35"/>
        <v>2220</v>
      </c>
      <c r="B2224" s="87">
        <f ca="1">'-'!$J2224+'-'!$K2224</f>
        <v>199011</v>
      </c>
      <c r="C2224" s="88"/>
      <c r="D2224" s="90" t="str" cm="1">
        <f t="array" ref="D2224">_xlfn.SWITCH(MID('-'!$F2224,1,4),"C - ","Civil","F - ","Foundation","ST -","Structure","FC -","Façade","PRE ","Pre-Line","POST","Post-Line","H - ","Handover","S - ","Services","CST ","Completion Docs", "I - ", "Inspection")</f>
        <v>Structure</v>
      </c>
      <c r="E2224" s="90" t="str">
        <f>IF(NOT(ISERROR(SEARCH("- S -", '-'!$F2224))), "Subcontractor",IF(NOT(ISERROR(SEARCH("- R -", '-'!$F2224))), "Ryman",IF(NOT(ISERROR(SEARCH("- C -", '-'!$F2224))), "Consultant",IF(NOT(ISERROR(SEARCH("- I -", '-'!$F2224))),  "Inspection Test Plan", "Naming Error"))))</f>
        <v>Ryman</v>
      </c>
      <c r="F2224" s="91" t="str">
        <f>IF(OR('-'!$G2224="checklist", '-'!$G2224="checklist-flat"), '-'!$H2224, F2223)</f>
        <v>ST - R - Rib &amp; Infill Installation</v>
      </c>
      <c r="G2224" s="107" t="s">
        <v>15</v>
      </c>
      <c r="H2224" s="108" t="s">
        <v>1599</v>
      </c>
      <c r="I2224" s="107"/>
      <c r="J2224" s="105">
        <f>_xlfn.XLOOKUP('-'!$F2224,Ref!A:A,Ref!B:B)*1000</f>
        <v>199000</v>
      </c>
      <c r="K2224" s="87">
        <f ca="1">COUNTIF($J$2:'-'!$J2224,'-'!$J2224)-1</f>
        <v>11</v>
      </c>
      <c r="L2224" s="90" t="s">
        <v>14</v>
      </c>
    </row>
    <row r="2225" spans="1:12" ht="15.75">
      <c r="A2225" s="96">
        <f t="shared" si="35"/>
        <v>2221</v>
      </c>
      <c r="B2225" s="93">
        <f ca="1">'-'!$J2225+'-'!$K2225</f>
        <v>199012</v>
      </c>
      <c r="C2225" s="94"/>
      <c r="D2225" s="96" t="str" cm="1">
        <f t="array" ref="D2225">_xlfn.SWITCH(MID('-'!$F2225,1,4),"C - ","Civil","F - ","Foundation","ST -","Structure","FC -","Façade","PRE ","Pre-Line","POST","Post-Line","H - ","Handover","S - ","Services","CST ","Completion Docs", "I - ", "Inspection")</f>
        <v>Structure</v>
      </c>
      <c r="E2225" s="96" t="str">
        <f>IF(NOT(ISERROR(SEARCH("- S -", '-'!$F2225))), "Subcontractor",IF(NOT(ISERROR(SEARCH("- R -", '-'!$F2225))), "Ryman",IF(NOT(ISERROR(SEARCH("- C -", '-'!$F2225))), "Consultant",IF(NOT(ISERROR(SEARCH("- I -", '-'!$F2225))),  "Inspection Test Plan", "Naming Error"))))</f>
        <v>Ryman</v>
      </c>
      <c r="F2225" s="97" t="str">
        <f>IF(OR('-'!$G2225="checklist", '-'!$G2225="checklist-flat"), '-'!$H2225, F2224)</f>
        <v>ST - R - Rib &amp; Infill Installation</v>
      </c>
      <c r="G2225" s="23" t="s">
        <v>15</v>
      </c>
      <c r="H2225" s="25" t="s">
        <v>1600</v>
      </c>
      <c r="I2225" s="23"/>
      <c r="J2225" s="106">
        <f>_xlfn.XLOOKUP('-'!$F2225,Ref!A:A,Ref!B:B)*1000</f>
        <v>199000</v>
      </c>
      <c r="K2225" s="93">
        <f ca="1">COUNTIF($J$2:'-'!$J2225,'-'!$J2225)-1</f>
        <v>12</v>
      </c>
      <c r="L2225" s="96" t="s">
        <v>14</v>
      </c>
    </row>
    <row r="2226" spans="1:12" ht="15.75">
      <c r="A2226" s="90">
        <f t="shared" si="35"/>
        <v>2222</v>
      </c>
      <c r="B2226" s="87">
        <f ca="1">'-'!$J2226+'-'!$K2226</f>
        <v>199013</v>
      </c>
      <c r="C2226" s="88"/>
      <c r="D2226" s="90" t="str" cm="1">
        <f t="array" ref="D2226">_xlfn.SWITCH(MID('-'!$F2226,1,4),"C - ","Civil","F - ","Foundation","ST -","Structure","FC -","Façade","PRE ","Pre-Line","POST","Post-Line","H - ","Handover","S - ","Services","CST ","Completion Docs", "I - ", "Inspection")</f>
        <v>Structure</v>
      </c>
      <c r="E2226" s="90" t="str">
        <f>IF(NOT(ISERROR(SEARCH("- S -", '-'!$F2226))), "Subcontractor",IF(NOT(ISERROR(SEARCH("- R -", '-'!$F2226))), "Ryman",IF(NOT(ISERROR(SEARCH("- C -", '-'!$F2226))), "Consultant",IF(NOT(ISERROR(SEARCH("- I -", '-'!$F2226))),  "Inspection Test Plan", "Naming Error"))))</f>
        <v>Ryman</v>
      </c>
      <c r="F2226" s="91" t="str">
        <f>IF(OR('-'!$G2226="checklist", '-'!$G2226="checklist-flat"), '-'!$H2226, F2225)</f>
        <v>ST - R - Rib &amp; Infill Installation</v>
      </c>
      <c r="G2226" s="107" t="s">
        <v>15</v>
      </c>
      <c r="H2226" s="108" t="s">
        <v>1601</v>
      </c>
      <c r="I2226" s="107"/>
      <c r="J2226" s="105">
        <f>_xlfn.XLOOKUP('-'!$F2226,Ref!A:A,Ref!B:B)*1000</f>
        <v>199000</v>
      </c>
      <c r="K2226" s="87">
        <f ca="1">COUNTIF($J$2:'-'!$J2226,'-'!$J2226)-1</f>
        <v>13</v>
      </c>
      <c r="L2226" s="90" t="s">
        <v>14</v>
      </c>
    </row>
    <row r="2227" spans="1:12" ht="15.75">
      <c r="A2227" s="96">
        <f t="shared" si="35"/>
        <v>2223</v>
      </c>
      <c r="B2227" s="93">
        <f ca="1">'-'!$J2227+'-'!$K2227</f>
        <v>199014</v>
      </c>
      <c r="C2227" s="94"/>
      <c r="D2227" s="96" t="str" cm="1">
        <f t="array" ref="D2227">_xlfn.SWITCH(MID('-'!$F2227,1,4),"C - ","Civil","F - ","Foundation","ST -","Structure","FC -","Façade","PRE ","Pre-Line","POST","Post-Line","H - ","Handover","S - ","Services","CST ","Completion Docs", "I - ", "Inspection")</f>
        <v>Structure</v>
      </c>
      <c r="E2227" s="96" t="str">
        <f>IF(NOT(ISERROR(SEARCH("- S -", '-'!$F2227))), "Subcontractor",IF(NOT(ISERROR(SEARCH("- R -", '-'!$F2227))), "Ryman",IF(NOT(ISERROR(SEARCH("- C -", '-'!$F2227))), "Consultant",IF(NOT(ISERROR(SEARCH("- I -", '-'!$F2227))),  "Inspection Test Plan", "Naming Error"))))</f>
        <v>Ryman</v>
      </c>
      <c r="F2227" s="97" t="str">
        <f>IF(OR('-'!$G2227="checklist", '-'!$G2227="checklist-flat"), '-'!$H2227, F2226)</f>
        <v>ST - R - Rib &amp; Infill Installation</v>
      </c>
      <c r="G2227" s="23" t="s">
        <v>15</v>
      </c>
      <c r="H2227" s="25" t="s">
        <v>1602</v>
      </c>
      <c r="I2227" s="23"/>
      <c r="J2227" s="106">
        <f>_xlfn.XLOOKUP('-'!$F2227,Ref!A:A,Ref!B:B)*1000</f>
        <v>199000</v>
      </c>
      <c r="K2227" s="93">
        <f ca="1">COUNTIF($J$2:'-'!$J2227,'-'!$J2227)-1</f>
        <v>14</v>
      </c>
      <c r="L2227" s="96" t="s">
        <v>14</v>
      </c>
    </row>
    <row r="2228" spans="1:12" ht="15.75">
      <c r="A2228" s="90">
        <f t="shared" si="35"/>
        <v>2224</v>
      </c>
      <c r="B2228" s="87">
        <f ca="1">'-'!$J2228+'-'!$K2228</f>
        <v>199015</v>
      </c>
      <c r="C2228" s="88"/>
      <c r="D2228" s="90" t="str" cm="1">
        <f t="array" ref="D2228">_xlfn.SWITCH(MID('-'!$F2228,1,4),"C - ","Civil","F - ","Foundation","ST -","Structure","FC -","Façade","PRE ","Pre-Line","POST","Post-Line","H - ","Handover","S - ","Services","CST ","Completion Docs", "I - ", "Inspection")</f>
        <v>Structure</v>
      </c>
      <c r="E2228" s="90" t="str">
        <f>IF(NOT(ISERROR(SEARCH("- S -", '-'!$F2228))), "Subcontractor",IF(NOT(ISERROR(SEARCH("- R -", '-'!$F2228))), "Ryman",IF(NOT(ISERROR(SEARCH("- C -", '-'!$F2228))), "Consultant",IF(NOT(ISERROR(SEARCH("- I -", '-'!$F2228))),  "Inspection Test Plan", "Naming Error"))))</f>
        <v>Ryman</v>
      </c>
      <c r="F2228" s="91" t="str">
        <f>IF(OR('-'!$G2228="checklist", '-'!$G2228="checklist-flat"), '-'!$H2228, F2227)</f>
        <v>ST - R - Rib &amp; Infill Installation</v>
      </c>
      <c r="G2228" s="107" t="s">
        <v>432</v>
      </c>
      <c r="H2228" s="108" t="s">
        <v>1603</v>
      </c>
      <c r="I2228" s="107"/>
      <c r="J2228" s="105">
        <f>_xlfn.XLOOKUP('-'!$F2228,Ref!A:A,Ref!B:B)*1000</f>
        <v>199000</v>
      </c>
      <c r="K2228" s="87">
        <f ca="1">COUNTIF($J$2:'-'!$J2228,'-'!$J2228)-1</f>
        <v>15</v>
      </c>
      <c r="L2228" s="90" t="s">
        <v>14</v>
      </c>
    </row>
    <row r="2229" spans="1:12" ht="15.75">
      <c r="A2229" s="96">
        <f t="shared" si="35"/>
        <v>2225</v>
      </c>
      <c r="B2229" s="93">
        <f ca="1">'-'!$J2229+'-'!$K2229</f>
        <v>199016</v>
      </c>
      <c r="C2229" s="94"/>
      <c r="D2229" s="96" t="str" cm="1">
        <f t="array" ref="D2229">_xlfn.SWITCH(MID('-'!$F2229,1,4),"C - ","Civil","F - ","Foundation","ST -","Structure","FC -","Façade","PRE ","Pre-Line","POST","Post-Line","H - ","Handover","S - ","Services","CST ","Completion Docs", "I - ", "Inspection")</f>
        <v>Structure</v>
      </c>
      <c r="E2229" s="96" t="str">
        <f>IF(NOT(ISERROR(SEARCH("- S -", '-'!$F2229))), "Subcontractor",IF(NOT(ISERROR(SEARCH("- R -", '-'!$F2229))), "Ryman",IF(NOT(ISERROR(SEARCH("- C -", '-'!$F2229))), "Consultant",IF(NOT(ISERROR(SEARCH("- I -", '-'!$F2229))),  "Inspection Test Plan", "Naming Error"))))</f>
        <v>Ryman</v>
      </c>
      <c r="F2229" s="97" t="str">
        <f>IF(OR('-'!$G2229="checklist", '-'!$G2229="checklist-flat"), '-'!$H2229, F2228)</f>
        <v>ST - R - Rib &amp; Infill Installation</v>
      </c>
      <c r="G2229" s="23" t="s">
        <v>15</v>
      </c>
      <c r="H2229" s="25" t="s">
        <v>1604</v>
      </c>
      <c r="I2229" s="23"/>
      <c r="J2229" s="106">
        <f>_xlfn.XLOOKUP('-'!$F2229,Ref!A:A,Ref!B:B)*1000</f>
        <v>199000</v>
      </c>
      <c r="K2229" s="93">
        <f ca="1">COUNTIF($J$2:'-'!$J2229,'-'!$J2229)-1</f>
        <v>16</v>
      </c>
      <c r="L2229" s="96" t="s">
        <v>14</v>
      </c>
    </row>
    <row r="2230" spans="1:12" ht="15.75">
      <c r="A2230" s="90">
        <f t="shared" si="35"/>
        <v>2226</v>
      </c>
      <c r="B2230" s="87">
        <f ca="1">'-'!$J2230+'-'!$K2230</f>
        <v>199017</v>
      </c>
      <c r="C2230" s="88"/>
      <c r="D2230" s="90" t="str" cm="1">
        <f t="array" ref="D2230">_xlfn.SWITCH(MID('-'!$F2230,1,4),"C - ","Civil","F - ","Foundation","ST -","Structure","FC -","Façade","PRE ","Pre-Line","POST","Post-Line","H - ","Handover","S - ","Services","CST ","Completion Docs", "I - ", "Inspection")</f>
        <v>Structure</v>
      </c>
      <c r="E2230" s="90" t="str">
        <f>IF(NOT(ISERROR(SEARCH("- S -", '-'!$F2230))), "Subcontractor",IF(NOT(ISERROR(SEARCH("- R -", '-'!$F2230))), "Ryman",IF(NOT(ISERROR(SEARCH("- C -", '-'!$F2230))), "Consultant",IF(NOT(ISERROR(SEARCH("- I -", '-'!$F2230))),  "Inspection Test Plan", "Naming Error"))))</f>
        <v>Ryman</v>
      </c>
      <c r="F2230" s="91" t="str">
        <f>IF(OR('-'!$G2230="checklist", '-'!$G2230="checklist-flat"), '-'!$H2230, F2229)</f>
        <v>ST - R - Rib &amp; Infill Installation</v>
      </c>
      <c r="G2230" s="107" t="s">
        <v>15</v>
      </c>
      <c r="H2230" s="108" t="s">
        <v>1605</v>
      </c>
      <c r="I2230" s="107"/>
      <c r="J2230" s="105">
        <f>_xlfn.XLOOKUP('-'!$F2230,Ref!A:A,Ref!B:B)*1000</f>
        <v>199000</v>
      </c>
      <c r="K2230" s="87">
        <f ca="1">COUNTIF($J$2:'-'!$J2230,'-'!$J2230)-1</f>
        <v>17</v>
      </c>
      <c r="L2230" s="90" t="s">
        <v>14</v>
      </c>
    </row>
    <row r="2231" spans="1:12" ht="15.75">
      <c r="A2231" s="96">
        <f t="shared" si="35"/>
        <v>2227</v>
      </c>
      <c r="B2231" s="93">
        <f ca="1">'-'!$J2231+'-'!$K2231</f>
        <v>199018</v>
      </c>
      <c r="C2231" s="94"/>
      <c r="D2231" s="96" t="str" cm="1">
        <f t="array" ref="D2231">_xlfn.SWITCH(MID('-'!$F2231,1,4),"C - ","Civil","F - ","Foundation","ST -","Structure","FC -","Façade","PRE ","Pre-Line","POST","Post-Line","H - ","Handover","S - ","Services","CST ","Completion Docs", "I - ", "Inspection")</f>
        <v>Structure</v>
      </c>
      <c r="E2231" s="96" t="str">
        <f>IF(NOT(ISERROR(SEARCH("- S -", '-'!$F2231))), "Subcontractor",IF(NOT(ISERROR(SEARCH("- R -", '-'!$F2231))), "Ryman",IF(NOT(ISERROR(SEARCH("- C -", '-'!$F2231))), "Consultant",IF(NOT(ISERROR(SEARCH("- I -", '-'!$F2231))),  "Inspection Test Plan", "Naming Error"))))</f>
        <v>Ryman</v>
      </c>
      <c r="F2231" s="97" t="str">
        <f>IF(OR('-'!$G2231="checklist", '-'!$G2231="checklist-flat"), '-'!$H2231, F2230)</f>
        <v>ST - R - Rib &amp; Infill Installation</v>
      </c>
      <c r="G2231" s="23" t="s">
        <v>15</v>
      </c>
      <c r="H2231" s="25" t="s">
        <v>1606</v>
      </c>
      <c r="I2231" s="23"/>
      <c r="J2231" s="106">
        <f>_xlfn.XLOOKUP('-'!$F2231,Ref!A:A,Ref!B:B)*1000</f>
        <v>199000</v>
      </c>
      <c r="K2231" s="93">
        <f ca="1">COUNTIF($J$2:'-'!$J2231,'-'!$J2231)-1</f>
        <v>18</v>
      </c>
      <c r="L2231" s="96" t="s">
        <v>14</v>
      </c>
    </row>
    <row r="2232" spans="1:12" ht="15.75">
      <c r="A2232" s="90">
        <f t="shared" si="35"/>
        <v>2228</v>
      </c>
      <c r="B2232" s="87">
        <f ca="1">'-'!$J2232+'-'!$K2232</f>
        <v>199019</v>
      </c>
      <c r="C2232" s="88"/>
      <c r="D2232" s="90" t="str" cm="1">
        <f t="array" ref="D2232">_xlfn.SWITCH(MID('-'!$F2232,1,4),"C - ","Civil","F - ","Foundation","ST -","Structure","FC -","Façade","PRE ","Pre-Line","POST","Post-Line","H - ","Handover","S - ","Services","CST ","Completion Docs", "I - ", "Inspection")</f>
        <v>Structure</v>
      </c>
      <c r="E2232" s="90" t="str">
        <f>IF(NOT(ISERROR(SEARCH("- S -", '-'!$F2232))), "Subcontractor",IF(NOT(ISERROR(SEARCH("- R -", '-'!$F2232))), "Ryman",IF(NOT(ISERROR(SEARCH("- C -", '-'!$F2232))), "Consultant",IF(NOT(ISERROR(SEARCH("- I -", '-'!$F2232))),  "Inspection Test Plan", "Naming Error"))))</f>
        <v>Ryman</v>
      </c>
      <c r="F2232" s="91" t="str">
        <f>IF(OR('-'!$G2232="checklist", '-'!$G2232="checklist-flat"), '-'!$H2232, F2231)</f>
        <v>ST - R - Rib &amp; Infill Installation</v>
      </c>
      <c r="G2232" s="107" t="s">
        <v>15</v>
      </c>
      <c r="H2232" s="108" t="s">
        <v>1607</v>
      </c>
      <c r="I2232" s="107"/>
      <c r="J2232" s="105">
        <f>_xlfn.XLOOKUP('-'!$F2232,Ref!A:A,Ref!B:B)*1000</f>
        <v>199000</v>
      </c>
      <c r="K2232" s="87">
        <f ca="1">COUNTIF($J$2:'-'!$J2232,'-'!$J2232)-1</f>
        <v>19</v>
      </c>
      <c r="L2232" s="90" t="s">
        <v>14</v>
      </c>
    </row>
    <row r="2233" spans="1:12" ht="15.75">
      <c r="A2233" s="96">
        <f t="shared" si="35"/>
        <v>2229</v>
      </c>
      <c r="B2233" s="93">
        <f ca="1">'-'!$J2233+'-'!$K2233</f>
        <v>199020</v>
      </c>
      <c r="C2233" s="94"/>
      <c r="D2233" s="95" t="str" cm="1">
        <f t="array" ref="D2233">_xlfn.SWITCH(MID('-'!$F2233,1,4),"C - ","Civil","F - ","Foundation","ST -","Structure","FC -","Façade","PRE ","Pre-Line","POST","Post-Line","H - ","Handover","S - ","Services","CST ","Completion Docs", "I - ", "Inspection")</f>
        <v>Structure</v>
      </c>
      <c r="E2233" s="96" t="str">
        <f>IF(NOT(ISERROR(SEARCH("- S -", '-'!$F2233))), "Subcontractor",IF(NOT(ISERROR(SEARCH("- R -", '-'!$F2233))), "Ryman",IF(NOT(ISERROR(SEARCH("- C -", '-'!$F2233))), "Consultant",IF(NOT(ISERROR(SEARCH("- I -", '-'!$F2233))),  "Inspection Test Plan", "Naming Error"))))</f>
        <v>Ryman</v>
      </c>
      <c r="F2233" s="97" t="str">
        <f>IF(OR('-'!$G2233="checklist", '-'!$G2233="checklist-flat"), '-'!$H2233, F2232)</f>
        <v>ST - R - Rib &amp; Infill Installation</v>
      </c>
      <c r="G2233" s="23" t="s">
        <v>24</v>
      </c>
      <c r="H2233" s="25" t="s">
        <v>1608</v>
      </c>
      <c r="I2233" s="23"/>
      <c r="J2233" s="106">
        <f>_xlfn.XLOOKUP('-'!$F2233,Ref!A:A,Ref!B:B)*1000</f>
        <v>199000</v>
      </c>
      <c r="K2233" s="93">
        <f ca="1">COUNTIF($J$2:'-'!$J2233,'-'!$J2233)-1</f>
        <v>20</v>
      </c>
      <c r="L2233" s="96" t="s">
        <v>14</v>
      </c>
    </row>
    <row r="2234" spans="1:12" ht="15.75">
      <c r="A2234" s="90">
        <f t="shared" si="35"/>
        <v>2230</v>
      </c>
      <c r="B2234" s="87">
        <f ca="1">'-'!$J2234+'-'!$K2234</f>
        <v>200000</v>
      </c>
      <c r="C2234" s="88"/>
      <c r="D2234" s="89" t="str" cm="1">
        <f t="array" ref="D2234">_xlfn.SWITCH(MID('-'!$F2234,1,4),"C - ","Civil","F - ","Foundation","ST -","Structure","FC -","Façade","PRE ","Pre-Line","POST","Post-Line","H - ","Handover","S - ","Services","CST ","Completion Docs", "I - ", "Inspection")</f>
        <v>Structure</v>
      </c>
      <c r="E2234" s="90" t="str">
        <f>IF(NOT(ISERROR(SEARCH("- S -", '-'!$F2234))), "Subcontractor",IF(NOT(ISERROR(SEARCH("- R -", '-'!$F2234))), "Ryman",IF(NOT(ISERROR(SEARCH("- C -", '-'!$F2234))), "Consultant",IF(NOT(ISERROR(SEARCH("- I -", '-'!$F2234))),  "Inspection Test Plan", "Naming Error"))))</f>
        <v>Ryman</v>
      </c>
      <c r="F2234" s="91" t="str">
        <f>IF(OR('-'!$G2234="checklist", '-'!$G2234="checklist-flat"), '-'!$H2234, F2233)</f>
        <v>ST - R - Roof structure - Steel</v>
      </c>
      <c r="G2234" s="107" t="s">
        <v>12</v>
      </c>
      <c r="H2234" s="131" t="s">
        <v>1609</v>
      </c>
      <c r="I2234" s="107"/>
      <c r="J2234" s="105">
        <f>_xlfn.XLOOKUP('-'!$F2234,Ref!A:A,Ref!B:B)*1000</f>
        <v>200000</v>
      </c>
      <c r="K2234" s="87">
        <f ca="1">COUNTIF($J$2:'-'!$J2234,'-'!$J2234)-1</f>
        <v>0</v>
      </c>
      <c r="L2234" s="90" t="s">
        <v>14</v>
      </c>
    </row>
    <row r="2235" spans="1:12" ht="15.75">
      <c r="A2235" s="96">
        <f t="shared" si="35"/>
        <v>2231</v>
      </c>
      <c r="B2235" s="93">
        <f ca="1">'-'!$J2235+'-'!$K2235</f>
        <v>200001</v>
      </c>
      <c r="C2235" s="94"/>
      <c r="D2235" s="95" t="str" cm="1">
        <f t="array" ref="D2235">_xlfn.SWITCH(MID('-'!$F2235,1,4),"C - ","Civil","F - ","Foundation","ST -","Structure","FC -","Façade","PRE ","Pre-Line","POST","Post-Line","H - ","Handover","S - ","Services","CST ","Completion Docs", "I - ", "Inspection")</f>
        <v>Structure</v>
      </c>
      <c r="E2235" s="96" t="str">
        <f>IF(NOT(ISERROR(SEARCH("- S -", '-'!$F2235))), "Subcontractor",IF(NOT(ISERROR(SEARCH("- R -", '-'!$F2235))), "Ryman",IF(NOT(ISERROR(SEARCH("- C -", '-'!$F2235))), "Consultant",IF(NOT(ISERROR(SEARCH("- I -", '-'!$F2235))),  "Inspection Test Plan", "Naming Error"))))</f>
        <v>Ryman</v>
      </c>
      <c r="F2235" s="97" t="str">
        <f>IF(OR('-'!$G2235="checklist", '-'!$G2235="checklist-flat"), '-'!$H2235, F2234)</f>
        <v>ST - R - Roof structure - Steel</v>
      </c>
      <c r="G2235" s="79" t="s">
        <v>15</v>
      </c>
      <c r="H2235" s="80" t="s">
        <v>22</v>
      </c>
      <c r="I2235" s="23"/>
      <c r="J2235" s="106">
        <f>_xlfn.XLOOKUP('-'!$F2235,Ref!A:A,Ref!B:B)*1000</f>
        <v>200000</v>
      </c>
      <c r="K2235" s="93">
        <f ca="1">COUNTIF($J$2:'-'!$J2235,'-'!$J2235)-1</f>
        <v>1</v>
      </c>
      <c r="L2235" s="96" t="s">
        <v>14</v>
      </c>
    </row>
    <row r="2236" spans="1:12" ht="15.75">
      <c r="A2236" s="90">
        <f t="shared" si="35"/>
        <v>2232</v>
      </c>
      <c r="B2236" s="87">
        <f ca="1">'-'!$J2236+'-'!$K2236</f>
        <v>200002</v>
      </c>
      <c r="C2236" s="88"/>
      <c r="D2236" s="89" t="str" cm="1">
        <f t="array" ref="D2236">_xlfn.SWITCH(MID('-'!$F2236,1,4),"C - ","Civil","F - ","Foundation","ST -","Structure","FC -","Façade","PRE ","Pre-Line","POST","Post-Line","H - ","Handover","S - ","Services","CST ","Completion Docs", "I - ", "Inspection")</f>
        <v>Structure</v>
      </c>
      <c r="E2236" s="90" t="str">
        <f>IF(NOT(ISERROR(SEARCH("- S -", '-'!$F2236))), "Subcontractor",IF(NOT(ISERROR(SEARCH("- R -", '-'!$F2236))), "Ryman",IF(NOT(ISERROR(SEARCH("- C -", '-'!$F2236))), "Consultant",IF(NOT(ISERROR(SEARCH("- I -", '-'!$F2236))),  "Inspection Test Plan", "Naming Error"))))</f>
        <v>Ryman</v>
      </c>
      <c r="F2236" s="91" t="str">
        <f>IF(OR('-'!$G2236="checklist", '-'!$G2236="checklist-flat"), '-'!$H2236, F2235)</f>
        <v>ST - R - Roof structure - Steel</v>
      </c>
      <c r="G2236" s="132" t="s">
        <v>15</v>
      </c>
      <c r="H2236" s="131" t="s">
        <v>23</v>
      </c>
      <c r="I2236" s="107"/>
      <c r="J2236" s="105">
        <f>_xlfn.XLOOKUP('-'!$F2236,Ref!A:A,Ref!B:B)*1000</f>
        <v>200000</v>
      </c>
      <c r="K2236" s="87">
        <f ca="1">COUNTIF($J$2:'-'!$J2236,'-'!$J2236)-1</f>
        <v>2</v>
      </c>
      <c r="L2236" s="90" t="s">
        <v>14</v>
      </c>
    </row>
    <row r="2237" spans="1:12" ht="15.75">
      <c r="A2237" s="96">
        <f t="shared" si="35"/>
        <v>2233</v>
      </c>
      <c r="B2237" s="93">
        <f ca="1">'-'!$J2237+'-'!$K2237</f>
        <v>200003</v>
      </c>
      <c r="C2237" s="94"/>
      <c r="D2237" s="95" t="str" cm="1">
        <f t="array" ref="D2237">_xlfn.SWITCH(MID('-'!$F2237,1,4),"C - ","Civil","F - ","Foundation","ST -","Structure","FC -","Façade","PRE ","Pre-Line","POST","Post-Line","H - ","Handover","S - ","Services","CST ","Completion Docs", "I - ", "Inspection")</f>
        <v>Structure</v>
      </c>
      <c r="E2237" s="96" t="str">
        <f>IF(NOT(ISERROR(SEARCH("- S -", '-'!$F2237))), "Subcontractor",IF(NOT(ISERROR(SEARCH("- R -", '-'!$F2237))), "Ryman",IF(NOT(ISERROR(SEARCH("- C -", '-'!$F2237))), "Consultant",IF(NOT(ISERROR(SEARCH("- I -", '-'!$F2237))),  "Inspection Test Plan", "Naming Error"))))</f>
        <v>Ryman</v>
      </c>
      <c r="F2237" s="97" t="str">
        <f>IF(OR('-'!$G2237="checklist", '-'!$G2237="checklist-flat"), '-'!$H2237, F2236)</f>
        <v>ST - R - Roof structure - Steel</v>
      </c>
      <c r="G2237" s="79" t="s">
        <v>24</v>
      </c>
      <c r="H2237" s="80" t="s">
        <v>25</v>
      </c>
      <c r="I2237" s="23"/>
      <c r="J2237" s="106">
        <f>_xlfn.XLOOKUP('-'!$F2237,Ref!A:A,Ref!B:B)*1000</f>
        <v>200000</v>
      </c>
      <c r="K2237" s="93">
        <f ca="1">COUNTIF($J$2:'-'!$J2237,'-'!$J2237)-1</f>
        <v>3</v>
      </c>
      <c r="L2237" s="96" t="s">
        <v>14</v>
      </c>
    </row>
    <row r="2238" spans="1:12" ht="15.75">
      <c r="A2238" s="90">
        <f t="shared" si="35"/>
        <v>2234</v>
      </c>
      <c r="B2238" s="87">
        <f ca="1">'-'!$J2238+'-'!$K2238</f>
        <v>200004</v>
      </c>
      <c r="C2238" s="88"/>
      <c r="D2238" s="89" t="str" cm="1">
        <f t="array" ref="D2238">_xlfn.SWITCH(MID('-'!$F2238,1,4),"C - ","Civil","F - ","Foundation","ST -","Structure","FC -","Façade","PRE ","Pre-Line","POST","Post-Line","H - ","Handover","S - ","Services","CST ","Completion Docs", "I - ", "Inspection")</f>
        <v>Structure</v>
      </c>
      <c r="E2238" s="90" t="str">
        <f>IF(NOT(ISERROR(SEARCH("- S -", '-'!$F2238))), "Subcontractor",IF(NOT(ISERROR(SEARCH("- R -", '-'!$F2238))), "Ryman",IF(NOT(ISERROR(SEARCH("- C -", '-'!$F2238))), "Consultant",IF(NOT(ISERROR(SEARCH("- I -", '-'!$F2238))),  "Inspection Test Plan", "Naming Error"))))</f>
        <v>Ryman</v>
      </c>
      <c r="F2238" s="91" t="str">
        <f>IF(OR('-'!$G2238="checklist", '-'!$G2238="checklist-flat"), '-'!$H2238, F2237)</f>
        <v>ST - R - Roof structure - Steel</v>
      </c>
      <c r="G2238" s="132" t="s">
        <v>15</v>
      </c>
      <c r="H2238" s="131" t="s">
        <v>1610</v>
      </c>
      <c r="I2238" s="107"/>
      <c r="J2238" s="105">
        <f>_xlfn.XLOOKUP('-'!$F2238,Ref!A:A,Ref!B:B)*1000</f>
        <v>200000</v>
      </c>
      <c r="K2238" s="87">
        <f ca="1">COUNTIF($J$2:'-'!$J2238,'-'!$J2238)-1</f>
        <v>4</v>
      </c>
      <c r="L2238" s="90" t="s">
        <v>14</v>
      </c>
    </row>
    <row r="2239" spans="1:12" ht="15.75">
      <c r="A2239" s="96">
        <f t="shared" si="35"/>
        <v>2235</v>
      </c>
      <c r="B2239" s="93">
        <f ca="1">'-'!$J2239+'-'!$K2239</f>
        <v>201000</v>
      </c>
      <c r="C2239" s="94"/>
      <c r="D2239" s="95" t="str" cm="1">
        <f t="array" ref="D2239">_xlfn.SWITCH(MID('-'!$F2239,1,4),"C - ","Civil","F - ","Foundation","ST -","Structure","FC -","Façade","PRE ","Pre-Line","POST","Post-Line","H - ","Handover","S - ","Services","CST ","Completion Docs", "I - ", "Inspection")</f>
        <v>Structure</v>
      </c>
      <c r="E2239" s="96" t="str">
        <f>IF(NOT(ISERROR(SEARCH("- S -", '-'!$F2239))), "Subcontractor",IF(NOT(ISERROR(SEARCH("- R -", '-'!$F2239))), "Ryman",IF(NOT(ISERROR(SEARCH("- C -", '-'!$F2239))), "Consultant",IF(NOT(ISERROR(SEARCH("- I -", '-'!$F2239))),  "Inspection Test Plan", "Naming Error"))))</f>
        <v>Ryman</v>
      </c>
      <c r="F2239" s="97" t="str">
        <f>IF(OR('-'!$G2239="checklist", '-'!$G2239="checklist-flat"), '-'!$H2239, F2238)</f>
        <v>ST - R - Roof structure - Timber Trusses</v>
      </c>
      <c r="G2239" s="23" t="s">
        <v>12</v>
      </c>
      <c r="H2239" s="80" t="s">
        <v>1611</v>
      </c>
      <c r="I2239" s="23"/>
      <c r="J2239" s="106">
        <f>_xlfn.XLOOKUP('-'!$F2239,Ref!A:A,Ref!B:B)*1000</f>
        <v>201000</v>
      </c>
      <c r="K2239" s="93">
        <f ca="1">COUNTIF($J$2:'-'!$J2239,'-'!$J2239)-1</f>
        <v>0</v>
      </c>
      <c r="L2239" s="96" t="s">
        <v>14</v>
      </c>
    </row>
    <row r="2240" spans="1:12" ht="15.75">
      <c r="A2240" s="90">
        <f t="shared" si="35"/>
        <v>2236</v>
      </c>
      <c r="B2240" s="87">
        <f ca="1">'-'!$J2240+'-'!$K2240</f>
        <v>201001</v>
      </c>
      <c r="C2240" s="88"/>
      <c r="D2240" s="89" t="str" cm="1">
        <f t="array" ref="D2240">_xlfn.SWITCH(MID('-'!$F2240,1,4),"C - ","Civil","F - ","Foundation","ST -","Structure","FC -","Façade","PRE ","Pre-Line","POST","Post-Line","H - ","Handover","S - ","Services","CST ","Completion Docs", "I - ", "Inspection")</f>
        <v>Structure</v>
      </c>
      <c r="E2240" s="90" t="str">
        <f>IF(NOT(ISERROR(SEARCH("- S -", '-'!$F2240))), "Subcontractor",IF(NOT(ISERROR(SEARCH("- R -", '-'!$F2240))), "Ryman",IF(NOT(ISERROR(SEARCH("- C -", '-'!$F2240))), "Consultant",IF(NOT(ISERROR(SEARCH("- I -", '-'!$F2240))),  "Inspection Test Plan", "Naming Error"))))</f>
        <v>Ryman</v>
      </c>
      <c r="F2240" s="91" t="str">
        <f>IF(OR('-'!$G2240="checklist", '-'!$G2240="checklist-flat"), '-'!$H2240, F2239)</f>
        <v>ST - R - Roof structure - Timber Trusses</v>
      </c>
      <c r="G2240" s="132" t="s">
        <v>15</v>
      </c>
      <c r="H2240" s="131" t="s">
        <v>22</v>
      </c>
      <c r="I2240" s="107"/>
      <c r="J2240" s="105">
        <f>_xlfn.XLOOKUP('-'!$F2240,Ref!A:A,Ref!B:B)*1000</f>
        <v>201000</v>
      </c>
      <c r="K2240" s="87">
        <f ca="1">COUNTIF($J$2:'-'!$J2240,'-'!$J2240)-1</f>
        <v>1</v>
      </c>
      <c r="L2240" s="90" t="s">
        <v>14</v>
      </c>
    </row>
    <row r="2241" spans="1:12" ht="15.75">
      <c r="A2241" s="96">
        <f t="shared" si="35"/>
        <v>2237</v>
      </c>
      <c r="B2241" s="93">
        <f ca="1">'-'!$J2241+'-'!$K2241</f>
        <v>201002</v>
      </c>
      <c r="C2241" s="94"/>
      <c r="D2241" s="95" t="str" cm="1">
        <f t="array" ref="D2241">_xlfn.SWITCH(MID('-'!$F2241,1,4),"C - ","Civil","F - ","Foundation","ST -","Structure","FC -","Façade","PRE ","Pre-Line","POST","Post-Line","H - ","Handover","S - ","Services","CST ","Completion Docs", "I - ", "Inspection")</f>
        <v>Structure</v>
      </c>
      <c r="E2241" s="96" t="str">
        <f>IF(NOT(ISERROR(SEARCH("- S -", '-'!$F2241))), "Subcontractor",IF(NOT(ISERROR(SEARCH("- R -", '-'!$F2241))), "Ryman",IF(NOT(ISERROR(SEARCH("- C -", '-'!$F2241))), "Consultant",IF(NOT(ISERROR(SEARCH("- I -", '-'!$F2241))),  "Inspection Test Plan", "Naming Error"))))</f>
        <v>Ryman</v>
      </c>
      <c r="F2241" s="97" t="str">
        <f>IF(OR('-'!$G2241="checklist", '-'!$G2241="checklist-flat"), '-'!$H2241, F2240)</f>
        <v>ST - R - Roof structure - Timber Trusses</v>
      </c>
      <c r="G2241" s="79" t="s">
        <v>15</v>
      </c>
      <c r="H2241" s="80" t="s">
        <v>23</v>
      </c>
      <c r="I2241" s="23"/>
      <c r="J2241" s="106">
        <f>_xlfn.XLOOKUP('-'!$F2241,Ref!A:A,Ref!B:B)*1000</f>
        <v>201000</v>
      </c>
      <c r="K2241" s="93">
        <f ca="1">COUNTIF($J$2:'-'!$J2241,'-'!$J2241)-1</f>
        <v>2</v>
      </c>
      <c r="L2241" s="96" t="s">
        <v>14</v>
      </c>
    </row>
    <row r="2242" spans="1:12" ht="15.75">
      <c r="A2242" s="90">
        <f t="shared" si="35"/>
        <v>2238</v>
      </c>
      <c r="B2242" s="87">
        <f ca="1">'-'!$J2242+'-'!$K2242</f>
        <v>201003</v>
      </c>
      <c r="C2242" s="88"/>
      <c r="D2242" s="89" t="str" cm="1">
        <f t="array" ref="D2242">_xlfn.SWITCH(MID('-'!$F2242,1,4),"C - ","Civil","F - ","Foundation","ST -","Structure","FC -","Façade","PRE ","Pre-Line","POST","Post-Line","H - ","Handover","S - ","Services","CST ","Completion Docs", "I - ", "Inspection")</f>
        <v>Structure</v>
      </c>
      <c r="E2242" s="90" t="str">
        <f>IF(NOT(ISERROR(SEARCH("- S -", '-'!$F2242))), "Subcontractor",IF(NOT(ISERROR(SEARCH("- R -", '-'!$F2242))), "Ryman",IF(NOT(ISERROR(SEARCH("- C -", '-'!$F2242))), "Consultant",IF(NOT(ISERROR(SEARCH("- I -", '-'!$F2242))),  "Inspection Test Plan", "Naming Error"))))</f>
        <v>Ryman</v>
      </c>
      <c r="F2242" s="91" t="str">
        <f>IF(OR('-'!$G2242="checklist", '-'!$G2242="checklist-flat"), '-'!$H2242, F2241)</f>
        <v>ST - R - Roof structure - Timber Trusses</v>
      </c>
      <c r="G2242" s="132" t="s">
        <v>24</v>
      </c>
      <c r="H2242" s="131" t="s">
        <v>25</v>
      </c>
      <c r="I2242" s="107"/>
      <c r="J2242" s="105">
        <f>_xlfn.XLOOKUP('-'!$F2242,Ref!A:A,Ref!B:B)*1000</f>
        <v>201000</v>
      </c>
      <c r="K2242" s="87">
        <f ca="1">COUNTIF($J$2:'-'!$J2242,'-'!$J2242)-1</f>
        <v>3</v>
      </c>
      <c r="L2242" s="90" t="s">
        <v>14</v>
      </c>
    </row>
    <row r="2243" spans="1:12" ht="15.75">
      <c r="A2243" s="96">
        <f t="shared" si="35"/>
        <v>2239</v>
      </c>
      <c r="B2243" s="93">
        <f ca="1">'-'!$J2243+'-'!$K2243</f>
        <v>201004</v>
      </c>
      <c r="C2243" s="94"/>
      <c r="D2243" s="95" t="str" cm="1">
        <f t="array" ref="D2243">_xlfn.SWITCH(MID('-'!$F2243,1,4),"C - ","Civil","F - ","Foundation","ST -","Structure","FC -","Façade","PRE ","Pre-Line","POST","Post-Line","H - ","Handover","S - ","Services","CST ","Completion Docs", "I - ", "Inspection")</f>
        <v>Structure</v>
      </c>
      <c r="E2243" s="96" t="str">
        <f>IF(NOT(ISERROR(SEARCH("- S -", '-'!$F2243))), "Subcontractor",IF(NOT(ISERROR(SEARCH("- R -", '-'!$F2243))), "Ryman",IF(NOT(ISERROR(SEARCH("- C -", '-'!$F2243))), "Consultant",IF(NOT(ISERROR(SEARCH("- I -", '-'!$F2243))),  "Inspection Test Plan", "Naming Error"))))</f>
        <v>Ryman</v>
      </c>
      <c r="F2243" s="97" t="str">
        <f>IF(OR('-'!$G2243="checklist", '-'!$G2243="checklist-flat"), '-'!$H2243, F2242)</f>
        <v>ST - R - Roof structure - Timber Trusses</v>
      </c>
      <c r="G2243" s="79" t="s">
        <v>15</v>
      </c>
      <c r="H2243" s="80" t="s">
        <v>1612</v>
      </c>
      <c r="I2243" s="23"/>
      <c r="J2243" s="106">
        <f>_xlfn.XLOOKUP('-'!$F2243,Ref!A:A,Ref!B:B)*1000</f>
        <v>201000</v>
      </c>
      <c r="K2243" s="93">
        <f ca="1">COUNTIF($J$2:'-'!$J2243,'-'!$J2243)-1</f>
        <v>4</v>
      </c>
      <c r="L2243" s="96" t="s">
        <v>14</v>
      </c>
    </row>
    <row r="2244" spans="1:12" ht="15.75">
      <c r="A2244" s="90">
        <f t="shared" si="35"/>
        <v>2240</v>
      </c>
      <c r="B2244" s="87">
        <f ca="1">'-'!$J2244+'-'!$K2244</f>
        <v>202000</v>
      </c>
      <c r="C2244" s="88"/>
      <c r="D2244" s="89" t="str" cm="1">
        <f t="array" ref="D2244">_xlfn.SWITCH(MID('-'!$F2244,1,4),"C - ","Civil","F - ","Foundation","ST -","Structure","FC -","Façade","PRE ","Pre-Line","POST","Post-Line","H - ","Handover","S - ","Services","CST ","Completion Docs", "I - ", "Inspection")</f>
        <v>Structure</v>
      </c>
      <c r="E2244" s="90" t="str">
        <f>IF(NOT(ISERROR(SEARCH("- S -", '-'!$F2244))), "Subcontractor",IF(NOT(ISERROR(SEARCH("- R -", '-'!$F2244))), "Ryman",IF(NOT(ISERROR(SEARCH("- C -", '-'!$F2244))), "Consultant",IF(NOT(ISERROR(SEARCH("- I -", '-'!$F2244))),  "Inspection Test Plan", "Naming Error"))))</f>
        <v>Ryman</v>
      </c>
      <c r="F2244" s="91" t="str">
        <f>IF(OR('-'!$G2244="checklist", '-'!$G2244="checklist-flat"), '-'!$H2244, F2243)</f>
        <v>ST - R - Stair Installation</v>
      </c>
      <c r="G2244" s="107" t="s">
        <v>12</v>
      </c>
      <c r="H2244" s="131" t="s">
        <v>1613</v>
      </c>
      <c r="I2244" s="107"/>
      <c r="J2244" s="105">
        <f>_xlfn.XLOOKUP('-'!$F2244,Ref!A:A,Ref!B:B)*1000</f>
        <v>202000</v>
      </c>
      <c r="K2244" s="87">
        <f ca="1">COUNTIF($J$2:'-'!$J2244,'-'!$J2244)-1</f>
        <v>0</v>
      </c>
      <c r="L2244" s="90" t="s">
        <v>14</v>
      </c>
    </row>
    <row r="2245" spans="1:12" ht="15.75">
      <c r="A2245" s="96">
        <f t="shared" si="35"/>
        <v>2241</v>
      </c>
      <c r="B2245" s="93">
        <f ca="1">'-'!$J2245+'-'!$K2245</f>
        <v>202001</v>
      </c>
      <c r="C2245" s="94"/>
      <c r="D2245" s="95" t="str" cm="1">
        <f t="array" ref="D2245">_xlfn.SWITCH(MID('-'!$F2245,1,4),"C - ","Civil","F - ","Foundation","ST -","Structure","FC -","Façade","PRE ","Pre-Line","POST","Post-Line","H - ","Handover","S - ","Services","CST ","Completion Docs", "I - ", "Inspection")</f>
        <v>Structure</v>
      </c>
      <c r="E2245" s="96" t="str">
        <f>IF(NOT(ISERROR(SEARCH("- S -", '-'!$F2245))), "Subcontractor",IF(NOT(ISERROR(SEARCH("- R -", '-'!$F2245))), "Ryman",IF(NOT(ISERROR(SEARCH("- C -", '-'!$F2245))), "Consultant",IF(NOT(ISERROR(SEARCH("- I -", '-'!$F2245))),  "Inspection Test Plan", "Naming Error"))))</f>
        <v>Ryman</v>
      </c>
      <c r="F2245" s="97" t="str">
        <f>IF(OR('-'!$G2245="checklist", '-'!$G2245="checklist-flat"), '-'!$H2245, F2244)</f>
        <v>ST - R - Stair Installation</v>
      </c>
      <c r="G2245" s="79" t="s">
        <v>15</v>
      </c>
      <c r="H2245" s="80" t="s">
        <v>22</v>
      </c>
      <c r="I2245" s="23"/>
      <c r="J2245" s="106">
        <f>_xlfn.XLOOKUP('-'!$F2245,Ref!A:A,Ref!B:B)*1000</f>
        <v>202000</v>
      </c>
      <c r="K2245" s="93">
        <f ca="1">COUNTIF($J$2:'-'!$J2245,'-'!$J2245)-1</f>
        <v>1</v>
      </c>
      <c r="L2245" s="96" t="s">
        <v>14</v>
      </c>
    </row>
    <row r="2246" spans="1:12" ht="15.75">
      <c r="A2246" s="90">
        <f t="shared" si="35"/>
        <v>2242</v>
      </c>
      <c r="B2246" s="87">
        <f ca="1">'-'!$J2246+'-'!$K2246</f>
        <v>202002</v>
      </c>
      <c r="C2246" s="88"/>
      <c r="D2246" s="89" t="str" cm="1">
        <f t="array" ref="D2246">_xlfn.SWITCH(MID('-'!$F2246,1,4),"C - ","Civil","F - ","Foundation","ST -","Structure","FC -","Façade","PRE ","Pre-Line","POST","Post-Line","H - ","Handover","S - ","Services","CST ","Completion Docs", "I - ", "Inspection")</f>
        <v>Structure</v>
      </c>
      <c r="E2246" s="90" t="str">
        <f>IF(NOT(ISERROR(SEARCH("- S -", '-'!$F2246))), "Subcontractor",IF(NOT(ISERROR(SEARCH("- R -", '-'!$F2246))), "Ryman",IF(NOT(ISERROR(SEARCH("- C -", '-'!$F2246))), "Consultant",IF(NOT(ISERROR(SEARCH("- I -", '-'!$F2246))),  "Inspection Test Plan", "Naming Error"))))</f>
        <v>Ryman</v>
      </c>
      <c r="F2246" s="91" t="str">
        <f>IF(OR('-'!$G2246="checklist", '-'!$G2246="checklist-flat"), '-'!$H2246, F2245)</f>
        <v>ST - R - Stair Installation</v>
      </c>
      <c r="G2246" s="132" t="s">
        <v>15</v>
      </c>
      <c r="H2246" s="131" t="s">
        <v>23</v>
      </c>
      <c r="I2246" s="107"/>
      <c r="J2246" s="105">
        <f>_xlfn.XLOOKUP('-'!$F2246,Ref!A:A,Ref!B:B)*1000</f>
        <v>202000</v>
      </c>
      <c r="K2246" s="87">
        <f ca="1">COUNTIF($J$2:'-'!$J2246,'-'!$J2246)-1</f>
        <v>2</v>
      </c>
      <c r="L2246" s="90" t="s">
        <v>14</v>
      </c>
    </row>
    <row r="2247" spans="1:12" ht="15.75">
      <c r="A2247" s="96">
        <f t="shared" si="35"/>
        <v>2243</v>
      </c>
      <c r="B2247" s="93">
        <f ca="1">'-'!$J2247+'-'!$K2247</f>
        <v>202003</v>
      </c>
      <c r="C2247" s="94"/>
      <c r="D2247" s="95" t="str" cm="1">
        <f t="array" ref="D2247">_xlfn.SWITCH(MID('-'!$F2247,1,4),"C - ","Civil","F - ","Foundation","ST -","Structure","FC -","Façade","PRE ","Pre-Line","POST","Post-Line","H - ","Handover","S - ","Services","CST ","Completion Docs", "I - ", "Inspection")</f>
        <v>Structure</v>
      </c>
      <c r="E2247" s="96" t="str">
        <f>IF(NOT(ISERROR(SEARCH("- S -", '-'!$F2247))), "Subcontractor",IF(NOT(ISERROR(SEARCH("- R -", '-'!$F2247))), "Ryman",IF(NOT(ISERROR(SEARCH("- C -", '-'!$F2247))), "Consultant",IF(NOT(ISERROR(SEARCH("- I -", '-'!$F2247))),  "Inspection Test Plan", "Naming Error"))))</f>
        <v>Ryman</v>
      </c>
      <c r="F2247" s="97" t="str">
        <f>IF(OR('-'!$G2247="checklist", '-'!$G2247="checklist-flat"), '-'!$H2247, F2246)</f>
        <v>ST - R - Stair Installation</v>
      </c>
      <c r="G2247" s="79" t="s">
        <v>24</v>
      </c>
      <c r="H2247" s="80" t="s">
        <v>25</v>
      </c>
      <c r="I2247" s="23"/>
      <c r="J2247" s="106">
        <f>_xlfn.XLOOKUP('-'!$F2247,Ref!A:A,Ref!B:B)*1000</f>
        <v>202000</v>
      </c>
      <c r="K2247" s="93">
        <f ca="1">COUNTIF($J$2:'-'!$J2247,'-'!$J2247)-1</f>
        <v>3</v>
      </c>
      <c r="L2247" s="96" t="s">
        <v>14</v>
      </c>
    </row>
    <row r="2248" spans="1:12" ht="15.75">
      <c r="A2248" s="90">
        <f t="shared" si="35"/>
        <v>2244</v>
      </c>
      <c r="B2248" s="87">
        <f ca="1">'-'!$J2248+'-'!$K2248</f>
        <v>202004</v>
      </c>
      <c r="C2248" s="88"/>
      <c r="D2248" s="89" t="str" cm="1">
        <f t="array" ref="D2248">_xlfn.SWITCH(MID('-'!$F2248,1,4),"C - ","Civil","F - ","Foundation","ST -","Structure","FC -","Façade","PRE ","Pre-Line","POST","Post-Line","H - ","Handover","S - ","Services","CST ","Completion Docs", "I - ", "Inspection")</f>
        <v>Structure</v>
      </c>
      <c r="E2248" s="90" t="str">
        <f>IF(NOT(ISERROR(SEARCH("- S -", '-'!$F2248))), "Subcontractor",IF(NOT(ISERROR(SEARCH("- R -", '-'!$F2248))), "Ryman",IF(NOT(ISERROR(SEARCH("- C -", '-'!$F2248))), "Consultant",IF(NOT(ISERROR(SEARCH("- I -", '-'!$F2248))),  "Inspection Test Plan", "Naming Error"))))</f>
        <v>Ryman</v>
      </c>
      <c r="F2248" s="91" t="str">
        <f>IF(OR('-'!$G2248="checklist", '-'!$G2248="checklist-flat"), '-'!$H2248, F2247)</f>
        <v>ST - R - Stair Installation</v>
      </c>
      <c r="G2248" s="132" t="s">
        <v>15</v>
      </c>
      <c r="H2248" s="131" t="s">
        <v>1614</v>
      </c>
      <c r="I2248" s="107"/>
      <c r="J2248" s="105">
        <f>_xlfn.XLOOKUP('-'!$F2248,Ref!A:A,Ref!B:B)*1000</f>
        <v>202000</v>
      </c>
      <c r="K2248" s="87">
        <f ca="1">COUNTIF($J$2:'-'!$J2248,'-'!$J2248)-1</f>
        <v>4</v>
      </c>
      <c r="L2248" s="90" t="s">
        <v>14</v>
      </c>
    </row>
    <row r="2249" spans="1:12" ht="15.75">
      <c r="A2249" s="96">
        <f t="shared" si="35"/>
        <v>2245</v>
      </c>
      <c r="B2249" s="93">
        <f ca="1">'-'!$J2249+'-'!$K2249</f>
        <v>203000</v>
      </c>
      <c r="C2249" s="94"/>
      <c r="D2249" s="95" t="str" cm="1">
        <f t="array" ref="D2249">_xlfn.SWITCH(MID('-'!$F2249,1,4),"C - ","Civil","F - ","Foundation","ST -","Structure","FC -","Façade","PRE ","Pre-Line","POST","Post-Line","H - ","Handover","S - ","Services","CST ","Completion Docs", "I - ", "Inspection")</f>
        <v>Structure</v>
      </c>
      <c r="E2249" s="96" t="str">
        <f>IF(NOT(ISERROR(SEARCH("- S -", '-'!$F2249))), "Subcontractor",IF(NOT(ISERROR(SEARCH("- R -", '-'!$F2249))), "Ryman",IF(NOT(ISERROR(SEARCH("- C -", '-'!$F2249))), "Consultant",IF(NOT(ISERROR(SEARCH("- I -", '-'!$F2249))),  "Inspection Test Plan", "Naming Error"))))</f>
        <v>Ryman</v>
      </c>
      <c r="F2249" s="97" t="str">
        <f>IF(OR('-'!$G2249="checklist", '-'!$G2249="checklist-flat"), '-'!$H2249, F2248)</f>
        <v>ST - R - Structural Steel Installation</v>
      </c>
      <c r="G2249" s="23" t="s">
        <v>12</v>
      </c>
      <c r="H2249" s="80" t="s">
        <v>1615</v>
      </c>
      <c r="I2249" s="23"/>
      <c r="J2249" s="106">
        <f>_xlfn.XLOOKUP('-'!$F2249,Ref!A:A,Ref!B:B)*1000</f>
        <v>203000</v>
      </c>
      <c r="K2249" s="93">
        <f ca="1">COUNTIF($J$2:'-'!$J2249,'-'!$J2249)-1</f>
        <v>0</v>
      </c>
      <c r="L2249" s="96" t="s">
        <v>14</v>
      </c>
    </row>
    <row r="2250" spans="1:12" ht="15.75">
      <c r="A2250" s="90">
        <f t="shared" si="35"/>
        <v>2246</v>
      </c>
      <c r="B2250" s="87">
        <f ca="1">'-'!$J2250+'-'!$K2250</f>
        <v>203001</v>
      </c>
      <c r="C2250" s="88"/>
      <c r="D2250" s="89" t="str" cm="1">
        <f t="array" ref="D2250">_xlfn.SWITCH(MID('-'!$F2250,1,4),"C - ","Civil","F - ","Foundation","ST -","Structure","FC -","Façade","PRE ","Pre-Line","POST","Post-Line","H - ","Handover","S - ","Services","CST ","Completion Docs", "I - ", "Inspection")</f>
        <v>Structure</v>
      </c>
      <c r="E2250" s="90" t="str">
        <f>IF(NOT(ISERROR(SEARCH("- S -", '-'!$F2250))), "Subcontractor",IF(NOT(ISERROR(SEARCH("- R -", '-'!$F2250))), "Ryman",IF(NOT(ISERROR(SEARCH("- C -", '-'!$F2250))), "Consultant",IF(NOT(ISERROR(SEARCH("- I -", '-'!$F2250))),  "Inspection Test Plan", "Naming Error"))))</f>
        <v>Ryman</v>
      </c>
      <c r="F2250" s="91" t="str">
        <f>IF(OR('-'!$G2250="checklist", '-'!$G2250="checklist-flat"), '-'!$H2250, F2249)</f>
        <v>ST - R - Structural Steel Installation</v>
      </c>
      <c r="G2250" s="132" t="s">
        <v>15</v>
      </c>
      <c r="H2250" s="131" t="s">
        <v>1616</v>
      </c>
      <c r="I2250" s="107"/>
      <c r="J2250" s="105">
        <f>_xlfn.XLOOKUP('-'!$F2250,Ref!A:A,Ref!B:B)*1000</f>
        <v>203000</v>
      </c>
      <c r="K2250" s="87">
        <f ca="1">COUNTIF($J$2:'-'!$J2250,'-'!$J2250)-1</f>
        <v>1</v>
      </c>
      <c r="L2250" s="90" t="s">
        <v>14</v>
      </c>
    </row>
    <row r="2251" spans="1:12" ht="15.75">
      <c r="A2251" s="96">
        <f t="shared" si="35"/>
        <v>2247</v>
      </c>
      <c r="B2251" s="93">
        <f ca="1">'-'!$J2251+'-'!$K2251</f>
        <v>203002</v>
      </c>
      <c r="C2251" s="94"/>
      <c r="D2251" s="95" t="str" cm="1">
        <f t="array" ref="D2251">_xlfn.SWITCH(MID('-'!$F2251,1,4),"C - ","Civil","F - ","Foundation","ST -","Structure","FC -","Façade","PRE ","Pre-Line","POST","Post-Line","H - ","Handover","S - ","Services","CST ","Completion Docs", "I - ", "Inspection")</f>
        <v>Structure</v>
      </c>
      <c r="E2251" s="96" t="str">
        <f>IF(NOT(ISERROR(SEARCH("- S -", '-'!$F2251))), "Subcontractor",IF(NOT(ISERROR(SEARCH("- R -", '-'!$F2251))), "Ryman",IF(NOT(ISERROR(SEARCH("- C -", '-'!$F2251))), "Consultant",IF(NOT(ISERROR(SEARCH("- I -", '-'!$F2251))),  "Inspection Test Plan", "Naming Error"))))</f>
        <v>Ryman</v>
      </c>
      <c r="F2251" s="97" t="str">
        <f>IF(OR('-'!$G2251="checklist", '-'!$G2251="checklist-flat"), '-'!$H2251, F2250)</f>
        <v>ST - R - Structural Steel Installation</v>
      </c>
      <c r="G2251" s="79" t="s">
        <v>62</v>
      </c>
      <c r="H2251" s="80" t="s">
        <v>1617</v>
      </c>
      <c r="I2251" s="23"/>
      <c r="J2251" s="106">
        <f>_xlfn.XLOOKUP('-'!$F2251,Ref!A:A,Ref!B:B)*1000</f>
        <v>203000</v>
      </c>
      <c r="K2251" s="93">
        <f ca="1">COUNTIF($J$2:'-'!$J2251,'-'!$J2251)-1</f>
        <v>2</v>
      </c>
      <c r="L2251" s="96" t="s">
        <v>14</v>
      </c>
    </row>
    <row r="2252" spans="1:12" ht="15.75">
      <c r="A2252" s="90">
        <f t="shared" si="35"/>
        <v>2248</v>
      </c>
      <c r="B2252" s="87">
        <f ca="1">'-'!$J2252+'-'!$K2252</f>
        <v>203003</v>
      </c>
      <c r="C2252" s="88"/>
      <c r="D2252" s="89" t="str" cm="1">
        <f t="array" ref="D2252">_xlfn.SWITCH(MID('-'!$F2252,1,4),"C - ","Civil","F - ","Foundation","ST -","Structure","FC -","Façade","PRE ","Pre-Line","POST","Post-Line","H - ","Handover","S - ","Services","CST ","Completion Docs", "I - ", "Inspection")</f>
        <v>Structure</v>
      </c>
      <c r="E2252" s="90" t="str">
        <f>IF(NOT(ISERROR(SEARCH("- S -", '-'!$F2252))), "Subcontractor",IF(NOT(ISERROR(SEARCH("- R -", '-'!$F2252))), "Ryman",IF(NOT(ISERROR(SEARCH("- C -", '-'!$F2252))), "Consultant",IF(NOT(ISERROR(SEARCH("- I -", '-'!$F2252))),  "Inspection Test Plan", "Naming Error"))))</f>
        <v>Ryman</v>
      </c>
      <c r="F2252" s="91" t="str">
        <f>IF(OR('-'!$G2252="checklist", '-'!$G2252="checklist-flat"), '-'!$H2252, F2251)</f>
        <v>ST - R - Structural Steel Installation</v>
      </c>
      <c r="G2252" s="132" t="s">
        <v>62</v>
      </c>
      <c r="H2252" s="131" t="s">
        <v>1618</v>
      </c>
      <c r="I2252" s="107"/>
      <c r="J2252" s="105">
        <f>_xlfn.XLOOKUP('-'!$F2252,Ref!A:A,Ref!B:B)*1000</f>
        <v>203000</v>
      </c>
      <c r="K2252" s="87">
        <f ca="1">COUNTIF($J$2:'-'!$J2252,'-'!$J2252)-1</f>
        <v>3</v>
      </c>
      <c r="L2252" s="90" t="s">
        <v>14</v>
      </c>
    </row>
    <row r="2253" spans="1:12" ht="15.75">
      <c r="A2253" s="96">
        <f t="shared" si="35"/>
        <v>2249</v>
      </c>
      <c r="B2253" s="93">
        <f ca="1">'-'!$J2253+'-'!$K2253</f>
        <v>203004</v>
      </c>
      <c r="C2253" s="94"/>
      <c r="D2253" s="95" t="str" cm="1">
        <f t="array" ref="D2253">_xlfn.SWITCH(MID('-'!$F2253,1,4),"C - ","Civil","F - ","Foundation","ST -","Structure","FC -","Façade","PRE ","Pre-Line","POST","Post-Line","H - ","Handover","S - ","Services","CST ","Completion Docs", "I - ", "Inspection")</f>
        <v>Structure</v>
      </c>
      <c r="E2253" s="96" t="str">
        <f>IF(NOT(ISERROR(SEARCH("- S -", '-'!$F2253))), "Subcontractor",IF(NOT(ISERROR(SEARCH("- R -", '-'!$F2253))), "Ryman",IF(NOT(ISERROR(SEARCH("- C -", '-'!$F2253))), "Consultant",IF(NOT(ISERROR(SEARCH("- I -", '-'!$F2253))),  "Inspection Test Plan", "Naming Error"))))</f>
        <v>Ryman</v>
      </c>
      <c r="F2253" s="97" t="str">
        <f>IF(OR('-'!$G2253="checklist", '-'!$G2253="checklist-flat"), '-'!$H2253, F2252)</f>
        <v>ST - R - Structural Steel Installation</v>
      </c>
      <c r="G2253" s="79" t="s">
        <v>62</v>
      </c>
      <c r="H2253" s="80" t="s">
        <v>1619</v>
      </c>
      <c r="I2253" s="23"/>
      <c r="J2253" s="106">
        <f>_xlfn.XLOOKUP('-'!$F2253,Ref!A:A,Ref!B:B)*1000</f>
        <v>203000</v>
      </c>
      <c r="K2253" s="93">
        <f ca="1">COUNTIF($J$2:'-'!$J2253,'-'!$J2253)-1</f>
        <v>4</v>
      </c>
      <c r="L2253" s="96" t="s">
        <v>14</v>
      </c>
    </row>
    <row r="2254" spans="1:12" ht="15.75">
      <c r="A2254" s="90">
        <f t="shared" si="35"/>
        <v>2250</v>
      </c>
      <c r="B2254" s="87">
        <f ca="1">'-'!$J2254+'-'!$K2254</f>
        <v>203005</v>
      </c>
      <c r="C2254" s="88"/>
      <c r="D2254" s="89" t="str" cm="1">
        <f t="array" ref="D2254">_xlfn.SWITCH(MID('-'!$F2254,1,4),"C - ","Civil","F - ","Foundation","ST -","Structure","FC -","Façade","PRE ","Pre-Line","POST","Post-Line","H - ","Handover","S - ","Services","CST ","Completion Docs", "I - ", "Inspection")</f>
        <v>Structure</v>
      </c>
      <c r="E2254" s="90" t="str">
        <f>IF(NOT(ISERROR(SEARCH("- S -", '-'!$F2254))), "Subcontractor",IF(NOT(ISERROR(SEARCH("- R -", '-'!$F2254))), "Ryman",IF(NOT(ISERROR(SEARCH("- C -", '-'!$F2254))), "Consultant",IF(NOT(ISERROR(SEARCH("- I -", '-'!$F2254))),  "Inspection Test Plan", "Naming Error"))))</f>
        <v>Ryman</v>
      </c>
      <c r="F2254" s="91" t="str">
        <f>IF(OR('-'!$G2254="checklist", '-'!$G2254="checklist-flat"), '-'!$H2254, F2253)</f>
        <v>ST - R - Structural Steel Installation</v>
      </c>
      <c r="G2254" s="132" t="s">
        <v>62</v>
      </c>
      <c r="H2254" s="131" t="s">
        <v>1620</v>
      </c>
      <c r="I2254" s="107"/>
      <c r="J2254" s="105">
        <f>_xlfn.XLOOKUP('-'!$F2254,Ref!A:A,Ref!B:B)*1000</f>
        <v>203000</v>
      </c>
      <c r="K2254" s="87">
        <f ca="1">COUNTIF($J$2:'-'!$J2254,'-'!$J2254)-1</f>
        <v>5</v>
      </c>
      <c r="L2254" s="90" t="s">
        <v>14</v>
      </c>
    </row>
    <row r="2255" spans="1:12" ht="15.75">
      <c r="A2255" s="96">
        <f t="shared" si="35"/>
        <v>2251</v>
      </c>
      <c r="B2255" s="93">
        <f ca="1">'-'!$J2255+'-'!$K2255</f>
        <v>203006</v>
      </c>
      <c r="C2255" s="94"/>
      <c r="D2255" s="95" t="str" cm="1">
        <f t="array" ref="D2255">_xlfn.SWITCH(MID('-'!$F2255,1,4),"C - ","Civil","F - ","Foundation","ST -","Structure","FC -","Façade","PRE ","Pre-Line","POST","Post-Line","H - ","Handover","S - ","Services","CST ","Completion Docs", "I - ", "Inspection")</f>
        <v>Structure</v>
      </c>
      <c r="E2255" s="96" t="str">
        <f>IF(NOT(ISERROR(SEARCH("- S -", '-'!$F2255))), "Subcontractor",IF(NOT(ISERROR(SEARCH("- R -", '-'!$F2255))), "Ryman",IF(NOT(ISERROR(SEARCH("- C -", '-'!$F2255))), "Consultant",IF(NOT(ISERROR(SEARCH("- I -", '-'!$F2255))),  "Inspection Test Plan", "Naming Error"))))</f>
        <v>Ryman</v>
      </c>
      <c r="F2255" s="97" t="str">
        <f>IF(OR('-'!$G2255="checklist", '-'!$G2255="checklist-flat"), '-'!$H2255, F2254)</f>
        <v>ST - R - Structural Steel Installation</v>
      </c>
      <c r="G2255" s="79" t="s">
        <v>15</v>
      </c>
      <c r="H2255" s="80" t="s">
        <v>1621</v>
      </c>
      <c r="I2255" s="23"/>
      <c r="J2255" s="106">
        <f>_xlfn.XLOOKUP('-'!$F2255,Ref!A:A,Ref!B:B)*1000</f>
        <v>203000</v>
      </c>
      <c r="K2255" s="93">
        <f ca="1">COUNTIF($J$2:'-'!$J2255,'-'!$J2255)-1</f>
        <v>6</v>
      </c>
      <c r="L2255" s="96" t="s">
        <v>14</v>
      </c>
    </row>
    <row r="2256" spans="1:12" ht="15.75">
      <c r="A2256" s="90">
        <f t="shared" si="35"/>
        <v>2252</v>
      </c>
      <c r="B2256" s="87">
        <f ca="1">'-'!$J2256+'-'!$K2256</f>
        <v>203007</v>
      </c>
      <c r="C2256" s="88"/>
      <c r="D2256" s="89" t="str" cm="1">
        <f t="array" ref="D2256">_xlfn.SWITCH(MID('-'!$F2256,1,4),"C - ","Civil","F - ","Foundation","ST -","Structure","FC -","Façade","PRE ","Pre-Line","POST","Post-Line","H - ","Handover","S - ","Services","CST ","Completion Docs", "I - ", "Inspection")</f>
        <v>Structure</v>
      </c>
      <c r="E2256" s="90" t="str">
        <f>IF(NOT(ISERROR(SEARCH("- S -", '-'!$F2256))), "Subcontractor",IF(NOT(ISERROR(SEARCH("- R -", '-'!$F2256))), "Ryman",IF(NOT(ISERROR(SEARCH("- C -", '-'!$F2256))), "Consultant",IF(NOT(ISERROR(SEARCH("- I -", '-'!$F2256))),  "Inspection Test Plan", "Naming Error"))))</f>
        <v>Ryman</v>
      </c>
      <c r="F2256" s="91" t="str">
        <f>IF(OR('-'!$G2256="checklist", '-'!$G2256="checklist-flat"), '-'!$H2256, F2255)</f>
        <v>ST - R - Structural Steel Installation</v>
      </c>
      <c r="G2256" s="132" t="s">
        <v>15</v>
      </c>
      <c r="H2256" s="131" t="s">
        <v>1622</v>
      </c>
      <c r="I2256" s="107"/>
      <c r="J2256" s="105">
        <f>_xlfn.XLOOKUP('-'!$F2256,Ref!A:A,Ref!B:B)*1000</f>
        <v>203000</v>
      </c>
      <c r="K2256" s="87">
        <f ca="1">COUNTIF($J$2:'-'!$J2256,'-'!$J2256)-1</f>
        <v>7</v>
      </c>
      <c r="L2256" s="90" t="s">
        <v>14</v>
      </c>
    </row>
    <row r="2257" spans="1:12" ht="15.75">
      <c r="A2257" s="96">
        <f t="shared" si="35"/>
        <v>2253</v>
      </c>
      <c r="B2257" s="93">
        <f ca="1">'-'!$J2257+'-'!$K2257</f>
        <v>203008</v>
      </c>
      <c r="C2257" s="94"/>
      <c r="D2257" s="95" t="str" cm="1">
        <f t="array" ref="D2257">_xlfn.SWITCH(MID('-'!$F2257,1,4),"C - ","Civil","F - ","Foundation","ST -","Structure","FC -","Façade","PRE ","Pre-Line","POST","Post-Line","H - ","Handover","S - ","Services","CST ","Completion Docs", "I - ", "Inspection")</f>
        <v>Structure</v>
      </c>
      <c r="E2257" s="96" t="str">
        <f>IF(NOT(ISERROR(SEARCH("- S -", '-'!$F2257))), "Subcontractor",IF(NOT(ISERROR(SEARCH("- R -", '-'!$F2257))), "Ryman",IF(NOT(ISERROR(SEARCH("- C -", '-'!$F2257))), "Consultant",IF(NOT(ISERROR(SEARCH("- I -", '-'!$F2257))),  "Inspection Test Plan", "Naming Error"))))</f>
        <v>Ryman</v>
      </c>
      <c r="F2257" s="97" t="str">
        <f>IF(OR('-'!$G2257="checklist", '-'!$G2257="checklist-flat"), '-'!$H2257, F2256)</f>
        <v>ST - R - Structural Steel Installation</v>
      </c>
      <c r="G2257" s="79" t="s">
        <v>62</v>
      </c>
      <c r="H2257" s="80" t="s">
        <v>1623</v>
      </c>
      <c r="I2257" s="23"/>
      <c r="J2257" s="106">
        <f>_xlfn.XLOOKUP('-'!$F2257,Ref!A:A,Ref!B:B)*1000</f>
        <v>203000</v>
      </c>
      <c r="K2257" s="93">
        <f ca="1">COUNTIF($J$2:'-'!$J2257,'-'!$J2257)-1</f>
        <v>8</v>
      </c>
      <c r="L2257" s="96" t="s">
        <v>14</v>
      </c>
    </row>
    <row r="2258" spans="1:12" ht="15.75">
      <c r="A2258" s="90">
        <f t="shared" si="35"/>
        <v>2254</v>
      </c>
      <c r="B2258" s="87">
        <f ca="1">'-'!$J2258+'-'!$K2258</f>
        <v>203009</v>
      </c>
      <c r="C2258" s="88"/>
      <c r="D2258" s="89" t="str" cm="1">
        <f t="array" ref="D2258">_xlfn.SWITCH(MID('-'!$F2258,1,4),"C - ","Civil","F - ","Foundation","ST -","Structure","FC -","Façade","PRE ","Pre-Line","POST","Post-Line","H - ","Handover","S - ","Services","CST ","Completion Docs", "I - ", "Inspection")</f>
        <v>Structure</v>
      </c>
      <c r="E2258" s="90" t="str">
        <f>IF(NOT(ISERROR(SEARCH("- S -", '-'!$F2258))), "Subcontractor",IF(NOT(ISERROR(SEARCH("- R -", '-'!$F2258))), "Ryman",IF(NOT(ISERROR(SEARCH("- C -", '-'!$F2258))), "Consultant",IF(NOT(ISERROR(SEARCH("- I -", '-'!$F2258))),  "Inspection Test Plan", "Naming Error"))))</f>
        <v>Ryman</v>
      </c>
      <c r="F2258" s="91" t="str">
        <f>IF(OR('-'!$G2258="checklist", '-'!$G2258="checklist-flat"), '-'!$H2258, F2257)</f>
        <v>ST - R - Structural Steel Installation</v>
      </c>
      <c r="G2258" s="132" t="s">
        <v>15</v>
      </c>
      <c r="H2258" s="131" t="s">
        <v>1621</v>
      </c>
      <c r="I2258" s="107"/>
      <c r="J2258" s="105">
        <f>_xlfn.XLOOKUP('-'!$F2258,Ref!A:A,Ref!B:B)*1000</f>
        <v>203000</v>
      </c>
      <c r="K2258" s="87">
        <f ca="1">COUNTIF($J$2:'-'!$J2258,'-'!$J2258)-1</f>
        <v>9</v>
      </c>
      <c r="L2258" s="90" t="s">
        <v>14</v>
      </c>
    </row>
    <row r="2259" spans="1:12" ht="15.75">
      <c r="A2259" s="96">
        <f t="shared" si="35"/>
        <v>2255</v>
      </c>
      <c r="B2259" s="93">
        <f ca="1">'-'!$J2259+'-'!$K2259</f>
        <v>203010</v>
      </c>
      <c r="C2259" s="94"/>
      <c r="D2259" s="95" t="str" cm="1">
        <f t="array" ref="D2259">_xlfn.SWITCH(MID('-'!$F2259,1,4),"C - ","Civil","F - ","Foundation","ST -","Structure","FC -","Façade","PRE ","Pre-Line","POST","Post-Line","H - ","Handover","S - ","Services","CST ","Completion Docs", "I - ", "Inspection")</f>
        <v>Structure</v>
      </c>
      <c r="E2259" s="96" t="str">
        <f>IF(NOT(ISERROR(SEARCH("- S -", '-'!$F2259))), "Subcontractor",IF(NOT(ISERROR(SEARCH("- R -", '-'!$F2259))), "Ryman",IF(NOT(ISERROR(SEARCH("- C -", '-'!$F2259))), "Consultant",IF(NOT(ISERROR(SEARCH("- I -", '-'!$F2259))),  "Inspection Test Plan", "Naming Error"))))</f>
        <v>Ryman</v>
      </c>
      <c r="F2259" s="97" t="str">
        <f>IF(OR('-'!$G2259="checklist", '-'!$G2259="checklist-flat"), '-'!$H2259, F2258)</f>
        <v>ST - R - Structural Steel Installation</v>
      </c>
      <c r="G2259" s="79" t="s">
        <v>15</v>
      </c>
      <c r="H2259" s="80" t="s">
        <v>23</v>
      </c>
      <c r="I2259" s="23"/>
      <c r="J2259" s="106">
        <f>_xlfn.XLOOKUP('-'!$F2259,Ref!A:A,Ref!B:B)*1000</f>
        <v>203000</v>
      </c>
      <c r="K2259" s="93">
        <f ca="1">COUNTIF($J$2:'-'!$J2259,'-'!$J2259)-1</f>
        <v>10</v>
      </c>
      <c r="L2259" s="96" t="s">
        <v>14</v>
      </c>
    </row>
    <row r="2260" spans="1:12" ht="15.75">
      <c r="A2260" s="90">
        <f t="shared" si="35"/>
        <v>2256</v>
      </c>
      <c r="B2260" s="87">
        <f ca="1">'-'!$J2260+'-'!$K2260</f>
        <v>203011</v>
      </c>
      <c r="C2260" s="88"/>
      <c r="D2260" s="89" t="str" cm="1">
        <f t="array" ref="D2260">_xlfn.SWITCH(MID('-'!$F2260,1,4),"C - ","Civil","F - ","Foundation","ST -","Structure","FC -","Façade","PRE ","Pre-Line","POST","Post-Line","H - ","Handover","S - ","Services","CST ","Completion Docs", "I - ", "Inspection")</f>
        <v>Structure</v>
      </c>
      <c r="E2260" s="90" t="str">
        <f>IF(NOT(ISERROR(SEARCH("- S -", '-'!$F2260))), "Subcontractor",IF(NOT(ISERROR(SEARCH("- R -", '-'!$F2260))), "Ryman",IF(NOT(ISERROR(SEARCH("- C -", '-'!$F2260))), "Consultant",IF(NOT(ISERROR(SEARCH("- I -", '-'!$F2260))),  "Inspection Test Plan", "Naming Error"))))</f>
        <v>Ryman</v>
      </c>
      <c r="F2260" s="91" t="str">
        <f>IF(OR('-'!$G2260="checklist", '-'!$G2260="checklist-flat"), '-'!$H2260, F2259)</f>
        <v>ST - R - Structural Steel Installation</v>
      </c>
      <c r="G2260" s="132" t="s">
        <v>24</v>
      </c>
      <c r="H2260" s="131" t="s">
        <v>25</v>
      </c>
      <c r="I2260" s="107"/>
      <c r="J2260" s="105">
        <f>_xlfn.XLOOKUP('-'!$F2260,Ref!A:A,Ref!B:B)*1000</f>
        <v>203000</v>
      </c>
      <c r="K2260" s="87">
        <f ca="1">COUNTIF($J$2:'-'!$J2260,'-'!$J2260)-1</f>
        <v>11</v>
      </c>
      <c r="L2260" s="90" t="s">
        <v>14</v>
      </c>
    </row>
    <row r="2261" spans="1:12" ht="15.75">
      <c r="A2261" s="96">
        <f t="shared" si="35"/>
        <v>2257</v>
      </c>
      <c r="B2261" s="93">
        <f ca="1">'-'!$J2261+'-'!$K2261</f>
        <v>203012</v>
      </c>
      <c r="C2261" s="94"/>
      <c r="D2261" s="95" t="str" cm="1">
        <f t="array" ref="D2261">_xlfn.SWITCH(MID('-'!$F2261,1,4),"C - ","Civil","F - ","Foundation","ST -","Structure","FC -","Façade","PRE ","Pre-Line","POST","Post-Line","H - ","Handover","S - ","Services","CST ","Completion Docs", "I - ", "Inspection")</f>
        <v>Structure</v>
      </c>
      <c r="E2261" s="96" t="str">
        <f>IF(NOT(ISERROR(SEARCH("- S -", '-'!$F2261))), "Subcontractor",IF(NOT(ISERROR(SEARCH("- R -", '-'!$F2261))), "Ryman",IF(NOT(ISERROR(SEARCH("- C -", '-'!$F2261))), "Consultant",IF(NOT(ISERROR(SEARCH("- I -", '-'!$F2261))),  "Inspection Test Plan", "Naming Error"))))</f>
        <v>Ryman</v>
      </c>
      <c r="F2261" s="97" t="str">
        <f>IF(OR('-'!$G2261="checklist", '-'!$G2261="checklist-flat"), '-'!$H2261, F2260)</f>
        <v>ST - R - Structural Steel Installation</v>
      </c>
      <c r="G2261" s="79" t="s">
        <v>15</v>
      </c>
      <c r="H2261" s="80" t="s">
        <v>1610</v>
      </c>
      <c r="I2261" s="23"/>
      <c r="J2261" s="106">
        <f>_xlfn.XLOOKUP('-'!$F2261,Ref!A:A,Ref!B:B)*1000</f>
        <v>203000</v>
      </c>
      <c r="K2261" s="93">
        <f ca="1">COUNTIF($J$2:'-'!$J2261,'-'!$J2261)-1</f>
        <v>12</v>
      </c>
      <c r="L2261" s="96" t="s">
        <v>14</v>
      </c>
    </row>
    <row r="2262" spans="1:12" ht="15.75">
      <c r="A2262" s="90">
        <f t="shared" si="35"/>
        <v>2258</v>
      </c>
      <c r="B2262" s="87">
        <f ca="1">'-'!$J2262+'-'!$K2262</f>
        <v>204000</v>
      </c>
      <c r="C2262" s="88"/>
      <c r="D2262" s="89" t="str" cm="1">
        <f t="array" ref="D2262">_xlfn.SWITCH(MID('-'!$F2262,1,4),"C - ","Civil","F - ","Foundation","ST -","Structure","FC -","Façade","PRE ","Pre-Line","POST","Post-Line","H - ","Handover","S - ","Services","CST ","Completion Docs", "I - ", "Inspection")</f>
        <v>Structure</v>
      </c>
      <c r="E2262" s="90" t="str">
        <f>IF(NOT(ISERROR(SEARCH("- S -", '-'!$F2262))), "Subcontractor",IF(NOT(ISERROR(SEARCH("- R -", '-'!$F2262))), "Ryman",IF(NOT(ISERROR(SEARCH("- C -", '-'!$F2262))), "Consultant",IF(NOT(ISERROR(SEARCH("- I -", '-'!$F2262))),  "Inspection Test Plan", "Naming Error"))))</f>
        <v>Ryman</v>
      </c>
      <c r="F2262" s="91" t="str">
        <f>IF(OR('-'!$G2262="checklist", '-'!$G2262="checklist-flat"), '-'!$H2262, F2261)</f>
        <v>ST - R - Timber Framing</v>
      </c>
      <c r="G2262" s="107" t="s">
        <v>12</v>
      </c>
      <c r="H2262" s="131" t="s">
        <v>1624</v>
      </c>
      <c r="I2262" s="107"/>
      <c r="J2262" s="105">
        <f>_xlfn.XLOOKUP('-'!$F2262,Ref!A:A,Ref!B:B)*1000</f>
        <v>204000</v>
      </c>
      <c r="K2262" s="87">
        <f ca="1">COUNTIF($J$2:'-'!$J2262,'-'!$J2262)-1</f>
        <v>0</v>
      </c>
      <c r="L2262" s="90" t="s">
        <v>14</v>
      </c>
    </row>
    <row r="2263" spans="1:12" ht="15.75">
      <c r="A2263" s="96">
        <f t="shared" si="35"/>
        <v>2259</v>
      </c>
      <c r="B2263" s="93">
        <f ca="1">'-'!$J2263+'-'!$K2263</f>
        <v>204001</v>
      </c>
      <c r="C2263" s="94"/>
      <c r="D2263" s="95" t="str" cm="1">
        <f t="array" ref="D2263">_xlfn.SWITCH(MID('-'!$F2263,1,4),"C - ","Civil","F - ","Foundation","ST -","Structure","FC -","Façade","PRE ","Pre-Line","POST","Post-Line","H - ","Handover","S - ","Services","CST ","Completion Docs", "I - ", "Inspection")</f>
        <v>Structure</v>
      </c>
      <c r="E2263" s="96" t="str">
        <f>IF(NOT(ISERROR(SEARCH("- S -", '-'!$F2263))), "Subcontractor",IF(NOT(ISERROR(SEARCH("- R -", '-'!$F2263))), "Ryman",IF(NOT(ISERROR(SEARCH("- C -", '-'!$F2263))), "Consultant",IF(NOT(ISERROR(SEARCH("- I -", '-'!$F2263))),  "Inspection Test Plan", "Naming Error"))))</f>
        <v>Ryman</v>
      </c>
      <c r="F2263" s="97" t="str">
        <f>IF(OR('-'!$G2263="checklist", '-'!$G2263="checklist-flat"), '-'!$H2263, F2262)</f>
        <v>ST - R - Timber Framing</v>
      </c>
      <c r="G2263" s="79" t="s">
        <v>15</v>
      </c>
      <c r="H2263" s="80" t="s">
        <v>22</v>
      </c>
      <c r="I2263" s="23"/>
      <c r="J2263" s="106">
        <f>_xlfn.XLOOKUP('-'!$F2263,Ref!A:A,Ref!B:B)*1000</f>
        <v>204000</v>
      </c>
      <c r="K2263" s="93">
        <f ca="1">COUNTIF($J$2:'-'!$J2263,'-'!$J2263)-1</f>
        <v>1</v>
      </c>
      <c r="L2263" s="96" t="s">
        <v>14</v>
      </c>
    </row>
    <row r="2264" spans="1:12" ht="15.75">
      <c r="A2264" s="90">
        <f t="shared" si="35"/>
        <v>2260</v>
      </c>
      <c r="B2264" s="87">
        <f ca="1">'-'!$J2264+'-'!$K2264</f>
        <v>204002</v>
      </c>
      <c r="C2264" s="88"/>
      <c r="D2264" s="89" t="str" cm="1">
        <f t="array" ref="D2264">_xlfn.SWITCH(MID('-'!$F2264,1,4),"C - ","Civil","F - ","Foundation","ST -","Structure","FC -","Façade","PRE ","Pre-Line","POST","Post-Line","H - ","Handover","S - ","Services","CST ","Completion Docs", "I - ", "Inspection")</f>
        <v>Structure</v>
      </c>
      <c r="E2264" s="90" t="str">
        <f>IF(NOT(ISERROR(SEARCH("- S -", '-'!$F2264))), "Subcontractor",IF(NOT(ISERROR(SEARCH("- R -", '-'!$F2264))), "Ryman",IF(NOT(ISERROR(SEARCH("- C -", '-'!$F2264))), "Consultant",IF(NOT(ISERROR(SEARCH("- I -", '-'!$F2264))),  "Inspection Test Plan", "Naming Error"))))</f>
        <v>Ryman</v>
      </c>
      <c r="F2264" s="91" t="str">
        <f>IF(OR('-'!$G2264="checklist", '-'!$G2264="checklist-flat"), '-'!$H2264, F2263)</f>
        <v>ST - R - Timber Framing</v>
      </c>
      <c r="G2264" s="132" t="s">
        <v>15</v>
      </c>
      <c r="H2264" s="131" t="s">
        <v>23</v>
      </c>
      <c r="I2264" s="107"/>
      <c r="J2264" s="105">
        <f>_xlfn.XLOOKUP('-'!$F2264,Ref!A:A,Ref!B:B)*1000</f>
        <v>204000</v>
      </c>
      <c r="K2264" s="87">
        <f ca="1">COUNTIF($J$2:'-'!$J2264,'-'!$J2264)-1</f>
        <v>2</v>
      </c>
      <c r="L2264" s="90" t="s">
        <v>14</v>
      </c>
    </row>
    <row r="2265" spans="1:12" ht="15.75">
      <c r="A2265" s="96">
        <f t="shared" si="35"/>
        <v>2261</v>
      </c>
      <c r="B2265" s="93">
        <f ca="1">'-'!$J2265+'-'!$K2265</f>
        <v>204003</v>
      </c>
      <c r="C2265" s="94"/>
      <c r="D2265" s="95" t="str" cm="1">
        <f t="array" ref="D2265">_xlfn.SWITCH(MID('-'!$F2265,1,4),"C - ","Civil","F - ","Foundation","ST -","Structure","FC -","Façade","PRE ","Pre-Line","POST","Post-Line","H - ","Handover","S - ","Services","CST ","Completion Docs", "I - ", "Inspection")</f>
        <v>Structure</v>
      </c>
      <c r="E2265" s="96" t="str">
        <f>IF(NOT(ISERROR(SEARCH("- S -", '-'!$F2265))), "Subcontractor",IF(NOT(ISERROR(SEARCH("- R -", '-'!$F2265))), "Ryman",IF(NOT(ISERROR(SEARCH("- C -", '-'!$F2265))), "Consultant",IF(NOT(ISERROR(SEARCH("- I -", '-'!$F2265))),  "Inspection Test Plan", "Naming Error"))))</f>
        <v>Ryman</v>
      </c>
      <c r="F2265" s="97" t="str">
        <f>IF(OR('-'!$G2265="checklist", '-'!$G2265="checklist-flat"), '-'!$H2265, F2264)</f>
        <v>ST - R - Timber Framing</v>
      </c>
      <c r="G2265" s="79" t="s">
        <v>24</v>
      </c>
      <c r="H2265" s="80" t="s">
        <v>25</v>
      </c>
      <c r="I2265" s="23"/>
      <c r="J2265" s="106">
        <f>_xlfn.XLOOKUP('-'!$F2265,Ref!A:A,Ref!B:B)*1000</f>
        <v>204000</v>
      </c>
      <c r="K2265" s="93">
        <f ca="1">COUNTIF($J$2:'-'!$J2265,'-'!$J2265)-1</f>
        <v>3</v>
      </c>
      <c r="L2265" s="96" t="s">
        <v>14</v>
      </c>
    </row>
    <row r="2266" spans="1:12" ht="15.75">
      <c r="A2266" s="90">
        <f t="shared" si="35"/>
        <v>2262</v>
      </c>
      <c r="B2266" s="87">
        <f ca="1">'-'!$J2266+'-'!$K2266</f>
        <v>204004</v>
      </c>
      <c r="C2266" s="88"/>
      <c r="D2266" s="89" t="str" cm="1">
        <f t="array" ref="D2266">_xlfn.SWITCH(MID('-'!$F2266,1,4),"C - ","Civil","F - ","Foundation","ST -","Structure","FC -","Façade","PRE ","Pre-Line","POST","Post-Line","H - ","Handover","S - ","Services","CST ","Completion Docs", "I - ", "Inspection")</f>
        <v>Structure</v>
      </c>
      <c r="E2266" s="90" t="str">
        <f>IF(NOT(ISERROR(SEARCH("- S -", '-'!$F2266))), "Subcontractor",IF(NOT(ISERROR(SEARCH("- R -", '-'!$F2266))), "Ryman",IF(NOT(ISERROR(SEARCH("- C -", '-'!$F2266))), "Consultant",IF(NOT(ISERROR(SEARCH("- I -", '-'!$F2266))),  "Inspection Test Plan", "Naming Error"))))</f>
        <v>Ryman</v>
      </c>
      <c r="F2266" s="91" t="str">
        <f>IF(OR('-'!$G2266="checklist", '-'!$G2266="checklist-flat"), '-'!$H2266, F2265)</f>
        <v>ST - R - Timber Framing</v>
      </c>
      <c r="G2266" s="132" t="s">
        <v>15</v>
      </c>
      <c r="H2266" s="131" t="s">
        <v>1188</v>
      </c>
      <c r="I2266" s="107"/>
      <c r="J2266" s="105">
        <f>_xlfn.XLOOKUP('-'!$F2266,Ref!A:A,Ref!B:B)*1000</f>
        <v>204000</v>
      </c>
      <c r="K2266" s="87">
        <f ca="1">COUNTIF($J$2:'-'!$J2266,'-'!$J2266)-1</f>
        <v>4</v>
      </c>
      <c r="L2266" s="90" t="s">
        <v>14</v>
      </c>
    </row>
    <row r="2267" spans="1:12" ht="15.75">
      <c r="A2267" s="96">
        <f t="shared" si="35"/>
        <v>2263</v>
      </c>
      <c r="B2267" s="93">
        <f ca="1">'-'!$J2267+'-'!$K2267</f>
        <v>205000</v>
      </c>
      <c r="C2267" s="94"/>
      <c r="D2267" s="96" t="str" cm="1">
        <f t="array" ref="D2267">_xlfn.SWITCH(MID('-'!$F2267,1,4),"C - ","Civil","F - ","Foundation","ST -","Structure","FC -","Façade","PRE ","Pre-Line","POST","Post-Line","H - ","Handover","S - ","Services","CST ","Completion Docs", "I - ", "Inspection")</f>
        <v>Structure</v>
      </c>
      <c r="E2267" s="96" t="str">
        <f>IF(NOT(ISERROR(SEARCH("- S -", '-'!$F2267))), "Subcontractor",IF(NOT(ISERROR(SEARCH("- R -", '-'!$F2267))), "Ryman",IF(NOT(ISERROR(SEARCH("- C -", '-'!$F2267))), "Consultant",IF(NOT(ISERROR(SEARCH("- I -", '-'!$F2267))),  "Inspection Test Plan", "Naming Error"))))</f>
        <v>Subcontractor</v>
      </c>
      <c r="F2267" s="97" t="str">
        <f>IF(OR('-'!$G2267="checklist", '-'!$G2267="checklist-flat"), '-'!$H2267, F2266)</f>
        <v>ST - S - Bentonite</v>
      </c>
      <c r="G2267" s="24" t="s">
        <v>12</v>
      </c>
      <c r="H2267" s="24" t="s">
        <v>1625</v>
      </c>
      <c r="I2267" s="24"/>
      <c r="J2267" s="106">
        <f>_xlfn.XLOOKUP('-'!$F2267,Ref!A:A,Ref!B:B)*1000</f>
        <v>205000</v>
      </c>
      <c r="K2267" s="93">
        <f ca="1">COUNTIF($J$2:'-'!$J2267,'-'!$J2267)-1</f>
        <v>0</v>
      </c>
      <c r="L2267" s="96" t="s">
        <v>14</v>
      </c>
    </row>
    <row r="2268" spans="1:12" ht="15.75">
      <c r="A2268" s="90">
        <f t="shared" si="35"/>
        <v>2264</v>
      </c>
      <c r="B2268" s="87">
        <f ca="1">'-'!$J2268+'-'!$K2268</f>
        <v>205001</v>
      </c>
      <c r="C2268" s="88"/>
      <c r="D2268" s="90" t="str" cm="1">
        <f t="array" ref="D2268">_xlfn.SWITCH(MID('-'!$F2268,1,4),"C - ","Civil","F - ","Foundation","ST -","Structure","FC -","Façade","PRE ","Pre-Line","POST","Post-Line","H - ","Handover","S - ","Services","CST ","Completion Docs", "I - ", "Inspection")</f>
        <v>Structure</v>
      </c>
      <c r="E2268" s="90" t="str">
        <f>IF(NOT(ISERROR(SEARCH("- S -", '-'!$F2268))), "Subcontractor",IF(NOT(ISERROR(SEARCH("- R -", '-'!$F2268))), "Ryman",IF(NOT(ISERROR(SEARCH("- C -", '-'!$F2268))), "Consultant",IF(NOT(ISERROR(SEARCH("- I -", '-'!$F2268))),  "Inspection Test Plan", "Naming Error"))))</f>
        <v>Subcontractor</v>
      </c>
      <c r="F2268" s="91" t="str">
        <f>IF(OR('-'!$G2268="checklist", '-'!$G2268="checklist-flat"), '-'!$H2268, F2267)</f>
        <v>ST - S - Bentonite</v>
      </c>
      <c r="G2268" s="104" t="s">
        <v>237</v>
      </c>
      <c r="H2268" s="104" t="s">
        <v>1626</v>
      </c>
      <c r="I2268" s="104"/>
      <c r="J2268" s="105">
        <f>_xlfn.XLOOKUP('-'!$F2268,Ref!A:A,Ref!B:B)*1000</f>
        <v>205000</v>
      </c>
      <c r="K2268" s="87">
        <f ca="1">COUNTIF($J$2:'-'!$J2268,'-'!$J2268)-1</f>
        <v>1</v>
      </c>
      <c r="L2268" s="90" t="s">
        <v>14</v>
      </c>
    </row>
    <row r="2269" spans="1:12" ht="15.75">
      <c r="A2269" s="96">
        <f t="shared" si="35"/>
        <v>2265</v>
      </c>
      <c r="B2269" s="93">
        <f ca="1">'-'!$J2269+'-'!$K2269</f>
        <v>205002</v>
      </c>
      <c r="C2269" s="94"/>
      <c r="D2269" s="96" t="str" cm="1">
        <f t="array" ref="D2269">_xlfn.SWITCH(MID('-'!$F2269,1,4),"C - ","Civil","F - ","Foundation","ST -","Structure","FC -","Façade","PRE ","Pre-Line","POST","Post-Line","H - ","Handover","S - ","Services","CST ","Completion Docs", "I - ", "Inspection")</f>
        <v>Structure</v>
      </c>
      <c r="E2269" s="96" t="str">
        <f>IF(NOT(ISERROR(SEARCH("- S -", '-'!$F2269))), "Subcontractor",IF(NOT(ISERROR(SEARCH("- R -", '-'!$F2269))), "Ryman",IF(NOT(ISERROR(SEARCH("- C -", '-'!$F2269))), "Consultant",IF(NOT(ISERROR(SEARCH("- I -", '-'!$F2269))),  "Inspection Test Plan", "Naming Error"))))</f>
        <v>Subcontractor</v>
      </c>
      <c r="F2269" s="97" t="str">
        <f>IF(OR('-'!$G2269="checklist", '-'!$G2269="checklist-flat"), '-'!$H2269, F2268)</f>
        <v>ST - S - Bentonite</v>
      </c>
      <c r="G2269" s="24" t="s">
        <v>1627</v>
      </c>
      <c r="H2269" s="24" t="s">
        <v>1628</v>
      </c>
      <c r="I2269" s="24"/>
      <c r="J2269" s="106">
        <f>_xlfn.XLOOKUP('-'!$F2269,Ref!A:A,Ref!B:B)*1000</f>
        <v>205000</v>
      </c>
      <c r="K2269" s="93">
        <f ca="1">COUNTIF($J$2:'-'!$J2269,'-'!$J2269)-1</f>
        <v>2</v>
      </c>
      <c r="L2269" s="96" t="s">
        <v>14</v>
      </c>
    </row>
    <row r="2270" spans="1:12" ht="15.75">
      <c r="A2270" s="90">
        <f t="shared" si="35"/>
        <v>2266</v>
      </c>
      <c r="B2270" s="87">
        <f ca="1">'-'!$J2270+'-'!$K2270</f>
        <v>205003</v>
      </c>
      <c r="C2270" s="88"/>
      <c r="D2270" s="90" t="str" cm="1">
        <f t="array" ref="D2270">_xlfn.SWITCH(MID('-'!$F2270,1,4),"C - ","Civil","F - ","Foundation","ST -","Structure","FC -","Façade","PRE ","Pre-Line","POST","Post-Line","H - ","Handover","S - ","Services","CST ","Completion Docs", "I - ", "Inspection")</f>
        <v>Structure</v>
      </c>
      <c r="E2270" s="90" t="str">
        <f>IF(NOT(ISERROR(SEARCH("- S -", '-'!$F2270))), "Subcontractor",IF(NOT(ISERROR(SEARCH("- R -", '-'!$F2270))), "Ryman",IF(NOT(ISERROR(SEARCH("- C -", '-'!$F2270))), "Consultant",IF(NOT(ISERROR(SEARCH("- I -", '-'!$F2270))),  "Inspection Test Plan", "Naming Error"))))</f>
        <v>Subcontractor</v>
      </c>
      <c r="F2270" s="91" t="str">
        <f>IF(OR('-'!$G2270="checklist", '-'!$G2270="checklist-flat"), '-'!$H2270, F2269)</f>
        <v>ST - S - Bentonite</v>
      </c>
      <c r="G2270" s="104" t="s">
        <v>237</v>
      </c>
      <c r="H2270" s="104" t="s">
        <v>1629</v>
      </c>
      <c r="I2270" s="104"/>
      <c r="J2270" s="105">
        <f>_xlfn.XLOOKUP('-'!$F2270,Ref!A:A,Ref!B:B)*1000</f>
        <v>205000</v>
      </c>
      <c r="K2270" s="87">
        <f ca="1">COUNTIF($J$2:'-'!$J2270,'-'!$J2270)-1</f>
        <v>3</v>
      </c>
      <c r="L2270" s="90" t="s">
        <v>14</v>
      </c>
    </row>
    <row r="2271" spans="1:12" ht="15.75">
      <c r="A2271" s="96">
        <f t="shared" ref="A2271:A2334" si="36">IFERROR(A2270+1,1)</f>
        <v>2267</v>
      </c>
      <c r="B2271" s="93">
        <f ca="1">'-'!$J2271+'-'!$K2271</f>
        <v>205004</v>
      </c>
      <c r="C2271" s="94"/>
      <c r="D2271" s="96" t="str" cm="1">
        <f t="array" ref="D2271">_xlfn.SWITCH(MID('-'!$F2271,1,4),"C - ","Civil","F - ","Foundation","ST -","Structure","FC -","Façade","PRE ","Pre-Line","POST","Post-Line","H - ","Handover","S - ","Services","CST ","Completion Docs", "I - ", "Inspection")</f>
        <v>Structure</v>
      </c>
      <c r="E2271" s="96" t="str">
        <f>IF(NOT(ISERROR(SEARCH("- S -", '-'!$F2271))), "Subcontractor",IF(NOT(ISERROR(SEARCH("- R -", '-'!$F2271))), "Ryman",IF(NOT(ISERROR(SEARCH("- C -", '-'!$F2271))), "Consultant",IF(NOT(ISERROR(SEARCH("- I -", '-'!$F2271))),  "Inspection Test Plan", "Naming Error"))))</f>
        <v>Subcontractor</v>
      </c>
      <c r="F2271" s="97" t="str">
        <f>IF(OR('-'!$G2271="checklist", '-'!$G2271="checklist-flat"), '-'!$H2271, F2270)</f>
        <v>ST - S - Bentonite</v>
      </c>
      <c r="G2271" s="24" t="s">
        <v>237</v>
      </c>
      <c r="H2271" s="24" t="s">
        <v>1630</v>
      </c>
      <c r="I2271" s="24"/>
      <c r="J2271" s="106">
        <f>_xlfn.XLOOKUP('-'!$F2271,Ref!A:A,Ref!B:B)*1000</f>
        <v>205000</v>
      </c>
      <c r="K2271" s="93">
        <f ca="1">COUNTIF($J$2:'-'!$J2271,'-'!$J2271)-1</f>
        <v>4</v>
      </c>
      <c r="L2271" s="96" t="s">
        <v>14</v>
      </c>
    </row>
    <row r="2272" spans="1:12" ht="15.75">
      <c r="A2272" s="90">
        <f t="shared" si="36"/>
        <v>2268</v>
      </c>
      <c r="B2272" s="87">
        <f ca="1">'-'!$J2272+'-'!$K2272</f>
        <v>205005</v>
      </c>
      <c r="C2272" s="88"/>
      <c r="D2272" s="90" t="str" cm="1">
        <f t="array" ref="D2272">_xlfn.SWITCH(MID('-'!$F2272,1,4),"C - ","Civil","F - ","Foundation","ST -","Structure","FC -","Façade","PRE ","Pre-Line","POST","Post-Line","H - ","Handover","S - ","Services","CST ","Completion Docs", "I - ", "Inspection")</f>
        <v>Structure</v>
      </c>
      <c r="E2272" s="90" t="str">
        <f>IF(NOT(ISERROR(SEARCH("- S -", '-'!$F2272))), "Subcontractor",IF(NOT(ISERROR(SEARCH("- R -", '-'!$F2272))), "Ryman",IF(NOT(ISERROR(SEARCH("- C -", '-'!$F2272))), "Consultant",IF(NOT(ISERROR(SEARCH("- I -", '-'!$F2272))),  "Inspection Test Plan", "Naming Error"))))</f>
        <v>Subcontractor</v>
      </c>
      <c r="F2272" s="91" t="str">
        <f>IF(OR('-'!$G2272="checklist", '-'!$G2272="checklist-flat"), '-'!$H2272, F2271)</f>
        <v>ST - S - Bentonite</v>
      </c>
      <c r="G2272" s="104" t="s">
        <v>237</v>
      </c>
      <c r="H2272" s="104" t="s">
        <v>1631</v>
      </c>
      <c r="I2272" s="104"/>
      <c r="J2272" s="105">
        <f>_xlfn.XLOOKUP('-'!$F2272,Ref!A:A,Ref!B:B)*1000</f>
        <v>205000</v>
      </c>
      <c r="K2272" s="87">
        <f ca="1">COUNTIF($J$2:'-'!$J2272,'-'!$J2272)-1</f>
        <v>5</v>
      </c>
      <c r="L2272" s="90" t="s">
        <v>14</v>
      </c>
    </row>
    <row r="2273" spans="1:12" ht="15.75">
      <c r="A2273" s="96">
        <f t="shared" si="36"/>
        <v>2269</v>
      </c>
      <c r="B2273" s="93">
        <f ca="1">'-'!$J2273+'-'!$K2273</f>
        <v>205006</v>
      </c>
      <c r="C2273" s="94"/>
      <c r="D2273" s="96" t="str" cm="1">
        <f t="array" ref="D2273">_xlfn.SWITCH(MID('-'!$F2273,1,4),"C - ","Civil","F - ","Foundation","ST -","Structure","FC -","Façade","PRE ","Pre-Line","POST","Post-Line","H - ","Handover","S - ","Services","CST ","Completion Docs", "I - ", "Inspection")</f>
        <v>Structure</v>
      </c>
      <c r="E2273" s="96" t="str">
        <f>IF(NOT(ISERROR(SEARCH("- S -", '-'!$F2273))), "Subcontractor",IF(NOT(ISERROR(SEARCH("- R -", '-'!$F2273))), "Ryman",IF(NOT(ISERROR(SEARCH("- C -", '-'!$F2273))), "Consultant",IF(NOT(ISERROR(SEARCH("- I -", '-'!$F2273))),  "Inspection Test Plan", "Naming Error"))))</f>
        <v>Subcontractor</v>
      </c>
      <c r="F2273" s="97" t="str">
        <f>IF(OR('-'!$G2273="checklist", '-'!$G2273="checklist-flat"), '-'!$H2273, F2272)</f>
        <v>ST - S - Bentonite</v>
      </c>
      <c r="G2273" s="24" t="s">
        <v>237</v>
      </c>
      <c r="H2273" s="24" t="s">
        <v>1632</v>
      </c>
      <c r="I2273" s="24"/>
      <c r="J2273" s="106">
        <f>_xlfn.XLOOKUP('-'!$F2273,Ref!A:A,Ref!B:B)*1000</f>
        <v>205000</v>
      </c>
      <c r="K2273" s="93">
        <f ca="1">COUNTIF($J$2:'-'!$J2273,'-'!$J2273)-1</f>
        <v>6</v>
      </c>
      <c r="L2273" s="96" t="s">
        <v>14</v>
      </c>
    </row>
    <row r="2274" spans="1:12" ht="15.75">
      <c r="A2274" s="90">
        <f t="shared" si="36"/>
        <v>2270</v>
      </c>
      <c r="B2274" s="87">
        <f ca="1">'-'!$J2274+'-'!$K2274</f>
        <v>205007</v>
      </c>
      <c r="C2274" s="88"/>
      <c r="D2274" s="90" t="str" cm="1">
        <f t="array" ref="D2274">_xlfn.SWITCH(MID('-'!$F2274,1,4),"C - ","Civil","F - ","Foundation","ST -","Structure","FC -","Façade","PRE ","Pre-Line","POST","Post-Line","H - ","Handover","S - ","Services","CST ","Completion Docs", "I - ", "Inspection")</f>
        <v>Structure</v>
      </c>
      <c r="E2274" s="90" t="str">
        <f>IF(NOT(ISERROR(SEARCH("- S -", '-'!$F2274))), "Subcontractor",IF(NOT(ISERROR(SEARCH("- R -", '-'!$F2274))), "Ryman",IF(NOT(ISERROR(SEARCH("- C -", '-'!$F2274))), "Consultant",IF(NOT(ISERROR(SEARCH("- I -", '-'!$F2274))),  "Inspection Test Plan", "Naming Error"))))</f>
        <v>Subcontractor</v>
      </c>
      <c r="F2274" s="91" t="str">
        <f>IF(OR('-'!$G2274="checklist", '-'!$G2274="checklist-flat"), '-'!$H2274, F2273)</f>
        <v>ST - S - Bentonite</v>
      </c>
      <c r="G2274" s="104" t="s">
        <v>15</v>
      </c>
      <c r="H2274" s="104" t="s">
        <v>56</v>
      </c>
      <c r="I2274" s="104"/>
      <c r="J2274" s="105">
        <f>_xlfn.XLOOKUP('-'!$F2274,Ref!A:A,Ref!B:B)*1000</f>
        <v>205000</v>
      </c>
      <c r="K2274" s="87">
        <f ca="1">COUNTIF($J$2:'-'!$J2274,'-'!$J2274)-1</f>
        <v>7</v>
      </c>
      <c r="L2274" s="90" t="s">
        <v>14</v>
      </c>
    </row>
    <row r="2275" spans="1:12" ht="15.75">
      <c r="A2275" s="96">
        <f t="shared" si="36"/>
        <v>2271</v>
      </c>
      <c r="B2275" s="93">
        <f ca="1">'-'!$J2275+'-'!$K2275</f>
        <v>205008</v>
      </c>
      <c r="C2275" s="94"/>
      <c r="D2275" s="96" t="str" cm="1">
        <f t="array" ref="D2275">_xlfn.SWITCH(MID('-'!$F2275,1,4),"C - ","Civil","F - ","Foundation","ST -","Structure","FC -","Façade","PRE ","Pre-Line","POST","Post-Line","H - ","Handover","S - ","Services","CST ","Completion Docs", "I - ", "Inspection")</f>
        <v>Structure</v>
      </c>
      <c r="E2275" s="96" t="str">
        <f>IF(NOT(ISERROR(SEARCH("- S -", '-'!$F2275))), "Subcontractor",IF(NOT(ISERROR(SEARCH("- R -", '-'!$F2275))), "Ryman",IF(NOT(ISERROR(SEARCH("- C -", '-'!$F2275))), "Consultant",IF(NOT(ISERROR(SEARCH("- I -", '-'!$F2275))),  "Inspection Test Plan", "Naming Error"))))</f>
        <v>Subcontractor</v>
      </c>
      <c r="F2275" s="97" t="str">
        <f>IF(OR('-'!$G2275="checklist", '-'!$G2275="checklist-flat"), '-'!$H2275, F2274)</f>
        <v>ST - S - Bentonite</v>
      </c>
      <c r="G2275" s="24" t="s">
        <v>24</v>
      </c>
      <c r="H2275" s="24" t="s">
        <v>57</v>
      </c>
      <c r="I2275" s="24"/>
      <c r="J2275" s="106">
        <f>_xlfn.XLOOKUP('-'!$F2275,Ref!A:A,Ref!B:B)*1000</f>
        <v>205000</v>
      </c>
      <c r="K2275" s="93">
        <f ca="1">COUNTIF($J$2:'-'!$J2275,'-'!$J2275)-1</f>
        <v>8</v>
      </c>
      <c r="L2275" s="96" t="s">
        <v>14</v>
      </c>
    </row>
    <row r="2276" spans="1:12" ht="15.75">
      <c r="A2276" s="90">
        <f t="shared" si="36"/>
        <v>2272</v>
      </c>
      <c r="B2276" s="87">
        <f ca="1">'-'!$J2276+'-'!$K2276</f>
        <v>206000</v>
      </c>
      <c r="C2276" s="88"/>
      <c r="D2276" s="89" t="str" cm="1">
        <f t="array" ref="D2276">_xlfn.SWITCH(MID('-'!$F2276,1,4),"C - ","Civil","F - ","Foundation","ST -","Structure","FC -","Façade","PRE ","Pre-Line","POST","Post-Line","H - ","Handover","S - ","Services","CST ","Completion Docs", "I - ", "Inspection")</f>
        <v>Structure</v>
      </c>
      <c r="E2276" s="90" t="str">
        <f>IF(NOT(ISERROR(SEARCH("- S -", '-'!$F2276))), "Subcontractor",IF(NOT(ISERROR(SEARCH("- R -", '-'!$F2276))), "Ryman",IF(NOT(ISERROR(SEARCH("- C -", '-'!$F2276))), "Consultant",IF(NOT(ISERROR(SEARCH("- I -", '-'!$F2276))),  "Inspection Test Plan", "Naming Error"))))</f>
        <v>Subcontractor</v>
      </c>
      <c r="F2276" s="91" t="str">
        <f>IF(OR('-'!$G2276="checklist", '-'!$G2276="checklist-flat"), '-'!$H2276, F2275)</f>
        <v>ST - S - Blockwork</v>
      </c>
      <c r="G2276" s="104" t="s">
        <v>12</v>
      </c>
      <c r="H2276" s="104" t="s">
        <v>1633</v>
      </c>
      <c r="I2276" s="104"/>
      <c r="J2276" s="105">
        <f>_xlfn.XLOOKUP('-'!$F2276,Ref!A:A,Ref!B:B)*1000</f>
        <v>206000</v>
      </c>
      <c r="K2276" s="87">
        <f ca="1">COUNTIF($J$2:'-'!$J2276,'-'!$J2276)-1</f>
        <v>0</v>
      </c>
      <c r="L2276" s="90" t="s">
        <v>14</v>
      </c>
    </row>
    <row r="2277" spans="1:12" ht="15.75">
      <c r="A2277" s="96">
        <f t="shared" si="36"/>
        <v>2273</v>
      </c>
      <c r="B2277" s="93">
        <f ca="1">'-'!$J2277+'-'!$K2277</f>
        <v>206001</v>
      </c>
      <c r="C2277" s="94"/>
      <c r="D2277" s="95" t="str" cm="1">
        <f t="array" ref="D2277">_xlfn.SWITCH(MID('-'!$F2277,1,4),"C - ","Civil","F - ","Foundation","ST -","Structure","FC -","Façade","PRE ","Pre-Line","POST","Post-Line","H - ","Handover","S - ","Services","CST ","Completion Docs", "I - ", "Inspection")</f>
        <v>Structure</v>
      </c>
      <c r="E2277" s="96" t="str">
        <f>IF(NOT(ISERROR(SEARCH("- S -", '-'!$F2277))), "Subcontractor",IF(NOT(ISERROR(SEARCH("- R -", '-'!$F2277))), "Ryman",IF(NOT(ISERROR(SEARCH("- C -", '-'!$F2277))), "Consultant",IF(NOT(ISERROR(SEARCH("- I -", '-'!$F2277))),  "Inspection Test Plan", "Naming Error"))))</f>
        <v>Subcontractor</v>
      </c>
      <c r="F2277" s="97" t="str">
        <f>IF(OR('-'!$G2277="checklist", '-'!$G2277="checklist-flat"), '-'!$H2277, F2276)</f>
        <v>ST - S - Blockwork</v>
      </c>
      <c r="G2277" s="24" t="s">
        <v>15</v>
      </c>
      <c r="H2277" s="24" t="s">
        <v>1634</v>
      </c>
      <c r="I2277" s="24"/>
      <c r="J2277" s="106">
        <f>_xlfn.XLOOKUP('-'!$F2277,Ref!A:A,Ref!B:B)*1000</f>
        <v>206000</v>
      </c>
      <c r="K2277" s="93">
        <f ca="1">COUNTIF($J$2:'-'!$J2277,'-'!$J2277)-1</f>
        <v>1</v>
      </c>
      <c r="L2277" s="96" t="s">
        <v>14</v>
      </c>
    </row>
    <row r="2278" spans="1:12" ht="15.75">
      <c r="A2278" s="90">
        <f t="shared" si="36"/>
        <v>2274</v>
      </c>
      <c r="B2278" s="87">
        <f ca="1">'-'!$J2278+'-'!$K2278</f>
        <v>206002</v>
      </c>
      <c r="C2278" s="88"/>
      <c r="D2278" s="89" t="str" cm="1">
        <f t="array" ref="D2278">_xlfn.SWITCH(MID('-'!$F2278,1,4),"C - ","Civil","F - ","Foundation","ST -","Structure","FC -","Façade","PRE ","Pre-Line","POST","Post-Line","H - ","Handover","S - ","Services","CST ","Completion Docs", "I - ", "Inspection")</f>
        <v>Structure</v>
      </c>
      <c r="E2278" s="90" t="str">
        <f>IF(NOT(ISERROR(SEARCH("- S -", '-'!$F2278))), "Subcontractor",IF(NOT(ISERROR(SEARCH("- R -", '-'!$F2278))), "Ryman",IF(NOT(ISERROR(SEARCH("- C -", '-'!$F2278))), "Consultant",IF(NOT(ISERROR(SEARCH("- I -", '-'!$F2278))),  "Inspection Test Plan", "Naming Error"))))</f>
        <v>Subcontractor</v>
      </c>
      <c r="F2278" s="91" t="str">
        <f>IF(OR('-'!$G2278="checklist", '-'!$G2278="checklist-flat"), '-'!$H2278, F2277)</f>
        <v>ST - S - Blockwork</v>
      </c>
      <c r="G2278" s="104" t="s">
        <v>15</v>
      </c>
      <c r="H2278" s="104" t="s">
        <v>1635</v>
      </c>
      <c r="I2278" s="104"/>
      <c r="J2278" s="105">
        <f>_xlfn.XLOOKUP('-'!$F2278,Ref!A:A,Ref!B:B)*1000</f>
        <v>206000</v>
      </c>
      <c r="K2278" s="87">
        <f ca="1">COUNTIF($J$2:'-'!$J2278,'-'!$J2278)-1</f>
        <v>2</v>
      </c>
      <c r="L2278" s="90" t="s">
        <v>14</v>
      </c>
    </row>
    <row r="2279" spans="1:12" ht="15.75">
      <c r="A2279" s="96">
        <f t="shared" si="36"/>
        <v>2275</v>
      </c>
      <c r="B2279" s="93">
        <f ca="1">'-'!$J2279+'-'!$K2279</f>
        <v>206003</v>
      </c>
      <c r="C2279" s="94"/>
      <c r="D2279" s="95" t="str" cm="1">
        <f t="array" ref="D2279">_xlfn.SWITCH(MID('-'!$F2279,1,4),"C - ","Civil","F - ","Foundation","ST -","Structure","FC -","Façade","PRE ","Pre-Line","POST","Post-Line","H - ","Handover","S - ","Services","CST ","Completion Docs", "I - ", "Inspection")</f>
        <v>Structure</v>
      </c>
      <c r="E2279" s="96" t="str">
        <f>IF(NOT(ISERROR(SEARCH("- S -", '-'!$F2279))), "Subcontractor",IF(NOT(ISERROR(SEARCH("- R -", '-'!$F2279))), "Ryman",IF(NOT(ISERROR(SEARCH("- C -", '-'!$F2279))), "Consultant",IF(NOT(ISERROR(SEARCH("- I -", '-'!$F2279))),  "Inspection Test Plan", "Naming Error"))))</f>
        <v>Subcontractor</v>
      </c>
      <c r="F2279" s="97" t="str">
        <f>IF(OR('-'!$G2279="checklist", '-'!$G2279="checklist-flat"), '-'!$H2279, F2278)</f>
        <v>ST - S - Blockwork</v>
      </c>
      <c r="G2279" s="24" t="s">
        <v>15</v>
      </c>
      <c r="H2279" s="24" t="s">
        <v>1636</v>
      </c>
      <c r="I2279" s="24"/>
      <c r="J2279" s="106">
        <f>_xlfn.XLOOKUP('-'!$F2279,Ref!A:A,Ref!B:B)*1000</f>
        <v>206000</v>
      </c>
      <c r="K2279" s="93">
        <f ca="1">COUNTIF($J$2:'-'!$J2279,'-'!$J2279)-1</f>
        <v>3</v>
      </c>
      <c r="L2279" s="96" t="s">
        <v>14</v>
      </c>
    </row>
    <row r="2280" spans="1:12" ht="15.75">
      <c r="A2280" s="90">
        <f t="shared" si="36"/>
        <v>2276</v>
      </c>
      <c r="B2280" s="87">
        <f ca="1">'-'!$J2280+'-'!$K2280</f>
        <v>206004</v>
      </c>
      <c r="C2280" s="88"/>
      <c r="D2280" s="89" t="str" cm="1">
        <f t="array" ref="D2280">_xlfn.SWITCH(MID('-'!$F2280,1,4),"C - ","Civil","F - ","Foundation","ST -","Structure","FC -","Façade","PRE ","Pre-Line","POST","Post-Line","H - ","Handover","S - ","Services","CST ","Completion Docs", "I - ", "Inspection")</f>
        <v>Structure</v>
      </c>
      <c r="E2280" s="90" t="str">
        <f>IF(NOT(ISERROR(SEARCH("- S -", '-'!$F2280))), "Subcontractor",IF(NOT(ISERROR(SEARCH("- R -", '-'!$F2280))), "Ryman",IF(NOT(ISERROR(SEARCH("- C -", '-'!$F2280))), "Consultant",IF(NOT(ISERROR(SEARCH("- I -", '-'!$F2280))),  "Inspection Test Plan", "Naming Error"))))</f>
        <v>Subcontractor</v>
      </c>
      <c r="F2280" s="91" t="str">
        <f>IF(OR('-'!$G2280="checklist", '-'!$G2280="checklist-flat"), '-'!$H2280, F2279)</f>
        <v>ST - S - Blockwork</v>
      </c>
      <c r="G2280" s="104" t="s">
        <v>15</v>
      </c>
      <c r="H2280" s="104" t="s">
        <v>1637</v>
      </c>
      <c r="I2280" s="104"/>
      <c r="J2280" s="105">
        <f>_xlfn.XLOOKUP('-'!$F2280,Ref!A:A,Ref!B:B)*1000</f>
        <v>206000</v>
      </c>
      <c r="K2280" s="87">
        <f ca="1">COUNTIF($J$2:'-'!$J2280,'-'!$J2280)-1</f>
        <v>4</v>
      </c>
      <c r="L2280" s="90" t="s">
        <v>14</v>
      </c>
    </row>
    <row r="2281" spans="1:12" ht="15.75">
      <c r="A2281" s="96">
        <f t="shared" si="36"/>
        <v>2277</v>
      </c>
      <c r="B2281" s="93">
        <f ca="1">'-'!$J2281+'-'!$K2281</f>
        <v>206005</v>
      </c>
      <c r="C2281" s="94"/>
      <c r="D2281" s="95" t="str" cm="1">
        <f t="array" ref="D2281">_xlfn.SWITCH(MID('-'!$F2281,1,4),"C - ","Civil","F - ","Foundation","ST -","Structure","FC -","Façade","PRE ","Pre-Line","POST","Post-Line","H - ","Handover","S - ","Services","CST ","Completion Docs", "I - ", "Inspection")</f>
        <v>Structure</v>
      </c>
      <c r="E2281" s="96" t="str">
        <f>IF(NOT(ISERROR(SEARCH("- S -", '-'!$F2281))), "Subcontractor",IF(NOT(ISERROR(SEARCH("- R -", '-'!$F2281))), "Ryman",IF(NOT(ISERROR(SEARCH("- C -", '-'!$F2281))), "Consultant",IF(NOT(ISERROR(SEARCH("- I -", '-'!$F2281))),  "Inspection Test Plan", "Naming Error"))))</f>
        <v>Subcontractor</v>
      </c>
      <c r="F2281" s="97" t="str">
        <f>IF(OR('-'!$G2281="checklist", '-'!$G2281="checklist-flat"), '-'!$H2281, F2280)</f>
        <v>ST - S - Blockwork</v>
      </c>
      <c r="G2281" s="24" t="s">
        <v>15</v>
      </c>
      <c r="H2281" s="24" t="s">
        <v>1638</v>
      </c>
      <c r="I2281" s="24"/>
      <c r="J2281" s="106">
        <f>_xlfn.XLOOKUP('-'!$F2281,Ref!A:A,Ref!B:B)*1000</f>
        <v>206000</v>
      </c>
      <c r="K2281" s="93">
        <f ca="1">COUNTIF($J$2:'-'!$J2281,'-'!$J2281)-1</f>
        <v>5</v>
      </c>
      <c r="L2281" s="96" t="s">
        <v>14</v>
      </c>
    </row>
    <row r="2282" spans="1:12" ht="15.75">
      <c r="A2282" s="90">
        <f t="shared" si="36"/>
        <v>2278</v>
      </c>
      <c r="B2282" s="87">
        <f ca="1">'-'!$J2282+'-'!$K2282</f>
        <v>206006</v>
      </c>
      <c r="C2282" s="88"/>
      <c r="D2282" s="89" t="str" cm="1">
        <f t="array" ref="D2282">_xlfn.SWITCH(MID('-'!$F2282,1,4),"C - ","Civil","F - ","Foundation","ST -","Structure","FC -","Façade","PRE ","Pre-Line","POST","Post-Line","H - ","Handover","S - ","Services","CST ","Completion Docs", "I - ", "Inspection")</f>
        <v>Structure</v>
      </c>
      <c r="E2282" s="90" t="str">
        <f>IF(NOT(ISERROR(SEARCH("- S -", '-'!$F2282))), "Subcontractor",IF(NOT(ISERROR(SEARCH("- R -", '-'!$F2282))), "Ryman",IF(NOT(ISERROR(SEARCH("- C -", '-'!$F2282))), "Consultant",IF(NOT(ISERROR(SEARCH("- I -", '-'!$F2282))),  "Inspection Test Plan", "Naming Error"))))</f>
        <v>Subcontractor</v>
      </c>
      <c r="F2282" s="91" t="str">
        <f>IF(OR('-'!$G2282="checklist", '-'!$G2282="checklist-flat"), '-'!$H2282, F2281)</f>
        <v>ST - S - Blockwork</v>
      </c>
      <c r="G2282" s="104" t="s">
        <v>15</v>
      </c>
      <c r="H2282" s="104" t="s">
        <v>1639</v>
      </c>
      <c r="I2282" s="104"/>
      <c r="J2282" s="105">
        <f>_xlfn.XLOOKUP('-'!$F2282,Ref!A:A,Ref!B:B)*1000</f>
        <v>206000</v>
      </c>
      <c r="K2282" s="87">
        <f ca="1">COUNTIF($J$2:'-'!$J2282,'-'!$J2282)-1</f>
        <v>6</v>
      </c>
      <c r="L2282" s="90" t="s">
        <v>14</v>
      </c>
    </row>
    <row r="2283" spans="1:12" ht="15.75">
      <c r="A2283" s="96">
        <f t="shared" si="36"/>
        <v>2279</v>
      </c>
      <c r="B2283" s="93">
        <f ca="1">'-'!$J2283+'-'!$K2283</f>
        <v>206007</v>
      </c>
      <c r="C2283" s="94"/>
      <c r="D2283" s="95" t="str" cm="1">
        <f t="array" ref="D2283">_xlfn.SWITCH(MID('-'!$F2283,1,4),"C - ","Civil","F - ","Foundation","ST -","Structure","FC -","Façade","PRE ","Pre-Line","POST","Post-Line","H - ","Handover","S - ","Services","CST ","Completion Docs", "I - ", "Inspection")</f>
        <v>Structure</v>
      </c>
      <c r="E2283" s="96" t="str">
        <f>IF(NOT(ISERROR(SEARCH("- S -", '-'!$F2283))), "Subcontractor",IF(NOT(ISERROR(SEARCH("- R -", '-'!$F2283))), "Ryman",IF(NOT(ISERROR(SEARCH("- C -", '-'!$F2283))), "Consultant",IF(NOT(ISERROR(SEARCH("- I -", '-'!$F2283))),  "Inspection Test Plan", "Naming Error"))))</f>
        <v>Subcontractor</v>
      </c>
      <c r="F2283" s="97" t="str">
        <f>IF(OR('-'!$G2283="checklist", '-'!$G2283="checklist-flat"), '-'!$H2283, F2282)</f>
        <v>ST - S - Blockwork</v>
      </c>
      <c r="G2283" s="24" t="s">
        <v>15</v>
      </c>
      <c r="H2283" s="24" t="s">
        <v>1640</v>
      </c>
      <c r="I2283" s="24"/>
      <c r="J2283" s="106">
        <f>_xlfn.XLOOKUP('-'!$F2283,Ref!A:A,Ref!B:B)*1000</f>
        <v>206000</v>
      </c>
      <c r="K2283" s="93">
        <f ca="1">COUNTIF($J$2:'-'!$J2283,'-'!$J2283)-1</f>
        <v>7</v>
      </c>
      <c r="L2283" s="96" t="s">
        <v>14</v>
      </c>
    </row>
    <row r="2284" spans="1:12" ht="15.75">
      <c r="A2284" s="90">
        <f t="shared" si="36"/>
        <v>2280</v>
      </c>
      <c r="B2284" s="87">
        <f ca="1">'-'!$J2284+'-'!$K2284</f>
        <v>206008</v>
      </c>
      <c r="C2284" s="88"/>
      <c r="D2284" s="89" t="str" cm="1">
        <f t="array" ref="D2284">_xlfn.SWITCH(MID('-'!$F2284,1,4),"C - ","Civil","F - ","Foundation","ST -","Structure","FC -","Façade","PRE ","Pre-Line","POST","Post-Line","H - ","Handover","S - ","Services","CST ","Completion Docs", "I - ", "Inspection")</f>
        <v>Structure</v>
      </c>
      <c r="E2284" s="90" t="str">
        <f>IF(NOT(ISERROR(SEARCH("- S -", '-'!$F2284))), "Subcontractor",IF(NOT(ISERROR(SEARCH("- R -", '-'!$F2284))), "Ryman",IF(NOT(ISERROR(SEARCH("- C -", '-'!$F2284))), "Consultant",IF(NOT(ISERROR(SEARCH("- I -", '-'!$F2284))),  "Inspection Test Plan", "Naming Error"))))</f>
        <v>Subcontractor</v>
      </c>
      <c r="F2284" s="91" t="str">
        <f>IF(OR('-'!$G2284="checklist", '-'!$G2284="checklist-flat"), '-'!$H2284, F2283)</f>
        <v>ST - S - Blockwork</v>
      </c>
      <c r="G2284" s="104" t="s">
        <v>15</v>
      </c>
      <c r="H2284" s="104" t="s">
        <v>1641</v>
      </c>
      <c r="I2284" s="104"/>
      <c r="J2284" s="105">
        <f>_xlfn.XLOOKUP('-'!$F2284,Ref!A:A,Ref!B:B)*1000</f>
        <v>206000</v>
      </c>
      <c r="K2284" s="87">
        <f ca="1">COUNTIF($J$2:'-'!$J2284,'-'!$J2284)-1</f>
        <v>8</v>
      </c>
      <c r="L2284" s="90" t="s">
        <v>14</v>
      </c>
    </row>
    <row r="2285" spans="1:12" ht="15.75">
      <c r="A2285" s="96">
        <f t="shared" si="36"/>
        <v>2281</v>
      </c>
      <c r="B2285" s="93">
        <f ca="1">'-'!$J2285+'-'!$K2285</f>
        <v>206009</v>
      </c>
      <c r="C2285" s="94"/>
      <c r="D2285" s="95" t="str" cm="1">
        <f t="array" ref="D2285">_xlfn.SWITCH(MID('-'!$F2285,1,4),"C - ","Civil","F - ","Foundation","ST -","Structure","FC -","Façade","PRE ","Pre-Line","POST","Post-Line","H - ","Handover","S - ","Services","CST ","Completion Docs", "I - ", "Inspection")</f>
        <v>Structure</v>
      </c>
      <c r="E2285" s="96" t="str">
        <f>IF(NOT(ISERROR(SEARCH("- S -", '-'!$F2285))), "Subcontractor",IF(NOT(ISERROR(SEARCH("- R -", '-'!$F2285))), "Ryman",IF(NOT(ISERROR(SEARCH("- C -", '-'!$F2285))), "Consultant",IF(NOT(ISERROR(SEARCH("- I -", '-'!$F2285))),  "Inspection Test Plan", "Naming Error"))))</f>
        <v>Subcontractor</v>
      </c>
      <c r="F2285" s="97" t="str">
        <f>IF(OR('-'!$G2285="checklist", '-'!$G2285="checklist-flat"), '-'!$H2285, F2284)</f>
        <v>ST - S - Blockwork</v>
      </c>
      <c r="G2285" s="24" t="s">
        <v>15</v>
      </c>
      <c r="H2285" s="24" t="s">
        <v>1642</v>
      </c>
      <c r="I2285" s="24"/>
      <c r="J2285" s="106">
        <f>_xlfn.XLOOKUP('-'!$F2285,Ref!A:A,Ref!B:B)*1000</f>
        <v>206000</v>
      </c>
      <c r="K2285" s="93">
        <f ca="1">COUNTIF($J$2:'-'!$J2285,'-'!$J2285)-1</f>
        <v>9</v>
      </c>
      <c r="L2285" s="96" t="s">
        <v>14</v>
      </c>
    </row>
    <row r="2286" spans="1:12" ht="15.75">
      <c r="A2286" s="90">
        <f t="shared" si="36"/>
        <v>2282</v>
      </c>
      <c r="B2286" s="87">
        <f ca="1">'-'!$J2286+'-'!$K2286</f>
        <v>206010</v>
      </c>
      <c r="C2286" s="88"/>
      <c r="D2286" s="89" t="str" cm="1">
        <f t="array" ref="D2286">_xlfn.SWITCH(MID('-'!$F2286,1,4),"C - ","Civil","F - ","Foundation","ST -","Structure","FC -","Façade","PRE ","Pre-Line","POST","Post-Line","H - ","Handover","S - ","Services","CST ","Completion Docs", "I - ", "Inspection")</f>
        <v>Structure</v>
      </c>
      <c r="E2286" s="90" t="str">
        <f>IF(NOT(ISERROR(SEARCH("- S -", '-'!$F2286))), "Subcontractor",IF(NOT(ISERROR(SEARCH("- R -", '-'!$F2286))), "Ryman",IF(NOT(ISERROR(SEARCH("- C -", '-'!$F2286))), "Consultant",IF(NOT(ISERROR(SEARCH("- I -", '-'!$F2286))),  "Inspection Test Plan", "Naming Error"))))</f>
        <v>Subcontractor</v>
      </c>
      <c r="F2286" s="91" t="str">
        <f>IF(OR('-'!$G2286="checklist", '-'!$G2286="checklist-flat"), '-'!$H2286, F2285)</f>
        <v>ST - S - Blockwork</v>
      </c>
      <c r="G2286" s="104" t="s">
        <v>15</v>
      </c>
      <c r="H2286" s="104" t="s">
        <v>1643</v>
      </c>
      <c r="I2286" s="104"/>
      <c r="J2286" s="105">
        <f>_xlfn.XLOOKUP('-'!$F2286,Ref!A:A,Ref!B:B)*1000</f>
        <v>206000</v>
      </c>
      <c r="K2286" s="87">
        <f ca="1">COUNTIF($J$2:'-'!$J2286,'-'!$J2286)-1</f>
        <v>10</v>
      </c>
      <c r="L2286" s="90" t="s">
        <v>14</v>
      </c>
    </row>
    <row r="2287" spans="1:12" ht="15.75">
      <c r="A2287" s="96">
        <f t="shared" si="36"/>
        <v>2283</v>
      </c>
      <c r="B2287" s="93">
        <f ca="1">'-'!$J2287+'-'!$K2287</f>
        <v>206011</v>
      </c>
      <c r="C2287" s="94"/>
      <c r="D2287" s="95" t="str" cm="1">
        <f t="array" ref="D2287">_xlfn.SWITCH(MID('-'!$F2287,1,4),"C - ","Civil","F - ","Foundation","ST -","Structure","FC -","Façade","PRE ","Pre-Line","POST","Post-Line","H - ","Handover","S - ","Services","CST ","Completion Docs", "I - ", "Inspection")</f>
        <v>Structure</v>
      </c>
      <c r="E2287" s="96" t="str">
        <f>IF(NOT(ISERROR(SEARCH("- S -", '-'!$F2287))), "Subcontractor",IF(NOT(ISERROR(SEARCH("- R -", '-'!$F2287))), "Ryman",IF(NOT(ISERROR(SEARCH("- C -", '-'!$F2287))), "Consultant",IF(NOT(ISERROR(SEARCH("- I -", '-'!$F2287))),  "Inspection Test Plan", "Naming Error"))))</f>
        <v>Subcontractor</v>
      </c>
      <c r="F2287" s="97" t="str">
        <f>IF(OR('-'!$G2287="checklist", '-'!$G2287="checklist-flat"), '-'!$H2287, F2286)</f>
        <v>ST - S - Blockwork</v>
      </c>
      <c r="G2287" s="24" t="s">
        <v>15</v>
      </c>
      <c r="H2287" s="24" t="s">
        <v>1644</v>
      </c>
      <c r="I2287" s="24"/>
      <c r="J2287" s="106">
        <f>_xlfn.XLOOKUP('-'!$F2287,Ref!A:A,Ref!B:B)*1000</f>
        <v>206000</v>
      </c>
      <c r="K2287" s="93">
        <f ca="1">COUNTIF($J$2:'-'!$J2287,'-'!$J2287)-1</f>
        <v>11</v>
      </c>
      <c r="L2287" s="96" t="s">
        <v>14</v>
      </c>
    </row>
    <row r="2288" spans="1:12" ht="15.75">
      <c r="A2288" s="90">
        <f t="shared" si="36"/>
        <v>2284</v>
      </c>
      <c r="B2288" s="87">
        <f ca="1">'-'!$J2288+'-'!$K2288</f>
        <v>206012</v>
      </c>
      <c r="C2288" s="88"/>
      <c r="D2288" s="89" t="str" cm="1">
        <f t="array" ref="D2288">_xlfn.SWITCH(MID('-'!$F2288,1,4),"C - ","Civil","F - ","Foundation","ST -","Structure","FC -","Façade","PRE ","Pre-Line","POST","Post-Line","H - ","Handover","S - ","Services","CST ","Completion Docs", "I - ", "Inspection")</f>
        <v>Structure</v>
      </c>
      <c r="E2288" s="90" t="str">
        <f>IF(NOT(ISERROR(SEARCH("- S -", '-'!$F2288))), "Subcontractor",IF(NOT(ISERROR(SEARCH("- R -", '-'!$F2288))), "Ryman",IF(NOT(ISERROR(SEARCH("- C -", '-'!$F2288))), "Consultant",IF(NOT(ISERROR(SEARCH("- I -", '-'!$F2288))),  "Inspection Test Plan", "Naming Error"))))</f>
        <v>Subcontractor</v>
      </c>
      <c r="F2288" s="91" t="str">
        <f>IF(OR('-'!$G2288="checklist", '-'!$G2288="checklist-flat"), '-'!$H2288, F2287)</f>
        <v>ST - S - Blockwork</v>
      </c>
      <c r="G2288" s="104" t="s">
        <v>15</v>
      </c>
      <c r="H2288" s="104" t="s">
        <v>1645</v>
      </c>
      <c r="I2288" s="104"/>
      <c r="J2288" s="105">
        <f>_xlfn.XLOOKUP('-'!$F2288,Ref!A:A,Ref!B:B)*1000</f>
        <v>206000</v>
      </c>
      <c r="K2288" s="87">
        <f ca="1">COUNTIF($J$2:'-'!$J2288,'-'!$J2288)-1</f>
        <v>12</v>
      </c>
      <c r="L2288" s="90" t="s">
        <v>14</v>
      </c>
    </row>
    <row r="2289" spans="1:12" ht="15.75">
      <c r="A2289" s="96">
        <f t="shared" si="36"/>
        <v>2285</v>
      </c>
      <c r="B2289" s="93">
        <f ca="1">'-'!$J2289+'-'!$K2289</f>
        <v>206013</v>
      </c>
      <c r="C2289" s="94"/>
      <c r="D2289" s="95" t="str" cm="1">
        <f t="array" ref="D2289">_xlfn.SWITCH(MID('-'!$F2289,1,4),"C - ","Civil","F - ","Foundation","ST -","Structure","FC -","Façade","PRE ","Pre-Line","POST","Post-Line","H - ","Handover","S - ","Services","CST ","Completion Docs", "I - ", "Inspection")</f>
        <v>Structure</v>
      </c>
      <c r="E2289" s="96" t="str">
        <f>IF(NOT(ISERROR(SEARCH("- S -", '-'!$F2289))), "Subcontractor",IF(NOT(ISERROR(SEARCH("- R -", '-'!$F2289))), "Ryman",IF(NOT(ISERROR(SEARCH("- C -", '-'!$F2289))), "Consultant",IF(NOT(ISERROR(SEARCH("- I -", '-'!$F2289))),  "Inspection Test Plan", "Naming Error"))))</f>
        <v>Subcontractor</v>
      </c>
      <c r="F2289" s="97" t="str">
        <f>IF(OR('-'!$G2289="checklist", '-'!$G2289="checklist-flat"), '-'!$H2289, F2288)</f>
        <v>ST - S - Blockwork</v>
      </c>
      <c r="G2289" s="24" t="s">
        <v>15</v>
      </c>
      <c r="H2289" s="24" t="s">
        <v>56</v>
      </c>
      <c r="I2289" s="24"/>
      <c r="J2289" s="106">
        <f>_xlfn.XLOOKUP('-'!$F2289,Ref!A:A,Ref!B:B)*1000</f>
        <v>206000</v>
      </c>
      <c r="K2289" s="93">
        <f ca="1">COUNTIF($J$2:'-'!$J2289,'-'!$J2289)-1</f>
        <v>13</v>
      </c>
      <c r="L2289" s="96" t="s">
        <v>14</v>
      </c>
    </row>
    <row r="2290" spans="1:12" ht="15.75">
      <c r="A2290" s="90">
        <f t="shared" si="36"/>
        <v>2286</v>
      </c>
      <c r="B2290" s="87">
        <f ca="1">'-'!$J2290+'-'!$K2290</f>
        <v>206014</v>
      </c>
      <c r="C2290" s="88"/>
      <c r="D2290" s="89" t="str" cm="1">
        <f t="array" ref="D2290">_xlfn.SWITCH(MID('-'!$F2290,1,4),"C - ","Civil","F - ","Foundation","ST -","Structure","FC -","Façade","PRE ","Pre-Line","POST","Post-Line","H - ","Handover","S - ","Services","CST ","Completion Docs", "I - ", "Inspection")</f>
        <v>Structure</v>
      </c>
      <c r="E2290" s="90" t="str">
        <f>IF(NOT(ISERROR(SEARCH("- S -", '-'!$F2290))), "Subcontractor",IF(NOT(ISERROR(SEARCH("- R -", '-'!$F2290))), "Ryman",IF(NOT(ISERROR(SEARCH("- C -", '-'!$F2290))), "Consultant",IF(NOT(ISERROR(SEARCH("- I -", '-'!$F2290))),  "Inspection Test Plan", "Naming Error"))))</f>
        <v>Subcontractor</v>
      </c>
      <c r="F2290" s="91" t="str">
        <f>IF(OR('-'!$G2290="checklist", '-'!$G2290="checklist-flat"), '-'!$H2290, F2289)</f>
        <v>ST - S - Blockwork</v>
      </c>
      <c r="G2290" s="104" t="s">
        <v>24</v>
      </c>
      <c r="H2290" s="104" t="s">
        <v>57</v>
      </c>
      <c r="I2290" s="104"/>
      <c r="J2290" s="105">
        <f>_xlfn.XLOOKUP('-'!$F2290,Ref!A:A,Ref!B:B)*1000</f>
        <v>206000</v>
      </c>
      <c r="K2290" s="87">
        <f ca="1">COUNTIF($J$2:'-'!$J2290,'-'!$J2290)-1</f>
        <v>14</v>
      </c>
      <c r="L2290" s="90" t="s">
        <v>14</v>
      </c>
    </row>
    <row r="2291" spans="1:12" ht="15.75">
      <c r="A2291" s="96">
        <f t="shared" si="36"/>
        <v>2287</v>
      </c>
      <c r="B2291" s="93">
        <f ca="1">'-'!$J2291+'-'!$K2291</f>
        <v>207000</v>
      </c>
      <c r="C2291" s="94"/>
      <c r="D2291" s="95" t="str" cm="1">
        <f t="array" ref="D2291">_xlfn.SWITCH(MID('-'!$F2291,1,4),"C - ","Civil","F - ","Foundation","ST -","Structure","FC -","Façade","PRE ","Pre-Line","POST","Post-Line","H - ","Handover","S - ","Services","CST ","Completion Docs", "I - ", "Inspection")</f>
        <v>Structure</v>
      </c>
      <c r="E2291" s="96" t="str">
        <f>IF(NOT(ISERROR(SEARCH("- S -", '-'!$F2291))), "Subcontractor",IF(NOT(ISERROR(SEARCH("- R -", '-'!$F2291))), "Ryman",IF(NOT(ISERROR(SEARCH("- C -", '-'!$F2291))), "Consultant",IF(NOT(ISERROR(SEARCH("- I -", '-'!$F2291))),  "Inspection Test Plan", "Naming Error"))))</f>
        <v>Subcontractor</v>
      </c>
      <c r="F2291" s="97" t="str">
        <f>IF(OR('-'!$G2291="checklist", '-'!$G2291="checklist-flat"), '-'!$H2291, F2290)</f>
        <v>ST - S - Concrete Pour</v>
      </c>
      <c r="G2291" s="24" t="s">
        <v>430</v>
      </c>
      <c r="H2291" s="24" t="s">
        <v>1646</v>
      </c>
      <c r="I2291" s="24"/>
      <c r="J2291" s="106">
        <f>_xlfn.XLOOKUP('-'!$F2291,Ref!A:A,Ref!B:B)*1000</f>
        <v>207000</v>
      </c>
      <c r="K2291" s="93">
        <f ca="1">COUNTIF($J$2:'-'!$J2291,'-'!$J2291)-1</f>
        <v>0</v>
      </c>
      <c r="L2291" s="96" t="s">
        <v>14</v>
      </c>
    </row>
    <row r="2292" spans="1:12" ht="15.75">
      <c r="A2292" s="90">
        <f t="shared" si="36"/>
        <v>2288</v>
      </c>
      <c r="B2292" s="87">
        <f ca="1">'-'!$J2292+'-'!$K2292</f>
        <v>207001</v>
      </c>
      <c r="C2292" s="88"/>
      <c r="D2292" s="89" t="str" cm="1">
        <f t="array" ref="D2292">_xlfn.SWITCH(MID('-'!$F2292,1,4),"C - ","Civil","F - ","Foundation","ST -","Structure","FC -","Façade","PRE ","Pre-Line","POST","Post-Line","H - ","Handover","S - ","Services","CST ","Completion Docs", "I - ", "Inspection")</f>
        <v>Structure</v>
      </c>
      <c r="E2292" s="90" t="str">
        <f>IF(NOT(ISERROR(SEARCH("- S -", '-'!$F2292))), "Subcontractor",IF(NOT(ISERROR(SEARCH("- R -", '-'!$F2292))), "Ryman",IF(NOT(ISERROR(SEARCH("- C -", '-'!$F2292))), "Consultant",IF(NOT(ISERROR(SEARCH("- I -", '-'!$F2292))),  "Inspection Test Plan", "Naming Error"))))</f>
        <v>Subcontractor</v>
      </c>
      <c r="F2292" s="91" t="str">
        <f>IF(OR('-'!$G2292="checklist", '-'!$G2292="checklist-flat"), '-'!$H2292, F2291)</f>
        <v>ST - S - Concrete Pour</v>
      </c>
      <c r="G2292" s="104" t="s">
        <v>432</v>
      </c>
      <c r="H2292" s="104" t="s">
        <v>1647</v>
      </c>
      <c r="I2292" s="104"/>
      <c r="J2292" s="105">
        <f>_xlfn.XLOOKUP('-'!$F2292,Ref!A:A,Ref!B:B)*1000</f>
        <v>207000</v>
      </c>
      <c r="K2292" s="87">
        <f ca="1">COUNTIF($J$2:'-'!$J2292,'-'!$J2292)-1</f>
        <v>1</v>
      </c>
      <c r="L2292" s="90" t="s">
        <v>14</v>
      </c>
    </row>
    <row r="2293" spans="1:12" ht="15.75">
      <c r="A2293" s="96">
        <f t="shared" si="36"/>
        <v>2289</v>
      </c>
      <c r="B2293" s="93">
        <f ca="1">'-'!$J2293+'-'!$K2293</f>
        <v>207002</v>
      </c>
      <c r="C2293" s="94"/>
      <c r="D2293" s="95" t="str" cm="1">
        <f t="array" ref="D2293">_xlfn.SWITCH(MID('-'!$F2293,1,4),"C - ","Civil","F - ","Foundation","ST -","Structure","FC -","Façade","PRE ","Pre-Line","POST","Post-Line","H - ","Handover","S - ","Services","CST ","Completion Docs", "I - ", "Inspection")</f>
        <v>Structure</v>
      </c>
      <c r="E2293" s="96" t="str">
        <f>IF(NOT(ISERROR(SEARCH("- S -", '-'!$F2293))), "Subcontractor",IF(NOT(ISERROR(SEARCH("- R -", '-'!$F2293))), "Ryman",IF(NOT(ISERROR(SEARCH("- C -", '-'!$F2293))), "Consultant",IF(NOT(ISERROR(SEARCH("- I -", '-'!$F2293))),  "Inspection Test Plan", "Naming Error"))))</f>
        <v>Subcontractor</v>
      </c>
      <c r="F2293" s="97" t="str">
        <f>IF(OR('-'!$G2293="checklist", '-'!$G2293="checklist-flat"), '-'!$H2293, F2292)</f>
        <v>ST - S - Concrete Pour</v>
      </c>
      <c r="G2293" s="24" t="s">
        <v>15</v>
      </c>
      <c r="H2293" s="24" t="s">
        <v>1648</v>
      </c>
      <c r="I2293" s="24"/>
      <c r="J2293" s="106">
        <f>_xlfn.XLOOKUP('-'!$F2293,Ref!A:A,Ref!B:B)*1000</f>
        <v>207000</v>
      </c>
      <c r="K2293" s="93">
        <f ca="1">COUNTIF($J$2:'-'!$J2293,'-'!$J2293)-1</f>
        <v>2</v>
      </c>
      <c r="L2293" s="96" t="s">
        <v>14</v>
      </c>
    </row>
    <row r="2294" spans="1:12" ht="15.75">
      <c r="A2294" s="90">
        <f t="shared" si="36"/>
        <v>2290</v>
      </c>
      <c r="B2294" s="87">
        <f ca="1">'-'!$J2294+'-'!$K2294</f>
        <v>207003</v>
      </c>
      <c r="C2294" s="88"/>
      <c r="D2294" s="89" t="str" cm="1">
        <f t="array" ref="D2294">_xlfn.SWITCH(MID('-'!$F2294,1,4),"C - ","Civil","F - ","Foundation","ST -","Structure","FC -","Façade","PRE ","Pre-Line","POST","Post-Line","H - ","Handover","S - ","Services","CST ","Completion Docs", "I - ", "Inspection")</f>
        <v>Structure</v>
      </c>
      <c r="E2294" s="90" t="str">
        <f>IF(NOT(ISERROR(SEARCH("- S -", '-'!$F2294))), "Subcontractor",IF(NOT(ISERROR(SEARCH("- R -", '-'!$F2294))), "Ryman",IF(NOT(ISERROR(SEARCH("- C -", '-'!$F2294))), "Consultant",IF(NOT(ISERROR(SEARCH("- I -", '-'!$F2294))),  "Inspection Test Plan", "Naming Error"))))</f>
        <v>Subcontractor</v>
      </c>
      <c r="F2294" s="91" t="str">
        <f>IF(OR('-'!$G2294="checklist", '-'!$G2294="checklist-flat"), '-'!$H2294, F2293)</f>
        <v>ST - S - Concrete Pour</v>
      </c>
      <c r="G2294" s="104" t="s">
        <v>182</v>
      </c>
      <c r="H2294" s="104" t="s">
        <v>1549</v>
      </c>
      <c r="I2294" s="104"/>
      <c r="J2294" s="105">
        <f>_xlfn.XLOOKUP('-'!$F2294,Ref!A:A,Ref!B:B)*1000</f>
        <v>207000</v>
      </c>
      <c r="K2294" s="87">
        <f ca="1">COUNTIF($J$2:'-'!$J2294,'-'!$J2294)-1</f>
        <v>3</v>
      </c>
      <c r="L2294" s="90" t="s">
        <v>14</v>
      </c>
    </row>
    <row r="2295" spans="1:12" ht="15.75">
      <c r="A2295" s="96">
        <f t="shared" si="36"/>
        <v>2291</v>
      </c>
      <c r="B2295" s="93">
        <f ca="1">'-'!$J2295+'-'!$K2295</f>
        <v>207004</v>
      </c>
      <c r="C2295" s="94"/>
      <c r="D2295" s="95" t="str" cm="1">
        <f t="array" ref="D2295">_xlfn.SWITCH(MID('-'!$F2295,1,4),"C - ","Civil","F - ","Foundation","ST -","Structure","FC -","Façade","PRE ","Pre-Line","POST","Post-Line","H - ","Handover","S - ","Services","CST ","Completion Docs", "I - ", "Inspection")</f>
        <v>Structure</v>
      </c>
      <c r="E2295" s="96" t="str">
        <f>IF(NOT(ISERROR(SEARCH("- S -", '-'!$F2295))), "Subcontractor",IF(NOT(ISERROR(SEARCH("- R -", '-'!$F2295))), "Ryman",IF(NOT(ISERROR(SEARCH("- C -", '-'!$F2295))), "Consultant",IF(NOT(ISERROR(SEARCH("- I -", '-'!$F2295))),  "Inspection Test Plan", "Naming Error"))))</f>
        <v>Subcontractor</v>
      </c>
      <c r="F2295" s="97" t="str">
        <f>IF(OR('-'!$G2295="checklist", '-'!$G2295="checklist-flat"), '-'!$H2295, F2294)</f>
        <v>ST - S - Concrete Pour</v>
      </c>
      <c r="G2295" s="24" t="s">
        <v>182</v>
      </c>
      <c r="H2295" s="24" t="s">
        <v>1550</v>
      </c>
      <c r="I2295" s="24"/>
      <c r="J2295" s="106">
        <f>_xlfn.XLOOKUP('-'!$F2295,Ref!A:A,Ref!B:B)*1000</f>
        <v>207000</v>
      </c>
      <c r="K2295" s="93">
        <f ca="1">COUNTIF($J$2:'-'!$J2295,'-'!$J2295)-1</f>
        <v>4</v>
      </c>
      <c r="L2295" s="96" t="s">
        <v>14</v>
      </c>
    </row>
    <row r="2296" spans="1:12" ht="15.75">
      <c r="A2296" s="90">
        <f t="shared" si="36"/>
        <v>2292</v>
      </c>
      <c r="B2296" s="87">
        <f ca="1">'-'!$J2296+'-'!$K2296</f>
        <v>207005</v>
      </c>
      <c r="C2296" s="88"/>
      <c r="D2296" s="89" t="str" cm="1">
        <f t="array" ref="D2296">_xlfn.SWITCH(MID('-'!$F2296,1,4),"C - ","Civil","F - ","Foundation","ST -","Structure","FC -","Façade","PRE ","Pre-Line","POST","Post-Line","H - ","Handover","S - ","Services","CST ","Completion Docs", "I - ", "Inspection")</f>
        <v>Structure</v>
      </c>
      <c r="E2296" s="90" t="str">
        <f>IF(NOT(ISERROR(SEARCH("- S -", '-'!$F2296))), "Subcontractor",IF(NOT(ISERROR(SEARCH("- R -", '-'!$F2296))), "Ryman",IF(NOT(ISERROR(SEARCH("- C -", '-'!$F2296))), "Consultant",IF(NOT(ISERROR(SEARCH("- I -", '-'!$F2296))),  "Inspection Test Plan", "Naming Error"))))</f>
        <v>Subcontractor</v>
      </c>
      <c r="F2296" s="91" t="str">
        <f>IF(OR('-'!$G2296="checklist", '-'!$G2296="checklist-flat"), '-'!$H2296, F2295)</f>
        <v>ST - S - Concrete Pour</v>
      </c>
      <c r="G2296" s="104" t="s">
        <v>15</v>
      </c>
      <c r="H2296" s="104" t="s">
        <v>1649</v>
      </c>
      <c r="I2296" s="104"/>
      <c r="J2296" s="105">
        <f>_xlfn.XLOOKUP('-'!$F2296,Ref!A:A,Ref!B:B)*1000</f>
        <v>207000</v>
      </c>
      <c r="K2296" s="87">
        <f ca="1">COUNTIF($J$2:'-'!$J2296,'-'!$J2296)-1</f>
        <v>5</v>
      </c>
      <c r="L2296" s="90" t="s">
        <v>14</v>
      </c>
    </row>
    <row r="2297" spans="1:12" ht="15.75">
      <c r="A2297" s="96">
        <f t="shared" si="36"/>
        <v>2293</v>
      </c>
      <c r="B2297" s="93">
        <f ca="1">'-'!$J2297+'-'!$K2297</f>
        <v>207006</v>
      </c>
      <c r="C2297" s="94"/>
      <c r="D2297" s="95" t="str" cm="1">
        <f t="array" ref="D2297">_xlfn.SWITCH(MID('-'!$F2297,1,4),"C - ","Civil","F - ","Foundation","ST -","Structure","FC -","Façade","PRE ","Pre-Line","POST","Post-Line","H - ","Handover","S - ","Services","CST ","Completion Docs", "I - ", "Inspection")</f>
        <v>Structure</v>
      </c>
      <c r="E2297" s="96" t="str">
        <f>IF(NOT(ISERROR(SEARCH("- S -", '-'!$F2297))), "Subcontractor",IF(NOT(ISERROR(SEARCH("- R -", '-'!$F2297))), "Ryman",IF(NOT(ISERROR(SEARCH("- C -", '-'!$F2297))), "Consultant",IF(NOT(ISERROR(SEARCH("- I -", '-'!$F2297))),  "Inspection Test Plan", "Naming Error"))))</f>
        <v>Subcontractor</v>
      </c>
      <c r="F2297" s="97" t="str">
        <f>IF(OR('-'!$G2297="checklist", '-'!$G2297="checklist-flat"), '-'!$H2297, F2296)</f>
        <v>ST - S - Concrete Pour</v>
      </c>
      <c r="G2297" s="24" t="s">
        <v>432</v>
      </c>
      <c r="H2297" s="24" t="s">
        <v>1650</v>
      </c>
      <c r="I2297" s="24"/>
      <c r="J2297" s="106">
        <f>_xlfn.XLOOKUP('-'!$F2297,Ref!A:A,Ref!B:B)*1000</f>
        <v>207000</v>
      </c>
      <c r="K2297" s="93">
        <f ca="1">COUNTIF($J$2:'-'!$J2297,'-'!$J2297)-1</f>
        <v>6</v>
      </c>
      <c r="L2297" s="96" t="s">
        <v>14</v>
      </c>
    </row>
    <row r="2298" spans="1:12" ht="15.75">
      <c r="A2298" s="90">
        <f t="shared" si="36"/>
        <v>2294</v>
      </c>
      <c r="B2298" s="87">
        <f ca="1">'-'!$J2298+'-'!$K2298</f>
        <v>207007</v>
      </c>
      <c r="C2298" s="88"/>
      <c r="D2298" s="89" t="str" cm="1">
        <f t="array" ref="D2298">_xlfn.SWITCH(MID('-'!$F2298,1,4),"C - ","Civil","F - ","Foundation","ST -","Structure","FC -","Façade","PRE ","Pre-Line","POST","Post-Line","H - ","Handover","S - ","Services","CST ","Completion Docs", "I - ", "Inspection")</f>
        <v>Structure</v>
      </c>
      <c r="E2298" s="90" t="str">
        <f>IF(NOT(ISERROR(SEARCH("- S -", '-'!$F2298))), "Subcontractor",IF(NOT(ISERROR(SEARCH("- R -", '-'!$F2298))), "Ryman",IF(NOT(ISERROR(SEARCH("- C -", '-'!$F2298))), "Consultant",IF(NOT(ISERROR(SEARCH("- I -", '-'!$F2298))),  "Inspection Test Plan", "Naming Error"))))</f>
        <v>Subcontractor</v>
      </c>
      <c r="F2298" s="91" t="str">
        <f>IF(OR('-'!$G2298="checklist", '-'!$G2298="checklist-flat"), '-'!$H2298, F2297)</f>
        <v>ST - S - Concrete Pour</v>
      </c>
      <c r="G2298" s="104" t="s">
        <v>15</v>
      </c>
      <c r="H2298" s="104" t="s">
        <v>1651</v>
      </c>
      <c r="I2298" s="104"/>
      <c r="J2298" s="105">
        <f>_xlfn.XLOOKUP('-'!$F2298,Ref!A:A,Ref!B:B)*1000</f>
        <v>207000</v>
      </c>
      <c r="K2298" s="87">
        <f ca="1">COUNTIF($J$2:'-'!$J2298,'-'!$J2298)-1</f>
        <v>7</v>
      </c>
      <c r="L2298" s="90" t="s">
        <v>14</v>
      </c>
    </row>
    <row r="2299" spans="1:12" ht="15.75">
      <c r="A2299" s="96">
        <f t="shared" si="36"/>
        <v>2295</v>
      </c>
      <c r="B2299" s="93">
        <f ca="1">'-'!$J2299+'-'!$K2299</f>
        <v>207008</v>
      </c>
      <c r="C2299" s="94"/>
      <c r="D2299" s="95" t="str" cm="1">
        <f t="array" ref="D2299">_xlfn.SWITCH(MID('-'!$F2299,1,4),"C - ","Civil","F - ","Foundation","ST -","Structure","FC -","Façade","PRE ","Pre-Line","POST","Post-Line","H - ","Handover","S - ","Services","CST ","Completion Docs", "I - ", "Inspection")</f>
        <v>Structure</v>
      </c>
      <c r="E2299" s="96" t="str">
        <f>IF(NOT(ISERROR(SEARCH("- S -", '-'!$F2299))), "Subcontractor",IF(NOT(ISERROR(SEARCH("- R -", '-'!$F2299))), "Ryman",IF(NOT(ISERROR(SEARCH("- C -", '-'!$F2299))), "Consultant",IF(NOT(ISERROR(SEARCH("- I -", '-'!$F2299))),  "Inspection Test Plan", "Naming Error"))))</f>
        <v>Subcontractor</v>
      </c>
      <c r="F2299" s="97" t="str">
        <f>IF(OR('-'!$G2299="checklist", '-'!$G2299="checklist-flat"), '-'!$H2299, F2298)</f>
        <v>ST - S - Concrete Pour</v>
      </c>
      <c r="G2299" s="24" t="s">
        <v>15</v>
      </c>
      <c r="H2299" s="24" t="s">
        <v>427</v>
      </c>
      <c r="I2299" s="24"/>
      <c r="J2299" s="106">
        <f>_xlfn.XLOOKUP('-'!$F2299,Ref!A:A,Ref!B:B)*1000</f>
        <v>207000</v>
      </c>
      <c r="K2299" s="93">
        <f ca="1">COUNTIF($J$2:'-'!$J2299,'-'!$J2299)-1</f>
        <v>8</v>
      </c>
      <c r="L2299" s="96" t="s">
        <v>14</v>
      </c>
    </row>
    <row r="2300" spans="1:12" ht="15.75">
      <c r="A2300" s="90">
        <f t="shared" si="36"/>
        <v>2296</v>
      </c>
      <c r="B2300" s="87">
        <f ca="1">'-'!$J2300+'-'!$K2300</f>
        <v>207009</v>
      </c>
      <c r="C2300" s="88"/>
      <c r="D2300" s="89" t="str" cm="1">
        <f t="array" ref="D2300">_xlfn.SWITCH(MID('-'!$F2300,1,4),"C - ","Civil","F - ","Foundation","ST -","Structure","FC -","Façade","PRE ","Pre-Line","POST","Post-Line","H - ","Handover","S - ","Services","CST ","Completion Docs", "I - ", "Inspection")</f>
        <v>Structure</v>
      </c>
      <c r="E2300" s="90" t="str">
        <f>IF(NOT(ISERROR(SEARCH("- S -", '-'!$F2300))), "Subcontractor",IF(NOT(ISERROR(SEARCH("- R -", '-'!$F2300))), "Ryman",IF(NOT(ISERROR(SEARCH("- C -", '-'!$F2300))), "Consultant",IF(NOT(ISERROR(SEARCH("- I -", '-'!$F2300))),  "Inspection Test Plan", "Naming Error"))))</f>
        <v>Subcontractor</v>
      </c>
      <c r="F2300" s="91" t="str">
        <f>IF(OR('-'!$G2300="checklist", '-'!$G2300="checklist-flat"), '-'!$H2300, F2299)</f>
        <v>ST - S - Concrete Pour</v>
      </c>
      <c r="G2300" s="104" t="s">
        <v>15</v>
      </c>
      <c r="H2300" s="104" t="s">
        <v>428</v>
      </c>
      <c r="I2300" s="104"/>
      <c r="J2300" s="105">
        <f>_xlfn.XLOOKUP('-'!$F2300,Ref!A:A,Ref!B:B)*1000</f>
        <v>207000</v>
      </c>
      <c r="K2300" s="87">
        <f ca="1">COUNTIF($J$2:'-'!$J2300,'-'!$J2300)-1</f>
        <v>9</v>
      </c>
      <c r="L2300" s="90" t="s">
        <v>14</v>
      </c>
    </row>
    <row r="2301" spans="1:12" ht="15.75">
      <c r="A2301" s="96">
        <f t="shared" si="36"/>
        <v>2297</v>
      </c>
      <c r="B2301" s="93">
        <f ca="1">'-'!$J2301+'-'!$K2301</f>
        <v>207010</v>
      </c>
      <c r="C2301" s="94"/>
      <c r="D2301" s="95" t="str" cm="1">
        <f t="array" ref="D2301">_xlfn.SWITCH(MID('-'!$F2301,1,4),"C - ","Civil","F - ","Foundation","ST -","Structure","FC -","Façade","PRE ","Pre-Line","POST","Post-Line","H - ","Handover","S - ","Services","CST ","Completion Docs", "I - ", "Inspection")</f>
        <v>Structure</v>
      </c>
      <c r="E2301" s="96" t="str">
        <f>IF(NOT(ISERROR(SEARCH("- S -", '-'!$F2301))), "Subcontractor",IF(NOT(ISERROR(SEARCH("- R -", '-'!$F2301))), "Ryman",IF(NOT(ISERROR(SEARCH("- C -", '-'!$F2301))), "Consultant",IF(NOT(ISERROR(SEARCH("- I -", '-'!$F2301))),  "Inspection Test Plan", "Naming Error"))))</f>
        <v>Subcontractor</v>
      </c>
      <c r="F2301" s="97" t="str">
        <f>IF(OR('-'!$G2301="checklist", '-'!$G2301="checklist-flat"), '-'!$H2301, F2300)</f>
        <v>ST - S - Concrete Pour</v>
      </c>
      <c r="G2301" s="24" t="s">
        <v>15</v>
      </c>
      <c r="H2301" s="24" t="s">
        <v>429</v>
      </c>
      <c r="I2301" s="24"/>
      <c r="J2301" s="106">
        <f>_xlfn.XLOOKUP('-'!$F2301,Ref!A:A,Ref!B:B)*1000</f>
        <v>207000</v>
      </c>
      <c r="K2301" s="93">
        <f ca="1">COUNTIF($J$2:'-'!$J2301,'-'!$J2301)-1</f>
        <v>10</v>
      </c>
      <c r="L2301" s="96" t="s">
        <v>14</v>
      </c>
    </row>
    <row r="2302" spans="1:12" ht="15.75">
      <c r="A2302" s="90">
        <f t="shared" si="36"/>
        <v>2298</v>
      </c>
      <c r="B2302" s="87">
        <f ca="1">'-'!$J2302+'-'!$K2302</f>
        <v>207011</v>
      </c>
      <c r="C2302" s="88"/>
      <c r="D2302" s="89" t="str" cm="1">
        <f t="array" ref="D2302">_xlfn.SWITCH(MID('-'!$F2302,1,4),"C - ","Civil","F - ","Foundation","ST -","Structure","FC -","Façade","PRE ","Pre-Line","POST","Post-Line","H - ","Handover","S - ","Services","CST ","Completion Docs", "I - ", "Inspection")</f>
        <v>Structure</v>
      </c>
      <c r="E2302" s="90" t="str">
        <f>IF(NOT(ISERROR(SEARCH("- S -", '-'!$F2302))), "Subcontractor",IF(NOT(ISERROR(SEARCH("- R -", '-'!$F2302))), "Ryman",IF(NOT(ISERROR(SEARCH("- C -", '-'!$F2302))), "Consultant",IF(NOT(ISERROR(SEARCH("- I -", '-'!$F2302))),  "Inspection Test Plan", "Naming Error"))))</f>
        <v>Subcontractor</v>
      </c>
      <c r="F2302" s="91" t="str">
        <f>IF(OR('-'!$G2302="checklist", '-'!$G2302="checklist-flat"), '-'!$H2302, F2301)</f>
        <v>ST - S - Concrete Pour</v>
      </c>
      <c r="G2302" s="104" t="s">
        <v>432</v>
      </c>
      <c r="H2302" s="104" t="s">
        <v>1652</v>
      </c>
      <c r="I2302" s="104"/>
      <c r="J2302" s="105">
        <f>_xlfn.XLOOKUP('-'!$F2302,Ref!A:A,Ref!B:B)*1000</f>
        <v>207000</v>
      </c>
      <c r="K2302" s="87">
        <f ca="1">COUNTIF($J$2:'-'!$J2302,'-'!$J2302)-1</f>
        <v>11</v>
      </c>
      <c r="L2302" s="90" t="s">
        <v>14</v>
      </c>
    </row>
    <row r="2303" spans="1:12" ht="15.75">
      <c r="A2303" s="96">
        <f t="shared" si="36"/>
        <v>2299</v>
      </c>
      <c r="B2303" s="93">
        <f ca="1">'-'!$J2303+'-'!$K2303</f>
        <v>207012</v>
      </c>
      <c r="C2303" s="94"/>
      <c r="D2303" s="95" t="str" cm="1">
        <f t="array" ref="D2303">_xlfn.SWITCH(MID('-'!$F2303,1,4),"C - ","Civil","F - ","Foundation","ST -","Structure","FC -","Façade","PRE ","Pre-Line","POST","Post-Line","H - ","Handover","S - ","Services","CST ","Completion Docs", "I - ", "Inspection")</f>
        <v>Structure</v>
      </c>
      <c r="E2303" s="96" t="str">
        <f>IF(NOT(ISERROR(SEARCH("- S -", '-'!$F2303))), "Subcontractor",IF(NOT(ISERROR(SEARCH("- R -", '-'!$F2303))), "Ryman",IF(NOT(ISERROR(SEARCH("- C -", '-'!$F2303))), "Consultant",IF(NOT(ISERROR(SEARCH("- I -", '-'!$F2303))),  "Inspection Test Plan", "Naming Error"))))</f>
        <v>Subcontractor</v>
      </c>
      <c r="F2303" s="97" t="str">
        <f>IF(OR('-'!$G2303="checklist", '-'!$G2303="checklist-flat"), '-'!$H2303, F2302)</f>
        <v>ST - S - Concrete Pour</v>
      </c>
      <c r="G2303" s="24" t="s">
        <v>15</v>
      </c>
      <c r="H2303" s="24" t="s">
        <v>1653</v>
      </c>
      <c r="I2303" s="24"/>
      <c r="J2303" s="106">
        <f>_xlfn.XLOOKUP('-'!$F2303,Ref!A:A,Ref!B:B)*1000</f>
        <v>207000</v>
      </c>
      <c r="K2303" s="93">
        <f ca="1">COUNTIF($J$2:'-'!$J2303,'-'!$J2303)-1</f>
        <v>12</v>
      </c>
      <c r="L2303" s="96" t="s">
        <v>14</v>
      </c>
    </row>
    <row r="2304" spans="1:12" ht="15.75">
      <c r="A2304" s="90">
        <f t="shared" si="36"/>
        <v>2300</v>
      </c>
      <c r="B2304" s="87">
        <f ca="1">'-'!$J2304+'-'!$K2304</f>
        <v>207013</v>
      </c>
      <c r="C2304" s="88"/>
      <c r="D2304" s="89" t="str" cm="1">
        <f t="array" ref="D2304">_xlfn.SWITCH(MID('-'!$F2304,1,4),"C - ","Civil","F - ","Foundation","ST -","Structure","FC -","Façade","PRE ","Pre-Line","POST","Post-Line","H - ","Handover","S - ","Services","CST ","Completion Docs", "I - ", "Inspection")</f>
        <v>Structure</v>
      </c>
      <c r="E2304" s="90" t="str">
        <f>IF(NOT(ISERROR(SEARCH("- S -", '-'!$F2304))), "Subcontractor",IF(NOT(ISERROR(SEARCH("- R -", '-'!$F2304))), "Ryman",IF(NOT(ISERROR(SEARCH("- C -", '-'!$F2304))), "Consultant",IF(NOT(ISERROR(SEARCH("- I -", '-'!$F2304))),  "Inspection Test Plan", "Naming Error"))))</f>
        <v>Subcontractor</v>
      </c>
      <c r="F2304" s="91" t="str">
        <f>IF(OR('-'!$G2304="checklist", '-'!$G2304="checklist-flat"), '-'!$H2304, F2303)</f>
        <v>ST - S - Concrete Pour</v>
      </c>
      <c r="G2304" s="104" t="s">
        <v>15</v>
      </c>
      <c r="H2304" s="104" t="s">
        <v>1654</v>
      </c>
      <c r="I2304" s="104"/>
      <c r="J2304" s="105">
        <f>_xlfn.XLOOKUP('-'!$F2304,Ref!A:A,Ref!B:B)*1000</f>
        <v>207000</v>
      </c>
      <c r="K2304" s="87">
        <f ca="1">COUNTIF($J$2:'-'!$J2304,'-'!$J2304)-1</f>
        <v>13</v>
      </c>
      <c r="L2304" s="90" t="s">
        <v>14</v>
      </c>
    </row>
    <row r="2305" spans="1:12" ht="15.75">
      <c r="A2305" s="96">
        <f t="shared" si="36"/>
        <v>2301</v>
      </c>
      <c r="B2305" s="93">
        <f ca="1">'-'!$J2305+'-'!$K2305</f>
        <v>207014</v>
      </c>
      <c r="C2305" s="94"/>
      <c r="D2305" s="95" t="str" cm="1">
        <f t="array" ref="D2305">_xlfn.SWITCH(MID('-'!$F2305,1,4),"C - ","Civil","F - ","Foundation","ST -","Structure","FC -","Façade","PRE ","Pre-Line","POST","Post-Line","H - ","Handover","S - ","Services","CST ","Completion Docs", "I - ", "Inspection")</f>
        <v>Structure</v>
      </c>
      <c r="E2305" s="96" t="str">
        <f>IF(NOT(ISERROR(SEARCH("- S -", '-'!$F2305))), "Subcontractor",IF(NOT(ISERROR(SEARCH("- R -", '-'!$F2305))), "Ryman",IF(NOT(ISERROR(SEARCH("- C -", '-'!$F2305))), "Consultant",IF(NOT(ISERROR(SEARCH("- I -", '-'!$F2305))),  "Inspection Test Plan", "Naming Error"))))</f>
        <v>Subcontractor</v>
      </c>
      <c r="F2305" s="97" t="str">
        <f>IF(OR('-'!$G2305="checklist", '-'!$G2305="checklist-flat"), '-'!$H2305, F2304)</f>
        <v>ST - S - Concrete Pour</v>
      </c>
      <c r="G2305" s="24" t="s">
        <v>15</v>
      </c>
      <c r="H2305" s="24" t="s">
        <v>1655</v>
      </c>
      <c r="I2305" s="24"/>
      <c r="J2305" s="106">
        <f>_xlfn.XLOOKUP('-'!$F2305,Ref!A:A,Ref!B:B)*1000</f>
        <v>207000</v>
      </c>
      <c r="K2305" s="93">
        <f ca="1">COUNTIF($J$2:'-'!$J2305,'-'!$J2305)-1</f>
        <v>14</v>
      </c>
      <c r="L2305" s="96" t="s">
        <v>14</v>
      </c>
    </row>
    <row r="2306" spans="1:12" ht="15.75">
      <c r="A2306" s="90">
        <f t="shared" si="36"/>
        <v>2302</v>
      </c>
      <c r="B2306" s="87">
        <f ca="1">'-'!$J2306+'-'!$K2306</f>
        <v>207015</v>
      </c>
      <c r="C2306" s="88"/>
      <c r="D2306" s="89" t="str" cm="1">
        <f t="array" ref="D2306">_xlfn.SWITCH(MID('-'!$F2306,1,4),"C - ","Civil","F - ","Foundation","ST -","Structure","FC -","Façade","PRE ","Pre-Line","POST","Post-Line","H - ","Handover","S - ","Services","CST ","Completion Docs", "I - ", "Inspection")</f>
        <v>Structure</v>
      </c>
      <c r="E2306" s="90" t="str">
        <f>IF(NOT(ISERROR(SEARCH("- S -", '-'!$F2306))), "Subcontractor",IF(NOT(ISERROR(SEARCH("- R -", '-'!$F2306))), "Ryman",IF(NOT(ISERROR(SEARCH("- C -", '-'!$F2306))), "Consultant",IF(NOT(ISERROR(SEARCH("- I -", '-'!$F2306))),  "Inspection Test Plan", "Naming Error"))))</f>
        <v>Subcontractor</v>
      </c>
      <c r="F2306" s="91" t="str">
        <f>IF(OR('-'!$G2306="checklist", '-'!$G2306="checklist-flat"), '-'!$H2306, F2305)</f>
        <v>ST - S - Concrete Pour</v>
      </c>
      <c r="G2306" s="104" t="s">
        <v>15</v>
      </c>
      <c r="H2306" s="104" t="s">
        <v>1656</v>
      </c>
      <c r="I2306" s="104"/>
      <c r="J2306" s="105">
        <f>_xlfn.XLOOKUP('-'!$F2306,Ref!A:A,Ref!B:B)*1000</f>
        <v>207000</v>
      </c>
      <c r="K2306" s="87">
        <f ca="1">COUNTIF($J$2:'-'!$J2306,'-'!$J2306)-1</f>
        <v>15</v>
      </c>
      <c r="L2306" s="90" t="s">
        <v>14</v>
      </c>
    </row>
    <row r="2307" spans="1:12" ht="15.75">
      <c r="A2307" s="96">
        <f t="shared" si="36"/>
        <v>2303</v>
      </c>
      <c r="B2307" s="93">
        <f ca="1">'-'!$J2307+'-'!$K2307</f>
        <v>207016</v>
      </c>
      <c r="C2307" s="94"/>
      <c r="D2307" s="95" t="str" cm="1">
        <f t="array" ref="D2307">_xlfn.SWITCH(MID('-'!$F2307,1,4),"C - ","Civil","F - ","Foundation","ST -","Structure","FC -","Façade","PRE ","Pre-Line","POST","Post-Line","H - ","Handover","S - ","Services","CST ","Completion Docs", "I - ", "Inspection")</f>
        <v>Structure</v>
      </c>
      <c r="E2307" s="96" t="str">
        <f>IF(NOT(ISERROR(SEARCH("- S -", '-'!$F2307))), "Subcontractor",IF(NOT(ISERROR(SEARCH("- R -", '-'!$F2307))), "Ryman",IF(NOT(ISERROR(SEARCH("- C -", '-'!$F2307))), "Consultant",IF(NOT(ISERROR(SEARCH("- I -", '-'!$F2307))),  "Inspection Test Plan", "Naming Error"))))</f>
        <v>Subcontractor</v>
      </c>
      <c r="F2307" s="97" t="str">
        <f>IF(OR('-'!$G2307="checklist", '-'!$G2307="checklist-flat"), '-'!$H2307, F2306)</f>
        <v>ST - S - Concrete Pour</v>
      </c>
      <c r="G2307" s="24" t="s">
        <v>15</v>
      </c>
      <c r="H2307" s="24" t="s">
        <v>1657</v>
      </c>
      <c r="I2307" s="24"/>
      <c r="J2307" s="106">
        <f>_xlfn.XLOOKUP('-'!$F2307,Ref!A:A,Ref!B:B)*1000</f>
        <v>207000</v>
      </c>
      <c r="K2307" s="93">
        <f ca="1">COUNTIF($J$2:'-'!$J2307,'-'!$J2307)-1</f>
        <v>16</v>
      </c>
      <c r="L2307" s="96" t="s">
        <v>14</v>
      </c>
    </row>
    <row r="2308" spans="1:12" ht="15.75">
      <c r="A2308" s="90">
        <f t="shared" si="36"/>
        <v>2304</v>
      </c>
      <c r="B2308" s="87">
        <f ca="1">'-'!$J2308+'-'!$K2308</f>
        <v>207017</v>
      </c>
      <c r="C2308" s="88"/>
      <c r="D2308" s="89" t="str" cm="1">
        <f t="array" ref="D2308">_xlfn.SWITCH(MID('-'!$F2308,1,4),"C - ","Civil","F - ","Foundation","ST -","Structure","FC -","Façade","PRE ","Pre-Line","POST","Post-Line","H - ","Handover","S - ","Services","CST ","Completion Docs", "I - ", "Inspection")</f>
        <v>Structure</v>
      </c>
      <c r="E2308" s="90" t="str">
        <f>IF(NOT(ISERROR(SEARCH("- S -", '-'!$F2308))), "Subcontractor",IF(NOT(ISERROR(SEARCH("- R -", '-'!$F2308))), "Ryman",IF(NOT(ISERROR(SEARCH("- C -", '-'!$F2308))), "Consultant",IF(NOT(ISERROR(SEARCH("- I -", '-'!$F2308))),  "Inspection Test Plan", "Naming Error"))))</f>
        <v>Subcontractor</v>
      </c>
      <c r="F2308" s="91" t="str">
        <f>IF(OR('-'!$G2308="checklist", '-'!$G2308="checklist-flat"), '-'!$H2308, F2307)</f>
        <v>ST - S - Concrete Pour</v>
      </c>
      <c r="G2308" s="104" t="s">
        <v>62</v>
      </c>
      <c r="H2308" s="104" t="s">
        <v>1658</v>
      </c>
      <c r="I2308" s="104"/>
      <c r="J2308" s="105">
        <f>_xlfn.XLOOKUP('-'!$F2308,Ref!A:A,Ref!B:B)*1000</f>
        <v>207000</v>
      </c>
      <c r="K2308" s="87">
        <f ca="1">COUNTIF($J$2:'-'!$J2308,'-'!$J2308)-1</f>
        <v>17</v>
      </c>
      <c r="L2308" s="90" t="s">
        <v>14</v>
      </c>
    </row>
    <row r="2309" spans="1:12" ht="15.75">
      <c r="A2309" s="96">
        <f t="shared" si="36"/>
        <v>2305</v>
      </c>
      <c r="B2309" s="93">
        <f ca="1">'-'!$J2309+'-'!$K2309</f>
        <v>207018</v>
      </c>
      <c r="C2309" s="94"/>
      <c r="D2309" s="95" t="str" cm="1">
        <f t="array" ref="D2309">_xlfn.SWITCH(MID('-'!$F2309,1,4),"C - ","Civil","F - ","Foundation","ST -","Structure","FC -","Façade","PRE ","Pre-Line","POST","Post-Line","H - ","Handover","S - ","Services","CST ","Completion Docs", "I - ", "Inspection")</f>
        <v>Structure</v>
      </c>
      <c r="E2309" s="96" t="str">
        <f>IF(NOT(ISERROR(SEARCH("- S -", '-'!$F2309))), "Subcontractor",IF(NOT(ISERROR(SEARCH("- R -", '-'!$F2309))), "Ryman",IF(NOT(ISERROR(SEARCH("- C -", '-'!$F2309))), "Consultant",IF(NOT(ISERROR(SEARCH("- I -", '-'!$F2309))),  "Inspection Test Plan", "Naming Error"))))</f>
        <v>Subcontractor</v>
      </c>
      <c r="F2309" s="97" t="str">
        <f>IF(OR('-'!$G2309="checklist", '-'!$G2309="checklist-flat"), '-'!$H2309, F2308)</f>
        <v>ST - S - Concrete Pour</v>
      </c>
      <c r="G2309" s="24" t="s">
        <v>62</v>
      </c>
      <c r="H2309" s="24" t="s">
        <v>1659</v>
      </c>
      <c r="I2309" s="24"/>
      <c r="J2309" s="106">
        <f>_xlfn.XLOOKUP('-'!$F2309,Ref!A:A,Ref!B:B)*1000</f>
        <v>207000</v>
      </c>
      <c r="K2309" s="93">
        <f ca="1">COUNTIF($J$2:'-'!$J2309,'-'!$J2309)-1</f>
        <v>18</v>
      </c>
      <c r="L2309" s="96" t="s">
        <v>14</v>
      </c>
    </row>
    <row r="2310" spans="1:12" ht="15.75">
      <c r="A2310" s="90">
        <f t="shared" si="36"/>
        <v>2306</v>
      </c>
      <c r="B2310" s="87">
        <f ca="1">'-'!$J2310+'-'!$K2310</f>
        <v>207019</v>
      </c>
      <c r="C2310" s="88"/>
      <c r="D2310" s="89" t="str" cm="1">
        <f t="array" ref="D2310">_xlfn.SWITCH(MID('-'!$F2310,1,4),"C - ","Civil","F - ","Foundation","ST -","Structure","FC -","Façade","PRE ","Pre-Line","POST","Post-Line","H - ","Handover","S - ","Services","CST ","Completion Docs", "I - ", "Inspection")</f>
        <v>Structure</v>
      </c>
      <c r="E2310" s="90" t="str">
        <f>IF(NOT(ISERROR(SEARCH("- S -", '-'!$F2310))), "Subcontractor",IF(NOT(ISERROR(SEARCH("- R -", '-'!$F2310))), "Ryman",IF(NOT(ISERROR(SEARCH("- C -", '-'!$F2310))), "Consultant",IF(NOT(ISERROR(SEARCH("- I -", '-'!$F2310))),  "Inspection Test Plan", "Naming Error"))))</f>
        <v>Subcontractor</v>
      </c>
      <c r="F2310" s="91" t="str">
        <f>IF(OR('-'!$G2310="checklist", '-'!$G2310="checklist-flat"), '-'!$H2310, F2309)</f>
        <v>ST - S - Concrete Pour</v>
      </c>
      <c r="G2310" s="104" t="s">
        <v>15</v>
      </c>
      <c r="H2310" s="104" t="s">
        <v>1660</v>
      </c>
      <c r="I2310" s="104"/>
      <c r="J2310" s="105">
        <f>_xlfn.XLOOKUP('-'!$F2310,Ref!A:A,Ref!B:B)*1000</f>
        <v>207000</v>
      </c>
      <c r="K2310" s="87">
        <f ca="1">COUNTIF($J$2:'-'!$J2310,'-'!$J2310)-1</f>
        <v>19</v>
      </c>
      <c r="L2310" s="90" t="s">
        <v>14</v>
      </c>
    </row>
    <row r="2311" spans="1:12" ht="15.75">
      <c r="A2311" s="96">
        <f t="shared" si="36"/>
        <v>2307</v>
      </c>
      <c r="B2311" s="93">
        <f ca="1">'-'!$J2311+'-'!$K2311</f>
        <v>207020</v>
      </c>
      <c r="C2311" s="94"/>
      <c r="D2311" s="95" t="str" cm="1">
        <f t="array" ref="D2311">_xlfn.SWITCH(MID('-'!$F2311,1,4),"C - ","Civil","F - ","Foundation","ST -","Structure","FC -","Façade","PRE ","Pre-Line","POST","Post-Line","H - ","Handover","S - ","Services","CST ","Completion Docs", "I - ", "Inspection")</f>
        <v>Structure</v>
      </c>
      <c r="E2311" s="96" t="str">
        <f>IF(NOT(ISERROR(SEARCH("- S -", '-'!$F2311))), "Subcontractor",IF(NOT(ISERROR(SEARCH("- R -", '-'!$F2311))), "Ryman",IF(NOT(ISERROR(SEARCH("- C -", '-'!$F2311))), "Consultant",IF(NOT(ISERROR(SEARCH("- I -", '-'!$F2311))),  "Inspection Test Plan", "Naming Error"))))</f>
        <v>Subcontractor</v>
      </c>
      <c r="F2311" s="97" t="str">
        <f>IF(OR('-'!$G2311="checklist", '-'!$G2311="checklist-flat"), '-'!$H2311, F2310)</f>
        <v>ST - S - Concrete Pour</v>
      </c>
      <c r="G2311" s="24" t="s">
        <v>15</v>
      </c>
      <c r="H2311" s="24" t="s">
        <v>1661</v>
      </c>
      <c r="I2311" s="24"/>
      <c r="J2311" s="106">
        <f>_xlfn.XLOOKUP('-'!$F2311,Ref!A:A,Ref!B:B)*1000</f>
        <v>207000</v>
      </c>
      <c r="K2311" s="93">
        <f ca="1">COUNTIF($J$2:'-'!$J2311,'-'!$J2311)-1</f>
        <v>20</v>
      </c>
      <c r="L2311" s="96" t="s">
        <v>14</v>
      </c>
    </row>
    <row r="2312" spans="1:12" ht="15.75">
      <c r="A2312" s="90">
        <f t="shared" si="36"/>
        <v>2308</v>
      </c>
      <c r="B2312" s="87">
        <f ca="1">'-'!$J2312+'-'!$K2312</f>
        <v>207021</v>
      </c>
      <c r="C2312" s="88"/>
      <c r="D2312" s="89" t="str" cm="1">
        <f t="array" ref="D2312">_xlfn.SWITCH(MID('-'!$F2312,1,4),"C - ","Civil","F - ","Foundation","ST -","Structure","FC -","Façade","PRE ","Pre-Line","POST","Post-Line","H - ","Handover","S - ","Services","CST ","Completion Docs", "I - ", "Inspection")</f>
        <v>Structure</v>
      </c>
      <c r="E2312" s="90" t="str">
        <f>IF(NOT(ISERROR(SEARCH("- S -", '-'!$F2312))), "Subcontractor",IF(NOT(ISERROR(SEARCH("- R -", '-'!$F2312))), "Ryman",IF(NOT(ISERROR(SEARCH("- C -", '-'!$F2312))), "Consultant",IF(NOT(ISERROR(SEARCH("- I -", '-'!$F2312))),  "Inspection Test Plan", "Naming Error"))))</f>
        <v>Subcontractor</v>
      </c>
      <c r="F2312" s="91" t="str">
        <f>IF(OR('-'!$G2312="checklist", '-'!$G2312="checklist-flat"), '-'!$H2312, F2311)</f>
        <v>ST - S - Concrete Pour</v>
      </c>
      <c r="G2312" s="104" t="s">
        <v>15</v>
      </c>
      <c r="H2312" s="104" t="s">
        <v>1662</v>
      </c>
      <c r="I2312" s="104"/>
      <c r="J2312" s="105">
        <f>_xlfn.XLOOKUP('-'!$F2312,Ref!A:A,Ref!B:B)*1000</f>
        <v>207000</v>
      </c>
      <c r="K2312" s="87">
        <f ca="1">COUNTIF($J$2:'-'!$J2312,'-'!$J2312)-1</f>
        <v>21</v>
      </c>
      <c r="L2312" s="90" t="s">
        <v>14</v>
      </c>
    </row>
    <row r="2313" spans="1:12" ht="15.75">
      <c r="A2313" s="96">
        <f t="shared" si="36"/>
        <v>2309</v>
      </c>
      <c r="B2313" s="93">
        <f ca="1">'-'!$J2313+'-'!$K2313</f>
        <v>207022</v>
      </c>
      <c r="C2313" s="94"/>
      <c r="D2313" s="95" t="str" cm="1">
        <f t="array" ref="D2313">_xlfn.SWITCH(MID('-'!$F2313,1,4),"C - ","Civil","F - ","Foundation","ST -","Structure","FC -","Façade","PRE ","Pre-Line","POST","Post-Line","H - ","Handover","S - ","Services","CST ","Completion Docs", "I - ", "Inspection")</f>
        <v>Structure</v>
      </c>
      <c r="E2313" s="96" t="str">
        <f>IF(NOT(ISERROR(SEARCH("- S -", '-'!$F2313))), "Subcontractor",IF(NOT(ISERROR(SEARCH("- R -", '-'!$F2313))), "Ryman",IF(NOT(ISERROR(SEARCH("- C -", '-'!$F2313))), "Consultant",IF(NOT(ISERROR(SEARCH("- I -", '-'!$F2313))),  "Inspection Test Plan", "Naming Error"))))</f>
        <v>Subcontractor</v>
      </c>
      <c r="F2313" s="97" t="str">
        <f>IF(OR('-'!$G2313="checklist", '-'!$G2313="checklist-flat"), '-'!$H2313, F2312)</f>
        <v>ST - S - Concrete Pour</v>
      </c>
      <c r="G2313" s="24" t="s">
        <v>15</v>
      </c>
      <c r="H2313" s="24" t="s">
        <v>1663</v>
      </c>
      <c r="I2313" s="24"/>
      <c r="J2313" s="106">
        <f>_xlfn.XLOOKUP('-'!$F2313,Ref!A:A,Ref!B:B)*1000</f>
        <v>207000</v>
      </c>
      <c r="K2313" s="93">
        <f ca="1">COUNTIF($J$2:'-'!$J2313,'-'!$J2313)-1</f>
        <v>22</v>
      </c>
      <c r="L2313" s="96" t="s">
        <v>14</v>
      </c>
    </row>
    <row r="2314" spans="1:12" ht="15.75">
      <c r="A2314" s="90">
        <f t="shared" si="36"/>
        <v>2310</v>
      </c>
      <c r="B2314" s="87">
        <f ca="1">'-'!$J2314+'-'!$K2314</f>
        <v>207023</v>
      </c>
      <c r="C2314" s="88"/>
      <c r="D2314" s="89" t="str" cm="1">
        <f t="array" ref="D2314">_xlfn.SWITCH(MID('-'!$F2314,1,4),"C - ","Civil","F - ","Foundation","ST -","Structure","FC -","Façade","PRE ","Pre-Line","POST","Post-Line","H - ","Handover","S - ","Services","CST ","Completion Docs", "I - ", "Inspection")</f>
        <v>Structure</v>
      </c>
      <c r="E2314" s="90" t="str">
        <f>IF(NOT(ISERROR(SEARCH("- S -", '-'!$F2314))), "Subcontractor",IF(NOT(ISERROR(SEARCH("- R -", '-'!$F2314))), "Ryman",IF(NOT(ISERROR(SEARCH("- C -", '-'!$F2314))), "Consultant",IF(NOT(ISERROR(SEARCH("- I -", '-'!$F2314))),  "Inspection Test Plan", "Naming Error"))))</f>
        <v>Subcontractor</v>
      </c>
      <c r="F2314" s="91" t="str">
        <f>IF(OR('-'!$G2314="checklist", '-'!$G2314="checklist-flat"), '-'!$H2314, F2313)</f>
        <v>ST - S - Concrete Pour</v>
      </c>
      <c r="G2314" s="104" t="s">
        <v>15</v>
      </c>
      <c r="H2314" s="104" t="s">
        <v>1519</v>
      </c>
      <c r="I2314" s="104"/>
      <c r="J2314" s="105">
        <f>_xlfn.XLOOKUP('-'!$F2314,Ref!A:A,Ref!B:B)*1000</f>
        <v>207000</v>
      </c>
      <c r="K2314" s="87">
        <f ca="1">COUNTIF($J$2:'-'!$J2314,'-'!$J2314)-1</f>
        <v>23</v>
      </c>
      <c r="L2314" s="90" t="s">
        <v>14</v>
      </c>
    </row>
    <row r="2315" spans="1:12" ht="15.75">
      <c r="A2315" s="96">
        <f t="shared" si="36"/>
        <v>2311</v>
      </c>
      <c r="B2315" s="93">
        <f ca="1">'-'!$J2315+'-'!$K2315</f>
        <v>207024</v>
      </c>
      <c r="C2315" s="94"/>
      <c r="D2315" s="95" t="str" cm="1">
        <f t="array" ref="D2315">_xlfn.SWITCH(MID('-'!$F2315,1,4),"C - ","Civil","F - ","Foundation","ST -","Structure","FC -","Façade","PRE ","Pre-Line","POST","Post-Line","H - ","Handover","S - ","Services","CST ","Completion Docs", "I - ", "Inspection")</f>
        <v>Structure</v>
      </c>
      <c r="E2315" s="96" t="str">
        <f>IF(NOT(ISERROR(SEARCH("- S -", '-'!$F2315))), "Subcontractor",IF(NOT(ISERROR(SEARCH("- R -", '-'!$F2315))), "Ryman",IF(NOT(ISERROR(SEARCH("- C -", '-'!$F2315))), "Consultant",IF(NOT(ISERROR(SEARCH("- I -", '-'!$F2315))),  "Inspection Test Plan", "Naming Error"))))</f>
        <v>Subcontractor</v>
      </c>
      <c r="F2315" s="97" t="str">
        <f>IF(OR('-'!$G2315="checklist", '-'!$G2315="checklist-flat"), '-'!$H2315, F2314)</f>
        <v>ST - S - Concrete Pour</v>
      </c>
      <c r="G2315" s="24" t="s">
        <v>15</v>
      </c>
      <c r="H2315" s="24" t="s">
        <v>1664</v>
      </c>
      <c r="I2315" s="24"/>
      <c r="J2315" s="106">
        <f>_xlfn.XLOOKUP('-'!$F2315,Ref!A:A,Ref!B:B)*1000</f>
        <v>207000</v>
      </c>
      <c r="K2315" s="93">
        <f ca="1">COUNTIF($J$2:'-'!$J2315,'-'!$J2315)-1</f>
        <v>24</v>
      </c>
      <c r="L2315" s="96" t="s">
        <v>14</v>
      </c>
    </row>
    <row r="2316" spans="1:12" ht="15.75">
      <c r="A2316" s="90">
        <f t="shared" si="36"/>
        <v>2312</v>
      </c>
      <c r="B2316" s="87">
        <f ca="1">'-'!$J2316+'-'!$K2316</f>
        <v>207025</v>
      </c>
      <c r="C2316" s="88"/>
      <c r="D2316" s="89" t="str" cm="1">
        <f t="array" ref="D2316">_xlfn.SWITCH(MID('-'!$F2316,1,4),"C - ","Civil","F - ","Foundation","ST -","Structure","FC -","Façade","PRE ","Pre-Line","POST","Post-Line","H - ","Handover","S - ","Services","CST ","Completion Docs", "I - ", "Inspection")</f>
        <v>Structure</v>
      </c>
      <c r="E2316" s="90" t="str">
        <f>IF(NOT(ISERROR(SEARCH("- S -", '-'!$F2316))), "Subcontractor",IF(NOT(ISERROR(SEARCH("- R -", '-'!$F2316))), "Ryman",IF(NOT(ISERROR(SEARCH("- C -", '-'!$F2316))), "Consultant",IF(NOT(ISERROR(SEARCH("- I -", '-'!$F2316))),  "Inspection Test Plan", "Naming Error"))))</f>
        <v>Subcontractor</v>
      </c>
      <c r="F2316" s="91" t="str">
        <f>IF(OR('-'!$G2316="checklist", '-'!$G2316="checklist-flat"), '-'!$H2316, F2315)</f>
        <v>ST - S - Concrete Pour</v>
      </c>
      <c r="G2316" s="104" t="s">
        <v>432</v>
      </c>
      <c r="H2316" s="104" t="s">
        <v>1665</v>
      </c>
      <c r="I2316" s="104"/>
      <c r="J2316" s="105">
        <f>_xlfn.XLOOKUP('-'!$F2316,Ref!A:A,Ref!B:B)*1000</f>
        <v>207000</v>
      </c>
      <c r="K2316" s="87">
        <f ca="1">COUNTIF($J$2:'-'!$J2316,'-'!$J2316)-1</f>
        <v>25</v>
      </c>
      <c r="L2316" s="90" t="s">
        <v>14</v>
      </c>
    </row>
    <row r="2317" spans="1:12" ht="15.75">
      <c r="A2317" s="96">
        <f t="shared" si="36"/>
        <v>2313</v>
      </c>
      <c r="B2317" s="93">
        <f ca="1">'-'!$J2317+'-'!$K2317</f>
        <v>207026</v>
      </c>
      <c r="C2317" s="94"/>
      <c r="D2317" s="95" t="str" cm="1">
        <f t="array" ref="D2317">_xlfn.SWITCH(MID('-'!$F2317,1,4),"C - ","Civil","F - ","Foundation","ST -","Structure","FC -","Façade","PRE ","Pre-Line","POST","Post-Line","H - ","Handover","S - ","Services","CST ","Completion Docs", "I - ", "Inspection")</f>
        <v>Structure</v>
      </c>
      <c r="E2317" s="96" t="str">
        <f>IF(NOT(ISERROR(SEARCH("- S -", '-'!$F2317))), "Subcontractor",IF(NOT(ISERROR(SEARCH("- R -", '-'!$F2317))), "Ryman",IF(NOT(ISERROR(SEARCH("- C -", '-'!$F2317))), "Consultant",IF(NOT(ISERROR(SEARCH("- I -", '-'!$F2317))),  "Inspection Test Plan", "Naming Error"))))</f>
        <v>Subcontractor</v>
      </c>
      <c r="F2317" s="97" t="str">
        <f>IF(OR('-'!$G2317="checklist", '-'!$G2317="checklist-flat"), '-'!$H2317, F2316)</f>
        <v>ST - S - Concrete Pour</v>
      </c>
      <c r="G2317" s="24" t="s">
        <v>15</v>
      </c>
      <c r="H2317" s="24" t="s">
        <v>1666</v>
      </c>
      <c r="I2317" s="24"/>
      <c r="J2317" s="106">
        <f>_xlfn.XLOOKUP('-'!$F2317,Ref!A:A,Ref!B:B)*1000</f>
        <v>207000</v>
      </c>
      <c r="K2317" s="93">
        <f ca="1">COUNTIF($J$2:'-'!$J2317,'-'!$J2317)-1</f>
        <v>26</v>
      </c>
      <c r="L2317" s="96" t="s">
        <v>14</v>
      </c>
    </row>
    <row r="2318" spans="1:12" ht="15.75">
      <c r="A2318" s="90">
        <f t="shared" si="36"/>
        <v>2314</v>
      </c>
      <c r="B2318" s="87">
        <f ca="1">'-'!$J2318+'-'!$K2318</f>
        <v>207027</v>
      </c>
      <c r="C2318" s="88"/>
      <c r="D2318" s="89" t="str" cm="1">
        <f t="array" ref="D2318">_xlfn.SWITCH(MID('-'!$F2318,1,4),"C - ","Civil","F - ","Foundation","ST -","Structure","FC -","Façade","PRE ","Pre-Line","POST","Post-Line","H - ","Handover","S - ","Services","CST ","Completion Docs", "I - ", "Inspection")</f>
        <v>Structure</v>
      </c>
      <c r="E2318" s="90" t="str">
        <f>IF(NOT(ISERROR(SEARCH("- S -", '-'!$F2318))), "Subcontractor",IF(NOT(ISERROR(SEARCH("- R -", '-'!$F2318))), "Ryman",IF(NOT(ISERROR(SEARCH("- C -", '-'!$F2318))), "Consultant",IF(NOT(ISERROR(SEARCH("- I -", '-'!$F2318))),  "Inspection Test Plan", "Naming Error"))))</f>
        <v>Subcontractor</v>
      </c>
      <c r="F2318" s="91" t="str">
        <f>IF(OR('-'!$G2318="checklist", '-'!$G2318="checklist-flat"), '-'!$H2318, F2317)</f>
        <v>ST - S - Concrete Pour</v>
      </c>
      <c r="G2318" s="104" t="s">
        <v>15</v>
      </c>
      <c r="H2318" s="104" t="s">
        <v>1667</v>
      </c>
      <c r="I2318" s="104"/>
      <c r="J2318" s="105">
        <f>_xlfn.XLOOKUP('-'!$F2318,Ref!A:A,Ref!B:B)*1000</f>
        <v>207000</v>
      </c>
      <c r="K2318" s="87">
        <f ca="1">COUNTIF($J$2:'-'!$J2318,'-'!$J2318)-1</f>
        <v>27</v>
      </c>
      <c r="L2318" s="90" t="s">
        <v>14</v>
      </c>
    </row>
    <row r="2319" spans="1:12" ht="15.75">
      <c r="A2319" s="96">
        <f t="shared" si="36"/>
        <v>2315</v>
      </c>
      <c r="B2319" s="93">
        <f ca="1">'-'!$J2319+'-'!$K2319</f>
        <v>207028</v>
      </c>
      <c r="C2319" s="94"/>
      <c r="D2319" s="95" t="str" cm="1">
        <f t="array" ref="D2319">_xlfn.SWITCH(MID('-'!$F2319,1,4),"C - ","Civil","F - ","Foundation","ST -","Structure","FC -","Façade","PRE ","Pre-Line","POST","Post-Line","H - ","Handover","S - ","Services","CST ","Completion Docs", "I - ", "Inspection")</f>
        <v>Structure</v>
      </c>
      <c r="E2319" s="96" t="str">
        <f>IF(NOT(ISERROR(SEARCH("- S -", '-'!$F2319))), "Subcontractor",IF(NOT(ISERROR(SEARCH("- R -", '-'!$F2319))), "Ryman",IF(NOT(ISERROR(SEARCH("- C -", '-'!$F2319))), "Consultant",IF(NOT(ISERROR(SEARCH("- I -", '-'!$F2319))),  "Inspection Test Plan", "Naming Error"))))</f>
        <v>Subcontractor</v>
      </c>
      <c r="F2319" s="97" t="str">
        <f>IF(OR('-'!$G2319="checklist", '-'!$G2319="checklist-flat"), '-'!$H2319, F2318)</f>
        <v>ST - S - Concrete Pour</v>
      </c>
      <c r="G2319" s="24" t="s">
        <v>15</v>
      </c>
      <c r="H2319" s="24" t="s">
        <v>1668</v>
      </c>
      <c r="I2319" s="24"/>
      <c r="J2319" s="106">
        <f>_xlfn.XLOOKUP('-'!$F2319,Ref!A:A,Ref!B:B)*1000</f>
        <v>207000</v>
      </c>
      <c r="K2319" s="93">
        <f ca="1">COUNTIF($J$2:'-'!$J2319,'-'!$J2319)-1</f>
        <v>28</v>
      </c>
      <c r="L2319" s="96" t="s">
        <v>14</v>
      </c>
    </row>
    <row r="2320" spans="1:12" ht="15.75">
      <c r="A2320" s="90">
        <f t="shared" si="36"/>
        <v>2316</v>
      </c>
      <c r="B2320" s="87">
        <f ca="1">'-'!$J2320+'-'!$K2320</f>
        <v>207029</v>
      </c>
      <c r="C2320" s="88"/>
      <c r="D2320" s="89" t="str" cm="1">
        <f t="array" ref="D2320">_xlfn.SWITCH(MID('-'!$F2320,1,4),"C - ","Civil","F - ","Foundation","ST -","Structure","FC -","Façade","PRE ","Pre-Line","POST","Post-Line","H - ","Handover","S - ","Services","CST ","Completion Docs", "I - ", "Inspection")</f>
        <v>Structure</v>
      </c>
      <c r="E2320" s="90" t="str">
        <f>IF(NOT(ISERROR(SEARCH("- S -", '-'!$F2320))), "Subcontractor",IF(NOT(ISERROR(SEARCH("- R -", '-'!$F2320))), "Ryman",IF(NOT(ISERROR(SEARCH("- C -", '-'!$F2320))), "Consultant",IF(NOT(ISERROR(SEARCH("- I -", '-'!$F2320))),  "Inspection Test Plan", "Naming Error"))))</f>
        <v>Subcontractor</v>
      </c>
      <c r="F2320" s="91" t="str">
        <f>IF(OR('-'!$G2320="checklist", '-'!$G2320="checklist-flat"), '-'!$H2320, F2319)</f>
        <v>ST - S - Concrete Pour</v>
      </c>
      <c r="G2320" s="104" t="s">
        <v>15</v>
      </c>
      <c r="H2320" s="104" t="s">
        <v>1669</v>
      </c>
      <c r="I2320" s="104"/>
      <c r="J2320" s="105">
        <f>_xlfn.XLOOKUP('-'!$F2320,Ref!A:A,Ref!B:B)*1000</f>
        <v>207000</v>
      </c>
      <c r="K2320" s="87">
        <f ca="1">COUNTIF($J$2:'-'!$J2320,'-'!$J2320)-1</f>
        <v>29</v>
      </c>
      <c r="L2320" s="90" t="s">
        <v>14</v>
      </c>
    </row>
    <row r="2321" spans="1:12" ht="15.75">
      <c r="A2321" s="96">
        <f t="shared" si="36"/>
        <v>2317</v>
      </c>
      <c r="B2321" s="93">
        <f ca="1">'-'!$J2321+'-'!$K2321</f>
        <v>207030</v>
      </c>
      <c r="C2321" s="94"/>
      <c r="D2321" s="95" t="str" cm="1">
        <f t="array" ref="D2321">_xlfn.SWITCH(MID('-'!$F2321,1,4),"C - ","Civil","F - ","Foundation","ST -","Structure","FC -","Façade","PRE ","Pre-Line","POST","Post-Line","H - ","Handover","S - ","Services","CST ","Completion Docs", "I - ", "Inspection")</f>
        <v>Structure</v>
      </c>
      <c r="E2321" s="96" t="str">
        <f>IF(NOT(ISERROR(SEARCH("- S -", '-'!$F2321))), "Subcontractor",IF(NOT(ISERROR(SEARCH("- R -", '-'!$F2321))), "Ryman",IF(NOT(ISERROR(SEARCH("- C -", '-'!$F2321))), "Consultant",IF(NOT(ISERROR(SEARCH("- I -", '-'!$F2321))),  "Inspection Test Plan", "Naming Error"))))</f>
        <v>Subcontractor</v>
      </c>
      <c r="F2321" s="97" t="str">
        <f>IF(OR('-'!$G2321="checklist", '-'!$G2321="checklist-flat"), '-'!$H2321, F2320)</f>
        <v>ST - S - Concrete Pour</v>
      </c>
      <c r="G2321" s="24" t="s">
        <v>432</v>
      </c>
      <c r="H2321" s="24" t="s">
        <v>1670</v>
      </c>
      <c r="I2321" s="24"/>
      <c r="J2321" s="106">
        <f>_xlfn.XLOOKUP('-'!$F2321,Ref!A:A,Ref!B:B)*1000</f>
        <v>207000</v>
      </c>
      <c r="K2321" s="93">
        <f ca="1">COUNTIF($J$2:'-'!$J2321,'-'!$J2321)-1</f>
        <v>30</v>
      </c>
      <c r="L2321" s="96" t="s">
        <v>14</v>
      </c>
    </row>
    <row r="2322" spans="1:12" ht="15.75">
      <c r="A2322" s="90">
        <f t="shared" si="36"/>
        <v>2318</v>
      </c>
      <c r="B2322" s="87">
        <f ca="1">'-'!$J2322+'-'!$K2322</f>
        <v>207031</v>
      </c>
      <c r="C2322" s="88"/>
      <c r="D2322" s="89" t="str" cm="1">
        <f t="array" ref="D2322">_xlfn.SWITCH(MID('-'!$F2322,1,4),"C - ","Civil","F - ","Foundation","ST -","Structure","FC -","Façade","PRE ","Pre-Line","POST","Post-Line","H - ","Handover","S - ","Services","CST ","Completion Docs", "I - ", "Inspection")</f>
        <v>Structure</v>
      </c>
      <c r="E2322" s="90" t="str">
        <f>IF(NOT(ISERROR(SEARCH("- S -", '-'!$F2322))), "Subcontractor",IF(NOT(ISERROR(SEARCH("- R -", '-'!$F2322))), "Ryman",IF(NOT(ISERROR(SEARCH("- C -", '-'!$F2322))), "Consultant",IF(NOT(ISERROR(SEARCH("- I -", '-'!$F2322))),  "Inspection Test Plan", "Naming Error"))))</f>
        <v>Subcontractor</v>
      </c>
      <c r="F2322" s="91" t="str">
        <f>IF(OR('-'!$G2322="checklist", '-'!$G2322="checklist-flat"), '-'!$H2322, F2321)</f>
        <v>ST - S - Concrete Pour</v>
      </c>
      <c r="G2322" s="104" t="s">
        <v>15</v>
      </c>
      <c r="H2322" s="104" t="s">
        <v>1671</v>
      </c>
      <c r="I2322" s="104"/>
      <c r="J2322" s="105">
        <f>_xlfn.XLOOKUP('-'!$F2322,Ref!A:A,Ref!B:B)*1000</f>
        <v>207000</v>
      </c>
      <c r="K2322" s="87">
        <f ca="1">COUNTIF($J$2:'-'!$J2322,'-'!$J2322)-1</f>
        <v>31</v>
      </c>
      <c r="L2322" s="90" t="s">
        <v>14</v>
      </c>
    </row>
    <row r="2323" spans="1:12" ht="15.75">
      <c r="A2323" s="96">
        <f t="shared" si="36"/>
        <v>2319</v>
      </c>
      <c r="B2323" s="93">
        <f ca="1">'-'!$J2323+'-'!$K2323</f>
        <v>207032</v>
      </c>
      <c r="C2323" s="94"/>
      <c r="D2323" s="95" t="str" cm="1">
        <f t="array" ref="D2323">_xlfn.SWITCH(MID('-'!$F2323,1,4),"C - ","Civil","F - ","Foundation","ST -","Structure","FC -","Façade","PRE ","Pre-Line","POST","Post-Line","H - ","Handover","S - ","Services","CST ","Completion Docs", "I - ", "Inspection")</f>
        <v>Structure</v>
      </c>
      <c r="E2323" s="96" t="str">
        <f>IF(NOT(ISERROR(SEARCH("- S -", '-'!$F2323))), "Subcontractor",IF(NOT(ISERROR(SEARCH("- R -", '-'!$F2323))), "Ryman",IF(NOT(ISERROR(SEARCH("- C -", '-'!$F2323))), "Consultant",IF(NOT(ISERROR(SEARCH("- I -", '-'!$F2323))),  "Inspection Test Plan", "Naming Error"))))</f>
        <v>Subcontractor</v>
      </c>
      <c r="F2323" s="97" t="str">
        <f>IF(OR('-'!$G2323="checklist", '-'!$G2323="checklist-flat"), '-'!$H2323, F2322)</f>
        <v>ST - S - Concrete Pour</v>
      </c>
      <c r="G2323" s="24" t="s">
        <v>182</v>
      </c>
      <c r="H2323" s="24" t="s">
        <v>1672</v>
      </c>
      <c r="I2323" s="24"/>
      <c r="J2323" s="106">
        <f>_xlfn.XLOOKUP('-'!$F2323,Ref!A:A,Ref!B:B)*1000</f>
        <v>207000</v>
      </c>
      <c r="K2323" s="93">
        <f ca="1">COUNTIF($J$2:'-'!$J2323,'-'!$J2323)-1</f>
        <v>32</v>
      </c>
      <c r="L2323" s="96" t="s">
        <v>14</v>
      </c>
    </row>
    <row r="2324" spans="1:12" ht="15.75">
      <c r="A2324" s="90">
        <f t="shared" si="36"/>
        <v>2320</v>
      </c>
      <c r="B2324" s="87">
        <f ca="1">'-'!$J2324+'-'!$K2324</f>
        <v>207033</v>
      </c>
      <c r="C2324" s="88"/>
      <c r="D2324" s="89" t="str" cm="1">
        <f t="array" ref="D2324">_xlfn.SWITCH(MID('-'!$F2324,1,4),"C - ","Civil","F - ","Foundation","ST -","Structure","FC -","Façade","PRE ","Pre-Line","POST","Post-Line","H - ","Handover","S - ","Services","CST ","Completion Docs", "I - ", "Inspection")</f>
        <v>Structure</v>
      </c>
      <c r="E2324" s="90" t="str">
        <f>IF(NOT(ISERROR(SEARCH("- S -", '-'!$F2324))), "Subcontractor",IF(NOT(ISERROR(SEARCH("- R -", '-'!$F2324))), "Ryman",IF(NOT(ISERROR(SEARCH("- C -", '-'!$F2324))), "Consultant",IF(NOT(ISERROR(SEARCH("- I -", '-'!$F2324))),  "Inspection Test Plan", "Naming Error"))))</f>
        <v>Subcontractor</v>
      </c>
      <c r="F2324" s="91" t="str">
        <f>IF(OR('-'!$G2324="checklist", '-'!$G2324="checklist-flat"), '-'!$H2324, F2323)</f>
        <v>ST - S - Concrete Pour</v>
      </c>
      <c r="G2324" s="104" t="s">
        <v>182</v>
      </c>
      <c r="H2324" s="104" t="s">
        <v>1554</v>
      </c>
      <c r="I2324" s="104" t="s">
        <v>1673</v>
      </c>
      <c r="J2324" s="105">
        <f>_xlfn.XLOOKUP('-'!$F2324,Ref!A:A,Ref!B:B)*1000</f>
        <v>207000</v>
      </c>
      <c r="K2324" s="87">
        <f ca="1">COUNTIF($J$2:'-'!$J2324,'-'!$J2324)-1</f>
        <v>33</v>
      </c>
      <c r="L2324" s="90" t="s">
        <v>14</v>
      </c>
    </row>
    <row r="2325" spans="1:12" ht="15.75">
      <c r="A2325" s="96">
        <f t="shared" si="36"/>
        <v>2321</v>
      </c>
      <c r="B2325" s="93">
        <f ca="1">'-'!$J2325+'-'!$K2325</f>
        <v>207034</v>
      </c>
      <c r="C2325" s="94"/>
      <c r="D2325" s="95" t="str" cm="1">
        <f t="array" ref="D2325">_xlfn.SWITCH(MID('-'!$F2325,1,4),"C - ","Civil","F - ","Foundation","ST -","Structure","FC -","Façade","PRE ","Pre-Line","POST","Post-Line","H - ","Handover","S - ","Services","CST ","Completion Docs", "I - ", "Inspection")</f>
        <v>Structure</v>
      </c>
      <c r="E2325" s="96" t="str">
        <f>IF(NOT(ISERROR(SEARCH("- S -", '-'!$F2325))), "Subcontractor",IF(NOT(ISERROR(SEARCH("- R -", '-'!$F2325))), "Ryman",IF(NOT(ISERROR(SEARCH("- C -", '-'!$F2325))), "Consultant",IF(NOT(ISERROR(SEARCH("- I -", '-'!$F2325))),  "Inspection Test Plan", "Naming Error"))))</f>
        <v>Subcontractor</v>
      </c>
      <c r="F2325" s="97" t="str">
        <f>IF(OR('-'!$G2325="checklist", '-'!$G2325="checklist-flat"), '-'!$H2325, F2324)</f>
        <v>ST - S - Concrete Pour</v>
      </c>
      <c r="G2325" s="24" t="s">
        <v>182</v>
      </c>
      <c r="H2325" s="24" t="s">
        <v>1555</v>
      </c>
      <c r="I2325" s="24" t="s">
        <v>1673</v>
      </c>
      <c r="J2325" s="106">
        <f>_xlfn.XLOOKUP('-'!$F2325,Ref!A:A,Ref!B:B)*1000</f>
        <v>207000</v>
      </c>
      <c r="K2325" s="93">
        <f ca="1">COUNTIF($J$2:'-'!$J2325,'-'!$J2325)-1</f>
        <v>34</v>
      </c>
      <c r="L2325" s="96" t="s">
        <v>14</v>
      </c>
    </row>
    <row r="2326" spans="1:12" ht="15.75">
      <c r="A2326" s="90">
        <f t="shared" si="36"/>
        <v>2322</v>
      </c>
      <c r="B2326" s="87">
        <f ca="1">'-'!$J2326+'-'!$K2326</f>
        <v>207035</v>
      </c>
      <c r="C2326" s="88"/>
      <c r="D2326" s="89" t="str" cm="1">
        <f t="array" ref="D2326">_xlfn.SWITCH(MID('-'!$F2326,1,4),"C - ","Civil","F - ","Foundation","ST -","Structure","FC -","Façade","PRE ","Pre-Line","POST","Post-Line","H - ","Handover","S - ","Services","CST ","Completion Docs", "I - ", "Inspection")</f>
        <v>Structure</v>
      </c>
      <c r="E2326" s="90" t="str">
        <f>IF(NOT(ISERROR(SEARCH("- S -", '-'!$F2326))), "Subcontractor",IF(NOT(ISERROR(SEARCH("- R -", '-'!$F2326))), "Ryman",IF(NOT(ISERROR(SEARCH("- C -", '-'!$F2326))), "Consultant",IF(NOT(ISERROR(SEARCH("- I -", '-'!$F2326))),  "Inspection Test Plan", "Naming Error"))))</f>
        <v>Subcontractor</v>
      </c>
      <c r="F2326" s="91" t="str">
        <f>IF(OR('-'!$G2326="checklist", '-'!$G2326="checklist-flat"), '-'!$H2326, F2325)</f>
        <v>ST - S - Concrete Pour</v>
      </c>
      <c r="G2326" s="104" t="s">
        <v>182</v>
      </c>
      <c r="H2326" s="104" t="s">
        <v>1556</v>
      </c>
      <c r="I2326" s="104" t="s">
        <v>1674</v>
      </c>
      <c r="J2326" s="105">
        <f>_xlfn.XLOOKUP('-'!$F2326,Ref!A:A,Ref!B:B)*1000</f>
        <v>207000</v>
      </c>
      <c r="K2326" s="87">
        <f ca="1">COUNTIF($J$2:'-'!$J2326,'-'!$J2326)-1</f>
        <v>35</v>
      </c>
      <c r="L2326" s="90" t="s">
        <v>14</v>
      </c>
    </row>
    <row r="2327" spans="1:12" ht="15.75">
      <c r="A2327" s="96">
        <f t="shared" si="36"/>
        <v>2323</v>
      </c>
      <c r="B2327" s="93">
        <f ca="1">'-'!$J2327+'-'!$K2327</f>
        <v>207036</v>
      </c>
      <c r="C2327" s="94"/>
      <c r="D2327" s="95" t="str" cm="1">
        <f t="array" ref="D2327">_xlfn.SWITCH(MID('-'!$F2327,1,4),"C - ","Civil","F - ","Foundation","ST -","Structure","FC -","Façade","PRE ","Pre-Line","POST","Post-Line","H - ","Handover","S - ","Services","CST ","Completion Docs", "I - ", "Inspection")</f>
        <v>Structure</v>
      </c>
      <c r="E2327" s="96" t="str">
        <f>IF(NOT(ISERROR(SEARCH("- S -", '-'!$F2327))), "Subcontractor",IF(NOT(ISERROR(SEARCH("- R -", '-'!$F2327))), "Ryman",IF(NOT(ISERROR(SEARCH("- C -", '-'!$F2327))), "Consultant",IF(NOT(ISERROR(SEARCH("- I -", '-'!$F2327))),  "Inspection Test Plan", "Naming Error"))))</f>
        <v>Subcontractor</v>
      </c>
      <c r="F2327" s="97" t="str">
        <f>IF(OR('-'!$G2327="checklist", '-'!$G2327="checklist-flat"), '-'!$H2327, F2326)</f>
        <v>ST - S - Concrete Pour</v>
      </c>
      <c r="G2327" s="24" t="s">
        <v>442</v>
      </c>
      <c r="H2327" s="24" t="s">
        <v>1557</v>
      </c>
      <c r="I2327" s="24" t="s">
        <v>1215</v>
      </c>
      <c r="J2327" s="106">
        <f>_xlfn.XLOOKUP('-'!$F2327,Ref!A:A,Ref!B:B)*1000</f>
        <v>207000</v>
      </c>
      <c r="K2327" s="93">
        <f ca="1">COUNTIF($J$2:'-'!$J2327,'-'!$J2327)-1</f>
        <v>36</v>
      </c>
      <c r="L2327" s="96" t="s">
        <v>14</v>
      </c>
    </row>
    <row r="2328" spans="1:12" ht="15.75">
      <c r="A2328" s="90">
        <f t="shared" si="36"/>
        <v>2324</v>
      </c>
      <c r="B2328" s="87">
        <f ca="1">'-'!$J2328+'-'!$K2328</f>
        <v>207037</v>
      </c>
      <c r="C2328" s="88"/>
      <c r="D2328" s="89" t="str" cm="1">
        <f t="array" ref="D2328">_xlfn.SWITCH(MID('-'!$F2328,1,4),"C - ","Civil","F - ","Foundation","ST -","Structure","FC -","Façade","PRE ","Pre-Line","POST","Post-Line","H - ","Handover","S - ","Services","CST ","Completion Docs", "I - ", "Inspection")</f>
        <v>Structure</v>
      </c>
      <c r="E2328" s="90" t="str">
        <f>IF(NOT(ISERROR(SEARCH("- S -", '-'!$F2328))), "Subcontractor",IF(NOT(ISERROR(SEARCH("- R -", '-'!$F2328))), "Ryman",IF(NOT(ISERROR(SEARCH("- C -", '-'!$F2328))), "Consultant",IF(NOT(ISERROR(SEARCH("- I -", '-'!$F2328))),  "Inspection Test Plan", "Naming Error"))))</f>
        <v>Subcontractor</v>
      </c>
      <c r="F2328" s="91" t="str">
        <f>IF(OR('-'!$G2328="checklist", '-'!$G2328="checklist-flat"), '-'!$H2328, F2327)</f>
        <v>ST - S - Concrete Pour</v>
      </c>
      <c r="G2328" s="104" t="s">
        <v>15</v>
      </c>
      <c r="H2328" s="104" t="s">
        <v>1517</v>
      </c>
      <c r="I2328" s="104"/>
      <c r="J2328" s="105">
        <f>_xlfn.XLOOKUP('-'!$F2328,Ref!A:A,Ref!B:B)*1000</f>
        <v>207000</v>
      </c>
      <c r="K2328" s="87">
        <f ca="1">COUNTIF($J$2:'-'!$J2328,'-'!$J2328)-1</f>
        <v>37</v>
      </c>
      <c r="L2328" s="90" t="s">
        <v>14</v>
      </c>
    </row>
    <row r="2329" spans="1:12" ht="15.75">
      <c r="A2329" s="96">
        <f t="shared" si="36"/>
        <v>2325</v>
      </c>
      <c r="B2329" s="93">
        <f ca="1">'-'!$J2329+'-'!$K2329</f>
        <v>207038</v>
      </c>
      <c r="C2329" s="94"/>
      <c r="D2329" s="95" t="str" cm="1">
        <f t="array" ref="D2329">_xlfn.SWITCH(MID('-'!$F2329,1,4),"C - ","Civil","F - ","Foundation","ST -","Structure","FC -","Façade","PRE ","Pre-Line","POST","Post-Line","H - ","Handover","S - ","Services","CST ","Completion Docs", "I - ", "Inspection")</f>
        <v>Structure</v>
      </c>
      <c r="E2329" s="96" t="str">
        <f>IF(NOT(ISERROR(SEARCH("- S -", '-'!$F2329))), "Subcontractor",IF(NOT(ISERROR(SEARCH("- R -", '-'!$F2329))), "Ryman",IF(NOT(ISERROR(SEARCH("- C -", '-'!$F2329))), "Consultant",IF(NOT(ISERROR(SEARCH("- I -", '-'!$F2329))),  "Inspection Test Plan", "Naming Error"))))</f>
        <v>Subcontractor</v>
      </c>
      <c r="F2329" s="97" t="str">
        <f>IF(OR('-'!$G2329="checklist", '-'!$G2329="checklist-flat"), '-'!$H2329, F2328)</f>
        <v>ST - S - Concrete Pour</v>
      </c>
      <c r="G2329" s="24" t="s">
        <v>15</v>
      </c>
      <c r="H2329" s="24" t="s">
        <v>1518</v>
      </c>
      <c r="I2329" s="24"/>
      <c r="J2329" s="106">
        <f>_xlfn.XLOOKUP('-'!$F2329,Ref!A:A,Ref!B:B)*1000</f>
        <v>207000</v>
      </c>
      <c r="K2329" s="93">
        <f ca="1">COUNTIF($J$2:'-'!$J2329,'-'!$J2329)-1</f>
        <v>38</v>
      </c>
      <c r="L2329" s="96" t="s">
        <v>14</v>
      </c>
    </row>
    <row r="2330" spans="1:12" ht="15.75">
      <c r="A2330" s="90">
        <f t="shared" si="36"/>
        <v>2326</v>
      </c>
      <c r="B2330" s="87">
        <f ca="1">'-'!$J2330+'-'!$K2330</f>
        <v>207039</v>
      </c>
      <c r="C2330" s="88"/>
      <c r="D2330" s="89" t="str" cm="1">
        <f t="array" ref="D2330">_xlfn.SWITCH(MID('-'!$F2330,1,4),"C - ","Civil","F - ","Foundation","ST -","Structure","FC -","Façade","PRE ","Pre-Line","POST","Post-Line","H - ","Handover","S - ","Services","CST ","Completion Docs", "I - ", "Inspection")</f>
        <v>Structure</v>
      </c>
      <c r="E2330" s="90" t="str">
        <f>IF(NOT(ISERROR(SEARCH("- S -", '-'!$F2330))), "Subcontractor",IF(NOT(ISERROR(SEARCH("- R -", '-'!$F2330))), "Ryman",IF(NOT(ISERROR(SEARCH("- C -", '-'!$F2330))), "Consultant",IF(NOT(ISERROR(SEARCH("- I -", '-'!$F2330))),  "Inspection Test Plan", "Naming Error"))))</f>
        <v>Subcontractor</v>
      </c>
      <c r="F2330" s="91" t="str">
        <f>IF(OR('-'!$G2330="checklist", '-'!$G2330="checklist-flat"), '-'!$H2330, F2329)</f>
        <v>ST - S - Concrete Pour</v>
      </c>
      <c r="G2330" s="104" t="s">
        <v>432</v>
      </c>
      <c r="H2330" s="104" t="s">
        <v>1675</v>
      </c>
      <c r="I2330" s="104"/>
      <c r="J2330" s="105">
        <f>_xlfn.XLOOKUP('-'!$F2330,Ref!A:A,Ref!B:B)*1000</f>
        <v>207000</v>
      </c>
      <c r="K2330" s="87">
        <f ca="1">COUNTIF($J$2:'-'!$J2330,'-'!$J2330)-1</f>
        <v>39</v>
      </c>
      <c r="L2330" s="90" t="s">
        <v>14</v>
      </c>
    </row>
    <row r="2331" spans="1:12" ht="15.75">
      <c r="A2331" s="96">
        <f t="shared" si="36"/>
        <v>2327</v>
      </c>
      <c r="B2331" s="93">
        <f ca="1">'-'!$J2331+'-'!$K2331</f>
        <v>207040</v>
      </c>
      <c r="C2331" s="94"/>
      <c r="D2331" s="95" t="str" cm="1">
        <f t="array" ref="D2331">_xlfn.SWITCH(MID('-'!$F2331,1,4),"C - ","Civil","F - ","Foundation","ST -","Structure","FC -","Façade","PRE ","Pre-Line","POST","Post-Line","H - ","Handover","S - ","Services","CST ","Completion Docs", "I - ", "Inspection")</f>
        <v>Structure</v>
      </c>
      <c r="E2331" s="96" t="str">
        <f>IF(NOT(ISERROR(SEARCH("- S -", '-'!$F2331))), "Subcontractor",IF(NOT(ISERROR(SEARCH("- R -", '-'!$F2331))), "Ryman",IF(NOT(ISERROR(SEARCH("- C -", '-'!$F2331))), "Consultant",IF(NOT(ISERROR(SEARCH("- I -", '-'!$F2331))),  "Inspection Test Plan", "Naming Error"))))</f>
        <v>Subcontractor</v>
      </c>
      <c r="F2331" s="97" t="str">
        <f>IF(OR('-'!$G2331="checklist", '-'!$G2331="checklist-flat"), '-'!$H2331, F2330)</f>
        <v>ST - S - Concrete Pour</v>
      </c>
      <c r="G2331" s="24" t="s">
        <v>15</v>
      </c>
      <c r="H2331" s="24" t="s">
        <v>1676</v>
      </c>
      <c r="I2331" s="24"/>
      <c r="J2331" s="106">
        <f>_xlfn.XLOOKUP('-'!$F2331,Ref!A:A,Ref!B:B)*1000</f>
        <v>207000</v>
      </c>
      <c r="K2331" s="93">
        <f ca="1">COUNTIF($J$2:'-'!$J2331,'-'!$J2331)-1</f>
        <v>40</v>
      </c>
      <c r="L2331" s="96" t="s">
        <v>14</v>
      </c>
    </row>
    <row r="2332" spans="1:12" ht="15.75">
      <c r="A2332" s="90">
        <f t="shared" si="36"/>
        <v>2328</v>
      </c>
      <c r="B2332" s="87">
        <f ca="1">'-'!$J2332+'-'!$K2332</f>
        <v>207041</v>
      </c>
      <c r="C2332" s="88"/>
      <c r="D2332" s="89" t="str" cm="1">
        <f t="array" ref="D2332">_xlfn.SWITCH(MID('-'!$F2332,1,4),"C - ","Civil","F - ","Foundation","ST -","Structure","FC -","Façade","PRE ","Pre-Line","POST","Post-Line","H - ","Handover","S - ","Services","CST ","Completion Docs", "I - ", "Inspection")</f>
        <v>Structure</v>
      </c>
      <c r="E2332" s="90" t="str">
        <f>IF(NOT(ISERROR(SEARCH("- S -", '-'!$F2332))), "Subcontractor",IF(NOT(ISERROR(SEARCH("- R -", '-'!$F2332))), "Ryman",IF(NOT(ISERROR(SEARCH("- C -", '-'!$F2332))), "Consultant",IF(NOT(ISERROR(SEARCH("- I -", '-'!$F2332))),  "Inspection Test Plan", "Naming Error"))))</f>
        <v>Subcontractor</v>
      </c>
      <c r="F2332" s="91" t="str">
        <f>IF(OR('-'!$G2332="checklist", '-'!$G2332="checklist-flat"), '-'!$H2332, F2331)</f>
        <v>ST - S - Concrete Pour</v>
      </c>
      <c r="G2332" s="104" t="s">
        <v>15</v>
      </c>
      <c r="H2332" s="104" t="s">
        <v>1677</v>
      </c>
      <c r="I2332" s="104"/>
      <c r="J2332" s="105">
        <f>_xlfn.XLOOKUP('-'!$F2332,Ref!A:A,Ref!B:B)*1000</f>
        <v>207000</v>
      </c>
      <c r="K2332" s="87">
        <f ca="1">COUNTIF($J$2:'-'!$J2332,'-'!$J2332)-1</f>
        <v>41</v>
      </c>
      <c r="L2332" s="90" t="s">
        <v>14</v>
      </c>
    </row>
    <row r="2333" spans="1:12" ht="15.75">
      <c r="A2333" s="96">
        <f t="shared" si="36"/>
        <v>2329</v>
      </c>
      <c r="B2333" s="93">
        <f ca="1">'-'!$J2333+'-'!$K2333</f>
        <v>207042</v>
      </c>
      <c r="C2333" s="94"/>
      <c r="D2333" s="95" t="str" cm="1">
        <f t="array" ref="D2333">_xlfn.SWITCH(MID('-'!$F2333,1,4),"C - ","Civil","F - ","Foundation","ST -","Structure","FC -","Façade","PRE ","Pre-Line","POST","Post-Line","H - ","Handover","S - ","Services","CST ","Completion Docs", "I - ", "Inspection")</f>
        <v>Structure</v>
      </c>
      <c r="E2333" s="96" t="str">
        <f>IF(NOT(ISERROR(SEARCH("- S -", '-'!$F2333))), "Subcontractor",IF(NOT(ISERROR(SEARCH("- R -", '-'!$F2333))), "Ryman",IF(NOT(ISERROR(SEARCH("- C -", '-'!$F2333))), "Consultant",IF(NOT(ISERROR(SEARCH("- I -", '-'!$F2333))),  "Inspection Test Plan", "Naming Error"))))</f>
        <v>Subcontractor</v>
      </c>
      <c r="F2333" s="97" t="str">
        <f>IF(OR('-'!$G2333="checklist", '-'!$G2333="checklist-flat"), '-'!$H2333, F2332)</f>
        <v>ST - S - Concrete Pour</v>
      </c>
      <c r="G2333" s="24" t="s">
        <v>442</v>
      </c>
      <c r="H2333" s="24" t="s">
        <v>1678</v>
      </c>
      <c r="I2333" s="24" t="s">
        <v>1215</v>
      </c>
      <c r="J2333" s="106">
        <f>_xlfn.XLOOKUP('-'!$F2333,Ref!A:A,Ref!B:B)*1000</f>
        <v>207000</v>
      </c>
      <c r="K2333" s="93">
        <f ca="1">COUNTIF($J$2:'-'!$J2333,'-'!$J2333)-1</f>
        <v>42</v>
      </c>
      <c r="L2333" s="96" t="s">
        <v>14</v>
      </c>
    </row>
    <row r="2334" spans="1:12" ht="15.75">
      <c r="A2334" s="90">
        <f t="shared" si="36"/>
        <v>2330</v>
      </c>
      <c r="B2334" s="87">
        <f ca="1">'-'!$J2334+'-'!$K2334</f>
        <v>207043</v>
      </c>
      <c r="C2334" s="88"/>
      <c r="D2334" s="89" t="str" cm="1">
        <f t="array" ref="D2334">_xlfn.SWITCH(MID('-'!$F2334,1,4),"C - ","Civil","F - ","Foundation","ST -","Structure","FC -","Façade","PRE ","Pre-Line","POST","Post-Line","H - ","Handover","S - ","Services","CST ","Completion Docs", "I - ", "Inspection")</f>
        <v>Structure</v>
      </c>
      <c r="E2334" s="90" t="str">
        <f>IF(NOT(ISERROR(SEARCH("- S -", '-'!$F2334))), "Subcontractor",IF(NOT(ISERROR(SEARCH("- R -", '-'!$F2334))), "Ryman",IF(NOT(ISERROR(SEARCH("- C -", '-'!$F2334))), "Consultant",IF(NOT(ISERROR(SEARCH("- I -", '-'!$F2334))),  "Inspection Test Plan", "Naming Error"))))</f>
        <v>Subcontractor</v>
      </c>
      <c r="F2334" s="91" t="str">
        <f>IF(OR('-'!$G2334="checklist", '-'!$G2334="checklist-flat"), '-'!$H2334, F2333)</f>
        <v>ST - S - Concrete Pour</v>
      </c>
      <c r="G2334" s="104" t="s">
        <v>15</v>
      </c>
      <c r="H2334" s="104" t="s">
        <v>1679</v>
      </c>
      <c r="I2334" s="104"/>
      <c r="J2334" s="105">
        <f>_xlfn.XLOOKUP('-'!$F2334,Ref!A:A,Ref!B:B)*1000</f>
        <v>207000</v>
      </c>
      <c r="K2334" s="87">
        <f ca="1">COUNTIF($J$2:'-'!$J2334,'-'!$J2334)-1</f>
        <v>43</v>
      </c>
      <c r="L2334" s="90" t="s">
        <v>14</v>
      </c>
    </row>
    <row r="2335" spans="1:12" ht="15.75">
      <c r="A2335" s="96">
        <f t="shared" ref="A2335:A2398" si="37">IFERROR(A2334+1,1)</f>
        <v>2331</v>
      </c>
      <c r="B2335" s="93">
        <f ca="1">'-'!$J2335+'-'!$K2335</f>
        <v>207044</v>
      </c>
      <c r="C2335" s="94"/>
      <c r="D2335" s="95" t="str" cm="1">
        <f t="array" ref="D2335">_xlfn.SWITCH(MID('-'!$F2335,1,4),"C - ","Civil","F - ","Foundation","ST -","Structure","FC -","Façade","PRE ","Pre-Line","POST","Post-Line","H - ","Handover","S - ","Services","CST ","Completion Docs", "I - ", "Inspection")</f>
        <v>Structure</v>
      </c>
      <c r="E2335" s="96" t="str">
        <f>IF(NOT(ISERROR(SEARCH("- S -", '-'!$F2335))), "Subcontractor",IF(NOT(ISERROR(SEARCH("- R -", '-'!$F2335))), "Ryman",IF(NOT(ISERROR(SEARCH("- C -", '-'!$F2335))), "Consultant",IF(NOT(ISERROR(SEARCH("- I -", '-'!$F2335))),  "Inspection Test Plan", "Naming Error"))))</f>
        <v>Subcontractor</v>
      </c>
      <c r="F2335" s="97" t="str">
        <f>IF(OR('-'!$G2335="checklist", '-'!$G2335="checklist-flat"), '-'!$H2335, F2334)</f>
        <v>ST - S - Concrete Pour</v>
      </c>
      <c r="G2335" s="24" t="s">
        <v>15</v>
      </c>
      <c r="H2335" s="24" t="s">
        <v>1680</v>
      </c>
      <c r="I2335" s="24"/>
      <c r="J2335" s="106">
        <f>_xlfn.XLOOKUP('-'!$F2335,Ref!A:A,Ref!B:B)*1000</f>
        <v>207000</v>
      </c>
      <c r="K2335" s="93">
        <f ca="1">COUNTIF($J$2:'-'!$J2335,'-'!$J2335)-1</f>
        <v>44</v>
      </c>
      <c r="L2335" s="96" t="s">
        <v>14</v>
      </c>
    </row>
    <row r="2336" spans="1:12" ht="15.75">
      <c r="A2336" s="90">
        <f t="shared" si="37"/>
        <v>2332</v>
      </c>
      <c r="B2336" s="87">
        <f ca="1">'-'!$J2336+'-'!$K2336</f>
        <v>207045</v>
      </c>
      <c r="C2336" s="88"/>
      <c r="D2336" s="89" t="str" cm="1">
        <f t="array" ref="D2336">_xlfn.SWITCH(MID('-'!$F2336,1,4),"C - ","Civil","F - ","Foundation","ST -","Structure","FC -","Façade","PRE ","Pre-Line","POST","Post-Line","H - ","Handover","S - ","Services","CST ","Completion Docs", "I - ", "Inspection")</f>
        <v>Structure</v>
      </c>
      <c r="E2336" s="90" t="str">
        <f>IF(NOT(ISERROR(SEARCH("- S -", '-'!$F2336))), "Subcontractor",IF(NOT(ISERROR(SEARCH("- R -", '-'!$F2336))), "Ryman",IF(NOT(ISERROR(SEARCH("- C -", '-'!$F2336))), "Consultant",IF(NOT(ISERROR(SEARCH("- I -", '-'!$F2336))),  "Inspection Test Plan", "Naming Error"))))</f>
        <v>Subcontractor</v>
      </c>
      <c r="F2336" s="91" t="str">
        <f>IF(OR('-'!$G2336="checklist", '-'!$G2336="checklist-flat"), '-'!$H2336, F2335)</f>
        <v>ST - S - Concrete Pour</v>
      </c>
      <c r="G2336" s="104" t="s">
        <v>15</v>
      </c>
      <c r="H2336" s="104" t="s">
        <v>1681</v>
      </c>
      <c r="I2336" s="104"/>
      <c r="J2336" s="105">
        <f>_xlfn.XLOOKUP('-'!$F2336,Ref!A:A,Ref!B:B)*1000</f>
        <v>207000</v>
      </c>
      <c r="K2336" s="87">
        <f ca="1">COUNTIF($J$2:'-'!$J2336,'-'!$J2336)-1</f>
        <v>45</v>
      </c>
      <c r="L2336" s="90" t="s">
        <v>14</v>
      </c>
    </row>
    <row r="2337" spans="1:12" ht="15.75">
      <c r="A2337" s="96">
        <f t="shared" si="37"/>
        <v>2333</v>
      </c>
      <c r="B2337" s="93">
        <f ca="1">'-'!$J2337+'-'!$K2337</f>
        <v>207046</v>
      </c>
      <c r="C2337" s="94"/>
      <c r="D2337" s="95" t="str" cm="1">
        <f t="array" ref="D2337">_xlfn.SWITCH(MID('-'!$F2337,1,4),"C - ","Civil","F - ","Foundation","ST -","Structure","FC -","Façade","PRE ","Pre-Line","POST","Post-Line","H - ","Handover","S - ","Services","CST ","Completion Docs", "I - ", "Inspection")</f>
        <v>Structure</v>
      </c>
      <c r="E2337" s="96" t="str">
        <f>IF(NOT(ISERROR(SEARCH("- S -", '-'!$F2337))), "Subcontractor",IF(NOT(ISERROR(SEARCH("- R -", '-'!$F2337))), "Ryman",IF(NOT(ISERROR(SEARCH("- C -", '-'!$F2337))), "Consultant",IF(NOT(ISERROR(SEARCH("- I -", '-'!$F2337))),  "Inspection Test Plan", "Naming Error"))))</f>
        <v>Subcontractor</v>
      </c>
      <c r="F2337" s="97" t="str">
        <f>IF(OR('-'!$G2337="checklist", '-'!$G2337="checklist-flat"), '-'!$H2337, F2336)</f>
        <v>ST - S - Concrete Pour</v>
      </c>
      <c r="G2337" s="24" t="s">
        <v>432</v>
      </c>
      <c r="H2337" s="24" t="s">
        <v>1682</v>
      </c>
      <c r="I2337" s="24"/>
      <c r="J2337" s="106">
        <f>_xlfn.XLOOKUP('-'!$F2337,Ref!A:A,Ref!B:B)*1000</f>
        <v>207000</v>
      </c>
      <c r="K2337" s="93">
        <f ca="1">COUNTIF($J$2:'-'!$J2337,'-'!$J2337)-1</f>
        <v>46</v>
      </c>
      <c r="L2337" s="96" t="s">
        <v>14</v>
      </c>
    </row>
    <row r="2338" spans="1:12" ht="15.75">
      <c r="A2338" s="90">
        <f t="shared" si="37"/>
        <v>2334</v>
      </c>
      <c r="B2338" s="87">
        <f ca="1">'-'!$J2338+'-'!$K2338</f>
        <v>207047</v>
      </c>
      <c r="C2338" s="88"/>
      <c r="D2338" s="89" t="str" cm="1">
        <f t="array" ref="D2338">_xlfn.SWITCH(MID('-'!$F2338,1,4),"C - ","Civil","F - ","Foundation","ST -","Structure","FC -","Façade","PRE ","Pre-Line","POST","Post-Line","H - ","Handover","S - ","Services","CST ","Completion Docs", "I - ", "Inspection")</f>
        <v>Structure</v>
      </c>
      <c r="E2338" s="90" t="str">
        <f>IF(NOT(ISERROR(SEARCH("- S -", '-'!$F2338))), "Subcontractor",IF(NOT(ISERROR(SEARCH("- R -", '-'!$F2338))), "Ryman",IF(NOT(ISERROR(SEARCH("- C -", '-'!$F2338))), "Consultant",IF(NOT(ISERROR(SEARCH("- I -", '-'!$F2338))),  "Inspection Test Plan", "Naming Error"))))</f>
        <v>Subcontractor</v>
      </c>
      <c r="F2338" s="91" t="str">
        <f>IF(OR('-'!$G2338="checklist", '-'!$G2338="checklist-flat"), '-'!$H2338, F2337)</f>
        <v>ST - S - Concrete Pour</v>
      </c>
      <c r="G2338" s="104" t="s">
        <v>15</v>
      </c>
      <c r="H2338" s="104" t="s">
        <v>1683</v>
      </c>
      <c r="I2338" s="104"/>
      <c r="J2338" s="105">
        <f>_xlfn.XLOOKUP('-'!$F2338,Ref!A:A,Ref!B:B)*1000</f>
        <v>207000</v>
      </c>
      <c r="K2338" s="87">
        <f ca="1">COUNTIF($J$2:'-'!$J2338,'-'!$J2338)-1</f>
        <v>47</v>
      </c>
      <c r="L2338" s="90" t="s">
        <v>14</v>
      </c>
    </row>
    <row r="2339" spans="1:12" ht="15.75">
      <c r="A2339" s="96">
        <f t="shared" si="37"/>
        <v>2335</v>
      </c>
      <c r="B2339" s="93">
        <f ca="1">'-'!$J2339+'-'!$K2339</f>
        <v>207048</v>
      </c>
      <c r="C2339" s="94"/>
      <c r="D2339" s="95" t="str" cm="1">
        <f t="array" ref="D2339">_xlfn.SWITCH(MID('-'!$F2339,1,4),"C - ","Civil","F - ","Foundation","ST -","Structure","FC -","Façade","PRE ","Pre-Line","POST","Post-Line","H - ","Handover","S - ","Services","CST ","Completion Docs", "I - ", "Inspection")</f>
        <v>Structure</v>
      </c>
      <c r="E2339" s="96" t="str">
        <f>IF(NOT(ISERROR(SEARCH("- S -", '-'!$F2339))), "Subcontractor",IF(NOT(ISERROR(SEARCH("- R -", '-'!$F2339))), "Ryman",IF(NOT(ISERROR(SEARCH("- C -", '-'!$F2339))), "Consultant",IF(NOT(ISERROR(SEARCH("- I -", '-'!$F2339))),  "Inspection Test Plan", "Naming Error"))))</f>
        <v>Subcontractor</v>
      </c>
      <c r="F2339" s="97" t="str">
        <f>IF(OR('-'!$G2339="checklist", '-'!$G2339="checklist-flat"), '-'!$H2339, F2338)</f>
        <v>ST - S - Concrete Pour</v>
      </c>
      <c r="G2339" s="24" t="s">
        <v>24</v>
      </c>
      <c r="H2339" s="24" t="s">
        <v>1684</v>
      </c>
      <c r="I2339" s="24"/>
      <c r="J2339" s="106">
        <f>_xlfn.XLOOKUP('-'!$F2339,Ref!A:A,Ref!B:B)*1000</f>
        <v>207000</v>
      </c>
      <c r="K2339" s="93">
        <f ca="1">COUNTIF($J$2:'-'!$J2339,'-'!$J2339)-1</f>
        <v>48</v>
      </c>
      <c r="L2339" s="96" t="s">
        <v>14</v>
      </c>
    </row>
    <row r="2340" spans="1:12" ht="15.75">
      <c r="A2340" s="90">
        <f t="shared" si="37"/>
        <v>2336</v>
      </c>
      <c r="B2340" s="87">
        <f ca="1">'-'!$J2340+'-'!$K2340</f>
        <v>207049</v>
      </c>
      <c r="C2340" s="88"/>
      <c r="D2340" s="89" t="str" cm="1">
        <f t="array" ref="D2340">_xlfn.SWITCH(MID('-'!$F2340,1,4),"C - ","Civil","F - ","Foundation","ST -","Structure","FC -","Façade","PRE ","Pre-Line","POST","Post-Line","H - ","Handover","S - ","Services","CST ","Completion Docs", "I - ", "Inspection")</f>
        <v>Structure</v>
      </c>
      <c r="E2340" s="90" t="str">
        <f>IF(NOT(ISERROR(SEARCH("- S -", '-'!$F2340))), "Subcontractor",IF(NOT(ISERROR(SEARCH("- R -", '-'!$F2340))), "Ryman",IF(NOT(ISERROR(SEARCH("- C -", '-'!$F2340))), "Consultant",IF(NOT(ISERROR(SEARCH("- I -", '-'!$F2340))),  "Inspection Test Plan", "Naming Error"))))</f>
        <v>Subcontractor</v>
      </c>
      <c r="F2340" s="91" t="str">
        <f>IF(OR('-'!$G2340="checklist", '-'!$G2340="checklist-flat"), '-'!$H2340, F2339)</f>
        <v>ST - S - Concrete Pour</v>
      </c>
      <c r="G2340" s="104" t="s">
        <v>15</v>
      </c>
      <c r="H2340" s="104" t="s">
        <v>1685</v>
      </c>
      <c r="I2340" s="104"/>
      <c r="J2340" s="105">
        <f>_xlfn.XLOOKUP('-'!$F2340,Ref!A:A,Ref!B:B)*1000</f>
        <v>207000</v>
      </c>
      <c r="K2340" s="87">
        <f ca="1">COUNTIF($J$2:'-'!$J2340,'-'!$J2340)-1</f>
        <v>49</v>
      </c>
      <c r="L2340" s="90" t="s">
        <v>14</v>
      </c>
    </row>
    <row r="2341" spans="1:12" ht="15.75">
      <c r="A2341" s="96">
        <f t="shared" si="37"/>
        <v>2337</v>
      </c>
      <c r="B2341" s="93">
        <f ca="1">'-'!$J2341+'-'!$K2341</f>
        <v>207050</v>
      </c>
      <c r="C2341" s="94"/>
      <c r="D2341" s="95" t="str" cm="1">
        <f t="array" ref="D2341">_xlfn.SWITCH(MID('-'!$F2341,1,4),"C - ","Civil","F - ","Foundation","ST -","Structure","FC -","Façade","PRE ","Pre-Line","POST","Post-Line","H - ","Handover","S - ","Services","CST ","Completion Docs", "I - ", "Inspection")</f>
        <v>Structure</v>
      </c>
      <c r="E2341" s="96" t="str">
        <f>IF(NOT(ISERROR(SEARCH("- S -", '-'!$F2341))), "Subcontractor",IF(NOT(ISERROR(SEARCH("- R -", '-'!$F2341))), "Ryman",IF(NOT(ISERROR(SEARCH("- C -", '-'!$F2341))), "Consultant",IF(NOT(ISERROR(SEARCH("- I -", '-'!$F2341))),  "Inspection Test Plan", "Naming Error"))))</f>
        <v>Subcontractor</v>
      </c>
      <c r="F2341" s="97" t="str">
        <f>IF(OR('-'!$G2341="checklist", '-'!$G2341="checklist-flat"), '-'!$H2341, F2340)</f>
        <v>ST - S - Concrete Pour</v>
      </c>
      <c r="G2341" s="24" t="s">
        <v>15</v>
      </c>
      <c r="H2341" s="24" t="s">
        <v>56</v>
      </c>
      <c r="I2341" s="24"/>
      <c r="J2341" s="106">
        <f>_xlfn.XLOOKUP('-'!$F2341,Ref!A:A,Ref!B:B)*1000</f>
        <v>207000</v>
      </c>
      <c r="K2341" s="93">
        <f ca="1">COUNTIF($J$2:'-'!$J2341,'-'!$J2341)-1</f>
        <v>50</v>
      </c>
      <c r="L2341" s="96" t="s">
        <v>14</v>
      </c>
    </row>
    <row r="2342" spans="1:12" ht="15.75">
      <c r="A2342" s="90">
        <f t="shared" si="37"/>
        <v>2338</v>
      </c>
      <c r="B2342" s="87">
        <f ca="1">'-'!$J2342+'-'!$K2342</f>
        <v>207051</v>
      </c>
      <c r="C2342" s="88"/>
      <c r="D2342" s="89" t="str" cm="1">
        <f t="array" ref="D2342">_xlfn.SWITCH(MID('-'!$F2342,1,4),"C - ","Civil","F - ","Foundation","ST -","Structure","FC -","Façade","PRE ","Pre-Line","POST","Post-Line","H - ","Handover","S - ","Services","CST ","Completion Docs", "I - ", "Inspection")</f>
        <v>Structure</v>
      </c>
      <c r="E2342" s="90" t="str">
        <f>IF(NOT(ISERROR(SEARCH("- S -", '-'!$F2342))), "Subcontractor",IF(NOT(ISERROR(SEARCH("- R -", '-'!$F2342))), "Ryman",IF(NOT(ISERROR(SEARCH("- C -", '-'!$F2342))), "Consultant",IF(NOT(ISERROR(SEARCH("- I -", '-'!$F2342))),  "Inspection Test Plan", "Naming Error"))))</f>
        <v>Subcontractor</v>
      </c>
      <c r="F2342" s="91" t="str">
        <f>IF(OR('-'!$G2342="checklist", '-'!$G2342="checklist-flat"), '-'!$H2342, F2341)</f>
        <v>ST - S - Concrete Pour</v>
      </c>
      <c r="G2342" s="104" t="s">
        <v>24</v>
      </c>
      <c r="H2342" s="104" t="s">
        <v>57</v>
      </c>
      <c r="I2342" s="104"/>
      <c r="J2342" s="105">
        <f>_xlfn.XLOOKUP('-'!$F2342,Ref!A:A,Ref!B:B)*1000</f>
        <v>207000</v>
      </c>
      <c r="K2342" s="87">
        <f ca="1">COUNTIF($J$2:'-'!$J2342,'-'!$J2342)-1</f>
        <v>51</v>
      </c>
      <c r="L2342" s="90" t="s">
        <v>14</v>
      </c>
    </row>
    <row r="2343" spans="1:12" ht="15.75">
      <c r="A2343" s="96">
        <f t="shared" si="37"/>
        <v>2339</v>
      </c>
      <c r="B2343" s="93">
        <f ca="1">'-'!$J2343+'-'!$K2343</f>
        <v>208000</v>
      </c>
      <c r="C2343" s="94"/>
      <c r="D2343" s="95" t="str" cm="1">
        <f t="array" ref="D2343">_xlfn.SWITCH(MID('-'!$F2343,1,4),"C - ","Civil","F - ","Foundation","ST -","Structure","FC -","Façade","PRE ","Pre-Line","POST","Post-Line","H - ","Handover","S - ","Services","CST ","Completion Docs", "I - ", "Inspection")</f>
        <v>Structure</v>
      </c>
      <c r="E2343" s="96" t="str">
        <f>IF(NOT(ISERROR(SEARCH("- S -", '-'!$F2343))), "Subcontractor",IF(NOT(ISERROR(SEARCH("- R -", '-'!$F2343))), "Ryman",IF(NOT(ISERROR(SEARCH("- C -", '-'!$F2343))), "Consultant",IF(NOT(ISERROR(SEARCH("- I -", '-'!$F2343))),  "Inspection Test Plan", "Naming Error"))))</f>
        <v>Subcontractor</v>
      </c>
      <c r="F2343" s="97" t="str">
        <f>IF(OR('-'!$G2343="checklist", '-'!$G2343="checklist-flat"), '-'!$H2343, F2342)</f>
        <v>ST - S - Concrete Pour - Without Reo</v>
      </c>
      <c r="G2343" s="24" t="s">
        <v>430</v>
      </c>
      <c r="H2343" s="24" t="s">
        <v>1686</v>
      </c>
      <c r="I2343" s="24"/>
      <c r="J2343" s="106">
        <f>_xlfn.XLOOKUP('-'!$F2343,Ref!A:A,Ref!B:B)*1000</f>
        <v>208000</v>
      </c>
      <c r="K2343" s="93">
        <f ca="1">COUNTIF($J$2:'-'!$J2343,'-'!$J2343)-1</f>
        <v>0</v>
      </c>
      <c r="L2343" s="96" t="s">
        <v>14</v>
      </c>
    </row>
    <row r="2344" spans="1:12" ht="15.75">
      <c r="A2344" s="90">
        <f t="shared" si="37"/>
        <v>2340</v>
      </c>
      <c r="B2344" s="87">
        <f ca="1">'-'!$J2344+'-'!$K2344</f>
        <v>208001</v>
      </c>
      <c r="C2344" s="88"/>
      <c r="D2344" s="89" t="str" cm="1">
        <f t="array" ref="D2344">_xlfn.SWITCH(MID('-'!$F2344,1,4),"C - ","Civil","F - ","Foundation","ST -","Structure","FC -","Façade","PRE ","Pre-Line","POST","Post-Line","H - ","Handover","S - ","Services","CST ","Completion Docs", "I - ", "Inspection")</f>
        <v>Structure</v>
      </c>
      <c r="E2344" s="90" t="str">
        <f>IF(NOT(ISERROR(SEARCH("- S -", '-'!$F2344))), "Subcontractor",IF(NOT(ISERROR(SEARCH("- R -", '-'!$F2344))), "Ryman",IF(NOT(ISERROR(SEARCH("- C -", '-'!$F2344))), "Consultant",IF(NOT(ISERROR(SEARCH("- I -", '-'!$F2344))),  "Inspection Test Plan", "Naming Error"))))</f>
        <v>Subcontractor</v>
      </c>
      <c r="F2344" s="91" t="str">
        <f>IF(OR('-'!$G2344="checklist", '-'!$G2344="checklist-flat"), '-'!$H2344, F2343)</f>
        <v>ST - S - Concrete Pour - Without Reo</v>
      </c>
      <c r="G2344" s="104" t="s">
        <v>432</v>
      </c>
      <c r="H2344" s="104" t="s">
        <v>1647</v>
      </c>
      <c r="I2344" s="104"/>
      <c r="J2344" s="105">
        <f>_xlfn.XLOOKUP('-'!$F2344,Ref!A:A,Ref!B:B)*1000</f>
        <v>208000</v>
      </c>
      <c r="K2344" s="87">
        <f ca="1">COUNTIF($J$2:'-'!$J2344,'-'!$J2344)-1</f>
        <v>1</v>
      </c>
      <c r="L2344" s="90" t="s">
        <v>14</v>
      </c>
    </row>
    <row r="2345" spans="1:12" ht="15.75">
      <c r="A2345" s="96">
        <f t="shared" si="37"/>
        <v>2341</v>
      </c>
      <c r="B2345" s="93">
        <f ca="1">'-'!$J2345+'-'!$K2345</f>
        <v>208002</v>
      </c>
      <c r="C2345" s="94"/>
      <c r="D2345" s="95" t="str" cm="1">
        <f t="array" ref="D2345">_xlfn.SWITCH(MID('-'!$F2345,1,4),"C - ","Civil","F - ","Foundation","ST -","Structure","FC -","Façade","PRE ","Pre-Line","POST","Post-Line","H - ","Handover","S - ","Services","CST ","Completion Docs", "I - ", "Inspection")</f>
        <v>Structure</v>
      </c>
      <c r="E2345" s="96" t="str">
        <f>IF(NOT(ISERROR(SEARCH("- S -", '-'!$F2345))), "Subcontractor",IF(NOT(ISERROR(SEARCH("- R -", '-'!$F2345))), "Ryman",IF(NOT(ISERROR(SEARCH("- C -", '-'!$F2345))), "Consultant",IF(NOT(ISERROR(SEARCH("- I -", '-'!$F2345))),  "Inspection Test Plan", "Naming Error"))))</f>
        <v>Subcontractor</v>
      </c>
      <c r="F2345" s="97" t="str">
        <f>IF(OR('-'!$G2345="checklist", '-'!$G2345="checklist-flat"), '-'!$H2345, F2344)</f>
        <v>ST - S - Concrete Pour - Without Reo</v>
      </c>
      <c r="G2345" s="24" t="s">
        <v>15</v>
      </c>
      <c r="H2345" s="24" t="s">
        <v>1648</v>
      </c>
      <c r="I2345" s="24"/>
      <c r="J2345" s="106">
        <f>_xlfn.XLOOKUP('-'!$F2345,Ref!A:A,Ref!B:B)*1000</f>
        <v>208000</v>
      </c>
      <c r="K2345" s="93">
        <f ca="1">COUNTIF($J$2:'-'!$J2345,'-'!$J2345)-1</f>
        <v>2</v>
      </c>
      <c r="L2345" s="96" t="s">
        <v>14</v>
      </c>
    </row>
    <row r="2346" spans="1:12" ht="15.75">
      <c r="A2346" s="90">
        <f t="shared" si="37"/>
        <v>2342</v>
      </c>
      <c r="B2346" s="87">
        <f ca="1">'-'!$J2346+'-'!$K2346</f>
        <v>208003</v>
      </c>
      <c r="C2346" s="88"/>
      <c r="D2346" s="89" t="str" cm="1">
        <f t="array" ref="D2346">_xlfn.SWITCH(MID('-'!$F2346,1,4),"C - ","Civil","F - ","Foundation","ST -","Structure","FC -","Façade","PRE ","Pre-Line","POST","Post-Line","H - ","Handover","S - ","Services","CST ","Completion Docs", "I - ", "Inspection")</f>
        <v>Structure</v>
      </c>
      <c r="E2346" s="90" t="str">
        <f>IF(NOT(ISERROR(SEARCH("- S -", '-'!$F2346))), "Subcontractor",IF(NOT(ISERROR(SEARCH("- R -", '-'!$F2346))), "Ryman",IF(NOT(ISERROR(SEARCH("- C -", '-'!$F2346))), "Consultant",IF(NOT(ISERROR(SEARCH("- I -", '-'!$F2346))),  "Inspection Test Plan", "Naming Error"))))</f>
        <v>Subcontractor</v>
      </c>
      <c r="F2346" s="91" t="str">
        <f>IF(OR('-'!$G2346="checklist", '-'!$G2346="checklist-flat"), '-'!$H2346, F2345)</f>
        <v>ST - S - Concrete Pour - Without Reo</v>
      </c>
      <c r="G2346" s="104" t="s">
        <v>182</v>
      </c>
      <c r="H2346" s="104" t="s">
        <v>1549</v>
      </c>
      <c r="I2346" s="104"/>
      <c r="J2346" s="105">
        <f>_xlfn.XLOOKUP('-'!$F2346,Ref!A:A,Ref!B:B)*1000</f>
        <v>208000</v>
      </c>
      <c r="K2346" s="87">
        <f ca="1">COUNTIF($J$2:'-'!$J2346,'-'!$J2346)-1</f>
        <v>3</v>
      </c>
      <c r="L2346" s="90" t="s">
        <v>14</v>
      </c>
    </row>
    <row r="2347" spans="1:12" ht="15.75">
      <c r="A2347" s="96">
        <f t="shared" si="37"/>
        <v>2343</v>
      </c>
      <c r="B2347" s="93">
        <f ca="1">'-'!$J2347+'-'!$K2347</f>
        <v>208004</v>
      </c>
      <c r="C2347" s="94"/>
      <c r="D2347" s="95" t="str" cm="1">
        <f t="array" ref="D2347">_xlfn.SWITCH(MID('-'!$F2347,1,4),"C - ","Civil","F - ","Foundation","ST -","Structure","FC -","Façade","PRE ","Pre-Line","POST","Post-Line","H - ","Handover","S - ","Services","CST ","Completion Docs", "I - ", "Inspection")</f>
        <v>Structure</v>
      </c>
      <c r="E2347" s="96" t="str">
        <f>IF(NOT(ISERROR(SEARCH("- S -", '-'!$F2347))), "Subcontractor",IF(NOT(ISERROR(SEARCH("- R -", '-'!$F2347))), "Ryman",IF(NOT(ISERROR(SEARCH("- C -", '-'!$F2347))), "Consultant",IF(NOT(ISERROR(SEARCH("- I -", '-'!$F2347))),  "Inspection Test Plan", "Naming Error"))))</f>
        <v>Subcontractor</v>
      </c>
      <c r="F2347" s="97" t="str">
        <f>IF(OR('-'!$G2347="checklist", '-'!$G2347="checklist-flat"), '-'!$H2347, F2346)</f>
        <v>ST - S - Concrete Pour - Without Reo</v>
      </c>
      <c r="G2347" s="24" t="s">
        <v>182</v>
      </c>
      <c r="H2347" s="24" t="s">
        <v>1550</v>
      </c>
      <c r="I2347" s="24"/>
      <c r="J2347" s="106">
        <f>_xlfn.XLOOKUP('-'!$F2347,Ref!A:A,Ref!B:B)*1000</f>
        <v>208000</v>
      </c>
      <c r="K2347" s="93">
        <f ca="1">COUNTIF($J$2:'-'!$J2347,'-'!$J2347)-1</f>
        <v>4</v>
      </c>
      <c r="L2347" s="96" t="s">
        <v>14</v>
      </c>
    </row>
    <row r="2348" spans="1:12" ht="15.75">
      <c r="A2348" s="90">
        <f t="shared" si="37"/>
        <v>2344</v>
      </c>
      <c r="B2348" s="87">
        <f ca="1">'-'!$J2348+'-'!$K2348</f>
        <v>208005</v>
      </c>
      <c r="C2348" s="88"/>
      <c r="D2348" s="89" t="str" cm="1">
        <f t="array" ref="D2348">_xlfn.SWITCH(MID('-'!$F2348,1,4),"C - ","Civil","F - ","Foundation","ST -","Structure","FC -","Façade","PRE ","Pre-Line","POST","Post-Line","H - ","Handover","S - ","Services","CST ","Completion Docs", "I - ", "Inspection")</f>
        <v>Structure</v>
      </c>
      <c r="E2348" s="90" t="str">
        <f>IF(NOT(ISERROR(SEARCH("- S -", '-'!$F2348))), "Subcontractor",IF(NOT(ISERROR(SEARCH("- R -", '-'!$F2348))), "Ryman",IF(NOT(ISERROR(SEARCH("- C -", '-'!$F2348))), "Consultant",IF(NOT(ISERROR(SEARCH("- I -", '-'!$F2348))),  "Inspection Test Plan", "Naming Error"))))</f>
        <v>Subcontractor</v>
      </c>
      <c r="F2348" s="91" t="str">
        <f>IF(OR('-'!$G2348="checklist", '-'!$G2348="checklist-flat"), '-'!$H2348, F2347)</f>
        <v>ST - S - Concrete Pour - Without Reo</v>
      </c>
      <c r="G2348" s="104" t="s">
        <v>15</v>
      </c>
      <c r="H2348" s="104" t="s">
        <v>1649</v>
      </c>
      <c r="I2348" s="104"/>
      <c r="J2348" s="105">
        <f>_xlfn.XLOOKUP('-'!$F2348,Ref!A:A,Ref!B:B)*1000</f>
        <v>208000</v>
      </c>
      <c r="K2348" s="87">
        <f ca="1">COUNTIF($J$2:'-'!$J2348,'-'!$J2348)-1</f>
        <v>5</v>
      </c>
      <c r="L2348" s="90" t="s">
        <v>14</v>
      </c>
    </row>
    <row r="2349" spans="1:12" ht="15.75">
      <c r="A2349" s="96">
        <f t="shared" si="37"/>
        <v>2345</v>
      </c>
      <c r="B2349" s="93">
        <f ca="1">'-'!$J2349+'-'!$K2349</f>
        <v>208006</v>
      </c>
      <c r="C2349" s="94"/>
      <c r="D2349" s="95" t="str" cm="1">
        <f t="array" ref="D2349">_xlfn.SWITCH(MID('-'!$F2349,1,4),"C - ","Civil","F - ","Foundation","ST -","Structure","FC -","Façade","PRE ","Pre-Line","POST","Post-Line","H - ","Handover","S - ","Services","CST ","Completion Docs", "I - ", "Inspection")</f>
        <v>Structure</v>
      </c>
      <c r="E2349" s="96" t="str">
        <f>IF(NOT(ISERROR(SEARCH("- S -", '-'!$F2349))), "Subcontractor",IF(NOT(ISERROR(SEARCH("- R -", '-'!$F2349))), "Ryman",IF(NOT(ISERROR(SEARCH("- C -", '-'!$F2349))), "Consultant",IF(NOT(ISERROR(SEARCH("- I -", '-'!$F2349))),  "Inspection Test Plan", "Naming Error"))))</f>
        <v>Subcontractor</v>
      </c>
      <c r="F2349" s="97" t="str">
        <f>IF(OR('-'!$G2349="checklist", '-'!$G2349="checklist-flat"), '-'!$H2349, F2348)</f>
        <v>ST - S - Concrete Pour - Without Reo</v>
      </c>
      <c r="G2349" s="24" t="s">
        <v>432</v>
      </c>
      <c r="H2349" s="24" t="s">
        <v>1650</v>
      </c>
      <c r="I2349" s="24"/>
      <c r="J2349" s="106">
        <f>_xlfn.XLOOKUP('-'!$F2349,Ref!A:A,Ref!B:B)*1000</f>
        <v>208000</v>
      </c>
      <c r="K2349" s="93">
        <f ca="1">COUNTIF($J$2:'-'!$J2349,'-'!$J2349)-1</f>
        <v>6</v>
      </c>
      <c r="L2349" s="96" t="s">
        <v>14</v>
      </c>
    </row>
    <row r="2350" spans="1:12" ht="15.75">
      <c r="A2350" s="90">
        <f t="shared" si="37"/>
        <v>2346</v>
      </c>
      <c r="B2350" s="87">
        <f ca="1">'-'!$J2350+'-'!$K2350</f>
        <v>208007</v>
      </c>
      <c r="C2350" s="88"/>
      <c r="D2350" s="89" t="str" cm="1">
        <f t="array" ref="D2350">_xlfn.SWITCH(MID('-'!$F2350,1,4),"C - ","Civil","F - ","Foundation","ST -","Structure","FC -","Façade","PRE ","Pre-Line","POST","Post-Line","H - ","Handover","S - ","Services","CST ","Completion Docs", "I - ", "Inspection")</f>
        <v>Structure</v>
      </c>
      <c r="E2350" s="90" t="str">
        <f>IF(NOT(ISERROR(SEARCH("- S -", '-'!$F2350))), "Subcontractor",IF(NOT(ISERROR(SEARCH("- R -", '-'!$F2350))), "Ryman",IF(NOT(ISERROR(SEARCH("- C -", '-'!$F2350))), "Consultant",IF(NOT(ISERROR(SEARCH("- I -", '-'!$F2350))),  "Inspection Test Plan", "Naming Error"))))</f>
        <v>Subcontractor</v>
      </c>
      <c r="F2350" s="91" t="str">
        <f>IF(OR('-'!$G2350="checklist", '-'!$G2350="checklist-flat"), '-'!$H2350, F2349)</f>
        <v>ST - S - Concrete Pour - Without Reo</v>
      </c>
      <c r="G2350" s="104" t="s">
        <v>15</v>
      </c>
      <c r="H2350" s="104" t="s">
        <v>1651</v>
      </c>
      <c r="I2350" s="104"/>
      <c r="J2350" s="105">
        <f>_xlfn.XLOOKUP('-'!$F2350,Ref!A:A,Ref!B:B)*1000</f>
        <v>208000</v>
      </c>
      <c r="K2350" s="87">
        <f ca="1">COUNTIF($J$2:'-'!$J2350,'-'!$J2350)-1</f>
        <v>7</v>
      </c>
      <c r="L2350" s="90" t="s">
        <v>14</v>
      </c>
    </row>
    <row r="2351" spans="1:12" ht="15.75">
      <c r="A2351" s="96">
        <f t="shared" si="37"/>
        <v>2347</v>
      </c>
      <c r="B2351" s="93">
        <f ca="1">'-'!$J2351+'-'!$K2351</f>
        <v>208008</v>
      </c>
      <c r="C2351" s="94"/>
      <c r="D2351" s="95" t="str" cm="1">
        <f t="array" ref="D2351">_xlfn.SWITCH(MID('-'!$F2351,1,4),"C - ","Civil","F - ","Foundation","ST -","Structure","FC -","Façade","PRE ","Pre-Line","POST","Post-Line","H - ","Handover","S - ","Services","CST ","Completion Docs", "I - ", "Inspection")</f>
        <v>Structure</v>
      </c>
      <c r="E2351" s="96" t="str">
        <f>IF(NOT(ISERROR(SEARCH("- S -", '-'!$F2351))), "Subcontractor",IF(NOT(ISERROR(SEARCH("- R -", '-'!$F2351))), "Ryman",IF(NOT(ISERROR(SEARCH("- C -", '-'!$F2351))), "Consultant",IF(NOT(ISERROR(SEARCH("- I -", '-'!$F2351))),  "Inspection Test Plan", "Naming Error"))))</f>
        <v>Subcontractor</v>
      </c>
      <c r="F2351" s="97" t="str">
        <f>IF(OR('-'!$G2351="checklist", '-'!$G2351="checklist-flat"), '-'!$H2351, F2350)</f>
        <v>ST - S - Concrete Pour - Without Reo</v>
      </c>
      <c r="G2351" s="24" t="s">
        <v>15</v>
      </c>
      <c r="H2351" s="24" t="s">
        <v>427</v>
      </c>
      <c r="I2351" s="24"/>
      <c r="J2351" s="106">
        <f>_xlfn.XLOOKUP('-'!$F2351,Ref!A:A,Ref!B:B)*1000</f>
        <v>208000</v>
      </c>
      <c r="K2351" s="93">
        <f ca="1">COUNTIF($J$2:'-'!$J2351,'-'!$J2351)-1</f>
        <v>8</v>
      </c>
      <c r="L2351" s="96" t="s">
        <v>14</v>
      </c>
    </row>
    <row r="2352" spans="1:12" ht="15.75">
      <c r="A2352" s="90">
        <f t="shared" si="37"/>
        <v>2348</v>
      </c>
      <c r="B2352" s="87">
        <f ca="1">'-'!$J2352+'-'!$K2352</f>
        <v>208009</v>
      </c>
      <c r="C2352" s="88"/>
      <c r="D2352" s="89" t="str" cm="1">
        <f t="array" ref="D2352">_xlfn.SWITCH(MID('-'!$F2352,1,4),"C - ","Civil","F - ","Foundation","ST -","Structure","FC -","Façade","PRE ","Pre-Line","POST","Post-Line","H - ","Handover","S - ","Services","CST ","Completion Docs", "I - ", "Inspection")</f>
        <v>Structure</v>
      </c>
      <c r="E2352" s="90" t="str">
        <f>IF(NOT(ISERROR(SEARCH("- S -", '-'!$F2352))), "Subcontractor",IF(NOT(ISERROR(SEARCH("- R -", '-'!$F2352))), "Ryman",IF(NOT(ISERROR(SEARCH("- C -", '-'!$F2352))), "Consultant",IF(NOT(ISERROR(SEARCH("- I -", '-'!$F2352))),  "Inspection Test Plan", "Naming Error"))))</f>
        <v>Subcontractor</v>
      </c>
      <c r="F2352" s="91" t="str">
        <f>IF(OR('-'!$G2352="checklist", '-'!$G2352="checklist-flat"), '-'!$H2352, F2351)</f>
        <v>ST - S - Concrete Pour - Without Reo</v>
      </c>
      <c r="G2352" s="104" t="s">
        <v>15</v>
      </c>
      <c r="H2352" s="104" t="s">
        <v>428</v>
      </c>
      <c r="I2352" s="104"/>
      <c r="J2352" s="105">
        <f>_xlfn.XLOOKUP('-'!$F2352,Ref!A:A,Ref!B:B)*1000</f>
        <v>208000</v>
      </c>
      <c r="K2352" s="87">
        <f ca="1">COUNTIF($J$2:'-'!$J2352,'-'!$J2352)-1</f>
        <v>9</v>
      </c>
      <c r="L2352" s="90" t="s">
        <v>14</v>
      </c>
    </row>
    <row r="2353" spans="1:12" ht="15.75">
      <c r="A2353" s="96">
        <f t="shared" si="37"/>
        <v>2349</v>
      </c>
      <c r="B2353" s="93">
        <f ca="1">'-'!$J2353+'-'!$K2353</f>
        <v>208010</v>
      </c>
      <c r="C2353" s="94"/>
      <c r="D2353" s="95" t="str" cm="1">
        <f t="array" ref="D2353">_xlfn.SWITCH(MID('-'!$F2353,1,4),"C - ","Civil","F - ","Foundation","ST -","Structure","FC -","Façade","PRE ","Pre-Line","POST","Post-Line","H - ","Handover","S - ","Services","CST ","Completion Docs", "I - ", "Inspection")</f>
        <v>Structure</v>
      </c>
      <c r="E2353" s="96" t="str">
        <f>IF(NOT(ISERROR(SEARCH("- S -", '-'!$F2353))), "Subcontractor",IF(NOT(ISERROR(SEARCH("- R -", '-'!$F2353))), "Ryman",IF(NOT(ISERROR(SEARCH("- C -", '-'!$F2353))), "Consultant",IF(NOT(ISERROR(SEARCH("- I -", '-'!$F2353))),  "Inspection Test Plan", "Naming Error"))))</f>
        <v>Subcontractor</v>
      </c>
      <c r="F2353" s="97" t="str">
        <f>IF(OR('-'!$G2353="checklist", '-'!$G2353="checklist-flat"), '-'!$H2353, F2352)</f>
        <v>ST - S - Concrete Pour - Without Reo</v>
      </c>
      <c r="G2353" s="24" t="s">
        <v>15</v>
      </c>
      <c r="H2353" s="24" t="s">
        <v>429</v>
      </c>
      <c r="I2353" s="24"/>
      <c r="J2353" s="106">
        <f>_xlfn.XLOOKUP('-'!$F2353,Ref!A:A,Ref!B:B)*1000</f>
        <v>208000</v>
      </c>
      <c r="K2353" s="93">
        <f ca="1">COUNTIF($J$2:'-'!$J2353,'-'!$J2353)-1</f>
        <v>10</v>
      </c>
      <c r="L2353" s="96" t="s">
        <v>14</v>
      </c>
    </row>
    <row r="2354" spans="1:12" ht="15.75">
      <c r="A2354" s="90">
        <f t="shared" si="37"/>
        <v>2350</v>
      </c>
      <c r="B2354" s="87">
        <f ca="1">'-'!$J2354+'-'!$K2354</f>
        <v>208011</v>
      </c>
      <c r="C2354" s="88"/>
      <c r="D2354" s="89" t="str" cm="1">
        <f t="array" ref="D2354">_xlfn.SWITCH(MID('-'!$F2354,1,4),"C - ","Civil","F - ","Foundation","ST -","Structure","FC -","Façade","PRE ","Pre-Line","POST","Post-Line","H - ","Handover","S - ","Services","CST ","Completion Docs", "I - ", "Inspection")</f>
        <v>Structure</v>
      </c>
      <c r="E2354" s="90" t="str">
        <f>IF(NOT(ISERROR(SEARCH("- S -", '-'!$F2354))), "Subcontractor",IF(NOT(ISERROR(SEARCH("- R -", '-'!$F2354))), "Ryman",IF(NOT(ISERROR(SEARCH("- C -", '-'!$F2354))), "Consultant",IF(NOT(ISERROR(SEARCH("- I -", '-'!$F2354))),  "Inspection Test Plan", "Naming Error"))))</f>
        <v>Subcontractor</v>
      </c>
      <c r="F2354" s="91" t="str">
        <f>IF(OR('-'!$G2354="checklist", '-'!$G2354="checklist-flat"), '-'!$H2354, F2353)</f>
        <v>ST - S - Concrete Pour - Without Reo</v>
      </c>
      <c r="G2354" s="104" t="s">
        <v>432</v>
      </c>
      <c r="H2354" s="104" t="s">
        <v>1665</v>
      </c>
      <c r="I2354" s="104"/>
      <c r="J2354" s="105">
        <f>_xlfn.XLOOKUP('-'!$F2354,Ref!A:A,Ref!B:B)*1000</f>
        <v>208000</v>
      </c>
      <c r="K2354" s="87">
        <f ca="1">COUNTIF($J$2:'-'!$J2354,'-'!$J2354)-1</f>
        <v>11</v>
      </c>
      <c r="L2354" s="90" t="s">
        <v>14</v>
      </c>
    </row>
    <row r="2355" spans="1:12" ht="15.75">
      <c r="A2355" s="96">
        <f t="shared" si="37"/>
        <v>2351</v>
      </c>
      <c r="B2355" s="93">
        <f ca="1">'-'!$J2355+'-'!$K2355</f>
        <v>208012</v>
      </c>
      <c r="C2355" s="94"/>
      <c r="D2355" s="95" t="str" cm="1">
        <f t="array" ref="D2355">_xlfn.SWITCH(MID('-'!$F2355,1,4),"C - ","Civil","F - ","Foundation","ST -","Structure","FC -","Façade","PRE ","Pre-Line","POST","Post-Line","H - ","Handover","S - ","Services","CST ","Completion Docs", "I - ", "Inspection")</f>
        <v>Structure</v>
      </c>
      <c r="E2355" s="96" t="str">
        <f>IF(NOT(ISERROR(SEARCH("- S -", '-'!$F2355))), "Subcontractor",IF(NOT(ISERROR(SEARCH("- R -", '-'!$F2355))), "Ryman",IF(NOT(ISERROR(SEARCH("- C -", '-'!$F2355))), "Consultant",IF(NOT(ISERROR(SEARCH("- I -", '-'!$F2355))),  "Inspection Test Plan", "Naming Error"))))</f>
        <v>Subcontractor</v>
      </c>
      <c r="F2355" s="97" t="str">
        <f>IF(OR('-'!$G2355="checklist", '-'!$G2355="checklist-flat"), '-'!$H2355, F2354)</f>
        <v>ST - S - Concrete Pour - Without Reo</v>
      </c>
      <c r="G2355" s="24" t="s">
        <v>15</v>
      </c>
      <c r="H2355" s="24" t="s">
        <v>1666</v>
      </c>
      <c r="I2355" s="24"/>
      <c r="J2355" s="106">
        <f>_xlfn.XLOOKUP('-'!$F2355,Ref!A:A,Ref!B:B)*1000</f>
        <v>208000</v>
      </c>
      <c r="K2355" s="93">
        <f ca="1">COUNTIF($J$2:'-'!$J2355,'-'!$J2355)-1</f>
        <v>12</v>
      </c>
      <c r="L2355" s="96" t="s">
        <v>14</v>
      </c>
    </row>
    <row r="2356" spans="1:12" ht="15.75">
      <c r="A2356" s="90">
        <f t="shared" si="37"/>
        <v>2352</v>
      </c>
      <c r="B2356" s="87">
        <f ca="1">'-'!$J2356+'-'!$K2356</f>
        <v>208013</v>
      </c>
      <c r="C2356" s="88"/>
      <c r="D2356" s="89" t="str" cm="1">
        <f t="array" ref="D2356">_xlfn.SWITCH(MID('-'!$F2356,1,4),"C - ","Civil","F - ","Foundation","ST -","Structure","FC -","Façade","PRE ","Pre-Line","POST","Post-Line","H - ","Handover","S - ","Services","CST ","Completion Docs", "I - ", "Inspection")</f>
        <v>Structure</v>
      </c>
      <c r="E2356" s="90" t="str">
        <f>IF(NOT(ISERROR(SEARCH("- S -", '-'!$F2356))), "Subcontractor",IF(NOT(ISERROR(SEARCH("- R -", '-'!$F2356))), "Ryman",IF(NOT(ISERROR(SEARCH("- C -", '-'!$F2356))), "Consultant",IF(NOT(ISERROR(SEARCH("- I -", '-'!$F2356))),  "Inspection Test Plan", "Naming Error"))))</f>
        <v>Subcontractor</v>
      </c>
      <c r="F2356" s="91" t="str">
        <f>IF(OR('-'!$G2356="checklist", '-'!$G2356="checklist-flat"), '-'!$H2356, F2355)</f>
        <v>ST - S - Concrete Pour - Without Reo</v>
      </c>
      <c r="G2356" s="104" t="s">
        <v>15</v>
      </c>
      <c r="H2356" s="104" t="s">
        <v>1667</v>
      </c>
      <c r="I2356" s="104"/>
      <c r="J2356" s="105">
        <f>_xlfn.XLOOKUP('-'!$F2356,Ref!A:A,Ref!B:B)*1000</f>
        <v>208000</v>
      </c>
      <c r="K2356" s="87">
        <f ca="1">COUNTIF($J$2:'-'!$J2356,'-'!$J2356)-1</f>
        <v>13</v>
      </c>
      <c r="L2356" s="90" t="s">
        <v>14</v>
      </c>
    </row>
    <row r="2357" spans="1:12" ht="15.75">
      <c r="A2357" s="96">
        <f t="shared" si="37"/>
        <v>2353</v>
      </c>
      <c r="B2357" s="93">
        <f ca="1">'-'!$J2357+'-'!$K2357</f>
        <v>208014</v>
      </c>
      <c r="C2357" s="94"/>
      <c r="D2357" s="95" t="str" cm="1">
        <f t="array" ref="D2357">_xlfn.SWITCH(MID('-'!$F2357,1,4),"C - ","Civil","F - ","Foundation","ST -","Structure","FC -","Façade","PRE ","Pre-Line","POST","Post-Line","H - ","Handover","S - ","Services","CST ","Completion Docs", "I - ", "Inspection")</f>
        <v>Structure</v>
      </c>
      <c r="E2357" s="96" t="str">
        <f>IF(NOT(ISERROR(SEARCH("- S -", '-'!$F2357))), "Subcontractor",IF(NOT(ISERROR(SEARCH("- R -", '-'!$F2357))), "Ryman",IF(NOT(ISERROR(SEARCH("- C -", '-'!$F2357))), "Consultant",IF(NOT(ISERROR(SEARCH("- I -", '-'!$F2357))),  "Inspection Test Plan", "Naming Error"))))</f>
        <v>Subcontractor</v>
      </c>
      <c r="F2357" s="97" t="str">
        <f>IF(OR('-'!$G2357="checklist", '-'!$G2357="checklist-flat"), '-'!$H2357, F2356)</f>
        <v>ST - S - Concrete Pour - Without Reo</v>
      </c>
      <c r="G2357" s="24" t="s">
        <v>15</v>
      </c>
      <c r="H2357" s="24" t="s">
        <v>1668</v>
      </c>
      <c r="I2357" s="24"/>
      <c r="J2357" s="106">
        <f>_xlfn.XLOOKUP('-'!$F2357,Ref!A:A,Ref!B:B)*1000</f>
        <v>208000</v>
      </c>
      <c r="K2357" s="93">
        <f ca="1">COUNTIF($J$2:'-'!$J2357,'-'!$J2357)-1</f>
        <v>14</v>
      </c>
      <c r="L2357" s="96" t="s">
        <v>14</v>
      </c>
    </row>
    <row r="2358" spans="1:12" ht="15.75">
      <c r="A2358" s="90">
        <f t="shared" si="37"/>
        <v>2354</v>
      </c>
      <c r="B2358" s="87">
        <f ca="1">'-'!$J2358+'-'!$K2358</f>
        <v>208015</v>
      </c>
      <c r="C2358" s="88"/>
      <c r="D2358" s="89" t="str" cm="1">
        <f t="array" ref="D2358">_xlfn.SWITCH(MID('-'!$F2358,1,4),"C - ","Civil","F - ","Foundation","ST -","Structure","FC -","Façade","PRE ","Pre-Line","POST","Post-Line","H - ","Handover","S - ","Services","CST ","Completion Docs", "I - ", "Inspection")</f>
        <v>Structure</v>
      </c>
      <c r="E2358" s="90" t="str">
        <f>IF(NOT(ISERROR(SEARCH("- S -", '-'!$F2358))), "Subcontractor",IF(NOT(ISERROR(SEARCH("- R -", '-'!$F2358))), "Ryman",IF(NOT(ISERROR(SEARCH("- C -", '-'!$F2358))), "Consultant",IF(NOT(ISERROR(SEARCH("- I -", '-'!$F2358))),  "Inspection Test Plan", "Naming Error"))))</f>
        <v>Subcontractor</v>
      </c>
      <c r="F2358" s="91" t="str">
        <f>IF(OR('-'!$G2358="checklist", '-'!$G2358="checklist-flat"), '-'!$H2358, F2357)</f>
        <v>ST - S - Concrete Pour - Without Reo</v>
      </c>
      <c r="G2358" s="104" t="s">
        <v>15</v>
      </c>
      <c r="H2358" s="104" t="s">
        <v>1669</v>
      </c>
      <c r="I2358" s="104"/>
      <c r="J2358" s="105">
        <f>_xlfn.XLOOKUP('-'!$F2358,Ref!A:A,Ref!B:B)*1000</f>
        <v>208000</v>
      </c>
      <c r="K2358" s="87">
        <f ca="1">COUNTIF($J$2:'-'!$J2358,'-'!$J2358)-1</f>
        <v>15</v>
      </c>
      <c r="L2358" s="90" t="s">
        <v>14</v>
      </c>
    </row>
    <row r="2359" spans="1:12" ht="15.75">
      <c r="A2359" s="96">
        <f t="shared" si="37"/>
        <v>2355</v>
      </c>
      <c r="B2359" s="93">
        <f ca="1">'-'!$J2359+'-'!$K2359</f>
        <v>208016</v>
      </c>
      <c r="C2359" s="94"/>
      <c r="D2359" s="95" t="str" cm="1">
        <f t="array" ref="D2359">_xlfn.SWITCH(MID('-'!$F2359,1,4),"C - ","Civil","F - ","Foundation","ST -","Structure","FC -","Façade","PRE ","Pre-Line","POST","Post-Line","H - ","Handover","S - ","Services","CST ","Completion Docs", "I - ", "Inspection")</f>
        <v>Structure</v>
      </c>
      <c r="E2359" s="96" t="str">
        <f>IF(NOT(ISERROR(SEARCH("- S -", '-'!$F2359))), "Subcontractor",IF(NOT(ISERROR(SEARCH("- R -", '-'!$F2359))), "Ryman",IF(NOT(ISERROR(SEARCH("- C -", '-'!$F2359))), "Consultant",IF(NOT(ISERROR(SEARCH("- I -", '-'!$F2359))),  "Inspection Test Plan", "Naming Error"))))</f>
        <v>Subcontractor</v>
      </c>
      <c r="F2359" s="97" t="str">
        <f>IF(OR('-'!$G2359="checklist", '-'!$G2359="checklist-flat"), '-'!$H2359, F2358)</f>
        <v>ST - S - Concrete Pour - Without Reo</v>
      </c>
      <c r="G2359" s="24" t="s">
        <v>432</v>
      </c>
      <c r="H2359" s="24" t="s">
        <v>1670</v>
      </c>
      <c r="I2359" s="24"/>
      <c r="J2359" s="106">
        <f>_xlfn.XLOOKUP('-'!$F2359,Ref!A:A,Ref!B:B)*1000</f>
        <v>208000</v>
      </c>
      <c r="K2359" s="93">
        <f ca="1">COUNTIF($J$2:'-'!$J2359,'-'!$J2359)-1</f>
        <v>16</v>
      </c>
      <c r="L2359" s="96" t="s">
        <v>14</v>
      </c>
    </row>
    <row r="2360" spans="1:12" ht="15.75">
      <c r="A2360" s="90">
        <f t="shared" si="37"/>
        <v>2356</v>
      </c>
      <c r="B2360" s="87">
        <f ca="1">'-'!$J2360+'-'!$K2360</f>
        <v>208017</v>
      </c>
      <c r="C2360" s="88"/>
      <c r="D2360" s="89" t="str" cm="1">
        <f t="array" ref="D2360">_xlfn.SWITCH(MID('-'!$F2360,1,4),"C - ","Civil","F - ","Foundation","ST -","Structure","FC -","Façade","PRE ","Pre-Line","POST","Post-Line","H - ","Handover","S - ","Services","CST ","Completion Docs", "I - ", "Inspection")</f>
        <v>Structure</v>
      </c>
      <c r="E2360" s="90" t="str">
        <f>IF(NOT(ISERROR(SEARCH("- S -", '-'!$F2360))), "Subcontractor",IF(NOT(ISERROR(SEARCH("- R -", '-'!$F2360))), "Ryman",IF(NOT(ISERROR(SEARCH("- C -", '-'!$F2360))), "Consultant",IF(NOT(ISERROR(SEARCH("- I -", '-'!$F2360))),  "Inspection Test Plan", "Naming Error"))))</f>
        <v>Subcontractor</v>
      </c>
      <c r="F2360" s="91" t="str">
        <f>IF(OR('-'!$G2360="checklist", '-'!$G2360="checklist-flat"), '-'!$H2360, F2359)</f>
        <v>ST - S - Concrete Pour - Without Reo</v>
      </c>
      <c r="G2360" s="104" t="s">
        <v>15</v>
      </c>
      <c r="H2360" s="104" t="s">
        <v>1671</v>
      </c>
      <c r="I2360" s="104"/>
      <c r="J2360" s="105">
        <f>_xlfn.XLOOKUP('-'!$F2360,Ref!A:A,Ref!B:B)*1000</f>
        <v>208000</v>
      </c>
      <c r="K2360" s="87">
        <f ca="1">COUNTIF($J$2:'-'!$J2360,'-'!$J2360)-1</f>
        <v>17</v>
      </c>
      <c r="L2360" s="90" t="s">
        <v>14</v>
      </c>
    </row>
    <row r="2361" spans="1:12" ht="15.75">
      <c r="A2361" s="96">
        <f t="shared" si="37"/>
        <v>2357</v>
      </c>
      <c r="B2361" s="93">
        <f ca="1">'-'!$J2361+'-'!$K2361</f>
        <v>208018</v>
      </c>
      <c r="C2361" s="94"/>
      <c r="D2361" s="95" t="str" cm="1">
        <f t="array" ref="D2361">_xlfn.SWITCH(MID('-'!$F2361,1,4),"C - ","Civil","F - ","Foundation","ST -","Structure","FC -","Façade","PRE ","Pre-Line","POST","Post-Line","H - ","Handover","S - ","Services","CST ","Completion Docs", "I - ", "Inspection")</f>
        <v>Structure</v>
      </c>
      <c r="E2361" s="96" t="str">
        <f>IF(NOT(ISERROR(SEARCH("- S -", '-'!$F2361))), "Subcontractor",IF(NOT(ISERROR(SEARCH("- R -", '-'!$F2361))), "Ryman",IF(NOT(ISERROR(SEARCH("- C -", '-'!$F2361))), "Consultant",IF(NOT(ISERROR(SEARCH("- I -", '-'!$F2361))),  "Inspection Test Plan", "Naming Error"))))</f>
        <v>Subcontractor</v>
      </c>
      <c r="F2361" s="97" t="str">
        <f>IF(OR('-'!$G2361="checklist", '-'!$G2361="checklist-flat"), '-'!$H2361, F2360)</f>
        <v>ST - S - Concrete Pour - Without Reo</v>
      </c>
      <c r="G2361" s="24" t="s">
        <v>182</v>
      </c>
      <c r="H2361" s="24" t="s">
        <v>1672</v>
      </c>
      <c r="I2361" s="24"/>
      <c r="J2361" s="106">
        <f>_xlfn.XLOOKUP('-'!$F2361,Ref!A:A,Ref!B:B)*1000</f>
        <v>208000</v>
      </c>
      <c r="K2361" s="93">
        <f ca="1">COUNTIF($J$2:'-'!$J2361,'-'!$J2361)-1</f>
        <v>18</v>
      </c>
      <c r="L2361" s="96" t="s">
        <v>14</v>
      </c>
    </row>
    <row r="2362" spans="1:12" ht="15.75">
      <c r="A2362" s="90">
        <f t="shared" si="37"/>
        <v>2358</v>
      </c>
      <c r="B2362" s="87">
        <f ca="1">'-'!$J2362+'-'!$K2362</f>
        <v>208019</v>
      </c>
      <c r="C2362" s="88"/>
      <c r="D2362" s="89" t="str" cm="1">
        <f t="array" ref="D2362">_xlfn.SWITCH(MID('-'!$F2362,1,4),"C - ","Civil","F - ","Foundation","ST -","Structure","FC -","Façade","PRE ","Pre-Line","POST","Post-Line","H - ","Handover","S - ","Services","CST ","Completion Docs", "I - ", "Inspection")</f>
        <v>Structure</v>
      </c>
      <c r="E2362" s="90" t="str">
        <f>IF(NOT(ISERROR(SEARCH("- S -", '-'!$F2362))), "Subcontractor",IF(NOT(ISERROR(SEARCH("- R -", '-'!$F2362))), "Ryman",IF(NOT(ISERROR(SEARCH("- C -", '-'!$F2362))), "Consultant",IF(NOT(ISERROR(SEARCH("- I -", '-'!$F2362))),  "Inspection Test Plan", "Naming Error"))))</f>
        <v>Subcontractor</v>
      </c>
      <c r="F2362" s="91" t="str">
        <f>IF(OR('-'!$G2362="checklist", '-'!$G2362="checklist-flat"), '-'!$H2362, F2361)</f>
        <v>ST - S - Concrete Pour - Without Reo</v>
      </c>
      <c r="G2362" s="104" t="s">
        <v>182</v>
      </c>
      <c r="H2362" s="104" t="s">
        <v>1554</v>
      </c>
      <c r="I2362" s="104"/>
      <c r="J2362" s="105">
        <f>_xlfn.XLOOKUP('-'!$F2362,Ref!A:A,Ref!B:B)*1000</f>
        <v>208000</v>
      </c>
      <c r="K2362" s="87">
        <f ca="1">COUNTIF($J$2:'-'!$J2362,'-'!$J2362)-1</f>
        <v>19</v>
      </c>
      <c r="L2362" s="90" t="s">
        <v>14</v>
      </c>
    </row>
    <row r="2363" spans="1:12" ht="15.75">
      <c r="A2363" s="96">
        <f t="shared" si="37"/>
        <v>2359</v>
      </c>
      <c r="B2363" s="93">
        <f ca="1">'-'!$J2363+'-'!$K2363</f>
        <v>208020</v>
      </c>
      <c r="C2363" s="94"/>
      <c r="D2363" s="95" t="str" cm="1">
        <f t="array" ref="D2363">_xlfn.SWITCH(MID('-'!$F2363,1,4),"C - ","Civil","F - ","Foundation","ST -","Structure","FC -","Façade","PRE ","Pre-Line","POST","Post-Line","H - ","Handover","S - ","Services","CST ","Completion Docs", "I - ", "Inspection")</f>
        <v>Structure</v>
      </c>
      <c r="E2363" s="96" t="str">
        <f>IF(NOT(ISERROR(SEARCH("- S -", '-'!$F2363))), "Subcontractor",IF(NOT(ISERROR(SEARCH("- R -", '-'!$F2363))), "Ryman",IF(NOT(ISERROR(SEARCH("- C -", '-'!$F2363))), "Consultant",IF(NOT(ISERROR(SEARCH("- I -", '-'!$F2363))),  "Inspection Test Plan", "Naming Error"))))</f>
        <v>Subcontractor</v>
      </c>
      <c r="F2363" s="97" t="str">
        <f>IF(OR('-'!$G2363="checklist", '-'!$G2363="checklist-flat"), '-'!$H2363, F2362)</f>
        <v>ST - S - Concrete Pour - Without Reo</v>
      </c>
      <c r="G2363" s="24" t="s">
        <v>182</v>
      </c>
      <c r="H2363" s="24" t="s">
        <v>1555</v>
      </c>
      <c r="I2363" s="24"/>
      <c r="J2363" s="106">
        <f>_xlfn.XLOOKUP('-'!$F2363,Ref!A:A,Ref!B:B)*1000</f>
        <v>208000</v>
      </c>
      <c r="K2363" s="93">
        <f ca="1">COUNTIF($J$2:'-'!$J2363,'-'!$J2363)-1</f>
        <v>20</v>
      </c>
      <c r="L2363" s="96" t="s">
        <v>14</v>
      </c>
    </row>
    <row r="2364" spans="1:12" ht="15.75">
      <c r="A2364" s="90">
        <f t="shared" si="37"/>
        <v>2360</v>
      </c>
      <c r="B2364" s="87">
        <f ca="1">'-'!$J2364+'-'!$K2364</f>
        <v>208021</v>
      </c>
      <c r="C2364" s="88"/>
      <c r="D2364" s="89" t="str" cm="1">
        <f t="array" ref="D2364">_xlfn.SWITCH(MID('-'!$F2364,1,4),"C - ","Civil","F - ","Foundation","ST -","Structure","FC -","Façade","PRE ","Pre-Line","POST","Post-Line","H - ","Handover","S - ","Services","CST ","Completion Docs", "I - ", "Inspection")</f>
        <v>Structure</v>
      </c>
      <c r="E2364" s="90" t="str">
        <f>IF(NOT(ISERROR(SEARCH("- S -", '-'!$F2364))), "Subcontractor",IF(NOT(ISERROR(SEARCH("- R -", '-'!$F2364))), "Ryman",IF(NOT(ISERROR(SEARCH("- C -", '-'!$F2364))), "Consultant",IF(NOT(ISERROR(SEARCH("- I -", '-'!$F2364))),  "Inspection Test Plan", "Naming Error"))))</f>
        <v>Subcontractor</v>
      </c>
      <c r="F2364" s="91" t="str">
        <f>IF(OR('-'!$G2364="checklist", '-'!$G2364="checklist-flat"), '-'!$H2364, F2363)</f>
        <v>ST - S - Concrete Pour - Without Reo</v>
      </c>
      <c r="G2364" s="104" t="s">
        <v>182</v>
      </c>
      <c r="H2364" s="104" t="s">
        <v>1556</v>
      </c>
      <c r="I2364" s="104"/>
      <c r="J2364" s="105">
        <f>_xlfn.XLOOKUP('-'!$F2364,Ref!A:A,Ref!B:B)*1000</f>
        <v>208000</v>
      </c>
      <c r="K2364" s="87">
        <f ca="1">COUNTIF($J$2:'-'!$J2364,'-'!$J2364)-1</f>
        <v>21</v>
      </c>
      <c r="L2364" s="90" t="s">
        <v>14</v>
      </c>
    </row>
    <row r="2365" spans="1:12" ht="15.75">
      <c r="A2365" s="96">
        <f t="shared" si="37"/>
        <v>2361</v>
      </c>
      <c r="B2365" s="93">
        <f ca="1">'-'!$J2365+'-'!$K2365</f>
        <v>208022</v>
      </c>
      <c r="C2365" s="94"/>
      <c r="D2365" s="95" t="str" cm="1">
        <f t="array" ref="D2365">_xlfn.SWITCH(MID('-'!$F2365,1,4),"C - ","Civil","F - ","Foundation","ST -","Structure","FC -","Façade","PRE ","Pre-Line","POST","Post-Line","H - ","Handover","S - ","Services","CST ","Completion Docs", "I - ", "Inspection")</f>
        <v>Structure</v>
      </c>
      <c r="E2365" s="96" t="str">
        <f>IF(NOT(ISERROR(SEARCH("- S -", '-'!$F2365))), "Subcontractor",IF(NOT(ISERROR(SEARCH("- R -", '-'!$F2365))), "Ryman",IF(NOT(ISERROR(SEARCH("- C -", '-'!$F2365))), "Consultant",IF(NOT(ISERROR(SEARCH("- I -", '-'!$F2365))),  "Inspection Test Plan", "Naming Error"))))</f>
        <v>Subcontractor</v>
      </c>
      <c r="F2365" s="97" t="str">
        <f>IF(OR('-'!$G2365="checklist", '-'!$G2365="checklist-flat"), '-'!$H2365, F2364)</f>
        <v>ST - S - Concrete Pour - Without Reo</v>
      </c>
      <c r="G2365" s="24" t="s">
        <v>442</v>
      </c>
      <c r="H2365" s="24" t="s">
        <v>1557</v>
      </c>
      <c r="I2365" s="24" t="s">
        <v>1215</v>
      </c>
      <c r="J2365" s="106">
        <f>_xlfn.XLOOKUP('-'!$F2365,Ref!A:A,Ref!B:B)*1000</f>
        <v>208000</v>
      </c>
      <c r="K2365" s="93">
        <f ca="1">COUNTIF($J$2:'-'!$J2365,'-'!$J2365)-1</f>
        <v>22</v>
      </c>
      <c r="L2365" s="96" t="s">
        <v>14</v>
      </c>
    </row>
    <row r="2366" spans="1:12" ht="15.75">
      <c r="A2366" s="90">
        <f t="shared" si="37"/>
        <v>2362</v>
      </c>
      <c r="B2366" s="87">
        <f ca="1">'-'!$J2366+'-'!$K2366</f>
        <v>208023</v>
      </c>
      <c r="C2366" s="88"/>
      <c r="D2366" s="89" t="str" cm="1">
        <f t="array" ref="D2366">_xlfn.SWITCH(MID('-'!$F2366,1,4),"C - ","Civil","F - ","Foundation","ST -","Structure","FC -","Façade","PRE ","Pre-Line","POST","Post-Line","H - ","Handover","S - ","Services","CST ","Completion Docs", "I - ", "Inspection")</f>
        <v>Structure</v>
      </c>
      <c r="E2366" s="90" t="str">
        <f>IF(NOT(ISERROR(SEARCH("- S -", '-'!$F2366))), "Subcontractor",IF(NOT(ISERROR(SEARCH("- R -", '-'!$F2366))), "Ryman",IF(NOT(ISERROR(SEARCH("- C -", '-'!$F2366))), "Consultant",IF(NOT(ISERROR(SEARCH("- I -", '-'!$F2366))),  "Inspection Test Plan", "Naming Error"))))</f>
        <v>Subcontractor</v>
      </c>
      <c r="F2366" s="91" t="str">
        <f>IF(OR('-'!$G2366="checklist", '-'!$G2366="checklist-flat"), '-'!$H2366, F2365)</f>
        <v>ST - S - Concrete Pour - Without Reo</v>
      </c>
      <c r="G2366" s="104" t="s">
        <v>15</v>
      </c>
      <c r="H2366" s="104" t="s">
        <v>1517</v>
      </c>
      <c r="I2366" s="104"/>
      <c r="J2366" s="105">
        <f>_xlfn.XLOOKUP('-'!$F2366,Ref!A:A,Ref!B:B)*1000</f>
        <v>208000</v>
      </c>
      <c r="K2366" s="87">
        <f ca="1">COUNTIF($J$2:'-'!$J2366,'-'!$J2366)-1</f>
        <v>23</v>
      </c>
      <c r="L2366" s="90" t="s">
        <v>14</v>
      </c>
    </row>
    <row r="2367" spans="1:12" ht="15.75">
      <c r="A2367" s="96">
        <f t="shared" si="37"/>
        <v>2363</v>
      </c>
      <c r="B2367" s="93">
        <f ca="1">'-'!$J2367+'-'!$K2367</f>
        <v>208024</v>
      </c>
      <c r="C2367" s="94"/>
      <c r="D2367" s="95" t="str" cm="1">
        <f t="array" ref="D2367">_xlfn.SWITCH(MID('-'!$F2367,1,4),"C - ","Civil","F - ","Foundation","ST -","Structure","FC -","Façade","PRE ","Pre-Line","POST","Post-Line","H - ","Handover","S - ","Services","CST ","Completion Docs", "I - ", "Inspection")</f>
        <v>Structure</v>
      </c>
      <c r="E2367" s="96" t="str">
        <f>IF(NOT(ISERROR(SEARCH("- S -", '-'!$F2367))), "Subcontractor",IF(NOT(ISERROR(SEARCH("- R -", '-'!$F2367))), "Ryman",IF(NOT(ISERROR(SEARCH("- C -", '-'!$F2367))), "Consultant",IF(NOT(ISERROR(SEARCH("- I -", '-'!$F2367))),  "Inspection Test Plan", "Naming Error"))))</f>
        <v>Subcontractor</v>
      </c>
      <c r="F2367" s="97" t="str">
        <f>IF(OR('-'!$G2367="checklist", '-'!$G2367="checklist-flat"), '-'!$H2367, F2366)</f>
        <v>ST - S - Concrete Pour - Without Reo</v>
      </c>
      <c r="G2367" s="24" t="s">
        <v>15</v>
      </c>
      <c r="H2367" s="24" t="s">
        <v>1518</v>
      </c>
      <c r="I2367" s="24"/>
      <c r="J2367" s="106">
        <f>_xlfn.XLOOKUP('-'!$F2367,Ref!A:A,Ref!B:B)*1000</f>
        <v>208000</v>
      </c>
      <c r="K2367" s="93">
        <f ca="1">COUNTIF($J$2:'-'!$J2367,'-'!$J2367)-1</f>
        <v>24</v>
      </c>
      <c r="L2367" s="96" t="s">
        <v>14</v>
      </c>
    </row>
    <row r="2368" spans="1:12" ht="15.75">
      <c r="A2368" s="90">
        <f t="shared" si="37"/>
        <v>2364</v>
      </c>
      <c r="B2368" s="87">
        <f ca="1">'-'!$J2368+'-'!$K2368</f>
        <v>208025</v>
      </c>
      <c r="C2368" s="88"/>
      <c r="D2368" s="89" t="str" cm="1">
        <f t="array" ref="D2368">_xlfn.SWITCH(MID('-'!$F2368,1,4),"C - ","Civil","F - ","Foundation","ST -","Structure","FC -","Façade","PRE ","Pre-Line","POST","Post-Line","H - ","Handover","S - ","Services","CST ","Completion Docs", "I - ", "Inspection")</f>
        <v>Structure</v>
      </c>
      <c r="E2368" s="90" t="str">
        <f>IF(NOT(ISERROR(SEARCH("- S -", '-'!$F2368))), "Subcontractor",IF(NOT(ISERROR(SEARCH("- R -", '-'!$F2368))), "Ryman",IF(NOT(ISERROR(SEARCH("- C -", '-'!$F2368))), "Consultant",IF(NOT(ISERROR(SEARCH("- I -", '-'!$F2368))),  "Inspection Test Plan", "Naming Error"))))</f>
        <v>Subcontractor</v>
      </c>
      <c r="F2368" s="91" t="str">
        <f>IF(OR('-'!$G2368="checklist", '-'!$G2368="checklist-flat"), '-'!$H2368, F2367)</f>
        <v>ST - S - Concrete Pour - Without Reo</v>
      </c>
      <c r="G2368" s="104" t="s">
        <v>432</v>
      </c>
      <c r="H2368" s="104" t="s">
        <v>1675</v>
      </c>
      <c r="I2368" s="104"/>
      <c r="J2368" s="105">
        <f>_xlfn.XLOOKUP('-'!$F2368,Ref!A:A,Ref!B:B)*1000</f>
        <v>208000</v>
      </c>
      <c r="K2368" s="87">
        <f ca="1">COUNTIF($J$2:'-'!$J2368,'-'!$J2368)-1</f>
        <v>25</v>
      </c>
      <c r="L2368" s="90" t="s">
        <v>14</v>
      </c>
    </row>
    <row r="2369" spans="1:12" ht="15.75">
      <c r="A2369" s="96">
        <f t="shared" si="37"/>
        <v>2365</v>
      </c>
      <c r="B2369" s="93">
        <f ca="1">'-'!$J2369+'-'!$K2369</f>
        <v>208026</v>
      </c>
      <c r="C2369" s="94"/>
      <c r="D2369" s="95" t="str" cm="1">
        <f t="array" ref="D2369">_xlfn.SWITCH(MID('-'!$F2369,1,4),"C - ","Civil","F - ","Foundation","ST -","Structure","FC -","Façade","PRE ","Pre-Line","POST","Post-Line","H - ","Handover","S - ","Services","CST ","Completion Docs", "I - ", "Inspection")</f>
        <v>Structure</v>
      </c>
      <c r="E2369" s="96" t="str">
        <f>IF(NOT(ISERROR(SEARCH("- S -", '-'!$F2369))), "Subcontractor",IF(NOT(ISERROR(SEARCH("- R -", '-'!$F2369))), "Ryman",IF(NOT(ISERROR(SEARCH("- C -", '-'!$F2369))), "Consultant",IF(NOT(ISERROR(SEARCH("- I -", '-'!$F2369))),  "Inspection Test Plan", "Naming Error"))))</f>
        <v>Subcontractor</v>
      </c>
      <c r="F2369" s="97" t="str">
        <f>IF(OR('-'!$G2369="checklist", '-'!$G2369="checklist-flat"), '-'!$H2369, F2368)</f>
        <v>ST - S - Concrete Pour - Without Reo</v>
      </c>
      <c r="G2369" s="24" t="s">
        <v>15</v>
      </c>
      <c r="H2369" s="24" t="s">
        <v>1676</v>
      </c>
      <c r="I2369" s="24"/>
      <c r="J2369" s="106">
        <f>_xlfn.XLOOKUP('-'!$F2369,Ref!A:A,Ref!B:B)*1000</f>
        <v>208000</v>
      </c>
      <c r="K2369" s="93">
        <f ca="1">COUNTIF($J$2:'-'!$J2369,'-'!$J2369)-1</f>
        <v>26</v>
      </c>
      <c r="L2369" s="96" t="s">
        <v>14</v>
      </c>
    </row>
    <row r="2370" spans="1:12" ht="15.75">
      <c r="A2370" s="90">
        <f t="shared" si="37"/>
        <v>2366</v>
      </c>
      <c r="B2370" s="87">
        <f ca="1">'-'!$J2370+'-'!$K2370</f>
        <v>208027</v>
      </c>
      <c r="C2370" s="88"/>
      <c r="D2370" s="89" t="str" cm="1">
        <f t="array" ref="D2370">_xlfn.SWITCH(MID('-'!$F2370,1,4),"C - ","Civil","F - ","Foundation","ST -","Structure","FC -","Façade","PRE ","Pre-Line","POST","Post-Line","H - ","Handover","S - ","Services","CST ","Completion Docs", "I - ", "Inspection")</f>
        <v>Structure</v>
      </c>
      <c r="E2370" s="90" t="str">
        <f>IF(NOT(ISERROR(SEARCH("- S -", '-'!$F2370))), "Subcontractor",IF(NOT(ISERROR(SEARCH("- R -", '-'!$F2370))), "Ryman",IF(NOT(ISERROR(SEARCH("- C -", '-'!$F2370))), "Consultant",IF(NOT(ISERROR(SEARCH("- I -", '-'!$F2370))),  "Inspection Test Plan", "Naming Error"))))</f>
        <v>Subcontractor</v>
      </c>
      <c r="F2370" s="91" t="str">
        <f>IF(OR('-'!$G2370="checklist", '-'!$G2370="checklist-flat"), '-'!$H2370, F2369)</f>
        <v>ST - S - Concrete Pour - Without Reo</v>
      </c>
      <c r="G2370" s="104" t="s">
        <v>15</v>
      </c>
      <c r="H2370" s="104" t="s">
        <v>1677</v>
      </c>
      <c r="I2370" s="104"/>
      <c r="J2370" s="105">
        <f>_xlfn.XLOOKUP('-'!$F2370,Ref!A:A,Ref!B:B)*1000</f>
        <v>208000</v>
      </c>
      <c r="K2370" s="87">
        <f ca="1">COUNTIF($J$2:'-'!$J2370,'-'!$J2370)-1</f>
        <v>27</v>
      </c>
      <c r="L2370" s="90" t="s">
        <v>14</v>
      </c>
    </row>
    <row r="2371" spans="1:12" ht="15.75">
      <c r="A2371" s="96">
        <f t="shared" si="37"/>
        <v>2367</v>
      </c>
      <c r="B2371" s="93">
        <f ca="1">'-'!$J2371+'-'!$K2371</f>
        <v>208028</v>
      </c>
      <c r="C2371" s="94"/>
      <c r="D2371" s="95" t="str" cm="1">
        <f t="array" ref="D2371">_xlfn.SWITCH(MID('-'!$F2371,1,4),"C - ","Civil","F - ","Foundation","ST -","Structure","FC -","Façade","PRE ","Pre-Line","POST","Post-Line","H - ","Handover","S - ","Services","CST ","Completion Docs", "I - ", "Inspection")</f>
        <v>Structure</v>
      </c>
      <c r="E2371" s="96" t="str">
        <f>IF(NOT(ISERROR(SEARCH("- S -", '-'!$F2371))), "Subcontractor",IF(NOT(ISERROR(SEARCH("- R -", '-'!$F2371))), "Ryman",IF(NOT(ISERROR(SEARCH("- C -", '-'!$F2371))), "Consultant",IF(NOT(ISERROR(SEARCH("- I -", '-'!$F2371))),  "Inspection Test Plan", "Naming Error"))))</f>
        <v>Subcontractor</v>
      </c>
      <c r="F2371" s="97" t="str">
        <f>IF(OR('-'!$G2371="checklist", '-'!$G2371="checklist-flat"), '-'!$H2371, F2370)</f>
        <v>ST - S - Concrete Pour - Without Reo</v>
      </c>
      <c r="G2371" s="24" t="s">
        <v>442</v>
      </c>
      <c r="H2371" s="24" t="s">
        <v>1678</v>
      </c>
      <c r="I2371" s="24" t="s">
        <v>1215</v>
      </c>
      <c r="J2371" s="106">
        <f>_xlfn.XLOOKUP('-'!$F2371,Ref!A:A,Ref!B:B)*1000</f>
        <v>208000</v>
      </c>
      <c r="K2371" s="93">
        <f ca="1">COUNTIF($J$2:'-'!$J2371,'-'!$J2371)-1</f>
        <v>28</v>
      </c>
      <c r="L2371" s="96" t="s">
        <v>14</v>
      </c>
    </row>
    <row r="2372" spans="1:12" ht="15.75">
      <c r="A2372" s="90">
        <f t="shared" si="37"/>
        <v>2368</v>
      </c>
      <c r="B2372" s="87">
        <f ca="1">'-'!$J2372+'-'!$K2372</f>
        <v>208029</v>
      </c>
      <c r="C2372" s="88"/>
      <c r="D2372" s="89" t="str" cm="1">
        <f t="array" ref="D2372">_xlfn.SWITCH(MID('-'!$F2372,1,4),"C - ","Civil","F - ","Foundation","ST -","Structure","FC -","Façade","PRE ","Pre-Line","POST","Post-Line","H - ","Handover","S - ","Services","CST ","Completion Docs", "I - ", "Inspection")</f>
        <v>Structure</v>
      </c>
      <c r="E2372" s="90" t="str">
        <f>IF(NOT(ISERROR(SEARCH("- S -", '-'!$F2372))), "Subcontractor",IF(NOT(ISERROR(SEARCH("- R -", '-'!$F2372))), "Ryman",IF(NOT(ISERROR(SEARCH("- C -", '-'!$F2372))), "Consultant",IF(NOT(ISERROR(SEARCH("- I -", '-'!$F2372))),  "Inspection Test Plan", "Naming Error"))))</f>
        <v>Subcontractor</v>
      </c>
      <c r="F2372" s="91" t="str">
        <f>IF(OR('-'!$G2372="checklist", '-'!$G2372="checklist-flat"), '-'!$H2372, F2371)</f>
        <v>ST - S - Concrete Pour - Without Reo</v>
      </c>
      <c r="G2372" s="104" t="s">
        <v>15</v>
      </c>
      <c r="H2372" s="104" t="s">
        <v>1679</v>
      </c>
      <c r="I2372" s="104"/>
      <c r="J2372" s="105">
        <f>_xlfn.XLOOKUP('-'!$F2372,Ref!A:A,Ref!B:B)*1000</f>
        <v>208000</v>
      </c>
      <c r="K2372" s="87">
        <f ca="1">COUNTIF($J$2:'-'!$J2372,'-'!$J2372)-1</f>
        <v>29</v>
      </c>
      <c r="L2372" s="90" t="s">
        <v>14</v>
      </c>
    </row>
    <row r="2373" spans="1:12" ht="15.75">
      <c r="A2373" s="96">
        <f t="shared" si="37"/>
        <v>2369</v>
      </c>
      <c r="B2373" s="93">
        <f ca="1">'-'!$J2373+'-'!$K2373</f>
        <v>208030</v>
      </c>
      <c r="C2373" s="94"/>
      <c r="D2373" s="95" t="str" cm="1">
        <f t="array" ref="D2373">_xlfn.SWITCH(MID('-'!$F2373,1,4),"C - ","Civil","F - ","Foundation","ST -","Structure","FC -","Façade","PRE ","Pre-Line","POST","Post-Line","H - ","Handover","S - ","Services","CST ","Completion Docs", "I - ", "Inspection")</f>
        <v>Structure</v>
      </c>
      <c r="E2373" s="96" t="str">
        <f>IF(NOT(ISERROR(SEARCH("- S -", '-'!$F2373))), "Subcontractor",IF(NOT(ISERROR(SEARCH("- R -", '-'!$F2373))), "Ryman",IF(NOT(ISERROR(SEARCH("- C -", '-'!$F2373))), "Consultant",IF(NOT(ISERROR(SEARCH("- I -", '-'!$F2373))),  "Inspection Test Plan", "Naming Error"))))</f>
        <v>Subcontractor</v>
      </c>
      <c r="F2373" s="97" t="str">
        <f>IF(OR('-'!$G2373="checklist", '-'!$G2373="checklist-flat"), '-'!$H2373, F2372)</f>
        <v>ST - S - Concrete Pour - Without Reo</v>
      </c>
      <c r="G2373" s="24" t="s">
        <v>15</v>
      </c>
      <c r="H2373" s="24" t="s">
        <v>1680</v>
      </c>
      <c r="I2373" s="24"/>
      <c r="J2373" s="106">
        <f>_xlfn.XLOOKUP('-'!$F2373,Ref!A:A,Ref!B:B)*1000</f>
        <v>208000</v>
      </c>
      <c r="K2373" s="93">
        <f ca="1">COUNTIF($J$2:'-'!$J2373,'-'!$J2373)-1</f>
        <v>30</v>
      </c>
      <c r="L2373" s="96" t="s">
        <v>14</v>
      </c>
    </row>
    <row r="2374" spans="1:12" ht="15.75">
      <c r="A2374" s="90">
        <f t="shared" si="37"/>
        <v>2370</v>
      </c>
      <c r="B2374" s="87">
        <f ca="1">'-'!$J2374+'-'!$K2374</f>
        <v>208031</v>
      </c>
      <c r="C2374" s="88"/>
      <c r="D2374" s="89" t="str" cm="1">
        <f t="array" ref="D2374">_xlfn.SWITCH(MID('-'!$F2374,1,4),"C - ","Civil","F - ","Foundation","ST -","Structure","FC -","Façade","PRE ","Pre-Line","POST","Post-Line","H - ","Handover","S - ","Services","CST ","Completion Docs", "I - ", "Inspection")</f>
        <v>Structure</v>
      </c>
      <c r="E2374" s="90" t="str">
        <f>IF(NOT(ISERROR(SEARCH("- S -", '-'!$F2374))), "Subcontractor",IF(NOT(ISERROR(SEARCH("- R -", '-'!$F2374))), "Ryman",IF(NOT(ISERROR(SEARCH("- C -", '-'!$F2374))), "Consultant",IF(NOT(ISERROR(SEARCH("- I -", '-'!$F2374))),  "Inspection Test Plan", "Naming Error"))))</f>
        <v>Subcontractor</v>
      </c>
      <c r="F2374" s="91" t="str">
        <f>IF(OR('-'!$G2374="checklist", '-'!$G2374="checklist-flat"), '-'!$H2374, F2373)</f>
        <v>ST - S - Concrete Pour - Without Reo</v>
      </c>
      <c r="G2374" s="104" t="s">
        <v>15</v>
      </c>
      <c r="H2374" s="104" t="s">
        <v>1681</v>
      </c>
      <c r="I2374" s="104"/>
      <c r="J2374" s="105">
        <f>_xlfn.XLOOKUP('-'!$F2374,Ref!A:A,Ref!B:B)*1000</f>
        <v>208000</v>
      </c>
      <c r="K2374" s="87">
        <f ca="1">COUNTIF($J$2:'-'!$J2374,'-'!$J2374)-1</f>
        <v>31</v>
      </c>
      <c r="L2374" s="90" t="s">
        <v>14</v>
      </c>
    </row>
    <row r="2375" spans="1:12" ht="15.75">
      <c r="A2375" s="96">
        <f t="shared" si="37"/>
        <v>2371</v>
      </c>
      <c r="B2375" s="93">
        <f ca="1">'-'!$J2375+'-'!$K2375</f>
        <v>208032</v>
      </c>
      <c r="C2375" s="94"/>
      <c r="D2375" s="95" t="str" cm="1">
        <f t="array" ref="D2375">_xlfn.SWITCH(MID('-'!$F2375,1,4),"C - ","Civil","F - ","Foundation","ST -","Structure","FC -","Façade","PRE ","Pre-Line","POST","Post-Line","H - ","Handover","S - ","Services","CST ","Completion Docs", "I - ", "Inspection")</f>
        <v>Structure</v>
      </c>
      <c r="E2375" s="96" t="str">
        <f>IF(NOT(ISERROR(SEARCH("- S -", '-'!$F2375))), "Subcontractor",IF(NOT(ISERROR(SEARCH("- R -", '-'!$F2375))), "Ryman",IF(NOT(ISERROR(SEARCH("- C -", '-'!$F2375))), "Consultant",IF(NOT(ISERROR(SEARCH("- I -", '-'!$F2375))),  "Inspection Test Plan", "Naming Error"))))</f>
        <v>Subcontractor</v>
      </c>
      <c r="F2375" s="97" t="str">
        <f>IF(OR('-'!$G2375="checklist", '-'!$G2375="checklist-flat"), '-'!$H2375, F2374)</f>
        <v>ST - S - Concrete Pour - Without Reo</v>
      </c>
      <c r="G2375" s="24" t="s">
        <v>432</v>
      </c>
      <c r="H2375" s="24" t="s">
        <v>1682</v>
      </c>
      <c r="I2375" s="24"/>
      <c r="J2375" s="106">
        <f>_xlfn.XLOOKUP('-'!$F2375,Ref!A:A,Ref!B:B)*1000</f>
        <v>208000</v>
      </c>
      <c r="K2375" s="93">
        <f ca="1">COUNTIF($J$2:'-'!$J2375,'-'!$J2375)-1</f>
        <v>32</v>
      </c>
      <c r="L2375" s="96" t="s">
        <v>14</v>
      </c>
    </row>
    <row r="2376" spans="1:12" ht="15.75">
      <c r="A2376" s="90">
        <f t="shared" si="37"/>
        <v>2372</v>
      </c>
      <c r="B2376" s="87">
        <f ca="1">'-'!$J2376+'-'!$K2376</f>
        <v>208033</v>
      </c>
      <c r="C2376" s="88"/>
      <c r="D2376" s="89" t="str" cm="1">
        <f t="array" ref="D2376">_xlfn.SWITCH(MID('-'!$F2376,1,4),"C - ","Civil","F - ","Foundation","ST -","Structure","FC -","Façade","PRE ","Pre-Line","POST","Post-Line","H - ","Handover","S - ","Services","CST ","Completion Docs", "I - ", "Inspection")</f>
        <v>Structure</v>
      </c>
      <c r="E2376" s="90" t="str">
        <f>IF(NOT(ISERROR(SEARCH("- S -", '-'!$F2376))), "Subcontractor",IF(NOT(ISERROR(SEARCH("- R -", '-'!$F2376))), "Ryman",IF(NOT(ISERROR(SEARCH("- C -", '-'!$F2376))), "Consultant",IF(NOT(ISERROR(SEARCH("- I -", '-'!$F2376))),  "Inspection Test Plan", "Naming Error"))))</f>
        <v>Subcontractor</v>
      </c>
      <c r="F2376" s="91" t="str">
        <f>IF(OR('-'!$G2376="checklist", '-'!$G2376="checklist-flat"), '-'!$H2376, F2375)</f>
        <v>ST - S - Concrete Pour - Without Reo</v>
      </c>
      <c r="G2376" s="104" t="s">
        <v>15</v>
      </c>
      <c r="H2376" s="104" t="s">
        <v>1683</v>
      </c>
      <c r="I2376" s="104"/>
      <c r="J2376" s="105">
        <f>_xlfn.XLOOKUP('-'!$F2376,Ref!A:A,Ref!B:B)*1000</f>
        <v>208000</v>
      </c>
      <c r="K2376" s="87">
        <f ca="1">COUNTIF($J$2:'-'!$J2376,'-'!$J2376)-1</f>
        <v>33</v>
      </c>
      <c r="L2376" s="90" t="s">
        <v>14</v>
      </c>
    </row>
    <row r="2377" spans="1:12" ht="15.75">
      <c r="A2377" s="96">
        <f t="shared" si="37"/>
        <v>2373</v>
      </c>
      <c r="B2377" s="93">
        <f ca="1">'-'!$J2377+'-'!$K2377</f>
        <v>208034</v>
      </c>
      <c r="C2377" s="94"/>
      <c r="D2377" s="95" t="str" cm="1">
        <f t="array" ref="D2377">_xlfn.SWITCH(MID('-'!$F2377,1,4),"C - ","Civil","F - ","Foundation","ST -","Structure","FC -","Façade","PRE ","Pre-Line","POST","Post-Line","H - ","Handover","S - ","Services","CST ","Completion Docs", "I - ", "Inspection")</f>
        <v>Structure</v>
      </c>
      <c r="E2377" s="96" t="str">
        <f>IF(NOT(ISERROR(SEARCH("- S -", '-'!$F2377))), "Subcontractor",IF(NOT(ISERROR(SEARCH("- R -", '-'!$F2377))), "Ryman",IF(NOT(ISERROR(SEARCH("- C -", '-'!$F2377))), "Consultant",IF(NOT(ISERROR(SEARCH("- I -", '-'!$F2377))),  "Inspection Test Plan", "Naming Error"))))</f>
        <v>Subcontractor</v>
      </c>
      <c r="F2377" s="97" t="str">
        <f>IF(OR('-'!$G2377="checklist", '-'!$G2377="checklist-flat"), '-'!$H2377, F2376)</f>
        <v>ST - S - Concrete Pour - Without Reo</v>
      </c>
      <c r="G2377" s="24" t="s">
        <v>24</v>
      </c>
      <c r="H2377" s="24" t="s">
        <v>1684</v>
      </c>
      <c r="I2377" s="24"/>
      <c r="J2377" s="106">
        <f>_xlfn.XLOOKUP('-'!$F2377,Ref!A:A,Ref!B:B)*1000</f>
        <v>208000</v>
      </c>
      <c r="K2377" s="93">
        <f ca="1">COUNTIF($J$2:'-'!$J2377,'-'!$J2377)-1</f>
        <v>34</v>
      </c>
      <c r="L2377" s="96" t="s">
        <v>14</v>
      </c>
    </row>
    <row r="2378" spans="1:12" ht="15.75">
      <c r="A2378" s="90">
        <f t="shared" si="37"/>
        <v>2374</v>
      </c>
      <c r="B2378" s="87">
        <f ca="1">'-'!$J2378+'-'!$K2378</f>
        <v>208035</v>
      </c>
      <c r="C2378" s="88"/>
      <c r="D2378" s="89" t="str" cm="1">
        <f t="array" ref="D2378">_xlfn.SWITCH(MID('-'!$F2378,1,4),"C - ","Civil","F - ","Foundation","ST -","Structure","FC -","Façade","PRE ","Pre-Line","POST","Post-Line","H - ","Handover","S - ","Services","CST ","Completion Docs", "I - ", "Inspection")</f>
        <v>Structure</v>
      </c>
      <c r="E2378" s="90" t="str">
        <f>IF(NOT(ISERROR(SEARCH("- S -", '-'!$F2378))), "Subcontractor",IF(NOT(ISERROR(SEARCH("- R -", '-'!$F2378))), "Ryman",IF(NOT(ISERROR(SEARCH("- C -", '-'!$F2378))), "Consultant",IF(NOT(ISERROR(SEARCH("- I -", '-'!$F2378))),  "Inspection Test Plan", "Naming Error"))))</f>
        <v>Subcontractor</v>
      </c>
      <c r="F2378" s="91" t="str">
        <f>IF(OR('-'!$G2378="checklist", '-'!$G2378="checklist-flat"), '-'!$H2378, F2377)</f>
        <v>ST - S - Concrete Pour - Without Reo</v>
      </c>
      <c r="G2378" s="104" t="s">
        <v>15</v>
      </c>
      <c r="H2378" s="104" t="s">
        <v>1685</v>
      </c>
      <c r="I2378" s="104"/>
      <c r="J2378" s="105">
        <f>_xlfn.XLOOKUP('-'!$F2378,Ref!A:A,Ref!B:B)*1000</f>
        <v>208000</v>
      </c>
      <c r="K2378" s="87">
        <f ca="1">COUNTIF($J$2:'-'!$J2378,'-'!$J2378)-1</f>
        <v>35</v>
      </c>
      <c r="L2378" s="90" t="s">
        <v>14</v>
      </c>
    </row>
    <row r="2379" spans="1:12" ht="15.75">
      <c r="A2379" s="96">
        <f t="shared" si="37"/>
        <v>2375</v>
      </c>
      <c r="B2379" s="93">
        <f ca="1">'-'!$J2379+'-'!$K2379</f>
        <v>208036</v>
      </c>
      <c r="C2379" s="94"/>
      <c r="D2379" s="95" t="str" cm="1">
        <f t="array" ref="D2379">_xlfn.SWITCH(MID('-'!$F2379,1,4),"C - ","Civil","F - ","Foundation","ST -","Structure","FC -","Façade","PRE ","Pre-Line","POST","Post-Line","H - ","Handover","S - ","Services","CST ","Completion Docs", "I - ", "Inspection")</f>
        <v>Structure</v>
      </c>
      <c r="E2379" s="96" t="str">
        <f>IF(NOT(ISERROR(SEARCH("- S -", '-'!$F2379))), "Subcontractor",IF(NOT(ISERROR(SEARCH("- R -", '-'!$F2379))), "Ryman",IF(NOT(ISERROR(SEARCH("- C -", '-'!$F2379))), "Consultant",IF(NOT(ISERROR(SEARCH("- I -", '-'!$F2379))),  "Inspection Test Plan", "Naming Error"))))</f>
        <v>Subcontractor</v>
      </c>
      <c r="F2379" s="97" t="str">
        <f>IF(OR('-'!$G2379="checklist", '-'!$G2379="checklist-flat"), '-'!$H2379, F2378)</f>
        <v>ST - S - Concrete Pour - Without Reo</v>
      </c>
      <c r="G2379" s="24" t="s">
        <v>15</v>
      </c>
      <c r="H2379" s="24" t="s">
        <v>56</v>
      </c>
      <c r="I2379" s="24"/>
      <c r="J2379" s="106">
        <f>_xlfn.XLOOKUP('-'!$F2379,Ref!A:A,Ref!B:B)*1000</f>
        <v>208000</v>
      </c>
      <c r="K2379" s="93">
        <f ca="1">COUNTIF($J$2:'-'!$J2379,'-'!$J2379)-1</f>
        <v>36</v>
      </c>
      <c r="L2379" s="96" t="s">
        <v>14</v>
      </c>
    </row>
    <row r="2380" spans="1:12" ht="15.75">
      <c r="A2380" s="90">
        <f t="shared" si="37"/>
        <v>2376</v>
      </c>
      <c r="B2380" s="87">
        <f ca="1">'-'!$J2380+'-'!$K2380</f>
        <v>208037</v>
      </c>
      <c r="C2380" s="88"/>
      <c r="D2380" s="89" t="str" cm="1">
        <f t="array" ref="D2380">_xlfn.SWITCH(MID('-'!$F2380,1,4),"C - ","Civil","F - ","Foundation","ST -","Structure","FC -","Façade","PRE ","Pre-Line","POST","Post-Line","H - ","Handover","S - ","Services","CST ","Completion Docs", "I - ", "Inspection")</f>
        <v>Structure</v>
      </c>
      <c r="E2380" s="90" t="str">
        <f>IF(NOT(ISERROR(SEARCH("- S -", '-'!$F2380))), "Subcontractor",IF(NOT(ISERROR(SEARCH("- R -", '-'!$F2380))), "Ryman",IF(NOT(ISERROR(SEARCH("- C -", '-'!$F2380))), "Consultant",IF(NOT(ISERROR(SEARCH("- I -", '-'!$F2380))),  "Inspection Test Plan", "Naming Error"))))</f>
        <v>Subcontractor</v>
      </c>
      <c r="F2380" s="91" t="str">
        <f>IF(OR('-'!$G2380="checklist", '-'!$G2380="checklist-flat"), '-'!$H2380, F2379)</f>
        <v>ST - S - Concrete Pour - Without Reo</v>
      </c>
      <c r="G2380" s="104" t="s">
        <v>24</v>
      </c>
      <c r="H2380" s="104" t="s">
        <v>57</v>
      </c>
      <c r="I2380" s="104"/>
      <c r="J2380" s="105">
        <f>_xlfn.XLOOKUP('-'!$F2380,Ref!A:A,Ref!B:B)*1000</f>
        <v>208000</v>
      </c>
      <c r="K2380" s="87">
        <f ca="1">COUNTIF($J$2:'-'!$J2380,'-'!$J2380)-1</f>
        <v>37</v>
      </c>
      <c r="L2380" s="90" t="s">
        <v>14</v>
      </c>
    </row>
    <row r="2381" spans="1:12" ht="15.75">
      <c r="A2381" s="96">
        <f t="shared" si="37"/>
        <v>2377</v>
      </c>
      <c r="B2381" s="93">
        <f ca="1">'-'!$J2381+'-'!$K2381</f>
        <v>209000</v>
      </c>
      <c r="C2381" s="94"/>
      <c r="D2381" s="96" t="str" cm="1">
        <f t="array" ref="D2381">_xlfn.SWITCH(MID('-'!$F2381,1,4),"C - ","Civil","F - ","Foundation","ST -","Structure","FC -","Façade","PRE ","Pre-Line","POST","Post-Line","H - ","Handover","S - ","Services","CST ","Completion Docs", "I - ", "Inspection")</f>
        <v>Structure</v>
      </c>
      <c r="E2381" s="96" t="str">
        <f>IF(NOT(ISERROR(SEARCH("- S -", '-'!$F2381))), "Subcontractor",IF(NOT(ISERROR(SEARCH("- R -", '-'!$F2381))), "Ryman",IF(NOT(ISERROR(SEARCH("- C -", '-'!$F2381))), "Consultant",IF(NOT(ISERROR(SEARCH("- I -", '-'!$F2381))),  "Inspection Test Plan", "Naming Error"))))</f>
        <v>Subcontractor</v>
      </c>
      <c r="F2381" s="97" t="str">
        <f>IF(OR('-'!$G2381="checklist", '-'!$G2381="checklist-flat"), '-'!$H2381, F2380)</f>
        <v>ST - S - Concrete Reinforcing</v>
      </c>
      <c r="G2381" s="24" t="s">
        <v>12</v>
      </c>
      <c r="H2381" s="24" t="s">
        <v>1687</v>
      </c>
      <c r="I2381" s="24"/>
      <c r="J2381" s="106">
        <f>_xlfn.XLOOKUP('-'!$F2381,Ref!A:A,Ref!B:B)*1000</f>
        <v>209000</v>
      </c>
      <c r="K2381" s="93">
        <f ca="1">COUNTIF($J$2:'-'!$J2381,'-'!$J2381)-1</f>
        <v>0</v>
      </c>
      <c r="L2381" s="96" t="s">
        <v>14</v>
      </c>
    </row>
    <row r="2382" spans="1:12" ht="15.75">
      <c r="A2382" s="90">
        <f t="shared" si="37"/>
        <v>2378</v>
      </c>
      <c r="B2382" s="87">
        <f ca="1">'-'!$J2382+'-'!$K2382</f>
        <v>209001</v>
      </c>
      <c r="C2382" s="88"/>
      <c r="D2382" s="90" t="str" cm="1">
        <f t="array" ref="D2382">_xlfn.SWITCH(MID('-'!$F2382,1,4),"C - ","Civil","F - ","Foundation","ST -","Structure","FC -","Façade","PRE ","Pre-Line","POST","Post-Line","H - ","Handover","S - ","Services","CST ","Completion Docs", "I - ", "Inspection")</f>
        <v>Structure</v>
      </c>
      <c r="E2382" s="90" t="str">
        <f>IF(NOT(ISERROR(SEARCH("- S -", '-'!$F2382))), "Subcontractor",IF(NOT(ISERROR(SEARCH("- R -", '-'!$F2382))), "Ryman",IF(NOT(ISERROR(SEARCH("- C -", '-'!$F2382))), "Consultant",IF(NOT(ISERROR(SEARCH("- I -", '-'!$F2382))),  "Inspection Test Plan", "Naming Error"))))</f>
        <v>Subcontractor</v>
      </c>
      <c r="F2382" s="91" t="str">
        <f>IF(OR('-'!$G2382="checklist", '-'!$G2382="checklist-flat"), '-'!$H2382, F2381)</f>
        <v>ST - S - Concrete Reinforcing</v>
      </c>
      <c r="G2382" s="104" t="s">
        <v>15</v>
      </c>
      <c r="H2382" s="104" t="s">
        <v>1653</v>
      </c>
      <c r="I2382" s="104"/>
      <c r="J2382" s="105">
        <f>_xlfn.XLOOKUP('-'!$F2382,Ref!A:A,Ref!B:B)*1000</f>
        <v>209000</v>
      </c>
      <c r="K2382" s="87">
        <f ca="1">COUNTIF($J$2:'-'!$J2382,'-'!$J2382)-1</f>
        <v>1</v>
      </c>
      <c r="L2382" s="90" t="s">
        <v>14</v>
      </c>
    </row>
    <row r="2383" spans="1:12" ht="15.75">
      <c r="A2383" s="96">
        <f t="shared" si="37"/>
        <v>2379</v>
      </c>
      <c r="B2383" s="93">
        <f ca="1">'-'!$J2383+'-'!$K2383</f>
        <v>209002</v>
      </c>
      <c r="C2383" s="94"/>
      <c r="D2383" s="96" t="str" cm="1">
        <f t="array" ref="D2383">_xlfn.SWITCH(MID('-'!$F2383,1,4),"C - ","Civil","F - ","Foundation","ST -","Structure","FC -","Façade","PRE ","Pre-Line","POST","Post-Line","H - ","Handover","S - ","Services","CST ","Completion Docs", "I - ", "Inspection")</f>
        <v>Structure</v>
      </c>
      <c r="E2383" s="96" t="str">
        <f>IF(NOT(ISERROR(SEARCH("- S -", '-'!$F2383))), "Subcontractor",IF(NOT(ISERROR(SEARCH("- R -", '-'!$F2383))), "Ryman",IF(NOT(ISERROR(SEARCH("- C -", '-'!$F2383))), "Consultant",IF(NOT(ISERROR(SEARCH("- I -", '-'!$F2383))),  "Inspection Test Plan", "Naming Error"))))</f>
        <v>Subcontractor</v>
      </c>
      <c r="F2383" s="97" t="str">
        <f>IF(OR('-'!$G2383="checklist", '-'!$G2383="checklist-flat"), '-'!$H2383, F2382)</f>
        <v>ST - S - Concrete Reinforcing</v>
      </c>
      <c r="G2383" s="24" t="s">
        <v>15</v>
      </c>
      <c r="H2383" s="24" t="s">
        <v>1654</v>
      </c>
      <c r="I2383" s="24"/>
      <c r="J2383" s="106">
        <f>_xlfn.XLOOKUP('-'!$F2383,Ref!A:A,Ref!B:B)*1000</f>
        <v>209000</v>
      </c>
      <c r="K2383" s="93">
        <f ca="1">COUNTIF($J$2:'-'!$J2383,'-'!$J2383)-1</f>
        <v>2</v>
      </c>
      <c r="L2383" s="96" t="s">
        <v>14</v>
      </c>
    </row>
    <row r="2384" spans="1:12" ht="15.75">
      <c r="A2384" s="90">
        <f t="shared" si="37"/>
        <v>2380</v>
      </c>
      <c r="B2384" s="87">
        <f ca="1">'-'!$J2384+'-'!$K2384</f>
        <v>209003</v>
      </c>
      <c r="C2384" s="88"/>
      <c r="D2384" s="90" t="str" cm="1">
        <f t="array" ref="D2384">_xlfn.SWITCH(MID('-'!$F2384,1,4),"C - ","Civil","F - ","Foundation","ST -","Structure","FC -","Façade","PRE ","Pre-Line","POST","Post-Line","H - ","Handover","S - ","Services","CST ","Completion Docs", "I - ", "Inspection")</f>
        <v>Structure</v>
      </c>
      <c r="E2384" s="90" t="str">
        <f>IF(NOT(ISERROR(SEARCH("- S -", '-'!$F2384))), "Subcontractor",IF(NOT(ISERROR(SEARCH("- R -", '-'!$F2384))), "Ryman",IF(NOT(ISERROR(SEARCH("- C -", '-'!$F2384))), "Consultant",IF(NOT(ISERROR(SEARCH("- I -", '-'!$F2384))),  "Inspection Test Plan", "Naming Error"))))</f>
        <v>Subcontractor</v>
      </c>
      <c r="F2384" s="91" t="str">
        <f>IF(OR('-'!$G2384="checklist", '-'!$G2384="checklist-flat"), '-'!$H2384, F2383)</f>
        <v>ST - S - Concrete Reinforcing</v>
      </c>
      <c r="G2384" s="104" t="s">
        <v>15</v>
      </c>
      <c r="H2384" s="104" t="s">
        <v>1655</v>
      </c>
      <c r="I2384" s="104"/>
      <c r="J2384" s="105">
        <f>_xlfn.XLOOKUP('-'!$F2384,Ref!A:A,Ref!B:B)*1000</f>
        <v>209000</v>
      </c>
      <c r="K2384" s="87">
        <f ca="1">COUNTIF($J$2:'-'!$J2384,'-'!$J2384)-1</f>
        <v>3</v>
      </c>
      <c r="L2384" s="90" t="s">
        <v>14</v>
      </c>
    </row>
    <row r="2385" spans="1:12" ht="15.75">
      <c r="A2385" s="96">
        <f t="shared" si="37"/>
        <v>2381</v>
      </c>
      <c r="B2385" s="93">
        <f ca="1">'-'!$J2385+'-'!$K2385</f>
        <v>209004</v>
      </c>
      <c r="C2385" s="94"/>
      <c r="D2385" s="96" t="str" cm="1">
        <f t="array" ref="D2385">_xlfn.SWITCH(MID('-'!$F2385,1,4),"C - ","Civil","F - ","Foundation","ST -","Structure","FC -","Façade","PRE ","Pre-Line","POST","Post-Line","H - ","Handover","S - ","Services","CST ","Completion Docs", "I - ", "Inspection")</f>
        <v>Structure</v>
      </c>
      <c r="E2385" s="96" t="str">
        <f>IF(NOT(ISERROR(SEARCH("- S -", '-'!$F2385))), "Subcontractor",IF(NOT(ISERROR(SEARCH("- R -", '-'!$F2385))), "Ryman",IF(NOT(ISERROR(SEARCH("- C -", '-'!$F2385))), "Consultant",IF(NOT(ISERROR(SEARCH("- I -", '-'!$F2385))),  "Inspection Test Plan", "Naming Error"))))</f>
        <v>Subcontractor</v>
      </c>
      <c r="F2385" s="97" t="str">
        <f>IF(OR('-'!$G2385="checklist", '-'!$G2385="checklist-flat"), '-'!$H2385, F2384)</f>
        <v>ST - S - Concrete Reinforcing</v>
      </c>
      <c r="G2385" s="24" t="s">
        <v>15</v>
      </c>
      <c r="H2385" s="24" t="s">
        <v>1656</v>
      </c>
      <c r="I2385" s="24"/>
      <c r="J2385" s="106">
        <f>_xlfn.XLOOKUP('-'!$F2385,Ref!A:A,Ref!B:B)*1000</f>
        <v>209000</v>
      </c>
      <c r="K2385" s="93">
        <f ca="1">COUNTIF($J$2:'-'!$J2385,'-'!$J2385)-1</f>
        <v>4</v>
      </c>
      <c r="L2385" s="96" t="s">
        <v>14</v>
      </c>
    </row>
    <row r="2386" spans="1:12" ht="15.75">
      <c r="A2386" s="90">
        <f t="shared" si="37"/>
        <v>2382</v>
      </c>
      <c r="B2386" s="87">
        <f ca="1">'-'!$J2386+'-'!$K2386</f>
        <v>209005</v>
      </c>
      <c r="C2386" s="88"/>
      <c r="D2386" s="90" t="str" cm="1">
        <f t="array" ref="D2386">_xlfn.SWITCH(MID('-'!$F2386,1,4),"C - ","Civil","F - ","Foundation","ST -","Structure","FC -","Façade","PRE ","Pre-Line","POST","Post-Line","H - ","Handover","S - ","Services","CST ","Completion Docs", "I - ", "Inspection")</f>
        <v>Structure</v>
      </c>
      <c r="E2386" s="90" t="str">
        <f>IF(NOT(ISERROR(SEARCH("- S -", '-'!$F2386))), "Subcontractor",IF(NOT(ISERROR(SEARCH("- R -", '-'!$F2386))), "Ryman",IF(NOT(ISERROR(SEARCH("- C -", '-'!$F2386))), "Consultant",IF(NOT(ISERROR(SEARCH("- I -", '-'!$F2386))),  "Inspection Test Plan", "Naming Error"))))</f>
        <v>Subcontractor</v>
      </c>
      <c r="F2386" s="91" t="str">
        <f>IF(OR('-'!$G2386="checklist", '-'!$G2386="checklist-flat"), '-'!$H2386, F2385)</f>
        <v>ST - S - Concrete Reinforcing</v>
      </c>
      <c r="G2386" s="104" t="s">
        <v>15</v>
      </c>
      <c r="H2386" s="104" t="s">
        <v>1657</v>
      </c>
      <c r="I2386" s="104"/>
      <c r="J2386" s="105">
        <f>_xlfn.XLOOKUP('-'!$F2386,Ref!A:A,Ref!B:B)*1000</f>
        <v>209000</v>
      </c>
      <c r="K2386" s="87">
        <f ca="1">COUNTIF($J$2:'-'!$J2386,'-'!$J2386)-1</f>
        <v>5</v>
      </c>
      <c r="L2386" s="90" t="s">
        <v>14</v>
      </c>
    </row>
    <row r="2387" spans="1:12" ht="15.75">
      <c r="A2387" s="96">
        <f t="shared" si="37"/>
        <v>2383</v>
      </c>
      <c r="B2387" s="93">
        <f ca="1">'-'!$J2387+'-'!$K2387</f>
        <v>209006</v>
      </c>
      <c r="C2387" s="94"/>
      <c r="D2387" s="96" t="str" cm="1">
        <f t="array" ref="D2387">_xlfn.SWITCH(MID('-'!$F2387,1,4),"C - ","Civil","F - ","Foundation","ST -","Structure","FC -","Façade","PRE ","Pre-Line","POST","Post-Line","H - ","Handover","S - ","Services","CST ","Completion Docs", "I - ", "Inspection")</f>
        <v>Structure</v>
      </c>
      <c r="E2387" s="96" t="str">
        <f>IF(NOT(ISERROR(SEARCH("- S -", '-'!$F2387))), "Subcontractor",IF(NOT(ISERROR(SEARCH("- R -", '-'!$F2387))), "Ryman",IF(NOT(ISERROR(SEARCH("- C -", '-'!$F2387))), "Consultant",IF(NOT(ISERROR(SEARCH("- I -", '-'!$F2387))),  "Inspection Test Plan", "Naming Error"))))</f>
        <v>Subcontractor</v>
      </c>
      <c r="F2387" s="97" t="str">
        <f>IF(OR('-'!$G2387="checklist", '-'!$G2387="checklist-flat"), '-'!$H2387, F2386)</f>
        <v>ST - S - Concrete Reinforcing</v>
      </c>
      <c r="G2387" s="24" t="s">
        <v>62</v>
      </c>
      <c r="H2387" s="24" t="s">
        <v>1658</v>
      </c>
      <c r="I2387" s="24"/>
      <c r="J2387" s="106">
        <f>_xlfn.XLOOKUP('-'!$F2387,Ref!A:A,Ref!B:B)*1000</f>
        <v>209000</v>
      </c>
      <c r="K2387" s="93">
        <f ca="1">COUNTIF($J$2:'-'!$J2387,'-'!$J2387)-1</f>
        <v>6</v>
      </c>
      <c r="L2387" s="96" t="s">
        <v>14</v>
      </c>
    </row>
    <row r="2388" spans="1:12" ht="15.75">
      <c r="A2388" s="90">
        <f t="shared" si="37"/>
        <v>2384</v>
      </c>
      <c r="B2388" s="87">
        <f ca="1">'-'!$J2388+'-'!$K2388</f>
        <v>209007</v>
      </c>
      <c r="C2388" s="88"/>
      <c r="D2388" s="90" t="str" cm="1">
        <f t="array" ref="D2388">_xlfn.SWITCH(MID('-'!$F2388,1,4),"C - ","Civil","F - ","Foundation","ST -","Structure","FC -","Façade","PRE ","Pre-Line","POST","Post-Line","H - ","Handover","S - ","Services","CST ","Completion Docs", "I - ", "Inspection")</f>
        <v>Structure</v>
      </c>
      <c r="E2388" s="90" t="str">
        <f>IF(NOT(ISERROR(SEARCH("- S -", '-'!$F2388))), "Subcontractor",IF(NOT(ISERROR(SEARCH("- R -", '-'!$F2388))), "Ryman",IF(NOT(ISERROR(SEARCH("- C -", '-'!$F2388))), "Consultant",IF(NOT(ISERROR(SEARCH("- I -", '-'!$F2388))),  "Inspection Test Plan", "Naming Error"))))</f>
        <v>Subcontractor</v>
      </c>
      <c r="F2388" s="91" t="str">
        <f>IF(OR('-'!$G2388="checklist", '-'!$G2388="checklist-flat"), '-'!$H2388, F2387)</f>
        <v>ST - S - Concrete Reinforcing</v>
      </c>
      <c r="G2388" s="104" t="s">
        <v>62</v>
      </c>
      <c r="H2388" s="104" t="s">
        <v>1659</v>
      </c>
      <c r="I2388" s="104"/>
      <c r="J2388" s="105">
        <f>_xlfn.XLOOKUP('-'!$F2388,Ref!A:A,Ref!B:B)*1000</f>
        <v>209000</v>
      </c>
      <c r="K2388" s="87">
        <f ca="1">COUNTIF($J$2:'-'!$J2388,'-'!$J2388)-1</f>
        <v>7</v>
      </c>
      <c r="L2388" s="90" t="s">
        <v>14</v>
      </c>
    </row>
    <row r="2389" spans="1:12" ht="15.75">
      <c r="A2389" s="96">
        <f t="shared" si="37"/>
        <v>2385</v>
      </c>
      <c r="B2389" s="93">
        <f ca="1">'-'!$J2389+'-'!$K2389</f>
        <v>209008</v>
      </c>
      <c r="C2389" s="94"/>
      <c r="D2389" s="96" t="str" cm="1">
        <f t="array" ref="D2389">_xlfn.SWITCH(MID('-'!$F2389,1,4),"C - ","Civil","F - ","Foundation","ST -","Structure","FC -","Façade","PRE ","Pre-Line","POST","Post-Line","H - ","Handover","S - ","Services","CST ","Completion Docs", "I - ", "Inspection")</f>
        <v>Structure</v>
      </c>
      <c r="E2389" s="96" t="str">
        <f>IF(NOT(ISERROR(SEARCH("- S -", '-'!$F2389))), "Subcontractor",IF(NOT(ISERROR(SEARCH("- R -", '-'!$F2389))), "Ryman",IF(NOT(ISERROR(SEARCH("- C -", '-'!$F2389))), "Consultant",IF(NOT(ISERROR(SEARCH("- I -", '-'!$F2389))),  "Inspection Test Plan", "Naming Error"))))</f>
        <v>Subcontractor</v>
      </c>
      <c r="F2389" s="97" t="str">
        <f>IF(OR('-'!$G2389="checklist", '-'!$G2389="checklist-flat"), '-'!$H2389, F2388)</f>
        <v>ST - S - Concrete Reinforcing</v>
      </c>
      <c r="G2389" s="24" t="s">
        <v>15</v>
      </c>
      <c r="H2389" s="24" t="s">
        <v>1660</v>
      </c>
      <c r="I2389" s="24"/>
      <c r="J2389" s="106">
        <f>_xlfn.XLOOKUP('-'!$F2389,Ref!A:A,Ref!B:B)*1000</f>
        <v>209000</v>
      </c>
      <c r="K2389" s="93">
        <f ca="1">COUNTIF($J$2:'-'!$J2389,'-'!$J2389)-1</f>
        <v>8</v>
      </c>
      <c r="L2389" s="96" t="s">
        <v>14</v>
      </c>
    </row>
    <row r="2390" spans="1:12" ht="15.75">
      <c r="A2390" s="90">
        <f t="shared" si="37"/>
        <v>2386</v>
      </c>
      <c r="B2390" s="87">
        <f ca="1">'-'!$J2390+'-'!$K2390</f>
        <v>209009</v>
      </c>
      <c r="C2390" s="88"/>
      <c r="D2390" s="90" t="str" cm="1">
        <f t="array" ref="D2390">_xlfn.SWITCH(MID('-'!$F2390,1,4),"C - ","Civil","F - ","Foundation","ST -","Structure","FC -","Façade","PRE ","Pre-Line","POST","Post-Line","H - ","Handover","S - ","Services","CST ","Completion Docs", "I - ", "Inspection")</f>
        <v>Structure</v>
      </c>
      <c r="E2390" s="90" t="str">
        <f>IF(NOT(ISERROR(SEARCH("- S -", '-'!$F2390))), "Subcontractor",IF(NOT(ISERROR(SEARCH("- R -", '-'!$F2390))), "Ryman",IF(NOT(ISERROR(SEARCH("- C -", '-'!$F2390))), "Consultant",IF(NOT(ISERROR(SEARCH("- I -", '-'!$F2390))),  "Inspection Test Plan", "Naming Error"))))</f>
        <v>Subcontractor</v>
      </c>
      <c r="F2390" s="91" t="str">
        <f>IF(OR('-'!$G2390="checklist", '-'!$G2390="checklist-flat"), '-'!$H2390, F2389)</f>
        <v>ST - S - Concrete Reinforcing</v>
      </c>
      <c r="G2390" s="104" t="s">
        <v>15</v>
      </c>
      <c r="H2390" s="104" t="s">
        <v>1661</v>
      </c>
      <c r="I2390" s="104"/>
      <c r="J2390" s="105">
        <f>_xlfn.XLOOKUP('-'!$F2390,Ref!A:A,Ref!B:B)*1000</f>
        <v>209000</v>
      </c>
      <c r="K2390" s="87">
        <f ca="1">COUNTIF($J$2:'-'!$J2390,'-'!$J2390)-1</f>
        <v>9</v>
      </c>
      <c r="L2390" s="90" t="s">
        <v>14</v>
      </c>
    </row>
    <row r="2391" spans="1:12" ht="15.75">
      <c r="A2391" s="96">
        <f t="shared" si="37"/>
        <v>2387</v>
      </c>
      <c r="B2391" s="93">
        <f ca="1">'-'!$J2391+'-'!$K2391</f>
        <v>209010</v>
      </c>
      <c r="C2391" s="94"/>
      <c r="D2391" s="96" t="str" cm="1">
        <f t="array" ref="D2391">_xlfn.SWITCH(MID('-'!$F2391,1,4),"C - ","Civil","F - ","Foundation","ST -","Structure","FC -","Façade","PRE ","Pre-Line","POST","Post-Line","H - ","Handover","S - ","Services","CST ","Completion Docs", "I - ", "Inspection")</f>
        <v>Structure</v>
      </c>
      <c r="E2391" s="96" t="str">
        <f>IF(NOT(ISERROR(SEARCH("- S -", '-'!$F2391))), "Subcontractor",IF(NOT(ISERROR(SEARCH("- R -", '-'!$F2391))), "Ryman",IF(NOT(ISERROR(SEARCH("- C -", '-'!$F2391))), "Consultant",IF(NOT(ISERROR(SEARCH("- I -", '-'!$F2391))),  "Inspection Test Plan", "Naming Error"))))</f>
        <v>Subcontractor</v>
      </c>
      <c r="F2391" s="97" t="str">
        <f>IF(OR('-'!$G2391="checklist", '-'!$G2391="checklist-flat"), '-'!$H2391, F2390)</f>
        <v>ST - S - Concrete Reinforcing</v>
      </c>
      <c r="G2391" s="24" t="s">
        <v>15</v>
      </c>
      <c r="H2391" s="24" t="s">
        <v>1662</v>
      </c>
      <c r="I2391" s="24"/>
      <c r="J2391" s="106">
        <f>_xlfn.XLOOKUP('-'!$F2391,Ref!A:A,Ref!B:B)*1000</f>
        <v>209000</v>
      </c>
      <c r="K2391" s="93">
        <f ca="1">COUNTIF($J$2:'-'!$J2391,'-'!$J2391)-1</f>
        <v>10</v>
      </c>
      <c r="L2391" s="96" t="s">
        <v>14</v>
      </c>
    </row>
    <row r="2392" spans="1:12" ht="15.75">
      <c r="A2392" s="90">
        <f t="shared" si="37"/>
        <v>2388</v>
      </c>
      <c r="B2392" s="87">
        <f ca="1">'-'!$J2392+'-'!$K2392</f>
        <v>209011</v>
      </c>
      <c r="C2392" s="88"/>
      <c r="D2392" s="90" t="str" cm="1">
        <f t="array" ref="D2392">_xlfn.SWITCH(MID('-'!$F2392,1,4),"C - ","Civil","F - ","Foundation","ST -","Structure","FC -","Façade","PRE ","Pre-Line","POST","Post-Line","H - ","Handover","S - ","Services","CST ","Completion Docs", "I - ", "Inspection")</f>
        <v>Structure</v>
      </c>
      <c r="E2392" s="90" t="str">
        <f>IF(NOT(ISERROR(SEARCH("- S -", '-'!$F2392))), "Subcontractor",IF(NOT(ISERROR(SEARCH("- R -", '-'!$F2392))), "Ryman",IF(NOT(ISERROR(SEARCH("- C -", '-'!$F2392))), "Consultant",IF(NOT(ISERROR(SEARCH("- I -", '-'!$F2392))),  "Inspection Test Plan", "Naming Error"))))</f>
        <v>Subcontractor</v>
      </c>
      <c r="F2392" s="91" t="str">
        <f>IF(OR('-'!$G2392="checklist", '-'!$G2392="checklist-flat"), '-'!$H2392, F2391)</f>
        <v>ST - S - Concrete Reinforcing</v>
      </c>
      <c r="G2392" s="104" t="s">
        <v>15</v>
      </c>
      <c r="H2392" s="104" t="s">
        <v>1663</v>
      </c>
      <c r="I2392" s="104"/>
      <c r="J2392" s="105">
        <f>_xlfn.XLOOKUP('-'!$F2392,Ref!A:A,Ref!B:B)*1000</f>
        <v>209000</v>
      </c>
      <c r="K2392" s="87">
        <f ca="1">COUNTIF($J$2:'-'!$J2392,'-'!$J2392)-1</f>
        <v>11</v>
      </c>
      <c r="L2392" s="90" t="s">
        <v>14</v>
      </c>
    </row>
    <row r="2393" spans="1:12" ht="15.75">
      <c r="A2393" s="96">
        <f t="shared" si="37"/>
        <v>2389</v>
      </c>
      <c r="B2393" s="93">
        <f ca="1">'-'!$J2393+'-'!$K2393</f>
        <v>209012</v>
      </c>
      <c r="C2393" s="94"/>
      <c r="D2393" s="96" t="str" cm="1">
        <f t="array" ref="D2393">_xlfn.SWITCH(MID('-'!$F2393,1,4),"C - ","Civil","F - ","Foundation","ST -","Structure","FC -","Façade","PRE ","Pre-Line","POST","Post-Line","H - ","Handover","S - ","Services","CST ","Completion Docs", "I - ", "Inspection")</f>
        <v>Structure</v>
      </c>
      <c r="E2393" s="96" t="str">
        <f>IF(NOT(ISERROR(SEARCH("- S -", '-'!$F2393))), "Subcontractor",IF(NOT(ISERROR(SEARCH("- R -", '-'!$F2393))), "Ryman",IF(NOT(ISERROR(SEARCH("- C -", '-'!$F2393))), "Consultant",IF(NOT(ISERROR(SEARCH("- I -", '-'!$F2393))),  "Inspection Test Plan", "Naming Error"))))</f>
        <v>Subcontractor</v>
      </c>
      <c r="F2393" s="97" t="str">
        <f>IF(OR('-'!$G2393="checklist", '-'!$G2393="checklist-flat"), '-'!$H2393, F2392)</f>
        <v>ST - S - Concrete Reinforcing</v>
      </c>
      <c r="G2393" s="24" t="s">
        <v>15</v>
      </c>
      <c r="H2393" s="24" t="s">
        <v>1519</v>
      </c>
      <c r="I2393" s="24"/>
      <c r="J2393" s="106">
        <f>_xlfn.XLOOKUP('-'!$F2393,Ref!A:A,Ref!B:B)*1000</f>
        <v>209000</v>
      </c>
      <c r="K2393" s="93">
        <f ca="1">COUNTIF($J$2:'-'!$J2393,'-'!$J2393)-1</f>
        <v>12</v>
      </c>
      <c r="L2393" s="96" t="s">
        <v>14</v>
      </c>
    </row>
    <row r="2394" spans="1:12" ht="15.75">
      <c r="A2394" s="90">
        <f t="shared" si="37"/>
        <v>2390</v>
      </c>
      <c r="B2394" s="87">
        <f ca="1">'-'!$J2394+'-'!$K2394</f>
        <v>209013</v>
      </c>
      <c r="C2394" s="88"/>
      <c r="D2394" s="90" t="str" cm="1">
        <f t="array" ref="D2394">_xlfn.SWITCH(MID('-'!$F2394,1,4),"C - ","Civil","F - ","Foundation","ST -","Structure","FC -","Façade","PRE ","Pre-Line","POST","Post-Line","H - ","Handover","S - ","Services","CST ","Completion Docs", "I - ", "Inspection")</f>
        <v>Structure</v>
      </c>
      <c r="E2394" s="90" t="str">
        <f>IF(NOT(ISERROR(SEARCH("- S -", '-'!$F2394))), "Subcontractor",IF(NOT(ISERROR(SEARCH("- R -", '-'!$F2394))), "Ryman",IF(NOT(ISERROR(SEARCH("- C -", '-'!$F2394))), "Consultant",IF(NOT(ISERROR(SEARCH("- I -", '-'!$F2394))),  "Inspection Test Plan", "Naming Error"))))</f>
        <v>Subcontractor</v>
      </c>
      <c r="F2394" s="91" t="str">
        <f>IF(OR('-'!$G2394="checklist", '-'!$G2394="checklist-flat"), '-'!$H2394, F2393)</f>
        <v>ST - S - Concrete Reinforcing</v>
      </c>
      <c r="G2394" s="104" t="s">
        <v>15</v>
      </c>
      <c r="H2394" s="104" t="s">
        <v>1664</v>
      </c>
      <c r="I2394" s="104"/>
      <c r="J2394" s="105">
        <f>_xlfn.XLOOKUP('-'!$F2394,Ref!A:A,Ref!B:B)*1000</f>
        <v>209000</v>
      </c>
      <c r="K2394" s="87">
        <f ca="1">COUNTIF($J$2:'-'!$J2394,'-'!$J2394)-1</f>
        <v>13</v>
      </c>
      <c r="L2394" s="90" t="s">
        <v>14</v>
      </c>
    </row>
    <row r="2395" spans="1:12" ht="15.75">
      <c r="A2395" s="96">
        <f t="shared" si="37"/>
        <v>2391</v>
      </c>
      <c r="B2395" s="93">
        <f ca="1">'-'!$J2395+'-'!$K2395</f>
        <v>209014</v>
      </c>
      <c r="C2395" s="94"/>
      <c r="D2395" s="96" t="str" cm="1">
        <f t="array" ref="D2395">_xlfn.SWITCH(MID('-'!$F2395,1,4),"C - ","Civil","F - ","Foundation","ST -","Structure","FC -","Façade","PRE ","Pre-Line","POST","Post-Line","H - ","Handover","S - ","Services","CST ","Completion Docs", "I - ", "Inspection")</f>
        <v>Structure</v>
      </c>
      <c r="E2395" s="96" t="str">
        <f>IF(NOT(ISERROR(SEARCH("- S -", '-'!$F2395))), "Subcontractor",IF(NOT(ISERROR(SEARCH("- R -", '-'!$F2395))), "Ryman",IF(NOT(ISERROR(SEARCH("- C -", '-'!$F2395))), "Consultant",IF(NOT(ISERROR(SEARCH("- I -", '-'!$F2395))),  "Inspection Test Plan", "Naming Error"))))</f>
        <v>Subcontractor</v>
      </c>
      <c r="F2395" s="97" t="str">
        <f>IF(OR('-'!$G2395="checklist", '-'!$G2395="checklist-flat"), '-'!$H2395, F2394)</f>
        <v>ST - S - Concrete Reinforcing</v>
      </c>
      <c r="G2395" s="24" t="s">
        <v>15</v>
      </c>
      <c r="H2395" s="24" t="s">
        <v>56</v>
      </c>
      <c r="I2395" s="24"/>
      <c r="J2395" s="106">
        <f>_xlfn.XLOOKUP('-'!$F2395,Ref!A:A,Ref!B:B)*1000</f>
        <v>209000</v>
      </c>
      <c r="K2395" s="93">
        <f ca="1">COUNTIF($J$2:'-'!$J2395,'-'!$J2395)-1</f>
        <v>14</v>
      </c>
      <c r="L2395" s="96" t="s">
        <v>14</v>
      </c>
    </row>
    <row r="2396" spans="1:12" ht="15.75">
      <c r="A2396" s="90">
        <f t="shared" si="37"/>
        <v>2392</v>
      </c>
      <c r="B2396" s="87">
        <f ca="1">'-'!$J2396+'-'!$K2396</f>
        <v>209015</v>
      </c>
      <c r="C2396" s="88"/>
      <c r="D2396" s="90" t="str" cm="1">
        <f t="array" ref="D2396">_xlfn.SWITCH(MID('-'!$F2396,1,4),"C - ","Civil","F - ","Foundation","ST -","Structure","FC -","Façade","PRE ","Pre-Line","POST","Post-Line","H - ","Handover","S - ","Services","CST ","Completion Docs", "I - ", "Inspection")</f>
        <v>Structure</v>
      </c>
      <c r="E2396" s="90" t="str">
        <f>IF(NOT(ISERROR(SEARCH("- S -", '-'!$F2396))), "Subcontractor",IF(NOT(ISERROR(SEARCH("- R -", '-'!$F2396))), "Ryman",IF(NOT(ISERROR(SEARCH("- C -", '-'!$F2396))), "Consultant",IF(NOT(ISERROR(SEARCH("- I -", '-'!$F2396))),  "Inspection Test Plan", "Naming Error"))))</f>
        <v>Subcontractor</v>
      </c>
      <c r="F2396" s="91" t="str">
        <f>IF(OR('-'!$G2396="checklist", '-'!$G2396="checklist-flat"), '-'!$H2396, F2395)</f>
        <v>ST - S - Concrete Reinforcing</v>
      </c>
      <c r="G2396" s="104" t="s">
        <v>24</v>
      </c>
      <c r="H2396" s="104" t="s">
        <v>57</v>
      </c>
      <c r="I2396" s="104"/>
      <c r="J2396" s="105">
        <f>_xlfn.XLOOKUP('-'!$F2396,Ref!A:A,Ref!B:B)*1000</f>
        <v>209000</v>
      </c>
      <c r="K2396" s="87">
        <f ca="1">COUNTIF($J$2:'-'!$J2396,'-'!$J2396)-1</f>
        <v>15</v>
      </c>
      <c r="L2396" s="90" t="s">
        <v>14</v>
      </c>
    </row>
    <row r="2397" spans="1:12" ht="15.75">
      <c r="A2397" s="96">
        <f t="shared" si="37"/>
        <v>2393</v>
      </c>
      <c r="B2397" s="93">
        <f ca="1">'-'!$J2397+'-'!$K2397</f>
        <v>210000</v>
      </c>
      <c r="C2397" s="94"/>
      <c r="D2397" s="96" t="str" cm="1">
        <f t="array" ref="D2397">_xlfn.SWITCH(MID('-'!$F2397,1,4),"C - ","Civil","F - ","Foundation","ST -","Structure","FC -","Façade","PRE ","Pre-Line","POST","Post-Line","H - ","Handover","S - ","Services","CST ","Completion Docs", "I - ", "Inspection")</f>
        <v>Structure</v>
      </c>
      <c r="E2397" s="96" t="str">
        <f>IF(NOT(ISERROR(SEARCH("- S -", '-'!$F2397))), "Subcontractor",IF(NOT(ISERROR(SEARCH("- R -", '-'!$F2397))), "Ryman",IF(NOT(ISERROR(SEARCH("- C -", '-'!$F2397))), "Consultant",IF(NOT(ISERROR(SEARCH("- I -", '-'!$F2397))),  "Inspection Test Plan", "Naming Error"))))</f>
        <v>Subcontractor</v>
      </c>
      <c r="F2397" s="97" t="str">
        <f>IF(OR('-'!$G2397="checklist", '-'!$G2397="checklist-flat"), '-'!$H2397, F2396)</f>
        <v>ST - S - Epoxy</v>
      </c>
      <c r="G2397" s="24" t="s">
        <v>12</v>
      </c>
      <c r="H2397" s="24" t="s">
        <v>1688</v>
      </c>
      <c r="I2397" s="24"/>
      <c r="J2397" s="106">
        <f>_xlfn.XLOOKUP('-'!$F2397,Ref!A:A,Ref!B:B)*1000</f>
        <v>210000</v>
      </c>
      <c r="K2397" s="93">
        <f ca="1">COUNTIF($J$2:'-'!$J2397,'-'!$J2397)-1</f>
        <v>0</v>
      </c>
      <c r="L2397" s="96" t="s">
        <v>14</v>
      </c>
    </row>
    <row r="2398" spans="1:12" ht="15.75">
      <c r="A2398" s="90">
        <f t="shared" si="37"/>
        <v>2394</v>
      </c>
      <c r="B2398" s="87">
        <f ca="1">'-'!$J2398+'-'!$K2398</f>
        <v>210001</v>
      </c>
      <c r="C2398" s="88"/>
      <c r="D2398" s="90" t="str" cm="1">
        <f t="array" ref="D2398">_xlfn.SWITCH(MID('-'!$F2398,1,4),"C - ","Civil","F - ","Foundation","ST -","Structure","FC -","Façade","PRE ","Pre-Line","POST","Post-Line","H - ","Handover","S - ","Services","CST ","Completion Docs", "I - ", "Inspection")</f>
        <v>Structure</v>
      </c>
      <c r="E2398" s="90" t="str">
        <f>IF(NOT(ISERROR(SEARCH("- S -", '-'!$F2398))), "Subcontractor",IF(NOT(ISERROR(SEARCH("- R -", '-'!$F2398))), "Ryman",IF(NOT(ISERROR(SEARCH("- C -", '-'!$F2398))), "Consultant",IF(NOT(ISERROR(SEARCH("- I -", '-'!$F2398))),  "Inspection Test Plan", "Naming Error"))))</f>
        <v>Subcontractor</v>
      </c>
      <c r="F2398" s="91" t="str">
        <f>IF(OR('-'!$G2398="checklist", '-'!$G2398="checklist-flat"), '-'!$H2398, F2397)</f>
        <v>ST - S - Epoxy</v>
      </c>
      <c r="G2398" s="104" t="s">
        <v>15</v>
      </c>
      <c r="H2398" s="104" t="s">
        <v>1689</v>
      </c>
      <c r="I2398" s="104"/>
      <c r="J2398" s="105">
        <f>_xlfn.XLOOKUP('-'!$F2398,Ref!A:A,Ref!B:B)*1000</f>
        <v>210000</v>
      </c>
      <c r="K2398" s="87">
        <f ca="1">COUNTIF($J$2:'-'!$J2398,'-'!$J2398)-1</f>
        <v>1</v>
      </c>
      <c r="L2398" s="90" t="s">
        <v>14</v>
      </c>
    </row>
    <row r="2399" spans="1:12" ht="15.75">
      <c r="A2399" s="96">
        <f t="shared" ref="A2399:A2462" si="38">IFERROR(A2398+1,1)</f>
        <v>2395</v>
      </c>
      <c r="B2399" s="93">
        <f ca="1">'-'!$J2399+'-'!$K2399</f>
        <v>210002</v>
      </c>
      <c r="C2399" s="94"/>
      <c r="D2399" s="96" t="str" cm="1">
        <f t="array" ref="D2399">_xlfn.SWITCH(MID('-'!$F2399,1,4),"C - ","Civil","F - ","Foundation","ST -","Structure","FC -","Façade","PRE ","Pre-Line","POST","Post-Line","H - ","Handover","S - ","Services","CST ","Completion Docs", "I - ", "Inspection")</f>
        <v>Structure</v>
      </c>
      <c r="E2399" s="96" t="str">
        <f>IF(NOT(ISERROR(SEARCH("- S -", '-'!$F2399))), "Subcontractor",IF(NOT(ISERROR(SEARCH("- R -", '-'!$F2399))), "Ryman",IF(NOT(ISERROR(SEARCH("- C -", '-'!$F2399))), "Consultant",IF(NOT(ISERROR(SEARCH("- I -", '-'!$F2399))),  "Inspection Test Plan", "Naming Error"))))</f>
        <v>Subcontractor</v>
      </c>
      <c r="F2399" s="97" t="str">
        <f>IF(OR('-'!$G2399="checklist", '-'!$G2399="checklist-flat"), '-'!$H2399, F2398)</f>
        <v>ST - S - Epoxy</v>
      </c>
      <c r="G2399" s="24" t="s">
        <v>182</v>
      </c>
      <c r="H2399" s="24" t="s">
        <v>523</v>
      </c>
      <c r="I2399" s="24"/>
      <c r="J2399" s="106">
        <f>_xlfn.XLOOKUP('-'!$F2399,Ref!A:A,Ref!B:B)*1000</f>
        <v>210000</v>
      </c>
      <c r="K2399" s="93">
        <f ca="1">COUNTIF($J$2:'-'!$J2399,'-'!$J2399)-1</f>
        <v>2</v>
      </c>
      <c r="L2399" s="96" t="s">
        <v>14</v>
      </c>
    </row>
    <row r="2400" spans="1:12" ht="15.75">
      <c r="A2400" s="90">
        <f t="shared" si="38"/>
        <v>2396</v>
      </c>
      <c r="B2400" s="87">
        <f ca="1">'-'!$J2400+'-'!$K2400</f>
        <v>210003</v>
      </c>
      <c r="C2400" s="88"/>
      <c r="D2400" s="90" t="str" cm="1">
        <f t="array" ref="D2400">_xlfn.SWITCH(MID('-'!$F2400,1,4),"C - ","Civil","F - ","Foundation","ST -","Structure","FC -","Façade","PRE ","Pre-Line","POST","Post-Line","H - ","Handover","S - ","Services","CST ","Completion Docs", "I - ", "Inspection")</f>
        <v>Structure</v>
      </c>
      <c r="E2400" s="90" t="str">
        <f>IF(NOT(ISERROR(SEARCH("- S -", '-'!$F2400))), "Subcontractor",IF(NOT(ISERROR(SEARCH("- R -", '-'!$F2400))), "Ryman",IF(NOT(ISERROR(SEARCH("- C -", '-'!$F2400))), "Consultant",IF(NOT(ISERROR(SEARCH("- I -", '-'!$F2400))),  "Inspection Test Plan", "Naming Error"))))</f>
        <v>Subcontractor</v>
      </c>
      <c r="F2400" s="91" t="str">
        <f>IF(OR('-'!$G2400="checklist", '-'!$G2400="checklist-flat"), '-'!$H2400, F2399)</f>
        <v>ST - S - Epoxy</v>
      </c>
      <c r="G2400" s="104" t="s">
        <v>15</v>
      </c>
      <c r="H2400" s="104" t="s">
        <v>1690</v>
      </c>
      <c r="I2400" s="104"/>
      <c r="J2400" s="105">
        <f>_xlfn.XLOOKUP('-'!$F2400,Ref!A:A,Ref!B:B)*1000</f>
        <v>210000</v>
      </c>
      <c r="K2400" s="87">
        <f ca="1">COUNTIF($J$2:'-'!$J2400,'-'!$J2400)-1</f>
        <v>3</v>
      </c>
      <c r="L2400" s="90" t="s">
        <v>14</v>
      </c>
    </row>
    <row r="2401" spans="1:12" ht="15.75">
      <c r="A2401" s="96">
        <f t="shared" si="38"/>
        <v>2397</v>
      </c>
      <c r="B2401" s="93">
        <f ca="1">'-'!$J2401+'-'!$K2401</f>
        <v>210004</v>
      </c>
      <c r="C2401" s="94"/>
      <c r="D2401" s="96" t="str" cm="1">
        <f t="array" ref="D2401">_xlfn.SWITCH(MID('-'!$F2401,1,4),"C - ","Civil","F - ","Foundation","ST -","Structure","FC -","Façade","PRE ","Pre-Line","POST","Post-Line","H - ","Handover","S - ","Services","CST ","Completion Docs", "I - ", "Inspection")</f>
        <v>Structure</v>
      </c>
      <c r="E2401" s="96" t="str">
        <f>IF(NOT(ISERROR(SEARCH("- S -", '-'!$F2401))), "Subcontractor",IF(NOT(ISERROR(SEARCH("- R -", '-'!$F2401))), "Ryman",IF(NOT(ISERROR(SEARCH("- C -", '-'!$F2401))), "Consultant",IF(NOT(ISERROR(SEARCH("- I -", '-'!$F2401))),  "Inspection Test Plan", "Naming Error"))))</f>
        <v>Subcontractor</v>
      </c>
      <c r="F2401" s="97" t="str">
        <f>IF(OR('-'!$G2401="checklist", '-'!$G2401="checklist-flat"), '-'!$H2401, F2400)</f>
        <v>ST - S - Epoxy</v>
      </c>
      <c r="G2401" s="24" t="s">
        <v>15</v>
      </c>
      <c r="H2401" s="24" t="s">
        <v>1691</v>
      </c>
      <c r="I2401" s="24"/>
      <c r="J2401" s="106">
        <f>_xlfn.XLOOKUP('-'!$F2401,Ref!A:A,Ref!B:B)*1000</f>
        <v>210000</v>
      </c>
      <c r="K2401" s="93">
        <f ca="1">COUNTIF($J$2:'-'!$J2401,'-'!$J2401)-1</f>
        <v>4</v>
      </c>
      <c r="L2401" s="96" t="s">
        <v>14</v>
      </c>
    </row>
    <row r="2402" spans="1:12" ht="15.75">
      <c r="A2402" s="90">
        <f t="shared" si="38"/>
        <v>2398</v>
      </c>
      <c r="B2402" s="87">
        <f ca="1">'-'!$J2402+'-'!$K2402</f>
        <v>210005</v>
      </c>
      <c r="C2402" s="88"/>
      <c r="D2402" s="90" t="str" cm="1">
        <f t="array" ref="D2402">_xlfn.SWITCH(MID('-'!$F2402,1,4),"C - ","Civil","F - ","Foundation","ST -","Structure","FC -","Façade","PRE ","Pre-Line","POST","Post-Line","H - ","Handover","S - ","Services","CST ","Completion Docs", "I - ", "Inspection")</f>
        <v>Structure</v>
      </c>
      <c r="E2402" s="90" t="str">
        <f>IF(NOT(ISERROR(SEARCH("- S -", '-'!$F2402))), "Subcontractor",IF(NOT(ISERROR(SEARCH("- R -", '-'!$F2402))), "Ryman",IF(NOT(ISERROR(SEARCH("- C -", '-'!$F2402))), "Consultant",IF(NOT(ISERROR(SEARCH("- I -", '-'!$F2402))),  "Inspection Test Plan", "Naming Error"))))</f>
        <v>Subcontractor</v>
      </c>
      <c r="F2402" s="91" t="str">
        <f>IF(OR('-'!$G2402="checklist", '-'!$G2402="checklist-flat"), '-'!$H2402, F2401)</f>
        <v>ST - S - Epoxy</v>
      </c>
      <c r="G2402" s="104" t="s">
        <v>15</v>
      </c>
      <c r="H2402" s="104" t="s">
        <v>1692</v>
      </c>
      <c r="I2402" s="104"/>
      <c r="J2402" s="105">
        <f>_xlfn.XLOOKUP('-'!$F2402,Ref!A:A,Ref!B:B)*1000</f>
        <v>210000</v>
      </c>
      <c r="K2402" s="87">
        <f ca="1">COUNTIF($J$2:'-'!$J2402,'-'!$J2402)-1</f>
        <v>5</v>
      </c>
      <c r="L2402" s="90" t="s">
        <v>14</v>
      </c>
    </row>
    <row r="2403" spans="1:12" ht="15.75">
      <c r="A2403" s="96">
        <f t="shared" si="38"/>
        <v>2399</v>
      </c>
      <c r="B2403" s="93">
        <f ca="1">'-'!$J2403+'-'!$K2403</f>
        <v>210006</v>
      </c>
      <c r="C2403" s="94"/>
      <c r="D2403" s="96" t="str" cm="1">
        <f t="array" ref="D2403">_xlfn.SWITCH(MID('-'!$F2403,1,4),"C - ","Civil","F - ","Foundation","ST -","Structure","FC -","Façade","PRE ","Pre-Line","POST","Post-Line","H - ","Handover","S - ","Services","CST ","Completion Docs", "I - ", "Inspection")</f>
        <v>Structure</v>
      </c>
      <c r="E2403" s="96" t="str">
        <f>IF(NOT(ISERROR(SEARCH("- S -", '-'!$F2403))), "Subcontractor",IF(NOT(ISERROR(SEARCH("- R -", '-'!$F2403))), "Ryman",IF(NOT(ISERROR(SEARCH("- C -", '-'!$F2403))), "Consultant",IF(NOT(ISERROR(SEARCH("- I -", '-'!$F2403))),  "Inspection Test Plan", "Naming Error"))))</f>
        <v>Subcontractor</v>
      </c>
      <c r="F2403" s="97" t="str">
        <f>IF(OR('-'!$G2403="checklist", '-'!$G2403="checklist-flat"), '-'!$H2403, F2402)</f>
        <v>ST - S - Epoxy</v>
      </c>
      <c r="G2403" s="24" t="s">
        <v>15</v>
      </c>
      <c r="H2403" s="24" t="s">
        <v>1693</v>
      </c>
      <c r="I2403" s="24"/>
      <c r="J2403" s="106">
        <f>_xlfn.XLOOKUP('-'!$F2403,Ref!A:A,Ref!B:B)*1000</f>
        <v>210000</v>
      </c>
      <c r="K2403" s="93">
        <f ca="1">COUNTIF($J$2:'-'!$J2403,'-'!$J2403)-1</f>
        <v>6</v>
      </c>
      <c r="L2403" s="96" t="s">
        <v>14</v>
      </c>
    </row>
    <row r="2404" spans="1:12" ht="15.75">
      <c r="A2404" s="90">
        <f t="shared" si="38"/>
        <v>2400</v>
      </c>
      <c r="B2404" s="87">
        <f ca="1">'-'!$J2404+'-'!$K2404</f>
        <v>210007</v>
      </c>
      <c r="C2404" s="88"/>
      <c r="D2404" s="90" t="str" cm="1">
        <f t="array" ref="D2404">_xlfn.SWITCH(MID('-'!$F2404,1,4),"C - ","Civil","F - ","Foundation","ST -","Structure","FC -","Façade","PRE ","Pre-Line","POST","Post-Line","H - ","Handover","S - ","Services","CST ","Completion Docs", "I - ", "Inspection")</f>
        <v>Structure</v>
      </c>
      <c r="E2404" s="90" t="str">
        <f>IF(NOT(ISERROR(SEARCH("- S -", '-'!$F2404))), "Subcontractor",IF(NOT(ISERROR(SEARCH("- R -", '-'!$F2404))), "Ryman",IF(NOT(ISERROR(SEARCH("- C -", '-'!$F2404))), "Consultant",IF(NOT(ISERROR(SEARCH("- I -", '-'!$F2404))),  "Inspection Test Plan", "Naming Error"))))</f>
        <v>Subcontractor</v>
      </c>
      <c r="F2404" s="91" t="str">
        <f>IF(OR('-'!$G2404="checklist", '-'!$G2404="checklist-flat"), '-'!$H2404, F2403)</f>
        <v>ST - S - Epoxy</v>
      </c>
      <c r="G2404" s="104" t="s">
        <v>15</v>
      </c>
      <c r="H2404" s="104" t="s">
        <v>1694</v>
      </c>
      <c r="I2404" s="104"/>
      <c r="J2404" s="105">
        <f>_xlfn.XLOOKUP('-'!$F2404,Ref!A:A,Ref!B:B)*1000</f>
        <v>210000</v>
      </c>
      <c r="K2404" s="87">
        <f ca="1">COUNTIF($J$2:'-'!$J2404,'-'!$J2404)-1</f>
        <v>7</v>
      </c>
      <c r="L2404" s="90" t="s">
        <v>14</v>
      </c>
    </row>
    <row r="2405" spans="1:12" ht="15.75">
      <c r="A2405" s="96">
        <f t="shared" si="38"/>
        <v>2401</v>
      </c>
      <c r="B2405" s="93">
        <f ca="1">'-'!$J2405+'-'!$K2405</f>
        <v>210008</v>
      </c>
      <c r="C2405" s="94"/>
      <c r="D2405" s="96" t="str" cm="1">
        <f t="array" ref="D2405">_xlfn.SWITCH(MID('-'!$F2405,1,4),"C - ","Civil","F - ","Foundation","ST -","Structure","FC -","Façade","PRE ","Pre-Line","POST","Post-Line","H - ","Handover","S - ","Services","CST ","Completion Docs", "I - ", "Inspection")</f>
        <v>Structure</v>
      </c>
      <c r="E2405" s="96" t="str">
        <f>IF(NOT(ISERROR(SEARCH("- S -", '-'!$F2405))), "Subcontractor",IF(NOT(ISERROR(SEARCH("- R -", '-'!$F2405))), "Ryman",IF(NOT(ISERROR(SEARCH("- C -", '-'!$F2405))), "Consultant",IF(NOT(ISERROR(SEARCH("- I -", '-'!$F2405))),  "Inspection Test Plan", "Naming Error"))))</f>
        <v>Subcontractor</v>
      </c>
      <c r="F2405" s="97" t="str">
        <f>IF(OR('-'!$G2405="checklist", '-'!$G2405="checklist-flat"), '-'!$H2405, F2404)</f>
        <v>ST - S - Epoxy</v>
      </c>
      <c r="G2405" s="24" t="s">
        <v>182</v>
      </c>
      <c r="H2405" s="24" t="s">
        <v>1695</v>
      </c>
      <c r="I2405" s="24"/>
      <c r="J2405" s="106">
        <f>_xlfn.XLOOKUP('-'!$F2405,Ref!A:A,Ref!B:B)*1000</f>
        <v>210000</v>
      </c>
      <c r="K2405" s="93">
        <f ca="1">COUNTIF($J$2:'-'!$J2405,'-'!$J2405)-1</f>
        <v>8</v>
      </c>
      <c r="L2405" s="96" t="s">
        <v>14</v>
      </c>
    </row>
    <row r="2406" spans="1:12" ht="15.75">
      <c r="A2406" s="90">
        <f t="shared" si="38"/>
        <v>2402</v>
      </c>
      <c r="B2406" s="87">
        <f ca="1">'-'!$J2406+'-'!$K2406</f>
        <v>210009</v>
      </c>
      <c r="C2406" s="88"/>
      <c r="D2406" s="90" t="str" cm="1">
        <f t="array" ref="D2406">_xlfn.SWITCH(MID('-'!$F2406,1,4),"C - ","Civil","F - ","Foundation","ST -","Structure","FC -","Façade","PRE ","Pre-Line","POST","Post-Line","H - ","Handover","S - ","Services","CST ","Completion Docs", "I - ", "Inspection")</f>
        <v>Structure</v>
      </c>
      <c r="E2406" s="90" t="str">
        <f>IF(NOT(ISERROR(SEARCH("- S -", '-'!$F2406))), "Subcontractor",IF(NOT(ISERROR(SEARCH("- R -", '-'!$F2406))), "Ryman",IF(NOT(ISERROR(SEARCH("- C -", '-'!$F2406))), "Consultant",IF(NOT(ISERROR(SEARCH("- I -", '-'!$F2406))),  "Inspection Test Plan", "Naming Error"))))</f>
        <v>Subcontractor</v>
      </c>
      <c r="F2406" s="91" t="str">
        <f>IF(OR('-'!$G2406="checklist", '-'!$G2406="checklist-flat"), '-'!$H2406, F2405)</f>
        <v>ST - S - Epoxy</v>
      </c>
      <c r="G2406" s="104" t="s">
        <v>15</v>
      </c>
      <c r="H2406" s="104" t="s">
        <v>1696</v>
      </c>
      <c r="I2406" s="104"/>
      <c r="J2406" s="105">
        <f>_xlfn.XLOOKUP('-'!$F2406,Ref!A:A,Ref!B:B)*1000</f>
        <v>210000</v>
      </c>
      <c r="K2406" s="87">
        <f ca="1">COUNTIF($J$2:'-'!$J2406,'-'!$J2406)-1</f>
        <v>9</v>
      </c>
      <c r="L2406" s="90" t="s">
        <v>14</v>
      </c>
    </row>
    <row r="2407" spans="1:12" ht="15.75">
      <c r="A2407" s="96">
        <f t="shared" si="38"/>
        <v>2403</v>
      </c>
      <c r="B2407" s="93">
        <f ca="1">'-'!$J2407+'-'!$K2407</f>
        <v>210010</v>
      </c>
      <c r="C2407" s="94"/>
      <c r="D2407" s="96" t="str" cm="1">
        <f t="array" ref="D2407">_xlfn.SWITCH(MID('-'!$F2407,1,4),"C - ","Civil","F - ","Foundation","ST -","Structure","FC -","Façade","PRE ","Pre-Line","POST","Post-Line","H - ","Handover","S - ","Services","CST ","Completion Docs", "I - ", "Inspection")</f>
        <v>Structure</v>
      </c>
      <c r="E2407" s="96" t="str">
        <f>IF(NOT(ISERROR(SEARCH("- S -", '-'!$F2407))), "Subcontractor",IF(NOT(ISERROR(SEARCH("- R -", '-'!$F2407))), "Ryman",IF(NOT(ISERROR(SEARCH("- C -", '-'!$F2407))), "Consultant",IF(NOT(ISERROR(SEARCH("- I -", '-'!$F2407))),  "Inspection Test Plan", "Naming Error"))))</f>
        <v>Subcontractor</v>
      </c>
      <c r="F2407" s="97" t="str">
        <f>IF(OR('-'!$G2407="checklist", '-'!$G2407="checklist-flat"), '-'!$H2407, F2406)</f>
        <v>ST - S - Epoxy</v>
      </c>
      <c r="G2407" s="98" t="s">
        <v>182</v>
      </c>
      <c r="H2407" s="98" t="s">
        <v>1697</v>
      </c>
      <c r="I2407" s="98"/>
      <c r="J2407" s="106">
        <f>_xlfn.XLOOKUP('-'!$F2407,Ref!A:A,Ref!B:B)*1000</f>
        <v>210000</v>
      </c>
      <c r="K2407" s="93">
        <f ca="1">COUNTIF($J$2:'-'!$J2407,'-'!$J2407)-1</f>
        <v>10</v>
      </c>
      <c r="L2407" s="96" t="s">
        <v>14</v>
      </c>
    </row>
    <row r="2408" spans="1:12" ht="15.75">
      <c r="A2408" s="90">
        <f t="shared" si="38"/>
        <v>2404</v>
      </c>
      <c r="B2408" s="87">
        <f ca="1">'-'!$J2408+'-'!$K2408</f>
        <v>210011</v>
      </c>
      <c r="C2408" s="88"/>
      <c r="D2408" s="90" t="str" cm="1">
        <f t="array" ref="D2408">_xlfn.SWITCH(MID('-'!$F2408,1,4),"C - ","Civil","F - ","Foundation","ST -","Structure","FC -","Façade","PRE ","Pre-Line","POST","Post-Line","H - ","Handover","S - ","Services","CST ","Completion Docs", "I - ", "Inspection")</f>
        <v>Structure</v>
      </c>
      <c r="E2408" s="90" t="str">
        <f>IF(NOT(ISERROR(SEARCH("- S -", '-'!$F2408))), "Subcontractor",IF(NOT(ISERROR(SEARCH("- R -", '-'!$F2408))), "Ryman",IF(NOT(ISERROR(SEARCH("- C -", '-'!$F2408))), "Consultant",IF(NOT(ISERROR(SEARCH("- I -", '-'!$F2408))),  "Inspection Test Plan", "Naming Error"))))</f>
        <v>Subcontractor</v>
      </c>
      <c r="F2408" s="91" t="str">
        <f>IF(OR('-'!$G2408="checklist", '-'!$G2408="checklist-flat"), '-'!$H2408, F2407)</f>
        <v>ST - S - Epoxy</v>
      </c>
      <c r="G2408" s="92" t="s">
        <v>15</v>
      </c>
      <c r="H2408" s="92" t="s">
        <v>1698</v>
      </c>
      <c r="I2408" s="92"/>
      <c r="J2408" s="105">
        <f>_xlfn.XLOOKUP('-'!$F2408,Ref!A:A,Ref!B:B)*1000</f>
        <v>210000</v>
      </c>
      <c r="K2408" s="87">
        <f ca="1">COUNTIF($J$2:'-'!$J2408,'-'!$J2408)-1</f>
        <v>11</v>
      </c>
      <c r="L2408" s="90" t="s">
        <v>14</v>
      </c>
    </row>
    <row r="2409" spans="1:12" ht="15.75">
      <c r="A2409" s="96">
        <f t="shared" si="38"/>
        <v>2405</v>
      </c>
      <c r="B2409" s="93">
        <f ca="1">'-'!$J2409+'-'!$K2409</f>
        <v>210012</v>
      </c>
      <c r="C2409" s="94"/>
      <c r="D2409" s="96" t="str" cm="1">
        <f t="array" ref="D2409">_xlfn.SWITCH(MID('-'!$F2409,1,4),"C - ","Civil","F - ","Foundation","ST -","Structure","FC -","Façade","PRE ","Pre-Line","POST","Post-Line","H - ","Handover","S - ","Services","CST ","Completion Docs", "I - ", "Inspection")</f>
        <v>Structure</v>
      </c>
      <c r="E2409" s="96" t="str">
        <f>IF(NOT(ISERROR(SEARCH("- S -", '-'!$F2409))), "Subcontractor",IF(NOT(ISERROR(SEARCH("- R -", '-'!$F2409))), "Ryman",IF(NOT(ISERROR(SEARCH("- C -", '-'!$F2409))), "Consultant",IF(NOT(ISERROR(SEARCH("- I -", '-'!$F2409))),  "Inspection Test Plan", "Naming Error"))))</f>
        <v>Subcontractor</v>
      </c>
      <c r="F2409" s="97" t="str">
        <f>IF(OR('-'!$G2409="checklist", '-'!$G2409="checklist-flat"), '-'!$H2409, F2408)</f>
        <v>ST - S - Epoxy</v>
      </c>
      <c r="G2409" s="98" t="s">
        <v>15</v>
      </c>
      <c r="H2409" s="98" t="s">
        <v>56</v>
      </c>
      <c r="I2409" s="98"/>
      <c r="J2409" s="106">
        <f>_xlfn.XLOOKUP('-'!$F2409,Ref!A:A,Ref!B:B)*1000</f>
        <v>210000</v>
      </c>
      <c r="K2409" s="93">
        <f ca="1">COUNTIF($J$2:'-'!$J2409,'-'!$J2409)-1</f>
        <v>12</v>
      </c>
      <c r="L2409" s="96" t="s">
        <v>14</v>
      </c>
    </row>
    <row r="2410" spans="1:12" ht="15.75">
      <c r="A2410" s="90">
        <f t="shared" si="38"/>
        <v>2406</v>
      </c>
      <c r="B2410" s="87">
        <f ca="1">'-'!$J2410+'-'!$K2410</f>
        <v>210013</v>
      </c>
      <c r="C2410" s="88"/>
      <c r="D2410" s="90" t="str" cm="1">
        <f t="array" ref="D2410">_xlfn.SWITCH(MID('-'!$F2410,1,4),"C - ","Civil","F - ","Foundation","ST -","Structure","FC -","Façade","PRE ","Pre-Line","POST","Post-Line","H - ","Handover","S - ","Services","CST ","Completion Docs", "I - ", "Inspection")</f>
        <v>Structure</v>
      </c>
      <c r="E2410" s="90" t="str">
        <f>IF(NOT(ISERROR(SEARCH("- S -", '-'!$F2410))), "Subcontractor",IF(NOT(ISERROR(SEARCH("- R -", '-'!$F2410))), "Ryman",IF(NOT(ISERROR(SEARCH("- C -", '-'!$F2410))), "Consultant",IF(NOT(ISERROR(SEARCH("- I -", '-'!$F2410))),  "Inspection Test Plan", "Naming Error"))))</f>
        <v>Subcontractor</v>
      </c>
      <c r="F2410" s="91" t="str">
        <f>IF(OR('-'!$G2410="checklist", '-'!$G2410="checklist-flat"), '-'!$H2410, F2409)</f>
        <v>ST - S - Epoxy</v>
      </c>
      <c r="G2410" s="92" t="s">
        <v>24</v>
      </c>
      <c r="H2410" s="92" t="s">
        <v>57</v>
      </c>
      <c r="I2410" s="92"/>
      <c r="J2410" s="105">
        <f>_xlfn.XLOOKUP('-'!$F2410,Ref!A:A,Ref!B:B)*1000</f>
        <v>210000</v>
      </c>
      <c r="K2410" s="87">
        <f ca="1">COUNTIF($J$2:'-'!$J2410,'-'!$J2410)-1</f>
        <v>13</v>
      </c>
      <c r="L2410" s="90" t="s">
        <v>14</v>
      </c>
    </row>
    <row r="2411" spans="1:12" ht="15.75">
      <c r="A2411" s="96">
        <f t="shared" si="38"/>
        <v>2407</v>
      </c>
      <c r="B2411" s="93">
        <f ca="1">'-'!$J2411+'-'!$K2411</f>
        <v>211000</v>
      </c>
      <c r="C2411" s="94"/>
      <c r="D2411" s="96" t="str" cm="1">
        <f t="array" ref="D2411">_xlfn.SWITCH(MID('-'!$F2411,1,4),"C - ","Civil","F - ","Foundation","ST -","Structure","FC -","Façade","PRE ","Pre-Line","POST","Post-Line","H - ","Handover","S - ","Services","CST ","Completion Docs", "I - ", "Inspection")</f>
        <v>Structure</v>
      </c>
      <c r="E2411" s="96" t="str">
        <f>IF(NOT(ISERROR(SEARCH("- S -", '-'!$F2411))), "Subcontractor",IF(NOT(ISERROR(SEARCH("- R -", '-'!$F2411))), "Ryman",IF(NOT(ISERROR(SEARCH("- C -", '-'!$F2411))), "Consultant",IF(NOT(ISERROR(SEARCH("- I -", '-'!$F2411))),  "Inspection Test Plan", "Naming Error"))))</f>
        <v>Subcontractor</v>
      </c>
      <c r="F2411" s="97" t="str">
        <f>IF(OR('-'!$G2411="checklist", '-'!$G2411="checklist-flat"), '-'!$H2411, F2410)</f>
        <v>ST - S - IMBMS Couplers Tests Checklist</v>
      </c>
      <c r="G2411" s="95" t="s">
        <v>12</v>
      </c>
      <c r="H2411" s="97" t="s">
        <v>1699</v>
      </c>
      <c r="I2411" s="95"/>
      <c r="J2411" s="106">
        <f>_xlfn.XLOOKUP('-'!$F2411,Ref!A:A,Ref!B:B)*1000</f>
        <v>211000</v>
      </c>
      <c r="K2411" s="93">
        <f ca="1">COUNTIF($J$2:'-'!$J2411,'-'!$J2411)-1</f>
        <v>0</v>
      </c>
      <c r="L2411" s="96" t="s">
        <v>423</v>
      </c>
    </row>
    <row r="2412" spans="1:12" ht="15.75">
      <c r="A2412" s="90">
        <f t="shared" si="38"/>
        <v>2408</v>
      </c>
      <c r="B2412" s="87">
        <f ca="1">'-'!$J2412+'-'!$K2412</f>
        <v>211001</v>
      </c>
      <c r="C2412" s="88"/>
      <c r="D2412" s="90" t="str" cm="1">
        <f t="array" ref="D2412">_xlfn.SWITCH(MID('-'!$F2412,1,4),"C - ","Civil","F - ","Foundation","ST -","Structure","FC -","Façade","PRE ","Pre-Line","POST","Post-Line","H - ","Handover","S - ","Services","CST ","Completion Docs", "I - ", "Inspection")</f>
        <v>Structure</v>
      </c>
      <c r="E2412" s="90" t="str">
        <f>IF(NOT(ISERROR(SEARCH("- S -", '-'!$F2412))), "Subcontractor",IF(NOT(ISERROR(SEARCH("- R -", '-'!$F2412))), "Ryman",IF(NOT(ISERROR(SEARCH("- C -", '-'!$F2412))), "Consultant",IF(NOT(ISERROR(SEARCH("- I -", '-'!$F2412))),  "Inspection Test Plan", "Naming Error"))))</f>
        <v>Subcontractor</v>
      </c>
      <c r="F2412" s="91" t="str">
        <f>IF(OR('-'!$G2412="checklist", '-'!$G2412="checklist-flat"), '-'!$H2412, F2411)</f>
        <v>ST - S - IMBMS Couplers Tests Checklist</v>
      </c>
      <c r="G2412" s="89" t="s">
        <v>15</v>
      </c>
      <c r="H2412" s="91" t="s">
        <v>1700</v>
      </c>
      <c r="I2412" s="89"/>
      <c r="J2412" s="105">
        <f>_xlfn.XLOOKUP('-'!$F2412,Ref!A:A,Ref!B:B)*1000</f>
        <v>211000</v>
      </c>
      <c r="K2412" s="87">
        <f ca="1">COUNTIF($J$2:'-'!$J2412,'-'!$J2412)-1</f>
        <v>1</v>
      </c>
      <c r="L2412" s="90" t="s">
        <v>423</v>
      </c>
    </row>
    <row r="2413" spans="1:12" ht="15.75">
      <c r="A2413" s="96">
        <f t="shared" si="38"/>
        <v>2409</v>
      </c>
      <c r="B2413" s="93">
        <f ca="1">'-'!$J2413+'-'!$K2413</f>
        <v>211002</v>
      </c>
      <c r="C2413" s="94"/>
      <c r="D2413" s="96" t="str" cm="1">
        <f t="array" ref="D2413">_xlfn.SWITCH(MID('-'!$F2413,1,4),"C - ","Civil","F - ","Foundation","ST -","Structure","FC -","Façade","PRE ","Pre-Line","POST","Post-Line","H - ","Handover","S - ","Services","CST ","Completion Docs", "I - ", "Inspection")</f>
        <v>Structure</v>
      </c>
      <c r="E2413" s="96" t="str">
        <f>IF(NOT(ISERROR(SEARCH("- S -", '-'!$F2413))), "Subcontractor",IF(NOT(ISERROR(SEARCH("- R -", '-'!$F2413))), "Ryman",IF(NOT(ISERROR(SEARCH("- C -", '-'!$F2413))), "Consultant",IF(NOT(ISERROR(SEARCH("- I -", '-'!$F2413))),  "Inspection Test Plan", "Naming Error"))))</f>
        <v>Subcontractor</v>
      </c>
      <c r="F2413" s="97" t="str">
        <f>IF(OR('-'!$G2413="checklist", '-'!$G2413="checklist-flat"), '-'!$H2413, F2412)</f>
        <v>ST - S - IMBMS Couplers Tests Checklist</v>
      </c>
      <c r="G2413" s="95" t="s">
        <v>15</v>
      </c>
      <c r="H2413" s="97" t="s">
        <v>1701</v>
      </c>
      <c r="I2413" s="95"/>
      <c r="J2413" s="106">
        <f>_xlfn.XLOOKUP('-'!$F2413,Ref!A:A,Ref!B:B)*1000</f>
        <v>211000</v>
      </c>
      <c r="K2413" s="93">
        <f ca="1">COUNTIF($J$2:'-'!$J2413,'-'!$J2413)-1</f>
        <v>2</v>
      </c>
      <c r="L2413" s="96" t="s">
        <v>423</v>
      </c>
    </row>
    <row r="2414" spans="1:12" ht="15.75">
      <c r="A2414" s="90">
        <f t="shared" si="38"/>
        <v>2410</v>
      </c>
      <c r="B2414" s="87">
        <f ca="1">'-'!$J2414+'-'!$K2414</f>
        <v>211003</v>
      </c>
      <c r="C2414" s="88"/>
      <c r="D2414" s="90" t="str" cm="1">
        <f t="array" ref="D2414">_xlfn.SWITCH(MID('-'!$F2414,1,4),"C - ","Civil","F - ","Foundation","ST -","Structure","FC -","Façade","PRE ","Pre-Line","POST","Post-Line","H - ","Handover","S - ","Services","CST ","Completion Docs", "I - ", "Inspection")</f>
        <v>Structure</v>
      </c>
      <c r="E2414" s="90" t="str">
        <f>IF(NOT(ISERROR(SEARCH("- S -", '-'!$F2414))), "Subcontractor",IF(NOT(ISERROR(SEARCH("- R -", '-'!$F2414))), "Ryman",IF(NOT(ISERROR(SEARCH("- C -", '-'!$F2414))), "Consultant",IF(NOT(ISERROR(SEARCH("- I -", '-'!$F2414))),  "Inspection Test Plan", "Naming Error"))))</f>
        <v>Subcontractor</v>
      </c>
      <c r="F2414" s="91" t="str">
        <f>IF(OR('-'!$G2414="checklist", '-'!$G2414="checklist-flat"), '-'!$H2414, F2413)</f>
        <v>ST - S - IMBMS Couplers Tests Checklist</v>
      </c>
      <c r="G2414" s="89" t="s">
        <v>15</v>
      </c>
      <c r="H2414" s="91" t="s">
        <v>1702</v>
      </c>
      <c r="I2414" s="89"/>
      <c r="J2414" s="105">
        <f>_xlfn.XLOOKUP('-'!$F2414,Ref!A:A,Ref!B:B)*1000</f>
        <v>211000</v>
      </c>
      <c r="K2414" s="87">
        <f ca="1">COUNTIF($J$2:'-'!$J2414,'-'!$J2414)-1</f>
        <v>3</v>
      </c>
      <c r="L2414" s="90" t="s">
        <v>423</v>
      </c>
    </row>
    <row r="2415" spans="1:12" ht="15.75">
      <c r="A2415" s="96">
        <f t="shared" si="38"/>
        <v>2411</v>
      </c>
      <c r="B2415" s="93">
        <f ca="1">'-'!$J2415+'-'!$K2415</f>
        <v>211004</v>
      </c>
      <c r="C2415" s="94"/>
      <c r="D2415" s="96" t="str" cm="1">
        <f t="array" ref="D2415">_xlfn.SWITCH(MID('-'!$F2415,1,4),"C - ","Civil","F - ","Foundation","ST -","Structure","FC -","Façade","PRE ","Pre-Line","POST","Post-Line","H - ","Handover","S - ","Services","CST ","Completion Docs", "I - ", "Inspection")</f>
        <v>Structure</v>
      </c>
      <c r="E2415" s="96" t="str">
        <f>IF(NOT(ISERROR(SEARCH("- S -", '-'!$F2415))), "Subcontractor",IF(NOT(ISERROR(SEARCH("- R -", '-'!$F2415))), "Ryman",IF(NOT(ISERROR(SEARCH("- C -", '-'!$F2415))), "Consultant",IF(NOT(ISERROR(SEARCH("- I -", '-'!$F2415))),  "Inspection Test Plan", "Naming Error"))))</f>
        <v>Subcontractor</v>
      </c>
      <c r="F2415" s="97" t="str">
        <f>IF(OR('-'!$G2415="checklist", '-'!$G2415="checklist-flat"), '-'!$H2415, F2414)</f>
        <v>ST - S - IMBMS Couplers Tests Checklist</v>
      </c>
      <c r="G2415" s="95" t="s">
        <v>15</v>
      </c>
      <c r="H2415" s="97" t="s">
        <v>1703</v>
      </c>
      <c r="I2415" s="95"/>
      <c r="J2415" s="106">
        <f>_xlfn.XLOOKUP('-'!$F2415,Ref!A:A,Ref!B:B)*1000</f>
        <v>211000</v>
      </c>
      <c r="K2415" s="93">
        <f ca="1">COUNTIF($J$2:'-'!$J2415,'-'!$J2415)-1</f>
        <v>4</v>
      </c>
      <c r="L2415" s="96" t="s">
        <v>423</v>
      </c>
    </row>
    <row r="2416" spans="1:12" ht="15.75">
      <c r="A2416" s="90">
        <f t="shared" si="38"/>
        <v>2412</v>
      </c>
      <c r="B2416" s="87">
        <f ca="1">'-'!$J2416+'-'!$K2416</f>
        <v>211005</v>
      </c>
      <c r="C2416" s="88"/>
      <c r="D2416" s="90" t="str" cm="1">
        <f t="array" ref="D2416">_xlfn.SWITCH(MID('-'!$F2416,1,4),"C - ","Civil","F - ","Foundation","ST -","Structure","FC -","Façade","PRE ","Pre-Line","POST","Post-Line","H - ","Handover","S - ","Services","CST ","Completion Docs", "I - ", "Inspection")</f>
        <v>Structure</v>
      </c>
      <c r="E2416" s="90" t="str">
        <f>IF(NOT(ISERROR(SEARCH("- S -", '-'!$F2416))), "Subcontractor",IF(NOT(ISERROR(SEARCH("- R -", '-'!$F2416))), "Ryman",IF(NOT(ISERROR(SEARCH("- C -", '-'!$F2416))), "Consultant",IF(NOT(ISERROR(SEARCH("- I -", '-'!$F2416))),  "Inspection Test Plan", "Naming Error"))))</f>
        <v>Subcontractor</v>
      </c>
      <c r="F2416" s="91" t="str">
        <f>IF(OR('-'!$G2416="checklist", '-'!$G2416="checklist-flat"), '-'!$H2416, F2415)</f>
        <v>ST - S - IMBMS Couplers Tests Checklist</v>
      </c>
      <c r="G2416" s="89" t="s">
        <v>15</v>
      </c>
      <c r="H2416" s="91" t="s">
        <v>1704</v>
      </c>
      <c r="I2416" s="89"/>
      <c r="J2416" s="105">
        <f>_xlfn.XLOOKUP('-'!$F2416,Ref!A:A,Ref!B:B)*1000</f>
        <v>211000</v>
      </c>
      <c r="K2416" s="87">
        <f ca="1">COUNTIF($J$2:'-'!$J2416,'-'!$J2416)-1</f>
        <v>5</v>
      </c>
      <c r="L2416" s="90" t="s">
        <v>423</v>
      </c>
    </row>
    <row r="2417" spans="1:12" ht="15.75">
      <c r="A2417" s="96">
        <f t="shared" si="38"/>
        <v>2413</v>
      </c>
      <c r="B2417" s="93">
        <f ca="1">'-'!$J2417+'-'!$K2417</f>
        <v>211006</v>
      </c>
      <c r="C2417" s="94"/>
      <c r="D2417" s="96" t="str" cm="1">
        <f t="array" ref="D2417">_xlfn.SWITCH(MID('-'!$F2417,1,4),"C - ","Civil","F - ","Foundation","ST -","Structure","FC -","Façade","PRE ","Pre-Line","POST","Post-Line","H - ","Handover","S - ","Services","CST ","Completion Docs", "I - ", "Inspection")</f>
        <v>Structure</v>
      </c>
      <c r="E2417" s="96" t="str">
        <f>IF(NOT(ISERROR(SEARCH("- S -", '-'!$F2417))), "Subcontractor",IF(NOT(ISERROR(SEARCH("- R -", '-'!$F2417))), "Ryman",IF(NOT(ISERROR(SEARCH("- C -", '-'!$F2417))), "Consultant",IF(NOT(ISERROR(SEARCH("- I -", '-'!$F2417))),  "Inspection Test Plan", "Naming Error"))))</f>
        <v>Subcontractor</v>
      </c>
      <c r="F2417" s="97" t="str">
        <f>IF(OR('-'!$G2417="checklist", '-'!$G2417="checklist-flat"), '-'!$H2417, F2416)</f>
        <v>ST - S - IMBMS Couplers Tests Checklist</v>
      </c>
      <c r="G2417" s="95" t="s">
        <v>15</v>
      </c>
      <c r="H2417" s="97" t="s">
        <v>1705</v>
      </c>
      <c r="I2417" s="95"/>
      <c r="J2417" s="106">
        <f>_xlfn.XLOOKUP('-'!$F2417,Ref!A:A,Ref!B:B)*1000</f>
        <v>211000</v>
      </c>
      <c r="K2417" s="93">
        <f ca="1">COUNTIF($J$2:'-'!$J2417,'-'!$J2417)-1</f>
        <v>6</v>
      </c>
      <c r="L2417" s="96" t="s">
        <v>423</v>
      </c>
    </row>
    <row r="2418" spans="1:12" ht="15.75">
      <c r="A2418" s="90">
        <f t="shared" si="38"/>
        <v>2414</v>
      </c>
      <c r="B2418" s="87">
        <f ca="1">'-'!$J2418+'-'!$K2418</f>
        <v>211007</v>
      </c>
      <c r="C2418" s="88"/>
      <c r="D2418" s="90" t="str" cm="1">
        <f t="array" ref="D2418">_xlfn.SWITCH(MID('-'!$F2418,1,4),"C - ","Civil","F - ","Foundation","ST -","Structure","FC -","Façade","PRE ","Pre-Line","POST","Post-Line","H - ","Handover","S - ","Services","CST ","Completion Docs", "I - ", "Inspection")</f>
        <v>Structure</v>
      </c>
      <c r="E2418" s="90" t="str">
        <f>IF(NOT(ISERROR(SEARCH("- S -", '-'!$F2418))), "Subcontractor",IF(NOT(ISERROR(SEARCH("- R -", '-'!$F2418))), "Ryman",IF(NOT(ISERROR(SEARCH("- C -", '-'!$F2418))), "Consultant",IF(NOT(ISERROR(SEARCH("- I -", '-'!$F2418))),  "Inspection Test Plan", "Naming Error"))))</f>
        <v>Subcontractor</v>
      </c>
      <c r="F2418" s="91" t="str">
        <f>IF(OR('-'!$G2418="checklist", '-'!$G2418="checklist-flat"), '-'!$H2418, F2417)</f>
        <v>ST - S - IMBMS Couplers Tests Checklist</v>
      </c>
      <c r="G2418" s="89" t="s">
        <v>15</v>
      </c>
      <c r="H2418" s="91" t="s">
        <v>1706</v>
      </c>
      <c r="I2418" s="89"/>
      <c r="J2418" s="105">
        <f>_xlfn.XLOOKUP('-'!$F2418,Ref!A:A,Ref!B:B)*1000</f>
        <v>211000</v>
      </c>
      <c r="K2418" s="87">
        <f ca="1">COUNTIF($J$2:'-'!$J2418,'-'!$J2418)-1</f>
        <v>7</v>
      </c>
      <c r="L2418" s="90" t="s">
        <v>423</v>
      </c>
    </row>
    <row r="2419" spans="1:12" ht="15.75">
      <c r="A2419" s="96">
        <f t="shared" si="38"/>
        <v>2415</v>
      </c>
      <c r="B2419" s="93">
        <f ca="1">'-'!$J2419+'-'!$K2419</f>
        <v>211008</v>
      </c>
      <c r="C2419" s="94"/>
      <c r="D2419" s="96" t="str" cm="1">
        <f t="array" ref="D2419">_xlfn.SWITCH(MID('-'!$F2419,1,4),"C - ","Civil","F - ","Foundation","ST -","Structure","FC -","Façade","PRE ","Pre-Line","POST","Post-Line","H - ","Handover","S - ","Services","CST ","Completion Docs", "I - ", "Inspection")</f>
        <v>Structure</v>
      </c>
      <c r="E2419" s="96" t="str">
        <f>IF(NOT(ISERROR(SEARCH("- S -", '-'!$F2419))), "Subcontractor",IF(NOT(ISERROR(SEARCH("- R -", '-'!$F2419))), "Ryman",IF(NOT(ISERROR(SEARCH("- C -", '-'!$F2419))), "Consultant",IF(NOT(ISERROR(SEARCH("- I -", '-'!$F2419))),  "Inspection Test Plan", "Naming Error"))))</f>
        <v>Subcontractor</v>
      </c>
      <c r="F2419" s="97" t="str">
        <f>IF(OR('-'!$G2419="checklist", '-'!$G2419="checklist-flat"), '-'!$H2419, F2418)</f>
        <v>ST - S - IMBMS Couplers Tests Checklist</v>
      </c>
      <c r="G2419" s="95" t="s">
        <v>15</v>
      </c>
      <c r="H2419" s="97" t="s">
        <v>1707</v>
      </c>
      <c r="I2419" s="95"/>
      <c r="J2419" s="106">
        <f>_xlfn.XLOOKUP('-'!$F2419,Ref!A:A,Ref!B:B)*1000</f>
        <v>211000</v>
      </c>
      <c r="K2419" s="93">
        <f ca="1">COUNTIF($J$2:'-'!$J2419,'-'!$J2419)-1</f>
        <v>8</v>
      </c>
      <c r="L2419" s="96" t="s">
        <v>423</v>
      </c>
    </row>
    <row r="2420" spans="1:12" ht="15.75">
      <c r="A2420" s="90">
        <f t="shared" si="38"/>
        <v>2416</v>
      </c>
      <c r="B2420" s="87">
        <f ca="1">'-'!$J2420+'-'!$K2420</f>
        <v>211009</v>
      </c>
      <c r="C2420" s="88"/>
      <c r="D2420" s="90" t="str" cm="1">
        <f t="array" ref="D2420">_xlfn.SWITCH(MID('-'!$F2420,1,4),"C - ","Civil","F - ","Foundation","ST -","Structure","FC -","Façade","PRE ","Pre-Line","POST","Post-Line","H - ","Handover","S - ","Services","CST ","Completion Docs", "I - ", "Inspection")</f>
        <v>Structure</v>
      </c>
      <c r="E2420" s="90" t="str">
        <f>IF(NOT(ISERROR(SEARCH("- S -", '-'!$F2420))), "Subcontractor",IF(NOT(ISERROR(SEARCH("- R -", '-'!$F2420))), "Ryman",IF(NOT(ISERROR(SEARCH("- C -", '-'!$F2420))), "Consultant",IF(NOT(ISERROR(SEARCH("- I -", '-'!$F2420))),  "Inspection Test Plan", "Naming Error"))))</f>
        <v>Subcontractor</v>
      </c>
      <c r="F2420" s="91" t="str">
        <f>IF(OR('-'!$G2420="checklist", '-'!$G2420="checklist-flat"), '-'!$H2420, F2419)</f>
        <v>ST - S - IMBMS Couplers Tests Checklist</v>
      </c>
      <c r="G2420" s="89" t="s">
        <v>15</v>
      </c>
      <c r="H2420" s="91" t="s">
        <v>1708</v>
      </c>
      <c r="I2420" s="89"/>
      <c r="J2420" s="105">
        <f>_xlfn.XLOOKUP('-'!$F2420,Ref!A:A,Ref!B:B)*1000</f>
        <v>211000</v>
      </c>
      <c r="K2420" s="87">
        <f ca="1">COUNTIF($J$2:'-'!$J2420,'-'!$J2420)-1</f>
        <v>9</v>
      </c>
      <c r="L2420" s="90" t="s">
        <v>423</v>
      </c>
    </row>
    <row r="2421" spans="1:12" ht="15.75">
      <c r="A2421" s="96">
        <f t="shared" si="38"/>
        <v>2417</v>
      </c>
      <c r="B2421" s="93">
        <f ca="1">'-'!$J2421+'-'!$K2421</f>
        <v>211010</v>
      </c>
      <c r="C2421" s="94"/>
      <c r="D2421" s="96" t="str" cm="1">
        <f t="array" ref="D2421">_xlfn.SWITCH(MID('-'!$F2421,1,4),"C - ","Civil","F - ","Foundation","ST -","Structure","FC -","Façade","PRE ","Pre-Line","POST","Post-Line","H - ","Handover","S - ","Services","CST ","Completion Docs", "I - ", "Inspection")</f>
        <v>Structure</v>
      </c>
      <c r="E2421" s="96" t="str">
        <f>IF(NOT(ISERROR(SEARCH("- S -", '-'!$F2421))), "Subcontractor",IF(NOT(ISERROR(SEARCH("- R -", '-'!$F2421))), "Ryman",IF(NOT(ISERROR(SEARCH("- C -", '-'!$F2421))), "Consultant",IF(NOT(ISERROR(SEARCH("- I -", '-'!$F2421))),  "Inspection Test Plan", "Naming Error"))))</f>
        <v>Subcontractor</v>
      </c>
      <c r="F2421" s="97" t="str">
        <f>IF(OR('-'!$G2421="checklist", '-'!$G2421="checklist-flat"), '-'!$H2421, F2420)</f>
        <v>ST - S - IMBMS Couplers Tests Checklist</v>
      </c>
      <c r="G2421" s="95" t="s">
        <v>24</v>
      </c>
      <c r="H2421" s="97" t="s">
        <v>57</v>
      </c>
      <c r="I2421" s="95"/>
      <c r="J2421" s="106">
        <f>_xlfn.XLOOKUP('-'!$F2421,Ref!A:A,Ref!B:B)*1000</f>
        <v>211000</v>
      </c>
      <c r="K2421" s="93">
        <f ca="1">COUNTIF($J$2:'-'!$J2421,'-'!$J2421)-1</f>
        <v>10</v>
      </c>
      <c r="L2421" s="96" t="s">
        <v>423</v>
      </c>
    </row>
    <row r="2422" spans="1:12" ht="15.75">
      <c r="A2422" s="90">
        <f t="shared" si="38"/>
        <v>2418</v>
      </c>
      <c r="B2422" s="87">
        <f ca="1">'-'!$J2422+'-'!$K2422</f>
        <v>212000</v>
      </c>
      <c r="C2422" s="88"/>
      <c r="D2422" s="90" t="str" cm="1">
        <f t="array" ref="D2422">_xlfn.SWITCH(MID('-'!$F2422,1,4),"C - ","Civil","F - ","Foundation","ST -","Structure","FC -","Façade","PRE ","Pre-Line","POST","Post-Line","H - ","Handover","S - ","Services","CST ","Completion Docs", "I - ", "Inspection")</f>
        <v>Structure</v>
      </c>
      <c r="E2422" s="90" t="str">
        <f>IF(NOT(ISERROR(SEARCH("- S -", '-'!$F2422))), "Subcontractor",IF(NOT(ISERROR(SEARCH("- R -", '-'!$F2422))), "Ryman",IF(NOT(ISERROR(SEARCH("- C -", '-'!$F2422))), "Consultant",IF(NOT(ISERROR(SEARCH("- I -", '-'!$F2422))),  "Inspection Test Plan", "Naming Error"))))</f>
        <v>Subcontractor</v>
      </c>
      <c r="F2422" s="91" t="str">
        <f>IF(OR('-'!$G2422="checklist", '-'!$G2422="checklist-flat"), '-'!$H2422, F2421)</f>
        <v>ST - S - Insitu Pour</v>
      </c>
      <c r="G2422" s="89" t="s">
        <v>12</v>
      </c>
      <c r="H2422" s="91" t="s">
        <v>1709</v>
      </c>
      <c r="I2422" s="89"/>
      <c r="J2422" s="105">
        <f>_xlfn.XLOOKUP('-'!$F2422,Ref!A:A,Ref!B:B)*1000</f>
        <v>212000</v>
      </c>
      <c r="K2422" s="87">
        <f ca="1">COUNTIF($J$2:'-'!$J2422,'-'!$J2422)-1</f>
        <v>0</v>
      </c>
      <c r="L2422" s="90" t="s">
        <v>14</v>
      </c>
    </row>
    <row r="2423" spans="1:12" ht="15.75">
      <c r="A2423" s="96">
        <f t="shared" si="38"/>
        <v>2419</v>
      </c>
      <c r="B2423" s="93">
        <f ca="1">'-'!$J2423+'-'!$K2423</f>
        <v>212001</v>
      </c>
      <c r="C2423" s="94"/>
      <c r="D2423" s="96" t="str" cm="1">
        <f t="array" ref="D2423">_xlfn.SWITCH(MID('-'!$F2423,1,4),"C - ","Civil","F - ","Foundation","ST -","Structure","FC -","Façade","PRE ","Pre-Line","POST","Post-Line","H - ","Handover","S - ","Services","CST ","Completion Docs", "I - ", "Inspection")</f>
        <v>Structure</v>
      </c>
      <c r="E2423" s="96" t="str">
        <f>IF(NOT(ISERROR(SEARCH("- S -", '-'!$F2423))), "Subcontractor",IF(NOT(ISERROR(SEARCH("- R -", '-'!$F2423))), "Ryman",IF(NOT(ISERROR(SEARCH("- C -", '-'!$F2423))), "Consultant",IF(NOT(ISERROR(SEARCH("- I -", '-'!$F2423))),  "Inspection Test Plan", "Naming Error"))))</f>
        <v>Subcontractor</v>
      </c>
      <c r="F2423" s="97" t="str">
        <f>IF(OR('-'!$G2423="checklist", '-'!$G2423="checklist-flat"), '-'!$H2423, F2422)</f>
        <v>ST - S - Insitu Pour</v>
      </c>
      <c r="G2423" s="95" t="s">
        <v>432</v>
      </c>
      <c r="H2423" s="97" t="s">
        <v>1647</v>
      </c>
      <c r="I2423" s="95"/>
      <c r="J2423" s="106">
        <f>_xlfn.XLOOKUP('-'!$F2423,Ref!A:A,Ref!B:B)*1000</f>
        <v>212000</v>
      </c>
      <c r="K2423" s="93">
        <f ca="1">COUNTIF($J$2:'-'!$J2423,'-'!$J2423)-1</f>
        <v>1</v>
      </c>
      <c r="L2423" s="96" t="s">
        <v>14</v>
      </c>
    </row>
    <row r="2424" spans="1:12" ht="15.75">
      <c r="A2424" s="90">
        <f t="shared" si="38"/>
        <v>2420</v>
      </c>
      <c r="B2424" s="87">
        <f ca="1">'-'!$J2424+'-'!$K2424</f>
        <v>212002</v>
      </c>
      <c r="C2424" s="88"/>
      <c r="D2424" s="90" t="str" cm="1">
        <f t="array" ref="D2424">_xlfn.SWITCH(MID('-'!$F2424,1,4),"C - ","Civil","F - ","Foundation","ST -","Structure","FC -","Façade","PRE ","Pre-Line","POST","Post-Line","H - ","Handover","S - ","Services","CST ","Completion Docs", "I - ", "Inspection")</f>
        <v>Structure</v>
      </c>
      <c r="E2424" s="90" t="str">
        <f>IF(NOT(ISERROR(SEARCH("- S -", '-'!$F2424))), "Subcontractor",IF(NOT(ISERROR(SEARCH("- R -", '-'!$F2424))), "Ryman",IF(NOT(ISERROR(SEARCH("- C -", '-'!$F2424))), "Consultant",IF(NOT(ISERROR(SEARCH("- I -", '-'!$F2424))),  "Inspection Test Plan", "Naming Error"))))</f>
        <v>Subcontractor</v>
      </c>
      <c r="F2424" s="91" t="str">
        <f>IF(OR('-'!$G2424="checklist", '-'!$G2424="checklist-flat"), '-'!$H2424, F2423)</f>
        <v>ST - S - Insitu Pour</v>
      </c>
      <c r="G2424" s="89" t="s">
        <v>15</v>
      </c>
      <c r="H2424" s="91" t="s">
        <v>1710</v>
      </c>
      <c r="I2424" s="89"/>
      <c r="J2424" s="105">
        <f>_xlfn.XLOOKUP('-'!$F2424,Ref!A:A,Ref!B:B)*1000</f>
        <v>212000</v>
      </c>
      <c r="K2424" s="87">
        <f ca="1">COUNTIF($J$2:'-'!$J2424,'-'!$J2424)-1</f>
        <v>2</v>
      </c>
      <c r="L2424" s="90" t="s">
        <v>14</v>
      </c>
    </row>
    <row r="2425" spans="1:12" ht="15.75">
      <c r="A2425" s="96">
        <f t="shared" si="38"/>
        <v>2421</v>
      </c>
      <c r="B2425" s="93">
        <f ca="1">'-'!$J2425+'-'!$K2425</f>
        <v>212003</v>
      </c>
      <c r="C2425" s="94"/>
      <c r="D2425" s="96" t="str" cm="1">
        <f t="array" ref="D2425">_xlfn.SWITCH(MID('-'!$F2425,1,4),"C - ","Civil","F - ","Foundation","ST -","Structure","FC -","Façade","PRE ","Pre-Line","POST","Post-Line","H - ","Handover","S - ","Services","CST ","Completion Docs", "I - ", "Inspection")</f>
        <v>Structure</v>
      </c>
      <c r="E2425" s="96" t="str">
        <f>IF(NOT(ISERROR(SEARCH("- S -", '-'!$F2425))), "Subcontractor",IF(NOT(ISERROR(SEARCH("- R -", '-'!$F2425))), "Ryman",IF(NOT(ISERROR(SEARCH("- C -", '-'!$F2425))), "Consultant",IF(NOT(ISERROR(SEARCH("- I -", '-'!$F2425))),  "Inspection Test Plan", "Naming Error"))))</f>
        <v>Subcontractor</v>
      </c>
      <c r="F2425" s="97" t="str">
        <f>IF(OR('-'!$G2425="checklist", '-'!$G2425="checklist-flat"), '-'!$H2425, F2424)</f>
        <v>ST - S - Insitu Pour</v>
      </c>
      <c r="G2425" s="95" t="s">
        <v>182</v>
      </c>
      <c r="H2425" s="97" t="s">
        <v>1549</v>
      </c>
      <c r="I2425" s="95"/>
      <c r="J2425" s="106">
        <f>_xlfn.XLOOKUP('-'!$F2425,Ref!A:A,Ref!B:B)*1000</f>
        <v>212000</v>
      </c>
      <c r="K2425" s="93">
        <f ca="1">COUNTIF($J$2:'-'!$J2425,'-'!$J2425)-1</f>
        <v>3</v>
      </c>
      <c r="L2425" s="96" t="s">
        <v>14</v>
      </c>
    </row>
    <row r="2426" spans="1:12" ht="15.75">
      <c r="A2426" s="90">
        <f t="shared" si="38"/>
        <v>2422</v>
      </c>
      <c r="B2426" s="87">
        <f ca="1">'-'!$J2426+'-'!$K2426</f>
        <v>212004</v>
      </c>
      <c r="C2426" s="88"/>
      <c r="D2426" s="90" t="str" cm="1">
        <f t="array" ref="D2426">_xlfn.SWITCH(MID('-'!$F2426,1,4),"C - ","Civil","F - ","Foundation","ST -","Structure","FC -","Façade","PRE ","Pre-Line","POST","Post-Line","H - ","Handover","S - ","Services","CST ","Completion Docs", "I - ", "Inspection")</f>
        <v>Structure</v>
      </c>
      <c r="E2426" s="90" t="str">
        <f>IF(NOT(ISERROR(SEARCH("- S -", '-'!$F2426))), "Subcontractor",IF(NOT(ISERROR(SEARCH("- R -", '-'!$F2426))), "Ryman",IF(NOT(ISERROR(SEARCH("- C -", '-'!$F2426))), "Consultant",IF(NOT(ISERROR(SEARCH("- I -", '-'!$F2426))),  "Inspection Test Plan", "Naming Error"))))</f>
        <v>Subcontractor</v>
      </c>
      <c r="F2426" s="91" t="str">
        <f>IF(OR('-'!$G2426="checklist", '-'!$G2426="checklist-flat"), '-'!$H2426, F2425)</f>
        <v>ST - S - Insitu Pour</v>
      </c>
      <c r="G2426" s="89" t="s">
        <v>182</v>
      </c>
      <c r="H2426" s="91" t="s">
        <v>1550</v>
      </c>
      <c r="I2426" s="107"/>
      <c r="J2426" s="105">
        <f>_xlfn.XLOOKUP('-'!$F2426,Ref!A:A,Ref!B:B)*1000</f>
        <v>212000</v>
      </c>
      <c r="K2426" s="87">
        <f ca="1">COUNTIF($J$2:'-'!$J2426,'-'!$J2426)-1</f>
        <v>4</v>
      </c>
      <c r="L2426" s="90" t="s">
        <v>14</v>
      </c>
    </row>
    <row r="2427" spans="1:12" ht="15.75">
      <c r="A2427" s="96">
        <f t="shared" si="38"/>
        <v>2423</v>
      </c>
      <c r="B2427" s="93">
        <f ca="1">'-'!$J2427+'-'!$K2427</f>
        <v>212005</v>
      </c>
      <c r="C2427" s="94"/>
      <c r="D2427" s="96" t="str" cm="1">
        <f t="array" ref="D2427">_xlfn.SWITCH(MID('-'!$F2427,1,4),"C - ","Civil","F - ","Foundation","ST -","Structure","FC -","Façade","PRE ","Pre-Line","POST","Post-Line","H - ","Handover","S - ","Services","CST ","Completion Docs", "I - ", "Inspection")</f>
        <v>Structure</v>
      </c>
      <c r="E2427" s="96" t="str">
        <f>IF(NOT(ISERROR(SEARCH("- S -", '-'!$F2427))), "Subcontractor",IF(NOT(ISERROR(SEARCH("- R -", '-'!$F2427))), "Ryman",IF(NOT(ISERROR(SEARCH("- C -", '-'!$F2427))), "Consultant",IF(NOT(ISERROR(SEARCH("- I -", '-'!$F2427))),  "Inspection Test Plan", "Naming Error"))))</f>
        <v>Subcontractor</v>
      </c>
      <c r="F2427" s="97" t="str">
        <f>IF(OR('-'!$G2427="checklist", '-'!$G2427="checklist-flat"), '-'!$H2427, F2426)</f>
        <v>ST - S - Insitu Pour</v>
      </c>
      <c r="G2427" s="95" t="s">
        <v>15</v>
      </c>
      <c r="H2427" s="25" t="s">
        <v>1649</v>
      </c>
      <c r="I2427" s="23"/>
      <c r="J2427" s="106">
        <f>_xlfn.XLOOKUP('-'!$F2427,Ref!A:A,Ref!B:B)*1000</f>
        <v>212000</v>
      </c>
      <c r="K2427" s="93">
        <f ca="1">COUNTIF($J$2:'-'!$J2427,'-'!$J2427)-1</f>
        <v>5</v>
      </c>
      <c r="L2427" s="96" t="s">
        <v>14</v>
      </c>
    </row>
    <row r="2428" spans="1:12" ht="15.75">
      <c r="A2428" s="90">
        <f t="shared" si="38"/>
        <v>2424</v>
      </c>
      <c r="B2428" s="87">
        <f ca="1">'-'!$J2428+'-'!$K2428</f>
        <v>212006</v>
      </c>
      <c r="C2428" s="88"/>
      <c r="D2428" s="90" t="str" cm="1">
        <f t="array" ref="D2428">_xlfn.SWITCH(MID('-'!$F2428,1,4),"C - ","Civil","F - ","Foundation","ST -","Structure","FC -","Façade","PRE ","Pre-Line","POST","Post-Line","H - ","Handover","S - ","Services","CST ","Completion Docs", "I - ", "Inspection")</f>
        <v>Structure</v>
      </c>
      <c r="E2428" s="90" t="str">
        <f>IF(NOT(ISERROR(SEARCH("- S -", '-'!$F2428))), "Subcontractor",IF(NOT(ISERROR(SEARCH("- R -", '-'!$F2428))), "Ryman",IF(NOT(ISERROR(SEARCH("- C -", '-'!$F2428))), "Consultant",IF(NOT(ISERROR(SEARCH("- I -", '-'!$F2428))),  "Inspection Test Plan", "Naming Error"))))</f>
        <v>Subcontractor</v>
      </c>
      <c r="F2428" s="91" t="str">
        <f>IF(OR('-'!$G2428="checklist", '-'!$G2428="checklist-flat"), '-'!$H2428, F2427)</f>
        <v>ST - S - Insitu Pour</v>
      </c>
      <c r="G2428" s="89" t="s">
        <v>432</v>
      </c>
      <c r="H2428" s="108" t="s">
        <v>1711</v>
      </c>
      <c r="I2428" s="107"/>
      <c r="J2428" s="105">
        <f>_xlfn.XLOOKUP('-'!$F2428,Ref!A:A,Ref!B:B)*1000</f>
        <v>212000</v>
      </c>
      <c r="K2428" s="87">
        <f ca="1">COUNTIF($J$2:'-'!$J2428,'-'!$J2428)-1</f>
        <v>6</v>
      </c>
      <c r="L2428" s="90" t="s">
        <v>14</v>
      </c>
    </row>
    <row r="2429" spans="1:12" ht="15.75">
      <c r="A2429" s="96">
        <f t="shared" si="38"/>
        <v>2425</v>
      </c>
      <c r="B2429" s="93">
        <f ca="1">'-'!$J2429+'-'!$K2429</f>
        <v>212007</v>
      </c>
      <c r="C2429" s="94"/>
      <c r="D2429" s="96" t="str" cm="1">
        <f t="array" ref="D2429">_xlfn.SWITCH(MID('-'!$F2429,1,4),"C - ","Civil","F - ","Foundation","ST -","Structure","FC -","Façade","PRE ","Pre-Line","POST","Post-Line","H - ","Handover","S - ","Services","CST ","Completion Docs", "I - ", "Inspection")</f>
        <v>Structure</v>
      </c>
      <c r="E2429" s="96" t="str">
        <f>IF(NOT(ISERROR(SEARCH("- S -", '-'!$F2429))), "Subcontractor",IF(NOT(ISERROR(SEARCH("- R -", '-'!$F2429))), "Ryman",IF(NOT(ISERROR(SEARCH("- C -", '-'!$F2429))), "Consultant",IF(NOT(ISERROR(SEARCH("- I -", '-'!$F2429))),  "Inspection Test Plan", "Naming Error"))))</f>
        <v>Subcontractor</v>
      </c>
      <c r="F2429" s="97" t="str">
        <f>IF(OR('-'!$G2429="checklist", '-'!$G2429="checklist-flat"), '-'!$H2429, F2428)</f>
        <v>ST - S - Insitu Pour</v>
      </c>
      <c r="G2429" s="95" t="s">
        <v>15</v>
      </c>
      <c r="H2429" s="25" t="s">
        <v>1712</v>
      </c>
      <c r="I2429" s="23"/>
      <c r="J2429" s="106">
        <f>_xlfn.XLOOKUP('-'!$F2429,Ref!A:A,Ref!B:B)*1000</f>
        <v>212000</v>
      </c>
      <c r="K2429" s="93">
        <f ca="1">COUNTIF($J$2:'-'!$J2429,'-'!$J2429)-1</f>
        <v>7</v>
      </c>
      <c r="L2429" s="96" t="s">
        <v>14</v>
      </c>
    </row>
    <row r="2430" spans="1:12" ht="15.75">
      <c r="A2430" s="90">
        <f t="shared" si="38"/>
        <v>2426</v>
      </c>
      <c r="B2430" s="87">
        <f ca="1">'-'!$J2430+'-'!$K2430</f>
        <v>212008</v>
      </c>
      <c r="C2430" s="88"/>
      <c r="D2430" s="90" t="str" cm="1">
        <f t="array" ref="D2430">_xlfn.SWITCH(MID('-'!$F2430,1,4),"C - ","Civil","F - ","Foundation","ST -","Structure","FC -","Façade","PRE ","Pre-Line","POST","Post-Line","H - ","Handover","S - ","Services","CST ","Completion Docs", "I - ", "Inspection")</f>
        <v>Structure</v>
      </c>
      <c r="E2430" s="90" t="str">
        <f>IF(NOT(ISERROR(SEARCH("- S -", '-'!$F2430))), "Subcontractor",IF(NOT(ISERROR(SEARCH("- R -", '-'!$F2430))), "Ryman",IF(NOT(ISERROR(SEARCH("- C -", '-'!$F2430))), "Consultant",IF(NOT(ISERROR(SEARCH("- I -", '-'!$F2430))),  "Inspection Test Plan", "Naming Error"))))</f>
        <v>Subcontractor</v>
      </c>
      <c r="F2430" s="91" t="str">
        <f>IF(OR('-'!$G2430="checklist", '-'!$G2430="checklist-flat"), '-'!$H2430, F2429)</f>
        <v>ST - S - Insitu Pour</v>
      </c>
      <c r="G2430" s="89" t="s">
        <v>15</v>
      </c>
      <c r="H2430" s="91" t="s">
        <v>428</v>
      </c>
      <c r="I2430" s="89"/>
      <c r="J2430" s="105">
        <f>_xlfn.XLOOKUP('-'!$F2430,Ref!A:A,Ref!B:B)*1000</f>
        <v>212000</v>
      </c>
      <c r="K2430" s="87">
        <f ca="1">COUNTIF($J$2:'-'!$J2430,'-'!$J2430)-1</f>
        <v>8</v>
      </c>
      <c r="L2430" s="90" t="s">
        <v>14</v>
      </c>
    </row>
    <row r="2431" spans="1:12" ht="15.75">
      <c r="A2431" s="96">
        <f t="shared" si="38"/>
        <v>2427</v>
      </c>
      <c r="B2431" s="93">
        <f ca="1">'-'!$J2431+'-'!$K2431</f>
        <v>212009</v>
      </c>
      <c r="C2431" s="94"/>
      <c r="D2431" s="96" t="str" cm="1">
        <f t="array" ref="D2431">_xlfn.SWITCH(MID('-'!$F2431,1,4),"C - ","Civil","F - ","Foundation","ST -","Structure","FC -","Façade","PRE ","Pre-Line","POST","Post-Line","H - ","Handover","S - ","Services","CST ","Completion Docs", "I - ", "Inspection")</f>
        <v>Structure</v>
      </c>
      <c r="E2431" s="96" t="str">
        <f>IF(NOT(ISERROR(SEARCH("- S -", '-'!$F2431))), "Subcontractor",IF(NOT(ISERROR(SEARCH("- R -", '-'!$F2431))), "Ryman",IF(NOT(ISERROR(SEARCH("- C -", '-'!$F2431))), "Consultant",IF(NOT(ISERROR(SEARCH("- I -", '-'!$F2431))),  "Inspection Test Plan", "Naming Error"))))</f>
        <v>Subcontractor</v>
      </c>
      <c r="F2431" s="97" t="str">
        <f>IF(OR('-'!$G2431="checklist", '-'!$G2431="checklist-flat"), '-'!$H2431, F2430)</f>
        <v>ST - S - Insitu Pour</v>
      </c>
      <c r="G2431" s="95" t="s">
        <v>15</v>
      </c>
      <c r="H2431" s="97" t="s">
        <v>1713</v>
      </c>
      <c r="I2431" s="95"/>
      <c r="J2431" s="106">
        <f>_xlfn.XLOOKUP('-'!$F2431,Ref!A:A,Ref!B:B)*1000</f>
        <v>212000</v>
      </c>
      <c r="K2431" s="93">
        <f ca="1">COUNTIF($J$2:'-'!$J2431,'-'!$J2431)-1</f>
        <v>9</v>
      </c>
      <c r="L2431" s="96" t="s">
        <v>14</v>
      </c>
    </row>
    <row r="2432" spans="1:12" ht="15.75">
      <c r="A2432" s="90">
        <f t="shared" si="38"/>
        <v>2428</v>
      </c>
      <c r="B2432" s="87">
        <f ca="1">'-'!$J2432+'-'!$K2432</f>
        <v>212010</v>
      </c>
      <c r="C2432" s="88"/>
      <c r="D2432" s="90" t="str" cm="1">
        <f t="array" ref="D2432">_xlfn.SWITCH(MID('-'!$F2432,1,4),"C - ","Civil","F - ","Foundation","ST -","Structure","FC -","Façade","PRE ","Pre-Line","POST","Post-Line","H - ","Handover","S - ","Services","CST ","Completion Docs", "I - ", "Inspection")</f>
        <v>Structure</v>
      </c>
      <c r="E2432" s="90" t="str">
        <f>IF(NOT(ISERROR(SEARCH("- S -", '-'!$F2432))), "Subcontractor",IF(NOT(ISERROR(SEARCH("- R -", '-'!$F2432))), "Ryman",IF(NOT(ISERROR(SEARCH("- C -", '-'!$F2432))), "Consultant",IF(NOT(ISERROR(SEARCH("- I -", '-'!$F2432))),  "Inspection Test Plan", "Naming Error"))))</f>
        <v>Subcontractor</v>
      </c>
      <c r="F2432" s="91" t="str">
        <f>IF(OR('-'!$G2432="checklist", '-'!$G2432="checklist-flat"), '-'!$H2432, F2431)</f>
        <v>ST - S - Insitu Pour</v>
      </c>
      <c r="G2432" s="89" t="s">
        <v>432</v>
      </c>
      <c r="H2432" s="91" t="s">
        <v>1652</v>
      </c>
      <c r="I2432" s="89"/>
      <c r="J2432" s="105">
        <f>_xlfn.XLOOKUP('-'!$F2432,Ref!A:A,Ref!B:B)*1000</f>
        <v>212000</v>
      </c>
      <c r="K2432" s="87">
        <f ca="1">COUNTIF($J$2:'-'!$J2432,'-'!$J2432)-1</f>
        <v>10</v>
      </c>
      <c r="L2432" s="90" t="s">
        <v>14</v>
      </c>
    </row>
    <row r="2433" spans="1:12" ht="15.75">
      <c r="A2433" s="96">
        <f t="shared" si="38"/>
        <v>2429</v>
      </c>
      <c r="B2433" s="93">
        <f ca="1">'-'!$J2433+'-'!$K2433</f>
        <v>212011</v>
      </c>
      <c r="C2433" s="94"/>
      <c r="D2433" s="96" t="str" cm="1">
        <f t="array" ref="D2433">_xlfn.SWITCH(MID('-'!$F2433,1,4),"C - ","Civil","F - ","Foundation","ST -","Structure","FC -","Façade","PRE ","Pre-Line","POST","Post-Line","H - ","Handover","S - ","Services","CST ","Completion Docs", "I - ", "Inspection")</f>
        <v>Structure</v>
      </c>
      <c r="E2433" s="96" t="str">
        <f>IF(NOT(ISERROR(SEARCH("- S -", '-'!$F2433))), "Subcontractor",IF(NOT(ISERROR(SEARCH("- R -", '-'!$F2433))), "Ryman",IF(NOT(ISERROR(SEARCH("- C -", '-'!$F2433))), "Consultant",IF(NOT(ISERROR(SEARCH("- I -", '-'!$F2433))),  "Inspection Test Plan", "Naming Error"))))</f>
        <v>Subcontractor</v>
      </c>
      <c r="F2433" s="97" t="str">
        <f>IF(OR('-'!$G2433="checklist", '-'!$G2433="checklist-flat"), '-'!$H2433, F2432)</f>
        <v>ST - S - Insitu Pour</v>
      </c>
      <c r="G2433" s="95" t="s">
        <v>15</v>
      </c>
      <c r="H2433" s="97" t="s">
        <v>1653</v>
      </c>
      <c r="I2433" s="95"/>
      <c r="J2433" s="106">
        <f>_xlfn.XLOOKUP('-'!$F2433,Ref!A:A,Ref!B:B)*1000</f>
        <v>212000</v>
      </c>
      <c r="K2433" s="93">
        <f ca="1">COUNTIF($J$2:'-'!$J2433,'-'!$J2433)-1</f>
        <v>11</v>
      </c>
      <c r="L2433" s="96" t="s">
        <v>14</v>
      </c>
    </row>
    <row r="2434" spans="1:12" ht="15.75">
      <c r="A2434" s="90">
        <f t="shared" si="38"/>
        <v>2430</v>
      </c>
      <c r="B2434" s="87">
        <f ca="1">'-'!$J2434+'-'!$K2434</f>
        <v>212012</v>
      </c>
      <c r="C2434" s="88"/>
      <c r="D2434" s="90" t="str" cm="1">
        <f t="array" ref="D2434">_xlfn.SWITCH(MID('-'!$F2434,1,4),"C - ","Civil","F - ","Foundation","ST -","Structure","FC -","Façade","PRE ","Pre-Line","POST","Post-Line","H - ","Handover","S - ","Services","CST ","Completion Docs", "I - ", "Inspection")</f>
        <v>Structure</v>
      </c>
      <c r="E2434" s="90" t="str">
        <f>IF(NOT(ISERROR(SEARCH("- S -", '-'!$F2434))), "Subcontractor",IF(NOT(ISERROR(SEARCH("- R -", '-'!$F2434))), "Ryman",IF(NOT(ISERROR(SEARCH("- C -", '-'!$F2434))), "Consultant",IF(NOT(ISERROR(SEARCH("- I -", '-'!$F2434))),  "Inspection Test Plan", "Naming Error"))))</f>
        <v>Subcontractor</v>
      </c>
      <c r="F2434" s="91" t="str">
        <f>IF(OR('-'!$G2434="checklist", '-'!$G2434="checklist-flat"), '-'!$H2434, F2433)</f>
        <v>ST - S - Insitu Pour</v>
      </c>
      <c r="G2434" s="89" t="s">
        <v>432</v>
      </c>
      <c r="H2434" s="91" t="s">
        <v>1665</v>
      </c>
      <c r="I2434" s="89"/>
      <c r="J2434" s="105">
        <f>_xlfn.XLOOKUP('-'!$F2434,Ref!A:A,Ref!B:B)*1000</f>
        <v>212000</v>
      </c>
      <c r="K2434" s="87">
        <f ca="1">COUNTIF($J$2:'-'!$J2434,'-'!$J2434)-1</f>
        <v>12</v>
      </c>
      <c r="L2434" s="90" t="s">
        <v>14</v>
      </c>
    </row>
    <row r="2435" spans="1:12" ht="15.75">
      <c r="A2435" s="96">
        <f t="shared" si="38"/>
        <v>2431</v>
      </c>
      <c r="B2435" s="93">
        <f ca="1">'-'!$J2435+'-'!$K2435</f>
        <v>212013</v>
      </c>
      <c r="C2435" s="94"/>
      <c r="D2435" s="96" t="str" cm="1">
        <f t="array" ref="D2435">_xlfn.SWITCH(MID('-'!$F2435,1,4),"C - ","Civil","F - ","Foundation","ST -","Structure","FC -","Façade","PRE ","Pre-Line","POST","Post-Line","H - ","Handover","S - ","Services","CST ","Completion Docs", "I - ", "Inspection")</f>
        <v>Structure</v>
      </c>
      <c r="E2435" s="96" t="str">
        <f>IF(NOT(ISERROR(SEARCH("- S -", '-'!$F2435))), "Subcontractor",IF(NOT(ISERROR(SEARCH("- R -", '-'!$F2435))), "Ryman",IF(NOT(ISERROR(SEARCH("- C -", '-'!$F2435))), "Consultant",IF(NOT(ISERROR(SEARCH("- I -", '-'!$F2435))),  "Inspection Test Plan", "Naming Error"))))</f>
        <v>Subcontractor</v>
      </c>
      <c r="F2435" s="97" t="str">
        <f>IF(OR('-'!$G2435="checklist", '-'!$G2435="checklist-flat"), '-'!$H2435, F2434)</f>
        <v>ST - S - Insitu Pour</v>
      </c>
      <c r="G2435" s="95" t="s">
        <v>15</v>
      </c>
      <c r="H2435" s="97" t="s">
        <v>1714</v>
      </c>
      <c r="I2435" s="95"/>
      <c r="J2435" s="106">
        <f>_xlfn.XLOOKUP('-'!$F2435,Ref!A:A,Ref!B:B)*1000</f>
        <v>212000</v>
      </c>
      <c r="K2435" s="93">
        <f ca="1">COUNTIF($J$2:'-'!$J2435,'-'!$J2435)-1</f>
        <v>13</v>
      </c>
      <c r="L2435" s="96" t="s">
        <v>14</v>
      </c>
    </row>
    <row r="2436" spans="1:12" ht="15.75">
      <c r="A2436" s="90">
        <f t="shared" si="38"/>
        <v>2432</v>
      </c>
      <c r="B2436" s="87">
        <f ca="1">'-'!$J2436+'-'!$K2436</f>
        <v>212014</v>
      </c>
      <c r="C2436" s="88"/>
      <c r="D2436" s="90" t="str" cm="1">
        <f t="array" ref="D2436">_xlfn.SWITCH(MID('-'!$F2436,1,4),"C - ","Civil","F - ","Foundation","ST -","Structure","FC -","Façade","PRE ","Pre-Line","POST","Post-Line","H - ","Handover","S - ","Services","CST ","Completion Docs", "I - ", "Inspection")</f>
        <v>Structure</v>
      </c>
      <c r="E2436" s="90" t="str">
        <f>IF(NOT(ISERROR(SEARCH("- S -", '-'!$F2436))), "Subcontractor",IF(NOT(ISERROR(SEARCH("- R -", '-'!$F2436))), "Ryman",IF(NOT(ISERROR(SEARCH("- C -", '-'!$F2436))), "Consultant",IF(NOT(ISERROR(SEARCH("- I -", '-'!$F2436))),  "Inspection Test Plan", "Naming Error"))))</f>
        <v>Subcontractor</v>
      </c>
      <c r="F2436" s="91" t="str">
        <f>IF(OR('-'!$G2436="checklist", '-'!$G2436="checklist-flat"), '-'!$H2436, F2435)</f>
        <v>ST - S - Insitu Pour</v>
      </c>
      <c r="G2436" s="89" t="s">
        <v>15</v>
      </c>
      <c r="H2436" s="91" t="s">
        <v>1668</v>
      </c>
      <c r="I2436" s="89"/>
      <c r="J2436" s="105">
        <f>_xlfn.XLOOKUP('-'!$F2436,Ref!A:A,Ref!B:B)*1000</f>
        <v>212000</v>
      </c>
      <c r="K2436" s="87">
        <f ca="1">COUNTIF($J$2:'-'!$J2436,'-'!$J2436)-1</f>
        <v>14</v>
      </c>
      <c r="L2436" s="90" t="s">
        <v>14</v>
      </c>
    </row>
    <row r="2437" spans="1:12" ht="15.75">
      <c r="A2437" s="96">
        <f t="shared" si="38"/>
        <v>2433</v>
      </c>
      <c r="B2437" s="93">
        <f ca="1">'-'!$J2437+'-'!$K2437</f>
        <v>212015</v>
      </c>
      <c r="C2437" s="94"/>
      <c r="D2437" s="96" t="str" cm="1">
        <f t="array" ref="D2437">_xlfn.SWITCH(MID('-'!$F2437,1,4),"C - ","Civil","F - ","Foundation","ST -","Structure","FC -","Façade","PRE ","Pre-Line","POST","Post-Line","H - ","Handover","S - ","Services","CST ","Completion Docs", "I - ", "Inspection")</f>
        <v>Structure</v>
      </c>
      <c r="E2437" s="96" t="str">
        <f>IF(NOT(ISERROR(SEARCH("- S -", '-'!$F2437))), "Subcontractor",IF(NOT(ISERROR(SEARCH("- R -", '-'!$F2437))), "Ryman",IF(NOT(ISERROR(SEARCH("- C -", '-'!$F2437))), "Consultant",IF(NOT(ISERROR(SEARCH("- I -", '-'!$F2437))),  "Inspection Test Plan", "Naming Error"))))</f>
        <v>Subcontractor</v>
      </c>
      <c r="F2437" s="97" t="str">
        <f>IF(OR('-'!$G2437="checklist", '-'!$G2437="checklist-flat"), '-'!$H2437, F2436)</f>
        <v>ST - S - Insitu Pour</v>
      </c>
      <c r="G2437" s="95" t="s">
        <v>24</v>
      </c>
      <c r="H2437" s="97" t="s">
        <v>25</v>
      </c>
      <c r="I2437" s="95"/>
      <c r="J2437" s="106">
        <f>_xlfn.XLOOKUP('-'!$F2437,Ref!A:A,Ref!B:B)*1000</f>
        <v>212000</v>
      </c>
      <c r="K2437" s="93">
        <f ca="1">COUNTIF($J$2:'-'!$J2437,'-'!$J2437)-1</f>
        <v>15</v>
      </c>
      <c r="L2437" s="96" t="s">
        <v>14</v>
      </c>
    </row>
    <row r="2438" spans="1:12" ht="15.75">
      <c r="A2438" s="90">
        <f t="shared" si="38"/>
        <v>2434</v>
      </c>
      <c r="B2438" s="87">
        <f ca="1">'-'!$J2438+'-'!$K2438</f>
        <v>212016</v>
      </c>
      <c r="C2438" s="88"/>
      <c r="D2438" s="90" t="str" cm="1">
        <f t="array" ref="D2438">_xlfn.SWITCH(MID('-'!$F2438,1,4),"C - ","Civil","F - ","Foundation","ST -","Structure","FC -","Façade","PRE ","Pre-Line","POST","Post-Line","H - ","Handover","S - ","Services","CST ","Completion Docs", "I - ", "Inspection")</f>
        <v>Structure</v>
      </c>
      <c r="E2438" s="90" t="str">
        <f>IF(NOT(ISERROR(SEARCH("- S -", '-'!$F2438))), "Subcontractor",IF(NOT(ISERROR(SEARCH("- R -", '-'!$F2438))), "Ryman",IF(NOT(ISERROR(SEARCH("- C -", '-'!$F2438))), "Consultant",IF(NOT(ISERROR(SEARCH("- I -", '-'!$F2438))),  "Inspection Test Plan", "Naming Error"))))</f>
        <v>Subcontractor</v>
      </c>
      <c r="F2438" s="91" t="str">
        <f>IF(OR('-'!$G2438="checklist", '-'!$G2438="checklist-flat"), '-'!$H2438, F2437)</f>
        <v>ST - S - Insitu Pour</v>
      </c>
      <c r="G2438" s="89" t="s">
        <v>15</v>
      </c>
      <c r="H2438" s="91" t="s">
        <v>1715</v>
      </c>
      <c r="I2438" s="89"/>
      <c r="J2438" s="105">
        <f>_xlfn.XLOOKUP('-'!$F2438,Ref!A:A,Ref!B:B)*1000</f>
        <v>212000</v>
      </c>
      <c r="K2438" s="87">
        <f ca="1">COUNTIF($J$2:'-'!$J2438,'-'!$J2438)-1</f>
        <v>16</v>
      </c>
      <c r="L2438" s="90" t="s">
        <v>14</v>
      </c>
    </row>
    <row r="2439" spans="1:12" ht="15.75">
      <c r="A2439" s="96">
        <f t="shared" si="38"/>
        <v>2435</v>
      </c>
      <c r="B2439" s="93">
        <f ca="1">'-'!$J2439+'-'!$K2439</f>
        <v>212017</v>
      </c>
      <c r="C2439" s="94"/>
      <c r="D2439" s="96" t="str" cm="1">
        <f t="array" ref="D2439">_xlfn.SWITCH(MID('-'!$F2439,1,4),"C - ","Civil","F - ","Foundation","ST -","Structure","FC -","Façade","PRE ","Pre-Line","POST","Post-Line","H - ","Handover","S - ","Services","CST ","Completion Docs", "I - ", "Inspection")</f>
        <v>Structure</v>
      </c>
      <c r="E2439" s="96" t="str">
        <f>IF(NOT(ISERROR(SEARCH("- S -", '-'!$F2439))), "Subcontractor",IF(NOT(ISERROR(SEARCH("- R -", '-'!$F2439))), "Ryman",IF(NOT(ISERROR(SEARCH("- C -", '-'!$F2439))), "Consultant",IF(NOT(ISERROR(SEARCH("- I -", '-'!$F2439))),  "Inspection Test Plan", "Naming Error"))))</f>
        <v>Subcontractor</v>
      </c>
      <c r="F2439" s="97" t="str">
        <f>IF(OR('-'!$G2439="checklist", '-'!$G2439="checklist-flat"), '-'!$H2439, F2438)</f>
        <v>ST - S - Insitu Pour</v>
      </c>
      <c r="G2439" s="95" t="s">
        <v>15</v>
      </c>
      <c r="H2439" s="97" t="s">
        <v>1669</v>
      </c>
      <c r="I2439" s="95"/>
      <c r="J2439" s="106">
        <f>_xlfn.XLOOKUP('-'!$F2439,Ref!A:A,Ref!B:B)*1000</f>
        <v>212000</v>
      </c>
      <c r="K2439" s="93">
        <f ca="1">COUNTIF($J$2:'-'!$J2439,'-'!$J2439)-1</f>
        <v>17</v>
      </c>
      <c r="L2439" s="96" t="s">
        <v>14</v>
      </c>
    </row>
    <row r="2440" spans="1:12" ht="15.75">
      <c r="A2440" s="90">
        <f t="shared" si="38"/>
        <v>2436</v>
      </c>
      <c r="B2440" s="87">
        <f ca="1">'-'!$J2440+'-'!$K2440</f>
        <v>212018</v>
      </c>
      <c r="C2440" s="88"/>
      <c r="D2440" s="90" t="str" cm="1">
        <f t="array" ref="D2440">_xlfn.SWITCH(MID('-'!$F2440,1,4),"C - ","Civil","F - ","Foundation","ST -","Structure","FC -","Façade","PRE ","Pre-Line","POST","Post-Line","H - ","Handover","S - ","Services","CST ","Completion Docs", "I - ", "Inspection")</f>
        <v>Structure</v>
      </c>
      <c r="E2440" s="90" t="str">
        <f>IF(NOT(ISERROR(SEARCH("- S -", '-'!$F2440))), "Subcontractor",IF(NOT(ISERROR(SEARCH("- R -", '-'!$F2440))), "Ryman",IF(NOT(ISERROR(SEARCH("- C -", '-'!$F2440))), "Consultant",IF(NOT(ISERROR(SEARCH("- I -", '-'!$F2440))),  "Inspection Test Plan", "Naming Error"))))</f>
        <v>Subcontractor</v>
      </c>
      <c r="F2440" s="91" t="str">
        <f>IF(OR('-'!$G2440="checklist", '-'!$G2440="checklist-flat"), '-'!$H2440, F2439)</f>
        <v>ST - S - Insitu Pour</v>
      </c>
      <c r="G2440" s="89" t="s">
        <v>432</v>
      </c>
      <c r="H2440" s="91" t="s">
        <v>1670</v>
      </c>
      <c r="I2440" s="89"/>
      <c r="J2440" s="105">
        <f>_xlfn.XLOOKUP('-'!$F2440,Ref!A:A,Ref!B:B)*1000</f>
        <v>212000</v>
      </c>
      <c r="K2440" s="87">
        <f ca="1">COUNTIF($J$2:'-'!$J2440,'-'!$J2440)-1</f>
        <v>18</v>
      </c>
      <c r="L2440" s="90" t="s">
        <v>14</v>
      </c>
    </row>
    <row r="2441" spans="1:12" ht="15.75">
      <c r="A2441" s="96">
        <f t="shared" si="38"/>
        <v>2437</v>
      </c>
      <c r="B2441" s="93">
        <f ca="1">'-'!$J2441+'-'!$K2441</f>
        <v>212019</v>
      </c>
      <c r="C2441" s="94"/>
      <c r="D2441" s="96" t="str" cm="1">
        <f t="array" ref="D2441">_xlfn.SWITCH(MID('-'!$F2441,1,4),"C - ","Civil","F - ","Foundation","ST -","Structure","FC -","Façade","PRE ","Pre-Line","POST","Post-Line","H - ","Handover","S - ","Services","CST ","Completion Docs", "I - ", "Inspection")</f>
        <v>Structure</v>
      </c>
      <c r="E2441" s="96" t="str">
        <f>IF(NOT(ISERROR(SEARCH("- S -", '-'!$F2441))), "Subcontractor",IF(NOT(ISERROR(SEARCH("- R -", '-'!$F2441))), "Ryman",IF(NOT(ISERROR(SEARCH("- C -", '-'!$F2441))), "Consultant",IF(NOT(ISERROR(SEARCH("- I -", '-'!$F2441))),  "Inspection Test Plan", "Naming Error"))))</f>
        <v>Subcontractor</v>
      </c>
      <c r="F2441" s="97" t="str">
        <f>IF(OR('-'!$G2441="checklist", '-'!$G2441="checklist-flat"), '-'!$H2441, F2440)</f>
        <v>ST - S - Insitu Pour</v>
      </c>
      <c r="G2441" s="95" t="s">
        <v>15</v>
      </c>
      <c r="H2441" s="97" t="s">
        <v>1557</v>
      </c>
      <c r="I2441" s="95"/>
      <c r="J2441" s="106">
        <f>_xlfn.XLOOKUP('-'!$F2441,Ref!A:A,Ref!B:B)*1000</f>
        <v>212000</v>
      </c>
      <c r="K2441" s="93">
        <f ca="1">COUNTIF($J$2:'-'!$J2441,'-'!$J2441)-1</f>
        <v>19</v>
      </c>
      <c r="L2441" s="96" t="s">
        <v>14</v>
      </c>
    </row>
    <row r="2442" spans="1:12" ht="15.75">
      <c r="A2442" s="90">
        <f t="shared" si="38"/>
        <v>2438</v>
      </c>
      <c r="B2442" s="87">
        <f ca="1">'-'!$J2442+'-'!$K2442</f>
        <v>212020</v>
      </c>
      <c r="C2442" s="88"/>
      <c r="D2442" s="90" t="str" cm="1">
        <f t="array" ref="D2442">_xlfn.SWITCH(MID('-'!$F2442,1,4),"C - ","Civil","F - ","Foundation","ST -","Structure","FC -","Façade","PRE ","Pre-Line","POST","Post-Line","H - ","Handover","S - ","Services","CST ","Completion Docs", "I - ", "Inspection")</f>
        <v>Structure</v>
      </c>
      <c r="E2442" s="90" t="str">
        <f>IF(NOT(ISERROR(SEARCH("- S -", '-'!$F2442))), "Subcontractor",IF(NOT(ISERROR(SEARCH("- R -", '-'!$F2442))), "Ryman",IF(NOT(ISERROR(SEARCH("- C -", '-'!$F2442))), "Consultant",IF(NOT(ISERROR(SEARCH("- I -", '-'!$F2442))),  "Inspection Test Plan", "Naming Error"))))</f>
        <v>Subcontractor</v>
      </c>
      <c r="F2442" s="91" t="str">
        <f>IF(OR('-'!$G2442="checklist", '-'!$G2442="checklist-flat"), '-'!$H2442, F2441)</f>
        <v>ST - S - Insitu Pour</v>
      </c>
      <c r="G2442" s="89" t="s">
        <v>15</v>
      </c>
      <c r="H2442" s="91" t="s">
        <v>1518</v>
      </c>
      <c r="I2442" s="89"/>
      <c r="J2442" s="105">
        <f>_xlfn.XLOOKUP('-'!$F2442,Ref!A:A,Ref!B:B)*1000</f>
        <v>212000</v>
      </c>
      <c r="K2442" s="87">
        <f ca="1">COUNTIF($J$2:'-'!$J2442,'-'!$J2442)-1</f>
        <v>20</v>
      </c>
      <c r="L2442" s="90" t="s">
        <v>14</v>
      </c>
    </row>
    <row r="2443" spans="1:12" ht="15.75">
      <c r="A2443" s="96">
        <f t="shared" si="38"/>
        <v>2439</v>
      </c>
      <c r="B2443" s="93">
        <f ca="1">'-'!$J2443+'-'!$K2443</f>
        <v>212021</v>
      </c>
      <c r="C2443" s="94"/>
      <c r="D2443" s="96" t="str" cm="1">
        <f t="array" ref="D2443">_xlfn.SWITCH(MID('-'!$F2443,1,4),"C - ","Civil","F - ","Foundation","ST -","Structure","FC -","Façade","PRE ","Pre-Line","POST","Post-Line","H - ","Handover","S - ","Services","CST ","Completion Docs", "I - ", "Inspection")</f>
        <v>Structure</v>
      </c>
      <c r="E2443" s="96" t="str">
        <f>IF(NOT(ISERROR(SEARCH("- S -", '-'!$F2443))), "Subcontractor",IF(NOT(ISERROR(SEARCH("- R -", '-'!$F2443))), "Ryman",IF(NOT(ISERROR(SEARCH("- C -", '-'!$F2443))), "Consultant",IF(NOT(ISERROR(SEARCH("- I -", '-'!$F2443))),  "Inspection Test Plan", "Naming Error"))))</f>
        <v>Subcontractor</v>
      </c>
      <c r="F2443" s="97" t="str">
        <f>IF(OR('-'!$G2443="checklist", '-'!$G2443="checklist-flat"), '-'!$H2443, F2442)</f>
        <v>ST - S - Insitu Pour</v>
      </c>
      <c r="G2443" s="95" t="s">
        <v>15</v>
      </c>
      <c r="H2443" s="97" t="s">
        <v>1517</v>
      </c>
      <c r="I2443" s="95"/>
      <c r="J2443" s="106">
        <f>_xlfn.XLOOKUP('-'!$F2443,Ref!A:A,Ref!B:B)*1000</f>
        <v>212000</v>
      </c>
      <c r="K2443" s="93">
        <f ca="1">COUNTIF($J$2:'-'!$J2443,'-'!$J2443)-1</f>
        <v>21</v>
      </c>
      <c r="L2443" s="96" t="s">
        <v>14</v>
      </c>
    </row>
    <row r="2444" spans="1:12" ht="15.75">
      <c r="A2444" s="90">
        <f t="shared" si="38"/>
        <v>2440</v>
      </c>
      <c r="B2444" s="87">
        <f ca="1">'-'!$J2444+'-'!$K2444</f>
        <v>212022</v>
      </c>
      <c r="C2444" s="88"/>
      <c r="D2444" s="90" t="str" cm="1">
        <f t="array" ref="D2444">_xlfn.SWITCH(MID('-'!$F2444,1,4),"C - ","Civil","F - ","Foundation","ST -","Structure","FC -","Façade","PRE ","Pre-Line","POST","Post-Line","H - ","Handover","S - ","Services","CST ","Completion Docs", "I - ", "Inspection")</f>
        <v>Structure</v>
      </c>
      <c r="E2444" s="90" t="str">
        <f>IF(NOT(ISERROR(SEARCH("- S -", '-'!$F2444))), "Subcontractor",IF(NOT(ISERROR(SEARCH("- R -", '-'!$F2444))), "Ryman",IF(NOT(ISERROR(SEARCH("- C -", '-'!$F2444))), "Consultant",IF(NOT(ISERROR(SEARCH("- I -", '-'!$F2444))),  "Inspection Test Plan", "Naming Error"))))</f>
        <v>Subcontractor</v>
      </c>
      <c r="F2444" s="91" t="str">
        <f>IF(OR('-'!$G2444="checklist", '-'!$G2444="checklist-flat"), '-'!$H2444, F2443)</f>
        <v>ST - S - Insitu Pour</v>
      </c>
      <c r="G2444" s="89" t="s">
        <v>432</v>
      </c>
      <c r="H2444" s="91" t="s">
        <v>1682</v>
      </c>
      <c r="I2444" s="89"/>
      <c r="J2444" s="105">
        <f>_xlfn.XLOOKUP('-'!$F2444,Ref!A:A,Ref!B:B)*1000</f>
        <v>212000</v>
      </c>
      <c r="K2444" s="87">
        <f ca="1">COUNTIF($J$2:'-'!$J2444,'-'!$J2444)-1</f>
        <v>22</v>
      </c>
      <c r="L2444" s="90" t="s">
        <v>14</v>
      </c>
    </row>
    <row r="2445" spans="1:12" ht="15.75">
      <c r="A2445" s="96">
        <f t="shared" si="38"/>
        <v>2441</v>
      </c>
      <c r="B2445" s="93">
        <f ca="1">'-'!$J2445+'-'!$K2445</f>
        <v>212023</v>
      </c>
      <c r="C2445" s="94"/>
      <c r="D2445" s="96" t="str" cm="1">
        <f t="array" ref="D2445">_xlfn.SWITCH(MID('-'!$F2445,1,4),"C - ","Civil","F - ","Foundation","ST -","Structure","FC -","Façade","PRE ","Pre-Line","POST","Post-Line","H - ","Handover","S - ","Services","CST ","Completion Docs", "I - ", "Inspection")</f>
        <v>Structure</v>
      </c>
      <c r="E2445" s="96" t="str">
        <f>IF(NOT(ISERROR(SEARCH("- S -", '-'!$F2445))), "Subcontractor",IF(NOT(ISERROR(SEARCH("- R -", '-'!$F2445))), "Ryman",IF(NOT(ISERROR(SEARCH("- C -", '-'!$F2445))), "Consultant",IF(NOT(ISERROR(SEARCH("- I -", '-'!$F2445))),  "Inspection Test Plan", "Naming Error"))))</f>
        <v>Subcontractor</v>
      </c>
      <c r="F2445" s="97" t="str">
        <f>IF(OR('-'!$G2445="checklist", '-'!$G2445="checklist-flat"), '-'!$H2445, F2444)</f>
        <v>ST - S - Insitu Pour</v>
      </c>
      <c r="G2445" s="95" t="s">
        <v>15</v>
      </c>
      <c r="H2445" s="97" t="s">
        <v>1683</v>
      </c>
      <c r="I2445" s="95"/>
      <c r="J2445" s="106">
        <f>_xlfn.XLOOKUP('-'!$F2445,Ref!A:A,Ref!B:B)*1000</f>
        <v>212000</v>
      </c>
      <c r="K2445" s="93">
        <f ca="1">COUNTIF($J$2:'-'!$J2445,'-'!$J2445)-1</f>
        <v>23</v>
      </c>
      <c r="L2445" s="96" t="s">
        <v>14</v>
      </c>
    </row>
    <row r="2446" spans="1:12" ht="15.75">
      <c r="A2446" s="90">
        <f t="shared" si="38"/>
        <v>2442</v>
      </c>
      <c r="B2446" s="87">
        <f ca="1">'-'!$J2446+'-'!$K2446</f>
        <v>212024</v>
      </c>
      <c r="C2446" s="88"/>
      <c r="D2446" s="90" t="str" cm="1">
        <f t="array" ref="D2446">_xlfn.SWITCH(MID('-'!$F2446,1,4),"C - ","Civil","F - ","Foundation","ST -","Structure","FC -","Façade","PRE ","Pre-Line","POST","Post-Line","H - ","Handover","S - ","Services","CST ","Completion Docs", "I - ", "Inspection")</f>
        <v>Structure</v>
      </c>
      <c r="E2446" s="90" t="str">
        <f>IF(NOT(ISERROR(SEARCH("- S -", '-'!$F2446))), "Subcontractor",IF(NOT(ISERROR(SEARCH("- R -", '-'!$F2446))), "Ryman",IF(NOT(ISERROR(SEARCH("- C -", '-'!$F2446))), "Consultant",IF(NOT(ISERROR(SEARCH("- I -", '-'!$F2446))),  "Inspection Test Plan", "Naming Error"))))</f>
        <v>Subcontractor</v>
      </c>
      <c r="F2446" s="91" t="str">
        <f>IF(OR('-'!$G2446="checklist", '-'!$G2446="checklist-flat"), '-'!$H2446, F2445)</f>
        <v>ST - S - Insitu Pour</v>
      </c>
      <c r="G2446" s="89" t="s">
        <v>24</v>
      </c>
      <c r="H2446" s="91" t="s">
        <v>25</v>
      </c>
      <c r="I2446" s="89"/>
      <c r="J2446" s="105">
        <f>_xlfn.XLOOKUP('-'!$F2446,Ref!A:A,Ref!B:B)*1000</f>
        <v>212000</v>
      </c>
      <c r="K2446" s="87">
        <f ca="1">COUNTIF($J$2:'-'!$J2446,'-'!$J2446)-1</f>
        <v>24</v>
      </c>
      <c r="L2446" s="90" t="s">
        <v>14</v>
      </c>
    </row>
    <row r="2447" spans="1:12" ht="15.75">
      <c r="A2447" s="96">
        <f t="shared" si="38"/>
        <v>2443</v>
      </c>
      <c r="B2447" s="93">
        <f ca="1">'-'!$J2447+'-'!$K2447</f>
        <v>212025</v>
      </c>
      <c r="C2447" s="94"/>
      <c r="D2447" s="96" t="str" cm="1">
        <f t="array" ref="D2447">_xlfn.SWITCH(MID('-'!$F2447,1,4),"C - ","Civil","F - ","Foundation","ST -","Structure","FC -","Façade","PRE ","Pre-Line","POST","Post-Line","H - ","Handover","S - ","Services","CST ","Completion Docs", "I - ", "Inspection")</f>
        <v>Structure</v>
      </c>
      <c r="E2447" s="96" t="str">
        <f>IF(NOT(ISERROR(SEARCH("- S -", '-'!$F2447))), "Subcontractor",IF(NOT(ISERROR(SEARCH("- R -", '-'!$F2447))), "Ryman",IF(NOT(ISERROR(SEARCH("- C -", '-'!$F2447))), "Consultant",IF(NOT(ISERROR(SEARCH("- I -", '-'!$F2447))),  "Inspection Test Plan", "Naming Error"))))</f>
        <v>Subcontractor</v>
      </c>
      <c r="F2447" s="97" t="str">
        <f>IF(OR('-'!$G2447="checklist", '-'!$G2447="checklist-flat"), '-'!$H2447, F2446)</f>
        <v>ST - S - Insitu Pour</v>
      </c>
      <c r="G2447" s="95" t="s">
        <v>15</v>
      </c>
      <c r="H2447" s="97" t="s">
        <v>1685</v>
      </c>
      <c r="I2447" s="95"/>
      <c r="J2447" s="106">
        <f>_xlfn.XLOOKUP('-'!$F2447,Ref!A:A,Ref!B:B)*1000</f>
        <v>212000</v>
      </c>
      <c r="K2447" s="93">
        <f ca="1">COUNTIF($J$2:'-'!$J2447,'-'!$J2447)-1</f>
        <v>25</v>
      </c>
      <c r="L2447" s="96" t="s">
        <v>14</v>
      </c>
    </row>
    <row r="2448" spans="1:12" ht="15.75">
      <c r="A2448" s="90">
        <f t="shared" si="38"/>
        <v>2444</v>
      </c>
      <c r="B2448" s="87">
        <f ca="1">'-'!$J2448+'-'!$K2448</f>
        <v>212026</v>
      </c>
      <c r="C2448" s="88"/>
      <c r="D2448" s="90" t="str" cm="1">
        <f t="array" ref="D2448">_xlfn.SWITCH(MID('-'!$F2448,1,4),"C - ","Civil","F - ","Foundation","ST -","Structure","FC -","Façade","PRE ","Pre-Line","POST","Post-Line","H - ","Handover","S - ","Services","CST ","Completion Docs", "I - ", "Inspection")</f>
        <v>Structure</v>
      </c>
      <c r="E2448" s="90" t="str">
        <f>IF(NOT(ISERROR(SEARCH("- S -", '-'!$F2448))), "Subcontractor",IF(NOT(ISERROR(SEARCH("- R -", '-'!$F2448))), "Ryman",IF(NOT(ISERROR(SEARCH("- C -", '-'!$F2448))), "Consultant",IF(NOT(ISERROR(SEARCH("- I -", '-'!$F2448))),  "Inspection Test Plan", "Naming Error"))))</f>
        <v>Subcontractor</v>
      </c>
      <c r="F2448" s="91" t="str">
        <f>IF(OR('-'!$G2448="checklist", '-'!$G2448="checklist-flat"), '-'!$H2448, F2447)</f>
        <v>ST - S - Insitu Pour</v>
      </c>
      <c r="G2448" s="89" t="s">
        <v>15</v>
      </c>
      <c r="H2448" s="91" t="s">
        <v>56</v>
      </c>
      <c r="I2448" s="89"/>
      <c r="J2448" s="105">
        <f>_xlfn.XLOOKUP('-'!$F2448,Ref!A:A,Ref!B:B)*1000</f>
        <v>212000</v>
      </c>
      <c r="K2448" s="87">
        <f ca="1">COUNTIF($J$2:'-'!$J2448,'-'!$J2448)-1</f>
        <v>26</v>
      </c>
      <c r="L2448" s="90" t="s">
        <v>14</v>
      </c>
    </row>
    <row r="2449" spans="1:12" ht="15.75">
      <c r="A2449" s="96">
        <f t="shared" si="38"/>
        <v>2445</v>
      </c>
      <c r="B2449" s="93">
        <f ca="1">'-'!$J2449+'-'!$K2449</f>
        <v>212027</v>
      </c>
      <c r="C2449" s="94"/>
      <c r="D2449" s="96" t="str" cm="1">
        <f t="array" ref="D2449">_xlfn.SWITCH(MID('-'!$F2449,1,4),"C - ","Civil","F - ","Foundation","ST -","Structure","FC -","Façade","PRE ","Pre-Line","POST","Post-Line","H - ","Handover","S - ","Services","CST ","Completion Docs", "I - ", "Inspection")</f>
        <v>Structure</v>
      </c>
      <c r="E2449" s="96" t="str">
        <f>IF(NOT(ISERROR(SEARCH("- S -", '-'!$F2449))), "Subcontractor",IF(NOT(ISERROR(SEARCH("- R -", '-'!$F2449))), "Ryman",IF(NOT(ISERROR(SEARCH("- C -", '-'!$F2449))), "Consultant",IF(NOT(ISERROR(SEARCH("- I -", '-'!$F2449))),  "Inspection Test Plan", "Naming Error"))))</f>
        <v>Subcontractor</v>
      </c>
      <c r="F2449" s="97" t="str">
        <f>IF(OR('-'!$G2449="checklist", '-'!$G2449="checklist-flat"), '-'!$H2449, F2448)</f>
        <v>ST - S - Insitu Pour</v>
      </c>
      <c r="G2449" s="95" t="s">
        <v>24</v>
      </c>
      <c r="H2449" s="97" t="s">
        <v>691</v>
      </c>
      <c r="I2449" s="95"/>
      <c r="J2449" s="106">
        <f>_xlfn.XLOOKUP('-'!$F2449,Ref!A:A,Ref!B:B)*1000</f>
        <v>212000</v>
      </c>
      <c r="K2449" s="93">
        <f ca="1">COUNTIF($J$2:'-'!$J2449,'-'!$J2449)-1</f>
        <v>27</v>
      </c>
      <c r="L2449" s="96" t="s">
        <v>14</v>
      </c>
    </row>
    <row r="2450" spans="1:12" ht="15.75">
      <c r="A2450" s="90">
        <f t="shared" si="38"/>
        <v>2446</v>
      </c>
      <c r="B2450" s="87">
        <f ca="1">'-'!$J2450+'-'!$K2450</f>
        <v>213000</v>
      </c>
      <c r="C2450" s="88"/>
      <c r="D2450" s="89" t="str" cm="1">
        <f t="array" ref="D2450">_xlfn.SWITCH(MID('-'!$F2450,1,4),"C - ","Civil","F - ","Foundation","ST -","Structure","FC -","Façade","PRE ","Pre-Line","POST","Post-Line","H - ","Handover","S - ","Services","CST ","Completion Docs", "I - ", "Inspection")</f>
        <v>Structure</v>
      </c>
      <c r="E2450" s="90" t="str">
        <f>IF(NOT(ISERROR(SEARCH("- S -", '-'!$F2450))), "Subcontractor",IF(NOT(ISERROR(SEARCH("- R -", '-'!$F2450))), "Ryman",IF(NOT(ISERROR(SEARCH("- C -", '-'!$F2450))), "Consultant",IF(NOT(ISERROR(SEARCH("- I -", '-'!$F2450))),  "Inspection Test Plan", "Naming Error"))))</f>
        <v>Subcontractor</v>
      </c>
      <c r="F2450" s="91" t="str">
        <f xml:space="preserve"> IF(OR('-'!$G2450="checklist", '-'!$G2450="checklist-flat"), '-'!$H2450,#REF!)</f>
        <v>ST - S - Intumescent Painting - Pre-Commencement</v>
      </c>
      <c r="G2450" s="92" t="s">
        <v>430</v>
      </c>
      <c r="H2450" s="92" t="s">
        <v>1716</v>
      </c>
      <c r="I2450" s="92"/>
      <c r="J2450" s="105">
        <f>_xlfn.XLOOKUP('-'!$F2450,Ref!A:A,Ref!B:B)*1000</f>
        <v>213000</v>
      </c>
      <c r="K2450" s="87">
        <f ca="1">COUNTIF($J$2:'-'!$J2450,'-'!$J2450)-1</f>
        <v>0</v>
      </c>
      <c r="L2450" s="90" t="s">
        <v>14</v>
      </c>
    </row>
    <row r="2451" spans="1:12" ht="15.75">
      <c r="A2451" s="96">
        <f t="shared" si="38"/>
        <v>2447</v>
      </c>
      <c r="B2451" s="93">
        <f ca="1">'-'!$J2451+'-'!$K2451</f>
        <v>213001</v>
      </c>
      <c r="C2451" s="94"/>
      <c r="D2451" s="95" t="str" cm="1">
        <f t="array" ref="D2451">_xlfn.SWITCH(MID('-'!$F2451,1,4),"C - ","Civil","F - ","Foundation","ST -","Structure","FC -","Façade","PRE ","Pre-Line","POST","Post-Line","H - ","Handover","S - ","Services","CST ","Completion Docs", "I - ", "Inspection")</f>
        <v>Structure</v>
      </c>
      <c r="E2451" s="96" t="str">
        <f>IF(NOT(ISERROR(SEARCH("- S -", '-'!$F2451))), "Subcontractor",IF(NOT(ISERROR(SEARCH("- R -", '-'!$F2451))), "Ryman",IF(NOT(ISERROR(SEARCH("- C -", '-'!$F2451))), "Consultant",IF(NOT(ISERROR(SEARCH("- I -", '-'!$F2451))),  "Inspection Test Plan", "Naming Error"))))</f>
        <v>Subcontractor</v>
      </c>
      <c r="F2451" s="97" t="str">
        <f>IF(OR('-'!$G2451="checklist", '-'!$G2451="checklist-flat"), '-'!$H2451, F2450)</f>
        <v>ST - S - Intumescent Painting - Pre-Commencement</v>
      </c>
      <c r="G2451" s="98" t="s">
        <v>432</v>
      </c>
      <c r="H2451" s="98" t="s">
        <v>1717</v>
      </c>
      <c r="I2451" s="98"/>
      <c r="J2451" s="106">
        <f>_xlfn.XLOOKUP('-'!$F2451,Ref!A:A,Ref!B:B)*1000</f>
        <v>213000</v>
      </c>
      <c r="K2451" s="93">
        <f ca="1">COUNTIF($J$2:'-'!$J2451,'-'!$J2451)-1</f>
        <v>1</v>
      </c>
      <c r="L2451" s="96" t="s">
        <v>14</v>
      </c>
    </row>
    <row r="2452" spans="1:12" ht="15.75">
      <c r="A2452" s="90">
        <f t="shared" si="38"/>
        <v>2448</v>
      </c>
      <c r="B2452" s="87">
        <f ca="1">'-'!$J2452+'-'!$K2452</f>
        <v>213002</v>
      </c>
      <c r="C2452" s="88"/>
      <c r="D2452" s="89" t="str" cm="1">
        <f t="array" ref="D2452">_xlfn.SWITCH(MID('-'!$F2452,1,4),"C - ","Civil","F - ","Foundation","ST -","Structure","FC -","Façade","PRE ","Pre-Line","POST","Post-Line","H - ","Handover","S - ","Services","CST ","Completion Docs", "I - ", "Inspection")</f>
        <v>Structure</v>
      </c>
      <c r="E2452" s="90" t="str">
        <f>IF(NOT(ISERROR(SEARCH("- S -", '-'!$F2452))), "Subcontractor",IF(NOT(ISERROR(SEARCH("- R -", '-'!$F2452))), "Ryman",IF(NOT(ISERROR(SEARCH("- C -", '-'!$F2452))), "Consultant",IF(NOT(ISERROR(SEARCH("- I -", '-'!$F2452))),  "Inspection Test Plan", "Naming Error"))))</f>
        <v>Subcontractor</v>
      </c>
      <c r="F2452" s="91" t="str">
        <f>IF(OR('-'!$G2452="checklist", '-'!$G2452="checklist-flat"), '-'!$H2452, F2451)</f>
        <v>ST - S - Intumescent Painting - Pre-Commencement</v>
      </c>
      <c r="G2452" s="92" t="s">
        <v>15</v>
      </c>
      <c r="H2452" s="92" t="s">
        <v>1718</v>
      </c>
      <c r="I2452" s="92"/>
      <c r="J2452" s="105">
        <f>_xlfn.XLOOKUP('-'!$F2452,Ref!A:A,Ref!B:B)*1000</f>
        <v>213000</v>
      </c>
      <c r="K2452" s="87">
        <f ca="1">COUNTIF($J$2:'-'!$J2452,'-'!$J2452)-1</f>
        <v>2</v>
      </c>
      <c r="L2452" s="90" t="s">
        <v>14</v>
      </c>
    </row>
    <row r="2453" spans="1:12" ht="15.75">
      <c r="A2453" s="96">
        <f t="shared" si="38"/>
        <v>2449</v>
      </c>
      <c r="B2453" s="93">
        <f ca="1">'-'!$J2453+'-'!$K2453</f>
        <v>213003</v>
      </c>
      <c r="C2453" s="94"/>
      <c r="D2453" s="95" t="str" cm="1">
        <f t="array" ref="D2453">_xlfn.SWITCH(MID('-'!$F2453,1,4),"C - ","Civil","F - ","Foundation","ST -","Structure","FC -","Façade","PRE ","Pre-Line","POST","Post-Line","H - ","Handover","S - ","Services","CST ","Completion Docs", "I - ", "Inspection")</f>
        <v>Structure</v>
      </c>
      <c r="E2453" s="96" t="str">
        <f>IF(NOT(ISERROR(SEARCH("- S -", '-'!$F2453))), "Subcontractor",IF(NOT(ISERROR(SEARCH("- R -", '-'!$F2453))), "Ryman",IF(NOT(ISERROR(SEARCH("- C -", '-'!$F2453))), "Consultant",IF(NOT(ISERROR(SEARCH("- I -", '-'!$F2453))),  "Inspection Test Plan", "Naming Error"))))</f>
        <v>Subcontractor</v>
      </c>
      <c r="F2453" s="97" t="str">
        <f>IF(OR('-'!$G2453="checklist", '-'!$G2453="checklist-flat"), '-'!$H2453, F2452)</f>
        <v>ST - S - Intumescent Painting - Pre-Commencement</v>
      </c>
      <c r="G2453" s="98" t="s">
        <v>15</v>
      </c>
      <c r="H2453" s="98" t="s">
        <v>1719</v>
      </c>
      <c r="I2453" s="98"/>
      <c r="J2453" s="106">
        <f>_xlfn.XLOOKUP('-'!$F2453,Ref!A:A,Ref!B:B)*1000</f>
        <v>213000</v>
      </c>
      <c r="K2453" s="93">
        <f ca="1">COUNTIF($J$2:'-'!$J2453,'-'!$J2453)-1</f>
        <v>3</v>
      </c>
      <c r="L2453" s="96" t="s">
        <v>14</v>
      </c>
    </row>
    <row r="2454" spans="1:12" ht="15.75">
      <c r="A2454" s="90">
        <f t="shared" si="38"/>
        <v>2450</v>
      </c>
      <c r="B2454" s="87">
        <f ca="1">'-'!$J2454+'-'!$K2454</f>
        <v>213004</v>
      </c>
      <c r="C2454" s="88"/>
      <c r="D2454" s="89" t="str" cm="1">
        <f t="array" ref="D2454">_xlfn.SWITCH(MID('-'!$F2454,1,4),"C - ","Civil","F - ","Foundation","ST -","Structure","FC -","Façade","PRE ","Pre-Line","POST","Post-Line","H - ","Handover","S - ","Services","CST ","Completion Docs", "I - ", "Inspection")</f>
        <v>Structure</v>
      </c>
      <c r="E2454" s="90" t="str">
        <f>IF(NOT(ISERROR(SEARCH("- S -", '-'!$F2454))), "Subcontractor",IF(NOT(ISERROR(SEARCH("- R -", '-'!$F2454))), "Ryman",IF(NOT(ISERROR(SEARCH("- C -", '-'!$F2454))), "Consultant",IF(NOT(ISERROR(SEARCH("- I -", '-'!$F2454))),  "Inspection Test Plan", "Naming Error"))))</f>
        <v>Subcontractor</v>
      </c>
      <c r="F2454" s="91" t="str">
        <f>IF(OR('-'!$G2454="checklist", '-'!$G2454="checklist-flat"), '-'!$H2454, F2453)</f>
        <v>ST - S - Intumescent Painting - Pre-Commencement</v>
      </c>
      <c r="G2454" s="92" t="s">
        <v>15</v>
      </c>
      <c r="H2454" s="92" t="s">
        <v>1720</v>
      </c>
      <c r="I2454" s="92"/>
      <c r="J2454" s="105">
        <f>_xlfn.XLOOKUP('-'!$F2454,Ref!A:A,Ref!B:B)*1000</f>
        <v>213000</v>
      </c>
      <c r="K2454" s="87">
        <f ca="1">COUNTIF($J$2:'-'!$J2454,'-'!$J2454)-1</f>
        <v>4</v>
      </c>
      <c r="L2454" s="90" t="s">
        <v>14</v>
      </c>
    </row>
    <row r="2455" spans="1:12" ht="15.75">
      <c r="A2455" s="96">
        <f t="shared" si="38"/>
        <v>2451</v>
      </c>
      <c r="B2455" s="93">
        <f ca="1">'-'!$J2455+'-'!$K2455</f>
        <v>213005</v>
      </c>
      <c r="C2455" s="94"/>
      <c r="D2455" s="95" t="str" cm="1">
        <f t="array" ref="D2455">_xlfn.SWITCH(MID('-'!$F2455,1,4),"C - ","Civil","F - ","Foundation","ST -","Structure","FC -","Façade","PRE ","Pre-Line","POST","Post-Line","H - ","Handover","S - ","Services","CST ","Completion Docs", "I - ", "Inspection")</f>
        <v>Structure</v>
      </c>
      <c r="E2455" s="96" t="str">
        <f>IF(NOT(ISERROR(SEARCH("- S -", '-'!$F2455))), "Subcontractor",IF(NOT(ISERROR(SEARCH("- R -", '-'!$F2455))), "Ryman",IF(NOT(ISERROR(SEARCH("- C -", '-'!$F2455))), "Consultant",IF(NOT(ISERROR(SEARCH("- I -", '-'!$F2455))),  "Inspection Test Plan", "Naming Error"))))</f>
        <v>Subcontractor</v>
      </c>
      <c r="F2455" s="97" t="str">
        <f>IF(OR('-'!$G2455="checklist", '-'!$G2455="checklist-flat"), '-'!$H2455, F2454)</f>
        <v>ST - S - Intumescent Painting - Pre-Commencement</v>
      </c>
      <c r="G2455" s="98" t="s">
        <v>15</v>
      </c>
      <c r="H2455" s="98" t="s">
        <v>1721</v>
      </c>
      <c r="I2455" s="98"/>
      <c r="J2455" s="106">
        <f>_xlfn.XLOOKUP('-'!$F2455,Ref!A:A,Ref!B:B)*1000</f>
        <v>213000</v>
      </c>
      <c r="K2455" s="93">
        <f ca="1">COUNTIF($J$2:'-'!$J2455,'-'!$J2455)-1</f>
        <v>5</v>
      </c>
      <c r="L2455" s="96" t="s">
        <v>14</v>
      </c>
    </row>
    <row r="2456" spans="1:12" ht="15.75">
      <c r="A2456" s="90">
        <f t="shared" si="38"/>
        <v>2452</v>
      </c>
      <c r="B2456" s="87">
        <f ca="1">'-'!$J2456+'-'!$K2456</f>
        <v>213006</v>
      </c>
      <c r="C2456" s="88"/>
      <c r="D2456" s="89" t="str" cm="1">
        <f t="array" ref="D2456">_xlfn.SWITCH(MID('-'!$F2456,1,4),"C - ","Civil","F - ","Foundation","ST -","Structure","FC -","Façade","PRE ","Pre-Line","POST","Post-Line","H - ","Handover","S - ","Services","CST ","Completion Docs", "I - ", "Inspection")</f>
        <v>Structure</v>
      </c>
      <c r="E2456" s="90" t="str">
        <f>IF(NOT(ISERROR(SEARCH("- S -", '-'!$F2456))), "Subcontractor",IF(NOT(ISERROR(SEARCH("- R -", '-'!$F2456))), "Ryman",IF(NOT(ISERROR(SEARCH("- C -", '-'!$F2456))), "Consultant",IF(NOT(ISERROR(SEARCH("- I -", '-'!$F2456))),  "Inspection Test Plan", "Naming Error"))))</f>
        <v>Subcontractor</v>
      </c>
      <c r="F2456" s="91" t="str">
        <f>IF(OR('-'!$G2456="checklist", '-'!$G2456="checklist-flat"), '-'!$H2456, F2455)</f>
        <v>ST - S - Intumescent Painting - Pre-Commencement</v>
      </c>
      <c r="G2456" s="92" t="s">
        <v>182</v>
      </c>
      <c r="H2456" s="92" t="s">
        <v>1722</v>
      </c>
      <c r="I2456" s="92"/>
      <c r="J2456" s="105">
        <f>_xlfn.XLOOKUP('-'!$F2456,Ref!A:A,Ref!B:B)*1000</f>
        <v>213000</v>
      </c>
      <c r="K2456" s="87">
        <f ca="1">COUNTIF($J$2:'-'!$J2456,'-'!$J2456)-1</f>
        <v>6</v>
      </c>
      <c r="L2456" s="90" t="s">
        <v>14</v>
      </c>
    </row>
    <row r="2457" spans="1:12" ht="15.75">
      <c r="A2457" s="96">
        <f t="shared" si="38"/>
        <v>2453</v>
      </c>
      <c r="B2457" s="93">
        <f ca="1">'-'!$J2457+'-'!$K2457</f>
        <v>213007</v>
      </c>
      <c r="C2457" s="94"/>
      <c r="D2457" s="95" t="str" cm="1">
        <f t="array" ref="D2457">_xlfn.SWITCH(MID('-'!$F2457,1,4),"C - ","Civil","F - ","Foundation","ST -","Structure","FC -","Façade","PRE ","Pre-Line","POST","Post-Line","H - ","Handover","S - ","Services","CST ","Completion Docs", "I - ", "Inspection")</f>
        <v>Structure</v>
      </c>
      <c r="E2457" s="96" t="str">
        <f>IF(NOT(ISERROR(SEARCH("- S -", '-'!$F2457))), "Subcontractor",IF(NOT(ISERROR(SEARCH("- R -", '-'!$F2457))), "Ryman",IF(NOT(ISERROR(SEARCH("- C -", '-'!$F2457))), "Consultant",IF(NOT(ISERROR(SEARCH("- I -", '-'!$F2457))),  "Inspection Test Plan", "Naming Error"))))</f>
        <v>Subcontractor</v>
      </c>
      <c r="F2457" s="97" t="str">
        <f>IF(OR('-'!$G2457="checklist", '-'!$G2457="checklist-flat"), '-'!$H2457, F2456)</f>
        <v>ST - S - Intumescent Painting - Pre-Commencement</v>
      </c>
      <c r="G2457" s="98" t="s">
        <v>182</v>
      </c>
      <c r="H2457" s="98" t="s">
        <v>1723</v>
      </c>
      <c r="I2457" s="98"/>
      <c r="J2457" s="106">
        <f>_xlfn.XLOOKUP('-'!$F2457,Ref!A:A,Ref!B:B)*1000</f>
        <v>213000</v>
      </c>
      <c r="K2457" s="93">
        <f ca="1">COUNTIF($J$2:'-'!$J2457,'-'!$J2457)-1</f>
        <v>7</v>
      </c>
      <c r="L2457" s="96" t="s">
        <v>14</v>
      </c>
    </row>
    <row r="2458" spans="1:12" ht="15.75">
      <c r="A2458" s="90">
        <f t="shared" si="38"/>
        <v>2454</v>
      </c>
      <c r="B2458" s="87">
        <f ca="1">'-'!$J2458+'-'!$K2458</f>
        <v>213008</v>
      </c>
      <c r="C2458" s="88"/>
      <c r="D2458" s="89" t="str" cm="1">
        <f t="array" ref="D2458">_xlfn.SWITCH(MID('-'!$F2458,1,4),"C - ","Civil","F - ","Foundation","ST -","Structure","FC -","Façade","PRE ","Pre-Line","POST","Post-Line","H - ","Handover","S - ","Services","CST ","Completion Docs", "I - ", "Inspection")</f>
        <v>Structure</v>
      </c>
      <c r="E2458" s="90" t="str">
        <f>IF(NOT(ISERROR(SEARCH("- S -", '-'!$F2458))), "Subcontractor",IF(NOT(ISERROR(SEARCH("- R -", '-'!$F2458))), "Ryman",IF(NOT(ISERROR(SEARCH("- C -", '-'!$F2458))), "Consultant",IF(NOT(ISERROR(SEARCH("- I -", '-'!$F2458))),  "Inspection Test Plan", "Naming Error"))))</f>
        <v>Subcontractor</v>
      </c>
      <c r="F2458" s="91" t="str">
        <f>IF(OR('-'!$G2458="checklist", '-'!$G2458="checklist-flat"), '-'!$H2458, F2457)</f>
        <v>ST - S - Intumescent Painting - Pre-Commencement</v>
      </c>
      <c r="G2458" s="92" t="s">
        <v>15</v>
      </c>
      <c r="H2458" s="92" t="s">
        <v>1724</v>
      </c>
      <c r="I2458" s="92"/>
      <c r="J2458" s="105">
        <f>_xlfn.XLOOKUP('-'!$F2458,Ref!A:A,Ref!B:B)*1000</f>
        <v>213000</v>
      </c>
      <c r="K2458" s="87">
        <f ca="1">COUNTIF($J$2:'-'!$J2458,'-'!$J2458)-1</f>
        <v>8</v>
      </c>
      <c r="L2458" s="90" t="s">
        <v>14</v>
      </c>
    </row>
    <row r="2459" spans="1:12" ht="15.75">
      <c r="A2459" s="96">
        <f t="shared" si="38"/>
        <v>2455</v>
      </c>
      <c r="B2459" s="93">
        <f ca="1">'-'!$J2459+'-'!$K2459</f>
        <v>213009</v>
      </c>
      <c r="C2459" s="94"/>
      <c r="D2459" s="95" t="str" cm="1">
        <f t="array" ref="D2459">_xlfn.SWITCH(MID('-'!$F2459,1,4),"C - ","Civil","F - ","Foundation","ST -","Structure","FC -","Façade","PRE ","Pre-Line","POST","Post-Line","H - ","Handover","S - ","Services","CST ","Completion Docs", "I - ", "Inspection")</f>
        <v>Structure</v>
      </c>
      <c r="E2459" s="96" t="str">
        <f>IF(NOT(ISERROR(SEARCH("- S -", '-'!$F2459))), "Subcontractor",IF(NOT(ISERROR(SEARCH("- R -", '-'!$F2459))), "Ryman",IF(NOT(ISERROR(SEARCH("- C -", '-'!$F2459))), "Consultant",IF(NOT(ISERROR(SEARCH("- I -", '-'!$F2459))),  "Inspection Test Plan", "Naming Error"))))</f>
        <v>Subcontractor</v>
      </c>
      <c r="F2459" s="97" t="str">
        <f>IF(OR('-'!$G2459="checklist", '-'!$G2459="checklist-flat"), '-'!$H2459, F2458)</f>
        <v>ST - S - Intumescent Painting - Pre-Commencement</v>
      </c>
      <c r="G2459" s="98" t="s">
        <v>24</v>
      </c>
      <c r="H2459" s="98" t="s">
        <v>1725</v>
      </c>
      <c r="I2459" s="98"/>
      <c r="J2459" s="106">
        <f>_xlfn.XLOOKUP('-'!$F2459,Ref!A:A,Ref!B:B)*1000</f>
        <v>213000</v>
      </c>
      <c r="K2459" s="93">
        <f ca="1">COUNTIF($J$2:'-'!$J2459,'-'!$J2459)-1</f>
        <v>9</v>
      </c>
      <c r="L2459" s="96" t="s">
        <v>14</v>
      </c>
    </row>
    <row r="2460" spans="1:12" ht="15.75">
      <c r="A2460" s="90">
        <f t="shared" si="38"/>
        <v>2456</v>
      </c>
      <c r="B2460" s="87">
        <f ca="1">'-'!$J2460+'-'!$K2460</f>
        <v>213010</v>
      </c>
      <c r="C2460" s="88"/>
      <c r="D2460" s="89" t="str" cm="1">
        <f t="array" ref="D2460">_xlfn.SWITCH(MID('-'!$F2460,1,4),"C - ","Civil","F - ","Foundation","ST -","Structure","FC -","Façade","PRE ","Pre-Line","POST","Post-Line","H - ","Handover","S - ","Services","CST ","Completion Docs", "I - ", "Inspection")</f>
        <v>Structure</v>
      </c>
      <c r="E2460" s="90" t="str">
        <f>IF(NOT(ISERROR(SEARCH("- S -", '-'!$F2460))), "Subcontractor",IF(NOT(ISERROR(SEARCH("- R -", '-'!$F2460))), "Ryman",IF(NOT(ISERROR(SEARCH("- C -", '-'!$F2460))), "Consultant",IF(NOT(ISERROR(SEARCH("- I -", '-'!$F2460))),  "Inspection Test Plan", "Naming Error"))))</f>
        <v>Subcontractor</v>
      </c>
      <c r="F2460" s="91" t="str">
        <f>IF(OR('-'!$G2460="checklist", '-'!$G2460="checklist-flat"), '-'!$H2460, F2459)</f>
        <v>ST - S - Intumescent Painting - Pre-Commencement</v>
      </c>
      <c r="G2460" s="92" t="s">
        <v>432</v>
      </c>
      <c r="H2460" s="92" t="s">
        <v>1726</v>
      </c>
      <c r="I2460" s="92"/>
      <c r="J2460" s="105">
        <f>_xlfn.XLOOKUP('-'!$F2460,Ref!A:A,Ref!B:B)*1000</f>
        <v>213000</v>
      </c>
      <c r="K2460" s="87">
        <f ca="1">COUNTIF($J$2:'-'!$J2460,'-'!$J2460)-1</f>
        <v>10</v>
      </c>
      <c r="L2460" s="90" t="s">
        <v>14</v>
      </c>
    </row>
    <row r="2461" spans="1:12" ht="15.75">
      <c r="A2461" s="96">
        <f t="shared" si="38"/>
        <v>2457</v>
      </c>
      <c r="B2461" s="93">
        <f ca="1">'-'!$J2461+'-'!$K2461</f>
        <v>213011</v>
      </c>
      <c r="C2461" s="94"/>
      <c r="D2461" s="95" t="str" cm="1">
        <f t="array" ref="D2461">_xlfn.SWITCH(MID('-'!$F2461,1,4),"C - ","Civil","F - ","Foundation","ST -","Structure","FC -","Façade","PRE ","Pre-Line","POST","Post-Line","H - ","Handover","S - ","Services","CST ","Completion Docs", "I - ", "Inspection")</f>
        <v>Structure</v>
      </c>
      <c r="E2461" s="96" t="str">
        <f>IF(NOT(ISERROR(SEARCH("- S -", '-'!$F2461))), "Subcontractor",IF(NOT(ISERROR(SEARCH("- R -", '-'!$F2461))), "Ryman",IF(NOT(ISERROR(SEARCH("- C -", '-'!$F2461))), "Consultant",IF(NOT(ISERROR(SEARCH("- I -", '-'!$F2461))),  "Inspection Test Plan", "Naming Error"))))</f>
        <v>Subcontractor</v>
      </c>
      <c r="F2461" s="97" t="str">
        <f>IF(OR('-'!$G2461="checklist", '-'!$G2461="checklist-flat"), '-'!$H2461, F2460)</f>
        <v>ST - S - Intumescent Painting - Pre-Commencement</v>
      </c>
      <c r="G2461" s="98" t="s">
        <v>15</v>
      </c>
      <c r="H2461" s="98" t="s">
        <v>1727</v>
      </c>
      <c r="I2461" s="98"/>
      <c r="J2461" s="106">
        <f>_xlfn.XLOOKUP('-'!$F2461,Ref!A:A,Ref!B:B)*1000</f>
        <v>213000</v>
      </c>
      <c r="K2461" s="93">
        <f ca="1">COUNTIF($J$2:'-'!$J2461,'-'!$J2461)-1</f>
        <v>11</v>
      </c>
      <c r="L2461" s="96" t="s">
        <v>14</v>
      </c>
    </row>
    <row r="2462" spans="1:12" ht="15.75">
      <c r="A2462" s="90">
        <f t="shared" si="38"/>
        <v>2458</v>
      </c>
      <c r="B2462" s="87">
        <f ca="1">'-'!$J2462+'-'!$K2462</f>
        <v>213012</v>
      </c>
      <c r="C2462" s="88"/>
      <c r="D2462" s="89" t="str" cm="1">
        <f t="array" ref="D2462">_xlfn.SWITCH(MID('-'!$F2462,1,4),"C - ","Civil","F - ","Foundation","ST -","Structure","FC -","Façade","PRE ","Pre-Line","POST","Post-Line","H - ","Handover","S - ","Services","CST ","Completion Docs", "I - ", "Inspection")</f>
        <v>Structure</v>
      </c>
      <c r="E2462" s="90" t="str">
        <f>IF(NOT(ISERROR(SEARCH("- S -", '-'!$F2462))), "Subcontractor",IF(NOT(ISERROR(SEARCH("- R -", '-'!$F2462))), "Ryman",IF(NOT(ISERROR(SEARCH("- C -", '-'!$F2462))), "Consultant",IF(NOT(ISERROR(SEARCH("- I -", '-'!$F2462))),  "Inspection Test Plan", "Naming Error"))))</f>
        <v>Subcontractor</v>
      </c>
      <c r="F2462" s="91" t="str">
        <f>IF(OR('-'!$G2462="checklist", '-'!$G2462="checklist-flat"), '-'!$H2462, F2461)</f>
        <v>ST - S - Intumescent Painting - Pre-Commencement</v>
      </c>
      <c r="G2462" s="92" t="s">
        <v>15</v>
      </c>
      <c r="H2462" s="92" t="s">
        <v>1728</v>
      </c>
      <c r="I2462" s="92"/>
      <c r="J2462" s="105">
        <f>_xlfn.XLOOKUP('-'!$F2462,Ref!A:A,Ref!B:B)*1000</f>
        <v>213000</v>
      </c>
      <c r="K2462" s="87">
        <f ca="1">COUNTIF($J$2:'-'!$J2462,'-'!$J2462)-1</f>
        <v>12</v>
      </c>
      <c r="L2462" s="90" t="s">
        <v>14</v>
      </c>
    </row>
    <row r="2463" spans="1:12" ht="15.75">
      <c r="A2463" s="96">
        <f t="shared" ref="A2463:A2526" si="39">IFERROR(A2462+1,1)</f>
        <v>2459</v>
      </c>
      <c r="B2463" s="93">
        <f ca="1">'-'!$J2463+'-'!$K2463</f>
        <v>213013</v>
      </c>
      <c r="C2463" s="94"/>
      <c r="D2463" s="95" t="str" cm="1">
        <f t="array" ref="D2463">_xlfn.SWITCH(MID('-'!$F2463,1,4),"C - ","Civil","F - ","Foundation","ST -","Structure","FC -","Façade","PRE ","Pre-Line","POST","Post-Line","H - ","Handover","S - ","Services","CST ","Completion Docs", "I - ", "Inspection")</f>
        <v>Structure</v>
      </c>
      <c r="E2463" s="96" t="str">
        <f>IF(NOT(ISERROR(SEARCH("- S -", '-'!$F2463))), "Subcontractor",IF(NOT(ISERROR(SEARCH("- R -", '-'!$F2463))), "Ryman",IF(NOT(ISERROR(SEARCH("- C -", '-'!$F2463))), "Consultant",IF(NOT(ISERROR(SEARCH("- I -", '-'!$F2463))),  "Inspection Test Plan", "Naming Error"))))</f>
        <v>Subcontractor</v>
      </c>
      <c r="F2463" s="97" t="str">
        <f>IF(OR('-'!$G2463="checklist", '-'!$G2463="checklist-flat"), '-'!$H2463, F2462)</f>
        <v>ST - S - Intumescent Painting - Pre-Commencement</v>
      </c>
      <c r="G2463" s="98" t="s">
        <v>15</v>
      </c>
      <c r="H2463" s="98" t="s">
        <v>1729</v>
      </c>
      <c r="I2463" s="98"/>
      <c r="J2463" s="106">
        <f>_xlfn.XLOOKUP('-'!$F2463,Ref!A:A,Ref!B:B)*1000</f>
        <v>213000</v>
      </c>
      <c r="K2463" s="93">
        <f ca="1">COUNTIF($J$2:'-'!$J2463,'-'!$J2463)-1</f>
        <v>13</v>
      </c>
      <c r="L2463" s="96" t="s">
        <v>14</v>
      </c>
    </row>
    <row r="2464" spans="1:12" ht="15.75">
      <c r="A2464" s="90">
        <f t="shared" si="39"/>
        <v>2460</v>
      </c>
      <c r="B2464" s="87">
        <f ca="1">'-'!$J2464+'-'!$K2464</f>
        <v>213014</v>
      </c>
      <c r="C2464" s="88"/>
      <c r="D2464" s="89" t="str" cm="1">
        <f t="array" ref="D2464">_xlfn.SWITCH(MID('-'!$F2464,1,4),"C - ","Civil","F - ","Foundation","ST -","Structure","FC -","Façade","PRE ","Pre-Line","POST","Post-Line","H - ","Handover","S - ","Services","CST ","Completion Docs", "I - ", "Inspection")</f>
        <v>Structure</v>
      </c>
      <c r="E2464" s="90" t="str">
        <f>IF(NOT(ISERROR(SEARCH("- S -", '-'!$F2464))), "Subcontractor",IF(NOT(ISERROR(SEARCH("- R -", '-'!$F2464))), "Ryman",IF(NOT(ISERROR(SEARCH("- C -", '-'!$F2464))), "Consultant",IF(NOT(ISERROR(SEARCH("- I -", '-'!$F2464))),  "Inspection Test Plan", "Naming Error"))))</f>
        <v>Subcontractor</v>
      </c>
      <c r="F2464" s="91" t="str">
        <f>IF(OR('-'!$G2464="checklist", '-'!$G2464="checklist-flat"), '-'!$H2464, F2463)</f>
        <v>ST - S - Intumescent Painting - Pre-Commencement</v>
      </c>
      <c r="G2464" s="92" t="s">
        <v>15</v>
      </c>
      <c r="H2464" s="92" t="s">
        <v>1730</v>
      </c>
      <c r="I2464" s="92"/>
      <c r="J2464" s="105">
        <f>_xlfn.XLOOKUP('-'!$F2464,Ref!A:A,Ref!B:B)*1000</f>
        <v>213000</v>
      </c>
      <c r="K2464" s="87">
        <f ca="1">COUNTIF($J$2:'-'!$J2464,'-'!$J2464)-1</f>
        <v>14</v>
      </c>
      <c r="L2464" s="90" t="s">
        <v>14</v>
      </c>
    </row>
    <row r="2465" spans="1:12" ht="15.75">
      <c r="A2465" s="96">
        <f t="shared" si="39"/>
        <v>2461</v>
      </c>
      <c r="B2465" s="93">
        <f ca="1">'-'!$J2465+'-'!$K2465</f>
        <v>213015</v>
      </c>
      <c r="C2465" s="94"/>
      <c r="D2465" s="95" t="str" cm="1">
        <f t="array" ref="D2465">_xlfn.SWITCH(MID('-'!$F2465,1,4),"C - ","Civil","F - ","Foundation","ST -","Structure","FC -","Façade","PRE ","Pre-Line","POST","Post-Line","H - ","Handover","S - ","Services","CST ","Completion Docs", "I - ", "Inspection")</f>
        <v>Structure</v>
      </c>
      <c r="E2465" s="96" t="str">
        <f>IF(NOT(ISERROR(SEARCH("- S -", '-'!$F2465))), "Subcontractor",IF(NOT(ISERROR(SEARCH("- R -", '-'!$F2465))), "Ryman",IF(NOT(ISERROR(SEARCH("- C -", '-'!$F2465))), "Consultant",IF(NOT(ISERROR(SEARCH("- I -", '-'!$F2465))),  "Inspection Test Plan", "Naming Error"))))</f>
        <v>Subcontractor</v>
      </c>
      <c r="F2465" s="97" t="str">
        <f>IF(OR('-'!$G2465="checklist", '-'!$G2465="checklist-flat"), '-'!$H2465, F2464)</f>
        <v>ST - S - Intumescent Painting - Pre-Commencement</v>
      </c>
      <c r="G2465" s="98" t="s">
        <v>24</v>
      </c>
      <c r="H2465" s="98" t="s">
        <v>1725</v>
      </c>
      <c r="I2465" s="98"/>
      <c r="J2465" s="106">
        <f>_xlfn.XLOOKUP('-'!$F2465,Ref!A:A,Ref!B:B)*1000</f>
        <v>213000</v>
      </c>
      <c r="K2465" s="93">
        <f ca="1">COUNTIF($J$2:'-'!$J2465,'-'!$J2465)-1</f>
        <v>15</v>
      </c>
      <c r="L2465" s="96" t="s">
        <v>14</v>
      </c>
    </row>
    <row r="2466" spans="1:12" ht="15.75">
      <c r="A2466" s="90">
        <f t="shared" si="39"/>
        <v>2462</v>
      </c>
      <c r="B2466" s="87">
        <f ca="1">'-'!$J2466+'-'!$K2466</f>
        <v>213016</v>
      </c>
      <c r="C2466" s="88"/>
      <c r="D2466" s="89" t="str" cm="1">
        <f t="array" ref="D2466">_xlfn.SWITCH(MID('-'!$F2466,1,4),"C - ","Civil","F - ","Foundation","ST -","Structure","FC -","Façade","PRE ","Pre-Line","POST","Post-Line","H - ","Handover","S - ","Services","CST ","Completion Docs", "I - ", "Inspection")</f>
        <v>Structure</v>
      </c>
      <c r="E2466" s="90" t="str">
        <f>IF(NOT(ISERROR(SEARCH("- S -", '-'!$F2466))), "Subcontractor",IF(NOT(ISERROR(SEARCH("- R -", '-'!$F2466))), "Ryman",IF(NOT(ISERROR(SEARCH("- C -", '-'!$F2466))), "Consultant",IF(NOT(ISERROR(SEARCH("- I -", '-'!$F2466))),  "Inspection Test Plan", "Naming Error"))))</f>
        <v>Subcontractor</v>
      </c>
      <c r="F2466" s="91" t="str">
        <f>IF(OR('-'!$G2466="checklist", '-'!$G2466="checklist-flat"), '-'!$H2466, F2465)</f>
        <v>ST - S - Intumescent Painting - Pre-Commencement</v>
      </c>
      <c r="G2466" s="92" t="s">
        <v>15</v>
      </c>
      <c r="H2466" s="92" t="s">
        <v>56</v>
      </c>
      <c r="I2466" s="92"/>
      <c r="J2466" s="105">
        <f>_xlfn.XLOOKUP('-'!$F2466,Ref!A:A,Ref!B:B)*1000</f>
        <v>213000</v>
      </c>
      <c r="K2466" s="87">
        <f ca="1">COUNTIF($J$2:'-'!$J2466,'-'!$J2466)-1</f>
        <v>16</v>
      </c>
      <c r="L2466" s="90" t="s">
        <v>14</v>
      </c>
    </row>
    <row r="2467" spans="1:12" ht="15.75">
      <c r="A2467" s="96">
        <f t="shared" si="39"/>
        <v>2463</v>
      </c>
      <c r="B2467" s="93">
        <f ca="1">'-'!$J2467+'-'!$K2467</f>
        <v>213017</v>
      </c>
      <c r="C2467" s="94"/>
      <c r="D2467" s="95" t="str" cm="1">
        <f t="array" ref="D2467">_xlfn.SWITCH(MID('-'!$F2467,1,4),"C - ","Civil","F - ","Foundation","ST -","Structure","FC -","Façade","PRE ","Pre-Line","POST","Post-Line","H - ","Handover","S - ","Services","CST ","Completion Docs", "I - ", "Inspection")</f>
        <v>Structure</v>
      </c>
      <c r="E2467" s="96" t="str">
        <f>IF(NOT(ISERROR(SEARCH("- S -", '-'!$F2467))), "Subcontractor",IF(NOT(ISERROR(SEARCH("- R -", '-'!$F2467))), "Ryman",IF(NOT(ISERROR(SEARCH("- C -", '-'!$F2467))), "Consultant",IF(NOT(ISERROR(SEARCH("- I -", '-'!$F2467))),  "Inspection Test Plan", "Naming Error"))))</f>
        <v>Subcontractor</v>
      </c>
      <c r="F2467" s="97" t="str">
        <f>IF(OR('-'!$G2467="checklist", '-'!$G2467="checklist-flat"), '-'!$H2467, F2466)</f>
        <v>ST - S - Intumescent Painting - Pre-Commencement</v>
      </c>
      <c r="G2467" s="98" t="s">
        <v>24</v>
      </c>
      <c r="H2467" s="98" t="s">
        <v>57</v>
      </c>
      <c r="I2467" s="98"/>
      <c r="J2467" s="106">
        <f>_xlfn.XLOOKUP('-'!$F2467,Ref!A:A,Ref!B:B)*1000</f>
        <v>213000</v>
      </c>
      <c r="K2467" s="93">
        <f ca="1">COUNTIF($J$2:'-'!$J2467,'-'!$J2467)-1</f>
        <v>17</v>
      </c>
      <c r="L2467" s="96" t="s">
        <v>14</v>
      </c>
    </row>
    <row r="2468" spans="1:12" ht="15.75">
      <c r="A2468" s="90">
        <f t="shared" si="39"/>
        <v>2464</v>
      </c>
      <c r="B2468" s="87">
        <f ca="1">'-'!$J2468+'-'!$K2468</f>
        <v>214000</v>
      </c>
      <c r="C2468" s="88"/>
      <c r="D2468" s="89" t="str" cm="1">
        <f t="array" ref="D2468">_xlfn.SWITCH(MID('-'!$F2468,1,4),"C - ","Civil","F - ","Foundation","ST -","Structure","FC -","Façade","PRE ","Pre-Line","POST","Post-Line","H - ","Handover","S - ","Services","CST ","Completion Docs", "I - ", "Inspection")</f>
        <v>Structure</v>
      </c>
      <c r="E2468" s="90" t="str">
        <f>IF(NOT(ISERROR(SEARCH("- S -", '-'!$F2468))), "Subcontractor",IF(NOT(ISERROR(SEARCH("- R -", '-'!$F2468))), "Ryman",IF(NOT(ISERROR(SEARCH("- C -", '-'!$F2468))), "Consultant",IF(NOT(ISERROR(SEARCH("- I -", '-'!$F2468))),  "Inspection Test Plan", "Naming Error"))))</f>
        <v>Subcontractor</v>
      </c>
      <c r="F2468" s="91" t="str">
        <f>IF(OR('-'!$G2468="checklist", '-'!$G2468="checklist-flat"), '-'!$H2468, F2467)</f>
        <v>ST - S - Intumescent Painting - QA</v>
      </c>
      <c r="G2468" s="92" t="s">
        <v>430</v>
      </c>
      <c r="H2468" s="92" t="s">
        <v>1731</v>
      </c>
      <c r="I2468" s="92"/>
      <c r="J2468" s="105">
        <f>_xlfn.XLOOKUP('-'!$F2468,Ref!A:A,Ref!B:B)*1000</f>
        <v>214000</v>
      </c>
      <c r="K2468" s="87">
        <f ca="1">COUNTIF($J$2:'-'!$J2468,'-'!$J2468)-1</f>
        <v>0</v>
      </c>
      <c r="L2468" s="90" t="s">
        <v>14</v>
      </c>
    </row>
    <row r="2469" spans="1:12" ht="15.75">
      <c r="A2469" s="96">
        <f t="shared" si="39"/>
        <v>2465</v>
      </c>
      <c r="B2469" s="93">
        <f ca="1">'-'!$J2469+'-'!$K2469</f>
        <v>214001</v>
      </c>
      <c r="C2469" s="94"/>
      <c r="D2469" s="95" t="str" cm="1">
        <f t="array" ref="D2469">_xlfn.SWITCH(MID('-'!$F2469,1,4),"C - ","Civil","F - ","Foundation","ST -","Structure","FC -","Façade","PRE ","Pre-Line","POST","Post-Line","H - ","Handover","S - ","Services","CST ","Completion Docs", "I - ", "Inspection")</f>
        <v>Structure</v>
      </c>
      <c r="E2469" s="96" t="str">
        <f>IF(NOT(ISERROR(SEARCH("- S -", '-'!$F2469))), "Subcontractor",IF(NOT(ISERROR(SEARCH("- R -", '-'!$F2469))), "Ryman",IF(NOT(ISERROR(SEARCH("- C -", '-'!$F2469))), "Consultant",IF(NOT(ISERROR(SEARCH("- I -", '-'!$F2469))),  "Inspection Test Plan", "Naming Error"))))</f>
        <v>Subcontractor</v>
      </c>
      <c r="F2469" s="97" t="str">
        <f>IF(OR('-'!$G2469="checklist", '-'!$G2469="checklist-flat"), '-'!$H2469, F2468)</f>
        <v>ST - S - Intumescent Painting - QA</v>
      </c>
      <c r="G2469" s="98" t="s">
        <v>432</v>
      </c>
      <c r="H2469" s="98" t="s">
        <v>1732</v>
      </c>
      <c r="I2469" s="98"/>
      <c r="J2469" s="106">
        <f>_xlfn.XLOOKUP('-'!$F2469,Ref!A:A,Ref!B:B)*1000</f>
        <v>214000</v>
      </c>
      <c r="K2469" s="93">
        <f ca="1">COUNTIF($J$2:'-'!$J2469,'-'!$J2469)-1</f>
        <v>1</v>
      </c>
      <c r="L2469" s="96" t="s">
        <v>14</v>
      </c>
    </row>
    <row r="2470" spans="1:12" ht="15.75">
      <c r="A2470" s="90">
        <f t="shared" si="39"/>
        <v>2466</v>
      </c>
      <c r="B2470" s="87">
        <f ca="1">'-'!$J2470+'-'!$K2470</f>
        <v>214002</v>
      </c>
      <c r="C2470" s="88"/>
      <c r="D2470" s="89" t="str" cm="1">
        <f t="array" ref="D2470">_xlfn.SWITCH(MID('-'!$F2470,1,4),"C - ","Civil","F - ","Foundation","ST -","Structure","FC -","Façade","PRE ","Pre-Line","POST","Post-Line","H - ","Handover","S - ","Services","CST ","Completion Docs", "I - ", "Inspection")</f>
        <v>Structure</v>
      </c>
      <c r="E2470" s="90" t="str">
        <f>IF(NOT(ISERROR(SEARCH("- S -", '-'!$F2470))), "Subcontractor",IF(NOT(ISERROR(SEARCH("- R -", '-'!$F2470))), "Ryman",IF(NOT(ISERROR(SEARCH("- C -", '-'!$F2470))), "Consultant",IF(NOT(ISERROR(SEARCH("- I -", '-'!$F2470))),  "Inspection Test Plan", "Naming Error"))))</f>
        <v>Subcontractor</v>
      </c>
      <c r="F2470" s="91" t="str">
        <f>IF(OR('-'!$G2470="checklist", '-'!$G2470="checklist-flat"), '-'!$H2470, F2469)</f>
        <v>ST - S - Intumescent Painting - QA</v>
      </c>
      <c r="G2470" s="92" t="s">
        <v>15</v>
      </c>
      <c r="H2470" s="92" t="s">
        <v>1733</v>
      </c>
      <c r="I2470" s="92"/>
      <c r="J2470" s="105">
        <f>_xlfn.XLOOKUP('-'!$F2470,Ref!A:A,Ref!B:B)*1000</f>
        <v>214000</v>
      </c>
      <c r="K2470" s="87">
        <f ca="1">COUNTIF($J$2:'-'!$J2470,'-'!$J2470)-1</f>
        <v>2</v>
      </c>
      <c r="L2470" s="90" t="s">
        <v>14</v>
      </c>
    </row>
    <row r="2471" spans="1:12" ht="15.75">
      <c r="A2471" s="96">
        <f t="shared" si="39"/>
        <v>2467</v>
      </c>
      <c r="B2471" s="93">
        <f ca="1">'-'!$J2471+'-'!$K2471</f>
        <v>214003</v>
      </c>
      <c r="C2471" s="94"/>
      <c r="D2471" s="95" t="str" cm="1">
        <f t="array" ref="D2471">_xlfn.SWITCH(MID('-'!$F2471,1,4),"C - ","Civil","F - ","Foundation","ST -","Structure","FC -","Façade","PRE ","Pre-Line","POST","Post-Line","H - ","Handover","S - ","Services","CST ","Completion Docs", "I - ", "Inspection")</f>
        <v>Structure</v>
      </c>
      <c r="E2471" s="96" t="str">
        <f>IF(NOT(ISERROR(SEARCH("- S -", '-'!$F2471))), "Subcontractor",IF(NOT(ISERROR(SEARCH("- R -", '-'!$F2471))), "Ryman",IF(NOT(ISERROR(SEARCH("- C -", '-'!$F2471))), "Consultant",IF(NOT(ISERROR(SEARCH("- I -", '-'!$F2471))),  "Inspection Test Plan", "Naming Error"))))</f>
        <v>Subcontractor</v>
      </c>
      <c r="F2471" s="97" t="str">
        <f>IF(OR('-'!$G2471="checklist", '-'!$G2471="checklist-flat"), '-'!$H2471, F2470)</f>
        <v>ST - S - Intumescent Painting - QA</v>
      </c>
      <c r="G2471" s="98" t="s">
        <v>182</v>
      </c>
      <c r="H2471" s="98" t="s">
        <v>1734</v>
      </c>
      <c r="I2471" s="98"/>
      <c r="J2471" s="106">
        <f>_xlfn.XLOOKUP('-'!$F2471,Ref!A:A,Ref!B:B)*1000</f>
        <v>214000</v>
      </c>
      <c r="K2471" s="93">
        <f ca="1">COUNTIF($J$2:'-'!$J2471,'-'!$J2471)-1</f>
        <v>3</v>
      </c>
      <c r="L2471" s="96" t="s">
        <v>14</v>
      </c>
    </row>
    <row r="2472" spans="1:12" ht="15.75">
      <c r="A2472" s="90">
        <f t="shared" si="39"/>
        <v>2468</v>
      </c>
      <c r="B2472" s="87">
        <f ca="1">'-'!$J2472+'-'!$K2472</f>
        <v>214004</v>
      </c>
      <c r="C2472" s="88"/>
      <c r="D2472" s="89" t="str" cm="1">
        <f t="array" ref="D2472">_xlfn.SWITCH(MID('-'!$F2472,1,4),"C - ","Civil","F - ","Foundation","ST -","Structure","FC -","Façade","PRE ","Pre-Line","POST","Post-Line","H - ","Handover","S - ","Services","CST ","Completion Docs", "I - ", "Inspection")</f>
        <v>Structure</v>
      </c>
      <c r="E2472" s="90" t="str">
        <f>IF(NOT(ISERROR(SEARCH("- S -", '-'!$F2472))), "Subcontractor",IF(NOT(ISERROR(SEARCH("- R -", '-'!$F2472))), "Ryman",IF(NOT(ISERROR(SEARCH("- C -", '-'!$F2472))), "Consultant",IF(NOT(ISERROR(SEARCH("- I -", '-'!$F2472))),  "Inspection Test Plan", "Naming Error"))))</f>
        <v>Subcontractor</v>
      </c>
      <c r="F2472" s="91" t="str">
        <f>IF(OR('-'!$G2472="checklist", '-'!$G2472="checklist-flat"), '-'!$H2472, F2471)</f>
        <v>ST - S - Intumescent Painting - QA</v>
      </c>
      <c r="G2472" s="92" t="s">
        <v>15</v>
      </c>
      <c r="H2472" s="92" t="s">
        <v>1735</v>
      </c>
      <c r="I2472" s="92"/>
      <c r="J2472" s="105">
        <f>_xlfn.XLOOKUP('-'!$F2472,Ref!A:A,Ref!B:B)*1000</f>
        <v>214000</v>
      </c>
      <c r="K2472" s="87">
        <f ca="1">COUNTIF($J$2:'-'!$J2472,'-'!$J2472)-1</f>
        <v>4</v>
      </c>
      <c r="L2472" s="90" t="s">
        <v>14</v>
      </c>
    </row>
    <row r="2473" spans="1:12" ht="15.75">
      <c r="A2473" s="96">
        <f t="shared" si="39"/>
        <v>2469</v>
      </c>
      <c r="B2473" s="93">
        <f ca="1">'-'!$J2473+'-'!$K2473</f>
        <v>214005</v>
      </c>
      <c r="C2473" s="94"/>
      <c r="D2473" s="95" t="str" cm="1">
        <f t="array" ref="D2473">_xlfn.SWITCH(MID('-'!$F2473,1,4),"C - ","Civil","F - ","Foundation","ST -","Structure","FC -","Façade","PRE ","Pre-Line","POST","Post-Line","H - ","Handover","S - ","Services","CST ","Completion Docs", "I - ", "Inspection")</f>
        <v>Structure</v>
      </c>
      <c r="E2473" s="96" t="str">
        <f>IF(NOT(ISERROR(SEARCH("- S -", '-'!$F2473))), "Subcontractor",IF(NOT(ISERROR(SEARCH("- R -", '-'!$F2473))), "Ryman",IF(NOT(ISERROR(SEARCH("- C -", '-'!$F2473))), "Consultant",IF(NOT(ISERROR(SEARCH("- I -", '-'!$F2473))),  "Inspection Test Plan", "Naming Error"))))</f>
        <v>Subcontractor</v>
      </c>
      <c r="F2473" s="97" t="str">
        <f>IF(OR('-'!$G2473="checklist", '-'!$G2473="checklist-flat"), '-'!$H2473, F2472)</f>
        <v>ST - S - Intumescent Painting - QA</v>
      </c>
      <c r="G2473" s="98" t="s">
        <v>15</v>
      </c>
      <c r="H2473" s="98" t="s">
        <v>1736</v>
      </c>
      <c r="I2473" s="98"/>
      <c r="J2473" s="106">
        <f>_xlfn.XLOOKUP('-'!$F2473,Ref!A:A,Ref!B:B)*1000</f>
        <v>214000</v>
      </c>
      <c r="K2473" s="93">
        <f ca="1">COUNTIF($J$2:'-'!$J2473,'-'!$J2473)-1</f>
        <v>5</v>
      </c>
      <c r="L2473" s="96" t="s">
        <v>14</v>
      </c>
    </row>
    <row r="2474" spans="1:12" ht="15.75">
      <c r="A2474" s="90">
        <f t="shared" si="39"/>
        <v>2470</v>
      </c>
      <c r="B2474" s="87">
        <f ca="1">'-'!$J2474+'-'!$K2474</f>
        <v>214006</v>
      </c>
      <c r="C2474" s="88"/>
      <c r="D2474" s="89" t="str" cm="1">
        <f t="array" ref="D2474">_xlfn.SWITCH(MID('-'!$F2474,1,4),"C - ","Civil","F - ","Foundation","ST -","Structure","FC -","Façade","PRE ","Pre-Line","POST","Post-Line","H - ","Handover","S - ","Services","CST ","Completion Docs", "I - ", "Inspection")</f>
        <v>Structure</v>
      </c>
      <c r="E2474" s="90" t="str">
        <f>IF(NOT(ISERROR(SEARCH("- S -", '-'!$F2474))), "Subcontractor",IF(NOT(ISERROR(SEARCH("- R -", '-'!$F2474))), "Ryman",IF(NOT(ISERROR(SEARCH("- C -", '-'!$F2474))), "Consultant",IF(NOT(ISERROR(SEARCH("- I -", '-'!$F2474))),  "Inspection Test Plan", "Naming Error"))))</f>
        <v>Subcontractor</v>
      </c>
      <c r="F2474" s="91" t="str">
        <f>IF(OR('-'!$G2474="checklist", '-'!$G2474="checklist-flat"), '-'!$H2474, F2473)</f>
        <v>ST - S - Intumescent Painting - QA</v>
      </c>
      <c r="G2474" s="92" t="s">
        <v>62</v>
      </c>
      <c r="H2474" s="92" t="s">
        <v>1737</v>
      </c>
      <c r="I2474" s="92"/>
      <c r="J2474" s="105">
        <f>_xlfn.XLOOKUP('-'!$F2474,Ref!A:A,Ref!B:B)*1000</f>
        <v>214000</v>
      </c>
      <c r="K2474" s="87">
        <f ca="1">COUNTIF($J$2:'-'!$J2474,'-'!$J2474)-1</f>
        <v>6</v>
      </c>
      <c r="L2474" s="90" t="s">
        <v>14</v>
      </c>
    </row>
    <row r="2475" spans="1:12" ht="15.75">
      <c r="A2475" s="96">
        <f t="shared" si="39"/>
        <v>2471</v>
      </c>
      <c r="B2475" s="93">
        <f ca="1">'-'!$J2475+'-'!$K2475</f>
        <v>214007</v>
      </c>
      <c r="C2475" s="94"/>
      <c r="D2475" s="95" t="str" cm="1">
        <f t="array" ref="D2475">_xlfn.SWITCH(MID('-'!$F2475,1,4),"C - ","Civil","F - ","Foundation","ST -","Structure","FC -","Façade","PRE ","Pre-Line","POST","Post-Line","H - ","Handover","S - ","Services","CST ","Completion Docs", "I - ", "Inspection")</f>
        <v>Structure</v>
      </c>
      <c r="E2475" s="96" t="str">
        <f>IF(NOT(ISERROR(SEARCH("- S -", '-'!$F2475))), "Subcontractor",IF(NOT(ISERROR(SEARCH("- R -", '-'!$F2475))), "Ryman",IF(NOT(ISERROR(SEARCH("- C -", '-'!$F2475))), "Consultant",IF(NOT(ISERROR(SEARCH("- I -", '-'!$F2475))),  "Inspection Test Plan", "Naming Error"))))</f>
        <v>Subcontractor</v>
      </c>
      <c r="F2475" s="97" t="str">
        <f>IF(OR('-'!$G2475="checklist", '-'!$G2475="checklist-flat"), '-'!$H2475, F2474)</f>
        <v>ST - S - Intumescent Painting - QA</v>
      </c>
      <c r="G2475" s="98" t="s">
        <v>62</v>
      </c>
      <c r="H2475" s="98" t="s">
        <v>1738</v>
      </c>
      <c r="I2475" s="98"/>
      <c r="J2475" s="106">
        <f>_xlfn.XLOOKUP('-'!$F2475,Ref!A:A,Ref!B:B)*1000</f>
        <v>214000</v>
      </c>
      <c r="K2475" s="93">
        <f ca="1">COUNTIF($J$2:'-'!$J2475,'-'!$J2475)-1</f>
        <v>7</v>
      </c>
      <c r="L2475" s="96" t="s">
        <v>14</v>
      </c>
    </row>
    <row r="2476" spans="1:12" ht="15.75">
      <c r="A2476" s="90">
        <f t="shared" si="39"/>
        <v>2472</v>
      </c>
      <c r="B2476" s="87">
        <f ca="1">'-'!$J2476+'-'!$K2476</f>
        <v>214008</v>
      </c>
      <c r="C2476" s="88"/>
      <c r="D2476" s="89" t="str" cm="1">
        <f t="array" ref="D2476">_xlfn.SWITCH(MID('-'!$F2476,1,4),"C - ","Civil","F - ","Foundation","ST -","Structure","FC -","Façade","PRE ","Pre-Line","POST","Post-Line","H - ","Handover","S - ","Services","CST ","Completion Docs", "I - ", "Inspection")</f>
        <v>Structure</v>
      </c>
      <c r="E2476" s="90" t="str">
        <f>IF(NOT(ISERROR(SEARCH("- S -", '-'!$F2476))), "Subcontractor",IF(NOT(ISERROR(SEARCH("- R -", '-'!$F2476))), "Ryman",IF(NOT(ISERROR(SEARCH("- C -", '-'!$F2476))), "Consultant",IF(NOT(ISERROR(SEARCH("- I -", '-'!$F2476))),  "Inspection Test Plan", "Naming Error"))))</f>
        <v>Subcontractor</v>
      </c>
      <c r="F2476" s="91" t="str">
        <f>IF(OR('-'!$G2476="checklist", '-'!$G2476="checklist-flat"), '-'!$H2476, F2475)</f>
        <v>ST - S - Intumescent Painting - QA</v>
      </c>
      <c r="G2476" s="92" t="s">
        <v>62</v>
      </c>
      <c r="H2476" s="92" t="s">
        <v>1739</v>
      </c>
      <c r="I2476" s="92"/>
      <c r="J2476" s="105">
        <f>_xlfn.XLOOKUP('-'!$F2476,Ref!A:A,Ref!B:B)*1000</f>
        <v>214000</v>
      </c>
      <c r="K2476" s="87">
        <f ca="1">COUNTIF($J$2:'-'!$J2476,'-'!$J2476)-1</f>
        <v>8</v>
      </c>
      <c r="L2476" s="90" t="s">
        <v>14</v>
      </c>
    </row>
    <row r="2477" spans="1:12" ht="15.75">
      <c r="A2477" s="96">
        <f t="shared" si="39"/>
        <v>2473</v>
      </c>
      <c r="B2477" s="93">
        <f ca="1">'-'!$J2477+'-'!$K2477</f>
        <v>214009</v>
      </c>
      <c r="C2477" s="94"/>
      <c r="D2477" s="95" t="str" cm="1">
        <f t="array" ref="D2477">_xlfn.SWITCH(MID('-'!$F2477,1,4),"C - ","Civil","F - ","Foundation","ST -","Structure","FC -","Façade","PRE ","Pre-Line","POST","Post-Line","H - ","Handover","S - ","Services","CST ","Completion Docs", "I - ", "Inspection")</f>
        <v>Structure</v>
      </c>
      <c r="E2477" s="96" t="str">
        <f>IF(NOT(ISERROR(SEARCH("- S -", '-'!$F2477))), "Subcontractor",IF(NOT(ISERROR(SEARCH("- R -", '-'!$F2477))), "Ryman",IF(NOT(ISERROR(SEARCH("- C -", '-'!$F2477))), "Consultant",IF(NOT(ISERROR(SEARCH("- I -", '-'!$F2477))),  "Inspection Test Plan", "Naming Error"))))</f>
        <v>Subcontractor</v>
      </c>
      <c r="F2477" s="97" t="str">
        <f>IF(OR('-'!$G2477="checklist", '-'!$G2477="checklist-flat"), '-'!$H2477, F2476)</f>
        <v>ST - S - Intumescent Painting - QA</v>
      </c>
      <c r="G2477" s="98" t="s">
        <v>62</v>
      </c>
      <c r="H2477" s="98" t="s">
        <v>1740</v>
      </c>
      <c r="I2477" s="98"/>
      <c r="J2477" s="106">
        <f>_xlfn.XLOOKUP('-'!$F2477,Ref!A:A,Ref!B:B)*1000</f>
        <v>214000</v>
      </c>
      <c r="K2477" s="93">
        <f ca="1">COUNTIF($J$2:'-'!$J2477,'-'!$J2477)-1</f>
        <v>9</v>
      </c>
      <c r="L2477" s="96" t="s">
        <v>14</v>
      </c>
    </row>
    <row r="2478" spans="1:12" ht="15.75">
      <c r="A2478" s="90">
        <f t="shared" si="39"/>
        <v>2474</v>
      </c>
      <c r="B2478" s="87">
        <f ca="1">'-'!$J2478+'-'!$K2478</f>
        <v>214010</v>
      </c>
      <c r="C2478" s="88"/>
      <c r="D2478" s="89" t="str" cm="1">
        <f t="array" ref="D2478">_xlfn.SWITCH(MID('-'!$F2478,1,4),"C - ","Civil","F - ","Foundation","ST -","Structure","FC -","Façade","PRE ","Pre-Line","POST","Post-Line","H - ","Handover","S - ","Services","CST ","Completion Docs", "I - ", "Inspection")</f>
        <v>Structure</v>
      </c>
      <c r="E2478" s="90" t="str">
        <f>IF(NOT(ISERROR(SEARCH("- S -", '-'!$F2478))), "Subcontractor",IF(NOT(ISERROR(SEARCH("- R -", '-'!$F2478))), "Ryman",IF(NOT(ISERROR(SEARCH("- C -", '-'!$F2478))), "Consultant",IF(NOT(ISERROR(SEARCH("- I -", '-'!$F2478))),  "Inspection Test Plan", "Naming Error"))))</f>
        <v>Subcontractor</v>
      </c>
      <c r="F2478" s="91" t="str">
        <f>IF(OR('-'!$G2478="checklist", '-'!$G2478="checklist-flat"), '-'!$H2478, F2477)</f>
        <v>ST - S - Intumescent Painting - QA</v>
      </c>
      <c r="G2478" s="92" t="s">
        <v>15</v>
      </c>
      <c r="H2478" s="92" t="s">
        <v>1730</v>
      </c>
      <c r="I2478" s="92"/>
      <c r="J2478" s="105">
        <f>_xlfn.XLOOKUP('-'!$F2478,Ref!A:A,Ref!B:B)*1000</f>
        <v>214000</v>
      </c>
      <c r="K2478" s="87">
        <f ca="1">COUNTIF($J$2:'-'!$J2478,'-'!$J2478)-1</f>
        <v>10</v>
      </c>
      <c r="L2478" s="90" t="s">
        <v>14</v>
      </c>
    </row>
    <row r="2479" spans="1:12" ht="15.75">
      <c r="A2479" s="96">
        <f t="shared" si="39"/>
        <v>2475</v>
      </c>
      <c r="B2479" s="93">
        <f ca="1">'-'!$J2479+'-'!$K2479</f>
        <v>214011</v>
      </c>
      <c r="C2479" s="94"/>
      <c r="D2479" s="95" t="str" cm="1">
        <f t="array" ref="D2479">_xlfn.SWITCH(MID('-'!$F2479,1,4),"C - ","Civil","F - ","Foundation","ST -","Structure","FC -","Façade","PRE ","Pre-Line","POST","Post-Line","H - ","Handover","S - ","Services","CST ","Completion Docs", "I - ", "Inspection")</f>
        <v>Structure</v>
      </c>
      <c r="E2479" s="96" t="str">
        <f>IF(NOT(ISERROR(SEARCH("- S -", '-'!$F2479))), "Subcontractor",IF(NOT(ISERROR(SEARCH("- R -", '-'!$F2479))), "Ryman",IF(NOT(ISERROR(SEARCH("- C -", '-'!$F2479))), "Consultant",IF(NOT(ISERROR(SEARCH("- I -", '-'!$F2479))),  "Inspection Test Plan", "Naming Error"))))</f>
        <v>Subcontractor</v>
      </c>
      <c r="F2479" s="97" t="str">
        <f>IF(OR('-'!$G2479="checklist", '-'!$G2479="checklist-flat"), '-'!$H2479, F2478)</f>
        <v>ST - S - Intumescent Painting - QA</v>
      </c>
      <c r="G2479" s="98" t="s">
        <v>432</v>
      </c>
      <c r="H2479" s="98" t="s">
        <v>1741</v>
      </c>
      <c r="I2479" s="98"/>
      <c r="J2479" s="106">
        <f>_xlfn.XLOOKUP('-'!$F2479,Ref!A:A,Ref!B:B)*1000</f>
        <v>214000</v>
      </c>
      <c r="K2479" s="93">
        <f ca="1">COUNTIF($J$2:'-'!$J2479,'-'!$J2479)-1</f>
        <v>11</v>
      </c>
      <c r="L2479" s="96" t="s">
        <v>14</v>
      </c>
    </row>
    <row r="2480" spans="1:12" ht="15.75">
      <c r="A2480" s="90">
        <f t="shared" si="39"/>
        <v>2476</v>
      </c>
      <c r="B2480" s="87">
        <f ca="1">'-'!$J2480+'-'!$K2480</f>
        <v>214012</v>
      </c>
      <c r="C2480" s="88"/>
      <c r="D2480" s="89" t="str" cm="1">
        <f t="array" ref="D2480">_xlfn.SWITCH(MID('-'!$F2480,1,4),"C - ","Civil","F - ","Foundation","ST -","Structure","FC -","Façade","PRE ","Pre-Line","POST","Post-Line","H - ","Handover","S - ","Services","CST ","Completion Docs", "I - ", "Inspection")</f>
        <v>Structure</v>
      </c>
      <c r="E2480" s="90" t="str">
        <f>IF(NOT(ISERROR(SEARCH("- S -", '-'!$F2480))), "Subcontractor",IF(NOT(ISERROR(SEARCH("- R -", '-'!$F2480))), "Ryman",IF(NOT(ISERROR(SEARCH("- C -", '-'!$F2480))), "Consultant",IF(NOT(ISERROR(SEARCH("- I -", '-'!$F2480))),  "Inspection Test Plan", "Naming Error"))))</f>
        <v>Subcontractor</v>
      </c>
      <c r="F2480" s="91" t="str">
        <f>IF(OR('-'!$G2480="checklist", '-'!$G2480="checklist-flat"), '-'!$H2480, F2479)</f>
        <v>ST - S - Intumescent Painting - QA</v>
      </c>
      <c r="G2480" s="92" t="s">
        <v>15</v>
      </c>
      <c r="H2480" s="92" t="s">
        <v>1742</v>
      </c>
      <c r="I2480" s="92"/>
      <c r="J2480" s="105">
        <f>_xlfn.XLOOKUP('-'!$F2480,Ref!A:A,Ref!B:B)*1000</f>
        <v>214000</v>
      </c>
      <c r="K2480" s="87">
        <f ca="1">COUNTIF($J$2:'-'!$J2480,'-'!$J2480)-1</f>
        <v>12</v>
      </c>
      <c r="L2480" s="90" t="s">
        <v>14</v>
      </c>
    </row>
    <row r="2481" spans="1:12" ht="15.75">
      <c r="A2481" s="96">
        <f t="shared" si="39"/>
        <v>2477</v>
      </c>
      <c r="B2481" s="93">
        <f ca="1">'-'!$J2481+'-'!$K2481</f>
        <v>214013</v>
      </c>
      <c r="C2481" s="94"/>
      <c r="D2481" s="95" t="str" cm="1">
        <f t="array" ref="D2481">_xlfn.SWITCH(MID('-'!$F2481,1,4),"C - ","Civil","F - ","Foundation","ST -","Structure","FC -","Façade","PRE ","Pre-Line","POST","Post-Line","H - ","Handover","S - ","Services","CST ","Completion Docs", "I - ", "Inspection")</f>
        <v>Structure</v>
      </c>
      <c r="E2481" s="96" t="str">
        <f>IF(NOT(ISERROR(SEARCH("- S -", '-'!$F2481))), "Subcontractor",IF(NOT(ISERROR(SEARCH("- R -", '-'!$F2481))), "Ryman",IF(NOT(ISERROR(SEARCH("- C -", '-'!$F2481))), "Consultant",IF(NOT(ISERROR(SEARCH("- I -", '-'!$F2481))),  "Inspection Test Plan", "Naming Error"))))</f>
        <v>Subcontractor</v>
      </c>
      <c r="F2481" s="97" t="str">
        <f>IF(OR('-'!$G2481="checklist", '-'!$G2481="checklist-flat"), '-'!$H2481, F2480)</f>
        <v>ST - S - Intumescent Painting - QA</v>
      </c>
      <c r="G2481" s="98" t="s">
        <v>15</v>
      </c>
      <c r="H2481" s="98" t="s">
        <v>1743</v>
      </c>
      <c r="I2481" s="98"/>
      <c r="J2481" s="106">
        <f>_xlfn.XLOOKUP('-'!$F2481,Ref!A:A,Ref!B:B)*1000</f>
        <v>214000</v>
      </c>
      <c r="K2481" s="93">
        <f ca="1">COUNTIF($J$2:'-'!$J2481,'-'!$J2481)-1</f>
        <v>13</v>
      </c>
      <c r="L2481" s="96" t="s">
        <v>14</v>
      </c>
    </row>
    <row r="2482" spans="1:12" ht="15.75">
      <c r="A2482" s="90">
        <f t="shared" si="39"/>
        <v>2478</v>
      </c>
      <c r="B2482" s="87">
        <f ca="1">'-'!$J2482+'-'!$K2482</f>
        <v>214014</v>
      </c>
      <c r="C2482" s="88"/>
      <c r="D2482" s="89" t="str" cm="1">
        <f t="array" ref="D2482">_xlfn.SWITCH(MID('-'!$F2482,1,4),"C - ","Civil","F - ","Foundation","ST -","Structure","FC -","Façade","PRE ","Pre-Line","POST","Post-Line","H - ","Handover","S - ","Services","CST ","Completion Docs", "I - ", "Inspection")</f>
        <v>Structure</v>
      </c>
      <c r="E2482" s="90" t="str">
        <f>IF(NOT(ISERROR(SEARCH("- S -", '-'!$F2482))), "Subcontractor",IF(NOT(ISERROR(SEARCH("- R -", '-'!$F2482))), "Ryman",IF(NOT(ISERROR(SEARCH("- C -", '-'!$F2482))), "Consultant",IF(NOT(ISERROR(SEARCH("- I -", '-'!$F2482))),  "Inspection Test Plan", "Naming Error"))))</f>
        <v>Subcontractor</v>
      </c>
      <c r="F2482" s="91" t="str">
        <f>IF(OR('-'!$G2482="checklist", '-'!$G2482="checklist-flat"), '-'!$H2482, F2481)</f>
        <v>ST - S - Intumescent Painting - QA</v>
      </c>
      <c r="G2482" s="92" t="s">
        <v>15</v>
      </c>
      <c r="H2482" s="92" t="s">
        <v>1744</v>
      </c>
      <c r="I2482" s="92"/>
      <c r="J2482" s="105">
        <f>_xlfn.XLOOKUP('-'!$F2482,Ref!A:A,Ref!B:B)*1000</f>
        <v>214000</v>
      </c>
      <c r="K2482" s="87">
        <f ca="1">COUNTIF($J$2:'-'!$J2482,'-'!$J2482)-1</f>
        <v>14</v>
      </c>
      <c r="L2482" s="90" t="s">
        <v>14</v>
      </c>
    </row>
    <row r="2483" spans="1:12" ht="15.75">
      <c r="A2483" s="96">
        <f t="shared" si="39"/>
        <v>2479</v>
      </c>
      <c r="B2483" s="93">
        <f ca="1">'-'!$J2483+'-'!$K2483</f>
        <v>214015</v>
      </c>
      <c r="C2483" s="94"/>
      <c r="D2483" s="95" t="str" cm="1">
        <f t="array" ref="D2483">_xlfn.SWITCH(MID('-'!$F2483,1,4),"C - ","Civil","F - ","Foundation","ST -","Structure","FC -","Façade","PRE ","Pre-Line","POST","Post-Line","H - ","Handover","S - ","Services","CST ","Completion Docs", "I - ", "Inspection")</f>
        <v>Structure</v>
      </c>
      <c r="E2483" s="96" t="str">
        <f>IF(NOT(ISERROR(SEARCH("- S -", '-'!$F2483))), "Subcontractor",IF(NOT(ISERROR(SEARCH("- R -", '-'!$F2483))), "Ryman",IF(NOT(ISERROR(SEARCH("- C -", '-'!$F2483))), "Consultant",IF(NOT(ISERROR(SEARCH("- I -", '-'!$F2483))),  "Inspection Test Plan", "Naming Error"))))</f>
        <v>Subcontractor</v>
      </c>
      <c r="F2483" s="97" t="str">
        <f>IF(OR('-'!$G2483="checklist", '-'!$G2483="checklist-flat"), '-'!$H2483, F2482)</f>
        <v>ST - S - Intumescent Painting - QA</v>
      </c>
      <c r="G2483" s="98" t="s">
        <v>15</v>
      </c>
      <c r="H2483" s="98" t="s">
        <v>1745</v>
      </c>
      <c r="I2483" s="98"/>
      <c r="J2483" s="106">
        <f>_xlfn.XLOOKUP('-'!$F2483,Ref!A:A,Ref!B:B)*1000</f>
        <v>214000</v>
      </c>
      <c r="K2483" s="93">
        <f ca="1">COUNTIF($J$2:'-'!$J2483,'-'!$J2483)-1</f>
        <v>15</v>
      </c>
      <c r="L2483" s="96" t="s">
        <v>14</v>
      </c>
    </row>
    <row r="2484" spans="1:12" ht="15.75">
      <c r="A2484" s="90">
        <f t="shared" si="39"/>
        <v>2480</v>
      </c>
      <c r="B2484" s="87">
        <f ca="1">'-'!$J2484+'-'!$K2484</f>
        <v>214016</v>
      </c>
      <c r="C2484" s="88"/>
      <c r="D2484" s="89" t="str" cm="1">
        <f t="array" ref="D2484">_xlfn.SWITCH(MID('-'!$F2484,1,4),"C - ","Civil","F - ","Foundation","ST -","Structure","FC -","Façade","PRE ","Pre-Line","POST","Post-Line","H - ","Handover","S - ","Services","CST ","Completion Docs", "I - ", "Inspection")</f>
        <v>Structure</v>
      </c>
      <c r="E2484" s="90" t="str">
        <f>IF(NOT(ISERROR(SEARCH("- S -", '-'!$F2484))), "Subcontractor",IF(NOT(ISERROR(SEARCH("- R -", '-'!$F2484))), "Ryman",IF(NOT(ISERROR(SEARCH("- C -", '-'!$F2484))), "Consultant",IF(NOT(ISERROR(SEARCH("- I -", '-'!$F2484))),  "Inspection Test Plan", "Naming Error"))))</f>
        <v>Subcontractor</v>
      </c>
      <c r="F2484" s="91" t="str">
        <f>IF(OR('-'!$G2484="checklist", '-'!$G2484="checklist-flat"), '-'!$H2484, F2483)</f>
        <v>ST - S - Intumescent Painting - QA</v>
      </c>
      <c r="G2484" s="92" t="s">
        <v>15</v>
      </c>
      <c r="H2484" s="92" t="s">
        <v>56</v>
      </c>
      <c r="I2484" s="92"/>
      <c r="J2484" s="105">
        <f>_xlfn.XLOOKUP('-'!$F2484,Ref!A:A,Ref!B:B)*1000</f>
        <v>214000</v>
      </c>
      <c r="K2484" s="87">
        <f ca="1">COUNTIF($J$2:'-'!$J2484,'-'!$J2484)-1</f>
        <v>16</v>
      </c>
      <c r="L2484" s="90" t="s">
        <v>14</v>
      </c>
    </row>
    <row r="2485" spans="1:12" ht="15.75">
      <c r="A2485" s="96">
        <f t="shared" si="39"/>
        <v>2481</v>
      </c>
      <c r="B2485" s="93">
        <f ca="1">'-'!$J2485+'-'!$K2485</f>
        <v>214017</v>
      </c>
      <c r="C2485" s="94"/>
      <c r="D2485" s="95" t="str" cm="1">
        <f t="array" ref="D2485">_xlfn.SWITCH(MID('-'!$F2485,1,4),"C - ","Civil","F - ","Foundation","ST -","Structure","FC -","Façade","PRE ","Pre-Line","POST","Post-Line","H - ","Handover","S - ","Services","CST ","Completion Docs", "I - ", "Inspection")</f>
        <v>Structure</v>
      </c>
      <c r="E2485" s="96" t="str">
        <f>IF(NOT(ISERROR(SEARCH("- S -", '-'!$F2485))), "Subcontractor",IF(NOT(ISERROR(SEARCH("- R -", '-'!$F2485))), "Ryman",IF(NOT(ISERROR(SEARCH("- C -", '-'!$F2485))), "Consultant",IF(NOT(ISERROR(SEARCH("- I -", '-'!$F2485))),  "Inspection Test Plan", "Naming Error"))))</f>
        <v>Subcontractor</v>
      </c>
      <c r="F2485" s="97" t="str">
        <f>IF(OR('-'!$G2485="checklist", '-'!$G2485="checklist-flat"), '-'!$H2485, F2484)</f>
        <v>ST - S - Intumescent Painting - QA</v>
      </c>
      <c r="G2485" s="98" t="s">
        <v>24</v>
      </c>
      <c r="H2485" s="98" t="s">
        <v>57</v>
      </c>
      <c r="I2485" s="98"/>
      <c r="J2485" s="106">
        <f>_xlfn.XLOOKUP('-'!$F2485,Ref!A:A,Ref!B:B)*1000</f>
        <v>214000</v>
      </c>
      <c r="K2485" s="93">
        <f ca="1">COUNTIF($J$2:'-'!$J2485,'-'!$J2485)-1</f>
        <v>17</v>
      </c>
      <c r="L2485" s="96" t="s">
        <v>14</v>
      </c>
    </row>
    <row r="2486" spans="1:12" ht="15.75">
      <c r="A2486" s="90">
        <f t="shared" si="39"/>
        <v>2482</v>
      </c>
      <c r="B2486" s="87">
        <f ca="1">'-'!$J2486+'-'!$K2486</f>
        <v>215000</v>
      </c>
      <c r="C2486" s="88"/>
      <c r="D2486" s="89" t="str" cm="1">
        <f t="array" ref="D2486">_xlfn.SWITCH(MID('-'!$F2486,1,4),"C - ","Civil","F - ","Foundation","ST -","Structure","FC -","Façade","PRE ","Pre-Line","POST","Post-Line","H - ","Handover","S - ","Services","CST ","Completion Docs", "I - ", "Inspection")</f>
        <v>Structure</v>
      </c>
      <c r="E2486" s="90" t="str">
        <f>IF(NOT(ISERROR(SEARCH("- S -", '-'!$F2486))), "Subcontractor",IF(NOT(ISERROR(SEARCH("- R -", '-'!$F2486))), "Ryman",IF(NOT(ISERROR(SEARCH("- C -", '-'!$F2486))), "Consultant",IF(NOT(ISERROR(SEARCH("- I -", '-'!$F2486))),  "Inspection Test Plan", "Naming Error"))))</f>
        <v>Subcontractor</v>
      </c>
      <c r="F2486" s="91" t="str">
        <f>IF(OR('-'!$G2486="checklist", '-'!$G2486="checklist-flat"), '-'!$H2486, F2485)</f>
        <v xml:space="preserve">ST - S - Lintel Installation </v>
      </c>
      <c r="G2486" s="92" t="s">
        <v>12</v>
      </c>
      <c r="H2486" s="91" t="s">
        <v>1746</v>
      </c>
      <c r="I2486" s="92"/>
      <c r="J2486" s="105">
        <f>_xlfn.XLOOKUP('-'!$F2486,Ref!A:A,Ref!B:B)*1000</f>
        <v>215000</v>
      </c>
      <c r="K2486" s="87">
        <f ca="1">COUNTIF($J$2:'-'!$J2486,'-'!$J2486)-1</f>
        <v>0</v>
      </c>
      <c r="L2486" s="90" t="s">
        <v>14</v>
      </c>
    </row>
    <row r="2487" spans="1:12" ht="15.75">
      <c r="A2487" s="96">
        <f t="shared" si="39"/>
        <v>2483</v>
      </c>
      <c r="B2487" s="93">
        <f ca="1">'-'!$J2487+'-'!$K2487</f>
        <v>215001</v>
      </c>
      <c r="C2487" s="94"/>
      <c r="D2487" s="95" t="str" cm="1">
        <f t="array" ref="D2487">_xlfn.SWITCH(MID('-'!$F2487,1,4),"C - ","Civil","F - ","Foundation","ST -","Structure","FC -","Façade","PRE ","Pre-Line","POST","Post-Line","H - ","Handover","S - ","Services","CST ","Completion Docs", "I - ", "Inspection")</f>
        <v>Structure</v>
      </c>
      <c r="E2487" s="96" t="str">
        <f>IF(NOT(ISERROR(SEARCH("- S -", '-'!$F2487))), "Subcontractor",IF(NOT(ISERROR(SEARCH("- R -", '-'!$F2487))), "Ryman",IF(NOT(ISERROR(SEARCH("- C -", '-'!$F2487))), "Consultant",IF(NOT(ISERROR(SEARCH("- I -", '-'!$F2487))),  "Inspection Test Plan", "Naming Error"))))</f>
        <v>Subcontractor</v>
      </c>
      <c r="F2487" s="97" t="str">
        <f>IF(OR('-'!$G2487="checklist", '-'!$G2487="checklist-flat"), '-'!$H2487, F2486)</f>
        <v xml:space="preserve">ST - S - Lintel Installation </v>
      </c>
      <c r="G2487" s="98" t="s">
        <v>15</v>
      </c>
      <c r="H2487" s="98" t="s">
        <v>1747</v>
      </c>
      <c r="I2487" s="98"/>
      <c r="J2487" s="106">
        <f>_xlfn.XLOOKUP('-'!$F2487,Ref!A:A,Ref!B:B)*1000</f>
        <v>215000</v>
      </c>
      <c r="K2487" s="93">
        <f ca="1">COUNTIF($J$2:'-'!$J2487,'-'!$J2487)-1</f>
        <v>1</v>
      </c>
      <c r="L2487" s="96" t="s">
        <v>14</v>
      </c>
    </row>
    <row r="2488" spans="1:12" ht="15.75">
      <c r="A2488" s="90">
        <f t="shared" si="39"/>
        <v>2484</v>
      </c>
      <c r="B2488" s="87">
        <f ca="1">'-'!$J2488+'-'!$K2488</f>
        <v>215002</v>
      </c>
      <c r="C2488" s="88"/>
      <c r="D2488" s="90" t="str" cm="1">
        <f t="array" ref="D2488">_xlfn.SWITCH(MID('-'!$F2488,1,4),"C - ","Civil","F - ","Foundation","ST -","Structure","FC -","Façade","PRE ","Pre-Line","POST","Post-Line","H - ","Handover","S - ","Services","CST ","Completion Docs", "I - ", "Inspection")</f>
        <v>Structure</v>
      </c>
      <c r="E2488" s="90" t="str">
        <f>IF(NOT(ISERROR(SEARCH("- S -", '-'!$F2488))), "Subcontractor",IF(NOT(ISERROR(SEARCH("- R -", '-'!$F2488))), "Ryman",IF(NOT(ISERROR(SEARCH("- C -", '-'!$F2488))), "Consultant",IF(NOT(ISERROR(SEARCH("- I -", '-'!$F2488))),  "Inspection Test Plan", "Naming Error"))))</f>
        <v>Subcontractor</v>
      </c>
      <c r="F2488" s="91" t="str">
        <f>IF(OR('-'!$G2488="checklist", '-'!$G2488="checklist-flat"), '-'!$H2488, F2487)</f>
        <v xml:space="preserve">ST - S - Lintel Installation </v>
      </c>
      <c r="G2488" s="92" t="s">
        <v>15</v>
      </c>
      <c r="H2488" s="92" t="s">
        <v>127</v>
      </c>
      <c r="I2488" s="92"/>
      <c r="J2488" s="105">
        <f>_xlfn.XLOOKUP('-'!$F2488,Ref!A:A,Ref!B:B)*1000</f>
        <v>215000</v>
      </c>
      <c r="K2488" s="87">
        <f ca="1">COUNTIF($J$2:'-'!$J2488,'-'!$J2488)-1</f>
        <v>2</v>
      </c>
      <c r="L2488" s="90" t="s">
        <v>14</v>
      </c>
    </row>
    <row r="2489" spans="1:12" ht="15.75">
      <c r="A2489" s="96">
        <f t="shared" si="39"/>
        <v>2485</v>
      </c>
      <c r="B2489" s="93">
        <f ca="1">'-'!$J2489+'-'!$K2489</f>
        <v>215003</v>
      </c>
      <c r="C2489" s="94"/>
      <c r="D2489" s="95" t="str" cm="1">
        <f t="array" ref="D2489">_xlfn.SWITCH(MID('-'!$F2489,1,4),"C - ","Civil","F - ","Foundation","ST -","Structure","FC -","Façade","PRE ","Pre-Line","POST","Post-Line","H - ","Handover","S - ","Services","CST ","Completion Docs", "I - ", "Inspection")</f>
        <v>Structure</v>
      </c>
      <c r="E2489" s="96" t="str">
        <f>IF(NOT(ISERROR(SEARCH("- S -", '-'!$F2489))), "Subcontractor",IF(NOT(ISERROR(SEARCH("- R -", '-'!$F2489))), "Ryman",IF(NOT(ISERROR(SEARCH("- C -", '-'!$F2489))), "Consultant",IF(NOT(ISERROR(SEARCH("- I -", '-'!$F2489))),  "Inspection Test Plan", "Naming Error"))))</f>
        <v>Subcontractor</v>
      </c>
      <c r="F2489" s="97" t="str">
        <f>IF(OR('-'!$G2489="checklist", '-'!$G2489="checklist-flat"), '-'!$H2489, F2488)</f>
        <v xml:space="preserve">ST - S - Lintel Installation </v>
      </c>
      <c r="G2489" s="98" t="s">
        <v>15</v>
      </c>
      <c r="H2489" s="98" t="s">
        <v>1748</v>
      </c>
      <c r="I2489" s="98"/>
      <c r="J2489" s="106">
        <f>_xlfn.XLOOKUP('-'!$F2489,Ref!A:A,Ref!B:B)*1000</f>
        <v>215000</v>
      </c>
      <c r="K2489" s="93">
        <f ca="1">COUNTIF($J$2:'-'!$J2489,'-'!$J2489)-1</f>
        <v>3</v>
      </c>
      <c r="L2489" s="96" t="s">
        <v>14</v>
      </c>
    </row>
    <row r="2490" spans="1:12" ht="15.75">
      <c r="A2490" s="90">
        <f t="shared" si="39"/>
        <v>2486</v>
      </c>
      <c r="B2490" s="87">
        <f ca="1">'-'!$J2490+'-'!$K2490</f>
        <v>215004</v>
      </c>
      <c r="C2490" s="88"/>
      <c r="D2490" s="89" t="str" cm="1">
        <f t="array" ref="D2490">_xlfn.SWITCH(MID('-'!$F2490,1,4),"C - ","Civil","F - ","Foundation","ST -","Structure","FC -","Façade","PRE ","Pre-Line","POST","Post-Line","H - ","Handover","S - ","Services","CST ","Completion Docs", "I - ", "Inspection")</f>
        <v>Structure</v>
      </c>
      <c r="E2490" s="90" t="str">
        <f>IF(NOT(ISERROR(SEARCH("- S -", '-'!$F2490))), "Subcontractor",IF(NOT(ISERROR(SEARCH("- R -", '-'!$F2490))), "Ryman",IF(NOT(ISERROR(SEARCH("- C -", '-'!$F2490))), "Consultant",IF(NOT(ISERROR(SEARCH("- I -", '-'!$F2490))),  "Inspection Test Plan", "Naming Error"))))</f>
        <v>Subcontractor</v>
      </c>
      <c r="F2490" s="91" t="str">
        <f>IF(OR('-'!$G2490="checklist", '-'!$G2490="checklist-flat"), '-'!$H2490, F2489)</f>
        <v xml:space="preserve">ST - S - Lintel Installation </v>
      </c>
      <c r="G2490" s="92" t="s">
        <v>15</v>
      </c>
      <c r="H2490" s="91" t="s">
        <v>1749</v>
      </c>
      <c r="I2490" s="92"/>
      <c r="J2490" s="105">
        <f>_xlfn.XLOOKUP('-'!$F2490,Ref!A:A,Ref!B:B)*1000</f>
        <v>215000</v>
      </c>
      <c r="K2490" s="87">
        <f ca="1">COUNTIF($J$2:'-'!$J2490,'-'!$J2490)-1</f>
        <v>4</v>
      </c>
      <c r="L2490" s="90" t="s">
        <v>14</v>
      </c>
    </row>
    <row r="2491" spans="1:12" ht="15.75">
      <c r="A2491" s="96">
        <f t="shared" si="39"/>
        <v>2487</v>
      </c>
      <c r="B2491" s="93">
        <f ca="1">'-'!$J2491+'-'!$K2491</f>
        <v>215005</v>
      </c>
      <c r="C2491" s="94"/>
      <c r="D2491" s="95" t="str" cm="1">
        <f t="array" ref="D2491">_xlfn.SWITCH(MID('-'!$F2491,1,4),"C - ","Civil","F - ","Foundation","ST -","Structure","FC -","Façade","PRE ","Pre-Line","POST","Post-Line","H - ","Handover","S - ","Services","CST ","Completion Docs", "I - ", "Inspection")</f>
        <v>Structure</v>
      </c>
      <c r="E2491" s="96" t="str">
        <f>IF(NOT(ISERROR(SEARCH("- S -", '-'!$F2491))), "Subcontractor",IF(NOT(ISERROR(SEARCH("- R -", '-'!$F2491))), "Ryman",IF(NOT(ISERROR(SEARCH("- C -", '-'!$F2491))), "Consultant",IF(NOT(ISERROR(SEARCH("- I -", '-'!$F2491))),  "Inspection Test Plan", "Naming Error"))))</f>
        <v>Subcontractor</v>
      </c>
      <c r="F2491" s="97" t="str">
        <f>IF(OR('-'!$G2491="checklist", '-'!$G2491="checklist-flat"), '-'!$H2491, F2490)</f>
        <v xml:space="preserve">ST - S - Lintel Installation </v>
      </c>
      <c r="G2491" s="98" t="s">
        <v>15</v>
      </c>
      <c r="H2491" s="98" t="s">
        <v>56</v>
      </c>
      <c r="I2491" s="98"/>
      <c r="J2491" s="106">
        <f>_xlfn.XLOOKUP('-'!$F2491,Ref!A:A,Ref!B:B)*1000</f>
        <v>215000</v>
      </c>
      <c r="K2491" s="93">
        <f ca="1">COUNTIF($J$2:'-'!$J2491,'-'!$J2491)-1</f>
        <v>5</v>
      </c>
      <c r="L2491" s="96" t="s">
        <v>14</v>
      </c>
    </row>
    <row r="2492" spans="1:12" ht="15.75">
      <c r="A2492" s="90">
        <f t="shared" si="39"/>
        <v>2488</v>
      </c>
      <c r="B2492" s="87">
        <f ca="1">'-'!$J2492+'-'!$K2492</f>
        <v>215006</v>
      </c>
      <c r="C2492" s="88"/>
      <c r="D2492" s="89" t="str" cm="1">
        <f t="array" ref="D2492">_xlfn.SWITCH(MID('-'!$F2492,1,4),"C - ","Civil","F - ","Foundation","ST -","Structure","FC -","Façade","PRE ","Pre-Line","POST","Post-Line","H - ","Handover","S - ","Services","CST ","Completion Docs", "I - ", "Inspection")</f>
        <v>Structure</v>
      </c>
      <c r="E2492" s="90" t="str">
        <f>IF(NOT(ISERROR(SEARCH("- S -", '-'!$F2492))), "Subcontractor",IF(NOT(ISERROR(SEARCH("- R -", '-'!$F2492))), "Ryman",IF(NOT(ISERROR(SEARCH("- C -", '-'!$F2492))), "Consultant",IF(NOT(ISERROR(SEARCH("- I -", '-'!$F2492))),  "Inspection Test Plan", "Naming Error"))))</f>
        <v>Subcontractor</v>
      </c>
      <c r="F2492" s="91" t="str">
        <f>IF(OR('-'!$G2492="checklist", '-'!$G2492="checklist-flat"), '-'!$H2492, F2491)</f>
        <v xml:space="preserve">ST - S - Lintel Installation </v>
      </c>
      <c r="G2492" s="92" t="s">
        <v>24</v>
      </c>
      <c r="H2492" s="92" t="s">
        <v>57</v>
      </c>
      <c r="I2492" s="92"/>
      <c r="J2492" s="105">
        <f>_xlfn.XLOOKUP('-'!$F2492,Ref!A:A,Ref!B:B)*1000</f>
        <v>215000</v>
      </c>
      <c r="K2492" s="87">
        <f ca="1">COUNTIF($J$2:'-'!$J2492,'-'!$J2492)-1</f>
        <v>6</v>
      </c>
      <c r="L2492" s="90" t="s">
        <v>14</v>
      </c>
    </row>
    <row r="2493" spans="1:12" ht="15.75">
      <c r="A2493" s="96">
        <f t="shared" si="39"/>
        <v>2489</v>
      </c>
      <c r="B2493" s="93">
        <f ca="1">'-'!$J2493+'-'!$K2493</f>
        <v>216000</v>
      </c>
      <c r="C2493" s="94"/>
      <c r="D2493" s="96" t="str" cm="1">
        <f t="array" ref="D2493">_xlfn.SWITCH(MID('-'!$F2493,1,4),"C - ","Civil","F - ","Foundation","ST -","Structure","FC -","Façade","PRE ","Pre-Line","POST","Post-Line","H - ","Handover","S - ","Services","CST ","Completion Docs", "I - ", "Inspection")</f>
        <v>Structure</v>
      </c>
      <c r="E2493" s="96" t="str">
        <f>IF(NOT(ISERROR(SEARCH("- S -", '-'!$F2493))), "Subcontractor",IF(NOT(ISERROR(SEARCH("- R -", '-'!$F2493))), "Ryman",IF(NOT(ISERROR(SEARCH("- C -", '-'!$F2493))), "Consultant",IF(NOT(ISERROR(SEARCH("- I -", '-'!$F2493))),  "Inspection Test Plan", "Naming Error"))))</f>
        <v>Subcontractor</v>
      </c>
      <c r="F2493" s="97" t="str">
        <f>IF(OR('-'!$G2493="checklist", '-'!$G2493="checklist-flat"), '-'!$H2493, F2492)</f>
        <v xml:space="preserve">ST - S - Offsite Precast Manufacturing </v>
      </c>
      <c r="G2493" s="98" t="s">
        <v>12</v>
      </c>
      <c r="H2493" s="98" t="s">
        <v>1750</v>
      </c>
      <c r="I2493" s="98"/>
      <c r="J2493" s="106">
        <f>_xlfn.XLOOKUP('-'!$F2493,Ref!A:A,Ref!B:B)*1000</f>
        <v>216000</v>
      </c>
      <c r="K2493" s="93">
        <f ca="1">COUNTIF($J$2:'-'!$J2493,'-'!$J2493)-1</f>
        <v>0</v>
      </c>
      <c r="L2493" s="96" t="s">
        <v>14</v>
      </c>
    </row>
    <row r="2494" spans="1:12" ht="15.75">
      <c r="A2494" s="90">
        <f t="shared" si="39"/>
        <v>2490</v>
      </c>
      <c r="B2494" s="87">
        <f ca="1">'-'!$J2494+'-'!$K2494</f>
        <v>216001</v>
      </c>
      <c r="C2494" s="88"/>
      <c r="D2494" s="90" t="str" cm="1">
        <f t="array" ref="D2494">_xlfn.SWITCH(MID('-'!$F2494,1,4),"C - ","Civil","F - ","Foundation","ST -","Structure","FC -","Façade","PRE ","Pre-Line","POST","Post-Line","H - ","Handover","S - ","Services","CST ","Completion Docs", "I - ", "Inspection")</f>
        <v>Structure</v>
      </c>
      <c r="E2494" s="90" t="str">
        <f>IF(NOT(ISERROR(SEARCH("- S -", '-'!$F2494))), "Subcontractor",IF(NOT(ISERROR(SEARCH("- R -", '-'!$F2494))), "Ryman",IF(NOT(ISERROR(SEARCH("- C -", '-'!$F2494))), "Consultant",IF(NOT(ISERROR(SEARCH("- I -", '-'!$F2494))),  "Inspection Test Plan", "Naming Error"))))</f>
        <v>Subcontractor</v>
      </c>
      <c r="F2494" s="91" t="str">
        <f>IF(OR('-'!$G2494="checklist", '-'!$G2494="checklist-flat"), '-'!$H2494, F2493)</f>
        <v xml:space="preserve">ST - S - Offsite Precast Manufacturing </v>
      </c>
      <c r="G2494" s="92" t="s">
        <v>15</v>
      </c>
      <c r="H2494" s="92" t="s">
        <v>1751</v>
      </c>
      <c r="I2494" s="92"/>
      <c r="J2494" s="105">
        <f>_xlfn.XLOOKUP('-'!$F2494,Ref!A:A,Ref!B:B)*1000</f>
        <v>216000</v>
      </c>
      <c r="K2494" s="87">
        <f ca="1">COUNTIF($J$2:'-'!$J2494,'-'!$J2494)-1</f>
        <v>1</v>
      </c>
      <c r="L2494" s="90" t="s">
        <v>14</v>
      </c>
    </row>
    <row r="2495" spans="1:12" ht="15.75">
      <c r="A2495" s="96">
        <f t="shared" si="39"/>
        <v>2491</v>
      </c>
      <c r="B2495" s="93">
        <f ca="1">'-'!$J2495+'-'!$K2495</f>
        <v>216002</v>
      </c>
      <c r="C2495" s="94"/>
      <c r="D2495" s="96" t="str" cm="1">
        <f t="array" ref="D2495">_xlfn.SWITCH(MID('-'!$F2495,1,4),"C - ","Civil","F - ","Foundation","ST -","Structure","FC -","Façade","PRE ","Pre-Line","POST","Post-Line","H - ","Handover","S - ","Services","CST ","Completion Docs", "I - ", "Inspection")</f>
        <v>Structure</v>
      </c>
      <c r="E2495" s="96" t="str">
        <f>IF(NOT(ISERROR(SEARCH("- S -", '-'!$F2495))), "Subcontractor",IF(NOT(ISERROR(SEARCH("- R -", '-'!$F2495))), "Ryman",IF(NOT(ISERROR(SEARCH("- C -", '-'!$F2495))), "Consultant",IF(NOT(ISERROR(SEARCH("- I -", '-'!$F2495))),  "Inspection Test Plan", "Naming Error"))))</f>
        <v>Subcontractor</v>
      </c>
      <c r="F2495" s="97" t="str">
        <f>IF(OR('-'!$G2495="checklist", '-'!$G2495="checklist-flat"), '-'!$H2495, F2494)</f>
        <v xml:space="preserve">ST - S - Offsite Precast Manufacturing </v>
      </c>
      <c r="G2495" s="98" t="s">
        <v>15</v>
      </c>
      <c r="H2495" s="98" t="s">
        <v>1752</v>
      </c>
      <c r="I2495" s="98"/>
      <c r="J2495" s="106">
        <f>_xlfn.XLOOKUP('-'!$F2495,Ref!A:A,Ref!B:B)*1000</f>
        <v>216000</v>
      </c>
      <c r="K2495" s="93">
        <f ca="1">COUNTIF($J$2:'-'!$J2495,'-'!$J2495)-1</f>
        <v>2</v>
      </c>
      <c r="L2495" s="96" t="s">
        <v>14</v>
      </c>
    </row>
    <row r="2496" spans="1:12" ht="15.75">
      <c r="A2496" s="90">
        <f t="shared" si="39"/>
        <v>2492</v>
      </c>
      <c r="B2496" s="87">
        <f ca="1">'-'!$J2496+'-'!$K2496</f>
        <v>216003</v>
      </c>
      <c r="C2496" s="88"/>
      <c r="D2496" s="90" t="str" cm="1">
        <f t="array" ref="D2496">_xlfn.SWITCH(MID('-'!$F2496,1,4),"C - ","Civil","F - ","Foundation","ST -","Structure","FC -","Façade","PRE ","Pre-Line","POST","Post-Line","H - ","Handover","S - ","Services","CST ","Completion Docs", "I - ", "Inspection")</f>
        <v>Structure</v>
      </c>
      <c r="E2496" s="90" t="str">
        <f>IF(NOT(ISERROR(SEARCH("- S -", '-'!$F2496))), "Subcontractor",IF(NOT(ISERROR(SEARCH("- R -", '-'!$F2496))), "Ryman",IF(NOT(ISERROR(SEARCH("- C -", '-'!$F2496))), "Consultant",IF(NOT(ISERROR(SEARCH("- I -", '-'!$F2496))),  "Inspection Test Plan", "Naming Error"))))</f>
        <v>Subcontractor</v>
      </c>
      <c r="F2496" s="91" t="str">
        <f>IF(OR('-'!$G2496="checklist", '-'!$G2496="checklist-flat"), '-'!$H2496, F2495)</f>
        <v xml:space="preserve">ST - S - Offsite Precast Manufacturing </v>
      </c>
      <c r="G2496" s="92" t="s">
        <v>15</v>
      </c>
      <c r="H2496" s="92" t="s">
        <v>1753</v>
      </c>
      <c r="I2496" s="92"/>
      <c r="J2496" s="105">
        <f>_xlfn.XLOOKUP('-'!$F2496,Ref!A:A,Ref!B:B)*1000</f>
        <v>216000</v>
      </c>
      <c r="K2496" s="87">
        <f ca="1">COUNTIF($J$2:'-'!$J2496,'-'!$J2496)-1</f>
        <v>3</v>
      </c>
      <c r="L2496" s="90" t="s">
        <v>14</v>
      </c>
    </row>
    <row r="2497" spans="1:12" ht="15.75">
      <c r="A2497" s="96">
        <f t="shared" si="39"/>
        <v>2493</v>
      </c>
      <c r="B2497" s="93">
        <f ca="1">'-'!$J2497+'-'!$K2497</f>
        <v>216004</v>
      </c>
      <c r="C2497" s="94"/>
      <c r="D2497" s="96" t="str" cm="1">
        <f t="array" ref="D2497">_xlfn.SWITCH(MID('-'!$F2497,1,4),"C - ","Civil","F - ","Foundation","ST -","Structure","FC -","Façade","PRE ","Pre-Line","POST","Post-Line","H - ","Handover","S - ","Services","CST ","Completion Docs", "I - ", "Inspection")</f>
        <v>Structure</v>
      </c>
      <c r="E2497" s="96" t="str">
        <f>IF(NOT(ISERROR(SEARCH("- S -", '-'!$F2497))), "Subcontractor",IF(NOT(ISERROR(SEARCH("- R -", '-'!$F2497))), "Ryman",IF(NOT(ISERROR(SEARCH("- C -", '-'!$F2497))), "Consultant",IF(NOT(ISERROR(SEARCH("- I -", '-'!$F2497))),  "Inspection Test Plan", "Naming Error"))))</f>
        <v>Subcontractor</v>
      </c>
      <c r="F2497" s="97" t="str">
        <f>IF(OR('-'!$G2497="checklist", '-'!$G2497="checklist-flat"), '-'!$H2497, F2496)</f>
        <v xml:space="preserve">ST - S - Offsite Precast Manufacturing </v>
      </c>
      <c r="G2497" s="98" t="s">
        <v>15</v>
      </c>
      <c r="H2497" s="98" t="s">
        <v>1754</v>
      </c>
      <c r="I2497" s="98"/>
      <c r="J2497" s="106">
        <f>_xlfn.XLOOKUP('-'!$F2497,Ref!A:A,Ref!B:B)*1000</f>
        <v>216000</v>
      </c>
      <c r="K2497" s="93">
        <f ca="1">COUNTIF($J$2:'-'!$J2497,'-'!$J2497)-1</f>
        <v>4</v>
      </c>
      <c r="L2497" s="96" t="s">
        <v>14</v>
      </c>
    </row>
    <row r="2498" spans="1:12" ht="15.75">
      <c r="A2498" s="90">
        <f t="shared" si="39"/>
        <v>2494</v>
      </c>
      <c r="B2498" s="87">
        <f ca="1">'-'!$J2498+'-'!$K2498</f>
        <v>216005</v>
      </c>
      <c r="C2498" s="88"/>
      <c r="D2498" s="90" t="str" cm="1">
        <f t="array" ref="D2498">_xlfn.SWITCH(MID('-'!$F2498,1,4),"C - ","Civil","F - ","Foundation","ST -","Structure","FC -","Façade","PRE ","Pre-Line","POST","Post-Line","H - ","Handover","S - ","Services","CST ","Completion Docs", "I - ", "Inspection")</f>
        <v>Structure</v>
      </c>
      <c r="E2498" s="90" t="str">
        <f>IF(NOT(ISERROR(SEARCH("- S -", '-'!$F2498))), "Subcontractor",IF(NOT(ISERROR(SEARCH("- R -", '-'!$F2498))), "Ryman",IF(NOT(ISERROR(SEARCH("- C -", '-'!$F2498))), "Consultant",IF(NOT(ISERROR(SEARCH("- I -", '-'!$F2498))),  "Inspection Test Plan", "Naming Error"))))</f>
        <v>Subcontractor</v>
      </c>
      <c r="F2498" s="91" t="str">
        <f>IF(OR('-'!$G2498="checklist", '-'!$G2498="checklist-flat"), '-'!$H2498, F2497)</f>
        <v xml:space="preserve">ST - S - Offsite Precast Manufacturing </v>
      </c>
      <c r="G2498" s="92" t="s">
        <v>15</v>
      </c>
      <c r="H2498" s="92" t="s">
        <v>1755</v>
      </c>
      <c r="I2498" s="92"/>
      <c r="J2498" s="105">
        <f>_xlfn.XLOOKUP('-'!$F2498,Ref!A:A,Ref!B:B)*1000</f>
        <v>216000</v>
      </c>
      <c r="K2498" s="87">
        <f ca="1">COUNTIF($J$2:'-'!$J2498,'-'!$J2498)-1</f>
        <v>5</v>
      </c>
      <c r="L2498" s="90" t="s">
        <v>14</v>
      </c>
    </row>
    <row r="2499" spans="1:12" ht="15.75">
      <c r="A2499" s="96">
        <f t="shared" si="39"/>
        <v>2495</v>
      </c>
      <c r="B2499" s="93">
        <f ca="1">'-'!$J2499+'-'!$K2499</f>
        <v>216006</v>
      </c>
      <c r="C2499" s="94"/>
      <c r="D2499" s="96" t="str" cm="1">
        <f t="array" ref="D2499">_xlfn.SWITCH(MID('-'!$F2499,1,4),"C - ","Civil","F - ","Foundation","ST -","Structure","FC -","Façade","PRE ","Pre-Line","POST","Post-Line","H - ","Handover","S - ","Services","CST ","Completion Docs", "I - ", "Inspection")</f>
        <v>Structure</v>
      </c>
      <c r="E2499" s="96" t="str">
        <f>IF(NOT(ISERROR(SEARCH("- S -", '-'!$F2499))), "Subcontractor",IF(NOT(ISERROR(SEARCH("- R -", '-'!$F2499))), "Ryman",IF(NOT(ISERROR(SEARCH("- C -", '-'!$F2499))), "Consultant",IF(NOT(ISERROR(SEARCH("- I -", '-'!$F2499))),  "Inspection Test Plan", "Naming Error"))))</f>
        <v>Subcontractor</v>
      </c>
      <c r="F2499" s="97" t="str">
        <f>IF(OR('-'!$G2499="checklist", '-'!$G2499="checklist-flat"), '-'!$H2499, F2498)</f>
        <v xml:space="preserve">ST - S - Offsite Precast Manufacturing </v>
      </c>
      <c r="G2499" s="98" t="s">
        <v>15</v>
      </c>
      <c r="H2499" s="98" t="s">
        <v>56</v>
      </c>
      <c r="I2499" s="98"/>
      <c r="J2499" s="106">
        <f>_xlfn.XLOOKUP('-'!$F2499,Ref!A:A,Ref!B:B)*1000</f>
        <v>216000</v>
      </c>
      <c r="K2499" s="93">
        <f ca="1">COUNTIF($J$2:'-'!$J2499,'-'!$J2499)-1</f>
        <v>6</v>
      </c>
      <c r="L2499" s="96" t="s">
        <v>14</v>
      </c>
    </row>
    <row r="2500" spans="1:12" ht="15.75">
      <c r="A2500" s="90">
        <f t="shared" si="39"/>
        <v>2496</v>
      </c>
      <c r="B2500" s="87">
        <f ca="1">'-'!$J2500+'-'!$K2500</f>
        <v>216007</v>
      </c>
      <c r="C2500" s="88"/>
      <c r="D2500" s="90" t="str" cm="1">
        <f t="array" ref="D2500">_xlfn.SWITCH(MID('-'!$F2500,1,4),"C - ","Civil","F - ","Foundation","ST -","Structure","FC -","Façade","PRE ","Pre-Line","POST","Post-Line","H - ","Handover","S - ","Services","CST ","Completion Docs", "I - ", "Inspection")</f>
        <v>Structure</v>
      </c>
      <c r="E2500" s="90" t="str">
        <f>IF(NOT(ISERROR(SEARCH("- S -", '-'!$F2500))), "Subcontractor",IF(NOT(ISERROR(SEARCH("- R -", '-'!$F2500))), "Ryman",IF(NOT(ISERROR(SEARCH("- C -", '-'!$F2500))), "Consultant",IF(NOT(ISERROR(SEARCH("- I -", '-'!$F2500))),  "Inspection Test Plan", "Naming Error"))))</f>
        <v>Subcontractor</v>
      </c>
      <c r="F2500" s="91" t="str">
        <f>IF(OR('-'!$G2500="checklist", '-'!$G2500="checklist-flat"), '-'!$H2500, F2499)</f>
        <v xml:space="preserve">ST - S - Offsite Precast Manufacturing </v>
      </c>
      <c r="G2500" s="92" t="s">
        <v>24</v>
      </c>
      <c r="H2500" s="92" t="s">
        <v>57</v>
      </c>
      <c r="I2500" s="92"/>
      <c r="J2500" s="105">
        <f>_xlfn.XLOOKUP('-'!$F2500,Ref!A:A,Ref!B:B)*1000</f>
        <v>216000</v>
      </c>
      <c r="K2500" s="87">
        <f ca="1">COUNTIF($J$2:'-'!$J2500,'-'!$J2500)-1</f>
        <v>7</v>
      </c>
      <c r="L2500" s="90" t="s">
        <v>14</v>
      </c>
    </row>
    <row r="2501" spans="1:12" ht="15.75">
      <c r="A2501" s="96">
        <f t="shared" si="39"/>
        <v>2497</v>
      </c>
      <c r="B2501" s="93">
        <f ca="1">'-'!$J2501+'-'!$K2501</f>
        <v>217000</v>
      </c>
      <c r="C2501" s="94"/>
      <c r="D2501" s="96" t="str" cm="1">
        <f t="array" ref="D2501">_xlfn.SWITCH(MID('-'!$F2501,1,4),"C - ","Civil","F - ","Foundation","ST -","Structure","FC -","Façade","PRE ","Pre-Line","POST","Post-Line","H - ","Handover","S - ","Services","CST ","Completion Docs", "I - ", "Inspection")</f>
        <v>Structure</v>
      </c>
      <c r="E2501" s="96" t="str">
        <f>IF(NOT(ISERROR(SEARCH("- S -", '-'!$F2501))), "Subcontractor",IF(NOT(ISERROR(SEARCH("- R -", '-'!$F2501))), "Ryman",IF(NOT(ISERROR(SEARCH("- C -", '-'!$F2501))), "Consultant",IF(NOT(ISERROR(SEARCH("- I -", '-'!$F2501))),  "Inspection Test Plan", "Naming Error"))))</f>
        <v>Subcontractor</v>
      </c>
      <c r="F2501" s="97" t="str">
        <f>IF(OR('-'!$G2501="checklist", '-'!$G2501="checklist-flat"), '-'!$H2501, F2500)</f>
        <v>ST - S - Precast Balcony Installation</v>
      </c>
      <c r="G2501" s="98" t="s">
        <v>12</v>
      </c>
      <c r="H2501" s="98" t="s">
        <v>1756</v>
      </c>
      <c r="I2501" s="98"/>
      <c r="J2501" s="106">
        <f>_xlfn.XLOOKUP('-'!$F2501,Ref!A:A,Ref!B:B)*1000</f>
        <v>217000</v>
      </c>
      <c r="K2501" s="93">
        <f ca="1">COUNTIF($J$2:'-'!$J2501,'-'!$J2501)-1</f>
        <v>0</v>
      </c>
      <c r="L2501" s="96" t="s">
        <v>14</v>
      </c>
    </row>
    <row r="2502" spans="1:12" ht="15.75">
      <c r="A2502" s="90">
        <f t="shared" si="39"/>
        <v>2498</v>
      </c>
      <c r="B2502" s="87">
        <f ca="1">'-'!$J2502+'-'!$K2502</f>
        <v>217001</v>
      </c>
      <c r="C2502" s="88"/>
      <c r="D2502" s="90" t="str" cm="1">
        <f t="array" ref="D2502">_xlfn.SWITCH(MID('-'!$F2502,1,4),"C - ","Civil","F - ","Foundation","ST -","Structure","FC -","Façade","PRE ","Pre-Line","POST","Post-Line","H - ","Handover","S - ","Services","CST ","Completion Docs", "I - ", "Inspection")</f>
        <v>Structure</v>
      </c>
      <c r="E2502" s="90" t="str">
        <f>IF(NOT(ISERROR(SEARCH("- S -", '-'!$F2502))), "Subcontractor",IF(NOT(ISERROR(SEARCH("- R -", '-'!$F2502))), "Ryman",IF(NOT(ISERROR(SEARCH("- C -", '-'!$F2502))), "Consultant",IF(NOT(ISERROR(SEARCH("- I -", '-'!$F2502))),  "Inspection Test Plan", "Naming Error"))))</f>
        <v>Subcontractor</v>
      </c>
      <c r="F2502" s="91" t="str">
        <f>IF(OR('-'!$G2502="checklist", '-'!$G2502="checklist-flat"), '-'!$H2502, F2501)</f>
        <v>ST - S - Precast Balcony Installation</v>
      </c>
      <c r="G2502" s="92" t="s">
        <v>15</v>
      </c>
      <c r="H2502" s="92" t="s">
        <v>1757</v>
      </c>
      <c r="I2502" s="92"/>
      <c r="J2502" s="105">
        <f>_xlfn.XLOOKUP('-'!$F2502,Ref!A:A,Ref!B:B)*1000</f>
        <v>217000</v>
      </c>
      <c r="K2502" s="87">
        <f ca="1">COUNTIF($J$2:'-'!$J2502,'-'!$J2502)-1</f>
        <v>1</v>
      </c>
      <c r="L2502" s="90" t="s">
        <v>14</v>
      </c>
    </row>
    <row r="2503" spans="1:12" ht="15.75">
      <c r="A2503" s="96">
        <f t="shared" si="39"/>
        <v>2499</v>
      </c>
      <c r="B2503" s="93">
        <f ca="1">'-'!$J2503+'-'!$K2503</f>
        <v>217002</v>
      </c>
      <c r="C2503" s="94"/>
      <c r="D2503" s="96" t="str" cm="1">
        <f t="array" ref="D2503">_xlfn.SWITCH(MID('-'!$F2503,1,4),"C - ","Civil","F - ","Foundation","ST -","Structure","FC -","Façade","PRE ","Pre-Line","POST","Post-Line","H - ","Handover","S - ","Services","CST ","Completion Docs", "I - ", "Inspection")</f>
        <v>Structure</v>
      </c>
      <c r="E2503" s="96" t="str">
        <f>IF(NOT(ISERROR(SEARCH("- S -", '-'!$F2503))), "Subcontractor",IF(NOT(ISERROR(SEARCH("- R -", '-'!$F2503))), "Ryman",IF(NOT(ISERROR(SEARCH("- C -", '-'!$F2503))), "Consultant",IF(NOT(ISERROR(SEARCH("- I -", '-'!$F2503))),  "Inspection Test Plan", "Naming Error"))))</f>
        <v>Subcontractor</v>
      </c>
      <c r="F2503" s="97" t="str">
        <f>IF(OR('-'!$G2503="checklist", '-'!$G2503="checklist-flat"), '-'!$H2503, F2502)</f>
        <v>ST - S - Precast Balcony Installation</v>
      </c>
      <c r="G2503" s="98" t="s">
        <v>15</v>
      </c>
      <c r="H2503" s="98" t="s">
        <v>1758</v>
      </c>
      <c r="I2503" s="98"/>
      <c r="J2503" s="106">
        <f>_xlfn.XLOOKUP('-'!$F2503,Ref!A:A,Ref!B:B)*1000</f>
        <v>217000</v>
      </c>
      <c r="K2503" s="93">
        <f ca="1">COUNTIF($J$2:'-'!$J2503,'-'!$J2503)-1</f>
        <v>2</v>
      </c>
      <c r="L2503" s="96" t="s">
        <v>14</v>
      </c>
    </row>
    <row r="2504" spans="1:12" ht="15.75">
      <c r="A2504" s="90">
        <f t="shared" si="39"/>
        <v>2500</v>
      </c>
      <c r="B2504" s="87">
        <f ca="1">'-'!$J2504+'-'!$K2504</f>
        <v>217003</v>
      </c>
      <c r="C2504" s="88"/>
      <c r="D2504" s="90" t="str" cm="1">
        <f t="array" ref="D2504">_xlfn.SWITCH(MID('-'!$F2504,1,4),"C - ","Civil","F - ","Foundation","ST -","Structure","FC -","Façade","PRE ","Pre-Line","POST","Post-Line","H - ","Handover","S - ","Services","CST ","Completion Docs", "I - ", "Inspection")</f>
        <v>Structure</v>
      </c>
      <c r="E2504" s="90" t="str">
        <f>IF(NOT(ISERROR(SEARCH("- S -", '-'!$F2504))), "Subcontractor",IF(NOT(ISERROR(SEARCH("- R -", '-'!$F2504))), "Ryman",IF(NOT(ISERROR(SEARCH("- C -", '-'!$F2504))), "Consultant",IF(NOT(ISERROR(SEARCH("- I -", '-'!$F2504))),  "Inspection Test Plan", "Naming Error"))))</f>
        <v>Subcontractor</v>
      </c>
      <c r="F2504" s="91" t="str">
        <f>IF(OR('-'!$G2504="checklist", '-'!$G2504="checklist-flat"), '-'!$H2504, F2503)</f>
        <v>ST - S - Precast Balcony Installation</v>
      </c>
      <c r="G2504" s="92" t="s">
        <v>15</v>
      </c>
      <c r="H2504" s="92" t="s">
        <v>1759</v>
      </c>
      <c r="I2504" s="92"/>
      <c r="J2504" s="105">
        <f>_xlfn.XLOOKUP('-'!$F2504,Ref!A:A,Ref!B:B)*1000</f>
        <v>217000</v>
      </c>
      <c r="K2504" s="87">
        <f ca="1">COUNTIF($J$2:'-'!$J2504,'-'!$J2504)-1</f>
        <v>3</v>
      </c>
      <c r="L2504" s="90" t="s">
        <v>14</v>
      </c>
    </row>
    <row r="2505" spans="1:12" ht="15.75">
      <c r="A2505" s="96">
        <f t="shared" si="39"/>
        <v>2501</v>
      </c>
      <c r="B2505" s="93">
        <f ca="1">'-'!$J2505+'-'!$K2505</f>
        <v>217004</v>
      </c>
      <c r="C2505" s="94"/>
      <c r="D2505" s="96" t="str" cm="1">
        <f t="array" ref="D2505">_xlfn.SWITCH(MID('-'!$F2505,1,4),"C - ","Civil","F - ","Foundation","ST -","Structure","FC -","Façade","PRE ","Pre-Line","POST","Post-Line","H - ","Handover","S - ","Services","CST ","Completion Docs", "I - ", "Inspection")</f>
        <v>Structure</v>
      </c>
      <c r="E2505" s="96" t="str">
        <f>IF(NOT(ISERROR(SEARCH("- S -", '-'!$F2505))), "Subcontractor",IF(NOT(ISERROR(SEARCH("- R -", '-'!$F2505))), "Ryman",IF(NOT(ISERROR(SEARCH("- C -", '-'!$F2505))), "Consultant",IF(NOT(ISERROR(SEARCH("- I -", '-'!$F2505))),  "Inspection Test Plan", "Naming Error"))))</f>
        <v>Subcontractor</v>
      </c>
      <c r="F2505" s="97" t="str">
        <f>IF(OR('-'!$G2505="checklist", '-'!$G2505="checklist-flat"), '-'!$H2505, F2504)</f>
        <v>ST - S - Precast Balcony Installation</v>
      </c>
      <c r="G2505" s="98" t="s">
        <v>15</v>
      </c>
      <c r="H2505" s="98" t="s">
        <v>1748</v>
      </c>
      <c r="I2505" s="98"/>
      <c r="J2505" s="106">
        <f>_xlfn.XLOOKUP('-'!$F2505,Ref!A:A,Ref!B:B)*1000</f>
        <v>217000</v>
      </c>
      <c r="K2505" s="93">
        <f ca="1">COUNTIF($J$2:'-'!$J2505,'-'!$J2505)-1</f>
        <v>4</v>
      </c>
      <c r="L2505" s="96" t="s">
        <v>14</v>
      </c>
    </row>
    <row r="2506" spans="1:12" ht="15.75">
      <c r="A2506" s="90">
        <f t="shared" si="39"/>
        <v>2502</v>
      </c>
      <c r="B2506" s="87">
        <f ca="1">'-'!$J2506+'-'!$K2506</f>
        <v>217005</v>
      </c>
      <c r="C2506" s="88"/>
      <c r="D2506" s="90" t="str" cm="1">
        <f t="array" ref="D2506">_xlfn.SWITCH(MID('-'!$F2506,1,4),"C - ","Civil","F - ","Foundation","ST -","Structure","FC -","Façade","PRE ","Pre-Line","POST","Post-Line","H - ","Handover","S - ","Services","CST ","Completion Docs", "I - ", "Inspection")</f>
        <v>Structure</v>
      </c>
      <c r="E2506" s="90" t="str">
        <f>IF(NOT(ISERROR(SEARCH("- S -", '-'!$F2506))), "Subcontractor",IF(NOT(ISERROR(SEARCH("- R -", '-'!$F2506))), "Ryman",IF(NOT(ISERROR(SEARCH("- C -", '-'!$F2506))), "Consultant",IF(NOT(ISERROR(SEARCH("- I -", '-'!$F2506))),  "Inspection Test Plan", "Naming Error"))))</f>
        <v>Subcontractor</v>
      </c>
      <c r="F2506" s="91" t="str">
        <f>IF(OR('-'!$G2506="checklist", '-'!$G2506="checklist-flat"), '-'!$H2506, F2505)</f>
        <v>ST - S - Precast Balcony Installation</v>
      </c>
      <c r="G2506" s="92" t="s">
        <v>15</v>
      </c>
      <c r="H2506" s="92" t="s">
        <v>1760</v>
      </c>
      <c r="I2506" s="92"/>
      <c r="J2506" s="105">
        <f>_xlfn.XLOOKUP('-'!$F2506,Ref!A:A,Ref!B:B)*1000</f>
        <v>217000</v>
      </c>
      <c r="K2506" s="87">
        <f ca="1">COUNTIF($J$2:'-'!$J2506,'-'!$J2506)-1</f>
        <v>5</v>
      </c>
      <c r="L2506" s="90" t="s">
        <v>14</v>
      </c>
    </row>
    <row r="2507" spans="1:12" ht="15.75">
      <c r="A2507" s="96">
        <f t="shared" si="39"/>
        <v>2503</v>
      </c>
      <c r="B2507" s="93">
        <f ca="1">'-'!$J2507+'-'!$K2507</f>
        <v>217006</v>
      </c>
      <c r="C2507" s="94"/>
      <c r="D2507" s="96" t="str" cm="1">
        <f t="array" ref="D2507">_xlfn.SWITCH(MID('-'!$F2507,1,4),"C - ","Civil","F - ","Foundation","ST -","Structure","FC -","Façade","PRE ","Pre-Line","POST","Post-Line","H - ","Handover","S - ","Services","CST ","Completion Docs", "I - ", "Inspection")</f>
        <v>Structure</v>
      </c>
      <c r="E2507" s="96" t="str">
        <f>IF(NOT(ISERROR(SEARCH("- S -", '-'!$F2507))), "Subcontractor",IF(NOT(ISERROR(SEARCH("- R -", '-'!$F2507))), "Ryman",IF(NOT(ISERROR(SEARCH("- C -", '-'!$F2507))), "Consultant",IF(NOT(ISERROR(SEARCH("- I -", '-'!$F2507))),  "Inspection Test Plan", "Naming Error"))))</f>
        <v>Subcontractor</v>
      </c>
      <c r="F2507" s="97" t="str">
        <f>IF(OR('-'!$G2507="checklist", '-'!$G2507="checklist-flat"), '-'!$H2507, F2506)</f>
        <v>ST - S - Precast Balcony Installation</v>
      </c>
      <c r="G2507" s="98" t="s">
        <v>15</v>
      </c>
      <c r="H2507" s="98" t="s">
        <v>56</v>
      </c>
      <c r="I2507" s="98"/>
      <c r="J2507" s="106">
        <f>_xlfn.XLOOKUP('-'!$F2507,Ref!A:A,Ref!B:B)*1000</f>
        <v>217000</v>
      </c>
      <c r="K2507" s="93">
        <f ca="1">COUNTIF($J$2:'-'!$J2507,'-'!$J2507)-1</f>
        <v>6</v>
      </c>
      <c r="L2507" s="96" t="s">
        <v>14</v>
      </c>
    </row>
    <row r="2508" spans="1:12" ht="15.75">
      <c r="A2508" s="90">
        <f t="shared" si="39"/>
        <v>2504</v>
      </c>
      <c r="B2508" s="87">
        <f ca="1">'-'!$J2508+'-'!$K2508</f>
        <v>217007</v>
      </c>
      <c r="C2508" s="88"/>
      <c r="D2508" s="90" t="str" cm="1">
        <f t="array" ref="D2508">_xlfn.SWITCH(MID('-'!$F2508,1,4),"C - ","Civil","F - ","Foundation","ST -","Structure","FC -","Façade","PRE ","Pre-Line","POST","Post-Line","H - ","Handover","S - ","Services","CST ","Completion Docs", "I - ", "Inspection")</f>
        <v>Structure</v>
      </c>
      <c r="E2508" s="90" t="str">
        <f>IF(NOT(ISERROR(SEARCH("- S -", '-'!$F2508))), "Subcontractor",IF(NOT(ISERROR(SEARCH("- R -", '-'!$F2508))), "Ryman",IF(NOT(ISERROR(SEARCH("- C -", '-'!$F2508))), "Consultant",IF(NOT(ISERROR(SEARCH("- I -", '-'!$F2508))),  "Inspection Test Plan", "Naming Error"))))</f>
        <v>Subcontractor</v>
      </c>
      <c r="F2508" s="91" t="str">
        <f>IF(OR('-'!$G2508="checklist", '-'!$G2508="checklist-flat"), '-'!$H2508, F2507)</f>
        <v>ST - S - Precast Balcony Installation</v>
      </c>
      <c r="G2508" s="92" t="s">
        <v>24</v>
      </c>
      <c r="H2508" s="92" t="s">
        <v>57</v>
      </c>
      <c r="I2508" s="92"/>
      <c r="J2508" s="105">
        <f>_xlfn.XLOOKUP('-'!$F2508,Ref!A:A,Ref!B:B)*1000</f>
        <v>217000</v>
      </c>
      <c r="K2508" s="87">
        <f ca="1">COUNTIF($J$2:'-'!$J2508,'-'!$J2508)-1</f>
        <v>7</v>
      </c>
      <c r="L2508" s="90" t="s">
        <v>14</v>
      </c>
    </row>
    <row r="2509" spans="1:12" ht="15.75">
      <c r="A2509" s="96">
        <f t="shared" si="39"/>
        <v>2505</v>
      </c>
      <c r="B2509" s="93">
        <f ca="1">'-'!$J2509+'-'!$K2509</f>
        <v>218000</v>
      </c>
      <c r="C2509" s="94"/>
      <c r="D2509" s="95" t="str" cm="1">
        <f t="array" ref="D2509">_xlfn.SWITCH(MID('-'!$F2509,1,4),"C - ","Civil","F - ","Foundation","ST -","Structure","FC -","Façade","PRE ","Pre-Line","POST","Post-Line","H - ","Handover","S - ","Services","CST ","Completion Docs", "I - ", "Inspection")</f>
        <v>Structure</v>
      </c>
      <c r="E2509" s="96" t="str">
        <f>IF(NOT(ISERROR(SEARCH("- S -", '-'!$F2509))), "Subcontractor",IF(NOT(ISERROR(SEARCH("- R -", '-'!$F2509))), "Ryman",IF(NOT(ISERROR(SEARCH("- C -", '-'!$F2509))), "Consultant",IF(NOT(ISERROR(SEARCH("- I -", '-'!$F2509))),  "Inspection Test Plan", "Naming Error"))))</f>
        <v>Subcontractor</v>
      </c>
      <c r="F2509" s="97" t="str">
        <f>IF(OR('-'!$G2509="checklist", '-'!$G2509="checklist-flat"), '-'!$H2509, F2508)</f>
        <v xml:space="preserve">ST - S - Precast Beam Installation </v>
      </c>
      <c r="G2509" s="98" t="s">
        <v>12</v>
      </c>
      <c r="H2509" s="98" t="s">
        <v>1761</v>
      </c>
      <c r="I2509" s="98"/>
      <c r="J2509" s="106">
        <f>_xlfn.XLOOKUP('-'!$F2509,Ref!A:A,Ref!B:B)*1000</f>
        <v>218000</v>
      </c>
      <c r="K2509" s="93">
        <f ca="1">COUNTIF($J$2:'-'!$J2509,'-'!$J2509)-1</f>
        <v>0</v>
      </c>
      <c r="L2509" s="96" t="s">
        <v>14</v>
      </c>
    </row>
    <row r="2510" spans="1:12" ht="15.75">
      <c r="A2510" s="90">
        <f t="shared" si="39"/>
        <v>2506</v>
      </c>
      <c r="B2510" s="87">
        <f ca="1">'-'!$J2510+'-'!$K2510</f>
        <v>218001</v>
      </c>
      <c r="C2510" s="88"/>
      <c r="D2510" s="89" t="str" cm="1">
        <f t="array" ref="D2510">_xlfn.SWITCH(MID('-'!$F2510,1,4),"C - ","Civil","F - ","Foundation","ST -","Structure","FC -","Façade","PRE ","Pre-Line","POST","Post-Line","H - ","Handover","S - ","Services","CST ","Completion Docs", "I - ", "Inspection")</f>
        <v>Structure</v>
      </c>
      <c r="E2510" s="90" t="str">
        <f>IF(NOT(ISERROR(SEARCH("- S -", '-'!$F2510))), "Subcontractor",IF(NOT(ISERROR(SEARCH("- R -", '-'!$F2510))), "Ryman",IF(NOT(ISERROR(SEARCH("- C -", '-'!$F2510))), "Consultant",IF(NOT(ISERROR(SEARCH("- I -", '-'!$F2510))),  "Inspection Test Plan", "Naming Error"))))</f>
        <v>Subcontractor</v>
      </c>
      <c r="F2510" s="91" t="str">
        <f>IF(OR('-'!$G2510="checklist", '-'!$G2510="checklist-flat"), '-'!$H2510, F2509)</f>
        <v xml:space="preserve">ST - S - Precast Beam Installation </v>
      </c>
      <c r="G2510" s="92" t="s">
        <v>15</v>
      </c>
      <c r="H2510" s="92" t="s">
        <v>1747</v>
      </c>
      <c r="I2510" s="92"/>
      <c r="J2510" s="105">
        <f>_xlfn.XLOOKUP('-'!$F2510,Ref!A:A,Ref!B:B)*1000</f>
        <v>218000</v>
      </c>
      <c r="K2510" s="87">
        <f ca="1">COUNTIF($J$2:'-'!$J2510,'-'!$J2510)-1</f>
        <v>1</v>
      </c>
      <c r="L2510" s="90" t="s">
        <v>14</v>
      </c>
    </row>
    <row r="2511" spans="1:12" ht="15.75">
      <c r="A2511" s="96">
        <f t="shared" si="39"/>
        <v>2507</v>
      </c>
      <c r="B2511" s="93">
        <f ca="1">'-'!$J2511+'-'!$K2511</f>
        <v>218002</v>
      </c>
      <c r="C2511" s="94"/>
      <c r="D2511" s="95" t="str" cm="1">
        <f t="array" ref="D2511">_xlfn.SWITCH(MID('-'!$F2511,1,4),"C - ","Civil","F - ","Foundation","ST -","Structure","FC -","Façade","PRE ","Pre-Line","POST","Post-Line","H - ","Handover","S - ","Services","CST ","Completion Docs", "I - ", "Inspection")</f>
        <v>Structure</v>
      </c>
      <c r="E2511" s="96" t="str">
        <f>IF(NOT(ISERROR(SEARCH("- S -", '-'!$F2511))), "Subcontractor",IF(NOT(ISERROR(SEARCH("- R -", '-'!$F2511))), "Ryman",IF(NOT(ISERROR(SEARCH("- C -", '-'!$F2511))), "Consultant",IF(NOT(ISERROR(SEARCH("- I -", '-'!$F2511))),  "Inspection Test Plan", "Naming Error"))))</f>
        <v>Subcontractor</v>
      </c>
      <c r="F2511" s="97" t="str">
        <f>IF(OR('-'!$G2511="checklist", '-'!$G2511="checklist-flat"), '-'!$H2511, F2510)</f>
        <v xml:space="preserve">ST - S - Precast Beam Installation </v>
      </c>
      <c r="G2511" s="98" t="s">
        <v>15</v>
      </c>
      <c r="H2511" s="98" t="s">
        <v>127</v>
      </c>
      <c r="I2511" s="98"/>
      <c r="J2511" s="106">
        <f>_xlfn.XLOOKUP('-'!$F2511,Ref!A:A,Ref!B:B)*1000</f>
        <v>218000</v>
      </c>
      <c r="K2511" s="93">
        <f ca="1">COUNTIF($J$2:'-'!$J2511,'-'!$J2511)-1</f>
        <v>2</v>
      </c>
      <c r="L2511" s="96" t="s">
        <v>14</v>
      </c>
    </row>
    <row r="2512" spans="1:12" ht="15.75">
      <c r="A2512" s="90">
        <f t="shared" si="39"/>
        <v>2508</v>
      </c>
      <c r="B2512" s="87">
        <f ca="1">'-'!$J2512+'-'!$K2512</f>
        <v>218003</v>
      </c>
      <c r="C2512" s="88"/>
      <c r="D2512" s="89" t="str" cm="1">
        <f t="array" ref="D2512">_xlfn.SWITCH(MID('-'!$F2512,1,4),"C - ","Civil","F - ","Foundation","ST -","Structure","FC -","Façade","PRE ","Pre-Line","POST","Post-Line","H - ","Handover","S - ","Services","CST ","Completion Docs", "I - ", "Inspection")</f>
        <v>Structure</v>
      </c>
      <c r="E2512" s="90" t="str">
        <f>IF(NOT(ISERROR(SEARCH("- S -", '-'!$F2512))), "Subcontractor",IF(NOT(ISERROR(SEARCH("- R -", '-'!$F2512))), "Ryman",IF(NOT(ISERROR(SEARCH("- C -", '-'!$F2512))), "Consultant",IF(NOT(ISERROR(SEARCH("- I -", '-'!$F2512))),  "Inspection Test Plan", "Naming Error"))))</f>
        <v>Subcontractor</v>
      </c>
      <c r="F2512" s="91" t="str">
        <f>IF(OR('-'!$G2512="checklist", '-'!$G2512="checklist-flat"), '-'!$H2512, F2511)</f>
        <v xml:space="preserve">ST - S - Precast Beam Installation </v>
      </c>
      <c r="G2512" s="92" t="s">
        <v>15</v>
      </c>
      <c r="H2512" s="92" t="s">
        <v>1748</v>
      </c>
      <c r="I2512" s="92"/>
      <c r="J2512" s="105">
        <f>_xlfn.XLOOKUP('-'!$F2512,Ref!A:A,Ref!B:B)*1000</f>
        <v>218000</v>
      </c>
      <c r="K2512" s="87">
        <f ca="1">COUNTIF($J$2:'-'!$J2512,'-'!$J2512)-1</f>
        <v>3</v>
      </c>
      <c r="L2512" s="90" t="s">
        <v>14</v>
      </c>
    </row>
    <row r="2513" spans="1:12" ht="15.75">
      <c r="A2513" s="96">
        <f t="shared" si="39"/>
        <v>2509</v>
      </c>
      <c r="B2513" s="93">
        <f ca="1">'-'!$J2513+'-'!$K2513</f>
        <v>218004</v>
      </c>
      <c r="C2513" s="94"/>
      <c r="D2513" s="95" t="str" cm="1">
        <f t="array" ref="D2513">_xlfn.SWITCH(MID('-'!$F2513,1,4),"C - ","Civil","F - ","Foundation","ST -","Structure","FC -","Façade","PRE ","Pre-Line","POST","Post-Line","H - ","Handover","S - ","Services","CST ","Completion Docs", "I - ", "Inspection")</f>
        <v>Structure</v>
      </c>
      <c r="E2513" s="96" t="str">
        <f>IF(NOT(ISERROR(SEARCH("- S -", '-'!$F2513))), "Subcontractor",IF(NOT(ISERROR(SEARCH("- R -", '-'!$F2513))), "Ryman",IF(NOT(ISERROR(SEARCH("- C -", '-'!$F2513))), "Consultant",IF(NOT(ISERROR(SEARCH("- I -", '-'!$F2513))),  "Inspection Test Plan", "Naming Error"))))</f>
        <v>Subcontractor</v>
      </c>
      <c r="F2513" s="97" t="str">
        <f>IF(OR('-'!$G2513="checklist", '-'!$G2513="checklist-flat"), '-'!$H2513, F2512)</f>
        <v xml:space="preserve">ST - S - Precast Beam Installation </v>
      </c>
      <c r="G2513" s="98" t="s">
        <v>15</v>
      </c>
      <c r="H2513" s="98" t="s">
        <v>1762</v>
      </c>
      <c r="I2513" s="98"/>
      <c r="J2513" s="106">
        <f>_xlfn.XLOOKUP('-'!$F2513,Ref!A:A,Ref!B:B)*1000</f>
        <v>218000</v>
      </c>
      <c r="K2513" s="93">
        <f ca="1">COUNTIF($J$2:'-'!$J2513,'-'!$J2513)-1</f>
        <v>4</v>
      </c>
      <c r="L2513" s="96" t="s">
        <v>14</v>
      </c>
    </row>
    <row r="2514" spans="1:12" ht="15.75">
      <c r="A2514" s="90">
        <f t="shared" si="39"/>
        <v>2510</v>
      </c>
      <c r="B2514" s="87">
        <f ca="1">'-'!$J2514+'-'!$K2514</f>
        <v>218005</v>
      </c>
      <c r="C2514" s="88"/>
      <c r="D2514" s="89" t="str" cm="1">
        <f t="array" ref="D2514">_xlfn.SWITCH(MID('-'!$F2514,1,4),"C - ","Civil","F - ","Foundation","ST -","Structure","FC -","Façade","PRE ","Pre-Line","POST","Post-Line","H - ","Handover","S - ","Services","CST ","Completion Docs", "I - ", "Inspection")</f>
        <v>Structure</v>
      </c>
      <c r="E2514" s="90" t="str">
        <f>IF(NOT(ISERROR(SEARCH("- S -", '-'!$F2514))), "Subcontractor",IF(NOT(ISERROR(SEARCH("- R -", '-'!$F2514))), "Ryman",IF(NOT(ISERROR(SEARCH("- C -", '-'!$F2514))), "Consultant",IF(NOT(ISERROR(SEARCH("- I -", '-'!$F2514))),  "Inspection Test Plan", "Naming Error"))))</f>
        <v>Subcontractor</v>
      </c>
      <c r="F2514" s="91" t="str">
        <f>IF(OR('-'!$G2514="checklist", '-'!$G2514="checklist-flat"), '-'!$H2514, F2513)</f>
        <v xml:space="preserve">ST - S - Precast Beam Installation </v>
      </c>
      <c r="G2514" s="92" t="s">
        <v>15</v>
      </c>
      <c r="H2514" s="92" t="s">
        <v>56</v>
      </c>
      <c r="I2514" s="92"/>
      <c r="J2514" s="105">
        <f>_xlfn.XLOOKUP('-'!$F2514,Ref!A:A,Ref!B:B)*1000</f>
        <v>218000</v>
      </c>
      <c r="K2514" s="87">
        <f ca="1">COUNTIF($J$2:'-'!$J2514,'-'!$J2514)-1</f>
        <v>5</v>
      </c>
      <c r="L2514" s="90" t="s">
        <v>14</v>
      </c>
    </row>
    <row r="2515" spans="1:12" ht="15.75">
      <c r="A2515" s="96">
        <f t="shared" si="39"/>
        <v>2511</v>
      </c>
      <c r="B2515" s="93">
        <f ca="1">'-'!$J2515+'-'!$K2515</f>
        <v>218006</v>
      </c>
      <c r="C2515" s="94"/>
      <c r="D2515" s="95" t="str" cm="1">
        <f t="array" ref="D2515">_xlfn.SWITCH(MID('-'!$F2515,1,4),"C - ","Civil","F - ","Foundation","ST -","Structure","FC -","Façade","PRE ","Pre-Line","POST","Post-Line","H - ","Handover","S - ","Services","CST ","Completion Docs", "I - ", "Inspection")</f>
        <v>Structure</v>
      </c>
      <c r="E2515" s="96" t="str">
        <f>IF(NOT(ISERROR(SEARCH("- S -", '-'!$F2515))), "Subcontractor",IF(NOT(ISERROR(SEARCH("- R -", '-'!$F2515))), "Ryman",IF(NOT(ISERROR(SEARCH("- C -", '-'!$F2515))), "Consultant",IF(NOT(ISERROR(SEARCH("- I -", '-'!$F2515))),  "Inspection Test Plan", "Naming Error"))))</f>
        <v>Subcontractor</v>
      </c>
      <c r="F2515" s="97" t="str">
        <f>IF(OR('-'!$G2515="checklist", '-'!$G2515="checklist-flat"), '-'!$H2515, F2514)</f>
        <v xml:space="preserve">ST - S - Precast Beam Installation </v>
      </c>
      <c r="G2515" s="98" t="s">
        <v>24</v>
      </c>
      <c r="H2515" s="98" t="s">
        <v>57</v>
      </c>
      <c r="I2515" s="98"/>
      <c r="J2515" s="106">
        <f>_xlfn.XLOOKUP('-'!$F2515,Ref!A:A,Ref!B:B)*1000</f>
        <v>218000</v>
      </c>
      <c r="K2515" s="93">
        <f ca="1">COUNTIF($J$2:'-'!$J2515,'-'!$J2515)-1</f>
        <v>6</v>
      </c>
      <c r="L2515" s="96" t="s">
        <v>14</v>
      </c>
    </row>
    <row r="2516" spans="1:12" ht="15.75">
      <c r="A2516" s="90">
        <f t="shared" si="39"/>
        <v>2512</v>
      </c>
      <c r="B2516" s="87">
        <f ca="1">'-'!$J2516+'-'!$K2516</f>
        <v>219000</v>
      </c>
      <c r="C2516" s="88"/>
      <c r="D2516" s="90" t="str" cm="1">
        <f t="array" ref="D2516">_xlfn.SWITCH(MID('-'!$F2516,1,4),"C - ","Civil","F - ","Foundation","ST -","Structure","FC -","Façade","PRE ","Pre-Line","POST","Post-Line","H - ","Handover","S - ","Services","CST ","Completion Docs", "I - ", "Inspection")</f>
        <v>Structure</v>
      </c>
      <c r="E2516" s="90" t="str">
        <f>IF(NOT(ISERROR(SEARCH("- S -", '-'!$F2516))), "Subcontractor",IF(NOT(ISERROR(SEARCH("- R -", '-'!$F2516))), "Ryman",IF(NOT(ISERROR(SEARCH("- C -", '-'!$F2516))), "Consultant",IF(NOT(ISERROR(SEARCH("- I -", '-'!$F2516))),  "Inspection Test Plan", "Naming Error"))))</f>
        <v>Subcontractor</v>
      </c>
      <c r="F2516" s="91" t="str">
        <f>IF(OR('-'!$G2516="checklist", '-'!$G2516="checklist-flat"), '-'!$H2516, F2515)</f>
        <v>ST - S - Precast Compliance Documents</v>
      </c>
      <c r="G2516" s="92" t="s">
        <v>12</v>
      </c>
      <c r="H2516" s="92" t="s">
        <v>1763</v>
      </c>
      <c r="I2516" s="92"/>
      <c r="J2516" s="105">
        <f>_xlfn.XLOOKUP('-'!$F2516,Ref!A:A,Ref!B:B)*1000</f>
        <v>219000</v>
      </c>
      <c r="K2516" s="87">
        <f ca="1">COUNTIF($J$2:'-'!$J2516,'-'!$J2516)-1</f>
        <v>0</v>
      </c>
      <c r="L2516" s="90" t="s">
        <v>14</v>
      </c>
    </row>
    <row r="2517" spans="1:12" ht="15.75">
      <c r="A2517" s="96">
        <f t="shared" si="39"/>
        <v>2513</v>
      </c>
      <c r="B2517" s="93">
        <f ca="1">'-'!$J2517+'-'!$K2517</f>
        <v>219001</v>
      </c>
      <c r="C2517" s="94"/>
      <c r="D2517" s="96" t="str" cm="1">
        <f t="array" ref="D2517">_xlfn.SWITCH(MID('-'!$F2517,1,4),"C - ","Civil","F - ","Foundation","ST -","Structure","FC -","Façade","PRE ","Pre-Line","POST","Post-Line","H - ","Handover","S - ","Services","CST ","Completion Docs", "I - ", "Inspection")</f>
        <v>Structure</v>
      </c>
      <c r="E2517" s="96" t="str">
        <f>IF(NOT(ISERROR(SEARCH("- S -", '-'!$F2517))), "Subcontractor",IF(NOT(ISERROR(SEARCH("- R -", '-'!$F2517))), "Ryman",IF(NOT(ISERROR(SEARCH("- C -", '-'!$F2517))), "Consultant",IF(NOT(ISERROR(SEARCH("- I -", '-'!$F2517))),  "Inspection Test Plan", "Naming Error"))))</f>
        <v>Subcontractor</v>
      </c>
      <c r="F2517" s="97" t="str">
        <f>IF(OR('-'!$G2517="checklist", '-'!$G2517="checklist-flat"), '-'!$H2517, F2516)</f>
        <v>ST - S - Precast Compliance Documents</v>
      </c>
      <c r="G2517" s="98" t="s">
        <v>15</v>
      </c>
      <c r="H2517" s="98" t="s">
        <v>899</v>
      </c>
      <c r="I2517" s="98"/>
      <c r="J2517" s="106">
        <f>_xlfn.XLOOKUP('-'!$F2517,Ref!A:A,Ref!B:B)*1000</f>
        <v>219000</v>
      </c>
      <c r="K2517" s="93">
        <f ca="1">COUNTIF($J$2:'-'!$J2517,'-'!$J2517)-1</f>
        <v>1</v>
      </c>
      <c r="L2517" s="96" t="s">
        <v>14</v>
      </c>
    </row>
    <row r="2518" spans="1:12" ht="15.75">
      <c r="A2518" s="90">
        <f t="shared" si="39"/>
        <v>2514</v>
      </c>
      <c r="B2518" s="87">
        <f ca="1">'-'!$J2518+'-'!$K2518</f>
        <v>219002</v>
      </c>
      <c r="C2518" s="88"/>
      <c r="D2518" s="90" t="str" cm="1">
        <f t="array" ref="D2518">_xlfn.SWITCH(MID('-'!$F2518,1,4),"C - ","Civil","F - ","Foundation","ST -","Structure","FC -","Façade","PRE ","Pre-Line","POST","Post-Line","H - ","Handover","S - ","Services","CST ","Completion Docs", "I - ", "Inspection")</f>
        <v>Structure</v>
      </c>
      <c r="E2518" s="90" t="str">
        <f>IF(NOT(ISERROR(SEARCH("- S -", '-'!$F2518))), "Subcontractor",IF(NOT(ISERROR(SEARCH("- R -", '-'!$F2518))), "Ryman",IF(NOT(ISERROR(SEARCH("- C -", '-'!$F2518))), "Consultant",IF(NOT(ISERROR(SEARCH("- I -", '-'!$F2518))),  "Inspection Test Plan", "Naming Error"))))</f>
        <v>Subcontractor</v>
      </c>
      <c r="F2518" s="91" t="str">
        <f>IF(OR('-'!$G2518="checklist", '-'!$G2518="checklist-flat"), '-'!$H2518, F2517)</f>
        <v>ST - S - Precast Compliance Documents</v>
      </c>
      <c r="G2518" s="92" t="s">
        <v>15</v>
      </c>
      <c r="H2518" s="92" t="s">
        <v>1764</v>
      </c>
      <c r="I2518" s="92"/>
      <c r="J2518" s="105">
        <f>_xlfn.XLOOKUP('-'!$F2518,Ref!A:A,Ref!B:B)*1000</f>
        <v>219000</v>
      </c>
      <c r="K2518" s="87">
        <f ca="1">COUNTIF($J$2:'-'!$J2518,'-'!$J2518)-1</f>
        <v>2</v>
      </c>
      <c r="L2518" s="90" t="s">
        <v>14</v>
      </c>
    </row>
    <row r="2519" spans="1:12" ht="15.75">
      <c r="A2519" s="96">
        <f t="shared" si="39"/>
        <v>2515</v>
      </c>
      <c r="B2519" s="93">
        <f ca="1">'-'!$J2519+'-'!$K2519</f>
        <v>219003</v>
      </c>
      <c r="C2519" s="94"/>
      <c r="D2519" s="96" t="str" cm="1">
        <f t="array" ref="D2519">_xlfn.SWITCH(MID('-'!$F2519,1,4),"C - ","Civil","F - ","Foundation","ST -","Structure","FC -","Façade","PRE ","Pre-Line","POST","Post-Line","H - ","Handover","S - ","Services","CST ","Completion Docs", "I - ", "Inspection")</f>
        <v>Structure</v>
      </c>
      <c r="E2519" s="96" t="str">
        <f>IF(NOT(ISERROR(SEARCH("- S -", '-'!$F2519))), "Subcontractor",IF(NOT(ISERROR(SEARCH("- R -", '-'!$F2519))), "Ryman",IF(NOT(ISERROR(SEARCH("- C -", '-'!$F2519))), "Consultant",IF(NOT(ISERROR(SEARCH("- I -", '-'!$F2519))),  "Inspection Test Plan", "Naming Error"))))</f>
        <v>Subcontractor</v>
      </c>
      <c r="F2519" s="97" t="str">
        <f>IF(OR('-'!$G2519="checklist", '-'!$G2519="checklist-flat"), '-'!$H2519, F2518)</f>
        <v>ST - S - Precast Compliance Documents</v>
      </c>
      <c r="G2519" s="98" t="s">
        <v>15</v>
      </c>
      <c r="H2519" s="98" t="s">
        <v>898</v>
      </c>
      <c r="I2519" s="98"/>
      <c r="J2519" s="106">
        <f>_xlfn.XLOOKUP('-'!$F2519,Ref!A:A,Ref!B:B)*1000</f>
        <v>219000</v>
      </c>
      <c r="K2519" s="93">
        <f ca="1">COUNTIF($J$2:'-'!$J2519,'-'!$J2519)-1</f>
        <v>3</v>
      </c>
      <c r="L2519" s="96" t="s">
        <v>14</v>
      </c>
    </row>
    <row r="2520" spans="1:12" ht="15.75">
      <c r="A2520" s="90">
        <f t="shared" si="39"/>
        <v>2516</v>
      </c>
      <c r="B2520" s="87">
        <f ca="1">'-'!$J2520+'-'!$K2520</f>
        <v>219004</v>
      </c>
      <c r="C2520" s="88"/>
      <c r="D2520" s="90" t="str" cm="1">
        <f t="array" ref="D2520">_xlfn.SWITCH(MID('-'!$F2520,1,4),"C - ","Civil","F - ","Foundation","ST -","Structure","FC -","Façade","PRE ","Pre-Line","POST","Post-Line","H - ","Handover","S - ","Services","CST ","Completion Docs", "I - ", "Inspection")</f>
        <v>Structure</v>
      </c>
      <c r="E2520" s="90" t="str">
        <f>IF(NOT(ISERROR(SEARCH("- S -", '-'!$F2520))), "Subcontractor",IF(NOT(ISERROR(SEARCH("- R -", '-'!$F2520))), "Ryman",IF(NOT(ISERROR(SEARCH("- C -", '-'!$F2520))), "Consultant",IF(NOT(ISERROR(SEARCH("- I -", '-'!$F2520))),  "Inspection Test Plan", "Naming Error"))))</f>
        <v>Subcontractor</v>
      </c>
      <c r="F2520" s="91" t="str">
        <f>IF(OR('-'!$G2520="checklist", '-'!$G2520="checklist-flat"), '-'!$H2520, F2519)</f>
        <v>ST - S - Precast Compliance Documents</v>
      </c>
      <c r="G2520" s="92" t="s">
        <v>15</v>
      </c>
      <c r="H2520" s="92" t="s">
        <v>1765</v>
      </c>
      <c r="I2520" s="92"/>
      <c r="J2520" s="105">
        <f>_xlfn.XLOOKUP('-'!$F2520,Ref!A:A,Ref!B:B)*1000</f>
        <v>219000</v>
      </c>
      <c r="K2520" s="87">
        <f ca="1">COUNTIF($J$2:'-'!$J2520,'-'!$J2520)-1</f>
        <v>4</v>
      </c>
      <c r="L2520" s="90" t="s">
        <v>14</v>
      </c>
    </row>
    <row r="2521" spans="1:12" ht="15.75">
      <c r="A2521" s="96">
        <f t="shared" si="39"/>
        <v>2517</v>
      </c>
      <c r="B2521" s="93">
        <f ca="1">'-'!$J2521+'-'!$K2521</f>
        <v>219005</v>
      </c>
      <c r="C2521" s="94"/>
      <c r="D2521" s="96" t="str" cm="1">
        <f t="array" ref="D2521">_xlfn.SWITCH(MID('-'!$F2521,1,4),"C - ","Civil","F - ","Foundation","ST -","Structure","FC -","Façade","PRE ","Pre-Line","POST","Post-Line","H - ","Handover","S - ","Services","CST ","Completion Docs", "I - ", "Inspection")</f>
        <v>Structure</v>
      </c>
      <c r="E2521" s="96" t="str">
        <f>IF(NOT(ISERROR(SEARCH("- S -", '-'!$F2521))), "Subcontractor",IF(NOT(ISERROR(SEARCH("- R -", '-'!$F2521))), "Ryman",IF(NOT(ISERROR(SEARCH("- C -", '-'!$F2521))), "Consultant",IF(NOT(ISERROR(SEARCH("- I -", '-'!$F2521))),  "Inspection Test Plan", "Naming Error"))))</f>
        <v>Subcontractor</v>
      </c>
      <c r="F2521" s="97" t="str">
        <f>IF(OR('-'!$G2521="checklist", '-'!$G2521="checklist-flat"), '-'!$H2521, F2520)</f>
        <v>ST - S - Precast Compliance Documents</v>
      </c>
      <c r="G2521" s="98" t="s">
        <v>15</v>
      </c>
      <c r="H2521" s="98" t="s">
        <v>56</v>
      </c>
      <c r="I2521" s="98"/>
      <c r="J2521" s="106">
        <f>_xlfn.XLOOKUP('-'!$F2521,Ref!A:A,Ref!B:B)*1000</f>
        <v>219000</v>
      </c>
      <c r="K2521" s="93">
        <f ca="1">COUNTIF($J$2:'-'!$J2521,'-'!$J2521)-1</f>
        <v>5</v>
      </c>
      <c r="L2521" s="96" t="s">
        <v>14</v>
      </c>
    </row>
    <row r="2522" spans="1:12" ht="15.75">
      <c r="A2522" s="90">
        <f t="shared" si="39"/>
        <v>2518</v>
      </c>
      <c r="B2522" s="87">
        <f ca="1">'-'!$J2522+'-'!$K2522</f>
        <v>219006</v>
      </c>
      <c r="C2522" s="88"/>
      <c r="D2522" s="90" t="str" cm="1">
        <f t="array" ref="D2522">_xlfn.SWITCH(MID('-'!$F2522,1,4),"C - ","Civil","F - ","Foundation","ST -","Structure","FC -","Façade","PRE ","Pre-Line","POST","Post-Line","H - ","Handover","S - ","Services","CST ","Completion Docs", "I - ", "Inspection")</f>
        <v>Structure</v>
      </c>
      <c r="E2522" s="90" t="str">
        <f>IF(NOT(ISERROR(SEARCH("- S -", '-'!$F2522))), "Subcontractor",IF(NOT(ISERROR(SEARCH("- R -", '-'!$F2522))), "Ryman",IF(NOT(ISERROR(SEARCH("- C -", '-'!$F2522))), "Consultant",IF(NOT(ISERROR(SEARCH("- I -", '-'!$F2522))),  "Inspection Test Plan", "Naming Error"))))</f>
        <v>Subcontractor</v>
      </c>
      <c r="F2522" s="91" t="str">
        <f>IF(OR('-'!$G2522="checklist", '-'!$G2522="checklist-flat"), '-'!$H2522, F2521)</f>
        <v>ST - S - Precast Compliance Documents</v>
      </c>
      <c r="G2522" s="92" t="s">
        <v>24</v>
      </c>
      <c r="H2522" s="92" t="s">
        <v>57</v>
      </c>
      <c r="I2522" s="92"/>
      <c r="J2522" s="105">
        <f>_xlfn.XLOOKUP('-'!$F2522,Ref!A:A,Ref!B:B)*1000</f>
        <v>219000</v>
      </c>
      <c r="K2522" s="87">
        <f ca="1">COUNTIF($J$2:'-'!$J2522,'-'!$J2522)-1</f>
        <v>6</v>
      </c>
      <c r="L2522" s="90" t="s">
        <v>14</v>
      </c>
    </row>
    <row r="2523" spans="1:12" ht="15.75">
      <c r="A2523" s="96">
        <f t="shared" si="39"/>
        <v>2519</v>
      </c>
      <c r="B2523" s="93">
        <f ca="1">'-'!$J2523+'-'!$K2523</f>
        <v>220000</v>
      </c>
      <c r="C2523" s="94"/>
      <c r="D2523" s="95" t="str" cm="1">
        <f t="array" ref="D2523">_xlfn.SWITCH(MID('-'!$F2523,1,4),"C - ","Civil","F - ","Foundation","ST -","Structure","FC -","Façade","PRE ","Pre-Line","POST","Post-Line","H - ","Handover","S - ","Services","CST ","Completion Docs", "I - ", "Inspection")</f>
        <v>Structure</v>
      </c>
      <c r="E2523" s="96" t="str">
        <f>IF(NOT(ISERROR(SEARCH("- S -", '-'!$F2523))), "Subcontractor",IF(NOT(ISERROR(SEARCH("- R -", '-'!$F2523))), "Ryman",IF(NOT(ISERROR(SEARCH("- C -", '-'!$F2523))), "Consultant",IF(NOT(ISERROR(SEARCH("- I -", '-'!$F2523))),  "Inspection Test Plan", "Naming Error"))))</f>
        <v>Subcontractor</v>
      </c>
      <c r="F2523" s="97" t="str">
        <f>IF(OR('-'!$G2523="checklist", '-'!$G2523="checklist-flat"), '-'!$H2523, F2522)</f>
        <v>ST - S - Precast Edge Beams Installation</v>
      </c>
      <c r="G2523" s="98" t="s">
        <v>12</v>
      </c>
      <c r="H2523" s="98" t="s">
        <v>1766</v>
      </c>
      <c r="I2523" s="98"/>
      <c r="J2523" s="106">
        <f>_xlfn.XLOOKUP('-'!$F2523,Ref!A:A,Ref!B:B)*1000</f>
        <v>220000</v>
      </c>
      <c r="K2523" s="93">
        <f ca="1">COUNTIF($J$2:'-'!$J2523,'-'!$J2523)-1</f>
        <v>0</v>
      </c>
      <c r="L2523" s="96" t="s">
        <v>14</v>
      </c>
    </row>
    <row r="2524" spans="1:12" ht="15.75">
      <c r="A2524" s="90">
        <f t="shared" si="39"/>
        <v>2520</v>
      </c>
      <c r="B2524" s="87">
        <f ca="1">'-'!$J2524+'-'!$K2524</f>
        <v>220001</v>
      </c>
      <c r="C2524" s="88"/>
      <c r="D2524" s="89" t="str" cm="1">
        <f t="array" ref="D2524">_xlfn.SWITCH(MID('-'!$F2524,1,4),"C - ","Civil","F - ","Foundation","ST -","Structure","FC -","Façade","PRE ","Pre-Line","POST","Post-Line","H - ","Handover","S - ","Services","CST ","Completion Docs", "I - ", "Inspection")</f>
        <v>Structure</v>
      </c>
      <c r="E2524" s="90" t="str">
        <f>IF(NOT(ISERROR(SEARCH("- S -", '-'!$F2524))), "Subcontractor",IF(NOT(ISERROR(SEARCH("- R -", '-'!$F2524))), "Ryman",IF(NOT(ISERROR(SEARCH("- C -", '-'!$F2524))), "Consultant",IF(NOT(ISERROR(SEARCH("- I -", '-'!$F2524))),  "Inspection Test Plan", "Naming Error"))))</f>
        <v>Subcontractor</v>
      </c>
      <c r="F2524" s="91" t="str">
        <f>IF(OR('-'!$G2524="checklist", '-'!$G2524="checklist-flat"), '-'!$H2524, F2523)</f>
        <v>ST - S - Precast Edge Beams Installation</v>
      </c>
      <c r="G2524" s="92" t="s">
        <v>15</v>
      </c>
      <c r="H2524" s="92" t="s">
        <v>1747</v>
      </c>
      <c r="I2524" s="92"/>
      <c r="J2524" s="105">
        <f>_xlfn.XLOOKUP('-'!$F2524,Ref!A:A,Ref!B:B)*1000</f>
        <v>220000</v>
      </c>
      <c r="K2524" s="87">
        <f ca="1">COUNTIF($J$2:'-'!$J2524,'-'!$J2524)-1</f>
        <v>1</v>
      </c>
      <c r="L2524" s="90" t="s">
        <v>14</v>
      </c>
    </row>
    <row r="2525" spans="1:12" ht="15.75">
      <c r="A2525" s="96">
        <f t="shared" si="39"/>
        <v>2521</v>
      </c>
      <c r="B2525" s="93">
        <f ca="1">'-'!$J2525+'-'!$K2525</f>
        <v>220002</v>
      </c>
      <c r="C2525" s="94"/>
      <c r="D2525" s="95" t="str" cm="1">
        <f t="array" ref="D2525">_xlfn.SWITCH(MID('-'!$F2525,1,4),"C - ","Civil","F - ","Foundation","ST -","Structure","FC -","Façade","PRE ","Pre-Line","POST","Post-Line","H - ","Handover","S - ","Services","CST ","Completion Docs", "I - ", "Inspection")</f>
        <v>Structure</v>
      </c>
      <c r="E2525" s="96" t="str">
        <f>IF(NOT(ISERROR(SEARCH("- S -", '-'!$F2525))), "Subcontractor",IF(NOT(ISERROR(SEARCH("- R -", '-'!$F2525))), "Ryman",IF(NOT(ISERROR(SEARCH("- C -", '-'!$F2525))), "Consultant",IF(NOT(ISERROR(SEARCH("- I -", '-'!$F2525))),  "Inspection Test Plan", "Naming Error"))))</f>
        <v>Subcontractor</v>
      </c>
      <c r="F2525" s="97" t="str">
        <f>IF(OR('-'!$G2525="checklist", '-'!$G2525="checklist-flat"), '-'!$H2525, F2524)</f>
        <v>ST - S - Precast Edge Beams Installation</v>
      </c>
      <c r="G2525" s="98" t="s">
        <v>15</v>
      </c>
      <c r="H2525" s="98" t="s">
        <v>127</v>
      </c>
      <c r="I2525" s="98"/>
      <c r="J2525" s="106">
        <f>_xlfn.XLOOKUP('-'!$F2525,Ref!A:A,Ref!B:B)*1000</f>
        <v>220000</v>
      </c>
      <c r="K2525" s="93">
        <f ca="1">COUNTIF($J$2:'-'!$J2525,'-'!$J2525)-1</f>
        <v>2</v>
      </c>
      <c r="L2525" s="96" t="s">
        <v>14</v>
      </c>
    </row>
    <row r="2526" spans="1:12" ht="15.75">
      <c r="A2526" s="90">
        <f t="shared" si="39"/>
        <v>2522</v>
      </c>
      <c r="B2526" s="87">
        <f ca="1">'-'!$J2526+'-'!$K2526</f>
        <v>220003</v>
      </c>
      <c r="C2526" s="88"/>
      <c r="D2526" s="89" t="str" cm="1">
        <f t="array" ref="D2526">_xlfn.SWITCH(MID('-'!$F2526,1,4),"C - ","Civil","F - ","Foundation","ST -","Structure","FC -","Façade","PRE ","Pre-Line","POST","Post-Line","H - ","Handover","S - ","Services","CST ","Completion Docs", "I - ", "Inspection")</f>
        <v>Structure</v>
      </c>
      <c r="E2526" s="90" t="str">
        <f>IF(NOT(ISERROR(SEARCH("- S -", '-'!$F2526))), "Subcontractor",IF(NOT(ISERROR(SEARCH("- R -", '-'!$F2526))), "Ryman",IF(NOT(ISERROR(SEARCH("- C -", '-'!$F2526))), "Consultant",IF(NOT(ISERROR(SEARCH("- I -", '-'!$F2526))),  "Inspection Test Plan", "Naming Error"))))</f>
        <v>Subcontractor</v>
      </c>
      <c r="F2526" s="91" t="str">
        <f>IF(OR('-'!$G2526="checklist", '-'!$G2526="checklist-flat"), '-'!$H2526, F2525)</f>
        <v>ST - S - Precast Edge Beams Installation</v>
      </c>
      <c r="G2526" s="92" t="s">
        <v>15</v>
      </c>
      <c r="H2526" s="92" t="s">
        <v>1748</v>
      </c>
      <c r="I2526" s="92"/>
      <c r="J2526" s="105">
        <f>_xlfn.XLOOKUP('-'!$F2526,Ref!A:A,Ref!B:B)*1000</f>
        <v>220000</v>
      </c>
      <c r="K2526" s="87">
        <f ca="1">COUNTIF($J$2:'-'!$J2526,'-'!$J2526)-1</f>
        <v>3</v>
      </c>
      <c r="L2526" s="90" t="s">
        <v>14</v>
      </c>
    </row>
    <row r="2527" spans="1:12" ht="15.75">
      <c r="A2527" s="96">
        <f t="shared" ref="A2527:A2590" si="40">IFERROR(A2526+1,1)</f>
        <v>2523</v>
      </c>
      <c r="B2527" s="93">
        <f ca="1">'-'!$J2527+'-'!$K2527</f>
        <v>220004</v>
      </c>
      <c r="C2527" s="94"/>
      <c r="D2527" s="95" t="str" cm="1">
        <f t="array" ref="D2527">_xlfn.SWITCH(MID('-'!$F2527,1,4),"C - ","Civil","F - ","Foundation","ST -","Structure","FC -","Façade","PRE ","Pre-Line","POST","Post-Line","H - ","Handover","S - ","Services","CST ","Completion Docs", "I - ", "Inspection")</f>
        <v>Structure</v>
      </c>
      <c r="E2527" s="96" t="str">
        <f>IF(NOT(ISERROR(SEARCH("- S -", '-'!$F2527))), "Subcontractor",IF(NOT(ISERROR(SEARCH("- R -", '-'!$F2527))), "Ryman",IF(NOT(ISERROR(SEARCH("- C -", '-'!$F2527))), "Consultant",IF(NOT(ISERROR(SEARCH("- I -", '-'!$F2527))),  "Inspection Test Plan", "Naming Error"))))</f>
        <v>Subcontractor</v>
      </c>
      <c r="F2527" s="97" t="str">
        <f>IF(OR('-'!$G2527="checklist", '-'!$G2527="checklist-flat"), '-'!$H2527, F2526)</f>
        <v>ST - S - Precast Edge Beams Installation</v>
      </c>
      <c r="G2527" s="98" t="s">
        <v>15</v>
      </c>
      <c r="H2527" s="98" t="s">
        <v>1767</v>
      </c>
      <c r="I2527" s="98"/>
      <c r="J2527" s="106">
        <f>_xlfn.XLOOKUP('-'!$F2527,Ref!A:A,Ref!B:B)*1000</f>
        <v>220000</v>
      </c>
      <c r="K2527" s="93">
        <f ca="1">COUNTIF($J$2:'-'!$J2527,'-'!$J2527)-1</f>
        <v>4</v>
      </c>
      <c r="L2527" s="96" t="s">
        <v>14</v>
      </c>
    </row>
    <row r="2528" spans="1:12" ht="15.75">
      <c r="A2528" s="90">
        <f t="shared" si="40"/>
        <v>2524</v>
      </c>
      <c r="B2528" s="87">
        <f ca="1">'-'!$J2528+'-'!$K2528</f>
        <v>220005</v>
      </c>
      <c r="C2528" s="88"/>
      <c r="D2528" s="89" t="str" cm="1">
        <f t="array" ref="D2528">_xlfn.SWITCH(MID('-'!$F2528,1,4),"C - ","Civil","F - ","Foundation","ST -","Structure","FC -","Façade","PRE ","Pre-Line","POST","Post-Line","H - ","Handover","S - ","Services","CST ","Completion Docs", "I - ", "Inspection")</f>
        <v>Structure</v>
      </c>
      <c r="E2528" s="90" t="str">
        <f>IF(NOT(ISERROR(SEARCH("- S -", '-'!$F2528))), "Subcontractor",IF(NOT(ISERROR(SEARCH("- R -", '-'!$F2528))), "Ryman",IF(NOT(ISERROR(SEARCH("- C -", '-'!$F2528))), "Consultant",IF(NOT(ISERROR(SEARCH("- I -", '-'!$F2528))),  "Inspection Test Plan", "Naming Error"))))</f>
        <v>Subcontractor</v>
      </c>
      <c r="F2528" s="91" t="str">
        <f>IF(OR('-'!$G2528="checklist", '-'!$G2528="checklist-flat"), '-'!$H2528, F2527)</f>
        <v>ST - S - Precast Edge Beams Installation</v>
      </c>
      <c r="G2528" s="92" t="s">
        <v>15</v>
      </c>
      <c r="H2528" s="92" t="s">
        <v>56</v>
      </c>
      <c r="I2528" s="92"/>
      <c r="J2528" s="105">
        <f>_xlfn.XLOOKUP('-'!$F2528,Ref!A:A,Ref!B:B)*1000</f>
        <v>220000</v>
      </c>
      <c r="K2528" s="87">
        <f ca="1">COUNTIF($J$2:'-'!$J2528,'-'!$J2528)-1</f>
        <v>5</v>
      </c>
      <c r="L2528" s="90" t="s">
        <v>14</v>
      </c>
    </row>
    <row r="2529" spans="1:12" ht="15.75">
      <c r="A2529" s="96">
        <f t="shared" si="40"/>
        <v>2525</v>
      </c>
      <c r="B2529" s="93">
        <f ca="1">'-'!$J2529+'-'!$K2529</f>
        <v>220006</v>
      </c>
      <c r="C2529" s="94"/>
      <c r="D2529" s="95" t="str" cm="1">
        <f t="array" ref="D2529">_xlfn.SWITCH(MID('-'!$F2529,1,4),"C - ","Civil","F - ","Foundation","ST -","Structure","FC -","Façade","PRE ","Pre-Line","POST","Post-Line","H - ","Handover","S - ","Services","CST ","Completion Docs", "I - ", "Inspection")</f>
        <v>Structure</v>
      </c>
      <c r="E2529" s="96" t="str">
        <f>IF(NOT(ISERROR(SEARCH("- S -", '-'!$F2529))), "Subcontractor",IF(NOT(ISERROR(SEARCH("- R -", '-'!$F2529))), "Ryman",IF(NOT(ISERROR(SEARCH("- C -", '-'!$F2529))), "Consultant",IF(NOT(ISERROR(SEARCH("- I -", '-'!$F2529))),  "Inspection Test Plan", "Naming Error"))))</f>
        <v>Subcontractor</v>
      </c>
      <c r="F2529" s="97" t="str">
        <f>IF(OR('-'!$G2529="checklist", '-'!$G2529="checklist-flat"), '-'!$H2529, F2528)</f>
        <v>ST - S - Precast Edge Beams Installation</v>
      </c>
      <c r="G2529" s="98" t="s">
        <v>24</v>
      </c>
      <c r="H2529" s="98" t="s">
        <v>57</v>
      </c>
      <c r="I2529" s="98"/>
      <c r="J2529" s="106">
        <f>_xlfn.XLOOKUP('-'!$F2529,Ref!A:A,Ref!B:B)*1000</f>
        <v>220000</v>
      </c>
      <c r="K2529" s="93">
        <f ca="1">COUNTIF($J$2:'-'!$J2529,'-'!$J2529)-1</f>
        <v>6</v>
      </c>
      <c r="L2529" s="96" t="s">
        <v>14</v>
      </c>
    </row>
    <row r="2530" spans="1:12" ht="15.75">
      <c r="A2530" s="90">
        <f t="shared" si="40"/>
        <v>2526</v>
      </c>
      <c r="B2530" s="87">
        <f ca="1">'-'!$J2530+'-'!$K2530</f>
        <v>221000</v>
      </c>
      <c r="C2530" s="88"/>
      <c r="D2530" s="89" t="str" cm="1">
        <f t="array" ref="D2530">_xlfn.SWITCH(MID('-'!$F2530,1,4),"C - ","Civil","F - ","Foundation","ST -","Structure","FC -","Façade","PRE ","Pre-Line","POST","Post-Line","H - ","Handover","S - ","Services","CST ","Completion Docs", "I - ", "Inspection")</f>
        <v>Structure</v>
      </c>
      <c r="E2530" s="90" t="str">
        <f>IF(NOT(ISERROR(SEARCH("- S -", '-'!$F2530))), "Subcontractor",IF(NOT(ISERROR(SEARCH("- R -", '-'!$F2530))), "Ryman",IF(NOT(ISERROR(SEARCH("- C -", '-'!$F2530))), "Consultant",IF(NOT(ISERROR(SEARCH("- I -", '-'!$F2530))),  "Inspection Test Plan", "Naming Error"))))</f>
        <v>Subcontractor</v>
      </c>
      <c r="F2530" s="91" t="str">
        <f>IF(OR('-'!$G2530="checklist", '-'!$G2530="checklist-flat"), '-'!$H2530, F2529)</f>
        <v xml:space="preserve">ST - S - Precast Flat Slab Installation </v>
      </c>
      <c r="G2530" s="92" t="s">
        <v>12</v>
      </c>
      <c r="H2530" s="92" t="s">
        <v>1768</v>
      </c>
      <c r="I2530" s="92"/>
      <c r="J2530" s="105">
        <f>_xlfn.XLOOKUP('-'!$F2530,Ref!A:A,Ref!B:B)*1000</f>
        <v>221000</v>
      </c>
      <c r="K2530" s="87">
        <f ca="1">COUNTIF($J$2:'-'!$J2530,'-'!$J2530)-1</f>
        <v>0</v>
      </c>
      <c r="L2530" s="90" t="s">
        <v>14</v>
      </c>
    </row>
    <row r="2531" spans="1:12" ht="15.75">
      <c r="A2531" s="96">
        <f t="shared" si="40"/>
        <v>2527</v>
      </c>
      <c r="B2531" s="93">
        <f ca="1">'-'!$J2531+'-'!$K2531</f>
        <v>221001</v>
      </c>
      <c r="C2531" s="94"/>
      <c r="D2531" s="95" t="str" cm="1">
        <f t="array" ref="D2531">_xlfn.SWITCH(MID('-'!$F2531,1,4),"C - ","Civil","F - ","Foundation","ST -","Structure","FC -","Façade","PRE ","Pre-Line","POST","Post-Line","H - ","Handover","S - ","Services","CST ","Completion Docs", "I - ", "Inspection")</f>
        <v>Structure</v>
      </c>
      <c r="E2531" s="96" t="str">
        <f>IF(NOT(ISERROR(SEARCH("- S -", '-'!$F2531))), "Subcontractor",IF(NOT(ISERROR(SEARCH("- R -", '-'!$F2531))), "Ryman",IF(NOT(ISERROR(SEARCH("- C -", '-'!$F2531))), "Consultant",IF(NOT(ISERROR(SEARCH("- I -", '-'!$F2531))),  "Inspection Test Plan", "Naming Error"))))</f>
        <v>Subcontractor</v>
      </c>
      <c r="F2531" s="97" t="str">
        <f>IF(OR('-'!$G2531="checklist", '-'!$G2531="checklist-flat"), '-'!$H2531, F2530)</f>
        <v xml:space="preserve">ST - S - Precast Flat Slab Installation </v>
      </c>
      <c r="G2531" s="98" t="s">
        <v>15</v>
      </c>
      <c r="H2531" s="98" t="s">
        <v>1747</v>
      </c>
      <c r="I2531" s="98"/>
      <c r="J2531" s="106">
        <f>_xlfn.XLOOKUP('-'!$F2531,Ref!A:A,Ref!B:B)*1000</f>
        <v>221000</v>
      </c>
      <c r="K2531" s="93">
        <f ca="1">COUNTIF($J$2:'-'!$J2531,'-'!$J2531)-1</f>
        <v>1</v>
      </c>
      <c r="L2531" s="96" t="s">
        <v>14</v>
      </c>
    </row>
    <row r="2532" spans="1:12" ht="15.75">
      <c r="A2532" s="90">
        <f t="shared" si="40"/>
        <v>2528</v>
      </c>
      <c r="B2532" s="87">
        <f ca="1">'-'!$J2532+'-'!$K2532</f>
        <v>221002</v>
      </c>
      <c r="C2532" s="88"/>
      <c r="D2532" s="89" t="str" cm="1">
        <f t="array" ref="D2532">_xlfn.SWITCH(MID('-'!$F2532,1,4),"C - ","Civil","F - ","Foundation","ST -","Structure","FC -","Façade","PRE ","Pre-Line","POST","Post-Line","H - ","Handover","S - ","Services","CST ","Completion Docs", "I - ", "Inspection")</f>
        <v>Structure</v>
      </c>
      <c r="E2532" s="90" t="str">
        <f>IF(NOT(ISERROR(SEARCH("- S -", '-'!$F2532))), "Subcontractor",IF(NOT(ISERROR(SEARCH("- R -", '-'!$F2532))), "Ryman",IF(NOT(ISERROR(SEARCH("- C -", '-'!$F2532))), "Consultant",IF(NOT(ISERROR(SEARCH("- I -", '-'!$F2532))),  "Inspection Test Plan", "Naming Error"))))</f>
        <v>Subcontractor</v>
      </c>
      <c r="F2532" s="91" t="str">
        <f>IF(OR('-'!$G2532="checklist", '-'!$G2532="checklist-flat"), '-'!$H2532, F2531)</f>
        <v xml:space="preserve">ST - S - Precast Flat Slab Installation </v>
      </c>
      <c r="G2532" s="92" t="s">
        <v>15</v>
      </c>
      <c r="H2532" s="92" t="s">
        <v>127</v>
      </c>
      <c r="I2532" s="92"/>
      <c r="J2532" s="105">
        <f>_xlfn.XLOOKUP('-'!$F2532,Ref!A:A,Ref!B:B)*1000</f>
        <v>221000</v>
      </c>
      <c r="K2532" s="87">
        <f ca="1">COUNTIF($J$2:'-'!$J2532,'-'!$J2532)-1</f>
        <v>2</v>
      </c>
      <c r="L2532" s="90" t="s">
        <v>14</v>
      </c>
    </row>
    <row r="2533" spans="1:12" ht="15.75">
      <c r="A2533" s="96">
        <f t="shared" si="40"/>
        <v>2529</v>
      </c>
      <c r="B2533" s="93">
        <f ca="1">'-'!$J2533+'-'!$K2533</f>
        <v>221003</v>
      </c>
      <c r="C2533" s="94"/>
      <c r="D2533" s="95" t="str" cm="1">
        <f t="array" ref="D2533">_xlfn.SWITCH(MID('-'!$F2533,1,4),"C - ","Civil","F - ","Foundation","ST -","Structure","FC -","Façade","PRE ","Pre-Line","POST","Post-Line","H - ","Handover","S - ","Services","CST ","Completion Docs", "I - ", "Inspection")</f>
        <v>Structure</v>
      </c>
      <c r="E2533" s="96" t="str">
        <f>IF(NOT(ISERROR(SEARCH("- S -", '-'!$F2533))), "Subcontractor",IF(NOT(ISERROR(SEARCH("- R -", '-'!$F2533))), "Ryman",IF(NOT(ISERROR(SEARCH("- C -", '-'!$F2533))), "Consultant",IF(NOT(ISERROR(SEARCH("- I -", '-'!$F2533))),  "Inspection Test Plan", "Naming Error"))))</f>
        <v>Subcontractor</v>
      </c>
      <c r="F2533" s="97" t="str">
        <f>IF(OR('-'!$G2533="checklist", '-'!$G2533="checklist-flat"), '-'!$H2533, F2532)</f>
        <v xml:space="preserve">ST - S - Precast Flat Slab Installation </v>
      </c>
      <c r="G2533" s="98" t="s">
        <v>15</v>
      </c>
      <c r="H2533" s="98" t="s">
        <v>1748</v>
      </c>
      <c r="I2533" s="98"/>
      <c r="J2533" s="106">
        <f>_xlfn.XLOOKUP('-'!$F2533,Ref!A:A,Ref!B:B)*1000</f>
        <v>221000</v>
      </c>
      <c r="K2533" s="93">
        <f ca="1">COUNTIF($J$2:'-'!$J2533,'-'!$J2533)-1</f>
        <v>3</v>
      </c>
      <c r="L2533" s="96" t="s">
        <v>14</v>
      </c>
    </row>
    <row r="2534" spans="1:12" ht="15.75">
      <c r="A2534" s="90">
        <f t="shared" si="40"/>
        <v>2530</v>
      </c>
      <c r="B2534" s="87">
        <f ca="1">'-'!$J2534+'-'!$K2534</f>
        <v>221004</v>
      </c>
      <c r="C2534" s="88"/>
      <c r="D2534" s="89" t="str" cm="1">
        <f t="array" ref="D2534">_xlfn.SWITCH(MID('-'!$F2534,1,4),"C - ","Civil","F - ","Foundation","ST -","Structure","FC -","Façade","PRE ","Pre-Line","POST","Post-Line","H - ","Handover","S - ","Services","CST ","Completion Docs", "I - ", "Inspection")</f>
        <v>Structure</v>
      </c>
      <c r="E2534" s="90" t="str">
        <f>IF(NOT(ISERROR(SEARCH("- S -", '-'!$F2534))), "Subcontractor",IF(NOT(ISERROR(SEARCH("- R -", '-'!$F2534))), "Ryman",IF(NOT(ISERROR(SEARCH("- C -", '-'!$F2534))), "Consultant",IF(NOT(ISERROR(SEARCH("- I -", '-'!$F2534))),  "Inspection Test Plan", "Naming Error"))))</f>
        <v>Subcontractor</v>
      </c>
      <c r="F2534" s="91" t="str">
        <f>IF(OR('-'!$G2534="checklist", '-'!$G2534="checklist-flat"), '-'!$H2534, F2533)</f>
        <v xml:space="preserve">ST - S - Precast Flat Slab Installation </v>
      </c>
      <c r="G2534" s="92" t="s">
        <v>15</v>
      </c>
      <c r="H2534" s="92" t="s">
        <v>1769</v>
      </c>
      <c r="I2534" s="104"/>
      <c r="J2534" s="105">
        <f>_xlfn.XLOOKUP('-'!$F2534,Ref!A:A,Ref!B:B)*1000</f>
        <v>221000</v>
      </c>
      <c r="K2534" s="87">
        <f ca="1">COUNTIF($J$2:'-'!$J2534,'-'!$J2534)-1</f>
        <v>4</v>
      </c>
      <c r="L2534" s="90" t="s">
        <v>14</v>
      </c>
    </row>
    <row r="2535" spans="1:12" ht="15.75">
      <c r="A2535" s="96">
        <f t="shared" si="40"/>
        <v>2531</v>
      </c>
      <c r="B2535" s="93">
        <f ca="1">'-'!$J2535+'-'!$K2535</f>
        <v>221005</v>
      </c>
      <c r="C2535" s="94"/>
      <c r="D2535" s="95" t="str" cm="1">
        <f t="array" ref="D2535">_xlfn.SWITCH(MID('-'!$F2535,1,4),"C - ","Civil","F - ","Foundation","ST -","Structure","FC -","Façade","PRE ","Pre-Line","POST","Post-Line","H - ","Handover","S - ","Services","CST ","Completion Docs", "I - ", "Inspection")</f>
        <v>Structure</v>
      </c>
      <c r="E2535" s="96" t="str">
        <f>IF(NOT(ISERROR(SEARCH("- S -", '-'!$F2535))), "Subcontractor",IF(NOT(ISERROR(SEARCH("- R -", '-'!$F2535))), "Ryman",IF(NOT(ISERROR(SEARCH("- C -", '-'!$F2535))), "Consultant",IF(NOT(ISERROR(SEARCH("- I -", '-'!$F2535))),  "Inspection Test Plan", "Naming Error"))))</f>
        <v>Subcontractor</v>
      </c>
      <c r="F2535" s="97" t="str">
        <f>IF(OR('-'!$G2535="checklist", '-'!$G2535="checklist-flat"), '-'!$H2535, F2534)</f>
        <v xml:space="preserve">ST - S - Precast Flat Slab Installation </v>
      </c>
      <c r="G2535" s="98" t="s">
        <v>15</v>
      </c>
      <c r="H2535" s="98" t="s">
        <v>56</v>
      </c>
      <c r="I2535" s="98"/>
      <c r="J2535" s="106">
        <f>_xlfn.XLOOKUP('-'!$F2535,Ref!A:A,Ref!B:B)*1000</f>
        <v>221000</v>
      </c>
      <c r="K2535" s="93">
        <f ca="1">COUNTIF($J$2:'-'!$J2535,'-'!$J2535)-1</f>
        <v>5</v>
      </c>
      <c r="L2535" s="96" t="s">
        <v>14</v>
      </c>
    </row>
    <row r="2536" spans="1:12" ht="15.75">
      <c r="A2536" s="90">
        <f t="shared" si="40"/>
        <v>2532</v>
      </c>
      <c r="B2536" s="87">
        <f ca="1">'-'!$J2536+'-'!$K2536</f>
        <v>221006</v>
      </c>
      <c r="C2536" s="88"/>
      <c r="D2536" s="89" t="str" cm="1">
        <f t="array" ref="D2536">_xlfn.SWITCH(MID('-'!$F2536,1,4),"C - ","Civil","F - ","Foundation","ST -","Structure","FC -","Façade","PRE ","Pre-Line","POST","Post-Line","H - ","Handover","S - ","Services","CST ","Completion Docs", "I - ", "Inspection")</f>
        <v>Structure</v>
      </c>
      <c r="E2536" s="90" t="str">
        <f>IF(NOT(ISERROR(SEARCH("- S -", '-'!$F2536))), "Subcontractor",IF(NOT(ISERROR(SEARCH("- R -", '-'!$F2536))), "Ryman",IF(NOT(ISERROR(SEARCH("- C -", '-'!$F2536))), "Consultant",IF(NOT(ISERROR(SEARCH("- I -", '-'!$F2536))),  "Inspection Test Plan", "Naming Error"))))</f>
        <v>Subcontractor</v>
      </c>
      <c r="F2536" s="91" t="str">
        <f>IF(OR('-'!$G2536="checklist", '-'!$G2536="checklist-flat"), '-'!$H2536, F2535)</f>
        <v xml:space="preserve">ST - S - Precast Flat Slab Installation </v>
      </c>
      <c r="G2536" s="92" t="s">
        <v>24</v>
      </c>
      <c r="H2536" s="92" t="s">
        <v>57</v>
      </c>
      <c r="I2536" s="92"/>
      <c r="J2536" s="105">
        <f>_xlfn.XLOOKUP('-'!$F2536,Ref!A:A,Ref!B:B)*1000</f>
        <v>221000</v>
      </c>
      <c r="K2536" s="87">
        <f ca="1">COUNTIF($J$2:'-'!$J2536,'-'!$J2536)-1</f>
        <v>6</v>
      </c>
      <c r="L2536" s="90" t="s">
        <v>14</v>
      </c>
    </row>
    <row r="2537" spans="1:12" ht="15.75">
      <c r="A2537" s="96">
        <f t="shared" si="40"/>
        <v>2533</v>
      </c>
      <c r="B2537" s="93">
        <f ca="1">'-'!$J2537+'-'!$K2537</f>
        <v>222000</v>
      </c>
      <c r="C2537" s="94"/>
      <c r="D2537" s="95" t="str" cm="1">
        <f t="array" ref="D2537">_xlfn.SWITCH(MID('-'!$F2537,1,4),"C - ","Civil","F - ","Foundation","ST -","Structure","FC -","Façade","PRE ","Pre-Line","POST","Post-Line","H - ","Handover","S - ","Services","CST ","Completion Docs", "I - ", "Inspection")</f>
        <v>Structure</v>
      </c>
      <c r="E2537" s="96" t="str">
        <f>IF(NOT(ISERROR(SEARCH("- S -", '-'!$F2537))), "Subcontractor",IF(NOT(ISERROR(SEARCH("- R -", '-'!$F2537))), "Ryman",IF(NOT(ISERROR(SEARCH("- C -", '-'!$F2537))), "Consultant",IF(NOT(ISERROR(SEARCH("- I -", '-'!$F2537))),  "Inspection Test Plan", "Naming Error"))))</f>
        <v>Subcontractor</v>
      </c>
      <c r="F2537" s="97" t="str">
        <f>IF(OR('-'!$G2537="checklist", '-'!$G2537="checklist-flat"), '-'!$H2537, F2536)</f>
        <v>ST - S - Precast Spandrel Panel Installation</v>
      </c>
      <c r="G2537" s="98" t="s">
        <v>12</v>
      </c>
      <c r="H2537" s="98" t="s">
        <v>1770</v>
      </c>
      <c r="I2537" s="98"/>
      <c r="J2537" s="106">
        <f>_xlfn.XLOOKUP('-'!$F2537,Ref!A:A,Ref!B:B)*1000</f>
        <v>222000</v>
      </c>
      <c r="K2537" s="93">
        <f ca="1">COUNTIF($J$2:'-'!$J2537,'-'!$J2537)-1</f>
        <v>0</v>
      </c>
      <c r="L2537" s="96" t="s">
        <v>14</v>
      </c>
    </row>
    <row r="2538" spans="1:12" ht="15.75">
      <c r="A2538" s="90">
        <f t="shared" si="40"/>
        <v>2534</v>
      </c>
      <c r="B2538" s="87">
        <f ca="1">'-'!$J2538+'-'!$K2538</f>
        <v>222001</v>
      </c>
      <c r="C2538" s="88"/>
      <c r="D2538" s="89" t="str" cm="1">
        <f t="array" ref="D2538">_xlfn.SWITCH(MID('-'!$F2538,1,4),"C - ","Civil","F - ","Foundation","ST -","Structure","FC -","Façade","PRE ","Pre-Line","POST","Post-Line","H - ","Handover","S - ","Services","CST ","Completion Docs", "I - ", "Inspection")</f>
        <v>Structure</v>
      </c>
      <c r="E2538" s="90" t="str">
        <f>IF(NOT(ISERROR(SEARCH("- S -", '-'!$F2538))), "Subcontractor",IF(NOT(ISERROR(SEARCH("- R -", '-'!$F2538))), "Ryman",IF(NOT(ISERROR(SEARCH("- C -", '-'!$F2538))), "Consultant",IF(NOT(ISERROR(SEARCH("- I -", '-'!$F2538))),  "Inspection Test Plan", "Naming Error"))))</f>
        <v>Subcontractor</v>
      </c>
      <c r="F2538" s="91" t="str">
        <f>IF(OR('-'!$G2538="checklist", '-'!$G2538="checklist-flat"), '-'!$H2538, F2537)</f>
        <v>ST - S - Precast Spandrel Panel Installation</v>
      </c>
      <c r="G2538" s="92" t="s">
        <v>15</v>
      </c>
      <c r="H2538" s="92" t="s">
        <v>1747</v>
      </c>
      <c r="I2538" s="92"/>
      <c r="J2538" s="105">
        <f>_xlfn.XLOOKUP('-'!$F2538,Ref!A:A,Ref!B:B)*1000</f>
        <v>222000</v>
      </c>
      <c r="K2538" s="87">
        <f ca="1">COUNTIF($J$2:'-'!$J2538,'-'!$J2538)-1</f>
        <v>1</v>
      </c>
      <c r="L2538" s="90" t="s">
        <v>14</v>
      </c>
    </row>
    <row r="2539" spans="1:12" ht="15.75">
      <c r="A2539" s="96">
        <f t="shared" si="40"/>
        <v>2535</v>
      </c>
      <c r="B2539" s="93">
        <f ca="1">'-'!$J2539+'-'!$K2539</f>
        <v>222002</v>
      </c>
      <c r="C2539" s="94"/>
      <c r="D2539" s="95" t="str" cm="1">
        <f t="array" ref="D2539">_xlfn.SWITCH(MID('-'!$F2539,1,4),"C - ","Civil","F - ","Foundation","ST -","Structure","FC -","Façade","PRE ","Pre-Line","POST","Post-Line","H - ","Handover","S - ","Services","CST ","Completion Docs", "I - ", "Inspection")</f>
        <v>Structure</v>
      </c>
      <c r="E2539" s="96" t="str">
        <f>IF(NOT(ISERROR(SEARCH("- S -", '-'!$F2539))), "Subcontractor",IF(NOT(ISERROR(SEARCH("- R -", '-'!$F2539))), "Ryman",IF(NOT(ISERROR(SEARCH("- C -", '-'!$F2539))), "Consultant",IF(NOT(ISERROR(SEARCH("- I -", '-'!$F2539))),  "Inspection Test Plan", "Naming Error"))))</f>
        <v>Subcontractor</v>
      </c>
      <c r="F2539" s="97" t="str">
        <f>IF(OR('-'!$G2539="checklist", '-'!$G2539="checklist-flat"), '-'!$H2539, F2538)</f>
        <v>ST - S - Precast Spandrel Panel Installation</v>
      </c>
      <c r="G2539" s="98" t="s">
        <v>15</v>
      </c>
      <c r="H2539" s="98" t="s">
        <v>127</v>
      </c>
      <c r="I2539" s="98"/>
      <c r="J2539" s="106">
        <f>_xlfn.XLOOKUP('-'!$F2539,Ref!A:A,Ref!B:B)*1000</f>
        <v>222000</v>
      </c>
      <c r="K2539" s="93">
        <f ca="1">COUNTIF($J$2:'-'!$J2539,'-'!$J2539)-1</f>
        <v>2</v>
      </c>
      <c r="L2539" s="96" t="s">
        <v>14</v>
      </c>
    </row>
    <row r="2540" spans="1:12" ht="15.75">
      <c r="A2540" s="90">
        <f t="shared" si="40"/>
        <v>2536</v>
      </c>
      <c r="B2540" s="87">
        <f ca="1">'-'!$J2540+'-'!$K2540</f>
        <v>222003</v>
      </c>
      <c r="C2540" s="88"/>
      <c r="D2540" s="89" t="str" cm="1">
        <f t="array" ref="D2540">_xlfn.SWITCH(MID('-'!$F2540,1,4),"C - ","Civil","F - ","Foundation","ST -","Structure","FC -","Façade","PRE ","Pre-Line","POST","Post-Line","H - ","Handover","S - ","Services","CST ","Completion Docs", "I - ", "Inspection")</f>
        <v>Structure</v>
      </c>
      <c r="E2540" s="90" t="str">
        <f>IF(NOT(ISERROR(SEARCH("- S -", '-'!$F2540))), "Subcontractor",IF(NOT(ISERROR(SEARCH("- R -", '-'!$F2540))), "Ryman",IF(NOT(ISERROR(SEARCH("- C -", '-'!$F2540))), "Consultant",IF(NOT(ISERROR(SEARCH("- I -", '-'!$F2540))),  "Inspection Test Plan", "Naming Error"))))</f>
        <v>Subcontractor</v>
      </c>
      <c r="F2540" s="91" t="str">
        <f>IF(OR('-'!$G2540="checklist", '-'!$G2540="checklist-flat"), '-'!$H2540, F2539)</f>
        <v>ST - S - Precast Spandrel Panel Installation</v>
      </c>
      <c r="G2540" s="92" t="s">
        <v>15</v>
      </c>
      <c r="H2540" s="92" t="s">
        <v>1748</v>
      </c>
      <c r="I2540" s="92"/>
      <c r="J2540" s="105">
        <f>_xlfn.XLOOKUP('-'!$F2540,Ref!A:A,Ref!B:B)*1000</f>
        <v>222000</v>
      </c>
      <c r="K2540" s="87">
        <f ca="1">COUNTIF($J$2:'-'!$J2540,'-'!$J2540)-1</f>
        <v>3</v>
      </c>
      <c r="L2540" s="90" t="s">
        <v>14</v>
      </c>
    </row>
    <row r="2541" spans="1:12" ht="15.75">
      <c r="A2541" s="96">
        <f t="shared" si="40"/>
        <v>2537</v>
      </c>
      <c r="B2541" s="93">
        <f ca="1">'-'!$J2541+'-'!$K2541</f>
        <v>222004</v>
      </c>
      <c r="C2541" s="94"/>
      <c r="D2541" s="95" t="str" cm="1">
        <f t="array" ref="D2541">_xlfn.SWITCH(MID('-'!$F2541,1,4),"C - ","Civil","F - ","Foundation","ST -","Structure","FC -","Façade","PRE ","Pre-Line","POST","Post-Line","H - ","Handover","S - ","Services","CST ","Completion Docs", "I - ", "Inspection")</f>
        <v>Structure</v>
      </c>
      <c r="E2541" s="96" t="str">
        <f>IF(NOT(ISERROR(SEARCH("- S -", '-'!$F2541))), "Subcontractor",IF(NOT(ISERROR(SEARCH("- R -", '-'!$F2541))), "Ryman",IF(NOT(ISERROR(SEARCH("- C -", '-'!$F2541))), "Consultant",IF(NOT(ISERROR(SEARCH("- I -", '-'!$F2541))),  "Inspection Test Plan", "Naming Error"))))</f>
        <v>Subcontractor</v>
      </c>
      <c r="F2541" s="97" t="str">
        <f>IF(OR('-'!$G2541="checklist", '-'!$G2541="checklist-flat"), '-'!$H2541, F2540)</f>
        <v>ST - S - Precast Spandrel Panel Installation</v>
      </c>
      <c r="G2541" s="24" t="s">
        <v>15</v>
      </c>
      <c r="H2541" s="24" t="s">
        <v>1771</v>
      </c>
      <c r="I2541" s="24"/>
      <c r="J2541" s="106">
        <f>_xlfn.XLOOKUP('-'!$F2541,Ref!A:A,Ref!B:B)*1000</f>
        <v>222000</v>
      </c>
      <c r="K2541" s="93">
        <f ca="1">COUNTIF($J$2:'-'!$J2541,'-'!$J2541)-1</f>
        <v>4</v>
      </c>
      <c r="L2541" s="96" t="s">
        <v>14</v>
      </c>
    </row>
    <row r="2542" spans="1:12" ht="15.75">
      <c r="A2542" s="90">
        <f t="shared" si="40"/>
        <v>2538</v>
      </c>
      <c r="B2542" s="87">
        <f ca="1">'-'!$J2542+'-'!$K2542</f>
        <v>222005</v>
      </c>
      <c r="C2542" s="88"/>
      <c r="D2542" s="89" t="str" cm="1">
        <f t="array" ref="D2542">_xlfn.SWITCH(MID('-'!$F2542,1,4),"C - ","Civil","F - ","Foundation","ST -","Structure","FC -","Façade","PRE ","Pre-Line","POST","Post-Line","H - ","Handover","S - ","Services","CST ","Completion Docs", "I - ", "Inspection")</f>
        <v>Structure</v>
      </c>
      <c r="E2542" s="90" t="str">
        <f>IF(NOT(ISERROR(SEARCH("- S -", '-'!$F2542))), "Subcontractor",IF(NOT(ISERROR(SEARCH("- R -", '-'!$F2542))), "Ryman",IF(NOT(ISERROR(SEARCH("- C -", '-'!$F2542))), "Consultant",IF(NOT(ISERROR(SEARCH("- I -", '-'!$F2542))),  "Inspection Test Plan", "Naming Error"))))</f>
        <v>Subcontractor</v>
      </c>
      <c r="F2542" s="91" t="str">
        <f>IF(OR('-'!$G2542="checklist", '-'!$G2542="checklist-flat"), '-'!$H2542, F2541)</f>
        <v>ST - S - Precast Spandrel Panel Installation</v>
      </c>
      <c r="G2542" s="92" t="s">
        <v>15</v>
      </c>
      <c r="H2542" s="92" t="s">
        <v>56</v>
      </c>
      <c r="I2542" s="92"/>
      <c r="J2542" s="105">
        <f>_xlfn.XLOOKUP('-'!$F2542,Ref!A:A,Ref!B:B)*1000</f>
        <v>222000</v>
      </c>
      <c r="K2542" s="87">
        <f ca="1">COUNTIF($J$2:'-'!$J2542,'-'!$J2542)-1</f>
        <v>5</v>
      </c>
      <c r="L2542" s="90" t="s">
        <v>14</v>
      </c>
    </row>
    <row r="2543" spans="1:12" ht="15.75">
      <c r="A2543" s="96">
        <f t="shared" si="40"/>
        <v>2539</v>
      </c>
      <c r="B2543" s="93">
        <f ca="1">'-'!$J2543+'-'!$K2543</f>
        <v>222006</v>
      </c>
      <c r="C2543" s="94"/>
      <c r="D2543" s="95" t="str" cm="1">
        <f t="array" ref="D2543">_xlfn.SWITCH(MID('-'!$F2543,1,4),"C - ","Civil","F - ","Foundation","ST -","Structure","FC -","Façade","PRE ","Pre-Line","POST","Post-Line","H - ","Handover","S - ","Services","CST ","Completion Docs", "I - ", "Inspection")</f>
        <v>Structure</v>
      </c>
      <c r="E2543" s="96" t="str">
        <f>IF(NOT(ISERROR(SEARCH("- S -", '-'!$F2543))), "Subcontractor",IF(NOT(ISERROR(SEARCH("- R -", '-'!$F2543))), "Ryman",IF(NOT(ISERROR(SEARCH("- C -", '-'!$F2543))), "Consultant",IF(NOT(ISERROR(SEARCH("- I -", '-'!$F2543))),  "Inspection Test Plan", "Naming Error"))))</f>
        <v>Subcontractor</v>
      </c>
      <c r="F2543" s="97" t="str">
        <f>IF(OR('-'!$G2543="checklist", '-'!$G2543="checklist-flat"), '-'!$H2543, F2542)</f>
        <v>ST - S - Precast Spandrel Panel Installation</v>
      </c>
      <c r="G2543" s="98" t="s">
        <v>24</v>
      </c>
      <c r="H2543" s="98" t="s">
        <v>57</v>
      </c>
      <c r="I2543" s="98"/>
      <c r="J2543" s="106">
        <f>_xlfn.XLOOKUP('-'!$F2543,Ref!A:A,Ref!B:B)*1000</f>
        <v>222000</v>
      </c>
      <c r="K2543" s="93">
        <f ca="1">COUNTIF($J$2:'-'!$J2543,'-'!$J2543)-1</f>
        <v>6</v>
      </c>
      <c r="L2543" s="96" t="s">
        <v>14</v>
      </c>
    </row>
    <row r="2544" spans="1:12" ht="15.75">
      <c r="A2544" s="90">
        <f t="shared" si="40"/>
        <v>2540</v>
      </c>
      <c r="B2544" s="87">
        <f ca="1">'-'!$J2544+'-'!$K2544</f>
        <v>223000</v>
      </c>
      <c r="C2544" s="88"/>
      <c r="D2544" s="89" t="str" cm="1">
        <f t="array" ref="D2544">_xlfn.SWITCH(MID('-'!$F2544,1,4),"C - ","Civil","F - ","Foundation","ST -","Structure","FC -","Façade","PRE ","Pre-Line","POST","Post-Line","H - ","Handover","S - ","Services","CST ","Completion Docs", "I - ", "Inspection")</f>
        <v>Structure</v>
      </c>
      <c r="E2544" s="90" t="str">
        <f>IF(NOT(ISERROR(SEARCH("- S -", '-'!$F2544))), "Subcontractor",IF(NOT(ISERROR(SEARCH("- R -", '-'!$F2544))), "Ryman",IF(NOT(ISERROR(SEARCH("- C -", '-'!$F2544))), "Consultant",IF(NOT(ISERROR(SEARCH("- I -", '-'!$F2544))),  "Inspection Test Plan", "Naming Error"))))</f>
        <v>Subcontractor</v>
      </c>
      <c r="F2544" s="91" t="str">
        <f>IF(OR('-'!$G2544="checklist", '-'!$G2544="checklist-flat"), '-'!$H2544, F2543)</f>
        <v>ST - S - Precast Wall Bracket Installation</v>
      </c>
      <c r="G2544" s="92" t="s">
        <v>12</v>
      </c>
      <c r="H2544" s="92" t="s">
        <v>1772</v>
      </c>
      <c r="I2544" s="92"/>
      <c r="J2544" s="105">
        <f>_xlfn.XLOOKUP('-'!$F2544,Ref!A:A,Ref!B:B)*1000</f>
        <v>223000</v>
      </c>
      <c r="K2544" s="87">
        <f ca="1">COUNTIF($J$2:'-'!$J2544,'-'!$J2544)-1</f>
        <v>0</v>
      </c>
      <c r="L2544" s="90" t="s">
        <v>14</v>
      </c>
    </row>
    <row r="2545" spans="1:12" ht="15.75">
      <c r="A2545" s="96">
        <f t="shared" si="40"/>
        <v>2541</v>
      </c>
      <c r="B2545" s="93">
        <f ca="1">'-'!$J2545+'-'!$K2545</f>
        <v>223001</v>
      </c>
      <c r="C2545" s="94"/>
      <c r="D2545" s="95" t="str" cm="1">
        <f t="array" ref="D2545">_xlfn.SWITCH(MID('-'!$F2545,1,4),"C - ","Civil","F - ","Foundation","ST -","Structure","FC -","Façade","PRE ","Pre-Line","POST","Post-Line","H - ","Handover","S - ","Services","CST ","Completion Docs", "I - ", "Inspection")</f>
        <v>Structure</v>
      </c>
      <c r="E2545" s="96" t="str">
        <f>IF(NOT(ISERROR(SEARCH("- S -", '-'!$F2545))), "Subcontractor",IF(NOT(ISERROR(SEARCH("- R -", '-'!$F2545))), "Ryman",IF(NOT(ISERROR(SEARCH("- C -", '-'!$F2545))), "Consultant",IF(NOT(ISERROR(SEARCH("- I -", '-'!$F2545))),  "Inspection Test Plan", "Naming Error"))))</f>
        <v>Subcontractor</v>
      </c>
      <c r="F2545" s="97" t="str">
        <f>IF(OR('-'!$G2545="checklist", '-'!$G2545="checklist-flat"), '-'!$H2545, F2544)</f>
        <v>ST - S - Precast Wall Bracket Installation</v>
      </c>
      <c r="G2545" s="98" t="s">
        <v>15</v>
      </c>
      <c r="H2545" s="98" t="s">
        <v>1773</v>
      </c>
      <c r="I2545" s="98"/>
      <c r="J2545" s="106">
        <f>_xlfn.XLOOKUP('-'!$F2545,Ref!A:A,Ref!B:B)*1000</f>
        <v>223000</v>
      </c>
      <c r="K2545" s="93">
        <f ca="1">COUNTIF($J$2:'-'!$J2545,'-'!$J2545)-1</f>
        <v>1</v>
      </c>
      <c r="L2545" s="96" t="s">
        <v>14</v>
      </c>
    </row>
    <row r="2546" spans="1:12" ht="15.75">
      <c r="A2546" s="90">
        <f t="shared" si="40"/>
        <v>2542</v>
      </c>
      <c r="B2546" s="87">
        <f ca="1">'-'!$J2546+'-'!$K2546</f>
        <v>223002</v>
      </c>
      <c r="C2546" s="88"/>
      <c r="D2546" s="89" t="str" cm="1">
        <f t="array" ref="D2546">_xlfn.SWITCH(MID('-'!$F2546,1,4),"C - ","Civil","F - ","Foundation","ST -","Structure","FC -","Façade","PRE ","Pre-Line","POST","Post-Line","H - ","Handover","S - ","Services","CST ","Completion Docs", "I - ", "Inspection")</f>
        <v>Structure</v>
      </c>
      <c r="E2546" s="90" t="str">
        <f>IF(NOT(ISERROR(SEARCH("- S -", '-'!$F2546))), "Subcontractor",IF(NOT(ISERROR(SEARCH("- R -", '-'!$F2546))), "Ryman",IF(NOT(ISERROR(SEARCH("- C -", '-'!$F2546))), "Consultant",IF(NOT(ISERROR(SEARCH("- I -", '-'!$F2546))),  "Inspection Test Plan", "Naming Error"))))</f>
        <v>Subcontractor</v>
      </c>
      <c r="F2546" s="91" t="str">
        <f>IF(OR('-'!$G2546="checklist", '-'!$G2546="checklist-flat"), '-'!$H2546, F2545)</f>
        <v>ST - S - Precast Wall Bracket Installation</v>
      </c>
      <c r="G2546" s="92" t="s">
        <v>15</v>
      </c>
      <c r="H2546" s="92" t="s">
        <v>1774</v>
      </c>
      <c r="I2546" s="92"/>
      <c r="J2546" s="105">
        <f>_xlfn.XLOOKUP('-'!$F2546,Ref!A:A,Ref!B:B)*1000</f>
        <v>223000</v>
      </c>
      <c r="K2546" s="87">
        <f ca="1">COUNTIF($J$2:'-'!$J2546,'-'!$J2546)-1</f>
        <v>2</v>
      </c>
      <c r="L2546" s="90" t="s">
        <v>14</v>
      </c>
    </row>
    <row r="2547" spans="1:12" ht="15.75">
      <c r="A2547" s="96">
        <f t="shared" si="40"/>
        <v>2543</v>
      </c>
      <c r="B2547" s="93">
        <f ca="1">'-'!$J2547+'-'!$K2547</f>
        <v>223003</v>
      </c>
      <c r="C2547" s="94"/>
      <c r="D2547" s="95" t="str" cm="1">
        <f t="array" ref="D2547">_xlfn.SWITCH(MID('-'!$F2547,1,4),"C - ","Civil","F - ","Foundation","ST -","Structure","FC -","Façade","PRE ","Pre-Line","POST","Post-Line","H - ","Handover","S - ","Services","CST ","Completion Docs", "I - ", "Inspection")</f>
        <v>Structure</v>
      </c>
      <c r="E2547" s="96" t="str">
        <f>IF(NOT(ISERROR(SEARCH("- S -", '-'!$F2547))), "Subcontractor",IF(NOT(ISERROR(SEARCH("- R -", '-'!$F2547))), "Ryman",IF(NOT(ISERROR(SEARCH("- C -", '-'!$F2547))), "Consultant",IF(NOT(ISERROR(SEARCH("- I -", '-'!$F2547))),  "Inspection Test Plan", "Naming Error"))))</f>
        <v>Subcontractor</v>
      </c>
      <c r="F2547" s="97" t="str">
        <f>IF(OR('-'!$G2547="checklist", '-'!$G2547="checklist-flat"), '-'!$H2547, F2546)</f>
        <v>ST - S - Precast Wall Bracket Installation</v>
      </c>
      <c r="G2547" s="98" t="s">
        <v>15</v>
      </c>
      <c r="H2547" s="98" t="s">
        <v>1775</v>
      </c>
      <c r="I2547" s="98"/>
      <c r="J2547" s="106">
        <f>_xlfn.XLOOKUP('-'!$F2547,Ref!A:A,Ref!B:B)*1000</f>
        <v>223000</v>
      </c>
      <c r="K2547" s="93">
        <f ca="1">COUNTIF($J$2:'-'!$J2547,'-'!$J2547)-1</f>
        <v>3</v>
      </c>
      <c r="L2547" s="96" t="s">
        <v>14</v>
      </c>
    </row>
    <row r="2548" spans="1:12" ht="15.75">
      <c r="A2548" s="90">
        <f t="shared" si="40"/>
        <v>2544</v>
      </c>
      <c r="B2548" s="87">
        <f ca="1">'-'!$J2548+'-'!$K2548</f>
        <v>223004</v>
      </c>
      <c r="C2548" s="88"/>
      <c r="D2548" s="89" t="str" cm="1">
        <f t="array" ref="D2548">_xlfn.SWITCH(MID('-'!$F2548,1,4),"C - ","Civil","F - ","Foundation","ST -","Structure","FC -","Façade","PRE ","Pre-Line","POST","Post-Line","H - ","Handover","S - ","Services","CST ","Completion Docs", "I - ", "Inspection")</f>
        <v>Structure</v>
      </c>
      <c r="E2548" s="90" t="str">
        <f>IF(NOT(ISERROR(SEARCH("- S -", '-'!$F2548))), "Subcontractor",IF(NOT(ISERROR(SEARCH("- R -", '-'!$F2548))), "Ryman",IF(NOT(ISERROR(SEARCH("- C -", '-'!$F2548))), "Consultant",IF(NOT(ISERROR(SEARCH("- I -", '-'!$F2548))),  "Inspection Test Plan", "Naming Error"))))</f>
        <v>Subcontractor</v>
      </c>
      <c r="F2548" s="91" t="str">
        <f>IF(OR('-'!$G2548="checklist", '-'!$G2548="checklist-flat"), '-'!$H2548, F2547)</f>
        <v>ST - S - Precast Wall Bracket Installation</v>
      </c>
      <c r="G2548" s="92" t="s">
        <v>15</v>
      </c>
      <c r="H2548" s="92" t="s">
        <v>1776</v>
      </c>
      <c r="I2548" s="92"/>
      <c r="J2548" s="105">
        <f>_xlfn.XLOOKUP('-'!$F2548,Ref!A:A,Ref!B:B)*1000</f>
        <v>223000</v>
      </c>
      <c r="K2548" s="87">
        <f ca="1">COUNTIF($J$2:'-'!$J2548,'-'!$J2548)-1</f>
        <v>4</v>
      </c>
      <c r="L2548" s="90" t="s">
        <v>14</v>
      </c>
    </row>
    <row r="2549" spans="1:12" ht="15.75">
      <c r="A2549" s="96">
        <f t="shared" si="40"/>
        <v>2545</v>
      </c>
      <c r="B2549" s="93">
        <f ca="1">'-'!$J2549+'-'!$K2549</f>
        <v>223005</v>
      </c>
      <c r="C2549" s="94"/>
      <c r="D2549" s="95" t="str" cm="1">
        <f t="array" ref="D2549">_xlfn.SWITCH(MID('-'!$F2549,1,4),"C - ","Civil","F - ","Foundation","ST -","Structure","FC -","Façade","PRE ","Pre-Line","POST","Post-Line","H - ","Handover","S - ","Services","CST ","Completion Docs", "I - ", "Inspection")</f>
        <v>Structure</v>
      </c>
      <c r="E2549" s="96" t="str">
        <f>IF(NOT(ISERROR(SEARCH("- S -", '-'!$F2549))), "Subcontractor",IF(NOT(ISERROR(SEARCH("- R -", '-'!$F2549))), "Ryman",IF(NOT(ISERROR(SEARCH("- C -", '-'!$F2549))), "Consultant",IF(NOT(ISERROR(SEARCH("- I -", '-'!$F2549))),  "Inspection Test Plan", "Naming Error"))))</f>
        <v>Subcontractor</v>
      </c>
      <c r="F2549" s="97" t="str">
        <f>IF(OR('-'!$G2549="checklist", '-'!$G2549="checklist-flat"), '-'!$H2549, F2548)</f>
        <v>ST - S - Precast Wall Bracket Installation</v>
      </c>
      <c r="G2549" s="24" t="s">
        <v>15</v>
      </c>
      <c r="H2549" s="24" t="s">
        <v>1777</v>
      </c>
      <c r="I2549" s="24"/>
      <c r="J2549" s="106">
        <f>_xlfn.XLOOKUP('-'!$F2549,Ref!A:A,Ref!B:B)*1000</f>
        <v>223000</v>
      </c>
      <c r="K2549" s="93">
        <f ca="1">COUNTIF($J$2:'-'!$J2549,'-'!$J2549)-1</f>
        <v>5</v>
      </c>
      <c r="L2549" s="96" t="s">
        <v>14</v>
      </c>
    </row>
    <row r="2550" spans="1:12" ht="15.75">
      <c r="A2550" s="90">
        <f t="shared" si="40"/>
        <v>2546</v>
      </c>
      <c r="B2550" s="87">
        <f ca="1">'-'!$J2550+'-'!$K2550</f>
        <v>223006</v>
      </c>
      <c r="C2550" s="88"/>
      <c r="D2550" s="89" t="str" cm="1">
        <f t="array" ref="D2550">_xlfn.SWITCH(MID('-'!$F2550,1,4),"C - ","Civil","F - ","Foundation","ST -","Structure","FC -","Façade","PRE ","Pre-Line","POST","Post-Line","H - ","Handover","S - ","Services","CST ","Completion Docs", "I - ", "Inspection")</f>
        <v>Structure</v>
      </c>
      <c r="E2550" s="90" t="str">
        <f>IF(NOT(ISERROR(SEARCH("- S -", '-'!$F2550))), "Subcontractor",IF(NOT(ISERROR(SEARCH("- R -", '-'!$F2550))), "Ryman",IF(NOT(ISERROR(SEARCH("- C -", '-'!$F2550))), "Consultant",IF(NOT(ISERROR(SEARCH("- I -", '-'!$F2550))),  "Inspection Test Plan", "Naming Error"))))</f>
        <v>Subcontractor</v>
      </c>
      <c r="F2550" s="91" t="str">
        <f>IF(OR('-'!$G2550="checklist", '-'!$G2550="checklist-flat"), '-'!$H2550, F2549)</f>
        <v>ST - S - Precast Wall Bracket Installation</v>
      </c>
      <c r="G2550" s="92" t="s">
        <v>15</v>
      </c>
      <c r="H2550" s="92" t="s">
        <v>1778</v>
      </c>
      <c r="I2550" s="92"/>
      <c r="J2550" s="105">
        <f>_xlfn.XLOOKUP('-'!$F2550,Ref!A:A,Ref!B:B)*1000</f>
        <v>223000</v>
      </c>
      <c r="K2550" s="87">
        <f ca="1">COUNTIF($J$2:'-'!$J2550,'-'!$J2550)-1</f>
        <v>6</v>
      </c>
      <c r="L2550" s="90" t="s">
        <v>14</v>
      </c>
    </row>
    <row r="2551" spans="1:12" ht="15.75">
      <c r="A2551" s="96">
        <f t="shared" si="40"/>
        <v>2547</v>
      </c>
      <c r="B2551" s="93">
        <f ca="1">'-'!$J2551+'-'!$K2551</f>
        <v>223007</v>
      </c>
      <c r="C2551" s="94"/>
      <c r="D2551" s="95" t="str" cm="1">
        <f t="array" ref="D2551">_xlfn.SWITCH(MID('-'!$F2551,1,4),"C - ","Civil","F - ","Foundation","ST -","Structure","FC -","Façade","PRE ","Pre-Line","POST","Post-Line","H - ","Handover","S - ","Services","CST ","Completion Docs", "I - ", "Inspection")</f>
        <v>Structure</v>
      </c>
      <c r="E2551" s="96" t="str">
        <f>IF(NOT(ISERROR(SEARCH("- S -", '-'!$F2551))), "Subcontractor",IF(NOT(ISERROR(SEARCH("- R -", '-'!$F2551))), "Ryman",IF(NOT(ISERROR(SEARCH("- C -", '-'!$F2551))), "Consultant",IF(NOT(ISERROR(SEARCH("- I -", '-'!$F2551))),  "Inspection Test Plan", "Naming Error"))))</f>
        <v>Subcontractor</v>
      </c>
      <c r="F2551" s="97" t="str">
        <f>IF(OR('-'!$G2551="checklist", '-'!$G2551="checklist-flat"), '-'!$H2551, F2550)</f>
        <v>ST - S - Precast Wall Bracket Installation</v>
      </c>
      <c r="G2551" s="98" t="s">
        <v>15</v>
      </c>
      <c r="H2551" s="98" t="s">
        <v>1779</v>
      </c>
      <c r="I2551" s="98"/>
      <c r="J2551" s="106">
        <f>_xlfn.XLOOKUP('-'!$F2551,Ref!A:A,Ref!B:B)*1000</f>
        <v>223000</v>
      </c>
      <c r="K2551" s="93">
        <f ca="1">COUNTIF($J$2:'-'!$J2551,'-'!$J2551)-1</f>
        <v>7</v>
      </c>
      <c r="L2551" s="96" t="s">
        <v>14</v>
      </c>
    </row>
    <row r="2552" spans="1:12" ht="15.75">
      <c r="A2552" s="90">
        <f t="shared" si="40"/>
        <v>2548</v>
      </c>
      <c r="B2552" s="87">
        <f ca="1">'-'!$J2552+'-'!$K2552</f>
        <v>223008</v>
      </c>
      <c r="C2552" s="88"/>
      <c r="D2552" s="89" t="str" cm="1">
        <f t="array" ref="D2552">_xlfn.SWITCH(MID('-'!$F2552,1,4),"C - ","Civil","F - ","Foundation","ST -","Structure","FC -","Façade","PRE ","Pre-Line","POST","Post-Line","H - ","Handover","S - ","Services","CST ","Completion Docs", "I - ", "Inspection")</f>
        <v>Structure</v>
      </c>
      <c r="E2552" s="90" t="str">
        <f>IF(NOT(ISERROR(SEARCH("- S -", '-'!$F2552))), "Subcontractor",IF(NOT(ISERROR(SEARCH("- R -", '-'!$F2552))), "Ryman",IF(NOT(ISERROR(SEARCH("- C -", '-'!$F2552))), "Consultant",IF(NOT(ISERROR(SEARCH("- I -", '-'!$F2552))),  "Inspection Test Plan", "Naming Error"))))</f>
        <v>Subcontractor</v>
      </c>
      <c r="F2552" s="91" t="str">
        <f>IF(OR('-'!$G2552="checklist", '-'!$G2552="checklist-flat"), '-'!$H2552, F2551)</f>
        <v>ST - S - Precast Wall Bracket Installation</v>
      </c>
      <c r="G2552" s="92" t="s">
        <v>15</v>
      </c>
      <c r="H2552" s="92" t="s">
        <v>56</v>
      </c>
      <c r="I2552" s="92"/>
      <c r="J2552" s="105">
        <f>_xlfn.XLOOKUP('-'!$F2552,Ref!A:A,Ref!B:B)*1000</f>
        <v>223000</v>
      </c>
      <c r="K2552" s="87">
        <f ca="1">COUNTIF($J$2:'-'!$J2552,'-'!$J2552)-1</f>
        <v>8</v>
      </c>
      <c r="L2552" s="90" t="s">
        <v>14</v>
      </c>
    </row>
    <row r="2553" spans="1:12" ht="15.75">
      <c r="A2553" s="96">
        <f t="shared" si="40"/>
        <v>2549</v>
      </c>
      <c r="B2553" s="93">
        <f ca="1">'-'!$J2553+'-'!$K2553</f>
        <v>223009</v>
      </c>
      <c r="C2553" s="94"/>
      <c r="D2553" s="95" t="str" cm="1">
        <f t="array" ref="D2553">_xlfn.SWITCH(MID('-'!$F2553,1,4),"C - ","Civil","F - ","Foundation","ST -","Structure","FC -","Façade","PRE ","Pre-Line","POST","Post-Line","H - ","Handover","S - ","Services","CST ","Completion Docs", "I - ", "Inspection")</f>
        <v>Structure</v>
      </c>
      <c r="E2553" s="96" t="str">
        <f>IF(NOT(ISERROR(SEARCH("- S -", '-'!$F2553))), "Subcontractor",IF(NOT(ISERROR(SEARCH("- R -", '-'!$F2553))), "Ryman",IF(NOT(ISERROR(SEARCH("- C -", '-'!$F2553))), "Consultant",IF(NOT(ISERROR(SEARCH("- I -", '-'!$F2553))),  "Inspection Test Plan", "Naming Error"))))</f>
        <v>Subcontractor</v>
      </c>
      <c r="F2553" s="97" t="str">
        <f>IF(OR('-'!$G2553="checklist", '-'!$G2553="checklist-flat"), '-'!$H2553, F2552)</f>
        <v>ST - S - Precast Wall Bracket Installation</v>
      </c>
      <c r="G2553" s="98" t="s">
        <v>24</v>
      </c>
      <c r="H2553" s="98" t="s">
        <v>57</v>
      </c>
      <c r="I2553" s="98"/>
      <c r="J2553" s="106">
        <f>_xlfn.XLOOKUP('-'!$F2553,Ref!A:A,Ref!B:B)*1000</f>
        <v>223000</v>
      </c>
      <c r="K2553" s="93">
        <f ca="1">COUNTIF($J$2:'-'!$J2553,'-'!$J2553)-1</f>
        <v>9</v>
      </c>
      <c r="L2553" s="96" t="s">
        <v>14</v>
      </c>
    </row>
    <row r="2554" spans="1:12" ht="15.75">
      <c r="A2554" s="90">
        <f t="shared" si="40"/>
        <v>2550</v>
      </c>
      <c r="B2554" s="87">
        <f ca="1">'-'!$J2554+'-'!$K2554</f>
        <v>224000</v>
      </c>
      <c r="C2554" s="88"/>
      <c r="D2554" s="89" t="str" cm="1">
        <f t="array" ref="D2554">_xlfn.SWITCH(MID('-'!$F2554,1,4),"C - ","Civil","F - ","Foundation","ST -","Structure","FC -","Façade","PRE ","Pre-Line","POST","Post-Line","H - ","Handover","S - ","Services","CST ","Completion Docs", "I - ", "Inspection")</f>
        <v>Structure</v>
      </c>
      <c r="E2554" s="90" t="str">
        <f>IF(NOT(ISERROR(SEARCH("- S -", '-'!$F2554))), "Subcontractor",IF(NOT(ISERROR(SEARCH("- R -", '-'!$F2554))), "Ryman",IF(NOT(ISERROR(SEARCH("- C -", '-'!$F2554))), "Consultant",IF(NOT(ISERROR(SEARCH("- I -", '-'!$F2554))),  "Inspection Test Plan", "Naming Error"))))</f>
        <v>Subcontractor</v>
      </c>
      <c r="F2554" s="91" t="str">
        <f>IF(OR('-'!$G2554="checklist", '-'!$G2554="checklist-flat"), '-'!$H2554, F2553)</f>
        <v>ST - S - Precast Wall Panel Installation</v>
      </c>
      <c r="G2554" s="92" t="s">
        <v>12</v>
      </c>
      <c r="H2554" s="92" t="s">
        <v>1780</v>
      </c>
      <c r="I2554" s="92"/>
      <c r="J2554" s="105">
        <f>_xlfn.XLOOKUP('-'!$F2554,Ref!A:A,Ref!B:B)*1000</f>
        <v>224000</v>
      </c>
      <c r="K2554" s="87">
        <f ca="1">COUNTIF($J$2:'-'!$J2554,'-'!$J2554)-1</f>
        <v>0</v>
      </c>
      <c r="L2554" s="90" t="s">
        <v>14</v>
      </c>
    </row>
    <row r="2555" spans="1:12" ht="15.75">
      <c r="A2555" s="96">
        <f t="shared" si="40"/>
        <v>2551</v>
      </c>
      <c r="B2555" s="93">
        <f ca="1">'-'!$J2555+'-'!$K2555</f>
        <v>224001</v>
      </c>
      <c r="C2555" s="94"/>
      <c r="D2555" s="95" t="str" cm="1">
        <f t="array" ref="D2555">_xlfn.SWITCH(MID('-'!$F2555,1,4),"C - ","Civil","F - ","Foundation","ST -","Structure","FC -","Façade","PRE ","Pre-Line","POST","Post-Line","H - ","Handover","S - ","Services","CST ","Completion Docs", "I - ", "Inspection")</f>
        <v>Structure</v>
      </c>
      <c r="E2555" s="96" t="str">
        <f>IF(NOT(ISERROR(SEARCH("- S -", '-'!$F2555))), "Subcontractor",IF(NOT(ISERROR(SEARCH("- R -", '-'!$F2555))), "Ryman",IF(NOT(ISERROR(SEARCH("- C -", '-'!$F2555))), "Consultant",IF(NOT(ISERROR(SEARCH("- I -", '-'!$F2555))),  "Inspection Test Plan", "Naming Error"))))</f>
        <v>Subcontractor</v>
      </c>
      <c r="F2555" s="97" t="str">
        <f>IF(OR('-'!$G2555="checklist", '-'!$G2555="checklist-flat"), '-'!$H2555, F2554)</f>
        <v>ST - S - Precast Wall Panel Installation</v>
      </c>
      <c r="G2555" s="98" t="s">
        <v>15</v>
      </c>
      <c r="H2555" s="98" t="s">
        <v>1747</v>
      </c>
      <c r="I2555" s="98"/>
      <c r="J2555" s="106">
        <f>_xlfn.XLOOKUP('-'!$F2555,Ref!A:A,Ref!B:B)*1000</f>
        <v>224000</v>
      </c>
      <c r="K2555" s="93">
        <f ca="1">COUNTIF($J$2:'-'!$J2555,'-'!$J2555)-1</f>
        <v>1</v>
      </c>
      <c r="L2555" s="96" t="s">
        <v>14</v>
      </c>
    </row>
    <row r="2556" spans="1:12" ht="15.75">
      <c r="A2556" s="90">
        <f t="shared" si="40"/>
        <v>2552</v>
      </c>
      <c r="B2556" s="87">
        <f ca="1">'-'!$J2556+'-'!$K2556</f>
        <v>224002</v>
      </c>
      <c r="C2556" s="88"/>
      <c r="D2556" s="89" t="str" cm="1">
        <f t="array" ref="D2556">_xlfn.SWITCH(MID('-'!$F2556,1,4),"C - ","Civil","F - ","Foundation","ST -","Structure","FC -","Façade","PRE ","Pre-Line","POST","Post-Line","H - ","Handover","S - ","Services","CST ","Completion Docs", "I - ", "Inspection")</f>
        <v>Structure</v>
      </c>
      <c r="E2556" s="90" t="str">
        <f>IF(NOT(ISERROR(SEARCH("- S -", '-'!$F2556))), "Subcontractor",IF(NOT(ISERROR(SEARCH("- R -", '-'!$F2556))), "Ryman",IF(NOT(ISERROR(SEARCH("- C -", '-'!$F2556))), "Consultant",IF(NOT(ISERROR(SEARCH("- I -", '-'!$F2556))),  "Inspection Test Plan", "Naming Error"))))</f>
        <v>Subcontractor</v>
      </c>
      <c r="F2556" s="91" t="str">
        <f>IF(OR('-'!$G2556="checklist", '-'!$G2556="checklist-flat"), '-'!$H2556, F2555)</f>
        <v>ST - S - Precast Wall Panel Installation</v>
      </c>
      <c r="G2556" s="92" t="s">
        <v>15</v>
      </c>
      <c r="H2556" s="92" t="s">
        <v>1658</v>
      </c>
      <c r="I2556" s="92"/>
      <c r="J2556" s="105">
        <f>_xlfn.XLOOKUP('-'!$F2556,Ref!A:A,Ref!B:B)*1000</f>
        <v>224000</v>
      </c>
      <c r="K2556" s="87">
        <f ca="1">COUNTIF($J$2:'-'!$J2556,'-'!$J2556)-1</f>
        <v>2</v>
      </c>
      <c r="L2556" s="90" t="s">
        <v>14</v>
      </c>
    </row>
    <row r="2557" spans="1:12" ht="15.75">
      <c r="A2557" s="96">
        <f t="shared" si="40"/>
        <v>2553</v>
      </c>
      <c r="B2557" s="93">
        <f ca="1">'-'!$J2557+'-'!$K2557</f>
        <v>224003</v>
      </c>
      <c r="C2557" s="94"/>
      <c r="D2557" s="95" t="str" cm="1">
        <f t="array" ref="D2557">_xlfn.SWITCH(MID('-'!$F2557,1,4),"C - ","Civil","F - ","Foundation","ST -","Structure","FC -","Façade","PRE ","Pre-Line","POST","Post-Line","H - ","Handover","S - ","Services","CST ","Completion Docs", "I - ", "Inspection")</f>
        <v>Structure</v>
      </c>
      <c r="E2557" s="96" t="str">
        <f>IF(NOT(ISERROR(SEARCH("- S -", '-'!$F2557))), "Subcontractor",IF(NOT(ISERROR(SEARCH("- R -", '-'!$F2557))), "Ryman",IF(NOT(ISERROR(SEARCH("- C -", '-'!$F2557))), "Consultant",IF(NOT(ISERROR(SEARCH("- I -", '-'!$F2557))),  "Inspection Test Plan", "Naming Error"))))</f>
        <v>Subcontractor</v>
      </c>
      <c r="F2557" s="97" t="str">
        <f>IF(OR('-'!$G2557="checklist", '-'!$G2557="checklist-flat"), '-'!$H2557, F2556)</f>
        <v>ST - S - Precast Wall Panel Installation</v>
      </c>
      <c r="G2557" s="98" t="s">
        <v>15</v>
      </c>
      <c r="H2557" s="98" t="s">
        <v>127</v>
      </c>
      <c r="I2557" s="98"/>
      <c r="J2557" s="106">
        <f>_xlfn.XLOOKUP('-'!$F2557,Ref!A:A,Ref!B:B)*1000</f>
        <v>224000</v>
      </c>
      <c r="K2557" s="93">
        <f ca="1">COUNTIF($J$2:'-'!$J2557,'-'!$J2557)-1</f>
        <v>3</v>
      </c>
      <c r="L2557" s="96" t="s">
        <v>14</v>
      </c>
    </row>
    <row r="2558" spans="1:12" ht="15.75">
      <c r="A2558" s="90">
        <f t="shared" si="40"/>
        <v>2554</v>
      </c>
      <c r="B2558" s="87">
        <f ca="1">'-'!$J2558+'-'!$K2558</f>
        <v>224004</v>
      </c>
      <c r="C2558" s="88"/>
      <c r="D2558" s="89" t="str" cm="1">
        <f t="array" ref="D2558">_xlfn.SWITCH(MID('-'!$F2558,1,4),"C - ","Civil","F - ","Foundation","ST -","Structure","FC -","Façade","PRE ","Pre-Line","POST","Post-Line","H - ","Handover","S - ","Services","CST ","Completion Docs", "I - ", "Inspection")</f>
        <v>Structure</v>
      </c>
      <c r="E2558" s="90" t="str">
        <f>IF(NOT(ISERROR(SEARCH("- S -", '-'!$F2558))), "Subcontractor",IF(NOT(ISERROR(SEARCH("- R -", '-'!$F2558))), "Ryman",IF(NOT(ISERROR(SEARCH("- C -", '-'!$F2558))), "Consultant",IF(NOT(ISERROR(SEARCH("- I -", '-'!$F2558))),  "Inspection Test Plan", "Naming Error"))))</f>
        <v>Subcontractor</v>
      </c>
      <c r="F2558" s="91" t="str">
        <f>IF(OR('-'!$G2558="checklist", '-'!$G2558="checklist-flat"), '-'!$H2558, F2557)</f>
        <v>ST - S - Precast Wall Panel Installation</v>
      </c>
      <c r="G2558" s="92" t="s">
        <v>15</v>
      </c>
      <c r="H2558" s="92" t="s">
        <v>1781</v>
      </c>
      <c r="I2558" s="92"/>
      <c r="J2558" s="105">
        <f>_xlfn.XLOOKUP('-'!$F2558,Ref!A:A,Ref!B:B)*1000</f>
        <v>224000</v>
      </c>
      <c r="K2558" s="87">
        <f ca="1">COUNTIF($J$2:'-'!$J2558,'-'!$J2558)-1</f>
        <v>4</v>
      </c>
      <c r="L2558" s="90" t="s">
        <v>14</v>
      </c>
    </row>
    <row r="2559" spans="1:12" ht="15.75">
      <c r="A2559" s="96">
        <f t="shared" si="40"/>
        <v>2555</v>
      </c>
      <c r="B2559" s="93">
        <f ca="1">'-'!$J2559+'-'!$K2559</f>
        <v>224005</v>
      </c>
      <c r="C2559" s="94"/>
      <c r="D2559" s="95" t="str" cm="1">
        <f t="array" ref="D2559">_xlfn.SWITCH(MID('-'!$F2559,1,4),"C - ","Civil","F - ","Foundation","ST -","Structure","FC -","Façade","PRE ","Pre-Line","POST","Post-Line","H - ","Handover","S - ","Services","CST ","Completion Docs", "I - ", "Inspection")</f>
        <v>Structure</v>
      </c>
      <c r="E2559" s="96" t="str">
        <f>IF(NOT(ISERROR(SEARCH("- S -", '-'!$F2559))), "Subcontractor",IF(NOT(ISERROR(SEARCH("- R -", '-'!$F2559))), "Ryman",IF(NOT(ISERROR(SEARCH("- C -", '-'!$F2559))), "Consultant",IF(NOT(ISERROR(SEARCH("- I -", '-'!$F2559))),  "Inspection Test Plan", "Naming Error"))))</f>
        <v>Subcontractor</v>
      </c>
      <c r="F2559" s="97" t="str">
        <f>IF(OR('-'!$G2559="checklist", '-'!$G2559="checklist-flat"), '-'!$H2559, F2558)</f>
        <v>ST - S - Precast Wall Panel Installation</v>
      </c>
      <c r="G2559" s="98" t="s">
        <v>15</v>
      </c>
      <c r="H2559" s="98" t="s">
        <v>1782</v>
      </c>
      <c r="I2559" s="98"/>
      <c r="J2559" s="106">
        <f>_xlfn.XLOOKUP('-'!$F2559,Ref!A:A,Ref!B:B)*1000</f>
        <v>224000</v>
      </c>
      <c r="K2559" s="93">
        <f ca="1">COUNTIF($J$2:'-'!$J2559,'-'!$J2559)-1</f>
        <v>5</v>
      </c>
      <c r="L2559" s="96" t="s">
        <v>14</v>
      </c>
    </row>
    <row r="2560" spans="1:12" ht="15.75">
      <c r="A2560" s="90">
        <f t="shared" si="40"/>
        <v>2556</v>
      </c>
      <c r="B2560" s="87">
        <f ca="1">'-'!$J2560+'-'!$K2560</f>
        <v>224006</v>
      </c>
      <c r="C2560" s="88"/>
      <c r="D2560" s="89" t="str" cm="1">
        <f t="array" ref="D2560">_xlfn.SWITCH(MID('-'!$F2560,1,4),"C - ","Civil","F - ","Foundation","ST -","Structure","FC -","Façade","PRE ","Pre-Line","POST","Post-Line","H - ","Handover","S - ","Services","CST ","Completion Docs", "I - ", "Inspection")</f>
        <v>Structure</v>
      </c>
      <c r="E2560" s="90" t="str">
        <f>IF(NOT(ISERROR(SEARCH("- S -", '-'!$F2560))), "Subcontractor",IF(NOT(ISERROR(SEARCH("- R -", '-'!$F2560))), "Ryman",IF(NOT(ISERROR(SEARCH("- C -", '-'!$F2560))), "Consultant",IF(NOT(ISERROR(SEARCH("- I -", '-'!$F2560))),  "Inspection Test Plan", "Naming Error"))))</f>
        <v>Subcontractor</v>
      </c>
      <c r="F2560" s="91" t="str">
        <f>IF(OR('-'!$G2560="checklist", '-'!$G2560="checklist-flat"), '-'!$H2560, F2559)</f>
        <v>ST - S - Precast Wall Panel Installation</v>
      </c>
      <c r="G2560" s="104" t="s">
        <v>15</v>
      </c>
      <c r="H2560" s="104" t="s">
        <v>1783</v>
      </c>
      <c r="I2560" s="104"/>
      <c r="J2560" s="105">
        <f>_xlfn.XLOOKUP('-'!$F2560,Ref!A:A,Ref!B:B)*1000</f>
        <v>224000</v>
      </c>
      <c r="K2560" s="87">
        <f ca="1">COUNTIF($J$2:'-'!$J2560,'-'!$J2560)-1</f>
        <v>6</v>
      </c>
      <c r="L2560" s="90" t="s">
        <v>14</v>
      </c>
    </row>
    <row r="2561" spans="1:12" ht="15.75">
      <c r="A2561" s="96">
        <f t="shared" si="40"/>
        <v>2557</v>
      </c>
      <c r="B2561" s="93">
        <f ca="1">'-'!$J2561+'-'!$K2561</f>
        <v>224007</v>
      </c>
      <c r="C2561" s="94"/>
      <c r="D2561" s="95" t="str" cm="1">
        <f t="array" ref="D2561">_xlfn.SWITCH(MID('-'!$F2561,1,4),"C - ","Civil","F - ","Foundation","ST -","Structure","FC -","Façade","PRE ","Pre-Line","POST","Post-Line","H - ","Handover","S - ","Services","CST ","Completion Docs", "I - ", "Inspection")</f>
        <v>Structure</v>
      </c>
      <c r="E2561" s="96" t="str">
        <f>IF(NOT(ISERROR(SEARCH("- S -", '-'!$F2561))), "Subcontractor",IF(NOT(ISERROR(SEARCH("- R -", '-'!$F2561))), "Ryman",IF(NOT(ISERROR(SEARCH("- C -", '-'!$F2561))), "Consultant",IF(NOT(ISERROR(SEARCH("- I -", '-'!$F2561))),  "Inspection Test Plan", "Naming Error"))))</f>
        <v>Subcontractor</v>
      </c>
      <c r="F2561" s="97" t="str">
        <f>IF(OR('-'!$G2561="checklist", '-'!$G2561="checklist-flat"), '-'!$H2561, F2560)</f>
        <v>ST - S - Precast Wall Panel Installation</v>
      </c>
      <c r="G2561" s="98" t="s">
        <v>15</v>
      </c>
      <c r="H2561" s="98" t="s">
        <v>56</v>
      </c>
      <c r="I2561" s="98"/>
      <c r="J2561" s="106">
        <f>_xlfn.XLOOKUP('-'!$F2561,Ref!A:A,Ref!B:B)*1000</f>
        <v>224000</v>
      </c>
      <c r="K2561" s="93">
        <f ca="1">COUNTIF($J$2:'-'!$J2561,'-'!$J2561)-1</f>
        <v>7</v>
      </c>
      <c r="L2561" s="96" t="s">
        <v>14</v>
      </c>
    </row>
    <row r="2562" spans="1:12" ht="15.75">
      <c r="A2562" s="90">
        <f t="shared" si="40"/>
        <v>2558</v>
      </c>
      <c r="B2562" s="87">
        <f ca="1">'-'!$J2562+'-'!$K2562</f>
        <v>224008</v>
      </c>
      <c r="C2562" s="88"/>
      <c r="D2562" s="89" t="str" cm="1">
        <f t="array" ref="D2562">_xlfn.SWITCH(MID('-'!$F2562,1,4),"C - ","Civil","F - ","Foundation","ST -","Structure","FC -","Façade","PRE ","Pre-Line","POST","Post-Line","H - ","Handover","S - ","Services","CST ","Completion Docs", "I - ", "Inspection")</f>
        <v>Structure</v>
      </c>
      <c r="E2562" s="90" t="str">
        <f>IF(NOT(ISERROR(SEARCH("- S -", '-'!$F2562))), "Subcontractor",IF(NOT(ISERROR(SEARCH("- R -", '-'!$F2562))), "Ryman",IF(NOT(ISERROR(SEARCH("- C -", '-'!$F2562))), "Consultant",IF(NOT(ISERROR(SEARCH("- I -", '-'!$F2562))),  "Inspection Test Plan", "Naming Error"))))</f>
        <v>Subcontractor</v>
      </c>
      <c r="F2562" s="91" t="str">
        <f>IF(OR('-'!$G2562="checklist", '-'!$G2562="checklist-flat"), '-'!$H2562, F2561)</f>
        <v>ST - S - Precast Wall Panel Installation</v>
      </c>
      <c r="G2562" s="92" t="s">
        <v>24</v>
      </c>
      <c r="H2562" s="92" t="s">
        <v>57</v>
      </c>
      <c r="I2562" s="92"/>
      <c r="J2562" s="105">
        <f>_xlfn.XLOOKUP('-'!$F2562,Ref!A:A,Ref!B:B)*1000</f>
        <v>224000</v>
      </c>
      <c r="K2562" s="87">
        <f ca="1">COUNTIF($J$2:'-'!$J2562,'-'!$J2562)-1</f>
        <v>8</v>
      </c>
      <c r="L2562" s="90" t="s">
        <v>14</v>
      </c>
    </row>
    <row r="2563" spans="1:12" ht="15.75">
      <c r="A2563" s="96">
        <f t="shared" si="40"/>
        <v>2559</v>
      </c>
      <c r="B2563" s="93">
        <f ca="1">'-'!$J2563+'-'!$K2563</f>
        <v>225000</v>
      </c>
      <c r="C2563" s="94"/>
      <c r="D2563" s="95" t="str" cm="1">
        <f t="array" ref="D2563">_xlfn.SWITCH(MID('-'!$F2563,1,4),"C - ","Civil","F - ","Foundation","ST -","Structure","FC -","Façade","PRE ","Pre-Line","POST","Post-Line","H - ","Handover","S - ","Services","CST ","Completion Docs", "I - ", "Inspection")</f>
        <v>Structure</v>
      </c>
      <c r="E2563" s="96" t="str">
        <f>IF(NOT(ISERROR(SEARCH("- S -", '-'!$F2563))), "Subcontractor",IF(NOT(ISERROR(SEARCH("- R -", '-'!$F2563))), "Ryman",IF(NOT(ISERROR(SEARCH("- C -", '-'!$F2563))), "Consultant",IF(NOT(ISERROR(SEARCH("- I -", '-'!$F2563))),  "Inspection Test Plan", "Naming Error"))))</f>
        <v>Subcontractor</v>
      </c>
      <c r="F2563" s="97" t="str">
        <f>IF(OR('-'!$G2563="checklist", '-'!$G2563="checklist-flat"), '-'!$H2563, F2562)</f>
        <v>ST - S - Rib &amp; Infill Installation</v>
      </c>
      <c r="G2563" s="95" t="s">
        <v>430</v>
      </c>
      <c r="H2563" s="97" t="s">
        <v>1784</v>
      </c>
      <c r="I2563" s="98"/>
      <c r="J2563" s="106">
        <f>_xlfn.XLOOKUP('-'!$F2563,Ref!A:A,Ref!B:B)*1000</f>
        <v>225000</v>
      </c>
      <c r="K2563" s="93">
        <f ca="1">COUNTIF($J$2:'-'!$J2563,'-'!$J2563)-1</f>
        <v>0</v>
      </c>
      <c r="L2563" s="96" t="s">
        <v>14</v>
      </c>
    </row>
    <row r="2564" spans="1:12" ht="15.75">
      <c r="A2564" s="90">
        <f t="shared" si="40"/>
        <v>2560</v>
      </c>
      <c r="B2564" s="87">
        <f ca="1">'-'!$J2564+'-'!$K2564</f>
        <v>225001</v>
      </c>
      <c r="C2564" s="88"/>
      <c r="D2564" s="89" t="str" cm="1">
        <f t="array" ref="D2564">_xlfn.SWITCH(MID('-'!$F2564,1,4),"C - ","Civil","F - ","Foundation","ST -","Structure","FC -","Façade","PRE ","Pre-Line","POST","Post-Line","H - ","Handover","S - ","Services","CST ","Completion Docs", "I - ", "Inspection")</f>
        <v>Structure</v>
      </c>
      <c r="E2564" s="90" t="str">
        <f>IF(NOT(ISERROR(SEARCH("- S -", '-'!$F2564))), "Subcontractor",IF(NOT(ISERROR(SEARCH("- R -", '-'!$F2564))), "Ryman",IF(NOT(ISERROR(SEARCH("- C -", '-'!$F2564))), "Consultant",IF(NOT(ISERROR(SEARCH("- I -", '-'!$F2564))),  "Inspection Test Plan", "Naming Error"))))</f>
        <v>Subcontractor</v>
      </c>
      <c r="F2564" s="91" t="str">
        <f>IF(OR('-'!$G2564="checklist", '-'!$G2564="checklist-flat"), '-'!$H2564, F2563)</f>
        <v>ST - S - Rib &amp; Infill Installation</v>
      </c>
      <c r="G2564" s="89" t="s">
        <v>432</v>
      </c>
      <c r="H2564" s="91" t="s">
        <v>1589</v>
      </c>
      <c r="I2564" s="92"/>
      <c r="J2564" s="105">
        <f>_xlfn.XLOOKUP('-'!$F2564,Ref!A:A,Ref!B:B)*1000</f>
        <v>225000</v>
      </c>
      <c r="K2564" s="87">
        <f ca="1">COUNTIF($J$2:'-'!$J2564,'-'!$J2564)-1</f>
        <v>1</v>
      </c>
      <c r="L2564" s="90" t="s">
        <v>14</v>
      </c>
    </row>
    <row r="2565" spans="1:12" ht="15.75">
      <c r="A2565" s="96">
        <f t="shared" si="40"/>
        <v>2561</v>
      </c>
      <c r="B2565" s="93">
        <f ca="1">'-'!$J2565+'-'!$K2565</f>
        <v>225002</v>
      </c>
      <c r="C2565" s="94"/>
      <c r="D2565" s="95" t="str" cm="1">
        <f t="array" ref="D2565">_xlfn.SWITCH(MID('-'!$F2565,1,4),"C - ","Civil","F - ","Foundation","ST -","Structure","FC -","Façade","PRE ","Pre-Line","POST","Post-Line","H - ","Handover","S - ","Services","CST ","Completion Docs", "I - ", "Inspection")</f>
        <v>Structure</v>
      </c>
      <c r="E2565" s="96" t="str">
        <f>IF(NOT(ISERROR(SEARCH("- S -", '-'!$F2565))), "Subcontractor",IF(NOT(ISERROR(SEARCH("- R -", '-'!$F2565))), "Ryman",IF(NOT(ISERROR(SEARCH("- C -", '-'!$F2565))), "Consultant",IF(NOT(ISERROR(SEARCH("- I -", '-'!$F2565))),  "Inspection Test Plan", "Naming Error"))))</f>
        <v>Subcontractor</v>
      </c>
      <c r="F2565" s="97" t="str">
        <f>IF(OR('-'!$G2565="checklist", '-'!$G2565="checklist-flat"), '-'!$H2565, F2564)</f>
        <v>ST - S - Rib &amp; Infill Installation</v>
      </c>
      <c r="G2565" s="95" t="s">
        <v>15</v>
      </c>
      <c r="H2565" s="97" t="s">
        <v>1785</v>
      </c>
      <c r="I2565" s="98"/>
      <c r="J2565" s="106">
        <f>_xlfn.XLOOKUP('-'!$F2565,Ref!A:A,Ref!B:B)*1000</f>
        <v>225000</v>
      </c>
      <c r="K2565" s="93">
        <f ca="1">COUNTIF($J$2:'-'!$J2565,'-'!$J2565)-1</f>
        <v>2</v>
      </c>
      <c r="L2565" s="96" t="s">
        <v>14</v>
      </c>
    </row>
    <row r="2566" spans="1:12" ht="15.75">
      <c r="A2566" s="90">
        <f t="shared" si="40"/>
        <v>2562</v>
      </c>
      <c r="B2566" s="87">
        <f ca="1">'-'!$J2566+'-'!$K2566</f>
        <v>225003</v>
      </c>
      <c r="C2566" s="88"/>
      <c r="D2566" s="89" t="str" cm="1">
        <f t="array" ref="D2566">_xlfn.SWITCH(MID('-'!$F2566,1,4),"C - ","Civil","F - ","Foundation","ST -","Structure","FC -","Façade","PRE ","Pre-Line","POST","Post-Line","H - ","Handover","S - ","Services","CST ","Completion Docs", "I - ", "Inspection")</f>
        <v>Structure</v>
      </c>
      <c r="E2566" s="90" t="str">
        <f>IF(NOT(ISERROR(SEARCH("- S -", '-'!$F2566))), "Subcontractor",IF(NOT(ISERROR(SEARCH("- R -", '-'!$F2566))), "Ryman",IF(NOT(ISERROR(SEARCH("- C -", '-'!$F2566))), "Consultant",IF(NOT(ISERROR(SEARCH("- I -", '-'!$F2566))),  "Inspection Test Plan", "Naming Error"))))</f>
        <v>Subcontractor</v>
      </c>
      <c r="F2566" s="91" t="str">
        <f>IF(OR('-'!$G2566="checklist", '-'!$G2566="checklist-flat"), '-'!$H2566, F2565)</f>
        <v>ST - S - Rib &amp; Infill Installation</v>
      </c>
      <c r="G2566" s="89" t="s">
        <v>15</v>
      </c>
      <c r="H2566" s="91" t="s">
        <v>1590</v>
      </c>
      <c r="I2566" s="92"/>
      <c r="J2566" s="105">
        <f>_xlfn.XLOOKUP('-'!$F2566,Ref!A:A,Ref!B:B)*1000</f>
        <v>225000</v>
      </c>
      <c r="K2566" s="87">
        <f ca="1">COUNTIF($J$2:'-'!$J2566,'-'!$J2566)-1</f>
        <v>3</v>
      </c>
      <c r="L2566" s="90" t="s">
        <v>14</v>
      </c>
    </row>
    <row r="2567" spans="1:12" ht="15.75">
      <c r="A2567" s="96">
        <f t="shared" si="40"/>
        <v>2563</v>
      </c>
      <c r="B2567" s="93">
        <f ca="1">'-'!$J2567+'-'!$K2567</f>
        <v>225004</v>
      </c>
      <c r="C2567" s="94"/>
      <c r="D2567" s="95" t="str" cm="1">
        <f t="array" ref="D2567">_xlfn.SWITCH(MID('-'!$F2567,1,4),"C - ","Civil","F - ","Foundation","ST -","Structure","FC -","Façade","PRE ","Pre-Line","POST","Post-Line","H - ","Handover","S - ","Services","CST ","Completion Docs", "I - ", "Inspection")</f>
        <v>Structure</v>
      </c>
      <c r="E2567" s="96" t="str">
        <f>IF(NOT(ISERROR(SEARCH("- S -", '-'!$F2567))), "Subcontractor",IF(NOT(ISERROR(SEARCH("- R -", '-'!$F2567))), "Ryman",IF(NOT(ISERROR(SEARCH("- C -", '-'!$F2567))), "Consultant",IF(NOT(ISERROR(SEARCH("- I -", '-'!$F2567))),  "Inspection Test Plan", "Naming Error"))))</f>
        <v>Subcontractor</v>
      </c>
      <c r="F2567" s="97" t="str">
        <f>IF(OR('-'!$G2567="checklist", '-'!$G2567="checklist-flat"), '-'!$H2567, F2566)</f>
        <v>ST - S - Rib &amp; Infill Installation</v>
      </c>
      <c r="G2567" s="23" t="s">
        <v>15</v>
      </c>
      <c r="H2567" s="25" t="s">
        <v>1786</v>
      </c>
      <c r="I2567" s="24"/>
      <c r="J2567" s="106">
        <f>_xlfn.XLOOKUP('-'!$F2567,Ref!A:A,Ref!B:B)*1000</f>
        <v>225000</v>
      </c>
      <c r="K2567" s="93">
        <f ca="1">COUNTIF($J$2:'-'!$J2567,'-'!$J2567)-1</f>
        <v>4</v>
      </c>
      <c r="L2567" s="96" t="s">
        <v>14</v>
      </c>
    </row>
    <row r="2568" spans="1:12" ht="15.75">
      <c r="A2568" s="90">
        <f t="shared" si="40"/>
        <v>2564</v>
      </c>
      <c r="B2568" s="87">
        <f ca="1">'-'!$J2568+'-'!$K2568</f>
        <v>225005</v>
      </c>
      <c r="C2568" s="88"/>
      <c r="D2568" s="89" t="str" cm="1">
        <f t="array" ref="D2568">_xlfn.SWITCH(MID('-'!$F2568,1,4),"C - ","Civil","F - ","Foundation","ST -","Structure","FC -","Façade","PRE ","Pre-Line","POST","Post-Line","H - ","Handover","S - ","Services","CST ","Completion Docs", "I - ", "Inspection")</f>
        <v>Structure</v>
      </c>
      <c r="E2568" s="90" t="str">
        <f>IF(NOT(ISERROR(SEARCH("- S -", '-'!$F2568))), "Subcontractor",IF(NOT(ISERROR(SEARCH("- R -", '-'!$F2568))), "Ryman",IF(NOT(ISERROR(SEARCH("- C -", '-'!$F2568))), "Consultant",IF(NOT(ISERROR(SEARCH("- I -", '-'!$F2568))),  "Inspection Test Plan", "Naming Error"))))</f>
        <v>Subcontractor</v>
      </c>
      <c r="F2568" s="91" t="str">
        <f>IF(OR('-'!$G2568="checklist", '-'!$G2568="checklist-flat"), '-'!$H2568, F2567)</f>
        <v>ST - S - Rib &amp; Infill Installation</v>
      </c>
      <c r="G2568" s="89" t="s">
        <v>15</v>
      </c>
      <c r="H2568" s="91" t="s">
        <v>1787</v>
      </c>
      <c r="I2568" s="92"/>
      <c r="J2568" s="105">
        <f>_xlfn.XLOOKUP('-'!$F2568,Ref!A:A,Ref!B:B)*1000</f>
        <v>225000</v>
      </c>
      <c r="K2568" s="87">
        <f ca="1">COUNTIF($J$2:'-'!$J2568,'-'!$J2568)-1</f>
        <v>5</v>
      </c>
      <c r="L2568" s="90" t="s">
        <v>14</v>
      </c>
    </row>
    <row r="2569" spans="1:12" ht="15.75">
      <c r="A2569" s="96">
        <f t="shared" si="40"/>
        <v>2565</v>
      </c>
      <c r="B2569" s="93">
        <f ca="1">'-'!$J2569+'-'!$K2569</f>
        <v>225006</v>
      </c>
      <c r="C2569" s="94"/>
      <c r="D2569" s="95" t="str" cm="1">
        <f t="array" ref="D2569">_xlfn.SWITCH(MID('-'!$F2569,1,4),"C - ","Civil","F - ","Foundation","ST -","Structure","FC -","Façade","PRE ","Pre-Line","POST","Post-Line","H - ","Handover","S - ","Services","CST ","Completion Docs", "I - ", "Inspection")</f>
        <v>Structure</v>
      </c>
      <c r="E2569" s="96" t="str">
        <f>IF(NOT(ISERROR(SEARCH("- S -", '-'!$F2569))), "Subcontractor",IF(NOT(ISERROR(SEARCH("- R -", '-'!$F2569))), "Ryman",IF(NOT(ISERROR(SEARCH("- C -", '-'!$F2569))), "Consultant",IF(NOT(ISERROR(SEARCH("- I -", '-'!$F2569))),  "Inspection Test Plan", "Naming Error"))))</f>
        <v>Subcontractor</v>
      </c>
      <c r="F2569" s="97" t="str">
        <f>IF(OR('-'!$G2569="checklist", '-'!$G2569="checklist-flat"), '-'!$H2569, F2568)</f>
        <v>ST - S - Rib &amp; Infill Installation</v>
      </c>
      <c r="G2569" s="95" t="s">
        <v>15</v>
      </c>
      <c r="H2569" s="97" t="s">
        <v>1788</v>
      </c>
      <c r="I2569" s="98"/>
      <c r="J2569" s="106">
        <f>_xlfn.XLOOKUP('-'!$F2569,Ref!A:A,Ref!B:B)*1000</f>
        <v>225000</v>
      </c>
      <c r="K2569" s="93">
        <f ca="1">COUNTIF($J$2:'-'!$J2569,'-'!$J2569)-1</f>
        <v>6</v>
      </c>
      <c r="L2569" s="96" t="s">
        <v>14</v>
      </c>
    </row>
    <row r="2570" spans="1:12" ht="15.75">
      <c r="A2570" s="90">
        <f t="shared" si="40"/>
        <v>2566</v>
      </c>
      <c r="B2570" s="87">
        <f ca="1">'-'!$J2570+'-'!$K2570</f>
        <v>225007</v>
      </c>
      <c r="C2570" s="88"/>
      <c r="D2570" s="89" t="str" cm="1">
        <f t="array" ref="D2570">_xlfn.SWITCH(MID('-'!$F2570,1,4),"C - ","Civil","F - ","Foundation","ST -","Structure","FC -","Façade","PRE ","Pre-Line","POST","Post-Line","H - ","Handover","S - ","Services","CST ","Completion Docs", "I - ", "Inspection")</f>
        <v>Structure</v>
      </c>
      <c r="E2570" s="90" t="str">
        <f>IF(NOT(ISERROR(SEARCH("- S -", '-'!$F2570))), "Subcontractor",IF(NOT(ISERROR(SEARCH("- R -", '-'!$F2570))), "Ryman",IF(NOT(ISERROR(SEARCH("- C -", '-'!$F2570))), "Consultant",IF(NOT(ISERROR(SEARCH("- I -", '-'!$F2570))),  "Inspection Test Plan", "Naming Error"))))</f>
        <v>Subcontractor</v>
      </c>
      <c r="F2570" s="91" t="str">
        <f>IF(OR('-'!$G2570="checklist", '-'!$G2570="checklist-flat"), '-'!$H2570, F2569)</f>
        <v>ST - S - Rib &amp; Infill Installation</v>
      </c>
      <c r="G2570" s="89" t="s">
        <v>15</v>
      </c>
      <c r="H2570" s="91" t="s">
        <v>1789</v>
      </c>
      <c r="I2570" s="92"/>
      <c r="J2570" s="105">
        <f>_xlfn.XLOOKUP('-'!$F2570,Ref!A:A,Ref!B:B)*1000</f>
        <v>225000</v>
      </c>
      <c r="K2570" s="87">
        <f ca="1">COUNTIF($J$2:'-'!$J2570,'-'!$J2570)-1</f>
        <v>7</v>
      </c>
      <c r="L2570" s="90" t="s">
        <v>14</v>
      </c>
    </row>
    <row r="2571" spans="1:12" ht="15.75">
      <c r="A2571" s="96">
        <f t="shared" si="40"/>
        <v>2567</v>
      </c>
      <c r="B2571" s="93">
        <f ca="1">'-'!$J2571+'-'!$K2571</f>
        <v>225008</v>
      </c>
      <c r="C2571" s="94"/>
      <c r="D2571" s="95" t="str" cm="1">
        <f t="array" ref="D2571">_xlfn.SWITCH(MID('-'!$F2571,1,4),"C - ","Civil","F - ","Foundation","ST -","Structure","FC -","Façade","PRE ","Pre-Line","POST","Post-Line","H - ","Handover","S - ","Services","CST ","Completion Docs", "I - ", "Inspection")</f>
        <v>Structure</v>
      </c>
      <c r="E2571" s="96" t="str">
        <f>IF(NOT(ISERROR(SEARCH("- S -", '-'!$F2571))), "Subcontractor",IF(NOT(ISERROR(SEARCH("- R -", '-'!$F2571))), "Ryman",IF(NOT(ISERROR(SEARCH("- C -", '-'!$F2571))), "Consultant",IF(NOT(ISERROR(SEARCH("- I -", '-'!$F2571))),  "Inspection Test Plan", "Naming Error"))))</f>
        <v>Subcontractor</v>
      </c>
      <c r="F2571" s="97" t="str">
        <f>IF(OR('-'!$G2571="checklist", '-'!$G2571="checklist-flat"), '-'!$H2571, F2570)</f>
        <v>ST - S - Rib &amp; Infill Installation</v>
      </c>
      <c r="G2571" s="95" t="s">
        <v>432</v>
      </c>
      <c r="H2571" s="97" t="s">
        <v>1790</v>
      </c>
      <c r="I2571" s="98"/>
      <c r="J2571" s="106">
        <f>_xlfn.XLOOKUP('-'!$F2571,Ref!A:A,Ref!B:B)*1000</f>
        <v>225000</v>
      </c>
      <c r="K2571" s="93">
        <f ca="1">COUNTIF($J$2:'-'!$J2571,'-'!$J2571)-1</f>
        <v>8</v>
      </c>
      <c r="L2571" s="96" t="s">
        <v>14</v>
      </c>
    </row>
    <row r="2572" spans="1:12" ht="15.75">
      <c r="A2572" s="90">
        <f t="shared" si="40"/>
        <v>2568</v>
      </c>
      <c r="B2572" s="87">
        <f ca="1">'-'!$J2572+'-'!$K2572</f>
        <v>225009</v>
      </c>
      <c r="C2572" s="88"/>
      <c r="D2572" s="89" t="str" cm="1">
        <f t="array" ref="D2572">_xlfn.SWITCH(MID('-'!$F2572,1,4),"C - ","Civil","F - ","Foundation","ST -","Structure","FC -","Façade","PRE ","Pre-Line","POST","Post-Line","H - ","Handover","S - ","Services","CST ","Completion Docs", "I - ", "Inspection")</f>
        <v>Structure</v>
      </c>
      <c r="E2572" s="90" t="str">
        <f>IF(NOT(ISERROR(SEARCH("- S -", '-'!$F2572))), "Subcontractor",IF(NOT(ISERROR(SEARCH("- R -", '-'!$F2572))), "Ryman",IF(NOT(ISERROR(SEARCH("- C -", '-'!$F2572))), "Consultant",IF(NOT(ISERROR(SEARCH("- I -", '-'!$F2572))),  "Inspection Test Plan", "Naming Error"))))</f>
        <v>Subcontractor</v>
      </c>
      <c r="F2572" s="91" t="str">
        <f>IF(OR('-'!$G2572="checklist", '-'!$G2572="checklist-flat"), '-'!$H2572, F2571)</f>
        <v>ST - S - Rib &amp; Infill Installation</v>
      </c>
      <c r="G2572" s="89" t="s">
        <v>15</v>
      </c>
      <c r="H2572" s="91" t="s">
        <v>1592</v>
      </c>
      <c r="I2572" s="92"/>
      <c r="J2572" s="105">
        <f>_xlfn.XLOOKUP('-'!$F2572,Ref!A:A,Ref!B:B)*1000</f>
        <v>225000</v>
      </c>
      <c r="K2572" s="87">
        <f ca="1">COUNTIF($J$2:'-'!$J2572,'-'!$J2572)-1</f>
        <v>9</v>
      </c>
      <c r="L2572" s="90" t="s">
        <v>14</v>
      </c>
    </row>
    <row r="2573" spans="1:12" ht="15.75">
      <c r="A2573" s="96">
        <f t="shared" si="40"/>
        <v>2569</v>
      </c>
      <c r="B2573" s="93">
        <f ca="1">'-'!$J2573+'-'!$K2573</f>
        <v>225010</v>
      </c>
      <c r="C2573" s="94"/>
      <c r="D2573" s="95" t="str" cm="1">
        <f t="array" ref="D2573">_xlfn.SWITCH(MID('-'!$F2573,1,4),"C - ","Civil","F - ","Foundation","ST -","Structure","FC -","Façade","PRE ","Pre-Line","POST","Post-Line","H - ","Handover","S - ","Services","CST ","Completion Docs", "I - ", "Inspection")</f>
        <v>Structure</v>
      </c>
      <c r="E2573" s="96" t="str">
        <f>IF(NOT(ISERROR(SEARCH("- S -", '-'!$F2573))), "Subcontractor",IF(NOT(ISERROR(SEARCH("- R -", '-'!$F2573))), "Ryman",IF(NOT(ISERROR(SEARCH("- C -", '-'!$F2573))), "Consultant",IF(NOT(ISERROR(SEARCH("- I -", '-'!$F2573))),  "Inspection Test Plan", "Naming Error"))))</f>
        <v>Subcontractor</v>
      </c>
      <c r="F2573" s="97" t="str">
        <f>IF(OR('-'!$G2573="checklist", '-'!$G2573="checklist-flat"), '-'!$H2573, F2572)</f>
        <v>ST - S - Rib &amp; Infill Installation</v>
      </c>
      <c r="G2573" s="95" t="s">
        <v>15</v>
      </c>
      <c r="H2573" s="97" t="s">
        <v>1791</v>
      </c>
      <c r="I2573" s="98"/>
      <c r="J2573" s="106">
        <f>_xlfn.XLOOKUP('-'!$F2573,Ref!A:A,Ref!B:B)*1000</f>
        <v>225000</v>
      </c>
      <c r="K2573" s="93">
        <f ca="1">COUNTIF($J$2:'-'!$J2573,'-'!$J2573)-1</f>
        <v>10</v>
      </c>
      <c r="L2573" s="96" t="s">
        <v>14</v>
      </c>
    </row>
    <row r="2574" spans="1:12" ht="15.75">
      <c r="A2574" s="90">
        <f t="shared" si="40"/>
        <v>2570</v>
      </c>
      <c r="B2574" s="87">
        <f ca="1">'-'!$J2574+'-'!$K2574</f>
        <v>225011</v>
      </c>
      <c r="C2574" s="88"/>
      <c r="D2574" s="89" t="str" cm="1">
        <f t="array" ref="D2574">_xlfn.SWITCH(MID('-'!$F2574,1,4),"C - ","Civil","F - ","Foundation","ST -","Structure","FC -","Façade","PRE ","Pre-Line","POST","Post-Line","H - ","Handover","S - ","Services","CST ","Completion Docs", "I - ", "Inspection")</f>
        <v>Structure</v>
      </c>
      <c r="E2574" s="90" t="str">
        <f>IF(NOT(ISERROR(SEARCH("- S -", '-'!$F2574))), "Subcontractor",IF(NOT(ISERROR(SEARCH("- R -", '-'!$F2574))), "Ryman",IF(NOT(ISERROR(SEARCH("- C -", '-'!$F2574))), "Consultant",IF(NOT(ISERROR(SEARCH("- I -", '-'!$F2574))),  "Inspection Test Plan", "Naming Error"))))</f>
        <v>Subcontractor</v>
      </c>
      <c r="F2574" s="91" t="str">
        <f>IF(OR('-'!$G2574="checklist", '-'!$G2574="checklist-flat"), '-'!$H2574, F2573)</f>
        <v>ST - S - Rib &amp; Infill Installation</v>
      </c>
      <c r="G2574" s="89" t="s">
        <v>15</v>
      </c>
      <c r="H2574" s="91" t="s">
        <v>1792</v>
      </c>
      <c r="I2574" s="92"/>
      <c r="J2574" s="105">
        <f>_xlfn.XLOOKUP('-'!$F2574,Ref!A:A,Ref!B:B)*1000</f>
        <v>225000</v>
      </c>
      <c r="K2574" s="87">
        <f ca="1">COUNTIF($J$2:'-'!$J2574,'-'!$J2574)-1</f>
        <v>11</v>
      </c>
      <c r="L2574" s="90" t="s">
        <v>14</v>
      </c>
    </row>
    <row r="2575" spans="1:12" ht="15.75">
      <c r="A2575" s="96">
        <f t="shared" si="40"/>
        <v>2571</v>
      </c>
      <c r="B2575" s="93">
        <f ca="1">'-'!$J2575+'-'!$K2575</f>
        <v>225012</v>
      </c>
      <c r="C2575" s="94"/>
      <c r="D2575" s="95" t="str" cm="1">
        <f t="array" ref="D2575">_xlfn.SWITCH(MID('-'!$F2575,1,4),"C - ","Civil","F - ","Foundation","ST -","Structure","FC -","Façade","PRE ","Pre-Line","POST","Post-Line","H - ","Handover","S - ","Services","CST ","Completion Docs", "I - ", "Inspection")</f>
        <v>Structure</v>
      </c>
      <c r="E2575" s="96" t="str">
        <f>IF(NOT(ISERROR(SEARCH("- S -", '-'!$F2575))), "Subcontractor",IF(NOT(ISERROR(SEARCH("- R -", '-'!$F2575))), "Ryman",IF(NOT(ISERROR(SEARCH("- C -", '-'!$F2575))), "Consultant",IF(NOT(ISERROR(SEARCH("- I -", '-'!$F2575))),  "Inspection Test Plan", "Naming Error"))))</f>
        <v>Subcontractor</v>
      </c>
      <c r="F2575" s="97" t="str">
        <f>IF(OR('-'!$G2575="checklist", '-'!$G2575="checklist-flat"), '-'!$H2575, F2574)</f>
        <v>ST - S - Rib &amp; Infill Installation</v>
      </c>
      <c r="G2575" s="95" t="s">
        <v>15</v>
      </c>
      <c r="H2575" s="97" t="s">
        <v>1793</v>
      </c>
      <c r="I2575" s="98"/>
      <c r="J2575" s="106">
        <f>_xlfn.XLOOKUP('-'!$F2575,Ref!A:A,Ref!B:B)*1000</f>
        <v>225000</v>
      </c>
      <c r="K2575" s="93">
        <f ca="1">COUNTIF($J$2:'-'!$J2575,'-'!$J2575)-1</f>
        <v>12</v>
      </c>
      <c r="L2575" s="96" t="s">
        <v>14</v>
      </c>
    </row>
    <row r="2576" spans="1:12" ht="15.75">
      <c r="A2576" s="90">
        <f t="shared" si="40"/>
        <v>2572</v>
      </c>
      <c r="B2576" s="87">
        <f ca="1">'-'!$J2576+'-'!$K2576</f>
        <v>225013</v>
      </c>
      <c r="C2576" s="88"/>
      <c r="D2576" s="89" t="str" cm="1">
        <f t="array" ref="D2576">_xlfn.SWITCH(MID('-'!$F2576,1,4),"C - ","Civil","F - ","Foundation","ST -","Structure","FC -","Façade","PRE ","Pre-Line","POST","Post-Line","H - ","Handover","S - ","Services","CST ","Completion Docs", "I - ", "Inspection")</f>
        <v>Structure</v>
      </c>
      <c r="E2576" s="90" t="str">
        <f>IF(NOT(ISERROR(SEARCH("- S -", '-'!$F2576))), "Subcontractor",IF(NOT(ISERROR(SEARCH("- R -", '-'!$F2576))), "Ryman",IF(NOT(ISERROR(SEARCH("- C -", '-'!$F2576))), "Consultant",IF(NOT(ISERROR(SEARCH("- I -", '-'!$F2576))),  "Inspection Test Plan", "Naming Error"))))</f>
        <v>Subcontractor</v>
      </c>
      <c r="F2576" s="91" t="str">
        <f>IF(OR('-'!$G2576="checklist", '-'!$G2576="checklist-flat"), '-'!$H2576, F2575)</f>
        <v>ST - S - Rib &amp; Infill Installation</v>
      </c>
      <c r="G2576" s="89" t="s">
        <v>432</v>
      </c>
      <c r="H2576" s="91" t="s">
        <v>1594</v>
      </c>
      <c r="I2576" s="92"/>
      <c r="J2576" s="105">
        <f>_xlfn.XLOOKUP('-'!$F2576,Ref!A:A,Ref!B:B)*1000</f>
        <v>225000</v>
      </c>
      <c r="K2576" s="87">
        <f ca="1">COUNTIF($J$2:'-'!$J2576,'-'!$J2576)-1</f>
        <v>13</v>
      </c>
      <c r="L2576" s="90" t="s">
        <v>14</v>
      </c>
    </row>
    <row r="2577" spans="1:12" ht="15.75">
      <c r="A2577" s="96">
        <f t="shared" si="40"/>
        <v>2573</v>
      </c>
      <c r="B2577" s="93">
        <f ca="1">'-'!$J2577+'-'!$K2577</f>
        <v>225014</v>
      </c>
      <c r="C2577" s="94"/>
      <c r="D2577" s="95" t="str" cm="1">
        <f t="array" ref="D2577">_xlfn.SWITCH(MID('-'!$F2577,1,4),"C - ","Civil","F - ","Foundation","ST -","Structure","FC -","Façade","PRE ","Pre-Line","POST","Post-Line","H - ","Handover","S - ","Services","CST ","Completion Docs", "I - ", "Inspection")</f>
        <v>Structure</v>
      </c>
      <c r="E2577" s="96" t="str">
        <f>IF(NOT(ISERROR(SEARCH("- S -", '-'!$F2577))), "Subcontractor",IF(NOT(ISERROR(SEARCH("- R -", '-'!$F2577))), "Ryman",IF(NOT(ISERROR(SEARCH("- C -", '-'!$F2577))), "Consultant",IF(NOT(ISERROR(SEARCH("- I -", '-'!$F2577))),  "Inspection Test Plan", "Naming Error"))))</f>
        <v>Subcontractor</v>
      </c>
      <c r="F2577" s="97" t="str">
        <f>IF(OR('-'!$G2577="checklist", '-'!$G2577="checklist-flat"), '-'!$H2577, F2576)</f>
        <v>ST - S - Rib &amp; Infill Installation</v>
      </c>
      <c r="G2577" s="95" t="s">
        <v>15</v>
      </c>
      <c r="H2577" s="97" t="s">
        <v>1794</v>
      </c>
      <c r="I2577" s="98"/>
      <c r="J2577" s="106">
        <f>_xlfn.XLOOKUP('-'!$F2577,Ref!A:A,Ref!B:B)*1000</f>
        <v>225000</v>
      </c>
      <c r="K2577" s="93">
        <f ca="1">COUNTIF($J$2:'-'!$J2577,'-'!$J2577)-1</f>
        <v>14</v>
      </c>
      <c r="L2577" s="96" t="s">
        <v>14</v>
      </c>
    </row>
    <row r="2578" spans="1:12" ht="15.75">
      <c r="A2578" s="90">
        <f t="shared" si="40"/>
        <v>2574</v>
      </c>
      <c r="B2578" s="87">
        <f ca="1">'-'!$J2578+'-'!$K2578</f>
        <v>225015</v>
      </c>
      <c r="C2578" s="88"/>
      <c r="D2578" s="90" t="str" cm="1">
        <f t="array" ref="D2578">_xlfn.SWITCH(MID('-'!$F2578,1,4),"C - ","Civil","F - ","Foundation","ST -","Structure","FC -","Façade","PRE ","Pre-Line","POST","Post-Line","H - ","Handover","S - ","Services","CST ","Completion Docs", "I - ", "Inspection")</f>
        <v>Structure</v>
      </c>
      <c r="E2578" s="90" t="str">
        <f>IF(NOT(ISERROR(SEARCH("- S -", '-'!$F2578))), "Subcontractor",IF(NOT(ISERROR(SEARCH("- R -", '-'!$F2578))), "Ryman",IF(NOT(ISERROR(SEARCH("- C -", '-'!$F2578))), "Consultant",IF(NOT(ISERROR(SEARCH("- I -", '-'!$F2578))),  "Inspection Test Plan", "Naming Error"))))</f>
        <v>Subcontractor</v>
      </c>
      <c r="F2578" s="91" t="str">
        <f>IF(OR('-'!$G2578="checklist", '-'!$G2578="checklist-flat"), '-'!$H2578, F2577)</f>
        <v>ST - S - Rib &amp; Infill Installation</v>
      </c>
      <c r="G2578" s="89" t="s">
        <v>15</v>
      </c>
      <c r="H2578" s="91" t="s">
        <v>1795</v>
      </c>
      <c r="I2578" s="89"/>
      <c r="J2578" s="105">
        <f>_xlfn.XLOOKUP('-'!$F2578,Ref!A:A,Ref!B:B)*1000</f>
        <v>225000</v>
      </c>
      <c r="K2578" s="87">
        <f ca="1">COUNTIF($J$2:'-'!$J2578,'-'!$J2578)-1</f>
        <v>15</v>
      </c>
      <c r="L2578" s="90" t="s">
        <v>14</v>
      </c>
    </row>
    <row r="2579" spans="1:12" ht="15.75">
      <c r="A2579" s="96">
        <f t="shared" si="40"/>
        <v>2575</v>
      </c>
      <c r="B2579" s="93">
        <f ca="1">'-'!$J2579+'-'!$K2579</f>
        <v>225016</v>
      </c>
      <c r="C2579" s="94"/>
      <c r="D2579" s="96" t="str" cm="1">
        <f t="array" ref="D2579">_xlfn.SWITCH(MID('-'!$F2579,1,4),"C - ","Civil","F - ","Foundation","ST -","Structure","FC -","Façade","PRE ","Pre-Line","POST","Post-Line","H - ","Handover","S - ","Services","CST ","Completion Docs", "I - ", "Inspection")</f>
        <v>Structure</v>
      </c>
      <c r="E2579" s="96" t="str">
        <f>IF(NOT(ISERROR(SEARCH("- S -", '-'!$F2579))), "Subcontractor",IF(NOT(ISERROR(SEARCH("- R -", '-'!$F2579))), "Ryman",IF(NOT(ISERROR(SEARCH("- C -", '-'!$F2579))), "Consultant",IF(NOT(ISERROR(SEARCH("- I -", '-'!$F2579))),  "Inspection Test Plan", "Naming Error"))))</f>
        <v>Subcontractor</v>
      </c>
      <c r="F2579" s="97" t="str">
        <f>IF(OR('-'!$G2579="checklist", '-'!$G2579="checklist-flat"), '-'!$H2579, F2578)</f>
        <v>ST - S - Rib &amp; Infill Installation</v>
      </c>
      <c r="G2579" s="95" t="s">
        <v>15</v>
      </c>
      <c r="H2579" s="97" t="s">
        <v>1796</v>
      </c>
      <c r="I2579" s="95"/>
      <c r="J2579" s="106">
        <f>_xlfn.XLOOKUP('-'!$F2579,Ref!A:A,Ref!B:B)*1000</f>
        <v>225000</v>
      </c>
      <c r="K2579" s="93">
        <f ca="1">COUNTIF($J$2:'-'!$J2579,'-'!$J2579)-1</f>
        <v>16</v>
      </c>
      <c r="L2579" s="96" t="s">
        <v>14</v>
      </c>
    </row>
    <row r="2580" spans="1:12" ht="15.75">
      <c r="A2580" s="90">
        <f t="shared" si="40"/>
        <v>2576</v>
      </c>
      <c r="B2580" s="87">
        <f ca="1">'-'!$J2580+'-'!$K2580</f>
        <v>225017</v>
      </c>
      <c r="C2580" s="88"/>
      <c r="D2580" s="90" t="str" cm="1">
        <f t="array" ref="D2580">_xlfn.SWITCH(MID('-'!$F2580,1,4),"C - ","Civil","F - ","Foundation","ST -","Structure","FC -","Façade","PRE ","Pre-Line","POST","Post-Line","H - ","Handover","S - ","Services","CST ","Completion Docs", "I - ", "Inspection")</f>
        <v>Structure</v>
      </c>
      <c r="E2580" s="90" t="str">
        <f>IF(NOT(ISERROR(SEARCH("- S -", '-'!$F2580))), "Subcontractor",IF(NOT(ISERROR(SEARCH("- R -", '-'!$F2580))), "Ryman",IF(NOT(ISERROR(SEARCH("- C -", '-'!$F2580))), "Consultant",IF(NOT(ISERROR(SEARCH("- I -", '-'!$F2580))),  "Inspection Test Plan", "Naming Error"))))</f>
        <v>Subcontractor</v>
      </c>
      <c r="F2580" s="91" t="str">
        <f>IF(OR('-'!$G2580="checklist", '-'!$G2580="checklist-flat"), '-'!$H2580, F2579)</f>
        <v>ST - S - Rib &amp; Infill Installation</v>
      </c>
      <c r="G2580" s="107" t="s">
        <v>24</v>
      </c>
      <c r="H2580" s="108" t="s">
        <v>57</v>
      </c>
      <c r="I2580" s="107"/>
      <c r="J2580" s="105">
        <f>_xlfn.XLOOKUP('-'!$F2580,Ref!A:A,Ref!B:B)*1000</f>
        <v>225000</v>
      </c>
      <c r="K2580" s="87">
        <f ca="1">COUNTIF($J$2:'-'!$J2580,'-'!$J2580)-1</f>
        <v>17</v>
      </c>
      <c r="L2580" s="90" t="s">
        <v>14</v>
      </c>
    </row>
    <row r="2581" spans="1:12" ht="15.75">
      <c r="A2581" s="96">
        <f t="shared" si="40"/>
        <v>2577</v>
      </c>
      <c r="B2581" s="93">
        <f ca="1">'-'!$J2581+'-'!$K2581</f>
        <v>225018</v>
      </c>
      <c r="C2581" s="94"/>
      <c r="D2581" s="96" t="str" cm="1">
        <f t="array" ref="D2581">_xlfn.SWITCH(MID('-'!$F2581,1,4),"C - ","Civil","F - ","Foundation","ST -","Structure","FC -","Façade","PRE ","Pre-Line","POST","Post-Line","H - ","Handover","S - ","Services","CST ","Completion Docs", "I - ", "Inspection")</f>
        <v>Structure</v>
      </c>
      <c r="E2581" s="96" t="str">
        <f>IF(NOT(ISERROR(SEARCH("- S -", '-'!$F2581))), "Subcontractor",IF(NOT(ISERROR(SEARCH("- R -", '-'!$F2581))), "Ryman",IF(NOT(ISERROR(SEARCH("- C -", '-'!$F2581))), "Consultant",IF(NOT(ISERROR(SEARCH("- I -", '-'!$F2581))),  "Inspection Test Plan", "Naming Error"))))</f>
        <v>Subcontractor</v>
      </c>
      <c r="F2581" s="97" t="str">
        <f>IF(OR('-'!$G2581="checklist", '-'!$G2581="checklist-flat"), '-'!$H2581, F2580)</f>
        <v>ST - S - Rib &amp; Infill Installation</v>
      </c>
      <c r="G2581" s="95" t="s">
        <v>432</v>
      </c>
      <c r="H2581" s="97" t="s">
        <v>1598</v>
      </c>
      <c r="I2581" s="95"/>
      <c r="J2581" s="106">
        <f>_xlfn.XLOOKUP('-'!$F2581,Ref!A:A,Ref!B:B)*1000</f>
        <v>225000</v>
      </c>
      <c r="K2581" s="93">
        <f ca="1">COUNTIF($J$2:'-'!$J2581,'-'!$J2581)-1</f>
        <v>18</v>
      </c>
      <c r="L2581" s="96" t="s">
        <v>14</v>
      </c>
    </row>
    <row r="2582" spans="1:12" ht="15.75">
      <c r="A2582" s="90">
        <f t="shared" si="40"/>
        <v>2578</v>
      </c>
      <c r="B2582" s="87">
        <f ca="1">'-'!$J2582+'-'!$K2582</f>
        <v>225019</v>
      </c>
      <c r="C2582" s="88"/>
      <c r="D2582" s="90" t="str" cm="1">
        <f t="array" ref="D2582">_xlfn.SWITCH(MID('-'!$F2582,1,4),"C - ","Civil","F - ","Foundation","ST -","Structure","FC -","Façade","PRE ","Pre-Line","POST","Post-Line","H - ","Handover","S - ","Services","CST ","Completion Docs", "I - ", "Inspection")</f>
        <v>Structure</v>
      </c>
      <c r="E2582" s="90" t="str">
        <f>IF(NOT(ISERROR(SEARCH("- S -", '-'!$F2582))), "Subcontractor",IF(NOT(ISERROR(SEARCH("- R -", '-'!$F2582))), "Ryman",IF(NOT(ISERROR(SEARCH("- C -", '-'!$F2582))), "Consultant",IF(NOT(ISERROR(SEARCH("- I -", '-'!$F2582))),  "Inspection Test Plan", "Naming Error"))))</f>
        <v>Subcontractor</v>
      </c>
      <c r="F2582" s="91" t="str">
        <f>IF(OR('-'!$G2582="checklist", '-'!$G2582="checklist-flat"), '-'!$H2582, F2581)</f>
        <v>ST - S - Rib &amp; Infill Installation</v>
      </c>
      <c r="G2582" s="107" t="s">
        <v>15</v>
      </c>
      <c r="H2582" s="91" t="s">
        <v>1797</v>
      </c>
      <c r="I2582" s="89"/>
      <c r="J2582" s="105">
        <f>_xlfn.XLOOKUP('-'!$F2582,Ref!A:A,Ref!B:B)*1000</f>
        <v>225000</v>
      </c>
      <c r="K2582" s="87">
        <f ca="1">COUNTIF($J$2:'-'!$J2582,'-'!$J2582)-1</f>
        <v>19</v>
      </c>
      <c r="L2582" s="90" t="s">
        <v>14</v>
      </c>
    </row>
    <row r="2583" spans="1:12" ht="15.75">
      <c r="A2583" s="96">
        <f t="shared" si="40"/>
        <v>2579</v>
      </c>
      <c r="B2583" s="93">
        <f ca="1">'-'!$J2583+'-'!$K2583</f>
        <v>225020</v>
      </c>
      <c r="C2583" s="94"/>
      <c r="D2583" s="96" t="str" cm="1">
        <f t="array" ref="D2583">_xlfn.SWITCH(MID('-'!$F2583,1,4),"C - ","Civil","F - ","Foundation","ST -","Structure","FC -","Façade","PRE ","Pre-Line","POST","Post-Line","H - ","Handover","S - ","Services","CST ","Completion Docs", "I - ", "Inspection")</f>
        <v>Structure</v>
      </c>
      <c r="E2583" s="96" t="str">
        <f>IF(NOT(ISERROR(SEARCH("- S -", '-'!$F2583))), "Subcontractor",IF(NOT(ISERROR(SEARCH("- R -", '-'!$F2583))), "Ryman",IF(NOT(ISERROR(SEARCH("- C -", '-'!$F2583))), "Consultant",IF(NOT(ISERROR(SEARCH("- I -", '-'!$F2583))),  "Inspection Test Plan", "Naming Error"))))</f>
        <v>Subcontractor</v>
      </c>
      <c r="F2583" s="97" t="str">
        <f>IF(OR('-'!$G2583="checklist", '-'!$G2583="checklist-flat"), '-'!$H2583, F2582)</f>
        <v>ST - S - Rib &amp; Infill Installation</v>
      </c>
      <c r="G2583" s="95" t="s">
        <v>15</v>
      </c>
      <c r="H2583" s="97" t="s">
        <v>1798</v>
      </c>
      <c r="I2583" s="95"/>
      <c r="J2583" s="106">
        <f>_xlfn.XLOOKUP('-'!$F2583,Ref!A:A,Ref!B:B)*1000</f>
        <v>225000</v>
      </c>
      <c r="K2583" s="93">
        <f ca="1">COUNTIF($J$2:'-'!$J2583,'-'!$J2583)-1</f>
        <v>20</v>
      </c>
      <c r="L2583" s="96" t="s">
        <v>14</v>
      </c>
    </row>
    <row r="2584" spans="1:12" ht="15.75">
      <c r="A2584" s="90">
        <f t="shared" si="40"/>
        <v>2580</v>
      </c>
      <c r="B2584" s="87">
        <f ca="1">'-'!$J2584+'-'!$K2584</f>
        <v>225021</v>
      </c>
      <c r="C2584" s="88"/>
      <c r="D2584" s="90" t="str" cm="1">
        <f t="array" ref="D2584">_xlfn.SWITCH(MID('-'!$F2584,1,4),"C - ","Civil","F - ","Foundation","ST -","Structure","FC -","Façade","PRE ","Pre-Line","POST","Post-Line","H - ","Handover","S - ","Services","CST ","Completion Docs", "I - ", "Inspection")</f>
        <v>Structure</v>
      </c>
      <c r="E2584" s="90" t="str">
        <f>IF(NOT(ISERROR(SEARCH("- S -", '-'!$F2584))), "Subcontractor",IF(NOT(ISERROR(SEARCH("- R -", '-'!$F2584))), "Ryman",IF(NOT(ISERROR(SEARCH("- C -", '-'!$F2584))), "Consultant",IF(NOT(ISERROR(SEARCH("- I -", '-'!$F2584))),  "Inspection Test Plan", "Naming Error"))))</f>
        <v>Subcontractor</v>
      </c>
      <c r="F2584" s="91" t="str">
        <f>IF(OR('-'!$G2584="checklist", '-'!$G2584="checklist-flat"), '-'!$H2584, F2583)</f>
        <v>ST - S - Rib &amp; Infill Installation</v>
      </c>
      <c r="G2584" s="89" t="s">
        <v>15</v>
      </c>
      <c r="H2584" s="91" t="s">
        <v>1799</v>
      </c>
      <c r="I2584" s="89"/>
      <c r="J2584" s="105">
        <f>_xlfn.XLOOKUP('-'!$F2584,Ref!A:A,Ref!B:B)*1000</f>
        <v>225000</v>
      </c>
      <c r="K2584" s="87">
        <f ca="1">COUNTIF($J$2:'-'!$J2584,'-'!$J2584)-1</f>
        <v>21</v>
      </c>
      <c r="L2584" s="90" t="s">
        <v>14</v>
      </c>
    </row>
    <row r="2585" spans="1:12" ht="15.75">
      <c r="A2585" s="96">
        <f t="shared" si="40"/>
        <v>2581</v>
      </c>
      <c r="B2585" s="93">
        <f ca="1">'-'!$J2585+'-'!$K2585</f>
        <v>225022</v>
      </c>
      <c r="C2585" s="94"/>
      <c r="D2585" s="96" t="str" cm="1">
        <f t="array" ref="D2585">_xlfn.SWITCH(MID('-'!$F2585,1,4),"C - ","Civil","F - ","Foundation","ST -","Structure","FC -","Façade","PRE ","Pre-Line","POST","Post-Line","H - ","Handover","S - ","Services","CST ","Completion Docs", "I - ", "Inspection")</f>
        <v>Structure</v>
      </c>
      <c r="E2585" s="96" t="str">
        <f>IF(NOT(ISERROR(SEARCH("- S -", '-'!$F2585))), "Subcontractor",IF(NOT(ISERROR(SEARCH("- R -", '-'!$F2585))), "Ryman",IF(NOT(ISERROR(SEARCH("- C -", '-'!$F2585))), "Consultant",IF(NOT(ISERROR(SEARCH("- I -", '-'!$F2585))),  "Inspection Test Plan", "Naming Error"))))</f>
        <v>Subcontractor</v>
      </c>
      <c r="F2585" s="97" t="str">
        <f>IF(OR('-'!$G2585="checklist", '-'!$G2585="checklist-flat"), '-'!$H2585, F2584)</f>
        <v>ST - S - Rib &amp; Infill Installation</v>
      </c>
      <c r="G2585" s="23" t="s">
        <v>15</v>
      </c>
      <c r="H2585" s="25" t="s">
        <v>1800</v>
      </c>
      <c r="I2585" s="23"/>
      <c r="J2585" s="106">
        <f>_xlfn.XLOOKUP('-'!$F2585,Ref!A:A,Ref!B:B)*1000</f>
        <v>225000</v>
      </c>
      <c r="K2585" s="93">
        <f ca="1">COUNTIF($J$2:'-'!$J2585,'-'!$J2585)-1</f>
        <v>22</v>
      </c>
      <c r="L2585" s="96" t="s">
        <v>14</v>
      </c>
    </row>
    <row r="2586" spans="1:12" ht="15.75">
      <c r="A2586" s="90">
        <f t="shared" si="40"/>
        <v>2582</v>
      </c>
      <c r="B2586" s="87">
        <f ca="1">'-'!$J2586+'-'!$K2586</f>
        <v>225023</v>
      </c>
      <c r="C2586" s="88"/>
      <c r="D2586" s="90" t="str" cm="1">
        <f t="array" ref="D2586">_xlfn.SWITCH(MID('-'!$F2586,1,4),"C - ","Civil","F - ","Foundation","ST -","Structure","FC -","Façade","PRE ","Pre-Line","POST","Post-Line","H - ","Handover","S - ","Services","CST ","Completion Docs", "I - ", "Inspection")</f>
        <v>Structure</v>
      </c>
      <c r="E2586" s="90" t="str">
        <f>IF(NOT(ISERROR(SEARCH("- S -", '-'!$F2586))), "Subcontractor",IF(NOT(ISERROR(SEARCH("- R -", '-'!$F2586))), "Ryman",IF(NOT(ISERROR(SEARCH("- C -", '-'!$F2586))), "Consultant",IF(NOT(ISERROR(SEARCH("- I -", '-'!$F2586))),  "Inspection Test Plan", "Naming Error"))))</f>
        <v>Subcontractor</v>
      </c>
      <c r="F2586" s="91" t="str">
        <f>IF(OR('-'!$G2586="checklist", '-'!$G2586="checklist-flat"), '-'!$H2586, F2585)</f>
        <v>ST - S - Rib &amp; Infill Installation</v>
      </c>
      <c r="G2586" s="89" t="s">
        <v>15</v>
      </c>
      <c r="H2586" s="91" t="s">
        <v>1801</v>
      </c>
      <c r="I2586" s="89"/>
      <c r="J2586" s="105">
        <f>_xlfn.XLOOKUP('-'!$F2586,Ref!A:A,Ref!B:B)*1000</f>
        <v>225000</v>
      </c>
      <c r="K2586" s="87">
        <f ca="1">COUNTIF($J$2:'-'!$J2586,'-'!$J2586)-1</f>
        <v>23</v>
      </c>
      <c r="L2586" s="90" t="s">
        <v>14</v>
      </c>
    </row>
    <row r="2587" spans="1:12" ht="15.75">
      <c r="A2587" s="96">
        <f t="shared" si="40"/>
        <v>2583</v>
      </c>
      <c r="B2587" s="93">
        <f ca="1">'-'!$J2587+'-'!$K2587</f>
        <v>225024</v>
      </c>
      <c r="C2587" s="94"/>
      <c r="D2587" s="96" t="str" cm="1">
        <f t="array" ref="D2587">_xlfn.SWITCH(MID('-'!$F2587,1,4),"C - ","Civil","F - ","Foundation","ST -","Structure","FC -","Façade","PRE ","Pre-Line","POST","Post-Line","H - ","Handover","S - ","Services","CST ","Completion Docs", "I - ", "Inspection")</f>
        <v>Structure</v>
      </c>
      <c r="E2587" s="96" t="str">
        <f>IF(NOT(ISERROR(SEARCH("- S -", '-'!$F2587))), "Subcontractor",IF(NOT(ISERROR(SEARCH("- R -", '-'!$F2587))), "Ryman",IF(NOT(ISERROR(SEARCH("- C -", '-'!$F2587))), "Consultant",IF(NOT(ISERROR(SEARCH("- I -", '-'!$F2587))),  "Inspection Test Plan", "Naming Error"))))</f>
        <v>Subcontractor</v>
      </c>
      <c r="F2587" s="97" t="str">
        <f>IF(OR('-'!$G2587="checklist", '-'!$G2587="checklist-flat"), '-'!$H2587, F2586)</f>
        <v>ST - S - Rib &amp; Infill Installation</v>
      </c>
      <c r="G2587" s="23" t="s">
        <v>15</v>
      </c>
      <c r="H2587" s="25" t="s">
        <v>1602</v>
      </c>
      <c r="I2587" s="95"/>
      <c r="J2587" s="106">
        <f>_xlfn.XLOOKUP('-'!$F2587,Ref!A:A,Ref!B:B)*1000</f>
        <v>225000</v>
      </c>
      <c r="K2587" s="93">
        <f ca="1">COUNTIF($J$2:'-'!$J2587,'-'!$J2587)-1</f>
        <v>24</v>
      </c>
      <c r="L2587" s="96" t="s">
        <v>14</v>
      </c>
    </row>
    <row r="2588" spans="1:12" ht="15.75">
      <c r="A2588" s="90">
        <f t="shared" si="40"/>
        <v>2584</v>
      </c>
      <c r="B2588" s="87">
        <f ca="1">'-'!$J2588+'-'!$K2588</f>
        <v>225025</v>
      </c>
      <c r="C2588" s="88"/>
      <c r="D2588" s="90" t="str" cm="1">
        <f t="array" ref="D2588">_xlfn.SWITCH(MID('-'!$F2588,1,4),"C - ","Civil","F - ","Foundation","ST -","Structure","FC -","Façade","PRE ","Pre-Line","POST","Post-Line","H - ","Handover","S - ","Services","CST ","Completion Docs", "I - ", "Inspection")</f>
        <v>Structure</v>
      </c>
      <c r="E2588" s="90" t="str">
        <f>IF(NOT(ISERROR(SEARCH("- S -", '-'!$F2588))), "Subcontractor",IF(NOT(ISERROR(SEARCH("- R -", '-'!$F2588))), "Ryman",IF(NOT(ISERROR(SEARCH("- C -", '-'!$F2588))), "Consultant",IF(NOT(ISERROR(SEARCH("- I -", '-'!$F2588))),  "Inspection Test Plan", "Naming Error"))))</f>
        <v>Subcontractor</v>
      </c>
      <c r="F2588" s="91" t="str">
        <f>IF(OR('-'!$G2588="checklist", '-'!$G2588="checklist-flat"), '-'!$H2588, F2587)</f>
        <v>ST - S - Rib &amp; Infill Installation</v>
      </c>
      <c r="G2588" s="89" t="s">
        <v>15</v>
      </c>
      <c r="H2588" s="91" t="s">
        <v>1802</v>
      </c>
      <c r="I2588" s="89"/>
      <c r="J2588" s="105">
        <f>_xlfn.XLOOKUP('-'!$F2588,Ref!A:A,Ref!B:B)*1000</f>
        <v>225000</v>
      </c>
      <c r="K2588" s="87">
        <f ca="1">COUNTIF($J$2:'-'!$J2588,'-'!$J2588)-1</f>
        <v>25</v>
      </c>
      <c r="L2588" s="90" t="s">
        <v>14</v>
      </c>
    </row>
    <row r="2589" spans="1:12" ht="15.75">
      <c r="A2589" s="96">
        <f t="shared" si="40"/>
        <v>2585</v>
      </c>
      <c r="B2589" s="93">
        <f ca="1">'-'!$J2589+'-'!$K2589</f>
        <v>225026</v>
      </c>
      <c r="C2589" s="94"/>
      <c r="D2589" s="96" t="str" cm="1">
        <f t="array" ref="D2589">_xlfn.SWITCH(MID('-'!$F2589,1,4),"C - ","Civil","F - ","Foundation","ST -","Structure","FC -","Façade","PRE ","Pre-Line","POST","Post-Line","H - ","Handover","S - ","Services","CST ","Completion Docs", "I - ", "Inspection")</f>
        <v>Structure</v>
      </c>
      <c r="E2589" s="96" t="str">
        <f>IF(NOT(ISERROR(SEARCH("- S -", '-'!$F2589))), "Subcontractor",IF(NOT(ISERROR(SEARCH("- R -", '-'!$F2589))), "Ryman",IF(NOT(ISERROR(SEARCH("- C -", '-'!$F2589))), "Consultant",IF(NOT(ISERROR(SEARCH("- I -", '-'!$F2589))),  "Inspection Test Plan", "Naming Error"))))</f>
        <v>Subcontractor</v>
      </c>
      <c r="F2589" s="97" t="str">
        <f>IF(OR('-'!$G2589="checklist", '-'!$G2589="checklist-flat"), '-'!$H2589, F2588)</f>
        <v>ST - S - Rib &amp; Infill Installation</v>
      </c>
      <c r="G2589" s="95" t="s">
        <v>15</v>
      </c>
      <c r="H2589" s="97" t="s">
        <v>1803</v>
      </c>
      <c r="I2589" s="95"/>
      <c r="J2589" s="106">
        <f>_xlfn.XLOOKUP('-'!$F2589,Ref!A:A,Ref!B:B)*1000</f>
        <v>225000</v>
      </c>
      <c r="K2589" s="93">
        <f ca="1">COUNTIF($J$2:'-'!$J2589,'-'!$J2589)-1</f>
        <v>26</v>
      </c>
      <c r="L2589" s="96" t="s">
        <v>14</v>
      </c>
    </row>
    <row r="2590" spans="1:12" ht="15.75">
      <c r="A2590" s="90">
        <f t="shared" si="40"/>
        <v>2586</v>
      </c>
      <c r="B2590" s="87">
        <f ca="1">'-'!$J2590+'-'!$K2590</f>
        <v>225027</v>
      </c>
      <c r="C2590" s="88"/>
      <c r="D2590" s="90" t="str" cm="1">
        <f t="array" ref="D2590">_xlfn.SWITCH(MID('-'!$F2590,1,4),"C - ","Civil","F - ","Foundation","ST -","Structure","FC -","Façade","PRE ","Pre-Line","POST","Post-Line","H - ","Handover","S - ","Services","CST ","Completion Docs", "I - ", "Inspection")</f>
        <v>Structure</v>
      </c>
      <c r="E2590" s="90" t="str">
        <f>IF(NOT(ISERROR(SEARCH("- S -", '-'!$F2590))), "Subcontractor",IF(NOT(ISERROR(SEARCH("- R -", '-'!$F2590))), "Ryman",IF(NOT(ISERROR(SEARCH("- C -", '-'!$F2590))), "Consultant",IF(NOT(ISERROR(SEARCH("- I -", '-'!$F2590))),  "Inspection Test Plan", "Naming Error"))))</f>
        <v>Subcontractor</v>
      </c>
      <c r="F2590" s="91" t="str">
        <f>IF(OR('-'!$G2590="checklist", '-'!$G2590="checklist-flat"), '-'!$H2590, F2589)</f>
        <v>ST - S - Rib &amp; Infill Installation</v>
      </c>
      <c r="G2590" s="89" t="s">
        <v>24</v>
      </c>
      <c r="H2590" s="91" t="s">
        <v>57</v>
      </c>
      <c r="I2590" s="89"/>
      <c r="J2590" s="105">
        <f>_xlfn.XLOOKUP('-'!$F2590,Ref!A:A,Ref!B:B)*1000</f>
        <v>225000</v>
      </c>
      <c r="K2590" s="87">
        <f ca="1">COUNTIF($J$2:'-'!$J2590,'-'!$J2590)-1</f>
        <v>27</v>
      </c>
      <c r="L2590" s="90" t="s">
        <v>14</v>
      </c>
    </row>
    <row r="2591" spans="1:12" ht="15.75">
      <c r="A2591" s="96">
        <f t="shared" ref="A2591:A2654" si="41">IFERROR(A2590+1,1)</f>
        <v>2587</v>
      </c>
      <c r="B2591" s="93">
        <f ca="1">'-'!$J2591+'-'!$K2591</f>
        <v>226000</v>
      </c>
      <c r="C2591" s="94"/>
      <c r="D2591" s="95" t="str" cm="1">
        <f t="array" ref="D2591">_xlfn.SWITCH(MID('-'!$F2591,1,4),"C - ","Civil","F - ","Foundation","ST -","Structure","FC -","Façade","PRE ","Pre-Line","POST","Post-Line","H - ","Handover","S - ","Services","CST ","Completion Docs", "I - ", "Inspection")</f>
        <v>Structure</v>
      </c>
      <c r="E2591" s="96" t="str">
        <f>IF(NOT(ISERROR(SEARCH("- S -", '-'!$F2591))), "Subcontractor",IF(NOT(ISERROR(SEARCH("- R -", '-'!$F2591))), "Ryman",IF(NOT(ISERROR(SEARCH("- C -", '-'!$F2591))), "Consultant",IF(NOT(ISERROR(SEARCH("- I -", '-'!$F2591))),  "Inspection Test Plan", "Naming Error"))))</f>
        <v>Subcontractor</v>
      </c>
      <c r="F2591" s="97" t="str">
        <f>IF(OR('-'!$G2591="checklist", '-'!$G2591="checklist-flat"), '-'!$H2591, F2590)</f>
        <v>ST - S - Roof structure - Steel</v>
      </c>
      <c r="G2591" s="98" t="s">
        <v>430</v>
      </c>
      <c r="H2591" s="98" t="s">
        <v>1804</v>
      </c>
      <c r="I2591" s="98"/>
      <c r="J2591" s="106">
        <f>_xlfn.XLOOKUP('-'!$F2591,Ref!A:A,Ref!B:B)*1000</f>
        <v>226000</v>
      </c>
      <c r="K2591" s="93">
        <f ca="1">COUNTIF($J$2:'-'!$J2591,'-'!$J2591)-1</f>
        <v>0</v>
      </c>
      <c r="L2591" s="96" t="s">
        <v>14</v>
      </c>
    </row>
    <row r="2592" spans="1:12" ht="15.75">
      <c r="A2592" s="90">
        <f t="shared" si="41"/>
        <v>2588</v>
      </c>
      <c r="B2592" s="87">
        <f ca="1">'-'!$J2592+'-'!$K2592</f>
        <v>226001</v>
      </c>
      <c r="C2592" s="88"/>
      <c r="D2592" s="89" t="str" cm="1">
        <f t="array" ref="D2592">_xlfn.SWITCH(MID('-'!$F2592,1,4),"C - ","Civil","F - ","Foundation","ST -","Structure","FC -","Façade","PRE ","Pre-Line","POST","Post-Line","H - ","Handover","S - ","Services","CST ","Completion Docs", "I - ", "Inspection")</f>
        <v>Structure</v>
      </c>
      <c r="E2592" s="90" t="str">
        <f>IF(NOT(ISERROR(SEARCH("- S -", '-'!$F2592))), "Subcontractor",IF(NOT(ISERROR(SEARCH("- R -", '-'!$F2592))), "Ryman",IF(NOT(ISERROR(SEARCH("- C -", '-'!$F2592))), "Consultant",IF(NOT(ISERROR(SEARCH("- I -", '-'!$F2592))),  "Inspection Test Plan", "Naming Error"))))</f>
        <v>Subcontractor</v>
      </c>
      <c r="F2592" s="91" t="str">
        <f>IF(OR('-'!$G2592="checklist", '-'!$G2592="checklist-flat"), '-'!$H2592, F2591)</f>
        <v>ST - S - Roof structure - Steel</v>
      </c>
      <c r="G2592" s="92" t="s">
        <v>432</v>
      </c>
      <c r="H2592" s="92" t="s">
        <v>1589</v>
      </c>
      <c r="I2592" s="92"/>
      <c r="J2592" s="105">
        <f>_xlfn.XLOOKUP('-'!$F2592,Ref!A:A,Ref!B:B)*1000</f>
        <v>226000</v>
      </c>
      <c r="K2592" s="87">
        <f ca="1">COUNTIF($J$2:'-'!$J2592,'-'!$J2592)-1</f>
        <v>1</v>
      </c>
      <c r="L2592" s="90" t="s">
        <v>14</v>
      </c>
    </row>
    <row r="2593" spans="1:12" ht="15.75">
      <c r="A2593" s="96">
        <f t="shared" si="41"/>
        <v>2589</v>
      </c>
      <c r="B2593" s="93">
        <f ca="1">'-'!$J2593+'-'!$K2593</f>
        <v>226002</v>
      </c>
      <c r="C2593" s="94"/>
      <c r="D2593" s="95" t="str" cm="1">
        <f t="array" ref="D2593">_xlfn.SWITCH(MID('-'!$F2593,1,4),"C - ","Civil","F - ","Foundation","ST -","Structure","FC -","Façade","PRE ","Pre-Line","POST","Post-Line","H - ","Handover","S - ","Services","CST ","Completion Docs", "I - ", "Inspection")</f>
        <v>Structure</v>
      </c>
      <c r="E2593" s="96" t="str">
        <f>IF(NOT(ISERROR(SEARCH("- S -", '-'!$F2593))), "Subcontractor",IF(NOT(ISERROR(SEARCH("- R -", '-'!$F2593))), "Ryman",IF(NOT(ISERROR(SEARCH("- C -", '-'!$F2593))), "Consultant",IF(NOT(ISERROR(SEARCH("- I -", '-'!$F2593))),  "Inspection Test Plan", "Naming Error"))))</f>
        <v>Subcontractor</v>
      </c>
      <c r="F2593" s="97" t="str">
        <f>IF(OR('-'!$G2593="checklist", '-'!$G2593="checklist-flat"), '-'!$H2593, F2592)</f>
        <v>ST - S - Roof structure - Steel</v>
      </c>
      <c r="G2593" s="98" t="s">
        <v>15</v>
      </c>
      <c r="H2593" s="98" t="s">
        <v>1805</v>
      </c>
      <c r="I2593" s="98"/>
      <c r="J2593" s="106">
        <f>_xlfn.XLOOKUP('-'!$F2593,Ref!A:A,Ref!B:B)*1000</f>
        <v>226000</v>
      </c>
      <c r="K2593" s="93">
        <f ca="1">COUNTIF($J$2:'-'!$J2593,'-'!$J2593)-1</f>
        <v>2</v>
      </c>
      <c r="L2593" s="96" t="s">
        <v>14</v>
      </c>
    </row>
    <row r="2594" spans="1:12" ht="15.75">
      <c r="A2594" s="90">
        <f t="shared" si="41"/>
        <v>2590</v>
      </c>
      <c r="B2594" s="87">
        <f ca="1">'-'!$J2594+'-'!$K2594</f>
        <v>226003</v>
      </c>
      <c r="C2594" s="88"/>
      <c r="D2594" s="89" t="str" cm="1">
        <f t="array" ref="D2594">_xlfn.SWITCH(MID('-'!$F2594,1,4),"C - ","Civil","F - ","Foundation","ST -","Structure","FC -","Façade","PRE ","Pre-Line","POST","Post-Line","H - ","Handover","S - ","Services","CST ","Completion Docs", "I - ", "Inspection")</f>
        <v>Structure</v>
      </c>
      <c r="E2594" s="90" t="str">
        <f>IF(NOT(ISERROR(SEARCH("- S -", '-'!$F2594))), "Subcontractor",IF(NOT(ISERROR(SEARCH("- R -", '-'!$F2594))), "Ryman",IF(NOT(ISERROR(SEARCH("- C -", '-'!$F2594))), "Consultant",IF(NOT(ISERROR(SEARCH("- I -", '-'!$F2594))),  "Inspection Test Plan", "Naming Error"))))</f>
        <v>Subcontractor</v>
      </c>
      <c r="F2594" s="91" t="str">
        <f>IF(OR('-'!$G2594="checklist", '-'!$G2594="checklist-flat"), '-'!$H2594, F2593)</f>
        <v>ST - S - Roof structure - Steel</v>
      </c>
      <c r="G2594" s="92" t="s">
        <v>15</v>
      </c>
      <c r="H2594" s="92" t="s">
        <v>1806</v>
      </c>
      <c r="I2594" s="92"/>
      <c r="J2594" s="105">
        <f>_xlfn.XLOOKUP('-'!$F2594,Ref!A:A,Ref!B:B)*1000</f>
        <v>226000</v>
      </c>
      <c r="K2594" s="87">
        <f ca="1">COUNTIF($J$2:'-'!$J2594,'-'!$J2594)-1</f>
        <v>3</v>
      </c>
      <c r="L2594" s="90" t="s">
        <v>14</v>
      </c>
    </row>
    <row r="2595" spans="1:12" ht="15.75">
      <c r="A2595" s="96">
        <f t="shared" si="41"/>
        <v>2591</v>
      </c>
      <c r="B2595" s="93">
        <f ca="1">'-'!$J2595+'-'!$K2595</f>
        <v>226004</v>
      </c>
      <c r="C2595" s="94"/>
      <c r="D2595" s="95" t="str" cm="1">
        <f t="array" ref="D2595">_xlfn.SWITCH(MID('-'!$F2595,1,4),"C - ","Civil","F - ","Foundation","ST -","Structure","FC -","Façade","PRE ","Pre-Line","POST","Post-Line","H - ","Handover","S - ","Services","CST ","Completion Docs", "I - ", "Inspection")</f>
        <v>Structure</v>
      </c>
      <c r="E2595" s="96" t="str">
        <f>IF(NOT(ISERROR(SEARCH("- S -", '-'!$F2595))), "Subcontractor",IF(NOT(ISERROR(SEARCH("- R -", '-'!$F2595))), "Ryman",IF(NOT(ISERROR(SEARCH("- C -", '-'!$F2595))), "Consultant",IF(NOT(ISERROR(SEARCH("- I -", '-'!$F2595))),  "Inspection Test Plan", "Naming Error"))))</f>
        <v>Subcontractor</v>
      </c>
      <c r="F2595" s="97" t="str">
        <f>IF(OR('-'!$G2595="checklist", '-'!$G2595="checklist-flat"), '-'!$H2595, F2594)</f>
        <v>ST - S - Roof structure - Steel</v>
      </c>
      <c r="G2595" s="98" t="s">
        <v>432</v>
      </c>
      <c r="H2595" s="98" t="s">
        <v>1807</v>
      </c>
      <c r="I2595" s="98"/>
      <c r="J2595" s="106">
        <f>_xlfn.XLOOKUP('-'!$F2595,Ref!A:A,Ref!B:B)*1000</f>
        <v>226000</v>
      </c>
      <c r="K2595" s="93">
        <f ca="1">COUNTIF($J$2:'-'!$J2595,'-'!$J2595)-1</f>
        <v>4</v>
      </c>
      <c r="L2595" s="96" t="s">
        <v>14</v>
      </c>
    </row>
    <row r="2596" spans="1:12" ht="15.75">
      <c r="A2596" s="90">
        <f t="shared" si="41"/>
        <v>2592</v>
      </c>
      <c r="B2596" s="87">
        <f ca="1">'-'!$J2596+'-'!$K2596</f>
        <v>226005</v>
      </c>
      <c r="C2596" s="88"/>
      <c r="D2596" s="89" t="str" cm="1">
        <f t="array" ref="D2596">_xlfn.SWITCH(MID('-'!$F2596,1,4),"C - ","Civil","F - ","Foundation","ST -","Structure","FC -","Façade","PRE ","Pre-Line","POST","Post-Line","H - ","Handover","S - ","Services","CST ","Completion Docs", "I - ", "Inspection")</f>
        <v>Structure</v>
      </c>
      <c r="E2596" s="90" t="str">
        <f>IF(NOT(ISERROR(SEARCH("- S -", '-'!$F2596))), "Subcontractor",IF(NOT(ISERROR(SEARCH("- R -", '-'!$F2596))), "Ryman",IF(NOT(ISERROR(SEARCH("- C -", '-'!$F2596))), "Consultant",IF(NOT(ISERROR(SEARCH("- I -", '-'!$F2596))),  "Inspection Test Plan", "Naming Error"))))</f>
        <v>Subcontractor</v>
      </c>
      <c r="F2596" s="91" t="str">
        <f>IF(OR('-'!$G2596="checklist", '-'!$G2596="checklist-flat"), '-'!$H2596, F2595)</f>
        <v>ST - S - Roof structure - Steel</v>
      </c>
      <c r="G2596" s="92" t="s">
        <v>15</v>
      </c>
      <c r="H2596" s="92" t="s">
        <v>1808</v>
      </c>
      <c r="I2596" s="92"/>
      <c r="J2596" s="105">
        <f>_xlfn.XLOOKUP('-'!$F2596,Ref!A:A,Ref!B:B)*1000</f>
        <v>226000</v>
      </c>
      <c r="K2596" s="87">
        <f ca="1">COUNTIF($J$2:'-'!$J2596,'-'!$J2596)-1</f>
        <v>5</v>
      </c>
      <c r="L2596" s="90" t="s">
        <v>14</v>
      </c>
    </row>
    <row r="2597" spans="1:12" ht="15.75">
      <c r="A2597" s="96">
        <f t="shared" si="41"/>
        <v>2593</v>
      </c>
      <c r="B2597" s="93">
        <f ca="1">'-'!$J2597+'-'!$K2597</f>
        <v>226006</v>
      </c>
      <c r="C2597" s="94"/>
      <c r="D2597" s="95" t="str" cm="1">
        <f t="array" ref="D2597">_xlfn.SWITCH(MID('-'!$F2597,1,4),"C - ","Civil","F - ","Foundation","ST -","Structure","FC -","Façade","PRE ","Pre-Line","POST","Post-Line","H - ","Handover","S - ","Services","CST ","Completion Docs", "I - ", "Inspection")</f>
        <v>Structure</v>
      </c>
      <c r="E2597" s="96" t="str">
        <f>IF(NOT(ISERROR(SEARCH("- S -", '-'!$F2597))), "Subcontractor",IF(NOT(ISERROR(SEARCH("- R -", '-'!$F2597))), "Ryman",IF(NOT(ISERROR(SEARCH("- C -", '-'!$F2597))), "Consultant",IF(NOT(ISERROR(SEARCH("- I -", '-'!$F2597))),  "Inspection Test Plan", "Naming Error"))))</f>
        <v>Subcontractor</v>
      </c>
      <c r="F2597" s="97" t="str">
        <f>IF(OR('-'!$G2597="checklist", '-'!$G2597="checklist-flat"), '-'!$H2597, F2596)</f>
        <v>ST - S - Roof structure - Steel</v>
      </c>
      <c r="G2597" s="98" t="s">
        <v>15</v>
      </c>
      <c r="H2597" s="98" t="s">
        <v>1809</v>
      </c>
      <c r="I2597" s="98"/>
      <c r="J2597" s="106">
        <f>_xlfn.XLOOKUP('-'!$F2597,Ref!A:A,Ref!B:B)*1000</f>
        <v>226000</v>
      </c>
      <c r="K2597" s="93">
        <f ca="1">COUNTIF($J$2:'-'!$J2597,'-'!$J2597)-1</f>
        <v>6</v>
      </c>
      <c r="L2597" s="96" t="s">
        <v>14</v>
      </c>
    </row>
    <row r="2598" spans="1:12" ht="15.75">
      <c r="A2598" s="90">
        <f t="shared" si="41"/>
        <v>2594</v>
      </c>
      <c r="B2598" s="87">
        <f ca="1">'-'!$J2598+'-'!$K2598</f>
        <v>226007</v>
      </c>
      <c r="C2598" s="88"/>
      <c r="D2598" s="89" t="str" cm="1">
        <f t="array" ref="D2598">_xlfn.SWITCH(MID('-'!$F2598,1,4),"C - ","Civil","F - ","Foundation","ST -","Structure","FC -","Façade","PRE ","Pre-Line","POST","Post-Line","H - ","Handover","S - ","Services","CST ","Completion Docs", "I - ", "Inspection")</f>
        <v>Structure</v>
      </c>
      <c r="E2598" s="90" t="str">
        <f>IF(NOT(ISERROR(SEARCH("- S -", '-'!$F2598))), "Subcontractor",IF(NOT(ISERROR(SEARCH("- R -", '-'!$F2598))), "Ryman",IF(NOT(ISERROR(SEARCH("- C -", '-'!$F2598))), "Consultant",IF(NOT(ISERROR(SEARCH("- I -", '-'!$F2598))),  "Inspection Test Plan", "Naming Error"))))</f>
        <v>Subcontractor</v>
      </c>
      <c r="F2598" s="91" t="str">
        <f>IF(OR('-'!$G2598="checklist", '-'!$G2598="checklist-flat"), '-'!$H2598, F2597)</f>
        <v>ST - S - Roof structure - Steel</v>
      </c>
      <c r="G2598" s="92" t="s">
        <v>15</v>
      </c>
      <c r="H2598" s="92" t="s">
        <v>1810</v>
      </c>
      <c r="I2598" s="92"/>
      <c r="J2598" s="105">
        <f>_xlfn.XLOOKUP('-'!$F2598,Ref!A:A,Ref!B:B)*1000</f>
        <v>226000</v>
      </c>
      <c r="K2598" s="87">
        <f ca="1">COUNTIF($J$2:'-'!$J2598,'-'!$J2598)-1</f>
        <v>7</v>
      </c>
      <c r="L2598" s="90" t="s">
        <v>14</v>
      </c>
    </row>
    <row r="2599" spans="1:12" ht="15.75">
      <c r="A2599" s="96">
        <f t="shared" si="41"/>
        <v>2595</v>
      </c>
      <c r="B2599" s="93">
        <f ca="1">'-'!$J2599+'-'!$K2599</f>
        <v>226008</v>
      </c>
      <c r="C2599" s="94"/>
      <c r="D2599" s="95" t="str" cm="1">
        <f t="array" ref="D2599">_xlfn.SWITCH(MID('-'!$F2599,1,4),"C - ","Civil","F - ","Foundation","ST -","Structure","FC -","Façade","PRE ","Pre-Line","POST","Post-Line","H - ","Handover","S - ","Services","CST ","Completion Docs", "I - ", "Inspection")</f>
        <v>Structure</v>
      </c>
      <c r="E2599" s="96" t="str">
        <f>IF(NOT(ISERROR(SEARCH("- S -", '-'!$F2599))), "Subcontractor",IF(NOT(ISERROR(SEARCH("- R -", '-'!$F2599))), "Ryman",IF(NOT(ISERROR(SEARCH("- C -", '-'!$F2599))), "Consultant",IF(NOT(ISERROR(SEARCH("- I -", '-'!$F2599))),  "Inspection Test Plan", "Naming Error"))))</f>
        <v>Subcontractor</v>
      </c>
      <c r="F2599" s="97" t="str">
        <f>IF(OR('-'!$G2599="checklist", '-'!$G2599="checklist-flat"), '-'!$H2599, F2598)</f>
        <v>ST - S - Roof structure - Steel</v>
      </c>
      <c r="G2599" s="98" t="s">
        <v>15</v>
      </c>
      <c r="H2599" s="98" t="s">
        <v>1811</v>
      </c>
      <c r="I2599" s="98"/>
      <c r="J2599" s="106">
        <f>_xlfn.XLOOKUP('-'!$F2599,Ref!A:A,Ref!B:B)*1000</f>
        <v>226000</v>
      </c>
      <c r="K2599" s="93">
        <f ca="1">COUNTIF($J$2:'-'!$J2599,'-'!$J2599)-1</f>
        <v>8</v>
      </c>
      <c r="L2599" s="96" t="s">
        <v>14</v>
      </c>
    </row>
    <row r="2600" spans="1:12" ht="15.75">
      <c r="A2600" s="90">
        <f t="shared" si="41"/>
        <v>2596</v>
      </c>
      <c r="B2600" s="87">
        <f ca="1">'-'!$J2600+'-'!$K2600</f>
        <v>226009</v>
      </c>
      <c r="C2600" s="88"/>
      <c r="D2600" s="89" t="str" cm="1">
        <f t="array" ref="D2600">_xlfn.SWITCH(MID('-'!$F2600,1,4),"C - ","Civil","F - ","Foundation","ST -","Structure","FC -","Façade","PRE ","Pre-Line","POST","Post-Line","H - ","Handover","S - ","Services","CST ","Completion Docs", "I - ", "Inspection")</f>
        <v>Structure</v>
      </c>
      <c r="E2600" s="90" t="str">
        <f>IF(NOT(ISERROR(SEARCH("- S -", '-'!$F2600))), "Subcontractor",IF(NOT(ISERROR(SEARCH("- R -", '-'!$F2600))), "Ryman",IF(NOT(ISERROR(SEARCH("- C -", '-'!$F2600))), "Consultant",IF(NOT(ISERROR(SEARCH("- I -", '-'!$F2600))),  "Inspection Test Plan", "Naming Error"))))</f>
        <v>Subcontractor</v>
      </c>
      <c r="F2600" s="91" t="str">
        <f>IF(OR('-'!$G2600="checklist", '-'!$G2600="checklist-flat"), '-'!$H2600, F2599)</f>
        <v>ST - S - Roof structure - Steel</v>
      </c>
      <c r="G2600" s="92" t="s">
        <v>15</v>
      </c>
      <c r="H2600" s="92" t="s">
        <v>1812</v>
      </c>
      <c r="I2600" s="92"/>
      <c r="J2600" s="105">
        <f>_xlfn.XLOOKUP('-'!$F2600,Ref!A:A,Ref!B:B)*1000</f>
        <v>226000</v>
      </c>
      <c r="K2600" s="87">
        <f ca="1">COUNTIF($J$2:'-'!$J2600,'-'!$J2600)-1</f>
        <v>9</v>
      </c>
      <c r="L2600" s="90" t="s">
        <v>14</v>
      </c>
    </row>
    <row r="2601" spans="1:12" ht="15.75">
      <c r="A2601" s="96">
        <f t="shared" si="41"/>
        <v>2597</v>
      </c>
      <c r="B2601" s="93">
        <f ca="1">'-'!$J2601+'-'!$K2601</f>
        <v>226010</v>
      </c>
      <c r="C2601" s="94"/>
      <c r="D2601" s="95" t="str" cm="1">
        <f t="array" ref="D2601">_xlfn.SWITCH(MID('-'!$F2601,1,4),"C - ","Civil","F - ","Foundation","ST -","Structure","FC -","Façade","PRE ","Pre-Line","POST","Post-Line","H - ","Handover","S - ","Services","CST ","Completion Docs", "I - ", "Inspection")</f>
        <v>Structure</v>
      </c>
      <c r="E2601" s="96" t="str">
        <f>IF(NOT(ISERROR(SEARCH("- S -", '-'!$F2601))), "Subcontractor",IF(NOT(ISERROR(SEARCH("- R -", '-'!$F2601))), "Ryman",IF(NOT(ISERROR(SEARCH("- C -", '-'!$F2601))), "Consultant",IF(NOT(ISERROR(SEARCH("- I -", '-'!$F2601))),  "Inspection Test Plan", "Naming Error"))))</f>
        <v>Subcontractor</v>
      </c>
      <c r="F2601" s="97" t="str">
        <f>IF(OR('-'!$G2601="checklist", '-'!$G2601="checklist-flat"), '-'!$H2601, F2600)</f>
        <v>ST - S - Roof structure - Steel</v>
      </c>
      <c r="G2601" s="98" t="s">
        <v>15</v>
      </c>
      <c r="H2601" s="98" t="s">
        <v>1610</v>
      </c>
      <c r="I2601" s="98"/>
      <c r="J2601" s="106">
        <f>_xlfn.XLOOKUP('-'!$F2601,Ref!A:A,Ref!B:B)*1000</f>
        <v>226000</v>
      </c>
      <c r="K2601" s="93">
        <f ca="1">COUNTIF($J$2:'-'!$J2601,'-'!$J2601)-1</f>
        <v>10</v>
      </c>
      <c r="L2601" s="96" t="s">
        <v>14</v>
      </c>
    </row>
    <row r="2602" spans="1:12" ht="15.75">
      <c r="A2602" s="90">
        <f t="shared" si="41"/>
        <v>2598</v>
      </c>
      <c r="B2602" s="87">
        <f ca="1">'-'!$J2602+'-'!$K2602</f>
        <v>226011</v>
      </c>
      <c r="C2602" s="88"/>
      <c r="D2602" s="89" t="str" cm="1">
        <f t="array" ref="D2602">_xlfn.SWITCH(MID('-'!$F2602,1,4),"C - ","Civil","F - ","Foundation","ST -","Structure","FC -","Façade","PRE ","Pre-Line","POST","Post-Line","H - ","Handover","S - ","Services","CST ","Completion Docs", "I - ", "Inspection")</f>
        <v>Structure</v>
      </c>
      <c r="E2602" s="90" t="str">
        <f>IF(NOT(ISERROR(SEARCH("- S -", '-'!$F2602))), "Subcontractor",IF(NOT(ISERROR(SEARCH("- R -", '-'!$F2602))), "Ryman",IF(NOT(ISERROR(SEARCH("- C -", '-'!$F2602))), "Consultant",IF(NOT(ISERROR(SEARCH("- I -", '-'!$F2602))),  "Inspection Test Plan", "Naming Error"))))</f>
        <v>Subcontractor</v>
      </c>
      <c r="F2602" s="91" t="str">
        <f>IF(OR('-'!$G2602="checklist", '-'!$G2602="checklist-flat"), '-'!$H2602, F2601)</f>
        <v>ST - S - Roof structure - Steel</v>
      </c>
      <c r="G2602" s="104" t="s">
        <v>15</v>
      </c>
      <c r="H2602" s="104" t="s">
        <v>56</v>
      </c>
      <c r="I2602" s="92"/>
      <c r="J2602" s="105">
        <f>_xlfn.XLOOKUP('-'!$F2602,Ref!A:A,Ref!B:B)*1000</f>
        <v>226000</v>
      </c>
      <c r="K2602" s="87">
        <f ca="1">COUNTIF($J$2:'-'!$J2602,'-'!$J2602)-1</f>
        <v>11</v>
      </c>
      <c r="L2602" s="90" t="s">
        <v>14</v>
      </c>
    </row>
    <row r="2603" spans="1:12" ht="15.75">
      <c r="A2603" s="96">
        <f t="shared" si="41"/>
        <v>2599</v>
      </c>
      <c r="B2603" s="93">
        <f ca="1">'-'!$J2603+'-'!$K2603</f>
        <v>226012</v>
      </c>
      <c r="C2603" s="94"/>
      <c r="D2603" s="95" t="str" cm="1">
        <f t="array" ref="D2603">_xlfn.SWITCH(MID('-'!$F2603,1,4),"C - ","Civil","F - ","Foundation","ST -","Structure","FC -","Façade","PRE ","Pre-Line","POST","Post-Line","H - ","Handover","S - ","Services","CST ","Completion Docs", "I - ", "Inspection")</f>
        <v>Structure</v>
      </c>
      <c r="E2603" s="96" t="str">
        <f>IF(NOT(ISERROR(SEARCH("- S -", '-'!$F2603))), "Subcontractor",IF(NOT(ISERROR(SEARCH("- R -", '-'!$F2603))), "Ryman",IF(NOT(ISERROR(SEARCH("- C -", '-'!$F2603))), "Consultant",IF(NOT(ISERROR(SEARCH("- I -", '-'!$F2603))),  "Inspection Test Plan", "Naming Error"))))</f>
        <v>Subcontractor</v>
      </c>
      <c r="F2603" s="97" t="str">
        <f>IF(OR('-'!$G2603="checklist", '-'!$G2603="checklist-flat"), '-'!$H2603, F2602)</f>
        <v>ST - S - Roof structure - Steel</v>
      </c>
      <c r="G2603" s="98" t="s">
        <v>24</v>
      </c>
      <c r="H2603" s="98" t="s">
        <v>57</v>
      </c>
      <c r="I2603" s="98"/>
      <c r="J2603" s="106">
        <f>_xlfn.XLOOKUP('-'!$F2603,Ref!A:A,Ref!B:B)*1000</f>
        <v>226000</v>
      </c>
      <c r="K2603" s="93">
        <f ca="1">COUNTIF($J$2:'-'!$J2603,'-'!$J2603)-1</f>
        <v>12</v>
      </c>
      <c r="L2603" s="96" t="s">
        <v>14</v>
      </c>
    </row>
    <row r="2604" spans="1:12" ht="15.75">
      <c r="A2604" s="90">
        <f t="shared" si="41"/>
        <v>2600</v>
      </c>
      <c r="B2604" s="87">
        <f ca="1">'-'!$J2604+'-'!$K2604</f>
        <v>227000</v>
      </c>
      <c r="C2604" s="88"/>
      <c r="D2604" s="89" t="str" cm="1">
        <f t="array" ref="D2604">_xlfn.SWITCH(MID('-'!$F2604,1,4),"C - ","Civil","F - ","Foundation","ST -","Structure","FC -","Façade","PRE ","Pre-Line","POST","Post-Line","H - ","Handover","S - ","Services","CST ","Completion Docs", "I - ", "Inspection")</f>
        <v>Structure</v>
      </c>
      <c r="E2604" s="90" t="str">
        <f>IF(NOT(ISERROR(SEARCH("- S -", '-'!$F2604))), "Subcontractor",IF(NOT(ISERROR(SEARCH("- R -", '-'!$F2604))), "Ryman",IF(NOT(ISERROR(SEARCH("- C -", '-'!$F2604))), "Consultant",IF(NOT(ISERROR(SEARCH("- I -", '-'!$F2604))),  "Inspection Test Plan", "Naming Error"))))</f>
        <v>Subcontractor</v>
      </c>
      <c r="F2604" s="91" t="str">
        <f>IF(OR('-'!$G2604="checklist", '-'!$G2604="checklist-flat"), '-'!$H2604, F2603)</f>
        <v>ST - S - Roof structure - Timber Trusses</v>
      </c>
      <c r="G2604" s="92" t="s">
        <v>12</v>
      </c>
      <c r="H2604" s="92" t="s">
        <v>1813</v>
      </c>
      <c r="I2604" s="92"/>
      <c r="J2604" s="105">
        <f>_xlfn.XLOOKUP('-'!$F2604,Ref!A:A,Ref!B:B)*1000</f>
        <v>227000</v>
      </c>
      <c r="K2604" s="87">
        <f ca="1">COUNTIF($J$2:'-'!$J2604,'-'!$J2604)-1</f>
        <v>0</v>
      </c>
      <c r="L2604" s="90" t="s">
        <v>14</v>
      </c>
    </row>
    <row r="2605" spans="1:12" ht="15.75">
      <c r="A2605" s="96">
        <f t="shared" si="41"/>
        <v>2601</v>
      </c>
      <c r="B2605" s="93">
        <f ca="1">'-'!$J2605+'-'!$K2605</f>
        <v>227001</v>
      </c>
      <c r="C2605" s="94"/>
      <c r="D2605" s="95" t="str" cm="1">
        <f t="array" ref="D2605">_xlfn.SWITCH(MID('-'!$F2605,1,4),"C - ","Civil","F - ","Foundation","ST -","Structure","FC -","Façade","PRE ","Pre-Line","POST","Post-Line","H - ","Handover","S - ","Services","CST ","Completion Docs", "I - ", "Inspection")</f>
        <v>Structure</v>
      </c>
      <c r="E2605" s="96" t="str">
        <f>IF(NOT(ISERROR(SEARCH("- S -", '-'!$F2605))), "Subcontractor",IF(NOT(ISERROR(SEARCH("- R -", '-'!$F2605))), "Ryman",IF(NOT(ISERROR(SEARCH("- C -", '-'!$F2605))), "Consultant",IF(NOT(ISERROR(SEARCH("- I -", '-'!$F2605))),  "Inspection Test Plan", "Naming Error"))))</f>
        <v>Subcontractor</v>
      </c>
      <c r="F2605" s="97" t="str">
        <f>IF(OR('-'!$G2605="checklist", '-'!$G2605="checklist-flat"), '-'!$H2605, F2604)</f>
        <v>ST - S - Roof structure - Timber Trusses</v>
      </c>
      <c r="G2605" s="98" t="s">
        <v>15</v>
      </c>
      <c r="H2605" s="98" t="s">
        <v>1814</v>
      </c>
      <c r="I2605" s="98"/>
      <c r="J2605" s="106">
        <f>_xlfn.XLOOKUP('-'!$F2605,Ref!A:A,Ref!B:B)*1000</f>
        <v>227000</v>
      </c>
      <c r="K2605" s="93">
        <f ca="1">COUNTIF($J$2:'-'!$J2605,'-'!$J2605)-1</f>
        <v>1</v>
      </c>
      <c r="L2605" s="96" t="s">
        <v>14</v>
      </c>
    </row>
    <row r="2606" spans="1:12" ht="15.75">
      <c r="A2606" s="90">
        <f t="shared" si="41"/>
        <v>2602</v>
      </c>
      <c r="B2606" s="87">
        <f ca="1">'-'!$J2606+'-'!$K2606</f>
        <v>227002</v>
      </c>
      <c r="C2606" s="88"/>
      <c r="D2606" s="89" t="str" cm="1">
        <f t="array" ref="D2606">_xlfn.SWITCH(MID('-'!$F2606,1,4),"C - ","Civil","F - ","Foundation","ST -","Structure","FC -","Façade","PRE ","Pre-Line","POST","Post-Line","H - ","Handover","S - ","Services","CST ","Completion Docs", "I - ", "Inspection")</f>
        <v>Structure</v>
      </c>
      <c r="E2606" s="90" t="str">
        <f>IF(NOT(ISERROR(SEARCH("- S -", '-'!$F2606))), "Subcontractor",IF(NOT(ISERROR(SEARCH("- R -", '-'!$F2606))), "Ryman",IF(NOT(ISERROR(SEARCH("- C -", '-'!$F2606))), "Consultant",IF(NOT(ISERROR(SEARCH("- I -", '-'!$F2606))),  "Inspection Test Plan", "Naming Error"))))</f>
        <v>Subcontractor</v>
      </c>
      <c r="F2606" s="91" t="str">
        <f>IF(OR('-'!$G2606="checklist", '-'!$G2606="checklist-flat"), '-'!$H2606, F2605)</f>
        <v>ST - S - Roof structure - Timber Trusses</v>
      </c>
      <c r="G2606" s="92" t="s">
        <v>15</v>
      </c>
      <c r="H2606" s="92" t="s">
        <v>1815</v>
      </c>
      <c r="I2606" s="92"/>
      <c r="J2606" s="105">
        <f>_xlfn.XLOOKUP('-'!$F2606,Ref!A:A,Ref!B:B)*1000</f>
        <v>227000</v>
      </c>
      <c r="K2606" s="87">
        <f ca="1">COUNTIF($J$2:'-'!$J2606,'-'!$J2606)-1</f>
        <v>2</v>
      </c>
      <c r="L2606" s="90" t="s">
        <v>14</v>
      </c>
    </row>
    <row r="2607" spans="1:12" ht="15.75">
      <c r="A2607" s="96">
        <f t="shared" si="41"/>
        <v>2603</v>
      </c>
      <c r="B2607" s="93">
        <f ca="1">'-'!$J2607+'-'!$K2607</f>
        <v>227003</v>
      </c>
      <c r="C2607" s="94"/>
      <c r="D2607" s="95" t="str" cm="1">
        <f t="array" ref="D2607">_xlfn.SWITCH(MID('-'!$F2607,1,4),"C - ","Civil","F - ","Foundation","ST -","Structure","FC -","Façade","PRE ","Pre-Line","POST","Post-Line","H - ","Handover","S - ","Services","CST ","Completion Docs", "I - ", "Inspection")</f>
        <v>Structure</v>
      </c>
      <c r="E2607" s="96" t="str">
        <f>IF(NOT(ISERROR(SEARCH("- S -", '-'!$F2607))), "Subcontractor",IF(NOT(ISERROR(SEARCH("- R -", '-'!$F2607))), "Ryman",IF(NOT(ISERROR(SEARCH("- C -", '-'!$F2607))), "Consultant",IF(NOT(ISERROR(SEARCH("- I -", '-'!$F2607))),  "Inspection Test Plan", "Naming Error"))))</f>
        <v>Subcontractor</v>
      </c>
      <c r="F2607" s="97" t="str">
        <f>IF(OR('-'!$G2607="checklist", '-'!$G2607="checklist-flat"), '-'!$H2607, F2606)</f>
        <v>ST - S - Roof structure - Timber Trusses</v>
      </c>
      <c r="G2607" s="98" t="s">
        <v>15</v>
      </c>
      <c r="H2607" s="98" t="s">
        <v>1816</v>
      </c>
      <c r="I2607" s="98"/>
      <c r="J2607" s="106">
        <f>_xlfn.XLOOKUP('-'!$F2607,Ref!A:A,Ref!B:B)*1000</f>
        <v>227000</v>
      </c>
      <c r="K2607" s="93">
        <f ca="1">COUNTIF($J$2:'-'!$J2607,'-'!$J2607)-1</f>
        <v>3</v>
      </c>
      <c r="L2607" s="96" t="s">
        <v>14</v>
      </c>
    </row>
    <row r="2608" spans="1:12" ht="15.75">
      <c r="A2608" s="90">
        <f t="shared" si="41"/>
        <v>2604</v>
      </c>
      <c r="B2608" s="87">
        <f ca="1">'-'!$J2608+'-'!$K2608</f>
        <v>227004</v>
      </c>
      <c r="C2608" s="88"/>
      <c r="D2608" s="89" t="str" cm="1">
        <f t="array" ref="D2608">_xlfn.SWITCH(MID('-'!$F2608,1,4),"C - ","Civil","F - ","Foundation","ST -","Structure","FC -","Façade","PRE ","Pre-Line","POST","Post-Line","H - ","Handover","S - ","Services","CST ","Completion Docs", "I - ", "Inspection")</f>
        <v>Structure</v>
      </c>
      <c r="E2608" s="90" t="str">
        <f>IF(NOT(ISERROR(SEARCH("- S -", '-'!$F2608))), "Subcontractor",IF(NOT(ISERROR(SEARCH("- R -", '-'!$F2608))), "Ryman",IF(NOT(ISERROR(SEARCH("- C -", '-'!$F2608))), "Consultant",IF(NOT(ISERROR(SEARCH("- I -", '-'!$F2608))),  "Inspection Test Plan", "Naming Error"))))</f>
        <v>Subcontractor</v>
      </c>
      <c r="F2608" s="91" t="str">
        <f>IF(OR('-'!$G2608="checklist", '-'!$G2608="checklist-flat"), '-'!$H2608, F2607)</f>
        <v>ST - S - Roof structure - Timber Trusses</v>
      </c>
      <c r="G2608" s="92" t="s">
        <v>15</v>
      </c>
      <c r="H2608" s="92" t="s">
        <v>1817</v>
      </c>
      <c r="I2608" s="92"/>
      <c r="J2608" s="105">
        <f>_xlfn.XLOOKUP('-'!$F2608,Ref!A:A,Ref!B:B)*1000</f>
        <v>227000</v>
      </c>
      <c r="K2608" s="87">
        <f ca="1">COUNTIF($J$2:'-'!$J2608,'-'!$J2608)-1</f>
        <v>4</v>
      </c>
      <c r="L2608" s="90" t="s">
        <v>14</v>
      </c>
    </row>
    <row r="2609" spans="1:12" ht="15.75">
      <c r="A2609" s="96">
        <f t="shared" si="41"/>
        <v>2605</v>
      </c>
      <c r="B2609" s="93">
        <f ca="1">'-'!$J2609+'-'!$K2609</f>
        <v>227005</v>
      </c>
      <c r="C2609" s="94"/>
      <c r="D2609" s="95" t="str" cm="1">
        <f t="array" ref="D2609">_xlfn.SWITCH(MID('-'!$F2609,1,4),"C - ","Civil","F - ","Foundation","ST -","Structure","FC -","Façade","PRE ","Pre-Line","POST","Post-Line","H - ","Handover","S - ","Services","CST ","Completion Docs", "I - ", "Inspection")</f>
        <v>Structure</v>
      </c>
      <c r="E2609" s="96" t="str">
        <f>IF(NOT(ISERROR(SEARCH("- S -", '-'!$F2609))), "Subcontractor",IF(NOT(ISERROR(SEARCH("- R -", '-'!$F2609))), "Ryman",IF(NOT(ISERROR(SEARCH("- C -", '-'!$F2609))), "Consultant",IF(NOT(ISERROR(SEARCH("- I -", '-'!$F2609))),  "Inspection Test Plan", "Naming Error"))))</f>
        <v>Subcontractor</v>
      </c>
      <c r="F2609" s="97" t="str">
        <f>IF(OR('-'!$G2609="checklist", '-'!$G2609="checklist-flat"), '-'!$H2609, F2608)</f>
        <v>ST - S - Roof structure - Timber Trusses</v>
      </c>
      <c r="G2609" s="98" t="s">
        <v>15</v>
      </c>
      <c r="H2609" s="98" t="s">
        <v>1818</v>
      </c>
      <c r="I2609" s="98"/>
      <c r="J2609" s="106">
        <f>_xlfn.XLOOKUP('-'!$F2609,Ref!A:A,Ref!B:B)*1000</f>
        <v>227000</v>
      </c>
      <c r="K2609" s="93">
        <f ca="1">COUNTIF($J$2:'-'!$J2609,'-'!$J2609)-1</f>
        <v>5</v>
      </c>
      <c r="L2609" s="96" t="s">
        <v>14</v>
      </c>
    </row>
    <row r="2610" spans="1:12" ht="15.75">
      <c r="A2610" s="90">
        <f t="shared" si="41"/>
        <v>2606</v>
      </c>
      <c r="B2610" s="87">
        <f ca="1">'-'!$J2610+'-'!$K2610</f>
        <v>227006</v>
      </c>
      <c r="C2610" s="88"/>
      <c r="D2610" s="89" t="str" cm="1">
        <f t="array" ref="D2610">_xlfn.SWITCH(MID('-'!$F2610,1,4),"C - ","Civil","F - ","Foundation","ST -","Structure","FC -","Façade","PRE ","Pre-Line","POST","Post-Line","H - ","Handover","S - ","Services","CST ","Completion Docs", "I - ", "Inspection")</f>
        <v>Structure</v>
      </c>
      <c r="E2610" s="90" t="str">
        <f>IF(NOT(ISERROR(SEARCH("- S -", '-'!$F2610))), "Subcontractor",IF(NOT(ISERROR(SEARCH("- R -", '-'!$F2610))), "Ryman",IF(NOT(ISERROR(SEARCH("- C -", '-'!$F2610))), "Consultant",IF(NOT(ISERROR(SEARCH("- I -", '-'!$F2610))),  "Inspection Test Plan", "Naming Error"))))</f>
        <v>Subcontractor</v>
      </c>
      <c r="F2610" s="91" t="str">
        <f>IF(OR('-'!$G2610="checklist", '-'!$G2610="checklist-flat"), '-'!$H2610, F2609)</f>
        <v>ST - S - Roof structure - Timber Trusses</v>
      </c>
      <c r="G2610" s="92" t="s">
        <v>15</v>
      </c>
      <c r="H2610" s="92" t="s">
        <v>1819</v>
      </c>
      <c r="I2610" s="92"/>
      <c r="J2610" s="105">
        <f>_xlfn.XLOOKUP('-'!$F2610,Ref!A:A,Ref!B:B)*1000</f>
        <v>227000</v>
      </c>
      <c r="K2610" s="87">
        <f ca="1">COUNTIF($J$2:'-'!$J2610,'-'!$J2610)-1</f>
        <v>6</v>
      </c>
      <c r="L2610" s="90" t="s">
        <v>14</v>
      </c>
    </row>
    <row r="2611" spans="1:12" ht="15.75">
      <c r="A2611" s="96">
        <f t="shared" si="41"/>
        <v>2607</v>
      </c>
      <c r="B2611" s="93">
        <f ca="1">'-'!$J2611+'-'!$K2611</f>
        <v>227007</v>
      </c>
      <c r="C2611" s="94"/>
      <c r="D2611" s="95" t="str" cm="1">
        <f t="array" ref="D2611">_xlfn.SWITCH(MID('-'!$F2611,1,4),"C - ","Civil","F - ","Foundation","ST -","Structure","FC -","Façade","PRE ","Pre-Line","POST","Post-Line","H - ","Handover","S - ","Services","CST ","Completion Docs", "I - ", "Inspection")</f>
        <v>Structure</v>
      </c>
      <c r="E2611" s="96" t="str">
        <f>IF(NOT(ISERROR(SEARCH("- S -", '-'!$F2611))), "Subcontractor",IF(NOT(ISERROR(SEARCH("- R -", '-'!$F2611))), "Ryman",IF(NOT(ISERROR(SEARCH("- C -", '-'!$F2611))), "Consultant",IF(NOT(ISERROR(SEARCH("- I -", '-'!$F2611))),  "Inspection Test Plan", "Naming Error"))))</f>
        <v>Subcontractor</v>
      </c>
      <c r="F2611" s="97" t="str">
        <f>IF(OR('-'!$G2611="checklist", '-'!$G2611="checklist-flat"), '-'!$H2611, F2610)</f>
        <v>ST - S - Roof structure - Timber Trusses</v>
      </c>
      <c r="G2611" s="24" t="s">
        <v>15</v>
      </c>
      <c r="H2611" s="24" t="s">
        <v>1820</v>
      </c>
      <c r="I2611" s="24"/>
      <c r="J2611" s="106">
        <f>_xlfn.XLOOKUP('-'!$F2611,Ref!A:A,Ref!B:B)*1000</f>
        <v>227000</v>
      </c>
      <c r="K2611" s="93">
        <f ca="1">COUNTIF($J$2:'-'!$J2611,'-'!$J2611)-1</f>
        <v>7</v>
      </c>
      <c r="L2611" s="96" t="s">
        <v>14</v>
      </c>
    </row>
    <row r="2612" spans="1:12" ht="15.75">
      <c r="A2612" s="90">
        <f t="shared" si="41"/>
        <v>2608</v>
      </c>
      <c r="B2612" s="87">
        <f ca="1">'-'!$J2612+'-'!$K2612</f>
        <v>227008</v>
      </c>
      <c r="C2612" s="88"/>
      <c r="D2612" s="89" t="str" cm="1">
        <f t="array" ref="D2612">_xlfn.SWITCH(MID('-'!$F2612,1,4),"C - ","Civil","F - ","Foundation","ST -","Structure","FC -","Façade","PRE ","Pre-Line","POST","Post-Line","H - ","Handover","S - ","Services","CST ","Completion Docs", "I - ", "Inspection")</f>
        <v>Structure</v>
      </c>
      <c r="E2612" s="90" t="str">
        <f>IF(NOT(ISERROR(SEARCH("- S -", '-'!$F2612))), "Subcontractor",IF(NOT(ISERROR(SEARCH("- R -", '-'!$F2612))), "Ryman",IF(NOT(ISERROR(SEARCH("- C -", '-'!$F2612))), "Consultant",IF(NOT(ISERROR(SEARCH("- I -", '-'!$F2612))),  "Inspection Test Plan", "Naming Error"))))</f>
        <v>Subcontractor</v>
      </c>
      <c r="F2612" s="91" t="str">
        <f>IF(OR('-'!$G2612="checklist", '-'!$G2612="checklist-flat"), '-'!$H2612, F2611)</f>
        <v>ST - S - Roof structure - Timber Trusses</v>
      </c>
      <c r="G2612" s="92" t="s">
        <v>15</v>
      </c>
      <c r="H2612" s="92" t="s">
        <v>1821</v>
      </c>
      <c r="I2612" s="92"/>
      <c r="J2612" s="105">
        <f>_xlfn.XLOOKUP('-'!$F2612,Ref!A:A,Ref!B:B)*1000</f>
        <v>227000</v>
      </c>
      <c r="K2612" s="87">
        <f ca="1">COUNTIF($J$2:'-'!$J2612,'-'!$J2612)-1</f>
        <v>8</v>
      </c>
      <c r="L2612" s="90" t="s">
        <v>14</v>
      </c>
    </row>
    <row r="2613" spans="1:12" ht="15.75">
      <c r="A2613" s="96">
        <f t="shared" si="41"/>
        <v>2609</v>
      </c>
      <c r="B2613" s="93">
        <f ca="1">'-'!$J2613+'-'!$K2613</f>
        <v>227009</v>
      </c>
      <c r="C2613" s="94"/>
      <c r="D2613" s="95" t="str" cm="1">
        <f t="array" ref="D2613">_xlfn.SWITCH(MID('-'!$F2613,1,4),"C - ","Civil","F - ","Foundation","ST -","Structure","FC -","Façade","PRE ","Pre-Line","POST","Post-Line","H - ","Handover","S - ","Services","CST ","Completion Docs", "I - ", "Inspection")</f>
        <v>Structure</v>
      </c>
      <c r="E2613" s="96" t="str">
        <f>IF(NOT(ISERROR(SEARCH("- S -", '-'!$F2613))), "Subcontractor",IF(NOT(ISERROR(SEARCH("- R -", '-'!$F2613))), "Ryman",IF(NOT(ISERROR(SEARCH("- C -", '-'!$F2613))), "Consultant",IF(NOT(ISERROR(SEARCH("- I -", '-'!$F2613))),  "Inspection Test Plan", "Naming Error"))))</f>
        <v>Subcontractor</v>
      </c>
      <c r="F2613" s="97" t="str">
        <f>IF(OR('-'!$G2613="checklist", '-'!$G2613="checklist-flat"), '-'!$H2613, F2612)</f>
        <v>ST - S - Roof structure - Timber Trusses</v>
      </c>
      <c r="G2613" s="98" t="s">
        <v>15</v>
      </c>
      <c r="H2613" s="98" t="s">
        <v>1822</v>
      </c>
      <c r="I2613" s="98"/>
      <c r="J2613" s="106">
        <f>_xlfn.XLOOKUP('-'!$F2613,Ref!A:A,Ref!B:B)*1000</f>
        <v>227000</v>
      </c>
      <c r="K2613" s="93">
        <f ca="1">COUNTIF($J$2:'-'!$J2613,'-'!$J2613)-1</f>
        <v>9</v>
      </c>
      <c r="L2613" s="96" t="s">
        <v>14</v>
      </c>
    </row>
    <row r="2614" spans="1:12" ht="15.75">
      <c r="A2614" s="90">
        <f t="shared" si="41"/>
        <v>2610</v>
      </c>
      <c r="B2614" s="87">
        <f ca="1">'-'!$J2614+'-'!$K2614</f>
        <v>227010</v>
      </c>
      <c r="C2614" s="88"/>
      <c r="D2614" s="89" t="str" cm="1">
        <f t="array" ref="D2614">_xlfn.SWITCH(MID('-'!$F2614,1,4),"C - ","Civil","F - ","Foundation","ST -","Structure","FC -","Façade","PRE ","Pre-Line","POST","Post-Line","H - ","Handover","S - ","Services","CST ","Completion Docs", "I - ", "Inspection")</f>
        <v>Structure</v>
      </c>
      <c r="E2614" s="90" t="str">
        <f>IF(NOT(ISERROR(SEARCH("- S -", '-'!$F2614))), "Subcontractor",IF(NOT(ISERROR(SEARCH("- R -", '-'!$F2614))), "Ryman",IF(NOT(ISERROR(SEARCH("- C -", '-'!$F2614))), "Consultant",IF(NOT(ISERROR(SEARCH("- I -", '-'!$F2614))),  "Inspection Test Plan", "Naming Error"))))</f>
        <v>Subcontractor</v>
      </c>
      <c r="F2614" s="91" t="str">
        <f>IF(OR('-'!$G2614="checklist", '-'!$G2614="checklist-flat"), '-'!$H2614, F2613)</f>
        <v>ST - S - Roof structure - Timber Trusses</v>
      </c>
      <c r="G2614" s="92" t="s">
        <v>15</v>
      </c>
      <c r="H2614" s="92" t="s">
        <v>1823</v>
      </c>
      <c r="I2614" s="92"/>
      <c r="J2614" s="105">
        <f>_xlfn.XLOOKUP('-'!$F2614,Ref!A:A,Ref!B:B)*1000</f>
        <v>227000</v>
      </c>
      <c r="K2614" s="87">
        <f ca="1">COUNTIF($J$2:'-'!$J2614,'-'!$J2614)-1</f>
        <v>10</v>
      </c>
      <c r="L2614" s="90" t="s">
        <v>14</v>
      </c>
    </row>
    <row r="2615" spans="1:12" ht="15.75">
      <c r="A2615" s="96">
        <f t="shared" si="41"/>
        <v>2611</v>
      </c>
      <c r="B2615" s="93">
        <f ca="1">'-'!$J2615+'-'!$K2615</f>
        <v>227011</v>
      </c>
      <c r="C2615" s="94"/>
      <c r="D2615" s="95" t="str" cm="1">
        <f t="array" ref="D2615">_xlfn.SWITCH(MID('-'!$F2615,1,4),"C - ","Civil","F - ","Foundation","ST -","Structure","FC -","Façade","PRE ","Pre-Line","POST","Post-Line","H - ","Handover","S - ","Services","CST ","Completion Docs", "I - ", "Inspection")</f>
        <v>Structure</v>
      </c>
      <c r="E2615" s="96" t="str">
        <f>IF(NOT(ISERROR(SEARCH("- S -", '-'!$F2615))), "Subcontractor",IF(NOT(ISERROR(SEARCH("- R -", '-'!$F2615))), "Ryman",IF(NOT(ISERROR(SEARCH("- C -", '-'!$F2615))), "Consultant",IF(NOT(ISERROR(SEARCH("- I -", '-'!$F2615))),  "Inspection Test Plan", "Naming Error"))))</f>
        <v>Subcontractor</v>
      </c>
      <c r="F2615" s="97" t="str">
        <f>IF(OR('-'!$G2615="checklist", '-'!$G2615="checklist-flat"), '-'!$H2615, F2614)</f>
        <v>ST - S - Roof structure - Timber Trusses</v>
      </c>
      <c r="G2615" s="98" t="s">
        <v>15</v>
      </c>
      <c r="H2615" s="98" t="s">
        <v>1824</v>
      </c>
      <c r="I2615" s="98"/>
      <c r="J2615" s="106">
        <f>_xlfn.XLOOKUP('-'!$F2615,Ref!A:A,Ref!B:B)*1000</f>
        <v>227000</v>
      </c>
      <c r="K2615" s="93">
        <f ca="1">COUNTIF($J$2:'-'!$J2615,'-'!$J2615)-1</f>
        <v>11</v>
      </c>
      <c r="L2615" s="96" t="s">
        <v>14</v>
      </c>
    </row>
    <row r="2616" spans="1:12" ht="15.75">
      <c r="A2616" s="90">
        <f t="shared" si="41"/>
        <v>2612</v>
      </c>
      <c r="B2616" s="87">
        <f ca="1">'-'!$J2616+'-'!$K2616</f>
        <v>227012</v>
      </c>
      <c r="C2616" s="88"/>
      <c r="D2616" s="89" t="str" cm="1">
        <f t="array" ref="D2616">_xlfn.SWITCH(MID('-'!$F2616,1,4),"C - ","Civil","F - ","Foundation","ST -","Structure","FC -","Façade","PRE ","Pre-Line","POST","Post-Line","H - ","Handover","S - ","Services","CST ","Completion Docs", "I - ", "Inspection")</f>
        <v>Structure</v>
      </c>
      <c r="E2616" s="90" t="str">
        <f>IF(NOT(ISERROR(SEARCH("- S -", '-'!$F2616))), "Subcontractor",IF(NOT(ISERROR(SEARCH("- R -", '-'!$F2616))), "Ryman",IF(NOT(ISERROR(SEARCH("- C -", '-'!$F2616))), "Consultant",IF(NOT(ISERROR(SEARCH("- I -", '-'!$F2616))),  "Inspection Test Plan", "Naming Error"))))</f>
        <v>Subcontractor</v>
      </c>
      <c r="F2616" s="91" t="str">
        <f>IF(OR('-'!$G2616="checklist", '-'!$G2616="checklist-flat"), '-'!$H2616, F2615)</f>
        <v>ST - S - Roof structure - Timber Trusses</v>
      </c>
      <c r="G2616" s="92" t="s">
        <v>15</v>
      </c>
      <c r="H2616" s="92" t="s">
        <v>1825</v>
      </c>
      <c r="I2616" s="92"/>
      <c r="J2616" s="105">
        <f>_xlfn.XLOOKUP('-'!$F2616,Ref!A:A,Ref!B:B)*1000</f>
        <v>227000</v>
      </c>
      <c r="K2616" s="87">
        <f ca="1">COUNTIF($J$2:'-'!$J2616,'-'!$J2616)-1</f>
        <v>12</v>
      </c>
      <c r="L2616" s="90" t="s">
        <v>14</v>
      </c>
    </row>
    <row r="2617" spans="1:12" ht="15.75">
      <c r="A2617" s="96">
        <f t="shared" si="41"/>
        <v>2613</v>
      </c>
      <c r="B2617" s="93">
        <f ca="1">'-'!$J2617+'-'!$K2617</f>
        <v>227013</v>
      </c>
      <c r="C2617" s="94"/>
      <c r="D2617" s="95" t="str" cm="1">
        <f t="array" ref="D2617">_xlfn.SWITCH(MID('-'!$F2617,1,4),"C - ","Civil","F - ","Foundation","ST -","Structure","FC -","Façade","PRE ","Pre-Line","POST","Post-Line","H - ","Handover","S - ","Services","CST ","Completion Docs", "I - ", "Inspection")</f>
        <v>Structure</v>
      </c>
      <c r="E2617" s="96" t="str">
        <f>IF(NOT(ISERROR(SEARCH("- S -", '-'!$F2617))), "Subcontractor",IF(NOT(ISERROR(SEARCH("- R -", '-'!$F2617))), "Ryman",IF(NOT(ISERROR(SEARCH("- C -", '-'!$F2617))), "Consultant",IF(NOT(ISERROR(SEARCH("- I -", '-'!$F2617))),  "Inspection Test Plan", "Naming Error"))))</f>
        <v>Subcontractor</v>
      </c>
      <c r="F2617" s="97" t="str">
        <f>IF(OR('-'!$G2617="checklist", '-'!$G2617="checklist-flat"), '-'!$H2617, F2616)</f>
        <v>ST - S - Roof structure - Timber Trusses</v>
      </c>
      <c r="G2617" s="98" t="s">
        <v>15</v>
      </c>
      <c r="H2617" s="98" t="s">
        <v>56</v>
      </c>
      <c r="I2617" s="98"/>
      <c r="J2617" s="106">
        <f>_xlfn.XLOOKUP('-'!$F2617,Ref!A:A,Ref!B:B)*1000</f>
        <v>227000</v>
      </c>
      <c r="K2617" s="93">
        <f ca="1">COUNTIF($J$2:'-'!$J2617,'-'!$J2617)-1</f>
        <v>13</v>
      </c>
      <c r="L2617" s="96" t="s">
        <v>14</v>
      </c>
    </row>
    <row r="2618" spans="1:12" ht="15.75">
      <c r="A2618" s="90">
        <f t="shared" si="41"/>
        <v>2614</v>
      </c>
      <c r="B2618" s="87">
        <f ca="1">'-'!$J2618+'-'!$K2618</f>
        <v>227014</v>
      </c>
      <c r="C2618" s="88"/>
      <c r="D2618" s="89" t="str" cm="1">
        <f t="array" ref="D2618">_xlfn.SWITCH(MID('-'!$F2618,1,4),"C - ","Civil","F - ","Foundation","ST -","Structure","FC -","Façade","PRE ","Pre-Line","POST","Post-Line","H - ","Handover","S - ","Services","CST ","Completion Docs", "I - ", "Inspection")</f>
        <v>Structure</v>
      </c>
      <c r="E2618" s="90" t="str">
        <f>IF(NOT(ISERROR(SEARCH("- S -", '-'!$F2618))), "Subcontractor",IF(NOT(ISERROR(SEARCH("- R -", '-'!$F2618))), "Ryman",IF(NOT(ISERROR(SEARCH("- C -", '-'!$F2618))), "Consultant",IF(NOT(ISERROR(SEARCH("- I -", '-'!$F2618))),  "Inspection Test Plan", "Naming Error"))))</f>
        <v>Subcontractor</v>
      </c>
      <c r="F2618" s="91" t="str">
        <f>IF(OR('-'!$G2618="checklist", '-'!$G2618="checklist-flat"), '-'!$H2618, F2617)</f>
        <v>ST - S - Roof structure - Timber Trusses</v>
      </c>
      <c r="G2618" s="92" t="s">
        <v>24</v>
      </c>
      <c r="H2618" s="92" t="s">
        <v>57</v>
      </c>
      <c r="I2618" s="92"/>
      <c r="J2618" s="105">
        <f>_xlfn.XLOOKUP('-'!$F2618,Ref!A:A,Ref!B:B)*1000</f>
        <v>227000</v>
      </c>
      <c r="K2618" s="87">
        <f ca="1">COUNTIF($J$2:'-'!$J2618,'-'!$J2618)-1</f>
        <v>14</v>
      </c>
      <c r="L2618" s="90" t="s">
        <v>14</v>
      </c>
    </row>
    <row r="2619" spans="1:12" ht="15.75">
      <c r="A2619" s="96">
        <f t="shared" si="41"/>
        <v>2615</v>
      </c>
      <c r="B2619" s="93">
        <f ca="1">'-'!$J2619+'-'!$K2619</f>
        <v>228000</v>
      </c>
      <c r="C2619" s="94"/>
      <c r="D2619" s="96" t="str" cm="1">
        <f t="array" ref="D2619">_xlfn.SWITCH(MID('-'!$F2619,1,4),"C - ","Civil","F - ","Foundation","ST -","Structure","FC -","Façade","PRE ","Pre-Line","POST","Post-Line","H - ","Handover","S - ","Services","CST ","Completion Docs", "I - ", "Inspection")</f>
        <v>Structure</v>
      </c>
      <c r="E2619" s="96" t="str">
        <f>IF(NOT(ISERROR(SEARCH("- S -", '-'!$F2619))), "Subcontractor",IF(NOT(ISERROR(SEARCH("- R -", '-'!$F2619))), "Ryman",IF(NOT(ISERROR(SEARCH("- C -", '-'!$F2619))), "Consultant",IF(NOT(ISERROR(SEARCH("- I -", '-'!$F2619))),  "Inspection Test Plan", "Naming Error"))))</f>
        <v>Subcontractor</v>
      </c>
      <c r="F2619" s="97" t="str">
        <f>IF(OR('-'!$G2619="checklist", '-'!$G2619="checklist-flat"), '-'!$H2619, F2618)</f>
        <v>ST - S - Sarnafil</v>
      </c>
      <c r="G2619" s="98" t="s">
        <v>5</v>
      </c>
      <c r="H2619" s="98" t="s">
        <v>1826</v>
      </c>
      <c r="I2619" s="98"/>
      <c r="J2619" s="106">
        <f>_xlfn.XLOOKUP('-'!$F2619,Ref!A:A,Ref!B:B)*1000</f>
        <v>228000</v>
      </c>
      <c r="K2619" s="93">
        <f ca="1">COUNTIF($J$2:'-'!$J2619,'-'!$J2619)-1</f>
        <v>0</v>
      </c>
      <c r="L2619" s="96" t="s">
        <v>14</v>
      </c>
    </row>
    <row r="2620" spans="1:12" ht="15.75">
      <c r="A2620" s="90">
        <f t="shared" si="41"/>
        <v>2616</v>
      </c>
      <c r="B2620" s="87">
        <f ca="1">'-'!$J2620+'-'!$K2620</f>
        <v>228001</v>
      </c>
      <c r="C2620" s="88"/>
      <c r="D2620" s="90" t="str" cm="1">
        <f t="array" ref="D2620">_xlfn.SWITCH(MID('-'!$F2620,1,4),"C - ","Civil","F - ","Foundation","ST -","Structure","FC -","Façade","PRE ","Pre-Line","POST","Post-Line","H - ","Handover","S - ","Services","CST ","Completion Docs", "I - ", "Inspection")</f>
        <v>Structure</v>
      </c>
      <c r="E2620" s="90" t="str">
        <f>IF(NOT(ISERROR(SEARCH("- S -", '-'!$F2620))), "Subcontractor",IF(NOT(ISERROR(SEARCH("- R -", '-'!$F2620))), "Ryman",IF(NOT(ISERROR(SEARCH("- C -", '-'!$F2620))), "Consultant",IF(NOT(ISERROR(SEARCH("- I -", '-'!$F2620))),  "Inspection Test Plan", "Naming Error"))))</f>
        <v>Subcontractor</v>
      </c>
      <c r="F2620" s="91" t="str">
        <f>IF(OR('-'!$G2620="checklist", '-'!$G2620="checklist-flat"), '-'!$H2620, F2619)</f>
        <v>ST - S - Sarnafil</v>
      </c>
      <c r="G2620" s="92" t="s">
        <v>432</v>
      </c>
      <c r="H2620" s="92" t="s">
        <v>1827</v>
      </c>
      <c r="I2620" s="92"/>
      <c r="J2620" s="105">
        <f>_xlfn.XLOOKUP('-'!$F2620,Ref!A:A,Ref!B:B)*1000</f>
        <v>228000</v>
      </c>
      <c r="K2620" s="87">
        <f ca="1">COUNTIF($J$2:'-'!$J2620,'-'!$J2620)-1</f>
        <v>1</v>
      </c>
      <c r="L2620" s="90" t="s">
        <v>14</v>
      </c>
    </row>
    <row r="2621" spans="1:12" ht="15.75">
      <c r="A2621" s="96">
        <f t="shared" si="41"/>
        <v>2617</v>
      </c>
      <c r="B2621" s="93">
        <f ca="1">'-'!$J2621+'-'!$K2621</f>
        <v>228002</v>
      </c>
      <c r="C2621" s="94"/>
      <c r="D2621" s="96" t="str" cm="1">
        <f t="array" ref="D2621">_xlfn.SWITCH(MID('-'!$F2621,1,4),"C - ","Civil","F - ","Foundation","ST -","Structure","FC -","Façade","PRE ","Pre-Line","POST","Post-Line","H - ","Handover","S - ","Services","CST ","Completion Docs", "I - ", "Inspection")</f>
        <v>Structure</v>
      </c>
      <c r="E2621" s="96" t="str">
        <f>IF(NOT(ISERROR(SEARCH("- S -", '-'!$F2621))), "Subcontractor",IF(NOT(ISERROR(SEARCH("- R -", '-'!$F2621))), "Ryman",IF(NOT(ISERROR(SEARCH("- C -", '-'!$F2621))), "Consultant",IF(NOT(ISERROR(SEARCH("- I -", '-'!$F2621))),  "Inspection Test Plan", "Naming Error"))))</f>
        <v>Subcontractor</v>
      </c>
      <c r="F2621" s="97" t="str">
        <f>IF(OR('-'!$G2621="checklist", '-'!$G2621="checklist-flat"), '-'!$H2621, F2620)</f>
        <v>ST - S - Sarnafil</v>
      </c>
      <c r="G2621" s="98" t="s">
        <v>15</v>
      </c>
      <c r="H2621" s="98" t="s">
        <v>1424</v>
      </c>
      <c r="I2621" s="98"/>
      <c r="J2621" s="106">
        <f>_xlfn.XLOOKUP('-'!$F2621,Ref!A:A,Ref!B:B)*1000</f>
        <v>228000</v>
      </c>
      <c r="K2621" s="93">
        <f ca="1">COUNTIF($J$2:'-'!$J2621,'-'!$J2621)-1</f>
        <v>2</v>
      </c>
      <c r="L2621" s="96" t="s">
        <v>14</v>
      </c>
    </row>
    <row r="2622" spans="1:12" ht="15.75">
      <c r="A2622" s="90">
        <f t="shared" si="41"/>
        <v>2618</v>
      </c>
      <c r="B2622" s="87">
        <f ca="1">'-'!$J2622+'-'!$K2622</f>
        <v>228003</v>
      </c>
      <c r="C2622" s="88"/>
      <c r="D2622" s="90" t="str" cm="1">
        <f t="array" ref="D2622">_xlfn.SWITCH(MID('-'!$F2622,1,4),"C - ","Civil","F - ","Foundation","ST -","Structure","FC -","Façade","PRE ","Pre-Line","POST","Post-Line","H - ","Handover","S - ","Services","CST ","Completion Docs", "I - ", "Inspection")</f>
        <v>Structure</v>
      </c>
      <c r="E2622" s="90" t="str">
        <f>IF(NOT(ISERROR(SEARCH("- S -", '-'!$F2622))), "Subcontractor",IF(NOT(ISERROR(SEARCH("- R -", '-'!$F2622))), "Ryman",IF(NOT(ISERROR(SEARCH("- C -", '-'!$F2622))), "Consultant",IF(NOT(ISERROR(SEARCH("- I -", '-'!$F2622))),  "Inspection Test Plan", "Naming Error"))))</f>
        <v>Subcontractor</v>
      </c>
      <c r="F2622" s="91" t="str">
        <f>IF(OR('-'!$G2622="checklist", '-'!$G2622="checklist-flat"), '-'!$H2622, F2621)</f>
        <v>ST - S - Sarnafil</v>
      </c>
      <c r="G2622" s="104" t="s">
        <v>15</v>
      </c>
      <c r="H2622" s="104" t="s">
        <v>1828</v>
      </c>
      <c r="I2622" s="92"/>
      <c r="J2622" s="105">
        <f>_xlfn.XLOOKUP('-'!$F2622,Ref!A:A,Ref!B:B)*1000</f>
        <v>228000</v>
      </c>
      <c r="K2622" s="87">
        <f ca="1">COUNTIF($J$2:'-'!$J2622,'-'!$J2622)-1</f>
        <v>3</v>
      </c>
      <c r="L2622" s="90" t="s">
        <v>14</v>
      </c>
    </row>
    <row r="2623" spans="1:12" ht="15.75">
      <c r="A2623" s="96">
        <f t="shared" si="41"/>
        <v>2619</v>
      </c>
      <c r="B2623" s="93">
        <f ca="1">'-'!$J2623+'-'!$K2623</f>
        <v>228004</v>
      </c>
      <c r="C2623" s="94"/>
      <c r="D2623" s="96" t="str" cm="1">
        <f t="array" ref="D2623">_xlfn.SWITCH(MID('-'!$F2623,1,4),"C - ","Civil","F - ","Foundation","ST -","Structure","FC -","Façade","PRE ","Pre-Line","POST","Post-Line","H - ","Handover","S - ","Services","CST ","Completion Docs", "I - ", "Inspection")</f>
        <v>Structure</v>
      </c>
      <c r="E2623" s="96" t="str">
        <f>IF(NOT(ISERROR(SEARCH("- S -", '-'!$F2623))), "Subcontractor",IF(NOT(ISERROR(SEARCH("- R -", '-'!$F2623))), "Ryman",IF(NOT(ISERROR(SEARCH("- C -", '-'!$F2623))), "Consultant",IF(NOT(ISERROR(SEARCH("- I -", '-'!$F2623))),  "Inspection Test Plan", "Naming Error"))))</f>
        <v>Subcontractor</v>
      </c>
      <c r="F2623" s="97" t="str">
        <f>IF(OR('-'!$G2623="checklist", '-'!$G2623="checklist-flat"), '-'!$H2623, F2622)</f>
        <v>ST - S - Sarnafil</v>
      </c>
      <c r="G2623" s="98" t="s">
        <v>15</v>
      </c>
      <c r="H2623" s="98" t="s">
        <v>1829</v>
      </c>
      <c r="I2623" s="98"/>
      <c r="J2623" s="106">
        <f>_xlfn.XLOOKUP('-'!$F2623,Ref!A:A,Ref!B:B)*1000</f>
        <v>228000</v>
      </c>
      <c r="K2623" s="93">
        <f ca="1">COUNTIF($J$2:'-'!$J2623,'-'!$J2623)-1</f>
        <v>4</v>
      </c>
      <c r="L2623" s="96" t="s">
        <v>14</v>
      </c>
    </row>
    <row r="2624" spans="1:12" ht="15.75">
      <c r="A2624" s="90">
        <f t="shared" si="41"/>
        <v>2620</v>
      </c>
      <c r="B2624" s="87">
        <f ca="1">'-'!$J2624+'-'!$K2624</f>
        <v>228005</v>
      </c>
      <c r="C2624" s="88"/>
      <c r="D2624" s="90" t="str" cm="1">
        <f t="array" ref="D2624">_xlfn.SWITCH(MID('-'!$F2624,1,4),"C - ","Civil","F - ","Foundation","ST -","Structure","FC -","Façade","PRE ","Pre-Line","POST","Post-Line","H - ","Handover","S - ","Services","CST ","Completion Docs", "I - ", "Inspection")</f>
        <v>Structure</v>
      </c>
      <c r="E2624" s="90" t="str">
        <f>IF(NOT(ISERROR(SEARCH("- S -", '-'!$F2624))), "Subcontractor",IF(NOT(ISERROR(SEARCH("- R -", '-'!$F2624))), "Ryman",IF(NOT(ISERROR(SEARCH("- C -", '-'!$F2624))), "Consultant",IF(NOT(ISERROR(SEARCH("- I -", '-'!$F2624))),  "Inspection Test Plan", "Naming Error"))))</f>
        <v>Subcontractor</v>
      </c>
      <c r="F2624" s="91" t="str">
        <f>IF(OR('-'!$G2624="checklist", '-'!$G2624="checklist-flat"), '-'!$H2624, F2623)</f>
        <v>ST - S - Sarnafil</v>
      </c>
      <c r="G2624" s="92" t="s">
        <v>15</v>
      </c>
      <c r="H2624" s="92" t="s">
        <v>1830</v>
      </c>
      <c r="I2624" s="92"/>
      <c r="J2624" s="105">
        <f>_xlfn.XLOOKUP('-'!$F2624,Ref!A:A,Ref!B:B)*1000</f>
        <v>228000</v>
      </c>
      <c r="K2624" s="87">
        <f ca="1">COUNTIF($J$2:'-'!$J2624,'-'!$J2624)-1</f>
        <v>5</v>
      </c>
      <c r="L2624" s="90" t="s">
        <v>14</v>
      </c>
    </row>
    <row r="2625" spans="1:12" ht="15.75">
      <c r="A2625" s="96">
        <f t="shared" si="41"/>
        <v>2621</v>
      </c>
      <c r="B2625" s="93">
        <f ca="1">'-'!$J2625+'-'!$K2625</f>
        <v>228006</v>
      </c>
      <c r="C2625" s="94"/>
      <c r="D2625" s="96" t="str" cm="1">
        <f t="array" ref="D2625">_xlfn.SWITCH(MID('-'!$F2625,1,4),"C - ","Civil","F - ","Foundation","ST -","Structure","FC -","Façade","PRE ","Pre-Line","POST","Post-Line","H - ","Handover","S - ","Services","CST ","Completion Docs", "I - ", "Inspection")</f>
        <v>Structure</v>
      </c>
      <c r="E2625" s="96" t="str">
        <f>IF(NOT(ISERROR(SEARCH("- S -", '-'!$F2625))), "Subcontractor",IF(NOT(ISERROR(SEARCH("- R -", '-'!$F2625))), "Ryman",IF(NOT(ISERROR(SEARCH("- C -", '-'!$F2625))), "Consultant",IF(NOT(ISERROR(SEARCH("- I -", '-'!$F2625))),  "Inspection Test Plan", "Naming Error"))))</f>
        <v>Subcontractor</v>
      </c>
      <c r="F2625" s="97" t="str">
        <f>IF(OR('-'!$G2625="checklist", '-'!$G2625="checklist-flat"), '-'!$H2625, F2624)</f>
        <v>ST - S - Sarnafil</v>
      </c>
      <c r="G2625" s="98" t="s">
        <v>682</v>
      </c>
      <c r="H2625" s="98" t="s">
        <v>1831</v>
      </c>
      <c r="I2625" s="98"/>
      <c r="J2625" s="106">
        <f>_xlfn.XLOOKUP('-'!$F2625,Ref!A:A,Ref!B:B)*1000</f>
        <v>228000</v>
      </c>
      <c r="K2625" s="93">
        <f ca="1">COUNTIF($J$2:'-'!$J2625,'-'!$J2625)-1</f>
        <v>6</v>
      </c>
      <c r="L2625" s="96" t="s">
        <v>14</v>
      </c>
    </row>
    <row r="2626" spans="1:12" ht="15.75">
      <c r="A2626" s="90">
        <f t="shared" si="41"/>
        <v>2622</v>
      </c>
      <c r="B2626" s="87">
        <f ca="1">'-'!$J2626+'-'!$K2626</f>
        <v>228007</v>
      </c>
      <c r="C2626" s="88"/>
      <c r="D2626" s="90" t="str" cm="1">
        <f t="array" ref="D2626">_xlfn.SWITCH(MID('-'!$F2626,1,4),"C - ","Civil","F - ","Foundation","ST -","Structure","FC -","Façade","PRE ","Pre-Line","POST","Post-Line","H - ","Handover","S - ","Services","CST ","Completion Docs", "I - ", "Inspection")</f>
        <v>Structure</v>
      </c>
      <c r="E2626" s="90" t="str">
        <f>IF(NOT(ISERROR(SEARCH("- S -", '-'!$F2626))), "Subcontractor",IF(NOT(ISERROR(SEARCH("- R -", '-'!$F2626))), "Ryman",IF(NOT(ISERROR(SEARCH("- C -", '-'!$F2626))), "Consultant",IF(NOT(ISERROR(SEARCH("- I -", '-'!$F2626))),  "Inspection Test Plan", "Naming Error"))))</f>
        <v>Subcontractor</v>
      </c>
      <c r="F2626" s="91" t="str">
        <f>IF(OR('-'!$G2626="checklist", '-'!$G2626="checklist-flat"), '-'!$H2626, F2625)</f>
        <v>ST - S - Sarnafil</v>
      </c>
      <c r="G2626" s="92" t="s">
        <v>15</v>
      </c>
      <c r="H2626" s="92" t="s">
        <v>1832</v>
      </c>
      <c r="I2626" s="92"/>
      <c r="J2626" s="105">
        <f>_xlfn.XLOOKUP('-'!$F2626,Ref!A:A,Ref!B:B)*1000</f>
        <v>228000</v>
      </c>
      <c r="K2626" s="87">
        <f ca="1">COUNTIF($J$2:'-'!$J2626,'-'!$J2626)-1</f>
        <v>7</v>
      </c>
      <c r="L2626" s="90" t="s">
        <v>14</v>
      </c>
    </row>
    <row r="2627" spans="1:12" ht="15.75">
      <c r="A2627" s="96">
        <f t="shared" si="41"/>
        <v>2623</v>
      </c>
      <c r="B2627" s="93">
        <f ca="1">'-'!$J2627+'-'!$K2627</f>
        <v>228008</v>
      </c>
      <c r="C2627" s="94"/>
      <c r="D2627" s="96" t="str" cm="1">
        <f t="array" ref="D2627">_xlfn.SWITCH(MID('-'!$F2627,1,4),"C - ","Civil","F - ","Foundation","ST -","Structure","FC -","Façade","PRE ","Pre-Line","POST","Post-Line","H - ","Handover","S - ","Services","CST ","Completion Docs", "I - ", "Inspection")</f>
        <v>Structure</v>
      </c>
      <c r="E2627" s="96" t="str">
        <f>IF(NOT(ISERROR(SEARCH("- S -", '-'!$F2627))), "Subcontractor",IF(NOT(ISERROR(SEARCH("- R -", '-'!$F2627))), "Ryman",IF(NOT(ISERROR(SEARCH("- C -", '-'!$F2627))), "Consultant",IF(NOT(ISERROR(SEARCH("- I -", '-'!$F2627))),  "Inspection Test Plan", "Naming Error"))))</f>
        <v>Subcontractor</v>
      </c>
      <c r="F2627" s="97" t="str">
        <f>IF(OR('-'!$G2627="checklist", '-'!$G2627="checklist-flat"), '-'!$H2627, F2626)</f>
        <v>ST - S - Sarnafil</v>
      </c>
      <c r="G2627" s="98" t="s">
        <v>15</v>
      </c>
      <c r="H2627" s="98" t="s">
        <v>1833</v>
      </c>
      <c r="I2627" s="98"/>
      <c r="J2627" s="106">
        <f>_xlfn.XLOOKUP('-'!$F2627,Ref!A:A,Ref!B:B)*1000</f>
        <v>228000</v>
      </c>
      <c r="K2627" s="93">
        <f ca="1">COUNTIF($J$2:'-'!$J2627,'-'!$J2627)-1</f>
        <v>8</v>
      </c>
      <c r="L2627" s="96" t="s">
        <v>14</v>
      </c>
    </row>
    <row r="2628" spans="1:12" ht="15.75">
      <c r="A2628" s="90">
        <f t="shared" si="41"/>
        <v>2624</v>
      </c>
      <c r="B2628" s="87">
        <f ca="1">'-'!$J2628+'-'!$K2628</f>
        <v>228009</v>
      </c>
      <c r="C2628" s="88"/>
      <c r="D2628" s="90" t="str" cm="1">
        <f t="array" ref="D2628">_xlfn.SWITCH(MID('-'!$F2628,1,4),"C - ","Civil","F - ","Foundation","ST -","Structure","FC -","Façade","PRE ","Pre-Line","POST","Post-Line","H - ","Handover","S - ","Services","CST ","Completion Docs", "I - ", "Inspection")</f>
        <v>Structure</v>
      </c>
      <c r="E2628" s="90" t="str">
        <f>IF(NOT(ISERROR(SEARCH("- S -", '-'!$F2628))), "Subcontractor",IF(NOT(ISERROR(SEARCH("- R -", '-'!$F2628))), "Ryman",IF(NOT(ISERROR(SEARCH("- C -", '-'!$F2628))), "Consultant",IF(NOT(ISERROR(SEARCH("- I -", '-'!$F2628))),  "Inspection Test Plan", "Naming Error"))))</f>
        <v>Subcontractor</v>
      </c>
      <c r="F2628" s="91" t="str">
        <f>IF(OR('-'!$G2628="checklist", '-'!$G2628="checklist-flat"), '-'!$H2628, F2627)</f>
        <v>ST - S - Sarnafil</v>
      </c>
      <c r="G2628" s="104" t="s">
        <v>15</v>
      </c>
      <c r="H2628" s="104" t="s">
        <v>1834</v>
      </c>
      <c r="I2628" s="104"/>
      <c r="J2628" s="105">
        <f>_xlfn.XLOOKUP('-'!$F2628,Ref!A:A,Ref!B:B)*1000</f>
        <v>228000</v>
      </c>
      <c r="K2628" s="87">
        <f ca="1">COUNTIF($J$2:'-'!$J2628,'-'!$J2628)-1</f>
        <v>9</v>
      </c>
      <c r="L2628" s="90" t="s">
        <v>14</v>
      </c>
    </row>
    <row r="2629" spans="1:12" ht="15.75">
      <c r="A2629" s="96">
        <f t="shared" si="41"/>
        <v>2625</v>
      </c>
      <c r="B2629" s="93">
        <f ca="1">'-'!$J2629+'-'!$K2629</f>
        <v>228010</v>
      </c>
      <c r="C2629" s="94"/>
      <c r="D2629" s="96" t="str" cm="1">
        <f t="array" ref="D2629">_xlfn.SWITCH(MID('-'!$F2629,1,4),"C - ","Civil","F - ","Foundation","ST -","Structure","FC -","Façade","PRE ","Pre-Line","POST","Post-Line","H - ","Handover","S - ","Services","CST ","Completion Docs", "I - ", "Inspection")</f>
        <v>Structure</v>
      </c>
      <c r="E2629" s="96" t="str">
        <f>IF(NOT(ISERROR(SEARCH("- S -", '-'!$F2629))), "Subcontractor",IF(NOT(ISERROR(SEARCH("- R -", '-'!$F2629))), "Ryman",IF(NOT(ISERROR(SEARCH("- C -", '-'!$F2629))), "Consultant",IF(NOT(ISERROR(SEARCH("- I -", '-'!$F2629))),  "Inspection Test Plan", "Naming Error"))))</f>
        <v>Subcontractor</v>
      </c>
      <c r="F2629" s="97" t="str">
        <f>IF(OR('-'!$G2629="checklist", '-'!$G2629="checklist-flat"), '-'!$H2629, F2628)</f>
        <v>ST - S - Sarnafil</v>
      </c>
      <c r="G2629" s="98" t="s">
        <v>432</v>
      </c>
      <c r="H2629" s="98" t="s">
        <v>1835</v>
      </c>
      <c r="I2629" s="98"/>
      <c r="J2629" s="106">
        <f>_xlfn.XLOOKUP('-'!$F2629,Ref!A:A,Ref!B:B)*1000</f>
        <v>228000</v>
      </c>
      <c r="K2629" s="93">
        <f ca="1">COUNTIF($J$2:'-'!$J2629,'-'!$J2629)-1</f>
        <v>10</v>
      </c>
      <c r="L2629" s="96" t="s">
        <v>14</v>
      </c>
    </row>
    <row r="2630" spans="1:12" ht="15.75">
      <c r="A2630" s="90">
        <f t="shared" si="41"/>
        <v>2626</v>
      </c>
      <c r="B2630" s="87">
        <f ca="1">'-'!$J2630+'-'!$K2630</f>
        <v>228011</v>
      </c>
      <c r="C2630" s="88"/>
      <c r="D2630" s="90" t="str" cm="1">
        <f t="array" ref="D2630">_xlfn.SWITCH(MID('-'!$F2630,1,4),"C - ","Civil","F - ","Foundation","ST -","Structure","FC -","Façade","PRE ","Pre-Line","POST","Post-Line","H - ","Handover","S - ","Services","CST ","Completion Docs", "I - ", "Inspection")</f>
        <v>Structure</v>
      </c>
      <c r="E2630" s="90" t="str">
        <f>IF(NOT(ISERROR(SEARCH("- S -", '-'!$F2630))), "Subcontractor",IF(NOT(ISERROR(SEARCH("- R -", '-'!$F2630))), "Ryman",IF(NOT(ISERROR(SEARCH("- C -", '-'!$F2630))), "Consultant",IF(NOT(ISERROR(SEARCH("- I -", '-'!$F2630))),  "Inspection Test Plan", "Naming Error"))))</f>
        <v>Subcontractor</v>
      </c>
      <c r="F2630" s="91" t="str">
        <f>IF(OR('-'!$G2630="checklist", '-'!$G2630="checklist-flat"), '-'!$H2630, F2629)</f>
        <v>ST - S - Sarnafil</v>
      </c>
      <c r="G2630" s="92" t="s">
        <v>15</v>
      </c>
      <c r="H2630" s="92" t="s">
        <v>1424</v>
      </c>
      <c r="I2630" s="92"/>
      <c r="J2630" s="105">
        <f>_xlfn.XLOOKUP('-'!$F2630,Ref!A:A,Ref!B:B)*1000</f>
        <v>228000</v>
      </c>
      <c r="K2630" s="87">
        <f ca="1">COUNTIF($J$2:'-'!$J2630,'-'!$J2630)-1</f>
        <v>11</v>
      </c>
      <c r="L2630" s="90" t="s">
        <v>14</v>
      </c>
    </row>
    <row r="2631" spans="1:12" ht="15.75">
      <c r="A2631" s="96">
        <f t="shared" si="41"/>
        <v>2627</v>
      </c>
      <c r="B2631" s="93">
        <f ca="1">'-'!$J2631+'-'!$K2631</f>
        <v>228012</v>
      </c>
      <c r="C2631" s="94"/>
      <c r="D2631" s="96" t="str" cm="1">
        <f t="array" ref="D2631">_xlfn.SWITCH(MID('-'!$F2631,1,4),"C - ","Civil","F - ","Foundation","ST -","Structure","FC -","Façade","PRE ","Pre-Line","POST","Post-Line","H - ","Handover","S - ","Services","CST ","Completion Docs", "I - ", "Inspection")</f>
        <v>Structure</v>
      </c>
      <c r="E2631" s="96" t="str">
        <f>IF(NOT(ISERROR(SEARCH("- S -", '-'!$F2631))), "Subcontractor",IF(NOT(ISERROR(SEARCH("- R -", '-'!$F2631))), "Ryman",IF(NOT(ISERROR(SEARCH("- C -", '-'!$F2631))), "Consultant",IF(NOT(ISERROR(SEARCH("- I -", '-'!$F2631))),  "Inspection Test Plan", "Naming Error"))))</f>
        <v>Subcontractor</v>
      </c>
      <c r="F2631" s="97" t="str">
        <f>IF(OR('-'!$G2631="checklist", '-'!$G2631="checklist-flat"), '-'!$H2631, F2630)</f>
        <v>ST - S - Sarnafil</v>
      </c>
      <c r="G2631" s="98" t="s">
        <v>15</v>
      </c>
      <c r="H2631" s="98" t="s">
        <v>1836</v>
      </c>
      <c r="I2631" s="98"/>
      <c r="J2631" s="106">
        <f>_xlfn.XLOOKUP('-'!$F2631,Ref!A:A,Ref!B:B)*1000</f>
        <v>228000</v>
      </c>
      <c r="K2631" s="93">
        <f ca="1">COUNTIF($J$2:'-'!$J2631,'-'!$J2631)-1</f>
        <v>12</v>
      </c>
      <c r="L2631" s="96" t="s">
        <v>14</v>
      </c>
    </row>
    <row r="2632" spans="1:12" ht="15.75">
      <c r="A2632" s="90">
        <f t="shared" si="41"/>
        <v>2628</v>
      </c>
      <c r="B2632" s="87">
        <f ca="1">'-'!$J2632+'-'!$K2632</f>
        <v>228013</v>
      </c>
      <c r="C2632" s="88"/>
      <c r="D2632" s="90" t="str" cm="1">
        <f t="array" ref="D2632">_xlfn.SWITCH(MID('-'!$F2632,1,4),"C - ","Civil","F - ","Foundation","ST -","Structure","FC -","Façade","PRE ","Pre-Line","POST","Post-Line","H - ","Handover","S - ","Services","CST ","Completion Docs", "I - ", "Inspection")</f>
        <v>Structure</v>
      </c>
      <c r="E2632" s="90" t="str">
        <f>IF(NOT(ISERROR(SEARCH("- S -", '-'!$F2632))), "Subcontractor",IF(NOT(ISERROR(SEARCH("- R -", '-'!$F2632))), "Ryman",IF(NOT(ISERROR(SEARCH("- C -", '-'!$F2632))), "Consultant",IF(NOT(ISERROR(SEARCH("- I -", '-'!$F2632))),  "Inspection Test Plan", "Naming Error"))))</f>
        <v>Subcontractor</v>
      </c>
      <c r="F2632" s="91" t="str">
        <f>IF(OR('-'!$G2632="checklist", '-'!$G2632="checklist-flat"), '-'!$H2632, F2631)</f>
        <v>ST - S - Sarnafil</v>
      </c>
      <c r="G2632" s="92" t="s">
        <v>15</v>
      </c>
      <c r="H2632" s="92" t="s">
        <v>1837</v>
      </c>
      <c r="I2632" s="92"/>
      <c r="J2632" s="105">
        <f>_xlfn.XLOOKUP('-'!$F2632,Ref!A:A,Ref!B:B)*1000</f>
        <v>228000</v>
      </c>
      <c r="K2632" s="87">
        <f ca="1">COUNTIF($J$2:'-'!$J2632,'-'!$J2632)-1</f>
        <v>13</v>
      </c>
      <c r="L2632" s="90" t="s">
        <v>14</v>
      </c>
    </row>
    <row r="2633" spans="1:12" ht="15.75">
      <c r="A2633" s="96">
        <f t="shared" si="41"/>
        <v>2629</v>
      </c>
      <c r="B2633" s="93">
        <f ca="1">'-'!$J2633+'-'!$K2633</f>
        <v>228014</v>
      </c>
      <c r="C2633" s="94"/>
      <c r="D2633" s="96" t="str" cm="1">
        <f t="array" ref="D2633">_xlfn.SWITCH(MID('-'!$F2633,1,4),"C - ","Civil","F - ","Foundation","ST -","Structure","FC -","Façade","PRE ","Pre-Line","POST","Post-Line","H - ","Handover","S - ","Services","CST ","Completion Docs", "I - ", "Inspection")</f>
        <v>Structure</v>
      </c>
      <c r="E2633" s="96" t="str">
        <f>IF(NOT(ISERROR(SEARCH("- S -", '-'!$F2633))), "Subcontractor",IF(NOT(ISERROR(SEARCH("- R -", '-'!$F2633))), "Ryman",IF(NOT(ISERROR(SEARCH("- C -", '-'!$F2633))), "Consultant",IF(NOT(ISERROR(SEARCH("- I -", '-'!$F2633))),  "Inspection Test Plan", "Naming Error"))))</f>
        <v>Subcontractor</v>
      </c>
      <c r="F2633" s="97" t="str">
        <f>IF(OR('-'!$G2633="checklist", '-'!$G2633="checklist-flat"), '-'!$H2633, F2632)</f>
        <v>ST - S - Sarnafil</v>
      </c>
      <c r="G2633" s="98" t="s">
        <v>15</v>
      </c>
      <c r="H2633" s="98" t="s">
        <v>1838</v>
      </c>
      <c r="I2633" s="98"/>
      <c r="J2633" s="106">
        <f>_xlfn.XLOOKUP('-'!$F2633,Ref!A:A,Ref!B:B)*1000</f>
        <v>228000</v>
      </c>
      <c r="K2633" s="93">
        <f ca="1">COUNTIF($J$2:'-'!$J2633,'-'!$J2633)-1</f>
        <v>14</v>
      </c>
      <c r="L2633" s="96" t="s">
        <v>14</v>
      </c>
    </row>
    <row r="2634" spans="1:12" ht="15.75">
      <c r="A2634" s="90">
        <f t="shared" si="41"/>
        <v>2630</v>
      </c>
      <c r="B2634" s="87">
        <f ca="1">'-'!$J2634+'-'!$K2634</f>
        <v>228015</v>
      </c>
      <c r="C2634" s="88"/>
      <c r="D2634" s="90" t="str" cm="1">
        <f t="array" ref="D2634">_xlfn.SWITCH(MID('-'!$F2634,1,4),"C - ","Civil","F - ","Foundation","ST -","Structure","FC -","Façade","PRE ","Pre-Line","POST","Post-Line","H - ","Handover","S - ","Services","CST ","Completion Docs", "I - ", "Inspection")</f>
        <v>Structure</v>
      </c>
      <c r="E2634" s="90" t="str">
        <f>IF(NOT(ISERROR(SEARCH("- S -", '-'!$F2634))), "Subcontractor",IF(NOT(ISERROR(SEARCH("- R -", '-'!$F2634))), "Ryman",IF(NOT(ISERROR(SEARCH("- C -", '-'!$F2634))), "Consultant",IF(NOT(ISERROR(SEARCH("- I -", '-'!$F2634))),  "Inspection Test Plan", "Naming Error"))))</f>
        <v>Subcontractor</v>
      </c>
      <c r="F2634" s="91" t="str">
        <f>IF(OR('-'!$G2634="checklist", '-'!$G2634="checklist-flat"), '-'!$H2634, F2633)</f>
        <v>ST - S - Sarnafil</v>
      </c>
      <c r="G2634" s="104" t="s">
        <v>15</v>
      </c>
      <c r="H2634" s="104" t="s">
        <v>1839</v>
      </c>
      <c r="I2634" s="92"/>
      <c r="J2634" s="105">
        <f>_xlfn.XLOOKUP('-'!$F2634,Ref!A:A,Ref!B:B)*1000</f>
        <v>228000</v>
      </c>
      <c r="K2634" s="87">
        <f ca="1">COUNTIF($J$2:'-'!$J2634,'-'!$J2634)-1</f>
        <v>15</v>
      </c>
      <c r="L2634" s="90" t="s">
        <v>14</v>
      </c>
    </row>
    <row r="2635" spans="1:12" ht="15.75">
      <c r="A2635" s="96">
        <f t="shared" si="41"/>
        <v>2631</v>
      </c>
      <c r="B2635" s="93">
        <f ca="1">'-'!$J2635+'-'!$K2635</f>
        <v>228016</v>
      </c>
      <c r="C2635" s="94"/>
      <c r="D2635" s="96" t="str" cm="1">
        <f t="array" ref="D2635">_xlfn.SWITCH(MID('-'!$F2635,1,4),"C - ","Civil","F - ","Foundation","ST -","Structure","FC -","Façade","PRE ","Pre-Line","POST","Post-Line","H - ","Handover","S - ","Services","CST ","Completion Docs", "I - ", "Inspection")</f>
        <v>Structure</v>
      </c>
      <c r="E2635" s="96" t="str">
        <f>IF(NOT(ISERROR(SEARCH("- S -", '-'!$F2635))), "Subcontractor",IF(NOT(ISERROR(SEARCH("- R -", '-'!$F2635))), "Ryman",IF(NOT(ISERROR(SEARCH("- C -", '-'!$F2635))), "Consultant",IF(NOT(ISERROR(SEARCH("- I -", '-'!$F2635))),  "Inspection Test Plan", "Naming Error"))))</f>
        <v>Subcontractor</v>
      </c>
      <c r="F2635" s="97" t="str">
        <f>IF(OR('-'!$G2635="checklist", '-'!$G2635="checklist-flat"), '-'!$H2635, F2634)</f>
        <v>ST - S - Sarnafil</v>
      </c>
      <c r="G2635" s="98" t="s">
        <v>15</v>
      </c>
      <c r="H2635" s="98" t="s">
        <v>1840</v>
      </c>
      <c r="I2635" s="98"/>
      <c r="J2635" s="106">
        <f>_xlfn.XLOOKUP('-'!$F2635,Ref!A:A,Ref!B:B)*1000</f>
        <v>228000</v>
      </c>
      <c r="K2635" s="93">
        <f ca="1">COUNTIF($J$2:'-'!$J2635,'-'!$J2635)-1</f>
        <v>16</v>
      </c>
      <c r="L2635" s="96" t="s">
        <v>14</v>
      </c>
    </row>
    <row r="2636" spans="1:12" ht="15.75">
      <c r="A2636" s="90">
        <f t="shared" si="41"/>
        <v>2632</v>
      </c>
      <c r="B2636" s="87">
        <f ca="1">'-'!$J2636+'-'!$K2636</f>
        <v>228017</v>
      </c>
      <c r="C2636" s="88"/>
      <c r="D2636" s="90" t="str" cm="1">
        <f t="array" ref="D2636">_xlfn.SWITCH(MID('-'!$F2636,1,4),"C - ","Civil","F - ","Foundation","ST -","Structure","FC -","Façade","PRE ","Pre-Line","POST","Post-Line","H - ","Handover","S - ","Services","CST ","Completion Docs", "I - ", "Inspection")</f>
        <v>Structure</v>
      </c>
      <c r="E2636" s="90" t="str">
        <f>IF(NOT(ISERROR(SEARCH("- S -", '-'!$F2636))), "Subcontractor",IF(NOT(ISERROR(SEARCH("- R -", '-'!$F2636))), "Ryman",IF(NOT(ISERROR(SEARCH("- C -", '-'!$F2636))), "Consultant",IF(NOT(ISERROR(SEARCH("- I -", '-'!$F2636))),  "Inspection Test Plan", "Naming Error"))))</f>
        <v>Subcontractor</v>
      </c>
      <c r="F2636" s="91" t="str">
        <f>IF(OR('-'!$G2636="checklist", '-'!$G2636="checklist-flat"), '-'!$H2636, F2635)</f>
        <v>ST - S - Sarnafil</v>
      </c>
      <c r="G2636" s="92" t="s">
        <v>15</v>
      </c>
      <c r="H2636" s="92" t="s">
        <v>1841</v>
      </c>
      <c r="I2636" s="92"/>
      <c r="J2636" s="105">
        <f>_xlfn.XLOOKUP('-'!$F2636,Ref!A:A,Ref!B:B)*1000</f>
        <v>228000</v>
      </c>
      <c r="K2636" s="87">
        <f ca="1">COUNTIF($J$2:'-'!$J2636,'-'!$J2636)-1</f>
        <v>17</v>
      </c>
      <c r="L2636" s="90" t="s">
        <v>14</v>
      </c>
    </row>
    <row r="2637" spans="1:12" ht="15.75">
      <c r="A2637" s="96">
        <f t="shared" si="41"/>
        <v>2633</v>
      </c>
      <c r="B2637" s="93">
        <f ca="1">'-'!$J2637+'-'!$K2637</f>
        <v>228018</v>
      </c>
      <c r="C2637" s="94"/>
      <c r="D2637" s="96" t="str" cm="1">
        <f t="array" ref="D2637">_xlfn.SWITCH(MID('-'!$F2637,1,4),"C - ","Civil","F - ","Foundation","ST -","Structure","FC -","Façade","PRE ","Pre-Line","POST","Post-Line","H - ","Handover","S - ","Services","CST ","Completion Docs", "I - ", "Inspection")</f>
        <v>Structure</v>
      </c>
      <c r="E2637" s="96" t="str">
        <f>IF(NOT(ISERROR(SEARCH("- S -", '-'!$F2637))), "Subcontractor",IF(NOT(ISERROR(SEARCH("- R -", '-'!$F2637))), "Ryman",IF(NOT(ISERROR(SEARCH("- C -", '-'!$F2637))), "Consultant",IF(NOT(ISERROR(SEARCH("- I -", '-'!$F2637))),  "Inspection Test Plan", "Naming Error"))))</f>
        <v>Subcontractor</v>
      </c>
      <c r="F2637" s="97" t="str">
        <f>IF(OR('-'!$G2637="checklist", '-'!$G2637="checklist-flat"), '-'!$H2637, F2636)</f>
        <v>ST - S - Sarnafil</v>
      </c>
      <c r="G2637" s="98" t="s">
        <v>15</v>
      </c>
      <c r="H2637" s="98" t="s">
        <v>1834</v>
      </c>
      <c r="I2637" s="98"/>
      <c r="J2637" s="106">
        <f>_xlfn.XLOOKUP('-'!$F2637,Ref!A:A,Ref!B:B)*1000</f>
        <v>228000</v>
      </c>
      <c r="K2637" s="93">
        <f ca="1">COUNTIF($J$2:'-'!$J2637,'-'!$J2637)-1</f>
        <v>18</v>
      </c>
      <c r="L2637" s="96" t="s">
        <v>14</v>
      </c>
    </row>
    <row r="2638" spans="1:12" ht="15.75">
      <c r="A2638" s="90">
        <f t="shared" si="41"/>
        <v>2634</v>
      </c>
      <c r="B2638" s="87">
        <f ca="1">'-'!$J2638+'-'!$K2638</f>
        <v>228019</v>
      </c>
      <c r="C2638" s="88"/>
      <c r="D2638" s="90" t="str" cm="1">
        <f t="array" ref="D2638">_xlfn.SWITCH(MID('-'!$F2638,1,4),"C - ","Civil","F - ","Foundation","ST -","Structure","FC -","Façade","PRE ","Pre-Line","POST","Post-Line","H - ","Handover","S - ","Services","CST ","Completion Docs", "I - ", "Inspection")</f>
        <v>Structure</v>
      </c>
      <c r="E2638" s="90" t="str">
        <f>IF(NOT(ISERROR(SEARCH("- S -", '-'!$F2638))), "Subcontractor",IF(NOT(ISERROR(SEARCH("- R -", '-'!$F2638))), "Ryman",IF(NOT(ISERROR(SEARCH("- C -", '-'!$F2638))), "Consultant",IF(NOT(ISERROR(SEARCH("- I -", '-'!$F2638))),  "Inspection Test Plan", "Naming Error"))))</f>
        <v>Subcontractor</v>
      </c>
      <c r="F2638" s="91" t="str">
        <f>IF(OR('-'!$G2638="checklist", '-'!$G2638="checklist-flat"), '-'!$H2638, F2637)</f>
        <v>ST - S - Sarnafil</v>
      </c>
      <c r="G2638" s="92" t="s">
        <v>432</v>
      </c>
      <c r="H2638" s="92" t="s">
        <v>1842</v>
      </c>
      <c r="I2638" s="92"/>
      <c r="J2638" s="105">
        <f>_xlfn.XLOOKUP('-'!$F2638,Ref!A:A,Ref!B:B)*1000</f>
        <v>228000</v>
      </c>
      <c r="K2638" s="87">
        <f ca="1">COUNTIF($J$2:'-'!$J2638,'-'!$J2638)-1</f>
        <v>19</v>
      </c>
      <c r="L2638" s="90" t="s">
        <v>14</v>
      </c>
    </row>
    <row r="2639" spans="1:12" ht="15.75">
      <c r="A2639" s="96">
        <f t="shared" si="41"/>
        <v>2635</v>
      </c>
      <c r="B2639" s="93">
        <f ca="1">'-'!$J2639+'-'!$K2639</f>
        <v>228020</v>
      </c>
      <c r="C2639" s="94"/>
      <c r="D2639" s="96" t="str" cm="1">
        <f t="array" ref="D2639">_xlfn.SWITCH(MID('-'!$F2639,1,4),"C - ","Civil","F - ","Foundation","ST -","Structure","FC -","Façade","PRE ","Pre-Line","POST","Post-Line","H - ","Handover","S - ","Services","CST ","Completion Docs", "I - ", "Inspection")</f>
        <v>Structure</v>
      </c>
      <c r="E2639" s="96" t="str">
        <f>IF(NOT(ISERROR(SEARCH("- S -", '-'!$F2639))), "Subcontractor",IF(NOT(ISERROR(SEARCH("- R -", '-'!$F2639))), "Ryman",IF(NOT(ISERROR(SEARCH("- C -", '-'!$F2639))), "Consultant",IF(NOT(ISERROR(SEARCH("- I -", '-'!$F2639))),  "Inspection Test Plan", "Naming Error"))))</f>
        <v>Subcontractor</v>
      </c>
      <c r="F2639" s="97" t="str">
        <f>IF(OR('-'!$G2639="checklist", '-'!$G2639="checklist-flat"), '-'!$H2639, F2638)</f>
        <v>ST - S - Sarnafil</v>
      </c>
      <c r="G2639" s="98" t="s">
        <v>15</v>
      </c>
      <c r="H2639" s="98" t="s">
        <v>1843</v>
      </c>
      <c r="I2639" s="98"/>
      <c r="J2639" s="106">
        <f>_xlfn.XLOOKUP('-'!$F2639,Ref!A:A,Ref!B:B)*1000</f>
        <v>228000</v>
      </c>
      <c r="K2639" s="93">
        <f ca="1">COUNTIF($J$2:'-'!$J2639,'-'!$J2639)-1</f>
        <v>20</v>
      </c>
      <c r="L2639" s="96" t="s">
        <v>14</v>
      </c>
    </row>
    <row r="2640" spans="1:12" ht="15.75">
      <c r="A2640" s="90">
        <f t="shared" si="41"/>
        <v>2636</v>
      </c>
      <c r="B2640" s="87">
        <f ca="1">'-'!$J2640+'-'!$K2640</f>
        <v>228021</v>
      </c>
      <c r="C2640" s="88"/>
      <c r="D2640" s="90" t="str" cm="1">
        <f t="array" ref="D2640">_xlfn.SWITCH(MID('-'!$F2640,1,4),"C - ","Civil","F - ","Foundation","ST -","Structure","FC -","Façade","PRE ","Pre-Line","POST","Post-Line","H - ","Handover","S - ","Services","CST ","Completion Docs", "I - ", "Inspection")</f>
        <v>Structure</v>
      </c>
      <c r="E2640" s="90" t="str">
        <f>IF(NOT(ISERROR(SEARCH("- S -", '-'!$F2640))), "Subcontractor",IF(NOT(ISERROR(SEARCH("- R -", '-'!$F2640))), "Ryman",IF(NOT(ISERROR(SEARCH("- C -", '-'!$F2640))), "Consultant",IF(NOT(ISERROR(SEARCH("- I -", '-'!$F2640))),  "Inspection Test Plan", "Naming Error"))))</f>
        <v>Subcontractor</v>
      </c>
      <c r="F2640" s="91" t="str">
        <f>IF(OR('-'!$G2640="checklist", '-'!$G2640="checklist-flat"), '-'!$H2640, F2639)</f>
        <v>ST - S - Sarnafil</v>
      </c>
      <c r="G2640" s="92" t="s">
        <v>15</v>
      </c>
      <c r="H2640" s="92" t="s">
        <v>1844</v>
      </c>
      <c r="I2640" s="92"/>
      <c r="J2640" s="105">
        <f>_xlfn.XLOOKUP('-'!$F2640,Ref!A:A,Ref!B:B)*1000</f>
        <v>228000</v>
      </c>
      <c r="K2640" s="87">
        <f ca="1">COUNTIF($J$2:'-'!$J2640,'-'!$J2640)-1</f>
        <v>21</v>
      </c>
      <c r="L2640" s="90" t="s">
        <v>14</v>
      </c>
    </row>
    <row r="2641" spans="1:12" ht="15.75">
      <c r="A2641" s="96">
        <f t="shared" si="41"/>
        <v>2637</v>
      </c>
      <c r="B2641" s="93">
        <f ca="1">'-'!$J2641+'-'!$K2641</f>
        <v>228022</v>
      </c>
      <c r="C2641" s="94"/>
      <c r="D2641" s="96" t="str" cm="1">
        <f t="array" ref="D2641">_xlfn.SWITCH(MID('-'!$F2641,1,4),"C - ","Civil","F - ","Foundation","ST -","Structure","FC -","Façade","PRE ","Pre-Line","POST","Post-Line","H - ","Handover","S - ","Services","CST ","Completion Docs", "I - ", "Inspection")</f>
        <v>Structure</v>
      </c>
      <c r="E2641" s="96" t="str">
        <f>IF(NOT(ISERROR(SEARCH("- S -", '-'!$F2641))), "Subcontractor",IF(NOT(ISERROR(SEARCH("- R -", '-'!$F2641))), "Ryman",IF(NOT(ISERROR(SEARCH("- C -", '-'!$F2641))), "Consultant",IF(NOT(ISERROR(SEARCH("- I -", '-'!$F2641))),  "Inspection Test Plan", "Naming Error"))))</f>
        <v>Subcontractor</v>
      </c>
      <c r="F2641" s="97" t="str">
        <f>IF(OR('-'!$G2641="checklist", '-'!$G2641="checklist-flat"), '-'!$H2641, F2640)</f>
        <v>ST - S - Sarnafil</v>
      </c>
      <c r="G2641" s="98" t="s">
        <v>15</v>
      </c>
      <c r="H2641" s="98" t="s">
        <v>56</v>
      </c>
      <c r="I2641" s="98"/>
      <c r="J2641" s="106">
        <f>_xlfn.XLOOKUP('-'!$F2641,Ref!A:A,Ref!B:B)*1000</f>
        <v>228000</v>
      </c>
      <c r="K2641" s="93">
        <f ca="1">COUNTIF($J$2:'-'!$J2641,'-'!$J2641)-1</f>
        <v>22</v>
      </c>
      <c r="L2641" s="96" t="s">
        <v>14</v>
      </c>
    </row>
    <row r="2642" spans="1:12" ht="15.75">
      <c r="A2642" s="90">
        <f t="shared" si="41"/>
        <v>2638</v>
      </c>
      <c r="B2642" s="87">
        <f ca="1">'-'!$J2642+'-'!$K2642</f>
        <v>228023</v>
      </c>
      <c r="C2642" s="88"/>
      <c r="D2642" s="90" t="str" cm="1">
        <f t="array" ref="D2642">_xlfn.SWITCH(MID('-'!$F2642,1,4),"C - ","Civil","F - ","Foundation","ST -","Structure","FC -","Façade","PRE ","Pre-Line","POST","Post-Line","H - ","Handover","S - ","Services","CST ","Completion Docs", "I - ", "Inspection")</f>
        <v>Structure</v>
      </c>
      <c r="E2642" s="90" t="str">
        <f>IF(NOT(ISERROR(SEARCH("- S -", '-'!$F2642))), "Subcontractor",IF(NOT(ISERROR(SEARCH("- R -", '-'!$F2642))), "Ryman",IF(NOT(ISERROR(SEARCH("- C -", '-'!$F2642))), "Consultant",IF(NOT(ISERROR(SEARCH("- I -", '-'!$F2642))),  "Inspection Test Plan", "Naming Error"))))</f>
        <v>Subcontractor</v>
      </c>
      <c r="F2642" s="91" t="str">
        <f>IF(OR('-'!$G2642="checklist", '-'!$G2642="checklist-flat"), '-'!$H2642, F2641)</f>
        <v>ST - S - Sarnafil</v>
      </c>
      <c r="G2642" s="92" t="s">
        <v>24</v>
      </c>
      <c r="H2642" s="92" t="s">
        <v>57</v>
      </c>
      <c r="I2642" s="92"/>
      <c r="J2642" s="105">
        <f>_xlfn.XLOOKUP('-'!$F2642,Ref!A:A,Ref!B:B)*1000</f>
        <v>228000</v>
      </c>
      <c r="K2642" s="87">
        <f ca="1">COUNTIF($J$2:'-'!$J2642,'-'!$J2642)-1</f>
        <v>23</v>
      </c>
      <c r="L2642" s="90" t="s">
        <v>14</v>
      </c>
    </row>
    <row r="2643" spans="1:12" ht="15.75">
      <c r="A2643" s="96">
        <f t="shared" si="41"/>
        <v>2639</v>
      </c>
      <c r="B2643" s="93">
        <f ca="1">'-'!$J2643+'-'!$K2643</f>
        <v>229000</v>
      </c>
      <c r="C2643" s="94"/>
      <c r="D2643" s="96" t="str" cm="1">
        <f t="array" ref="D2643">_xlfn.SWITCH(MID('-'!$F2643,1,4),"C - ","Civil","F - ","Foundation","ST -","Structure","FC -","Façade","PRE ","Pre-Line","POST","Post-Line","H - ","Handover","S - ","Services","CST ","Completion Docs", "I - ", "Inspection")</f>
        <v>Structure</v>
      </c>
      <c r="E2643" s="96" t="str">
        <f>IF(NOT(ISERROR(SEARCH("- S -", '-'!$F2643))), "Subcontractor",IF(NOT(ISERROR(SEARCH("- R -", '-'!$F2643))), "Ryman",IF(NOT(ISERROR(SEARCH("- C -", '-'!$F2643))), "Consultant",IF(NOT(ISERROR(SEARCH("- I -", '-'!$F2643))),  "Inspection Test Plan", "Naming Error"))))</f>
        <v>Subcontractor</v>
      </c>
      <c r="F2643" s="97" t="str">
        <f>IF(OR('-'!$G2643="checklist", '-'!$G2643="checklist-flat"), '-'!$H2643, F2642)</f>
        <v>ST - S - Sikalastic</v>
      </c>
      <c r="G2643" s="98" t="s">
        <v>12</v>
      </c>
      <c r="H2643" s="98" t="s">
        <v>1845</v>
      </c>
      <c r="I2643" s="98"/>
      <c r="J2643" s="106">
        <f>_xlfn.XLOOKUP('-'!$F2643,Ref!A:A,Ref!B:B)*1000</f>
        <v>229000</v>
      </c>
      <c r="K2643" s="93">
        <f ca="1">COUNTIF($J$2:'-'!$J2643,'-'!$J2643)-1</f>
        <v>0</v>
      </c>
      <c r="L2643" s="96" t="s">
        <v>14</v>
      </c>
    </row>
    <row r="2644" spans="1:12" ht="15.75">
      <c r="A2644" s="90">
        <f t="shared" si="41"/>
        <v>2640</v>
      </c>
      <c r="B2644" s="87">
        <f ca="1">'-'!$J2644+'-'!$K2644</f>
        <v>229001</v>
      </c>
      <c r="C2644" s="88"/>
      <c r="D2644" s="90" t="str" cm="1">
        <f t="array" ref="D2644">_xlfn.SWITCH(MID('-'!$F2644,1,4),"C - ","Civil","F - ","Foundation","ST -","Structure","FC -","Façade","PRE ","Pre-Line","POST","Post-Line","H - ","Handover","S - ","Services","CST ","Completion Docs", "I - ", "Inspection")</f>
        <v>Structure</v>
      </c>
      <c r="E2644" s="90" t="str">
        <f>IF(NOT(ISERROR(SEARCH("- S -", '-'!$F2644))), "Subcontractor",IF(NOT(ISERROR(SEARCH("- R -", '-'!$F2644))), "Ryman",IF(NOT(ISERROR(SEARCH("- C -", '-'!$F2644))), "Consultant",IF(NOT(ISERROR(SEARCH("- I -", '-'!$F2644))),  "Inspection Test Plan", "Naming Error"))))</f>
        <v>Subcontractor</v>
      </c>
      <c r="F2644" s="91" t="str">
        <f>IF(OR('-'!$G2644="checklist", '-'!$G2644="checklist-flat"), '-'!$H2644, F2643)</f>
        <v>ST - S - Sikalastic</v>
      </c>
      <c r="G2644" s="92" t="s">
        <v>15</v>
      </c>
      <c r="H2644" s="92" t="s">
        <v>1846</v>
      </c>
      <c r="I2644" s="92"/>
      <c r="J2644" s="105">
        <f>_xlfn.XLOOKUP('-'!$F2644,Ref!A:A,Ref!B:B)*1000</f>
        <v>229000</v>
      </c>
      <c r="K2644" s="87">
        <f ca="1">COUNTIF($J$2:'-'!$J2644,'-'!$J2644)-1</f>
        <v>1</v>
      </c>
      <c r="L2644" s="90" t="s">
        <v>14</v>
      </c>
    </row>
    <row r="2645" spans="1:12" ht="15.75">
      <c r="A2645" s="96">
        <f t="shared" si="41"/>
        <v>2641</v>
      </c>
      <c r="B2645" s="93">
        <f ca="1">'-'!$J2645+'-'!$K2645</f>
        <v>229002</v>
      </c>
      <c r="C2645" s="94"/>
      <c r="D2645" s="96" t="str" cm="1">
        <f t="array" ref="D2645">_xlfn.SWITCH(MID('-'!$F2645,1,4),"C - ","Civil","F - ","Foundation","ST -","Structure","FC -","Façade","PRE ","Pre-Line","POST","Post-Line","H - ","Handover","S - ","Services","CST ","Completion Docs", "I - ", "Inspection")</f>
        <v>Structure</v>
      </c>
      <c r="E2645" s="96" t="str">
        <f>IF(NOT(ISERROR(SEARCH("- S -", '-'!$F2645))), "Subcontractor",IF(NOT(ISERROR(SEARCH("- R -", '-'!$F2645))), "Ryman",IF(NOT(ISERROR(SEARCH("- C -", '-'!$F2645))), "Consultant",IF(NOT(ISERROR(SEARCH("- I -", '-'!$F2645))),  "Inspection Test Plan", "Naming Error"))))</f>
        <v>Subcontractor</v>
      </c>
      <c r="F2645" s="97" t="str">
        <f>IF(OR('-'!$G2645="checklist", '-'!$G2645="checklist-flat"), '-'!$H2645, F2644)</f>
        <v>ST - S - Sikalastic</v>
      </c>
      <c r="G2645" s="98" t="s">
        <v>15</v>
      </c>
      <c r="H2645" s="98" t="s">
        <v>1847</v>
      </c>
      <c r="I2645" s="98"/>
      <c r="J2645" s="106">
        <f>_xlfn.XLOOKUP('-'!$F2645,Ref!A:A,Ref!B:B)*1000</f>
        <v>229000</v>
      </c>
      <c r="K2645" s="93">
        <f ca="1">COUNTIF($J$2:'-'!$J2645,'-'!$J2645)-1</f>
        <v>2</v>
      </c>
      <c r="L2645" s="96" t="s">
        <v>14</v>
      </c>
    </row>
    <row r="2646" spans="1:12" ht="15.75">
      <c r="A2646" s="90">
        <f t="shared" si="41"/>
        <v>2642</v>
      </c>
      <c r="B2646" s="87">
        <f ca="1">'-'!$J2646+'-'!$K2646</f>
        <v>229003</v>
      </c>
      <c r="C2646" s="88"/>
      <c r="D2646" s="90" t="str" cm="1">
        <f t="array" ref="D2646">_xlfn.SWITCH(MID('-'!$F2646,1,4),"C - ","Civil","F - ","Foundation","ST -","Structure","FC -","Façade","PRE ","Pre-Line","POST","Post-Line","H - ","Handover","S - ","Services","CST ","Completion Docs", "I - ", "Inspection")</f>
        <v>Structure</v>
      </c>
      <c r="E2646" s="90" t="str">
        <f>IF(NOT(ISERROR(SEARCH("- S -", '-'!$F2646))), "Subcontractor",IF(NOT(ISERROR(SEARCH("- R -", '-'!$F2646))), "Ryman",IF(NOT(ISERROR(SEARCH("- C -", '-'!$F2646))), "Consultant",IF(NOT(ISERROR(SEARCH("- I -", '-'!$F2646))),  "Inspection Test Plan", "Naming Error"))))</f>
        <v>Subcontractor</v>
      </c>
      <c r="F2646" s="91" t="str">
        <f>IF(OR('-'!$G2646="checklist", '-'!$G2646="checklist-flat"), '-'!$H2646, F2645)</f>
        <v>ST - S - Sikalastic</v>
      </c>
      <c r="G2646" s="92" t="s">
        <v>682</v>
      </c>
      <c r="H2646" s="92" t="s">
        <v>1848</v>
      </c>
      <c r="I2646" s="92"/>
      <c r="J2646" s="105">
        <f>_xlfn.XLOOKUP('-'!$F2646,Ref!A:A,Ref!B:B)*1000</f>
        <v>229000</v>
      </c>
      <c r="K2646" s="87">
        <f ca="1">COUNTIF($J$2:'-'!$J2646,'-'!$J2646)-1</f>
        <v>3</v>
      </c>
      <c r="L2646" s="90" t="s">
        <v>14</v>
      </c>
    </row>
    <row r="2647" spans="1:12" ht="15.75">
      <c r="A2647" s="96">
        <f t="shared" si="41"/>
        <v>2643</v>
      </c>
      <c r="B2647" s="93">
        <f ca="1">'-'!$J2647+'-'!$K2647</f>
        <v>229004</v>
      </c>
      <c r="C2647" s="94"/>
      <c r="D2647" s="96" t="str" cm="1">
        <f t="array" ref="D2647">_xlfn.SWITCH(MID('-'!$F2647,1,4),"C - ","Civil","F - ","Foundation","ST -","Structure","FC -","Façade","PRE ","Pre-Line","POST","Post-Line","H - ","Handover","S - ","Services","CST ","Completion Docs", "I - ", "Inspection")</f>
        <v>Structure</v>
      </c>
      <c r="E2647" s="96" t="str">
        <f>IF(NOT(ISERROR(SEARCH("- S -", '-'!$F2647))), "Subcontractor",IF(NOT(ISERROR(SEARCH("- R -", '-'!$F2647))), "Ryman",IF(NOT(ISERROR(SEARCH("- C -", '-'!$F2647))), "Consultant",IF(NOT(ISERROR(SEARCH("- I -", '-'!$F2647))),  "Inspection Test Plan", "Naming Error"))))</f>
        <v>Subcontractor</v>
      </c>
      <c r="F2647" s="97" t="str">
        <f>IF(OR('-'!$G2647="checklist", '-'!$G2647="checklist-flat"), '-'!$H2647, F2646)</f>
        <v>ST - S - Sikalastic</v>
      </c>
      <c r="G2647" s="98" t="s">
        <v>682</v>
      </c>
      <c r="H2647" s="98" t="s">
        <v>525</v>
      </c>
      <c r="I2647" s="98"/>
      <c r="J2647" s="106">
        <f>_xlfn.XLOOKUP('-'!$F2647,Ref!A:A,Ref!B:B)*1000</f>
        <v>229000</v>
      </c>
      <c r="K2647" s="93">
        <f ca="1">COUNTIF($J$2:'-'!$J2647,'-'!$J2647)-1</f>
        <v>4</v>
      </c>
      <c r="L2647" s="96" t="s">
        <v>14</v>
      </c>
    </row>
    <row r="2648" spans="1:12" ht="15.75">
      <c r="A2648" s="90">
        <f t="shared" si="41"/>
        <v>2644</v>
      </c>
      <c r="B2648" s="87">
        <f ca="1">'-'!$J2648+'-'!$K2648</f>
        <v>229005</v>
      </c>
      <c r="C2648" s="88"/>
      <c r="D2648" s="90" t="str" cm="1">
        <f t="array" ref="D2648">_xlfn.SWITCH(MID('-'!$F2648,1,4),"C - ","Civil","F - ","Foundation","ST -","Structure","FC -","Façade","PRE ","Pre-Line","POST","Post-Line","H - ","Handover","S - ","Services","CST ","Completion Docs", "I - ", "Inspection")</f>
        <v>Structure</v>
      </c>
      <c r="E2648" s="90" t="str">
        <f>IF(NOT(ISERROR(SEARCH("- S -", '-'!$F2648))), "Subcontractor",IF(NOT(ISERROR(SEARCH("- R -", '-'!$F2648))), "Ryman",IF(NOT(ISERROR(SEARCH("- C -", '-'!$F2648))), "Consultant",IF(NOT(ISERROR(SEARCH("- I -", '-'!$F2648))),  "Inspection Test Plan", "Naming Error"))))</f>
        <v>Subcontractor</v>
      </c>
      <c r="F2648" s="91" t="str">
        <f>IF(OR('-'!$G2648="checklist", '-'!$G2648="checklist-flat"), '-'!$H2648, F2647)</f>
        <v>ST - S - Sikalastic</v>
      </c>
      <c r="G2648" s="92" t="s">
        <v>682</v>
      </c>
      <c r="H2648" s="92" t="s">
        <v>1849</v>
      </c>
      <c r="I2648" s="92"/>
      <c r="J2648" s="105">
        <f>_xlfn.XLOOKUP('-'!$F2648,Ref!A:A,Ref!B:B)*1000</f>
        <v>229000</v>
      </c>
      <c r="K2648" s="87">
        <f ca="1">COUNTIF($J$2:'-'!$J2648,'-'!$J2648)-1</f>
        <v>5</v>
      </c>
      <c r="L2648" s="90" t="s">
        <v>14</v>
      </c>
    </row>
    <row r="2649" spans="1:12" ht="15.75">
      <c r="A2649" s="96">
        <f t="shared" si="41"/>
        <v>2645</v>
      </c>
      <c r="B2649" s="93">
        <f ca="1">'-'!$J2649+'-'!$K2649</f>
        <v>229006</v>
      </c>
      <c r="C2649" s="94"/>
      <c r="D2649" s="96" t="str" cm="1">
        <f t="array" ref="D2649">_xlfn.SWITCH(MID('-'!$F2649,1,4),"C - ","Civil","F - ","Foundation","ST -","Structure","FC -","Façade","PRE ","Pre-Line","POST","Post-Line","H - ","Handover","S - ","Services","CST ","Completion Docs", "I - ", "Inspection")</f>
        <v>Structure</v>
      </c>
      <c r="E2649" s="96" t="str">
        <f>IF(NOT(ISERROR(SEARCH("- S -", '-'!$F2649))), "Subcontractor",IF(NOT(ISERROR(SEARCH("- R -", '-'!$F2649))), "Ryman",IF(NOT(ISERROR(SEARCH("- C -", '-'!$F2649))), "Consultant",IF(NOT(ISERROR(SEARCH("- I -", '-'!$F2649))),  "Inspection Test Plan", "Naming Error"))))</f>
        <v>Subcontractor</v>
      </c>
      <c r="F2649" s="97" t="str">
        <f>IF(OR('-'!$G2649="checklist", '-'!$G2649="checklist-flat"), '-'!$H2649, F2648)</f>
        <v>ST - S - Sikalastic</v>
      </c>
      <c r="G2649" s="98" t="s">
        <v>682</v>
      </c>
      <c r="H2649" s="98" t="s">
        <v>1850</v>
      </c>
      <c r="I2649" s="98"/>
      <c r="J2649" s="106">
        <f>_xlfn.XLOOKUP('-'!$F2649,Ref!A:A,Ref!B:B)*1000</f>
        <v>229000</v>
      </c>
      <c r="K2649" s="93">
        <f ca="1">COUNTIF($J$2:'-'!$J2649,'-'!$J2649)-1</f>
        <v>6</v>
      </c>
      <c r="L2649" s="96" t="s">
        <v>14</v>
      </c>
    </row>
    <row r="2650" spans="1:12" ht="15.75">
      <c r="A2650" s="90">
        <f t="shared" si="41"/>
        <v>2646</v>
      </c>
      <c r="B2650" s="87">
        <f ca="1">'-'!$J2650+'-'!$K2650</f>
        <v>229007</v>
      </c>
      <c r="C2650" s="88"/>
      <c r="D2650" s="90" t="str" cm="1">
        <f t="array" ref="D2650">_xlfn.SWITCH(MID('-'!$F2650,1,4),"C - ","Civil","F - ","Foundation","ST -","Structure","FC -","Façade","PRE ","Pre-Line","POST","Post-Line","H - ","Handover","S - ","Services","CST ","Completion Docs", "I - ", "Inspection")</f>
        <v>Structure</v>
      </c>
      <c r="E2650" s="90" t="str">
        <f>IF(NOT(ISERROR(SEARCH("- S -", '-'!$F2650))), "Subcontractor",IF(NOT(ISERROR(SEARCH("- R -", '-'!$F2650))), "Ryman",IF(NOT(ISERROR(SEARCH("- C -", '-'!$F2650))), "Consultant",IF(NOT(ISERROR(SEARCH("- I -", '-'!$F2650))),  "Inspection Test Plan", "Naming Error"))))</f>
        <v>Subcontractor</v>
      </c>
      <c r="F2650" s="91" t="str">
        <f>IF(OR('-'!$G2650="checklist", '-'!$G2650="checklist-flat"), '-'!$H2650, F2649)</f>
        <v>ST - S - Sikalastic</v>
      </c>
      <c r="G2650" s="92" t="s">
        <v>186</v>
      </c>
      <c r="H2650" s="92" t="s">
        <v>1851</v>
      </c>
      <c r="I2650" s="92" t="s">
        <v>464</v>
      </c>
      <c r="J2650" s="105">
        <f>_xlfn.XLOOKUP('-'!$F2650,Ref!A:A,Ref!B:B)*1000</f>
        <v>229000</v>
      </c>
      <c r="K2650" s="87">
        <f ca="1">COUNTIF($J$2:'-'!$J2650,'-'!$J2650)-1</f>
        <v>7</v>
      </c>
      <c r="L2650" s="90" t="s">
        <v>14</v>
      </c>
    </row>
    <row r="2651" spans="1:12" ht="15.75">
      <c r="A2651" s="96">
        <f t="shared" si="41"/>
        <v>2647</v>
      </c>
      <c r="B2651" s="93">
        <f ca="1">'-'!$J2651+'-'!$K2651</f>
        <v>229008</v>
      </c>
      <c r="C2651" s="94"/>
      <c r="D2651" s="96" t="str" cm="1">
        <f t="array" ref="D2651">_xlfn.SWITCH(MID('-'!$F2651,1,4),"C - ","Civil","F - ","Foundation","ST -","Structure","FC -","Façade","PRE ","Pre-Line","POST","Post-Line","H - ","Handover","S - ","Services","CST ","Completion Docs", "I - ", "Inspection")</f>
        <v>Structure</v>
      </c>
      <c r="E2651" s="96" t="str">
        <f>IF(NOT(ISERROR(SEARCH("- S -", '-'!$F2651))), "Subcontractor",IF(NOT(ISERROR(SEARCH("- R -", '-'!$F2651))), "Ryman",IF(NOT(ISERROR(SEARCH("- C -", '-'!$F2651))), "Consultant",IF(NOT(ISERROR(SEARCH("- I -", '-'!$F2651))),  "Inspection Test Plan", "Naming Error"))))</f>
        <v>Subcontractor</v>
      </c>
      <c r="F2651" s="97" t="str">
        <f>IF(OR('-'!$G2651="checklist", '-'!$G2651="checklist-flat"), '-'!$H2651, F2650)</f>
        <v>ST - S - Sikalastic</v>
      </c>
      <c r="G2651" s="98" t="s">
        <v>682</v>
      </c>
      <c r="H2651" s="98" t="s">
        <v>1852</v>
      </c>
      <c r="I2651" s="98"/>
      <c r="J2651" s="106">
        <f>_xlfn.XLOOKUP('-'!$F2651,Ref!A:A,Ref!B:B)*1000</f>
        <v>229000</v>
      </c>
      <c r="K2651" s="93">
        <f ca="1">COUNTIF($J$2:'-'!$J2651,'-'!$J2651)-1</f>
        <v>8</v>
      </c>
      <c r="L2651" s="96" t="s">
        <v>14</v>
      </c>
    </row>
    <row r="2652" spans="1:12" ht="15.75">
      <c r="A2652" s="90">
        <f t="shared" si="41"/>
        <v>2648</v>
      </c>
      <c r="B2652" s="87">
        <f ca="1">'-'!$J2652+'-'!$K2652</f>
        <v>229009</v>
      </c>
      <c r="C2652" s="88"/>
      <c r="D2652" s="90" t="str" cm="1">
        <f t="array" ref="D2652">_xlfn.SWITCH(MID('-'!$F2652,1,4),"C - ","Civil","F - ","Foundation","ST -","Structure","FC -","Façade","PRE ","Pre-Line","POST","Post-Line","H - ","Handover","S - ","Services","CST ","Completion Docs", "I - ", "Inspection")</f>
        <v>Structure</v>
      </c>
      <c r="E2652" s="90" t="str">
        <f>IF(NOT(ISERROR(SEARCH("- S -", '-'!$F2652))), "Subcontractor",IF(NOT(ISERROR(SEARCH("- R -", '-'!$F2652))), "Ryman",IF(NOT(ISERROR(SEARCH("- C -", '-'!$F2652))), "Consultant",IF(NOT(ISERROR(SEARCH("- I -", '-'!$F2652))),  "Inspection Test Plan", "Naming Error"))))</f>
        <v>Subcontractor</v>
      </c>
      <c r="F2652" s="91" t="str">
        <f>IF(OR('-'!$G2652="checklist", '-'!$G2652="checklist-flat"), '-'!$H2652, F2651)</f>
        <v>ST - S - Sikalastic</v>
      </c>
      <c r="G2652" s="92" t="s">
        <v>15</v>
      </c>
      <c r="H2652" s="92" t="s">
        <v>1853</v>
      </c>
      <c r="I2652" s="92"/>
      <c r="J2652" s="105">
        <f>_xlfn.XLOOKUP('-'!$F2652,Ref!A:A,Ref!B:B)*1000</f>
        <v>229000</v>
      </c>
      <c r="K2652" s="87">
        <f ca="1">COUNTIF($J$2:'-'!$J2652,'-'!$J2652)-1</f>
        <v>9</v>
      </c>
      <c r="L2652" s="90" t="s">
        <v>14</v>
      </c>
    </row>
    <row r="2653" spans="1:12" ht="15.75">
      <c r="A2653" s="96">
        <f t="shared" si="41"/>
        <v>2649</v>
      </c>
      <c r="B2653" s="93">
        <f ca="1">'-'!$J2653+'-'!$K2653</f>
        <v>229010</v>
      </c>
      <c r="C2653" s="94"/>
      <c r="D2653" s="96" t="str" cm="1">
        <f t="array" ref="D2653">_xlfn.SWITCH(MID('-'!$F2653,1,4),"C - ","Civil","F - ","Foundation","ST -","Structure","FC -","Façade","PRE ","Pre-Line","POST","Post-Line","H - ","Handover","S - ","Services","CST ","Completion Docs", "I - ", "Inspection")</f>
        <v>Structure</v>
      </c>
      <c r="E2653" s="96" t="str">
        <f>IF(NOT(ISERROR(SEARCH("- S -", '-'!$F2653))), "Subcontractor",IF(NOT(ISERROR(SEARCH("- R -", '-'!$F2653))), "Ryman",IF(NOT(ISERROR(SEARCH("- C -", '-'!$F2653))), "Consultant",IF(NOT(ISERROR(SEARCH("- I -", '-'!$F2653))),  "Inspection Test Plan", "Naming Error"))))</f>
        <v>Subcontractor</v>
      </c>
      <c r="F2653" s="97" t="str">
        <f>IF(OR('-'!$G2653="checklist", '-'!$G2653="checklist-flat"), '-'!$H2653, F2652)</f>
        <v>ST - S - Sikalastic</v>
      </c>
      <c r="G2653" s="98" t="s">
        <v>15</v>
      </c>
      <c r="H2653" s="98" t="s">
        <v>1854</v>
      </c>
      <c r="I2653" s="98"/>
      <c r="J2653" s="106">
        <f>_xlfn.XLOOKUP('-'!$F2653,Ref!A:A,Ref!B:B)*1000</f>
        <v>229000</v>
      </c>
      <c r="K2653" s="93">
        <f ca="1">COUNTIF($J$2:'-'!$J2653,'-'!$J2653)-1</f>
        <v>10</v>
      </c>
      <c r="L2653" s="96" t="s">
        <v>14</v>
      </c>
    </row>
    <row r="2654" spans="1:12" ht="15.75">
      <c r="A2654" s="90">
        <f t="shared" si="41"/>
        <v>2650</v>
      </c>
      <c r="B2654" s="87">
        <f ca="1">'-'!$J2654+'-'!$K2654</f>
        <v>229011</v>
      </c>
      <c r="C2654" s="88"/>
      <c r="D2654" s="90" t="str" cm="1">
        <f t="array" ref="D2654">_xlfn.SWITCH(MID('-'!$F2654,1,4),"C - ","Civil","F - ","Foundation","ST -","Structure","FC -","Façade","PRE ","Pre-Line","POST","Post-Line","H - ","Handover","S - ","Services","CST ","Completion Docs", "I - ", "Inspection")</f>
        <v>Structure</v>
      </c>
      <c r="E2654" s="90" t="str">
        <f>IF(NOT(ISERROR(SEARCH("- S -", '-'!$F2654))), "Subcontractor",IF(NOT(ISERROR(SEARCH("- R -", '-'!$F2654))), "Ryman",IF(NOT(ISERROR(SEARCH("- C -", '-'!$F2654))), "Consultant",IF(NOT(ISERROR(SEARCH("- I -", '-'!$F2654))),  "Inspection Test Plan", "Naming Error"))))</f>
        <v>Subcontractor</v>
      </c>
      <c r="F2654" s="91" t="str">
        <f>IF(OR('-'!$G2654="checklist", '-'!$G2654="checklist-flat"), '-'!$H2654, F2653)</f>
        <v>ST - S - Sikalastic</v>
      </c>
      <c r="G2654" s="92" t="s">
        <v>15</v>
      </c>
      <c r="H2654" s="104" t="s">
        <v>1855</v>
      </c>
      <c r="I2654" s="104"/>
      <c r="J2654" s="105">
        <f>_xlfn.XLOOKUP('-'!$F2654,Ref!A:A,Ref!B:B)*1000</f>
        <v>229000</v>
      </c>
      <c r="K2654" s="87">
        <f ca="1">COUNTIF($J$2:'-'!$J2654,'-'!$J2654)-1</f>
        <v>11</v>
      </c>
      <c r="L2654" s="90" t="s">
        <v>14</v>
      </c>
    </row>
    <row r="2655" spans="1:12" ht="15.75">
      <c r="A2655" s="96">
        <f t="shared" ref="A2655:A2718" si="42">IFERROR(A2654+1,1)</f>
        <v>2651</v>
      </c>
      <c r="B2655" s="93">
        <f ca="1">'-'!$J2655+'-'!$K2655</f>
        <v>229012</v>
      </c>
      <c r="C2655" s="94"/>
      <c r="D2655" s="96" t="str" cm="1">
        <f t="array" ref="D2655">_xlfn.SWITCH(MID('-'!$F2655,1,4),"C - ","Civil","F - ","Foundation","ST -","Structure","FC -","Façade","PRE ","Pre-Line","POST","Post-Line","H - ","Handover","S - ","Services","CST ","Completion Docs", "I - ", "Inspection")</f>
        <v>Structure</v>
      </c>
      <c r="E2655" s="96" t="str">
        <f>IF(NOT(ISERROR(SEARCH("- S -", '-'!$F2655))), "Subcontractor",IF(NOT(ISERROR(SEARCH("- R -", '-'!$F2655))), "Ryman",IF(NOT(ISERROR(SEARCH("- C -", '-'!$F2655))), "Consultant",IF(NOT(ISERROR(SEARCH("- I -", '-'!$F2655))),  "Inspection Test Plan", "Naming Error"))))</f>
        <v>Subcontractor</v>
      </c>
      <c r="F2655" s="97" t="str">
        <f>IF(OR('-'!$G2655="checklist", '-'!$G2655="checklist-flat"), '-'!$H2655, F2654)</f>
        <v>ST - S - Sikalastic</v>
      </c>
      <c r="G2655" s="98" t="s">
        <v>1856</v>
      </c>
      <c r="H2655" s="98" t="s">
        <v>1857</v>
      </c>
      <c r="I2655" s="98"/>
      <c r="J2655" s="106">
        <f>_xlfn.XLOOKUP('-'!$F2655,Ref!A:A,Ref!B:B)*1000</f>
        <v>229000</v>
      </c>
      <c r="K2655" s="93">
        <f ca="1">COUNTIF($J$2:'-'!$J2655,'-'!$J2655)-1</f>
        <v>12</v>
      </c>
      <c r="L2655" s="96" t="s">
        <v>14</v>
      </c>
    </row>
    <row r="2656" spans="1:12" ht="15.75">
      <c r="A2656" s="90">
        <f t="shared" si="42"/>
        <v>2652</v>
      </c>
      <c r="B2656" s="87">
        <f ca="1">'-'!$J2656+'-'!$K2656</f>
        <v>229013</v>
      </c>
      <c r="C2656" s="88"/>
      <c r="D2656" s="90" t="str" cm="1">
        <f t="array" ref="D2656">_xlfn.SWITCH(MID('-'!$F2656,1,4),"C - ","Civil","F - ","Foundation","ST -","Structure","FC -","Façade","PRE ","Pre-Line","POST","Post-Line","H - ","Handover","S - ","Services","CST ","Completion Docs", "I - ", "Inspection")</f>
        <v>Structure</v>
      </c>
      <c r="E2656" s="90" t="str">
        <f>IF(NOT(ISERROR(SEARCH("- S -", '-'!$F2656))), "Subcontractor",IF(NOT(ISERROR(SEARCH("- R -", '-'!$F2656))), "Ryman",IF(NOT(ISERROR(SEARCH("- C -", '-'!$F2656))), "Consultant",IF(NOT(ISERROR(SEARCH("- I -", '-'!$F2656))),  "Inspection Test Plan", "Naming Error"))))</f>
        <v>Subcontractor</v>
      </c>
      <c r="F2656" s="91" t="str">
        <f>IF(OR('-'!$G2656="checklist", '-'!$G2656="checklist-flat"), '-'!$H2656, F2655)</f>
        <v>ST - S - Sikalastic</v>
      </c>
      <c r="G2656" s="92" t="s">
        <v>15</v>
      </c>
      <c r="H2656" s="92" t="s">
        <v>56</v>
      </c>
      <c r="I2656" s="92"/>
      <c r="J2656" s="105">
        <f>_xlfn.XLOOKUP('-'!$F2656,Ref!A:A,Ref!B:B)*1000</f>
        <v>229000</v>
      </c>
      <c r="K2656" s="87">
        <f ca="1">COUNTIF($J$2:'-'!$J2656,'-'!$J2656)-1</f>
        <v>13</v>
      </c>
      <c r="L2656" s="90" t="s">
        <v>14</v>
      </c>
    </row>
    <row r="2657" spans="1:12" ht="15.75">
      <c r="A2657" s="96">
        <f t="shared" si="42"/>
        <v>2653</v>
      </c>
      <c r="B2657" s="93">
        <f ca="1">'-'!$J2657+'-'!$K2657</f>
        <v>229014</v>
      </c>
      <c r="C2657" s="94"/>
      <c r="D2657" s="96" t="str" cm="1">
        <f t="array" ref="D2657">_xlfn.SWITCH(MID('-'!$F2657,1,4),"C - ","Civil","F - ","Foundation","ST -","Structure","FC -","Façade","PRE ","Pre-Line","POST","Post-Line","H - ","Handover","S - ","Services","CST ","Completion Docs", "I - ", "Inspection")</f>
        <v>Structure</v>
      </c>
      <c r="E2657" s="96" t="str">
        <f>IF(NOT(ISERROR(SEARCH("- S -", '-'!$F2657))), "Subcontractor",IF(NOT(ISERROR(SEARCH("- R -", '-'!$F2657))), "Ryman",IF(NOT(ISERROR(SEARCH("- C -", '-'!$F2657))), "Consultant",IF(NOT(ISERROR(SEARCH("- I -", '-'!$F2657))),  "Inspection Test Plan", "Naming Error"))))</f>
        <v>Subcontractor</v>
      </c>
      <c r="F2657" s="97" t="str">
        <f>IF(OR('-'!$G2657="checklist", '-'!$G2657="checklist-flat"), '-'!$H2657, F2656)</f>
        <v>ST - S - Sikalastic</v>
      </c>
      <c r="G2657" s="98" t="s">
        <v>24</v>
      </c>
      <c r="H2657" s="98" t="s">
        <v>57</v>
      </c>
      <c r="I2657" s="98"/>
      <c r="J2657" s="106">
        <f>_xlfn.XLOOKUP('-'!$F2657,Ref!A:A,Ref!B:B)*1000</f>
        <v>229000</v>
      </c>
      <c r="K2657" s="93">
        <f ca="1">COUNTIF($J$2:'-'!$J2657,'-'!$J2657)-1</f>
        <v>14</v>
      </c>
      <c r="L2657" s="96" t="s">
        <v>14</v>
      </c>
    </row>
    <row r="2658" spans="1:12" ht="15.75">
      <c r="A2658" s="90">
        <f t="shared" si="42"/>
        <v>2654</v>
      </c>
      <c r="B2658" s="87">
        <f ca="1">'-'!$J2658+'-'!$K2658</f>
        <v>230000</v>
      </c>
      <c r="C2658" s="88"/>
      <c r="D2658" s="89" t="str" cm="1">
        <f t="array" ref="D2658">_xlfn.SWITCH(MID('-'!$F2658,1,4),"C - ","Civil","F - ","Foundation","ST -","Structure","FC -","Façade","PRE ","Pre-Line","POST","Post-Line","H - ","Handover","S - ","Services","CST ","Completion Docs", "I - ", "Inspection")</f>
        <v>Structure</v>
      </c>
      <c r="E2658" s="90" t="str">
        <f>IF(NOT(ISERROR(SEARCH("- S -", '-'!$F2658))), "Subcontractor",IF(NOT(ISERROR(SEARCH("- R -", '-'!$F2658))), "Ryman",IF(NOT(ISERROR(SEARCH("- C -", '-'!$F2658))), "Consultant",IF(NOT(ISERROR(SEARCH("- I -", '-'!$F2658))),  "Inspection Test Plan", "Naming Error"))))</f>
        <v>Subcontractor</v>
      </c>
      <c r="F2658" s="91" t="str">
        <f>IF(OR('-'!$G2658="checklist", '-'!$G2658="checklist-flat"), '-'!$H2658, F2657)</f>
        <v>ST - S - Stair Installation</v>
      </c>
      <c r="G2658" s="92" t="s">
        <v>12</v>
      </c>
      <c r="H2658" s="92" t="s">
        <v>1858</v>
      </c>
      <c r="I2658" s="92"/>
      <c r="J2658" s="105">
        <f>_xlfn.XLOOKUP('-'!$F2658,Ref!A:A,Ref!B:B)*1000</f>
        <v>230000</v>
      </c>
      <c r="K2658" s="87">
        <f ca="1">COUNTIF($J$2:'-'!$J2658,'-'!$J2658)-1</f>
        <v>0</v>
      </c>
      <c r="L2658" s="90" t="s">
        <v>14</v>
      </c>
    </row>
    <row r="2659" spans="1:12" ht="15.75">
      <c r="A2659" s="96">
        <f t="shared" si="42"/>
        <v>2655</v>
      </c>
      <c r="B2659" s="93">
        <f ca="1">'-'!$J2659+'-'!$K2659</f>
        <v>230001</v>
      </c>
      <c r="C2659" s="94"/>
      <c r="D2659" s="95" t="str" cm="1">
        <f t="array" ref="D2659">_xlfn.SWITCH(MID('-'!$F2659,1,4),"C - ","Civil","F - ","Foundation","ST -","Structure","FC -","Façade","PRE ","Pre-Line","POST","Post-Line","H - ","Handover","S - ","Services","CST ","Completion Docs", "I - ", "Inspection")</f>
        <v>Structure</v>
      </c>
      <c r="E2659" s="96" t="str">
        <f>IF(NOT(ISERROR(SEARCH("- S -", '-'!$F2659))), "Subcontractor",IF(NOT(ISERROR(SEARCH("- R -", '-'!$F2659))), "Ryman",IF(NOT(ISERROR(SEARCH("- C -", '-'!$F2659))), "Consultant",IF(NOT(ISERROR(SEARCH("- I -", '-'!$F2659))),  "Inspection Test Plan", "Naming Error"))))</f>
        <v>Subcontractor</v>
      </c>
      <c r="F2659" s="97" t="str">
        <f>IF(OR('-'!$G2659="checklist", '-'!$G2659="checklist-flat"), '-'!$H2659, F2658)</f>
        <v>ST - S - Stair Installation</v>
      </c>
      <c r="G2659" s="98" t="s">
        <v>15</v>
      </c>
      <c r="H2659" s="98" t="s">
        <v>1859</v>
      </c>
      <c r="I2659" s="98"/>
      <c r="J2659" s="106">
        <f>_xlfn.XLOOKUP('-'!$F2659,Ref!A:A,Ref!B:B)*1000</f>
        <v>230000</v>
      </c>
      <c r="K2659" s="93">
        <f ca="1">COUNTIF($J$2:'-'!$J2659,'-'!$J2659)-1</f>
        <v>1</v>
      </c>
      <c r="L2659" s="96" t="s">
        <v>14</v>
      </c>
    </row>
    <row r="2660" spans="1:12" ht="15.75">
      <c r="A2660" s="90">
        <f t="shared" si="42"/>
        <v>2656</v>
      </c>
      <c r="B2660" s="87">
        <f ca="1">'-'!$J2660+'-'!$K2660</f>
        <v>230002</v>
      </c>
      <c r="C2660" s="88"/>
      <c r="D2660" s="89" t="str" cm="1">
        <f t="array" ref="D2660">_xlfn.SWITCH(MID('-'!$F2660,1,4),"C - ","Civil","F - ","Foundation","ST -","Structure","FC -","Façade","PRE ","Pre-Line","POST","Post-Line","H - ","Handover","S - ","Services","CST ","Completion Docs", "I - ", "Inspection")</f>
        <v>Structure</v>
      </c>
      <c r="E2660" s="90" t="str">
        <f>IF(NOT(ISERROR(SEARCH("- S -", '-'!$F2660))), "Subcontractor",IF(NOT(ISERROR(SEARCH("- R -", '-'!$F2660))), "Ryman",IF(NOT(ISERROR(SEARCH("- C -", '-'!$F2660))), "Consultant",IF(NOT(ISERROR(SEARCH("- I -", '-'!$F2660))),  "Inspection Test Plan", "Naming Error"))))</f>
        <v>Subcontractor</v>
      </c>
      <c r="F2660" s="91" t="str">
        <f>IF(OR('-'!$G2660="checklist", '-'!$G2660="checklist-flat"), '-'!$H2660, F2659)</f>
        <v>ST - S - Stair Installation</v>
      </c>
      <c r="G2660" s="92" t="s">
        <v>15</v>
      </c>
      <c r="H2660" s="92" t="s">
        <v>1860</v>
      </c>
      <c r="I2660" s="92"/>
      <c r="J2660" s="105">
        <f>_xlfn.XLOOKUP('-'!$F2660,Ref!A:A,Ref!B:B)*1000</f>
        <v>230000</v>
      </c>
      <c r="K2660" s="87">
        <f ca="1">COUNTIF($J$2:'-'!$J2660,'-'!$J2660)-1</f>
        <v>2</v>
      </c>
      <c r="L2660" s="90" t="s">
        <v>14</v>
      </c>
    </row>
    <row r="2661" spans="1:12" ht="15.75">
      <c r="A2661" s="96">
        <f t="shared" si="42"/>
        <v>2657</v>
      </c>
      <c r="B2661" s="93">
        <f ca="1">'-'!$J2661+'-'!$K2661</f>
        <v>230003</v>
      </c>
      <c r="C2661" s="94"/>
      <c r="D2661" s="95" t="str" cm="1">
        <f t="array" ref="D2661">_xlfn.SWITCH(MID('-'!$F2661,1,4),"C - ","Civil","F - ","Foundation","ST -","Structure","FC -","Façade","PRE ","Pre-Line","POST","Post-Line","H - ","Handover","S - ","Services","CST ","Completion Docs", "I - ", "Inspection")</f>
        <v>Structure</v>
      </c>
      <c r="E2661" s="96" t="str">
        <f>IF(NOT(ISERROR(SEARCH("- S -", '-'!$F2661))), "Subcontractor",IF(NOT(ISERROR(SEARCH("- R -", '-'!$F2661))), "Ryman",IF(NOT(ISERROR(SEARCH("- C -", '-'!$F2661))), "Consultant",IF(NOT(ISERROR(SEARCH("- I -", '-'!$F2661))),  "Inspection Test Plan", "Naming Error"))))</f>
        <v>Subcontractor</v>
      </c>
      <c r="F2661" s="97" t="str">
        <f>IF(OR('-'!$G2661="checklist", '-'!$G2661="checklist-flat"), '-'!$H2661, F2660)</f>
        <v>ST - S - Stair Installation</v>
      </c>
      <c r="G2661" s="98" t="s">
        <v>15</v>
      </c>
      <c r="H2661" s="98" t="s">
        <v>1861</v>
      </c>
      <c r="I2661" s="98"/>
      <c r="J2661" s="106">
        <f>_xlfn.XLOOKUP('-'!$F2661,Ref!A:A,Ref!B:B)*1000</f>
        <v>230000</v>
      </c>
      <c r="K2661" s="93">
        <f ca="1">COUNTIF($J$2:'-'!$J2661,'-'!$J2661)-1</f>
        <v>3</v>
      </c>
      <c r="L2661" s="96" t="s">
        <v>14</v>
      </c>
    </row>
    <row r="2662" spans="1:12" ht="15.75">
      <c r="A2662" s="90">
        <f t="shared" si="42"/>
        <v>2658</v>
      </c>
      <c r="B2662" s="87">
        <f ca="1">'-'!$J2662+'-'!$K2662</f>
        <v>230004</v>
      </c>
      <c r="C2662" s="88"/>
      <c r="D2662" s="89" t="str" cm="1">
        <f t="array" ref="D2662">_xlfn.SWITCH(MID('-'!$F2662,1,4),"C - ","Civil","F - ","Foundation","ST -","Structure","FC -","Façade","PRE ","Pre-Line","POST","Post-Line","H - ","Handover","S - ","Services","CST ","Completion Docs", "I - ", "Inspection")</f>
        <v>Structure</v>
      </c>
      <c r="E2662" s="90" t="str">
        <f>IF(NOT(ISERROR(SEARCH("- S -", '-'!$F2662))), "Subcontractor",IF(NOT(ISERROR(SEARCH("- R -", '-'!$F2662))), "Ryman",IF(NOT(ISERROR(SEARCH("- C -", '-'!$F2662))), "Consultant",IF(NOT(ISERROR(SEARCH("- I -", '-'!$F2662))),  "Inspection Test Plan", "Naming Error"))))</f>
        <v>Subcontractor</v>
      </c>
      <c r="F2662" s="91" t="str">
        <f>IF(OR('-'!$G2662="checklist", '-'!$G2662="checklist-flat"), '-'!$H2662, F2661)</f>
        <v>ST - S - Stair Installation</v>
      </c>
      <c r="G2662" s="92" t="s">
        <v>15</v>
      </c>
      <c r="H2662" s="92" t="s">
        <v>1862</v>
      </c>
      <c r="I2662" s="92"/>
      <c r="J2662" s="105">
        <f>_xlfn.XLOOKUP('-'!$F2662,Ref!A:A,Ref!B:B)*1000</f>
        <v>230000</v>
      </c>
      <c r="K2662" s="87">
        <f ca="1">COUNTIF($J$2:'-'!$J2662,'-'!$J2662)-1</f>
        <v>4</v>
      </c>
      <c r="L2662" s="90" t="s">
        <v>14</v>
      </c>
    </row>
    <row r="2663" spans="1:12" ht="15.75">
      <c r="A2663" s="96">
        <f t="shared" si="42"/>
        <v>2659</v>
      </c>
      <c r="B2663" s="93">
        <f ca="1">'-'!$J2663+'-'!$K2663</f>
        <v>230005</v>
      </c>
      <c r="C2663" s="94"/>
      <c r="D2663" s="95" t="str" cm="1">
        <f t="array" ref="D2663">_xlfn.SWITCH(MID('-'!$F2663,1,4),"C - ","Civil","F - ","Foundation","ST -","Structure","FC -","Façade","PRE ","Pre-Line","POST","Post-Line","H - ","Handover","S - ","Services","CST ","Completion Docs", "I - ", "Inspection")</f>
        <v>Structure</v>
      </c>
      <c r="E2663" s="96" t="str">
        <f>IF(NOT(ISERROR(SEARCH("- S -", '-'!$F2663))), "Subcontractor",IF(NOT(ISERROR(SEARCH("- R -", '-'!$F2663))), "Ryman",IF(NOT(ISERROR(SEARCH("- C -", '-'!$F2663))), "Consultant",IF(NOT(ISERROR(SEARCH("- I -", '-'!$F2663))),  "Inspection Test Plan", "Naming Error"))))</f>
        <v>Subcontractor</v>
      </c>
      <c r="F2663" s="97" t="str">
        <f>IF(OR('-'!$G2663="checklist", '-'!$G2663="checklist-flat"), '-'!$H2663, F2662)</f>
        <v>ST - S - Stair Installation</v>
      </c>
      <c r="G2663" s="98" t="s">
        <v>15</v>
      </c>
      <c r="H2663" s="98" t="s">
        <v>1863</v>
      </c>
      <c r="I2663" s="98"/>
      <c r="J2663" s="106">
        <f>_xlfn.XLOOKUP('-'!$F2663,Ref!A:A,Ref!B:B)*1000</f>
        <v>230000</v>
      </c>
      <c r="K2663" s="93">
        <f ca="1">COUNTIF($J$2:'-'!$J2663,'-'!$J2663)-1</f>
        <v>5</v>
      </c>
      <c r="L2663" s="96" t="s">
        <v>14</v>
      </c>
    </row>
    <row r="2664" spans="1:12" ht="15.75">
      <c r="A2664" s="90">
        <f t="shared" si="42"/>
        <v>2660</v>
      </c>
      <c r="B2664" s="87">
        <f ca="1">'-'!$J2664+'-'!$K2664</f>
        <v>230006</v>
      </c>
      <c r="C2664" s="88"/>
      <c r="D2664" s="89" t="str" cm="1">
        <f t="array" ref="D2664">_xlfn.SWITCH(MID('-'!$F2664,1,4),"C - ","Civil","F - ","Foundation","ST -","Structure","FC -","Façade","PRE ","Pre-Line","POST","Post-Line","H - ","Handover","S - ","Services","CST ","Completion Docs", "I - ", "Inspection")</f>
        <v>Structure</v>
      </c>
      <c r="E2664" s="90" t="str">
        <f>IF(NOT(ISERROR(SEARCH("- S -", '-'!$F2664))), "Subcontractor",IF(NOT(ISERROR(SEARCH("- R -", '-'!$F2664))), "Ryman",IF(NOT(ISERROR(SEARCH("- C -", '-'!$F2664))), "Consultant",IF(NOT(ISERROR(SEARCH("- I -", '-'!$F2664))),  "Inspection Test Plan", "Naming Error"))))</f>
        <v>Subcontractor</v>
      </c>
      <c r="F2664" s="91" t="str">
        <f>IF(OR('-'!$G2664="checklist", '-'!$G2664="checklist-flat"), '-'!$H2664, F2663)</f>
        <v>ST - S - Stair Installation</v>
      </c>
      <c r="G2664" s="92" t="s">
        <v>15</v>
      </c>
      <c r="H2664" s="92" t="s">
        <v>1864</v>
      </c>
      <c r="I2664" s="92"/>
      <c r="J2664" s="105">
        <f>_xlfn.XLOOKUP('-'!$F2664,Ref!A:A,Ref!B:B)*1000</f>
        <v>230000</v>
      </c>
      <c r="K2664" s="87">
        <f ca="1">COUNTIF($J$2:'-'!$J2664,'-'!$J2664)-1</f>
        <v>6</v>
      </c>
      <c r="L2664" s="90" t="s">
        <v>14</v>
      </c>
    </row>
    <row r="2665" spans="1:12" ht="15.75">
      <c r="A2665" s="96">
        <f t="shared" si="42"/>
        <v>2661</v>
      </c>
      <c r="B2665" s="93">
        <f ca="1">'-'!$J2665+'-'!$K2665</f>
        <v>230007</v>
      </c>
      <c r="C2665" s="94"/>
      <c r="D2665" s="95" t="str" cm="1">
        <f t="array" ref="D2665">_xlfn.SWITCH(MID('-'!$F2665,1,4),"C - ","Civil","F - ","Foundation","ST -","Structure","FC -","Façade","PRE ","Pre-Line","POST","Post-Line","H - ","Handover","S - ","Services","CST ","Completion Docs", "I - ", "Inspection")</f>
        <v>Structure</v>
      </c>
      <c r="E2665" s="96" t="str">
        <f>IF(NOT(ISERROR(SEARCH("- S -", '-'!$F2665))), "Subcontractor",IF(NOT(ISERROR(SEARCH("- R -", '-'!$F2665))), "Ryman",IF(NOT(ISERROR(SEARCH("- C -", '-'!$F2665))), "Consultant",IF(NOT(ISERROR(SEARCH("- I -", '-'!$F2665))),  "Inspection Test Plan", "Naming Error"))))</f>
        <v>Subcontractor</v>
      </c>
      <c r="F2665" s="97" t="str">
        <f>IF(OR('-'!$G2665="checklist", '-'!$G2665="checklist-flat"), '-'!$H2665, F2664)</f>
        <v>ST - S - Stair Installation</v>
      </c>
      <c r="G2665" s="98" t="s">
        <v>15</v>
      </c>
      <c r="H2665" s="98" t="s">
        <v>56</v>
      </c>
      <c r="I2665" s="98"/>
      <c r="J2665" s="106">
        <f>_xlfn.XLOOKUP('-'!$F2665,Ref!A:A,Ref!B:B)*1000</f>
        <v>230000</v>
      </c>
      <c r="K2665" s="93">
        <f ca="1">COUNTIF($J$2:'-'!$J2665,'-'!$J2665)-1</f>
        <v>7</v>
      </c>
      <c r="L2665" s="96" t="s">
        <v>14</v>
      </c>
    </row>
    <row r="2666" spans="1:12" ht="15.75">
      <c r="A2666" s="90">
        <f t="shared" si="42"/>
        <v>2662</v>
      </c>
      <c r="B2666" s="87">
        <f ca="1">'-'!$J2666+'-'!$K2666</f>
        <v>230008</v>
      </c>
      <c r="C2666" s="88"/>
      <c r="D2666" s="89" t="str" cm="1">
        <f t="array" ref="D2666">_xlfn.SWITCH(MID('-'!$F2666,1,4),"C - ","Civil","F - ","Foundation","ST -","Structure","FC -","Façade","PRE ","Pre-Line","POST","Post-Line","H - ","Handover","S - ","Services","CST ","Completion Docs", "I - ", "Inspection")</f>
        <v>Structure</v>
      </c>
      <c r="E2666" s="90" t="str">
        <f>IF(NOT(ISERROR(SEARCH("- S -", '-'!$F2666))), "Subcontractor",IF(NOT(ISERROR(SEARCH("- R -", '-'!$F2666))), "Ryman",IF(NOT(ISERROR(SEARCH("- C -", '-'!$F2666))), "Consultant",IF(NOT(ISERROR(SEARCH("- I -", '-'!$F2666))),  "Inspection Test Plan", "Naming Error"))))</f>
        <v>Subcontractor</v>
      </c>
      <c r="F2666" s="91" t="str">
        <f>IF(OR('-'!$G2666="checklist", '-'!$G2666="checklist-flat"), '-'!$H2666, F2665)</f>
        <v>ST - S - Stair Installation</v>
      </c>
      <c r="G2666" s="92" t="s">
        <v>24</v>
      </c>
      <c r="H2666" s="92" t="s">
        <v>57</v>
      </c>
      <c r="I2666" s="92"/>
      <c r="J2666" s="105">
        <f>_xlfn.XLOOKUP('-'!$F2666,Ref!A:A,Ref!B:B)*1000</f>
        <v>230000</v>
      </c>
      <c r="K2666" s="87">
        <f ca="1">COUNTIF($J$2:'-'!$J2666,'-'!$J2666)-1</f>
        <v>8</v>
      </c>
      <c r="L2666" s="90" t="s">
        <v>14</v>
      </c>
    </row>
    <row r="2667" spans="1:12" ht="15.75">
      <c r="A2667" s="96">
        <f t="shared" si="42"/>
        <v>2663</v>
      </c>
      <c r="B2667" s="93">
        <f ca="1">'-'!$J2667+'-'!$K2667</f>
        <v>231000</v>
      </c>
      <c r="C2667" s="94"/>
      <c r="D2667" s="96" t="str" cm="1">
        <f t="array" ref="D2667">_xlfn.SWITCH(MID('-'!$F2667,1,4),"C - ","Civil","F - ","Foundation","ST -","Structure","FC -","Façade","PRE ","Pre-Line","POST","Post-Line","H - ","Handover","S - ","Services","CST ","Completion Docs", "I - ", "Inspection")</f>
        <v>Structure</v>
      </c>
      <c r="E2667" s="96" t="str">
        <f>IF(NOT(ISERROR(SEARCH("- S -", '-'!$F2667))), "Subcontractor",IF(NOT(ISERROR(SEARCH("- R -", '-'!$F2667))), "Ryman",IF(NOT(ISERROR(SEARCH("- C -", '-'!$F2667))), "Consultant",IF(NOT(ISERROR(SEARCH("- I -", '-'!$F2667))),  "Inspection Test Plan", "Naming Error"))))</f>
        <v>Subcontractor</v>
      </c>
      <c r="F2667" s="97" t="str">
        <f>IF(OR('-'!$G2667="checklist", '-'!$G2667="checklist-flat"), '-'!$H2667, F2666)</f>
        <v>ST - S - Steel Deck Concrete Topping</v>
      </c>
      <c r="G2667" s="98" t="s">
        <v>12</v>
      </c>
      <c r="H2667" s="98" t="s">
        <v>1865</v>
      </c>
      <c r="I2667" s="98"/>
      <c r="J2667" s="106">
        <f>_xlfn.XLOOKUP('-'!$F2667,Ref!A:A,Ref!B:B)*1000</f>
        <v>231000</v>
      </c>
      <c r="K2667" s="93">
        <f ca="1">COUNTIF($J$2:'-'!$J2667,'-'!$J2667)-1</f>
        <v>0</v>
      </c>
      <c r="L2667" s="96" t="s">
        <v>14</v>
      </c>
    </row>
    <row r="2668" spans="1:12" ht="15.75">
      <c r="A2668" s="90">
        <f t="shared" si="42"/>
        <v>2664</v>
      </c>
      <c r="B2668" s="87">
        <f ca="1">'-'!$J2668+'-'!$K2668</f>
        <v>231001</v>
      </c>
      <c r="C2668" s="88"/>
      <c r="D2668" s="90" t="str" cm="1">
        <f t="array" ref="D2668">_xlfn.SWITCH(MID('-'!$F2668,1,4),"C - ","Civil","F - ","Foundation","ST -","Structure","FC -","Façade","PRE ","Pre-Line","POST","Post-Line","H - ","Handover","S - ","Services","CST ","Completion Docs", "I - ", "Inspection")</f>
        <v>Structure</v>
      </c>
      <c r="E2668" s="90" t="str">
        <f>IF(NOT(ISERROR(SEARCH("- S -", '-'!$F2668))), "Subcontractor",IF(NOT(ISERROR(SEARCH("- R -", '-'!$F2668))), "Ryman",IF(NOT(ISERROR(SEARCH("- C -", '-'!$F2668))), "Consultant",IF(NOT(ISERROR(SEARCH("- I -", '-'!$F2668))),  "Inspection Test Plan", "Naming Error"))))</f>
        <v>Subcontractor</v>
      </c>
      <c r="F2668" s="91" t="str">
        <f>IF(OR('-'!$G2668="checklist", '-'!$G2668="checklist-flat"), '-'!$H2668, F2667)</f>
        <v>ST - S - Steel Deck Concrete Topping</v>
      </c>
      <c r="G2668" s="92" t="s">
        <v>15</v>
      </c>
      <c r="H2668" s="92" t="s">
        <v>1424</v>
      </c>
      <c r="I2668" s="92"/>
      <c r="J2668" s="105">
        <f>_xlfn.XLOOKUP('-'!$F2668,Ref!A:A,Ref!B:B)*1000</f>
        <v>231000</v>
      </c>
      <c r="K2668" s="87">
        <f ca="1">COUNTIF($J$2:'-'!$J2668,'-'!$J2668)-1</f>
        <v>1</v>
      </c>
      <c r="L2668" s="90" t="s">
        <v>14</v>
      </c>
    </row>
    <row r="2669" spans="1:12" ht="15.75">
      <c r="A2669" s="96">
        <f t="shared" si="42"/>
        <v>2665</v>
      </c>
      <c r="B2669" s="93">
        <f ca="1">'-'!$J2669+'-'!$K2669</f>
        <v>231002</v>
      </c>
      <c r="C2669" s="94"/>
      <c r="D2669" s="96" t="str" cm="1">
        <f t="array" ref="D2669">_xlfn.SWITCH(MID('-'!$F2669,1,4),"C - ","Civil","F - ","Foundation","ST -","Structure","FC -","Façade","PRE ","Pre-Line","POST","Post-Line","H - ","Handover","S - ","Services","CST ","Completion Docs", "I - ", "Inspection")</f>
        <v>Structure</v>
      </c>
      <c r="E2669" s="96" t="str">
        <f>IF(NOT(ISERROR(SEARCH("- S -", '-'!$F2669))), "Subcontractor",IF(NOT(ISERROR(SEARCH("- R -", '-'!$F2669))), "Ryman",IF(NOT(ISERROR(SEARCH("- C -", '-'!$F2669))), "Consultant",IF(NOT(ISERROR(SEARCH("- I -", '-'!$F2669))),  "Inspection Test Plan", "Naming Error"))))</f>
        <v>Subcontractor</v>
      </c>
      <c r="F2669" s="97" t="str">
        <f>IF(OR('-'!$G2669="checklist", '-'!$G2669="checklist-flat"), '-'!$H2669, F2668)</f>
        <v>ST - S - Steel Deck Concrete Topping</v>
      </c>
      <c r="G2669" s="98" t="s">
        <v>15</v>
      </c>
      <c r="H2669" s="98" t="s">
        <v>1866</v>
      </c>
      <c r="I2669" s="98"/>
      <c r="J2669" s="106">
        <f>_xlfn.XLOOKUP('-'!$F2669,Ref!A:A,Ref!B:B)*1000</f>
        <v>231000</v>
      </c>
      <c r="K2669" s="93">
        <f ca="1">COUNTIF($J$2:'-'!$J2669,'-'!$J2669)-1</f>
        <v>2</v>
      </c>
      <c r="L2669" s="96" t="s">
        <v>14</v>
      </c>
    </row>
    <row r="2670" spans="1:12" ht="15.75">
      <c r="A2670" s="90">
        <f t="shared" si="42"/>
        <v>2666</v>
      </c>
      <c r="B2670" s="87">
        <f ca="1">'-'!$J2670+'-'!$K2670</f>
        <v>231003</v>
      </c>
      <c r="C2670" s="88"/>
      <c r="D2670" s="90" t="str" cm="1">
        <f t="array" ref="D2670">_xlfn.SWITCH(MID('-'!$F2670,1,4),"C - ","Civil","F - ","Foundation","ST -","Structure","FC -","Façade","PRE ","Pre-Line","POST","Post-Line","H - ","Handover","S - ","Services","CST ","Completion Docs", "I - ", "Inspection")</f>
        <v>Structure</v>
      </c>
      <c r="E2670" s="90" t="str">
        <f>IF(NOT(ISERROR(SEARCH("- S -", '-'!$F2670))), "Subcontractor",IF(NOT(ISERROR(SEARCH("- R -", '-'!$F2670))), "Ryman",IF(NOT(ISERROR(SEARCH("- C -", '-'!$F2670))), "Consultant",IF(NOT(ISERROR(SEARCH("- I -", '-'!$F2670))),  "Inspection Test Plan", "Naming Error"))))</f>
        <v>Subcontractor</v>
      </c>
      <c r="F2670" s="91" t="str">
        <f>IF(OR('-'!$G2670="checklist", '-'!$G2670="checklist-flat"), '-'!$H2670, F2669)</f>
        <v>ST - S - Steel Deck Concrete Topping</v>
      </c>
      <c r="G2670" s="104" t="s">
        <v>15</v>
      </c>
      <c r="H2670" s="104" t="s">
        <v>1810</v>
      </c>
      <c r="I2670" s="104"/>
      <c r="J2670" s="105">
        <f>_xlfn.XLOOKUP('-'!$F2670,Ref!A:A,Ref!B:B)*1000</f>
        <v>231000</v>
      </c>
      <c r="K2670" s="87">
        <f ca="1">COUNTIF($J$2:'-'!$J2670,'-'!$J2670)-1</f>
        <v>3</v>
      </c>
      <c r="L2670" s="90" t="s">
        <v>14</v>
      </c>
    </row>
    <row r="2671" spans="1:12" ht="15.75">
      <c r="A2671" s="96">
        <f t="shared" si="42"/>
        <v>2667</v>
      </c>
      <c r="B2671" s="93">
        <f ca="1">'-'!$J2671+'-'!$K2671</f>
        <v>231004</v>
      </c>
      <c r="C2671" s="94"/>
      <c r="D2671" s="96" t="str" cm="1">
        <f t="array" ref="D2671">_xlfn.SWITCH(MID('-'!$F2671,1,4),"C - ","Civil","F - ","Foundation","ST -","Structure","FC -","Façade","PRE ","Pre-Line","POST","Post-Line","H - ","Handover","S - ","Services","CST ","Completion Docs", "I - ", "Inspection")</f>
        <v>Structure</v>
      </c>
      <c r="E2671" s="96" t="str">
        <f>IF(NOT(ISERROR(SEARCH("- S -", '-'!$F2671))), "Subcontractor",IF(NOT(ISERROR(SEARCH("- R -", '-'!$F2671))), "Ryman",IF(NOT(ISERROR(SEARCH("- C -", '-'!$F2671))), "Consultant",IF(NOT(ISERROR(SEARCH("- I -", '-'!$F2671))),  "Inspection Test Plan", "Naming Error"))))</f>
        <v>Subcontractor</v>
      </c>
      <c r="F2671" s="97" t="str">
        <f>IF(OR('-'!$G2671="checklist", '-'!$G2671="checklist-flat"), '-'!$H2671, F2670)</f>
        <v>ST - S - Steel Deck Concrete Topping</v>
      </c>
      <c r="G2671" s="98" t="s">
        <v>15</v>
      </c>
      <c r="H2671" s="98" t="s">
        <v>1867</v>
      </c>
      <c r="I2671" s="98"/>
      <c r="J2671" s="106">
        <f>_xlfn.XLOOKUP('-'!$F2671,Ref!A:A,Ref!B:B)*1000</f>
        <v>231000</v>
      </c>
      <c r="K2671" s="93">
        <f ca="1">COUNTIF($J$2:'-'!$J2671,'-'!$J2671)-1</f>
        <v>4</v>
      </c>
      <c r="L2671" s="96" t="s">
        <v>14</v>
      </c>
    </row>
    <row r="2672" spans="1:12" ht="15.75">
      <c r="A2672" s="90">
        <f t="shared" si="42"/>
        <v>2668</v>
      </c>
      <c r="B2672" s="87">
        <f ca="1">'-'!$J2672+'-'!$K2672</f>
        <v>231005</v>
      </c>
      <c r="C2672" s="88"/>
      <c r="D2672" s="90" t="str" cm="1">
        <f t="array" ref="D2672">_xlfn.SWITCH(MID('-'!$F2672,1,4),"C - ","Civil","F - ","Foundation","ST -","Structure","FC -","Façade","PRE ","Pre-Line","POST","Post-Line","H - ","Handover","S - ","Services","CST ","Completion Docs", "I - ", "Inspection")</f>
        <v>Structure</v>
      </c>
      <c r="E2672" s="90" t="str">
        <f>IF(NOT(ISERROR(SEARCH("- S -", '-'!$F2672))), "Subcontractor",IF(NOT(ISERROR(SEARCH("- R -", '-'!$F2672))), "Ryman",IF(NOT(ISERROR(SEARCH("- C -", '-'!$F2672))), "Consultant",IF(NOT(ISERROR(SEARCH("- I -", '-'!$F2672))),  "Inspection Test Plan", "Naming Error"))))</f>
        <v>Subcontractor</v>
      </c>
      <c r="F2672" s="91" t="str">
        <f>IF(OR('-'!$G2672="checklist", '-'!$G2672="checklist-flat"), '-'!$H2672, F2671)</f>
        <v>ST - S - Steel Deck Concrete Topping</v>
      </c>
      <c r="G2672" s="92" t="s">
        <v>15</v>
      </c>
      <c r="H2672" s="92" t="s">
        <v>1868</v>
      </c>
      <c r="I2672" s="92"/>
      <c r="J2672" s="105">
        <f>_xlfn.XLOOKUP('-'!$F2672,Ref!A:A,Ref!B:B)*1000</f>
        <v>231000</v>
      </c>
      <c r="K2672" s="87">
        <f ca="1">COUNTIF($J$2:'-'!$J2672,'-'!$J2672)-1</f>
        <v>5</v>
      </c>
      <c r="L2672" s="90" t="s">
        <v>14</v>
      </c>
    </row>
    <row r="2673" spans="1:12" ht="15.75">
      <c r="A2673" s="96">
        <f t="shared" si="42"/>
        <v>2669</v>
      </c>
      <c r="B2673" s="93">
        <f ca="1">'-'!$J2673+'-'!$K2673</f>
        <v>231006</v>
      </c>
      <c r="C2673" s="94"/>
      <c r="D2673" s="96" t="str" cm="1">
        <f t="array" ref="D2673">_xlfn.SWITCH(MID('-'!$F2673,1,4),"C - ","Civil","F - ","Foundation","ST -","Structure","FC -","Façade","PRE ","Pre-Line","POST","Post-Line","H - ","Handover","S - ","Services","CST ","Completion Docs", "I - ", "Inspection")</f>
        <v>Structure</v>
      </c>
      <c r="E2673" s="96" t="str">
        <f>IF(NOT(ISERROR(SEARCH("- S -", '-'!$F2673))), "Subcontractor",IF(NOT(ISERROR(SEARCH("- R -", '-'!$F2673))), "Ryman",IF(NOT(ISERROR(SEARCH("- C -", '-'!$F2673))), "Consultant",IF(NOT(ISERROR(SEARCH("- I -", '-'!$F2673))),  "Inspection Test Plan", "Naming Error"))))</f>
        <v>Subcontractor</v>
      </c>
      <c r="F2673" s="97" t="str">
        <f>IF(OR('-'!$G2673="checklist", '-'!$G2673="checklist-flat"), '-'!$H2673, F2672)</f>
        <v>ST - S - Steel Deck Concrete Topping</v>
      </c>
      <c r="G2673" s="98" t="s">
        <v>15</v>
      </c>
      <c r="H2673" s="98" t="s">
        <v>56</v>
      </c>
      <c r="I2673" s="98"/>
      <c r="J2673" s="106">
        <f>_xlfn.XLOOKUP('-'!$F2673,Ref!A:A,Ref!B:B)*1000</f>
        <v>231000</v>
      </c>
      <c r="K2673" s="93">
        <f ca="1">COUNTIF($J$2:'-'!$J2673,'-'!$J2673)-1</f>
        <v>6</v>
      </c>
      <c r="L2673" s="96" t="s">
        <v>14</v>
      </c>
    </row>
    <row r="2674" spans="1:12" ht="15.75">
      <c r="A2674" s="90">
        <f t="shared" si="42"/>
        <v>2670</v>
      </c>
      <c r="B2674" s="87">
        <f ca="1">'-'!$J2674+'-'!$K2674</f>
        <v>231007</v>
      </c>
      <c r="C2674" s="88"/>
      <c r="D2674" s="90" t="str" cm="1">
        <f t="array" ref="D2674">_xlfn.SWITCH(MID('-'!$F2674,1,4),"C - ","Civil","F - ","Foundation","ST -","Structure","FC -","Façade","PRE ","Pre-Line","POST","Post-Line","H - ","Handover","S - ","Services","CST ","Completion Docs", "I - ", "Inspection")</f>
        <v>Structure</v>
      </c>
      <c r="E2674" s="90" t="str">
        <f>IF(NOT(ISERROR(SEARCH("- S -", '-'!$F2674))), "Subcontractor",IF(NOT(ISERROR(SEARCH("- R -", '-'!$F2674))), "Ryman",IF(NOT(ISERROR(SEARCH("- C -", '-'!$F2674))), "Consultant",IF(NOT(ISERROR(SEARCH("- I -", '-'!$F2674))),  "Inspection Test Plan", "Naming Error"))))</f>
        <v>Subcontractor</v>
      </c>
      <c r="F2674" s="91" t="str">
        <f>IF(OR('-'!$G2674="checklist", '-'!$G2674="checklist-flat"), '-'!$H2674, F2673)</f>
        <v>ST - S - Steel Deck Concrete Topping</v>
      </c>
      <c r="G2674" s="92" t="s">
        <v>24</v>
      </c>
      <c r="H2674" s="92" t="s">
        <v>57</v>
      </c>
      <c r="I2674" s="92"/>
      <c r="J2674" s="105">
        <f>_xlfn.XLOOKUP('-'!$F2674,Ref!A:A,Ref!B:B)*1000</f>
        <v>231000</v>
      </c>
      <c r="K2674" s="87">
        <f ca="1">COUNTIF($J$2:'-'!$J2674,'-'!$J2674)-1</f>
        <v>7</v>
      </c>
      <c r="L2674" s="90" t="s">
        <v>14</v>
      </c>
    </row>
    <row r="2675" spans="1:12" ht="15.75">
      <c r="A2675" s="96">
        <f t="shared" si="42"/>
        <v>2671</v>
      </c>
      <c r="B2675" s="93">
        <f ca="1">'-'!$J2675+'-'!$K2675</f>
        <v>232000</v>
      </c>
      <c r="C2675" s="94"/>
      <c r="D2675" s="96" t="str" cm="1">
        <f t="array" ref="D2675">_xlfn.SWITCH(MID('-'!$F2675,1,4),"C - ","Civil","F - ","Foundation","ST -","Structure","FC -","Façade","PRE ","Pre-Line","POST","Post-Line","H - ","Handover","S - ","Services","CST ","Completion Docs", "I - ", "Inspection")</f>
        <v>Structure</v>
      </c>
      <c r="E2675" s="96" t="str">
        <f>IF(NOT(ISERROR(SEARCH("- S -", '-'!$F2675))), "Subcontractor",IF(NOT(ISERROR(SEARCH("- R -", '-'!$F2675))), "Ryman",IF(NOT(ISERROR(SEARCH("- C -", '-'!$F2675))), "Consultant",IF(NOT(ISERROR(SEARCH("- I -", '-'!$F2675))),  "Inspection Test Plan", "Naming Error"))))</f>
        <v>Subcontractor</v>
      </c>
      <c r="F2675" s="97" t="str">
        <f>IF(OR('-'!$G2675="checklist", '-'!$G2675="checklist-flat"), '-'!$H2675, F2674)</f>
        <v>ST - S - Steel Handover Documents - Non-SFC Accredited Contractors Additional Requirements</v>
      </c>
      <c r="G2675" s="98" t="s">
        <v>12</v>
      </c>
      <c r="H2675" s="98" t="s">
        <v>1869</v>
      </c>
      <c r="I2675" s="98"/>
      <c r="J2675" s="106">
        <f>_xlfn.XLOOKUP('-'!$F2675,Ref!A:A,Ref!B:B)*1000</f>
        <v>232000</v>
      </c>
      <c r="K2675" s="93">
        <f ca="1">COUNTIF($J$2:'-'!$J2675,'-'!$J2675)-1</f>
        <v>0</v>
      </c>
      <c r="L2675" s="96" t="s">
        <v>14</v>
      </c>
    </row>
    <row r="2676" spans="1:12" ht="15.75">
      <c r="A2676" s="90">
        <f t="shared" si="42"/>
        <v>2672</v>
      </c>
      <c r="B2676" s="87">
        <f ca="1">'-'!$J2676+'-'!$K2676</f>
        <v>232001</v>
      </c>
      <c r="C2676" s="88"/>
      <c r="D2676" s="90" t="str" cm="1">
        <f t="array" ref="D2676">_xlfn.SWITCH(MID('-'!$F2676,1,4),"C - ","Civil","F - ","Foundation","ST -","Structure","FC -","Façade","PRE ","Pre-Line","POST","Post-Line","H - ","Handover","S - ","Services","CST ","Completion Docs", "I - ", "Inspection")</f>
        <v>Structure</v>
      </c>
      <c r="E2676" s="90" t="str">
        <f>IF(NOT(ISERROR(SEARCH("- S -", '-'!$F2676))), "Subcontractor",IF(NOT(ISERROR(SEARCH("- R -", '-'!$F2676))), "Ryman",IF(NOT(ISERROR(SEARCH("- C -", '-'!$F2676))), "Consultant",IF(NOT(ISERROR(SEARCH("- I -", '-'!$F2676))),  "Inspection Test Plan", "Naming Error"))))</f>
        <v>Subcontractor</v>
      </c>
      <c r="F2676" s="91" t="str">
        <f>IF(OR('-'!$G2676="checklist", '-'!$G2676="checklist-flat"), '-'!$H2676, F2675)</f>
        <v>ST - S - Steel Handover Documents - Non-SFC Accredited Contractors Additional Requirements</v>
      </c>
      <c r="G2676" s="92" t="s">
        <v>237</v>
      </c>
      <c r="H2676" s="92" t="s">
        <v>1870</v>
      </c>
      <c r="I2676" s="92"/>
      <c r="J2676" s="105">
        <f>_xlfn.XLOOKUP('-'!$F2676,Ref!A:A,Ref!B:B)*1000</f>
        <v>232000</v>
      </c>
      <c r="K2676" s="87">
        <f ca="1">COUNTIF($J$2:'-'!$J2676,'-'!$J2676)-1</f>
        <v>1</v>
      </c>
      <c r="L2676" s="90" t="s">
        <v>14</v>
      </c>
    </row>
    <row r="2677" spans="1:12" ht="15.75">
      <c r="A2677" s="96">
        <f t="shared" si="42"/>
        <v>2673</v>
      </c>
      <c r="B2677" s="93">
        <f ca="1">'-'!$J2677+'-'!$K2677</f>
        <v>232002</v>
      </c>
      <c r="C2677" s="94"/>
      <c r="D2677" s="96" t="str" cm="1">
        <f t="array" ref="D2677">_xlfn.SWITCH(MID('-'!$F2677,1,4),"C - ","Civil","F - ","Foundation","ST -","Structure","FC -","Façade","PRE ","Pre-Line","POST","Post-Line","H - ","Handover","S - ","Services","CST ","Completion Docs", "I - ", "Inspection")</f>
        <v>Structure</v>
      </c>
      <c r="E2677" s="96" t="str">
        <f>IF(NOT(ISERROR(SEARCH("- S -", '-'!$F2677))), "Subcontractor",IF(NOT(ISERROR(SEARCH("- R -", '-'!$F2677))), "Ryman",IF(NOT(ISERROR(SEARCH("- C -", '-'!$F2677))), "Consultant",IF(NOT(ISERROR(SEARCH("- I -", '-'!$F2677))),  "Inspection Test Plan", "Naming Error"))))</f>
        <v>Subcontractor</v>
      </c>
      <c r="F2677" s="97" t="str">
        <f>IF(OR('-'!$G2677="checklist", '-'!$G2677="checklist-flat"), '-'!$H2677, F2676)</f>
        <v>ST - S - Steel Handover Documents - Non-SFC Accredited Contractors Additional Requirements</v>
      </c>
      <c r="G2677" s="98" t="s">
        <v>237</v>
      </c>
      <c r="H2677" s="98" t="s">
        <v>1871</v>
      </c>
      <c r="I2677" s="98"/>
      <c r="J2677" s="106">
        <f>_xlfn.XLOOKUP('-'!$F2677,Ref!A:A,Ref!B:B)*1000</f>
        <v>232000</v>
      </c>
      <c r="K2677" s="93">
        <f ca="1">COUNTIF($J$2:'-'!$J2677,'-'!$J2677)-1</f>
        <v>2</v>
      </c>
      <c r="L2677" s="96" t="s">
        <v>14</v>
      </c>
    </row>
    <row r="2678" spans="1:12" ht="15.75">
      <c r="A2678" s="90">
        <f t="shared" si="42"/>
        <v>2674</v>
      </c>
      <c r="B2678" s="87">
        <f ca="1">'-'!$J2678+'-'!$K2678</f>
        <v>232003</v>
      </c>
      <c r="C2678" s="88"/>
      <c r="D2678" s="90" t="str" cm="1">
        <f t="array" ref="D2678">_xlfn.SWITCH(MID('-'!$F2678,1,4),"C - ","Civil","F - ","Foundation","ST -","Structure","FC -","Façade","PRE ","Pre-Line","POST","Post-Line","H - ","Handover","S - ","Services","CST ","Completion Docs", "I - ", "Inspection")</f>
        <v>Structure</v>
      </c>
      <c r="E2678" s="90" t="str">
        <f>IF(NOT(ISERROR(SEARCH("- S -", '-'!$F2678))), "Subcontractor",IF(NOT(ISERROR(SEARCH("- R -", '-'!$F2678))), "Ryman",IF(NOT(ISERROR(SEARCH("- C -", '-'!$F2678))), "Consultant",IF(NOT(ISERROR(SEARCH("- I -", '-'!$F2678))),  "Inspection Test Plan", "Naming Error"))))</f>
        <v>Subcontractor</v>
      </c>
      <c r="F2678" s="91" t="str">
        <f>IF(OR('-'!$G2678="checklist", '-'!$G2678="checklist-flat"), '-'!$H2678, F2677)</f>
        <v>ST - S - Steel Handover Documents - Non-SFC Accredited Contractors Additional Requirements</v>
      </c>
      <c r="G2678" s="92" t="s">
        <v>237</v>
      </c>
      <c r="H2678" s="92" t="s">
        <v>1872</v>
      </c>
      <c r="I2678" s="92"/>
      <c r="J2678" s="105">
        <f>_xlfn.XLOOKUP('-'!$F2678,Ref!A:A,Ref!B:B)*1000</f>
        <v>232000</v>
      </c>
      <c r="K2678" s="87">
        <f ca="1">COUNTIF($J$2:'-'!$J2678,'-'!$J2678)-1</f>
        <v>3</v>
      </c>
      <c r="L2678" s="90" t="s">
        <v>14</v>
      </c>
    </row>
    <row r="2679" spans="1:12" ht="15.75">
      <c r="A2679" s="96">
        <f t="shared" si="42"/>
        <v>2675</v>
      </c>
      <c r="B2679" s="93">
        <f ca="1">'-'!$J2679+'-'!$K2679</f>
        <v>232004</v>
      </c>
      <c r="C2679" s="94"/>
      <c r="D2679" s="96" t="str" cm="1">
        <f t="array" ref="D2679">_xlfn.SWITCH(MID('-'!$F2679,1,4),"C - ","Civil","F - ","Foundation","ST -","Structure","FC -","Façade","PRE ","Pre-Line","POST","Post-Line","H - ","Handover","S - ","Services","CST ","Completion Docs", "I - ", "Inspection")</f>
        <v>Structure</v>
      </c>
      <c r="E2679" s="96" t="str">
        <f>IF(NOT(ISERROR(SEARCH("- S -", '-'!$F2679))), "Subcontractor",IF(NOT(ISERROR(SEARCH("- R -", '-'!$F2679))), "Ryman",IF(NOT(ISERROR(SEARCH("- C -", '-'!$F2679))), "Consultant",IF(NOT(ISERROR(SEARCH("- I -", '-'!$F2679))),  "Inspection Test Plan", "Naming Error"))))</f>
        <v>Subcontractor</v>
      </c>
      <c r="F2679" s="97" t="str">
        <f>IF(OR('-'!$G2679="checklist", '-'!$G2679="checklist-flat"), '-'!$H2679, F2678)</f>
        <v>ST - S - Steel Handover Documents - Non-SFC Accredited Contractors Additional Requirements</v>
      </c>
      <c r="G2679" s="98" t="s">
        <v>237</v>
      </c>
      <c r="H2679" s="98" t="s">
        <v>1873</v>
      </c>
      <c r="I2679" s="98"/>
      <c r="J2679" s="106">
        <f>_xlfn.XLOOKUP('-'!$F2679,Ref!A:A,Ref!B:B)*1000</f>
        <v>232000</v>
      </c>
      <c r="K2679" s="93">
        <f ca="1">COUNTIF($J$2:'-'!$J2679,'-'!$J2679)-1</f>
        <v>4</v>
      </c>
      <c r="L2679" s="96" t="s">
        <v>14</v>
      </c>
    </row>
    <row r="2680" spans="1:12" ht="15.75">
      <c r="A2680" s="90">
        <f t="shared" si="42"/>
        <v>2676</v>
      </c>
      <c r="B2680" s="87">
        <f ca="1">'-'!$J2680+'-'!$K2680</f>
        <v>232005</v>
      </c>
      <c r="C2680" s="88"/>
      <c r="D2680" s="90" t="str" cm="1">
        <f t="array" ref="D2680">_xlfn.SWITCH(MID('-'!$F2680,1,4),"C - ","Civil","F - ","Foundation","ST -","Structure","FC -","Façade","PRE ","Pre-Line","POST","Post-Line","H - ","Handover","S - ","Services","CST ","Completion Docs", "I - ", "Inspection")</f>
        <v>Structure</v>
      </c>
      <c r="E2680" s="90" t="str">
        <f>IF(NOT(ISERROR(SEARCH("- S -", '-'!$F2680))), "Subcontractor",IF(NOT(ISERROR(SEARCH("- R -", '-'!$F2680))), "Ryman",IF(NOT(ISERROR(SEARCH("- C -", '-'!$F2680))), "Consultant",IF(NOT(ISERROR(SEARCH("- I -", '-'!$F2680))),  "Inspection Test Plan", "Naming Error"))))</f>
        <v>Subcontractor</v>
      </c>
      <c r="F2680" s="91" t="str">
        <f>IF(OR('-'!$G2680="checklist", '-'!$G2680="checklist-flat"), '-'!$H2680, F2679)</f>
        <v>ST - S - Steel Handover Documents - Non-SFC Accredited Contractors Additional Requirements</v>
      </c>
      <c r="G2680" s="92" t="s">
        <v>237</v>
      </c>
      <c r="H2680" s="92" t="s">
        <v>1874</v>
      </c>
      <c r="I2680" s="92"/>
      <c r="J2680" s="105">
        <f>_xlfn.XLOOKUP('-'!$F2680,Ref!A:A,Ref!B:B)*1000</f>
        <v>232000</v>
      </c>
      <c r="K2680" s="87">
        <f ca="1">COUNTIF($J$2:'-'!$J2680,'-'!$J2680)-1</f>
        <v>5</v>
      </c>
      <c r="L2680" s="90" t="s">
        <v>14</v>
      </c>
    </row>
    <row r="2681" spans="1:12" ht="15.75">
      <c r="A2681" s="96">
        <f t="shared" si="42"/>
        <v>2677</v>
      </c>
      <c r="B2681" s="93">
        <f ca="1">'-'!$J2681+'-'!$K2681</f>
        <v>232006</v>
      </c>
      <c r="C2681" s="94"/>
      <c r="D2681" s="96" t="str" cm="1">
        <f t="array" ref="D2681">_xlfn.SWITCH(MID('-'!$F2681,1,4),"C - ","Civil","F - ","Foundation","ST -","Structure","FC -","Façade","PRE ","Pre-Line","POST","Post-Line","H - ","Handover","S - ","Services","CST ","Completion Docs", "I - ", "Inspection")</f>
        <v>Structure</v>
      </c>
      <c r="E2681" s="96" t="str">
        <f>IF(NOT(ISERROR(SEARCH("- S -", '-'!$F2681))), "Subcontractor",IF(NOT(ISERROR(SEARCH("- R -", '-'!$F2681))), "Ryman",IF(NOT(ISERROR(SEARCH("- C -", '-'!$F2681))), "Consultant",IF(NOT(ISERROR(SEARCH("- I -", '-'!$F2681))),  "Inspection Test Plan", "Naming Error"))))</f>
        <v>Subcontractor</v>
      </c>
      <c r="F2681" s="97" t="str">
        <f>IF(OR('-'!$G2681="checklist", '-'!$G2681="checklist-flat"), '-'!$H2681, F2680)</f>
        <v>ST - S - Steel Handover Documents - Non-SFC Accredited Contractors Additional Requirements</v>
      </c>
      <c r="G2681" s="98" t="s">
        <v>237</v>
      </c>
      <c r="H2681" s="98" t="s">
        <v>1875</v>
      </c>
      <c r="I2681" s="98"/>
      <c r="J2681" s="106">
        <f>_xlfn.XLOOKUP('-'!$F2681,Ref!A:A,Ref!B:B)*1000</f>
        <v>232000</v>
      </c>
      <c r="K2681" s="93">
        <f ca="1">COUNTIF($J$2:'-'!$J2681,'-'!$J2681)-1</f>
        <v>6</v>
      </c>
      <c r="L2681" s="96" t="s">
        <v>14</v>
      </c>
    </row>
    <row r="2682" spans="1:12" ht="15.75">
      <c r="A2682" s="90">
        <f t="shared" si="42"/>
        <v>2678</v>
      </c>
      <c r="B2682" s="87">
        <f ca="1">'-'!$J2682+'-'!$K2682</f>
        <v>232007</v>
      </c>
      <c r="C2682" s="88"/>
      <c r="D2682" s="90" t="str" cm="1">
        <f t="array" ref="D2682">_xlfn.SWITCH(MID('-'!$F2682,1,4),"C - ","Civil","F - ","Foundation","ST -","Structure","FC -","Façade","PRE ","Pre-Line","POST","Post-Line","H - ","Handover","S - ","Services","CST ","Completion Docs", "I - ", "Inspection")</f>
        <v>Structure</v>
      </c>
      <c r="E2682" s="90" t="str">
        <f>IF(NOT(ISERROR(SEARCH("- S -", '-'!$F2682))), "Subcontractor",IF(NOT(ISERROR(SEARCH("- R -", '-'!$F2682))), "Ryman",IF(NOT(ISERROR(SEARCH("- C -", '-'!$F2682))), "Consultant",IF(NOT(ISERROR(SEARCH("- I -", '-'!$F2682))),  "Inspection Test Plan", "Naming Error"))))</f>
        <v>Subcontractor</v>
      </c>
      <c r="F2682" s="91" t="str">
        <f>IF(OR('-'!$G2682="checklist", '-'!$G2682="checklist-flat"), '-'!$H2682, F2681)</f>
        <v>ST - S - Steel Handover Documents - Non-SFC Accredited Contractors Additional Requirements</v>
      </c>
      <c r="G2682" s="92" t="s">
        <v>237</v>
      </c>
      <c r="H2682" s="92" t="s">
        <v>1876</v>
      </c>
      <c r="I2682" s="92"/>
      <c r="J2682" s="105">
        <f>_xlfn.XLOOKUP('-'!$F2682,Ref!A:A,Ref!B:B)*1000</f>
        <v>232000</v>
      </c>
      <c r="K2682" s="87">
        <f ca="1">COUNTIF($J$2:'-'!$J2682,'-'!$J2682)-1</f>
        <v>7</v>
      </c>
      <c r="L2682" s="90" t="s">
        <v>14</v>
      </c>
    </row>
    <row r="2683" spans="1:12" ht="15.75">
      <c r="A2683" s="96">
        <f t="shared" si="42"/>
        <v>2679</v>
      </c>
      <c r="B2683" s="93">
        <f ca="1">'-'!$J2683+'-'!$K2683</f>
        <v>232008</v>
      </c>
      <c r="C2683" s="94"/>
      <c r="D2683" s="96" t="str" cm="1">
        <f t="array" ref="D2683">_xlfn.SWITCH(MID('-'!$F2683,1,4),"C - ","Civil","F - ","Foundation","ST -","Structure","FC -","Façade","PRE ","Pre-Line","POST","Post-Line","H - ","Handover","S - ","Services","CST ","Completion Docs", "I - ", "Inspection")</f>
        <v>Structure</v>
      </c>
      <c r="E2683" s="96" t="str">
        <f>IF(NOT(ISERROR(SEARCH("- S -", '-'!$F2683))), "Subcontractor",IF(NOT(ISERROR(SEARCH("- R -", '-'!$F2683))), "Ryman",IF(NOT(ISERROR(SEARCH("- C -", '-'!$F2683))), "Consultant",IF(NOT(ISERROR(SEARCH("- I -", '-'!$F2683))),  "Inspection Test Plan", "Naming Error"))))</f>
        <v>Subcontractor</v>
      </c>
      <c r="F2683" s="97" t="str">
        <f>IF(OR('-'!$G2683="checklist", '-'!$G2683="checklist-flat"), '-'!$H2683, F2682)</f>
        <v>ST - S - Steel Handover Documents - Non-SFC Accredited Contractors Additional Requirements</v>
      </c>
      <c r="G2683" s="98" t="s">
        <v>237</v>
      </c>
      <c r="H2683" s="98" t="s">
        <v>1877</v>
      </c>
      <c r="I2683" s="98"/>
      <c r="J2683" s="106">
        <f>_xlfn.XLOOKUP('-'!$F2683,Ref!A:A,Ref!B:B)*1000</f>
        <v>232000</v>
      </c>
      <c r="K2683" s="93">
        <f ca="1">COUNTIF($J$2:'-'!$J2683,'-'!$J2683)-1</f>
        <v>8</v>
      </c>
      <c r="L2683" s="96" t="s">
        <v>14</v>
      </c>
    </row>
    <row r="2684" spans="1:12" ht="15.75">
      <c r="A2684" s="90">
        <f t="shared" si="42"/>
        <v>2680</v>
      </c>
      <c r="B2684" s="87">
        <f ca="1">'-'!$J2684+'-'!$K2684</f>
        <v>232009</v>
      </c>
      <c r="C2684" s="88"/>
      <c r="D2684" s="90" t="str" cm="1">
        <f t="array" ref="D2684">_xlfn.SWITCH(MID('-'!$F2684,1,4),"C - ","Civil","F - ","Foundation","ST -","Structure","FC -","Façade","PRE ","Pre-Line","POST","Post-Line","H - ","Handover","S - ","Services","CST ","Completion Docs", "I - ", "Inspection")</f>
        <v>Structure</v>
      </c>
      <c r="E2684" s="90" t="str">
        <f>IF(NOT(ISERROR(SEARCH("- S -", '-'!$F2684))), "Subcontractor",IF(NOT(ISERROR(SEARCH("- R -", '-'!$F2684))), "Ryman",IF(NOT(ISERROR(SEARCH("- C -", '-'!$F2684))), "Consultant",IF(NOT(ISERROR(SEARCH("- I -", '-'!$F2684))),  "Inspection Test Plan", "Naming Error"))))</f>
        <v>Subcontractor</v>
      </c>
      <c r="F2684" s="91" t="str">
        <f>IF(OR('-'!$G2684="checklist", '-'!$G2684="checklist-flat"), '-'!$H2684, F2683)</f>
        <v>ST - S - Steel Handover Documents - Non-SFC Accredited Contractors Additional Requirements</v>
      </c>
      <c r="G2684" s="92" t="s">
        <v>237</v>
      </c>
      <c r="H2684" s="92" t="s">
        <v>1878</v>
      </c>
      <c r="I2684" s="92"/>
      <c r="J2684" s="105">
        <f>_xlfn.XLOOKUP('-'!$F2684,Ref!A:A,Ref!B:B)*1000</f>
        <v>232000</v>
      </c>
      <c r="K2684" s="87">
        <f ca="1">COUNTIF($J$2:'-'!$J2684,'-'!$J2684)-1</f>
        <v>9</v>
      </c>
      <c r="L2684" s="90" t="s">
        <v>14</v>
      </c>
    </row>
    <row r="2685" spans="1:12" ht="15.75">
      <c r="A2685" s="96">
        <f t="shared" si="42"/>
        <v>2681</v>
      </c>
      <c r="B2685" s="93">
        <f ca="1">'-'!$J2685+'-'!$K2685</f>
        <v>232010</v>
      </c>
      <c r="C2685" s="94"/>
      <c r="D2685" s="96" t="str" cm="1">
        <f t="array" ref="D2685">_xlfn.SWITCH(MID('-'!$F2685,1,4),"C - ","Civil","F - ","Foundation","ST -","Structure","FC -","Façade","PRE ","Pre-Line","POST","Post-Line","H - ","Handover","S - ","Services","CST ","Completion Docs", "I - ", "Inspection")</f>
        <v>Structure</v>
      </c>
      <c r="E2685" s="96" t="str">
        <f>IF(NOT(ISERROR(SEARCH("- S -", '-'!$F2685))), "Subcontractor",IF(NOT(ISERROR(SEARCH("- R -", '-'!$F2685))), "Ryman",IF(NOT(ISERROR(SEARCH("- C -", '-'!$F2685))), "Consultant",IF(NOT(ISERROR(SEARCH("- I -", '-'!$F2685))),  "Inspection Test Plan", "Naming Error"))))</f>
        <v>Subcontractor</v>
      </c>
      <c r="F2685" s="97" t="str">
        <f>IF(OR('-'!$G2685="checklist", '-'!$G2685="checklist-flat"), '-'!$H2685, F2684)</f>
        <v>ST - S - Steel Handover Documents - Non-SFC Accredited Contractors Additional Requirements</v>
      </c>
      <c r="G2685" s="98" t="s">
        <v>15</v>
      </c>
      <c r="H2685" s="98" t="s">
        <v>56</v>
      </c>
      <c r="I2685" s="98"/>
      <c r="J2685" s="106">
        <f>_xlfn.XLOOKUP('-'!$F2685,Ref!A:A,Ref!B:B)*1000</f>
        <v>232000</v>
      </c>
      <c r="K2685" s="93">
        <f ca="1">COUNTIF($J$2:'-'!$J2685,'-'!$J2685)-1</f>
        <v>10</v>
      </c>
      <c r="L2685" s="96" t="s">
        <v>14</v>
      </c>
    </row>
    <row r="2686" spans="1:12" ht="15.75">
      <c r="A2686" s="90">
        <f t="shared" si="42"/>
        <v>2682</v>
      </c>
      <c r="B2686" s="87">
        <f ca="1">'-'!$J2686+'-'!$K2686</f>
        <v>232011</v>
      </c>
      <c r="C2686" s="88"/>
      <c r="D2686" s="90" t="str" cm="1">
        <f t="array" ref="D2686">_xlfn.SWITCH(MID('-'!$F2686,1,4),"C - ","Civil","F - ","Foundation","ST -","Structure","FC -","Façade","PRE ","Pre-Line","POST","Post-Line","H - ","Handover","S - ","Services","CST ","Completion Docs", "I - ", "Inspection")</f>
        <v>Structure</v>
      </c>
      <c r="E2686" s="90" t="str">
        <f>IF(NOT(ISERROR(SEARCH("- S -", '-'!$F2686))), "Subcontractor",IF(NOT(ISERROR(SEARCH("- R -", '-'!$F2686))), "Ryman",IF(NOT(ISERROR(SEARCH("- C -", '-'!$F2686))), "Consultant",IF(NOT(ISERROR(SEARCH("- I -", '-'!$F2686))),  "Inspection Test Plan", "Naming Error"))))</f>
        <v>Subcontractor</v>
      </c>
      <c r="F2686" s="91" t="str">
        <f>IF(OR('-'!$G2686="checklist", '-'!$G2686="checklist-flat"), '-'!$H2686, F2685)</f>
        <v>ST - S - Steel Handover Documents - Non-SFC Accredited Contractors Additional Requirements</v>
      </c>
      <c r="G2686" s="92" t="s">
        <v>24</v>
      </c>
      <c r="H2686" s="92" t="s">
        <v>57</v>
      </c>
      <c r="I2686" s="92"/>
      <c r="J2686" s="105">
        <f>_xlfn.XLOOKUP('-'!$F2686,Ref!A:A,Ref!B:B)*1000</f>
        <v>232000</v>
      </c>
      <c r="K2686" s="87">
        <f ca="1">COUNTIF($J$2:'-'!$J2686,'-'!$J2686)-1</f>
        <v>11</v>
      </c>
      <c r="L2686" s="90" t="s">
        <v>14</v>
      </c>
    </row>
    <row r="2687" spans="1:12" ht="15.75">
      <c r="A2687" s="96">
        <f t="shared" si="42"/>
        <v>2683</v>
      </c>
      <c r="B2687" s="93">
        <f ca="1">'-'!$J2687+'-'!$K2687</f>
        <v>233000</v>
      </c>
      <c r="C2687" s="94"/>
      <c r="D2687" s="96" t="str" cm="1">
        <f t="array" ref="D2687">_xlfn.SWITCH(MID('-'!$F2687,1,4),"C - ","Civil","F - ","Foundation","ST -","Structure","FC -","Façade","PRE ","Pre-Line","POST","Post-Line","H - ","Handover","S - ","Services","CST ","Completion Docs", "I - ", "Inspection")</f>
        <v>Structure</v>
      </c>
      <c r="E2687" s="96" t="str">
        <f>IF(NOT(ISERROR(SEARCH("- S -", '-'!$F2687))), "Subcontractor",IF(NOT(ISERROR(SEARCH("- R -", '-'!$F2687))), "Ryman",IF(NOT(ISERROR(SEARCH("- C -", '-'!$F2687))), "Consultant",IF(NOT(ISERROR(SEARCH("- I -", '-'!$F2687))),  "Inspection Test Plan", "Naming Error"))))</f>
        <v>Subcontractor</v>
      </c>
      <c r="F2687" s="97" t="str">
        <f>IF(OR('-'!$G2687="checklist", '-'!$G2687="checklist-flat"), '-'!$H2687, F2686)</f>
        <v>ST - S - Steel Handover Documents - SFC Accredited and Non-SFC Contractors</v>
      </c>
      <c r="G2687" s="98" t="s">
        <v>1879</v>
      </c>
      <c r="H2687" s="98" t="s">
        <v>1880</v>
      </c>
      <c r="I2687" s="98"/>
      <c r="J2687" s="106">
        <f>_xlfn.XLOOKUP('-'!$F2687,Ref!A:A,Ref!B:B)*1000</f>
        <v>233000</v>
      </c>
      <c r="K2687" s="93">
        <f ca="1">COUNTIF($J$2:'-'!$J2687,'-'!$J2687)-1</f>
        <v>0</v>
      </c>
      <c r="L2687" s="96" t="s">
        <v>14</v>
      </c>
    </row>
    <row r="2688" spans="1:12" ht="15.75">
      <c r="A2688" s="90">
        <f t="shared" si="42"/>
        <v>2684</v>
      </c>
      <c r="B2688" s="87">
        <f ca="1">'-'!$J2688+'-'!$K2688</f>
        <v>233001</v>
      </c>
      <c r="C2688" s="88"/>
      <c r="D2688" s="90" t="str" cm="1">
        <f t="array" ref="D2688">_xlfn.SWITCH(MID('-'!$F2688,1,4),"C - ","Civil","F - ","Foundation","ST -","Structure","FC -","Façade","PRE ","Pre-Line","POST","Post-Line","H - ","Handover","S - ","Services","CST ","Completion Docs", "I - ", "Inspection")</f>
        <v>Structure</v>
      </c>
      <c r="E2688" s="90" t="str">
        <f>IF(NOT(ISERROR(SEARCH("- S -", '-'!$F2688))), "Subcontractor",IF(NOT(ISERROR(SEARCH("- R -", '-'!$F2688))), "Ryman",IF(NOT(ISERROR(SEARCH("- C -", '-'!$F2688))), "Consultant",IF(NOT(ISERROR(SEARCH("- I -", '-'!$F2688))),  "Inspection Test Plan", "Naming Error"))))</f>
        <v>Subcontractor</v>
      </c>
      <c r="F2688" s="91" t="str">
        <f>IF(OR('-'!$G2688="checklist", '-'!$G2688="checklist-flat"), '-'!$H2688, F2687)</f>
        <v>ST - S - Steel Handover Documents - SFC Accredited and Non-SFC Contractors</v>
      </c>
      <c r="G2688" s="92" t="s">
        <v>237</v>
      </c>
      <c r="H2688" s="92" t="s">
        <v>1881</v>
      </c>
      <c r="I2688" s="92"/>
      <c r="J2688" s="105">
        <f>_xlfn.XLOOKUP('-'!$F2688,Ref!A:A,Ref!B:B)*1000</f>
        <v>233000</v>
      </c>
      <c r="K2688" s="87">
        <f ca="1">COUNTIF($J$2:'-'!$J2688,'-'!$J2688)-1</f>
        <v>1</v>
      </c>
      <c r="L2688" s="90" t="s">
        <v>14</v>
      </c>
    </row>
    <row r="2689" spans="1:12" ht="15.75">
      <c r="A2689" s="96">
        <f t="shared" si="42"/>
        <v>2685</v>
      </c>
      <c r="B2689" s="93">
        <f ca="1">'-'!$J2689+'-'!$K2689</f>
        <v>233002</v>
      </c>
      <c r="C2689" s="94"/>
      <c r="D2689" s="96" t="str" cm="1">
        <f t="array" ref="D2689">_xlfn.SWITCH(MID('-'!$F2689,1,4),"C - ","Civil","F - ","Foundation","ST -","Structure","FC -","Façade","PRE ","Pre-Line","POST","Post-Line","H - ","Handover","S - ","Services","CST ","Completion Docs", "I - ", "Inspection")</f>
        <v>Structure</v>
      </c>
      <c r="E2689" s="96" t="str">
        <f>IF(NOT(ISERROR(SEARCH("- S -", '-'!$F2689))), "Subcontractor",IF(NOT(ISERROR(SEARCH("- R -", '-'!$F2689))), "Ryman",IF(NOT(ISERROR(SEARCH("- C -", '-'!$F2689))), "Consultant",IF(NOT(ISERROR(SEARCH("- I -", '-'!$F2689))),  "Inspection Test Plan", "Naming Error"))))</f>
        <v>Subcontractor</v>
      </c>
      <c r="F2689" s="97" t="str">
        <f>IF(OR('-'!$G2689="checklist", '-'!$G2689="checklist-flat"), '-'!$H2689, F2688)</f>
        <v>ST - S - Steel Handover Documents - SFC Accredited and Non-SFC Contractors</v>
      </c>
      <c r="G2689" s="98" t="s">
        <v>237</v>
      </c>
      <c r="H2689" s="98" t="s">
        <v>1882</v>
      </c>
      <c r="I2689" s="98"/>
      <c r="J2689" s="106">
        <f>_xlfn.XLOOKUP('-'!$F2689,Ref!A:A,Ref!B:B)*1000</f>
        <v>233000</v>
      </c>
      <c r="K2689" s="93">
        <f ca="1">COUNTIF($J$2:'-'!$J2689,'-'!$J2689)-1</f>
        <v>2</v>
      </c>
      <c r="L2689" s="96" t="s">
        <v>14</v>
      </c>
    </row>
    <row r="2690" spans="1:12" ht="15.75">
      <c r="A2690" s="90">
        <f t="shared" si="42"/>
        <v>2686</v>
      </c>
      <c r="B2690" s="87">
        <f ca="1">'-'!$J2690+'-'!$K2690</f>
        <v>233003</v>
      </c>
      <c r="C2690" s="88"/>
      <c r="D2690" s="90" t="str" cm="1">
        <f t="array" ref="D2690">_xlfn.SWITCH(MID('-'!$F2690,1,4),"C - ","Civil","F - ","Foundation","ST -","Structure","FC -","Façade","PRE ","Pre-Line","POST","Post-Line","H - ","Handover","S - ","Services","CST ","Completion Docs", "I - ", "Inspection")</f>
        <v>Structure</v>
      </c>
      <c r="E2690" s="90" t="str">
        <f>IF(NOT(ISERROR(SEARCH("- S -", '-'!$F2690))), "Subcontractor",IF(NOT(ISERROR(SEARCH("- R -", '-'!$F2690))), "Ryman",IF(NOT(ISERROR(SEARCH("- C -", '-'!$F2690))), "Consultant",IF(NOT(ISERROR(SEARCH("- I -", '-'!$F2690))),  "Inspection Test Plan", "Naming Error"))))</f>
        <v>Subcontractor</v>
      </c>
      <c r="F2690" s="91" t="str">
        <f>IF(OR('-'!$G2690="checklist", '-'!$G2690="checklist-flat"), '-'!$H2690, F2689)</f>
        <v>ST - S - Steel Handover Documents - SFC Accredited and Non-SFC Contractors</v>
      </c>
      <c r="G2690" s="92" t="s">
        <v>237</v>
      </c>
      <c r="H2690" s="92" t="s">
        <v>1883</v>
      </c>
      <c r="I2690" s="92"/>
      <c r="J2690" s="105">
        <f>_xlfn.XLOOKUP('-'!$F2690,Ref!A:A,Ref!B:B)*1000</f>
        <v>233000</v>
      </c>
      <c r="K2690" s="87">
        <f ca="1">COUNTIF($J$2:'-'!$J2690,'-'!$J2690)-1</f>
        <v>3</v>
      </c>
      <c r="L2690" s="90" t="s">
        <v>14</v>
      </c>
    </row>
    <row r="2691" spans="1:12" ht="15.75">
      <c r="A2691" s="96">
        <f t="shared" si="42"/>
        <v>2687</v>
      </c>
      <c r="B2691" s="93">
        <f ca="1">'-'!$J2691+'-'!$K2691</f>
        <v>233004</v>
      </c>
      <c r="C2691" s="94"/>
      <c r="D2691" s="96" t="str" cm="1">
        <f t="array" ref="D2691">_xlfn.SWITCH(MID('-'!$F2691,1,4),"C - ","Civil","F - ","Foundation","ST -","Structure","FC -","Façade","PRE ","Pre-Line","POST","Post-Line","H - ","Handover","S - ","Services","CST ","Completion Docs", "I - ", "Inspection")</f>
        <v>Structure</v>
      </c>
      <c r="E2691" s="96" t="str">
        <f>IF(NOT(ISERROR(SEARCH("- S -", '-'!$F2691))), "Subcontractor",IF(NOT(ISERROR(SEARCH("- R -", '-'!$F2691))), "Ryman",IF(NOT(ISERROR(SEARCH("- C -", '-'!$F2691))), "Consultant",IF(NOT(ISERROR(SEARCH("- I -", '-'!$F2691))),  "Inspection Test Plan", "Naming Error"))))</f>
        <v>Subcontractor</v>
      </c>
      <c r="F2691" s="97" t="str">
        <f>IF(OR('-'!$G2691="checklist", '-'!$G2691="checklist-flat"), '-'!$H2691, F2690)</f>
        <v>ST - S - Steel Handover Documents - SFC Accredited and Non-SFC Contractors</v>
      </c>
      <c r="G2691" s="98" t="s">
        <v>237</v>
      </c>
      <c r="H2691" s="98" t="s">
        <v>1884</v>
      </c>
      <c r="I2691" s="98"/>
      <c r="J2691" s="106">
        <f>_xlfn.XLOOKUP('-'!$F2691,Ref!A:A,Ref!B:B)*1000</f>
        <v>233000</v>
      </c>
      <c r="K2691" s="93">
        <f ca="1">COUNTIF($J$2:'-'!$J2691,'-'!$J2691)-1</f>
        <v>4</v>
      </c>
      <c r="L2691" s="96" t="s">
        <v>14</v>
      </c>
    </row>
    <row r="2692" spans="1:12" ht="15.75">
      <c r="A2692" s="90">
        <f t="shared" si="42"/>
        <v>2688</v>
      </c>
      <c r="B2692" s="87">
        <f ca="1">'-'!$J2692+'-'!$K2692</f>
        <v>233005</v>
      </c>
      <c r="C2692" s="88"/>
      <c r="D2692" s="90" t="str" cm="1">
        <f t="array" ref="D2692">_xlfn.SWITCH(MID('-'!$F2692,1,4),"C - ","Civil","F - ","Foundation","ST -","Structure","FC -","Façade","PRE ","Pre-Line","POST","Post-Line","H - ","Handover","S - ","Services","CST ","Completion Docs", "I - ", "Inspection")</f>
        <v>Structure</v>
      </c>
      <c r="E2692" s="90" t="str">
        <f>IF(NOT(ISERROR(SEARCH("- S -", '-'!$F2692))), "Subcontractor",IF(NOT(ISERROR(SEARCH("- R -", '-'!$F2692))), "Ryman",IF(NOT(ISERROR(SEARCH("- C -", '-'!$F2692))), "Consultant",IF(NOT(ISERROR(SEARCH("- I -", '-'!$F2692))),  "Inspection Test Plan", "Naming Error"))))</f>
        <v>Subcontractor</v>
      </c>
      <c r="F2692" s="91" t="str">
        <f>IF(OR('-'!$G2692="checklist", '-'!$G2692="checklist-flat"), '-'!$H2692, F2691)</f>
        <v>ST - S - Steel Handover Documents - SFC Accredited and Non-SFC Contractors</v>
      </c>
      <c r="G2692" s="92" t="s">
        <v>237</v>
      </c>
      <c r="H2692" s="92" t="s">
        <v>1885</v>
      </c>
      <c r="I2692" s="92"/>
      <c r="J2692" s="105">
        <f>_xlfn.XLOOKUP('-'!$F2692,Ref!A:A,Ref!B:B)*1000</f>
        <v>233000</v>
      </c>
      <c r="K2692" s="87">
        <f ca="1">COUNTIF($J$2:'-'!$J2692,'-'!$J2692)-1</f>
        <v>5</v>
      </c>
      <c r="L2692" s="90" t="s">
        <v>14</v>
      </c>
    </row>
    <row r="2693" spans="1:12" ht="15.75">
      <c r="A2693" s="96">
        <f t="shared" si="42"/>
        <v>2689</v>
      </c>
      <c r="B2693" s="93">
        <f ca="1">'-'!$J2693+'-'!$K2693</f>
        <v>233006</v>
      </c>
      <c r="C2693" s="94"/>
      <c r="D2693" s="96" t="str" cm="1">
        <f t="array" ref="D2693">_xlfn.SWITCH(MID('-'!$F2693,1,4),"C - ","Civil","F - ","Foundation","ST -","Structure","FC -","Façade","PRE ","Pre-Line","POST","Post-Line","H - ","Handover","S - ","Services","CST ","Completion Docs", "I - ", "Inspection")</f>
        <v>Structure</v>
      </c>
      <c r="E2693" s="96" t="str">
        <f>IF(NOT(ISERROR(SEARCH("- S -", '-'!$F2693))), "Subcontractor",IF(NOT(ISERROR(SEARCH("- R -", '-'!$F2693))), "Ryman",IF(NOT(ISERROR(SEARCH("- C -", '-'!$F2693))), "Consultant",IF(NOT(ISERROR(SEARCH("- I -", '-'!$F2693))),  "Inspection Test Plan", "Naming Error"))))</f>
        <v>Subcontractor</v>
      </c>
      <c r="F2693" s="97" t="str">
        <f>IF(OR('-'!$G2693="checklist", '-'!$G2693="checklist-flat"), '-'!$H2693, F2692)</f>
        <v>ST - S - Steel Handover Documents - SFC Accredited and Non-SFC Contractors</v>
      </c>
      <c r="G2693" s="98" t="s">
        <v>237</v>
      </c>
      <c r="H2693" s="98" t="s">
        <v>1886</v>
      </c>
      <c r="I2693" s="98"/>
      <c r="J2693" s="106">
        <f>_xlfn.XLOOKUP('-'!$F2693,Ref!A:A,Ref!B:B)*1000</f>
        <v>233000</v>
      </c>
      <c r="K2693" s="93">
        <f ca="1">COUNTIF($J$2:'-'!$J2693,'-'!$J2693)-1</f>
        <v>6</v>
      </c>
      <c r="L2693" s="96" t="s">
        <v>14</v>
      </c>
    </row>
    <row r="2694" spans="1:12" ht="15.75">
      <c r="A2694" s="90">
        <f t="shared" si="42"/>
        <v>2690</v>
      </c>
      <c r="B2694" s="87">
        <f ca="1">'-'!$J2694+'-'!$K2694</f>
        <v>233007</v>
      </c>
      <c r="C2694" s="88"/>
      <c r="D2694" s="90" t="str" cm="1">
        <f t="array" ref="D2694">_xlfn.SWITCH(MID('-'!$F2694,1,4),"C - ","Civil","F - ","Foundation","ST -","Structure","FC -","Façade","PRE ","Pre-Line","POST","Post-Line","H - ","Handover","S - ","Services","CST ","Completion Docs", "I - ", "Inspection")</f>
        <v>Structure</v>
      </c>
      <c r="E2694" s="90" t="str">
        <f>IF(NOT(ISERROR(SEARCH("- S -", '-'!$F2694))), "Subcontractor",IF(NOT(ISERROR(SEARCH("- R -", '-'!$F2694))), "Ryman",IF(NOT(ISERROR(SEARCH("- C -", '-'!$F2694))), "Consultant",IF(NOT(ISERROR(SEARCH("- I -", '-'!$F2694))),  "Inspection Test Plan", "Naming Error"))))</f>
        <v>Subcontractor</v>
      </c>
      <c r="F2694" s="91" t="str">
        <f>IF(OR('-'!$G2694="checklist", '-'!$G2694="checklist-flat"), '-'!$H2694, F2693)</f>
        <v>ST - S - Steel Handover Documents - SFC Accredited and Non-SFC Contractors</v>
      </c>
      <c r="G2694" s="92" t="s">
        <v>237</v>
      </c>
      <c r="H2694" s="92" t="s">
        <v>1887</v>
      </c>
      <c r="I2694" s="92"/>
      <c r="J2694" s="105">
        <f>_xlfn.XLOOKUP('-'!$F2694,Ref!A:A,Ref!B:B)*1000</f>
        <v>233000</v>
      </c>
      <c r="K2694" s="87">
        <f ca="1">COUNTIF($J$2:'-'!$J2694,'-'!$J2694)-1</f>
        <v>7</v>
      </c>
      <c r="L2694" s="90" t="s">
        <v>14</v>
      </c>
    </row>
    <row r="2695" spans="1:12" ht="15.75">
      <c r="A2695" s="96">
        <f t="shared" si="42"/>
        <v>2691</v>
      </c>
      <c r="B2695" s="93">
        <f ca="1">'-'!$J2695+'-'!$K2695</f>
        <v>233008</v>
      </c>
      <c r="C2695" s="94"/>
      <c r="D2695" s="96" t="str" cm="1">
        <f t="array" ref="D2695">_xlfn.SWITCH(MID('-'!$F2695,1,4),"C - ","Civil","F - ","Foundation","ST -","Structure","FC -","Façade","PRE ","Pre-Line","POST","Post-Line","H - ","Handover","S - ","Services","CST ","Completion Docs", "I - ", "Inspection")</f>
        <v>Structure</v>
      </c>
      <c r="E2695" s="96" t="str">
        <f>IF(NOT(ISERROR(SEARCH("- S -", '-'!$F2695))), "Subcontractor",IF(NOT(ISERROR(SEARCH("- R -", '-'!$F2695))), "Ryman",IF(NOT(ISERROR(SEARCH("- C -", '-'!$F2695))), "Consultant",IF(NOT(ISERROR(SEARCH("- I -", '-'!$F2695))),  "Inspection Test Plan", "Naming Error"))))</f>
        <v>Subcontractor</v>
      </c>
      <c r="F2695" s="97" t="str">
        <f>IF(OR('-'!$G2695="checklist", '-'!$G2695="checklist-flat"), '-'!$H2695, F2694)</f>
        <v>ST - S - Steel Handover Documents - SFC Accredited and Non-SFC Contractors</v>
      </c>
      <c r="G2695" s="98" t="s">
        <v>237</v>
      </c>
      <c r="H2695" s="98" t="s">
        <v>1888</v>
      </c>
      <c r="I2695" s="98"/>
      <c r="J2695" s="106">
        <f>_xlfn.XLOOKUP('-'!$F2695,Ref!A:A,Ref!B:B)*1000</f>
        <v>233000</v>
      </c>
      <c r="K2695" s="93">
        <f ca="1">COUNTIF($J$2:'-'!$J2695,'-'!$J2695)-1</f>
        <v>8</v>
      </c>
      <c r="L2695" s="96" t="s">
        <v>14</v>
      </c>
    </row>
    <row r="2696" spans="1:12" ht="15.75">
      <c r="A2696" s="90">
        <f t="shared" si="42"/>
        <v>2692</v>
      </c>
      <c r="B2696" s="87">
        <f ca="1">'-'!$J2696+'-'!$K2696</f>
        <v>233009</v>
      </c>
      <c r="C2696" s="88"/>
      <c r="D2696" s="90" t="str" cm="1">
        <f t="array" ref="D2696">_xlfn.SWITCH(MID('-'!$F2696,1,4),"C - ","Civil","F - ","Foundation","ST -","Structure","FC -","Façade","PRE ","Pre-Line","POST","Post-Line","H - ","Handover","S - ","Services","CST ","Completion Docs", "I - ", "Inspection")</f>
        <v>Structure</v>
      </c>
      <c r="E2696" s="90" t="str">
        <f>IF(NOT(ISERROR(SEARCH("- S -", '-'!$F2696))), "Subcontractor",IF(NOT(ISERROR(SEARCH("- R -", '-'!$F2696))), "Ryman",IF(NOT(ISERROR(SEARCH("- C -", '-'!$F2696))), "Consultant",IF(NOT(ISERROR(SEARCH("- I -", '-'!$F2696))),  "Inspection Test Plan", "Naming Error"))))</f>
        <v>Subcontractor</v>
      </c>
      <c r="F2696" s="91" t="str">
        <f>IF(OR('-'!$G2696="checklist", '-'!$G2696="checklist-flat"), '-'!$H2696, F2695)</f>
        <v>ST - S - Steel Handover Documents - SFC Accredited and Non-SFC Contractors</v>
      </c>
      <c r="G2696" s="92" t="s">
        <v>237</v>
      </c>
      <c r="H2696" s="92" t="s">
        <v>1889</v>
      </c>
      <c r="I2696" s="92"/>
      <c r="J2696" s="105">
        <f>_xlfn.XLOOKUP('-'!$F2696,Ref!A:A,Ref!B:B)*1000</f>
        <v>233000</v>
      </c>
      <c r="K2696" s="87">
        <f ca="1">COUNTIF($J$2:'-'!$J2696,'-'!$J2696)-1</f>
        <v>9</v>
      </c>
      <c r="L2696" s="90" t="s">
        <v>14</v>
      </c>
    </row>
    <row r="2697" spans="1:12" ht="15.75">
      <c r="A2697" s="96">
        <f t="shared" si="42"/>
        <v>2693</v>
      </c>
      <c r="B2697" s="93">
        <f ca="1">'-'!$J2697+'-'!$K2697</f>
        <v>233010</v>
      </c>
      <c r="C2697" s="94"/>
      <c r="D2697" s="96" t="str" cm="1">
        <f t="array" ref="D2697">_xlfn.SWITCH(MID('-'!$F2697,1,4),"C - ","Civil","F - ","Foundation","ST -","Structure","FC -","Façade","PRE ","Pre-Line","POST","Post-Line","H - ","Handover","S - ","Services","CST ","Completion Docs", "I - ", "Inspection")</f>
        <v>Structure</v>
      </c>
      <c r="E2697" s="96" t="str">
        <f>IF(NOT(ISERROR(SEARCH("- S -", '-'!$F2697))), "Subcontractor",IF(NOT(ISERROR(SEARCH("- R -", '-'!$F2697))), "Ryman",IF(NOT(ISERROR(SEARCH("- C -", '-'!$F2697))), "Consultant",IF(NOT(ISERROR(SEARCH("- I -", '-'!$F2697))),  "Inspection Test Plan", "Naming Error"))))</f>
        <v>Subcontractor</v>
      </c>
      <c r="F2697" s="97" t="str">
        <f>IF(OR('-'!$G2697="checklist", '-'!$G2697="checklist-flat"), '-'!$H2697, F2696)</f>
        <v>ST - S - Steel Handover Documents - SFC Accredited and Non-SFC Contractors</v>
      </c>
      <c r="G2697" s="98" t="s">
        <v>15</v>
      </c>
      <c r="H2697" s="98" t="s">
        <v>56</v>
      </c>
      <c r="I2697" s="98"/>
      <c r="J2697" s="106">
        <f>_xlfn.XLOOKUP('-'!$F2697,Ref!A:A,Ref!B:B)*1000</f>
        <v>233000</v>
      </c>
      <c r="K2697" s="93">
        <f ca="1">COUNTIF($J$2:'-'!$J2697,'-'!$J2697)-1</f>
        <v>10</v>
      </c>
      <c r="L2697" s="96" t="s">
        <v>14</v>
      </c>
    </row>
    <row r="2698" spans="1:12" ht="15.75">
      <c r="A2698" s="90">
        <f t="shared" si="42"/>
        <v>2694</v>
      </c>
      <c r="B2698" s="87">
        <f ca="1">'-'!$J2698+'-'!$K2698</f>
        <v>233011</v>
      </c>
      <c r="C2698" s="88"/>
      <c r="D2698" s="90" t="str" cm="1">
        <f t="array" ref="D2698">_xlfn.SWITCH(MID('-'!$F2698,1,4),"C - ","Civil","F - ","Foundation","ST -","Structure","FC -","Façade","PRE ","Pre-Line","POST","Post-Line","H - ","Handover","S - ","Services","CST ","Completion Docs", "I - ", "Inspection")</f>
        <v>Structure</v>
      </c>
      <c r="E2698" s="90" t="str">
        <f>IF(NOT(ISERROR(SEARCH("- S -", '-'!$F2698))), "Subcontractor",IF(NOT(ISERROR(SEARCH("- R -", '-'!$F2698))), "Ryman",IF(NOT(ISERROR(SEARCH("- C -", '-'!$F2698))), "Consultant",IF(NOT(ISERROR(SEARCH("- I -", '-'!$F2698))),  "Inspection Test Plan", "Naming Error"))))</f>
        <v>Subcontractor</v>
      </c>
      <c r="F2698" s="91" t="str">
        <f>IF(OR('-'!$G2698="checklist", '-'!$G2698="checklist-flat"), '-'!$H2698, F2697)</f>
        <v>ST - S - Steel Handover Documents - SFC Accredited and Non-SFC Contractors</v>
      </c>
      <c r="G2698" s="92" t="s">
        <v>24</v>
      </c>
      <c r="H2698" s="92" t="s">
        <v>57</v>
      </c>
      <c r="I2698" s="92"/>
      <c r="J2698" s="105">
        <f>_xlfn.XLOOKUP('-'!$F2698,Ref!A:A,Ref!B:B)*1000</f>
        <v>233000</v>
      </c>
      <c r="K2698" s="87">
        <f ca="1">COUNTIF($J$2:'-'!$J2698,'-'!$J2698)-1</f>
        <v>11</v>
      </c>
      <c r="L2698" s="90" t="s">
        <v>14</v>
      </c>
    </row>
    <row r="2699" spans="1:12" ht="15.75">
      <c r="A2699" s="96">
        <f t="shared" si="42"/>
        <v>2695</v>
      </c>
      <c r="B2699" s="93">
        <f ca="1">'-'!$J2699+'-'!$K2699</f>
        <v>234000</v>
      </c>
      <c r="C2699" s="94"/>
      <c r="D2699" s="96" t="str" cm="1">
        <f t="array" ref="D2699">_xlfn.SWITCH(MID('-'!$F2699,1,4),"C - ","Civil","F - ","Foundation","ST -","Structure","FC -","Façade","PRE ","Pre-Line","POST","Post-Line","H - ","Handover","S - ","Services","CST ","Completion Docs", "I - ", "Inspection")</f>
        <v>Structure</v>
      </c>
      <c r="E2699" s="96" t="str">
        <f>IF(NOT(ISERROR(SEARCH("- S -", '-'!$F2699))), "Subcontractor",IF(NOT(ISERROR(SEARCH("- R -", '-'!$F2699))), "Ryman",IF(NOT(ISERROR(SEARCH("- C -", '-'!$F2699))), "Consultant",IF(NOT(ISERROR(SEARCH("- I -", '-'!$F2699))),  "Inspection Test Plan", "Naming Error"))))</f>
        <v>Subcontractor</v>
      </c>
      <c r="F2699" s="97" t="str">
        <f>IF(OR('-'!$G2699="checklist", '-'!$G2699="checklist-flat"), '-'!$H2699, F2698)</f>
        <v>ST - S - Steel Overview QA Checklist</v>
      </c>
      <c r="G2699" s="98" t="s">
        <v>430</v>
      </c>
      <c r="H2699" s="98" t="s">
        <v>1890</v>
      </c>
      <c r="I2699" s="98"/>
      <c r="J2699" s="106">
        <f>_xlfn.XLOOKUP('-'!$F2699,Ref!A:A,Ref!B:B)*1000</f>
        <v>234000</v>
      </c>
      <c r="K2699" s="93">
        <f ca="1">COUNTIF($J$2:'-'!$J2699,'-'!$J2699)-1</f>
        <v>0</v>
      </c>
      <c r="L2699" s="96" t="s">
        <v>14</v>
      </c>
    </row>
    <row r="2700" spans="1:12" ht="15.75">
      <c r="A2700" s="90">
        <f t="shared" si="42"/>
        <v>2696</v>
      </c>
      <c r="B2700" s="87">
        <f ca="1">'-'!$J2700+'-'!$K2700</f>
        <v>234001</v>
      </c>
      <c r="C2700" s="88"/>
      <c r="D2700" s="90" t="str" cm="1">
        <f t="array" ref="D2700">_xlfn.SWITCH(MID('-'!$F2700,1,4),"C - ","Civil","F - ","Foundation","ST -","Structure","FC -","Façade","PRE ","Pre-Line","POST","Post-Line","H - ","Handover","S - ","Services","CST ","Completion Docs", "I - ", "Inspection")</f>
        <v>Structure</v>
      </c>
      <c r="E2700" s="90" t="str">
        <f>IF(NOT(ISERROR(SEARCH("- S -", '-'!$F2700))), "Subcontractor",IF(NOT(ISERROR(SEARCH("- R -", '-'!$F2700))), "Ryman",IF(NOT(ISERROR(SEARCH("- C -", '-'!$F2700))), "Consultant",IF(NOT(ISERROR(SEARCH("- I -", '-'!$F2700))),  "Inspection Test Plan", "Naming Error"))))</f>
        <v>Subcontractor</v>
      </c>
      <c r="F2700" s="91" t="str">
        <f>IF(OR('-'!$G2700="checklist", '-'!$G2700="checklist-flat"), '-'!$H2700, F2699)</f>
        <v>ST - S - Steel Overview QA Checklist</v>
      </c>
      <c r="G2700" s="92" t="s">
        <v>432</v>
      </c>
      <c r="H2700" s="92" t="s">
        <v>1891</v>
      </c>
      <c r="I2700" s="92"/>
      <c r="J2700" s="105">
        <f>_xlfn.XLOOKUP('-'!$F2700,Ref!A:A,Ref!B:B)*1000</f>
        <v>234000</v>
      </c>
      <c r="K2700" s="87">
        <f ca="1">COUNTIF($J$2:'-'!$J2700,'-'!$J2700)-1</f>
        <v>1</v>
      </c>
      <c r="L2700" s="90" t="s">
        <v>14</v>
      </c>
    </row>
    <row r="2701" spans="1:12" ht="15.75">
      <c r="A2701" s="96">
        <f t="shared" si="42"/>
        <v>2697</v>
      </c>
      <c r="B2701" s="93">
        <f ca="1">'-'!$J2701+'-'!$K2701</f>
        <v>234002</v>
      </c>
      <c r="C2701" s="94"/>
      <c r="D2701" s="96" t="str" cm="1">
        <f t="array" ref="D2701">_xlfn.SWITCH(MID('-'!$F2701,1,4),"C - ","Civil","F - ","Foundation","ST -","Structure","FC -","Façade","PRE ","Pre-Line","POST","Post-Line","H - ","Handover","S - ","Services","CST ","Completion Docs", "I - ", "Inspection")</f>
        <v>Structure</v>
      </c>
      <c r="E2701" s="96" t="str">
        <f>IF(NOT(ISERROR(SEARCH("- S -", '-'!$F2701))), "Subcontractor",IF(NOT(ISERROR(SEARCH("- R -", '-'!$F2701))), "Ryman",IF(NOT(ISERROR(SEARCH("- C -", '-'!$F2701))), "Consultant",IF(NOT(ISERROR(SEARCH("- I -", '-'!$F2701))),  "Inspection Test Plan", "Naming Error"))))</f>
        <v>Subcontractor</v>
      </c>
      <c r="F2701" s="97" t="str">
        <f>IF(OR('-'!$G2701="checklist", '-'!$G2701="checklist-flat"), '-'!$H2701, F2700)</f>
        <v>ST - S - Steel Overview QA Checklist</v>
      </c>
      <c r="G2701" s="98" t="s">
        <v>15</v>
      </c>
      <c r="H2701" s="98" t="s">
        <v>1892</v>
      </c>
      <c r="I2701" s="98"/>
      <c r="J2701" s="106">
        <f>_xlfn.XLOOKUP('-'!$F2701,Ref!A:A,Ref!B:B)*1000</f>
        <v>234000</v>
      </c>
      <c r="K2701" s="93">
        <f ca="1">COUNTIF($J$2:'-'!$J2701,'-'!$J2701)-1</f>
        <v>2</v>
      </c>
      <c r="L2701" s="96" t="s">
        <v>14</v>
      </c>
    </row>
    <row r="2702" spans="1:12" ht="15.75">
      <c r="A2702" s="90">
        <f t="shared" si="42"/>
        <v>2698</v>
      </c>
      <c r="B2702" s="87">
        <f ca="1">'-'!$J2702+'-'!$K2702</f>
        <v>234003</v>
      </c>
      <c r="C2702" s="88"/>
      <c r="D2702" s="90" t="str" cm="1">
        <f t="array" ref="D2702">_xlfn.SWITCH(MID('-'!$F2702,1,4),"C - ","Civil","F - ","Foundation","ST -","Structure","FC -","Façade","PRE ","Pre-Line","POST","Post-Line","H - ","Handover","S - ","Services","CST ","Completion Docs", "I - ", "Inspection")</f>
        <v>Structure</v>
      </c>
      <c r="E2702" s="90" t="str">
        <f>IF(NOT(ISERROR(SEARCH("- S -", '-'!$F2702))), "Subcontractor",IF(NOT(ISERROR(SEARCH("- R -", '-'!$F2702))), "Ryman",IF(NOT(ISERROR(SEARCH("- C -", '-'!$F2702))), "Consultant",IF(NOT(ISERROR(SEARCH("- I -", '-'!$F2702))),  "Inspection Test Plan", "Naming Error"))))</f>
        <v>Subcontractor</v>
      </c>
      <c r="F2702" s="91" t="str">
        <f>IF(OR('-'!$G2702="checklist", '-'!$G2702="checklist-flat"), '-'!$H2702, F2701)</f>
        <v>ST - S - Steel Overview QA Checklist</v>
      </c>
      <c r="G2702" s="92" t="s">
        <v>15</v>
      </c>
      <c r="H2702" s="92" t="s">
        <v>1893</v>
      </c>
      <c r="I2702" s="92"/>
      <c r="J2702" s="105">
        <f>_xlfn.XLOOKUP('-'!$F2702,Ref!A:A,Ref!B:B)*1000</f>
        <v>234000</v>
      </c>
      <c r="K2702" s="87">
        <f ca="1">COUNTIF($J$2:'-'!$J2702,'-'!$J2702)-1</f>
        <v>3</v>
      </c>
      <c r="L2702" s="90" t="s">
        <v>14</v>
      </c>
    </row>
    <row r="2703" spans="1:12" ht="15.75">
      <c r="A2703" s="96">
        <f t="shared" si="42"/>
        <v>2699</v>
      </c>
      <c r="B2703" s="93">
        <f ca="1">'-'!$J2703+'-'!$K2703</f>
        <v>234004</v>
      </c>
      <c r="C2703" s="94"/>
      <c r="D2703" s="96" t="str" cm="1">
        <f t="array" ref="D2703">_xlfn.SWITCH(MID('-'!$F2703,1,4),"C - ","Civil","F - ","Foundation","ST -","Structure","FC -","Façade","PRE ","Pre-Line","POST","Post-Line","H - ","Handover","S - ","Services","CST ","Completion Docs", "I - ", "Inspection")</f>
        <v>Structure</v>
      </c>
      <c r="E2703" s="96" t="str">
        <f>IF(NOT(ISERROR(SEARCH("- S -", '-'!$F2703))), "Subcontractor",IF(NOT(ISERROR(SEARCH("- R -", '-'!$F2703))), "Ryman",IF(NOT(ISERROR(SEARCH("- C -", '-'!$F2703))), "Consultant",IF(NOT(ISERROR(SEARCH("- I -", '-'!$F2703))),  "Inspection Test Plan", "Naming Error"))))</f>
        <v>Subcontractor</v>
      </c>
      <c r="F2703" s="97" t="str">
        <f>IF(OR('-'!$G2703="checklist", '-'!$G2703="checklist-flat"), '-'!$H2703, F2702)</f>
        <v>ST - S - Steel Overview QA Checklist</v>
      </c>
      <c r="G2703" s="24" t="s">
        <v>15</v>
      </c>
      <c r="H2703" s="24" t="s">
        <v>1894</v>
      </c>
      <c r="I2703" s="24"/>
      <c r="J2703" s="106">
        <f>_xlfn.XLOOKUP('-'!$F2703,Ref!A:A,Ref!B:B)*1000</f>
        <v>234000</v>
      </c>
      <c r="K2703" s="93">
        <f ca="1">COUNTIF($J$2:'-'!$J2703,'-'!$J2703)-1</f>
        <v>4</v>
      </c>
      <c r="L2703" s="96" t="s">
        <v>14</v>
      </c>
    </row>
    <row r="2704" spans="1:12" ht="15.75">
      <c r="A2704" s="90">
        <f t="shared" si="42"/>
        <v>2700</v>
      </c>
      <c r="B2704" s="87">
        <f ca="1">'-'!$J2704+'-'!$K2704</f>
        <v>234005</v>
      </c>
      <c r="C2704" s="88"/>
      <c r="D2704" s="90" t="str" cm="1">
        <f t="array" ref="D2704">_xlfn.SWITCH(MID('-'!$F2704,1,4),"C - ","Civil","F - ","Foundation","ST -","Structure","FC -","Façade","PRE ","Pre-Line","POST","Post-Line","H - ","Handover","S - ","Services","CST ","Completion Docs", "I - ", "Inspection")</f>
        <v>Structure</v>
      </c>
      <c r="E2704" s="90" t="str">
        <f>IF(NOT(ISERROR(SEARCH("- S -", '-'!$F2704))), "Subcontractor",IF(NOT(ISERROR(SEARCH("- R -", '-'!$F2704))), "Ryman",IF(NOT(ISERROR(SEARCH("- C -", '-'!$F2704))), "Consultant",IF(NOT(ISERROR(SEARCH("- I -", '-'!$F2704))),  "Inspection Test Plan", "Naming Error"))))</f>
        <v>Subcontractor</v>
      </c>
      <c r="F2704" s="91" t="str">
        <f>IF(OR('-'!$G2704="checklist", '-'!$G2704="checklist-flat"), '-'!$H2704, F2703)</f>
        <v>ST - S - Steel Overview QA Checklist</v>
      </c>
      <c r="G2704" s="92" t="s">
        <v>15</v>
      </c>
      <c r="H2704" s="92" t="s">
        <v>1895</v>
      </c>
      <c r="I2704" s="92"/>
      <c r="J2704" s="105">
        <f>_xlfn.XLOOKUP('-'!$F2704,Ref!A:A,Ref!B:B)*1000</f>
        <v>234000</v>
      </c>
      <c r="K2704" s="87">
        <f ca="1">COUNTIF($J$2:'-'!$J2704,'-'!$J2704)-1</f>
        <v>5</v>
      </c>
      <c r="L2704" s="90" t="s">
        <v>14</v>
      </c>
    </row>
    <row r="2705" spans="1:12" ht="15.75">
      <c r="A2705" s="96">
        <f t="shared" si="42"/>
        <v>2701</v>
      </c>
      <c r="B2705" s="93">
        <f ca="1">'-'!$J2705+'-'!$K2705</f>
        <v>234006</v>
      </c>
      <c r="C2705" s="94"/>
      <c r="D2705" s="96" t="str" cm="1">
        <f t="array" ref="D2705">_xlfn.SWITCH(MID('-'!$F2705,1,4),"C - ","Civil","F - ","Foundation","ST -","Structure","FC -","Façade","PRE ","Pre-Line","POST","Post-Line","H - ","Handover","S - ","Services","CST ","Completion Docs", "I - ", "Inspection")</f>
        <v>Structure</v>
      </c>
      <c r="E2705" s="96" t="str">
        <f>IF(NOT(ISERROR(SEARCH("- S -", '-'!$F2705))), "Subcontractor",IF(NOT(ISERROR(SEARCH("- R -", '-'!$F2705))), "Ryman",IF(NOT(ISERROR(SEARCH("- C -", '-'!$F2705))), "Consultant",IF(NOT(ISERROR(SEARCH("- I -", '-'!$F2705))),  "Inspection Test Plan", "Naming Error"))))</f>
        <v>Subcontractor</v>
      </c>
      <c r="F2705" s="97" t="str">
        <f>IF(OR('-'!$G2705="checklist", '-'!$G2705="checklist-flat"), '-'!$H2705, F2704)</f>
        <v>ST - S - Steel Overview QA Checklist</v>
      </c>
      <c r="G2705" s="98" t="s">
        <v>15</v>
      </c>
      <c r="H2705" s="98" t="s">
        <v>1896</v>
      </c>
      <c r="I2705" s="98"/>
      <c r="J2705" s="106">
        <f>_xlfn.XLOOKUP('-'!$F2705,Ref!A:A,Ref!B:B)*1000</f>
        <v>234000</v>
      </c>
      <c r="K2705" s="93">
        <f ca="1">COUNTIF($J$2:'-'!$J2705,'-'!$J2705)-1</f>
        <v>6</v>
      </c>
      <c r="L2705" s="96" t="s">
        <v>14</v>
      </c>
    </row>
    <row r="2706" spans="1:12" ht="15.75">
      <c r="A2706" s="90">
        <f t="shared" si="42"/>
        <v>2702</v>
      </c>
      <c r="B2706" s="87">
        <f ca="1">'-'!$J2706+'-'!$K2706</f>
        <v>234007</v>
      </c>
      <c r="C2706" s="88"/>
      <c r="D2706" s="90" t="str" cm="1">
        <f t="array" ref="D2706">_xlfn.SWITCH(MID('-'!$F2706,1,4),"C - ","Civil","F - ","Foundation","ST -","Structure","FC -","Façade","PRE ","Pre-Line","POST","Post-Line","H - ","Handover","S - ","Services","CST ","Completion Docs", "I - ", "Inspection")</f>
        <v>Structure</v>
      </c>
      <c r="E2706" s="90" t="str">
        <f>IF(NOT(ISERROR(SEARCH("- S -", '-'!$F2706))), "Subcontractor",IF(NOT(ISERROR(SEARCH("- R -", '-'!$F2706))), "Ryman",IF(NOT(ISERROR(SEARCH("- C -", '-'!$F2706))), "Consultant",IF(NOT(ISERROR(SEARCH("- I -", '-'!$F2706))),  "Inspection Test Plan", "Naming Error"))))</f>
        <v>Subcontractor</v>
      </c>
      <c r="F2706" s="91" t="str">
        <f>IF(OR('-'!$G2706="checklist", '-'!$G2706="checklist-flat"), '-'!$H2706, F2705)</f>
        <v>ST - S - Steel Overview QA Checklist</v>
      </c>
      <c r="G2706" s="92" t="s">
        <v>15</v>
      </c>
      <c r="H2706" s="92" t="s">
        <v>1897</v>
      </c>
      <c r="I2706" s="92"/>
      <c r="J2706" s="105">
        <f>_xlfn.XLOOKUP('-'!$F2706,Ref!A:A,Ref!B:B)*1000</f>
        <v>234000</v>
      </c>
      <c r="K2706" s="87">
        <f ca="1">COUNTIF($J$2:'-'!$J2706,'-'!$J2706)-1</f>
        <v>7</v>
      </c>
      <c r="L2706" s="90" t="s">
        <v>14</v>
      </c>
    </row>
    <row r="2707" spans="1:12" ht="15.75">
      <c r="A2707" s="96">
        <f t="shared" si="42"/>
        <v>2703</v>
      </c>
      <c r="B2707" s="93">
        <f ca="1">'-'!$J2707+'-'!$K2707</f>
        <v>234008</v>
      </c>
      <c r="C2707" s="94"/>
      <c r="D2707" s="96" t="str" cm="1">
        <f t="array" ref="D2707">_xlfn.SWITCH(MID('-'!$F2707,1,4),"C - ","Civil","F - ","Foundation","ST -","Structure","FC -","Façade","PRE ","Pre-Line","POST","Post-Line","H - ","Handover","S - ","Services","CST ","Completion Docs", "I - ", "Inspection")</f>
        <v>Structure</v>
      </c>
      <c r="E2707" s="96" t="str">
        <f>IF(NOT(ISERROR(SEARCH("- S -", '-'!$F2707))), "Subcontractor",IF(NOT(ISERROR(SEARCH("- R -", '-'!$F2707))), "Ryman",IF(NOT(ISERROR(SEARCH("- C -", '-'!$F2707))), "Consultant",IF(NOT(ISERROR(SEARCH("- I -", '-'!$F2707))),  "Inspection Test Plan", "Naming Error"))))</f>
        <v>Subcontractor</v>
      </c>
      <c r="F2707" s="97" t="str">
        <f>IF(OR('-'!$G2707="checklist", '-'!$G2707="checklist-flat"), '-'!$H2707, F2706)</f>
        <v>ST - S - Steel Overview QA Checklist</v>
      </c>
      <c r="G2707" s="98" t="s">
        <v>432</v>
      </c>
      <c r="H2707" s="98" t="s">
        <v>1898</v>
      </c>
      <c r="I2707" s="98"/>
      <c r="J2707" s="106">
        <f>_xlfn.XLOOKUP('-'!$F2707,Ref!A:A,Ref!B:B)*1000</f>
        <v>234000</v>
      </c>
      <c r="K2707" s="93">
        <f ca="1">COUNTIF($J$2:'-'!$J2707,'-'!$J2707)-1</f>
        <v>8</v>
      </c>
      <c r="L2707" s="96" t="s">
        <v>14</v>
      </c>
    </row>
    <row r="2708" spans="1:12" ht="15.75">
      <c r="A2708" s="90">
        <f t="shared" si="42"/>
        <v>2704</v>
      </c>
      <c r="B2708" s="87">
        <f ca="1">'-'!$J2708+'-'!$K2708</f>
        <v>234009</v>
      </c>
      <c r="C2708" s="88"/>
      <c r="D2708" s="90" t="str" cm="1">
        <f t="array" ref="D2708">_xlfn.SWITCH(MID('-'!$F2708,1,4),"C - ","Civil","F - ","Foundation","ST -","Structure","FC -","Façade","PRE ","Pre-Line","POST","Post-Line","H - ","Handover","S - ","Services","CST ","Completion Docs", "I - ", "Inspection")</f>
        <v>Structure</v>
      </c>
      <c r="E2708" s="90" t="str">
        <f>IF(NOT(ISERROR(SEARCH("- S -", '-'!$F2708))), "Subcontractor",IF(NOT(ISERROR(SEARCH("- R -", '-'!$F2708))), "Ryman",IF(NOT(ISERROR(SEARCH("- C -", '-'!$F2708))), "Consultant",IF(NOT(ISERROR(SEARCH("- I -", '-'!$F2708))),  "Inspection Test Plan", "Naming Error"))))</f>
        <v>Subcontractor</v>
      </c>
      <c r="F2708" s="91" t="str">
        <f>IF(OR('-'!$G2708="checklist", '-'!$G2708="checklist-flat"), '-'!$H2708, F2707)</f>
        <v>ST - S - Steel Overview QA Checklist</v>
      </c>
      <c r="G2708" s="92" t="s">
        <v>15</v>
      </c>
      <c r="H2708" s="92" t="s">
        <v>1899</v>
      </c>
      <c r="I2708" s="92"/>
      <c r="J2708" s="105">
        <f>_xlfn.XLOOKUP('-'!$F2708,Ref!A:A,Ref!B:B)*1000</f>
        <v>234000</v>
      </c>
      <c r="K2708" s="87">
        <f ca="1">COUNTIF($J$2:'-'!$J2708,'-'!$J2708)-1</f>
        <v>9</v>
      </c>
      <c r="L2708" s="90" t="s">
        <v>14</v>
      </c>
    </row>
    <row r="2709" spans="1:12" ht="15.75">
      <c r="A2709" s="96">
        <f t="shared" si="42"/>
        <v>2705</v>
      </c>
      <c r="B2709" s="93">
        <f ca="1">'-'!$J2709+'-'!$K2709</f>
        <v>234010</v>
      </c>
      <c r="C2709" s="94"/>
      <c r="D2709" s="96" t="str" cm="1">
        <f t="array" ref="D2709">_xlfn.SWITCH(MID('-'!$F2709,1,4),"C - ","Civil","F - ","Foundation","ST -","Structure","FC -","Façade","PRE ","Pre-Line","POST","Post-Line","H - ","Handover","S - ","Services","CST ","Completion Docs", "I - ", "Inspection")</f>
        <v>Structure</v>
      </c>
      <c r="E2709" s="96" t="str">
        <f>IF(NOT(ISERROR(SEARCH("- S -", '-'!$F2709))), "Subcontractor",IF(NOT(ISERROR(SEARCH("- R -", '-'!$F2709))), "Ryman",IF(NOT(ISERROR(SEARCH("- C -", '-'!$F2709))), "Consultant",IF(NOT(ISERROR(SEARCH("- I -", '-'!$F2709))),  "Inspection Test Plan", "Naming Error"))))</f>
        <v>Subcontractor</v>
      </c>
      <c r="F2709" s="97" t="str">
        <f>IF(OR('-'!$G2709="checklist", '-'!$G2709="checklist-flat"), '-'!$H2709, F2708)</f>
        <v>ST - S - Steel Overview QA Checklist</v>
      </c>
      <c r="G2709" s="98" t="s">
        <v>432</v>
      </c>
      <c r="H2709" s="98" t="s">
        <v>1900</v>
      </c>
      <c r="I2709" s="98"/>
      <c r="J2709" s="106">
        <f>_xlfn.XLOOKUP('-'!$F2709,Ref!A:A,Ref!B:B)*1000</f>
        <v>234000</v>
      </c>
      <c r="K2709" s="93">
        <f ca="1">COUNTIF($J$2:'-'!$J2709,'-'!$J2709)-1</f>
        <v>10</v>
      </c>
      <c r="L2709" s="96" t="s">
        <v>14</v>
      </c>
    </row>
    <row r="2710" spans="1:12" ht="15.75">
      <c r="A2710" s="90">
        <f t="shared" si="42"/>
        <v>2706</v>
      </c>
      <c r="B2710" s="87">
        <f ca="1">'-'!$J2710+'-'!$K2710</f>
        <v>234011</v>
      </c>
      <c r="C2710" s="88"/>
      <c r="D2710" s="90" t="str" cm="1">
        <f t="array" ref="D2710">_xlfn.SWITCH(MID('-'!$F2710,1,4),"C - ","Civil","F - ","Foundation","ST -","Structure","FC -","Façade","PRE ","Pre-Line","POST","Post-Line","H - ","Handover","S - ","Services","CST ","Completion Docs", "I - ", "Inspection")</f>
        <v>Structure</v>
      </c>
      <c r="E2710" s="90" t="str">
        <f>IF(NOT(ISERROR(SEARCH("- S -", '-'!$F2710))), "Subcontractor",IF(NOT(ISERROR(SEARCH("- R -", '-'!$F2710))), "Ryman",IF(NOT(ISERROR(SEARCH("- C -", '-'!$F2710))), "Consultant",IF(NOT(ISERROR(SEARCH("- I -", '-'!$F2710))),  "Inspection Test Plan", "Naming Error"))))</f>
        <v>Subcontractor</v>
      </c>
      <c r="F2710" s="91" t="str">
        <f>IF(OR('-'!$G2710="checklist", '-'!$G2710="checklist-flat"), '-'!$H2710, F2709)</f>
        <v>ST - S - Steel Overview QA Checklist</v>
      </c>
      <c r="G2710" s="92" t="s">
        <v>15</v>
      </c>
      <c r="H2710" s="92" t="s">
        <v>1901</v>
      </c>
      <c r="I2710" s="92"/>
      <c r="J2710" s="105">
        <f>_xlfn.XLOOKUP('-'!$F2710,Ref!A:A,Ref!B:B)*1000</f>
        <v>234000</v>
      </c>
      <c r="K2710" s="87">
        <f ca="1">COUNTIF($J$2:'-'!$J2710,'-'!$J2710)-1</f>
        <v>11</v>
      </c>
      <c r="L2710" s="90" t="s">
        <v>14</v>
      </c>
    </row>
    <row r="2711" spans="1:12" ht="15.75">
      <c r="A2711" s="96">
        <f t="shared" si="42"/>
        <v>2707</v>
      </c>
      <c r="B2711" s="93">
        <f ca="1">'-'!$J2711+'-'!$K2711</f>
        <v>234012</v>
      </c>
      <c r="C2711" s="94"/>
      <c r="D2711" s="96" t="str" cm="1">
        <f t="array" ref="D2711">_xlfn.SWITCH(MID('-'!$F2711,1,4),"C - ","Civil","F - ","Foundation","ST -","Structure","FC -","Façade","PRE ","Pre-Line","POST","Post-Line","H - ","Handover","S - ","Services","CST ","Completion Docs", "I - ", "Inspection")</f>
        <v>Structure</v>
      </c>
      <c r="E2711" s="96" t="str">
        <f>IF(NOT(ISERROR(SEARCH("- S -", '-'!$F2711))), "Subcontractor",IF(NOT(ISERROR(SEARCH("- R -", '-'!$F2711))), "Ryman",IF(NOT(ISERROR(SEARCH("- C -", '-'!$F2711))), "Consultant",IF(NOT(ISERROR(SEARCH("- I -", '-'!$F2711))),  "Inspection Test Plan", "Naming Error"))))</f>
        <v>Subcontractor</v>
      </c>
      <c r="F2711" s="97" t="str">
        <f>IF(OR('-'!$G2711="checklist", '-'!$G2711="checklist-flat"), '-'!$H2711, F2710)</f>
        <v>ST - S - Steel Overview QA Checklist</v>
      </c>
      <c r="G2711" s="98" t="s">
        <v>432</v>
      </c>
      <c r="H2711" s="98" t="s">
        <v>1902</v>
      </c>
      <c r="I2711" s="98"/>
      <c r="J2711" s="106">
        <f>_xlfn.XLOOKUP('-'!$F2711,Ref!A:A,Ref!B:B)*1000</f>
        <v>234000</v>
      </c>
      <c r="K2711" s="93">
        <f ca="1">COUNTIF($J$2:'-'!$J2711,'-'!$J2711)-1</f>
        <v>12</v>
      </c>
      <c r="L2711" s="96" t="s">
        <v>14</v>
      </c>
    </row>
    <row r="2712" spans="1:12" ht="15.75">
      <c r="A2712" s="90">
        <f t="shared" si="42"/>
        <v>2708</v>
      </c>
      <c r="B2712" s="87">
        <f ca="1">'-'!$J2712+'-'!$K2712</f>
        <v>234013</v>
      </c>
      <c r="C2712" s="88"/>
      <c r="D2712" s="90" t="str" cm="1">
        <f t="array" ref="D2712">_xlfn.SWITCH(MID('-'!$F2712,1,4),"C - ","Civil","F - ","Foundation","ST -","Structure","FC -","Façade","PRE ","Pre-Line","POST","Post-Line","H - ","Handover","S - ","Services","CST ","Completion Docs", "I - ", "Inspection")</f>
        <v>Structure</v>
      </c>
      <c r="E2712" s="90" t="str">
        <f>IF(NOT(ISERROR(SEARCH("- S -", '-'!$F2712))), "Subcontractor",IF(NOT(ISERROR(SEARCH("- R -", '-'!$F2712))), "Ryman",IF(NOT(ISERROR(SEARCH("- C -", '-'!$F2712))), "Consultant",IF(NOT(ISERROR(SEARCH("- I -", '-'!$F2712))),  "Inspection Test Plan", "Naming Error"))))</f>
        <v>Subcontractor</v>
      </c>
      <c r="F2712" s="91" t="str">
        <f>IF(OR('-'!$G2712="checklist", '-'!$G2712="checklist-flat"), '-'!$H2712, F2711)</f>
        <v>ST - S - Steel Overview QA Checklist</v>
      </c>
      <c r="G2712" s="92" t="s">
        <v>15</v>
      </c>
      <c r="H2712" s="92" t="s">
        <v>1903</v>
      </c>
      <c r="I2712" s="92"/>
      <c r="J2712" s="105">
        <f>_xlfn.XLOOKUP('-'!$F2712,Ref!A:A,Ref!B:B)*1000</f>
        <v>234000</v>
      </c>
      <c r="K2712" s="87">
        <f ca="1">COUNTIF($J$2:'-'!$J2712,'-'!$J2712)-1</f>
        <v>13</v>
      </c>
      <c r="L2712" s="90" t="s">
        <v>14</v>
      </c>
    </row>
    <row r="2713" spans="1:12" ht="15.75">
      <c r="A2713" s="96">
        <f t="shared" si="42"/>
        <v>2709</v>
      </c>
      <c r="B2713" s="93">
        <f ca="1">'-'!$J2713+'-'!$K2713</f>
        <v>234014</v>
      </c>
      <c r="C2713" s="94"/>
      <c r="D2713" s="96" t="str" cm="1">
        <f t="array" ref="D2713">_xlfn.SWITCH(MID('-'!$F2713,1,4),"C - ","Civil","F - ","Foundation","ST -","Structure","FC -","Façade","PRE ","Pre-Line","POST","Post-Line","H - ","Handover","S - ","Services","CST ","Completion Docs", "I - ", "Inspection")</f>
        <v>Structure</v>
      </c>
      <c r="E2713" s="96" t="str">
        <f>IF(NOT(ISERROR(SEARCH("- S -", '-'!$F2713))), "Subcontractor",IF(NOT(ISERROR(SEARCH("- R -", '-'!$F2713))), "Ryman",IF(NOT(ISERROR(SEARCH("- C -", '-'!$F2713))), "Consultant",IF(NOT(ISERROR(SEARCH("- I -", '-'!$F2713))),  "Inspection Test Plan", "Naming Error"))))</f>
        <v>Subcontractor</v>
      </c>
      <c r="F2713" s="97" t="str">
        <f>IF(OR('-'!$G2713="checklist", '-'!$G2713="checklist-flat"), '-'!$H2713, F2712)</f>
        <v>ST - S - Steel Overview QA Checklist</v>
      </c>
      <c r="G2713" s="98" t="s">
        <v>15</v>
      </c>
      <c r="H2713" s="98" t="s">
        <v>1904</v>
      </c>
      <c r="I2713" s="98"/>
      <c r="J2713" s="106">
        <f>_xlfn.XLOOKUP('-'!$F2713,Ref!A:A,Ref!B:B)*1000</f>
        <v>234000</v>
      </c>
      <c r="K2713" s="93">
        <f ca="1">COUNTIF($J$2:'-'!$J2713,'-'!$J2713)-1</f>
        <v>14</v>
      </c>
      <c r="L2713" s="96" t="s">
        <v>14</v>
      </c>
    </row>
    <row r="2714" spans="1:12" ht="15.75">
      <c r="A2714" s="90">
        <f t="shared" si="42"/>
        <v>2710</v>
      </c>
      <c r="B2714" s="87">
        <f ca="1">'-'!$J2714+'-'!$K2714</f>
        <v>234015</v>
      </c>
      <c r="C2714" s="88"/>
      <c r="D2714" s="90" t="str" cm="1">
        <f t="array" ref="D2714">_xlfn.SWITCH(MID('-'!$F2714,1,4),"C - ","Civil","F - ","Foundation","ST -","Structure","FC -","Façade","PRE ","Pre-Line","POST","Post-Line","H - ","Handover","S - ","Services","CST ","Completion Docs", "I - ", "Inspection")</f>
        <v>Structure</v>
      </c>
      <c r="E2714" s="90" t="str">
        <f>IF(NOT(ISERROR(SEARCH("- S -", '-'!$F2714))), "Subcontractor",IF(NOT(ISERROR(SEARCH("- R -", '-'!$F2714))), "Ryman",IF(NOT(ISERROR(SEARCH("- C -", '-'!$F2714))), "Consultant",IF(NOT(ISERROR(SEARCH("- I -", '-'!$F2714))),  "Inspection Test Plan", "Naming Error"))))</f>
        <v>Subcontractor</v>
      </c>
      <c r="F2714" s="91" t="str">
        <f>IF(OR('-'!$G2714="checklist", '-'!$G2714="checklist-flat"), '-'!$H2714, F2713)</f>
        <v>ST - S - Steel Overview QA Checklist</v>
      </c>
      <c r="G2714" s="92" t="s">
        <v>432</v>
      </c>
      <c r="H2714" s="92" t="s">
        <v>1905</v>
      </c>
      <c r="I2714" s="92"/>
      <c r="J2714" s="105">
        <f>_xlfn.XLOOKUP('-'!$F2714,Ref!A:A,Ref!B:B)*1000</f>
        <v>234000</v>
      </c>
      <c r="K2714" s="87">
        <f ca="1">COUNTIF($J$2:'-'!$J2714,'-'!$J2714)-1</f>
        <v>15</v>
      </c>
      <c r="L2714" s="90" t="s">
        <v>14</v>
      </c>
    </row>
    <row r="2715" spans="1:12" ht="15.75">
      <c r="A2715" s="96">
        <f t="shared" si="42"/>
        <v>2711</v>
      </c>
      <c r="B2715" s="93">
        <f ca="1">'-'!$J2715+'-'!$K2715</f>
        <v>234016</v>
      </c>
      <c r="C2715" s="94"/>
      <c r="D2715" s="96" t="str" cm="1">
        <f t="array" ref="D2715">_xlfn.SWITCH(MID('-'!$F2715,1,4),"C - ","Civil","F - ","Foundation","ST -","Structure","FC -","Façade","PRE ","Pre-Line","POST","Post-Line","H - ","Handover","S - ","Services","CST ","Completion Docs", "I - ", "Inspection")</f>
        <v>Structure</v>
      </c>
      <c r="E2715" s="96" t="str">
        <f>IF(NOT(ISERROR(SEARCH("- S -", '-'!$F2715))), "Subcontractor",IF(NOT(ISERROR(SEARCH("- R -", '-'!$F2715))), "Ryman",IF(NOT(ISERROR(SEARCH("- C -", '-'!$F2715))), "Consultant",IF(NOT(ISERROR(SEARCH("- I -", '-'!$F2715))),  "Inspection Test Plan", "Naming Error"))))</f>
        <v>Subcontractor</v>
      </c>
      <c r="F2715" s="97" t="str">
        <f>IF(OR('-'!$G2715="checklist", '-'!$G2715="checklist-flat"), '-'!$H2715, F2714)</f>
        <v>ST - S - Steel Overview QA Checklist</v>
      </c>
      <c r="G2715" s="98" t="s">
        <v>15</v>
      </c>
      <c r="H2715" s="98" t="s">
        <v>1906</v>
      </c>
      <c r="I2715" s="98"/>
      <c r="J2715" s="106">
        <f>_xlfn.XLOOKUP('-'!$F2715,Ref!A:A,Ref!B:B)*1000</f>
        <v>234000</v>
      </c>
      <c r="K2715" s="93">
        <f ca="1">COUNTIF($J$2:'-'!$J2715,'-'!$J2715)-1</f>
        <v>16</v>
      </c>
      <c r="L2715" s="96" t="s">
        <v>14</v>
      </c>
    </row>
    <row r="2716" spans="1:12" ht="15.75">
      <c r="A2716" s="90">
        <f t="shared" si="42"/>
        <v>2712</v>
      </c>
      <c r="B2716" s="87">
        <f ca="1">'-'!$J2716+'-'!$K2716</f>
        <v>234017</v>
      </c>
      <c r="C2716" s="88"/>
      <c r="D2716" s="90" t="str" cm="1">
        <f t="array" ref="D2716">_xlfn.SWITCH(MID('-'!$F2716,1,4),"C - ","Civil","F - ","Foundation","ST -","Structure","FC -","Façade","PRE ","Pre-Line","POST","Post-Line","H - ","Handover","S - ","Services","CST ","Completion Docs", "I - ", "Inspection")</f>
        <v>Structure</v>
      </c>
      <c r="E2716" s="90" t="str">
        <f>IF(NOT(ISERROR(SEARCH("- S -", '-'!$F2716))), "Subcontractor",IF(NOT(ISERROR(SEARCH("- R -", '-'!$F2716))), "Ryman",IF(NOT(ISERROR(SEARCH("- C -", '-'!$F2716))), "Consultant",IF(NOT(ISERROR(SEARCH("- I -", '-'!$F2716))),  "Inspection Test Plan", "Naming Error"))))</f>
        <v>Subcontractor</v>
      </c>
      <c r="F2716" s="91" t="str">
        <f>IF(OR('-'!$G2716="checklist", '-'!$G2716="checklist-flat"), '-'!$H2716, F2715)</f>
        <v>ST - S - Steel Overview QA Checklist</v>
      </c>
      <c r="G2716" s="92" t="s">
        <v>15</v>
      </c>
      <c r="H2716" s="92" t="s">
        <v>1907</v>
      </c>
      <c r="I2716" s="92"/>
      <c r="J2716" s="105">
        <f>_xlfn.XLOOKUP('-'!$F2716,Ref!A:A,Ref!B:B)*1000</f>
        <v>234000</v>
      </c>
      <c r="K2716" s="87">
        <f ca="1">COUNTIF($J$2:'-'!$J2716,'-'!$J2716)-1</f>
        <v>17</v>
      </c>
      <c r="L2716" s="90" t="s">
        <v>14</v>
      </c>
    </row>
    <row r="2717" spans="1:12" ht="15.75">
      <c r="A2717" s="96">
        <f t="shared" si="42"/>
        <v>2713</v>
      </c>
      <c r="B2717" s="93">
        <f ca="1">'-'!$J2717+'-'!$K2717</f>
        <v>234018</v>
      </c>
      <c r="C2717" s="94"/>
      <c r="D2717" s="96" t="str" cm="1">
        <f t="array" ref="D2717">_xlfn.SWITCH(MID('-'!$F2717,1,4),"C - ","Civil","F - ","Foundation","ST -","Structure","FC -","Façade","PRE ","Pre-Line","POST","Post-Line","H - ","Handover","S - ","Services","CST ","Completion Docs", "I - ", "Inspection")</f>
        <v>Structure</v>
      </c>
      <c r="E2717" s="96" t="str">
        <f>IF(NOT(ISERROR(SEARCH("- S -", '-'!$F2717))), "Subcontractor",IF(NOT(ISERROR(SEARCH("- R -", '-'!$F2717))), "Ryman",IF(NOT(ISERROR(SEARCH("- C -", '-'!$F2717))), "Consultant",IF(NOT(ISERROR(SEARCH("- I -", '-'!$F2717))),  "Inspection Test Plan", "Naming Error"))))</f>
        <v>Subcontractor</v>
      </c>
      <c r="F2717" s="97" t="str">
        <f>IF(OR('-'!$G2717="checklist", '-'!$G2717="checklist-flat"), '-'!$H2717, F2716)</f>
        <v>ST - S - Steel Overview QA Checklist</v>
      </c>
      <c r="G2717" s="98" t="s">
        <v>15</v>
      </c>
      <c r="H2717" s="98" t="s">
        <v>56</v>
      </c>
      <c r="I2717" s="98"/>
      <c r="J2717" s="106">
        <f>_xlfn.XLOOKUP('-'!$F2717,Ref!A:A,Ref!B:B)*1000</f>
        <v>234000</v>
      </c>
      <c r="K2717" s="93">
        <f ca="1">COUNTIF($J$2:'-'!$J2717,'-'!$J2717)-1</f>
        <v>18</v>
      </c>
      <c r="L2717" s="96" t="s">
        <v>14</v>
      </c>
    </row>
    <row r="2718" spans="1:12" ht="15.75">
      <c r="A2718" s="90">
        <f t="shared" si="42"/>
        <v>2714</v>
      </c>
      <c r="B2718" s="87">
        <f ca="1">'-'!$J2718+'-'!$K2718</f>
        <v>234019</v>
      </c>
      <c r="C2718" s="88"/>
      <c r="D2718" s="90" t="str" cm="1">
        <f t="array" ref="D2718">_xlfn.SWITCH(MID('-'!$F2718,1,4),"C - ","Civil","F - ","Foundation","ST -","Structure","FC -","Façade","PRE ","Pre-Line","POST","Post-Line","H - ","Handover","S - ","Services","CST ","Completion Docs", "I - ", "Inspection")</f>
        <v>Structure</v>
      </c>
      <c r="E2718" s="90" t="str">
        <f>IF(NOT(ISERROR(SEARCH("- S -", '-'!$F2718))), "Subcontractor",IF(NOT(ISERROR(SEARCH("- R -", '-'!$F2718))), "Ryman",IF(NOT(ISERROR(SEARCH("- C -", '-'!$F2718))), "Consultant",IF(NOT(ISERROR(SEARCH("- I -", '-'!$F2718))),  "Inspection Test Plan", "Naming Error"))))</f>
        <v>Subcontractor</v>
      </c>
      <c r="F2718" s="91" t="str">
        <f>IF(OR('-'!$G2718="checklist", '-'!$G2718="checklist-flat"), '-'!$H2718, F2717)</f>
        <v>ST - S - Steel Overview QA Checklist</v>
      </c>
      <c r="G2718" s="92" t="s">
        <v>24</v>
      </c>
      <c r="H2718" s="92" t="s">
        <v>57</v>
      </c>
      <c r="I2718" s="92"/>
      <c r="J2718" s="105">
        <f>_xlfn.XLOOKUP('-'!$F2718,Ref!A:A,Ref!B:B)*1000</f>
        <v>234000</v>
      </c>
      <c r="K2718" s="87">
        <f ca="1">COUNTIF($J$2:'-'!$J2718,'-'!$J2718)-1</f>
        <v>19</v>
      </c>
      <c r="L2718" s="90" t="s">
        <v>14</v>
      </c>
    </row>
    <row r="2719" spans="1:12" ht="15.75">
      <c r="A2719" s="96">
        <f t="shared" ref="A2719:A2782" si="43">IFERROR(A2718+1,1)</f>
        <v>2715</v>
      </c>
      <c r="B2719" s="93">
        <f ca="1">'-'!$J2719+'-'!$K2719</f>
        <v>235000</v>
      </c>
      <c r="C2719" s="94"/>
      <c r="D2719" s="96" t="str" cm="1">
        <f t="array" ref="D2719">_xlfn.SWITCH(MID('-'!$F2719,1,4),"C - ","Civil","F - ","Foundation","ST -","Structure","FC -","Façade","PRE ","Pre-Line","POST","Post-Line","H - ","Handover","S - ","Services","CST ","Completion Docs", "I - ", "Inspection")</f>
        <v>Structure</v>
      </c>
      <c r="E2719" s="96" t="str">
        <f>IF(NOT(ISERROR(SEARCH("- S -", '-'!$F2719))), "Subcontractor",IF(NOT(ISERROR(SEARCH("- R -", '-'!$F2719))), "Ryman",IF(NOT(ISERROR(SEARCH("- C -", '-'!$F2719))), "Consultant",IF(NOT(ISERROR(SEARCH("- I -", '-'!$F2719))),  "Inspection Test Plan", "Naming Error"))))</f>
        <v>Subcontractor</v>
      </c>
      <c r="F2719" s="97" t="str">
        <f>IF(OR('-'!$G2719="checklist", '-'!$G2719="checklist-flat"), '-'!$H2719, F2718)</f>
        <v>ST - S - Steel Paint QA Documents</v>
      </c>
      <c r="G2719" s="98" t="s">
        <v>12</v>
      </c>
      <c r="H2719" s="98" t="s">
        <v>1908</v>
      </c>
      <c r="I2719" s="98"/>
      <c r="J2719" s="106">
        <f>_xlfn.XLOOKUP('-'!$F2719,Ref!A:A,Ref!B:B)*1000</f>
        <v>235000</v>
      </c>
      <c r="K2719" s="93">
        <f ca="1">COUNTIF($J$2:'-'!$J2719,'-'!$J2719)-1</f>
        <v>0</v>
      </c>
      <c r="L2719" s="96" t="s">
        <v>14</v>
      </c>
    </row>
    <row r="2720" spans="1:12" ht="15.75">
      <c r="A2720" s="90">
        <f t="shared" si="43"/>
        <v>2716</v>
      </c>
      <c r="B2720" s="87">
        <f ca="1">'-'!$J2720+'-'!$K2720</f>
        <v>235001</v>
      </c>
      <c r="C2720" s="88"/>
      <c r="D2720" s="90" t="str" cm="1">
        <f t="array" ref="D2720">_xlfn.SWITCH(MID('-'!$F2720,1,4),"C - ","Civil","F - ","Foundation","ST -","Structure","FC -","Façade","PRE ","Pre-Line","POST","Post-Line","H - ","Handover","S - ","Services","CST ","Completion Docs", "I - ", "Inspection")</f>
        <v>Structure</v>
      </c>
      <c r="E2720" s="90" t="str">
        <f>IF(NOT(ISERROR(SEARCH("- S -", '-'!$F2720))), "Subcontractor",IF(NOT(ISERROR(SEARCH("- R -", '-'!$F2720))), "Ryman",IF(NOT(ISERROR(SEARCH("- C -", '-'!$F2720))), "Consultant",IF(NOT(ISERROR(SEARCH("- I -", '-'!$F2720))),  "Inspection Test Plan", "Naming Error"))))</f>
        <v>Subcontractor</v>
      </c>
      <c r="F2720" s="91" t="str">
        <f>IF(OR('-'!$G2720="checklist", '-'!$G2720="checklist-flat"), '-'!$H2720, F2719)</f>
        <v>ST - S - Steel Paint QA Documents</v>
      </c>
      <c r="G2720" s="92" t="s">
        <v>15</v>
      </c>
      <c r="H2720" s="92" t="s">
        <v>1909</v>
      </c>
      <c r="I2720" s="92"/>
      <c r="J2720" s="105">
        <f>_xlfn.XLOOKUP('-'!$F2720,Ref!A:A,Ref!B:B)*1000</f>
        <v>235000</v>
      </c>
      <c r="K2720" s="87">
        <f ca="1">COUNTIF($J$2:'-'!$J2720,'-'!$J2720)-1</f>
        <v>1</v>
      </c>
      <c r="L2720" s="90" t="s">
        <v>14</v>
      </c>
    </row>
    <row r="2721" spans="1:12" ht="15.75">
      <c r="A2721" s="96">
        <f t="shared" si="43"/>
        <v>2717</v>
      </c>
      <c r="B2721" s="93">
        <f ca="1">'-'!$J2721+'-'!$K2721</f>
        <v>235002</v>
      </c>
      <c r="C2721" s="94"/>
      <c r="D2721" s="96" t="str" cm="1">
        <f t="array" ref="D2721">_xlfn.SWITCH(MID('-'!$F2721,1,4),"C - ","Civil","F - ","Foundation","ST -","Structure","FC -","Façade","PRE ","Pre-Line","POST","Post-Line","H - ","Handover","S - ","Services","CST ","Completion Docs", "I - ", "Inspection")</f>
        <v>Structure</v>
      </c>
      <c r="E2721" s="96" t="str">
        <f>IF(NOT(ISERROR(SEARCH("- S -", '-'!$F2721))), "Subcontractor",IF(NOT(ISERROR(SEARCH("- R -", '-'!$F2721))), "Ryman",IF(NOT(ISERROR(SEARCH("- C -", '-'!$F2721))), "Consultant",IF(NOT(ISERROR(SEARCH("- I -", '-'!$F2721))),  "Inspection Test Plan", "Naming Error"))))</f>
        <v>Subcontractor</v>
      </c>
      <c r="F2721" s="97" t="str">
        <f>IF(OR('-'!$G2721="checklist", '-'!$G2721="checklist-flat"), '-'!$H2721, F2720)</f>
        <v>ST - S - Steel Paint QA Documents</v>
      </c>
      <c r="G2721" s="98" t="s">
        <v>939</v>
      </c>
      <c r="H2721" s="98" t="s">
        <v>1216</v>
      </c>
      <c r="I2721" s="98"/>
      <c r="J2721" s="106">
        <f>_xlfn.XLOOKUP('-'!$F2721,Ref!A:A,Ref!B:B)*1000</f>
        <v>235000</v>
      </c>
      <c r="K2721" s="93">
        <f ca="1">COUNTIF($J$2:'-'!$J2721,'-'!$J2721)-1</f>
        <v>2</v>
      </c>
      <c r="L2721" s="96" t="s">
        <v>14</v>
      </c>
    </row>
    <row r="2722" spans="1:12" ht="15.75">
      <c r="A2722" s="90">
        <f t="shared" si="43"/>
        <v>2718</v>
      </c>
      <c r="B2722" s="87">
        <f ca="1">'-'!$J2722+'-'!$K2722</f>
        <v>235003</v>
      </c>
      <c r="C2722" s="88"/>
      <c r="D2722" s="90" t="str" cm="1">
        <f t="array" ref="D2722">_xlfn.SWITCH(MID('-'!$F2722,1,4),"C - ","Civil","F - ","Foundation","ST -","Structure","FC -","Façade","PRE ","Pre-Line","POST","Post-Line","H - ","Handover","S - ","Services","CST ","Completion Docs", "I - ", "Inspection")</f>
        <v>Structure</v>
      </c>
      <c r="E2722" s="90" t="str">
        <f>IF(NOT(ISERROR(SEARCH("- S -", '-'!$F2722))), "Subcontractor",IF(NOT(ISERROR(SEARCH("- R -", '-'!$F2722))), "Ryman",IF(NOT(ISERROR(SEARCH("- C -", '-'!$F2722))), "Consultant",IF(NOT(ISERROR(SEARCH("- I -", '-'!$F2722))),  "Inspection Test Plan", "Naming Error"))))</f>
        <v>Subcontractor</v>
      </c>
      <c r="F2722" s="91" t="str">
        <f>IF(OR('-'!$G2722="checklist", '-'!$G2722="checklist-flat"), '-'!$H2722, F2721)</f>
        <v>ST - S - Steel Paint QA Documents</v>
      </c>
      <c r="G2722" s="92" t="s">
        <v>15</v>
      </c>
      <c r="H2722" s="92" t="s">
        <v>56</v>
      </c>
      <c r="I2722" s="92"/>
      <c r="J2722" s="105">
        <f>_xlfn.XLOOKUP('-'!$F2722,Ref!A:A,Ref!B:B)*1000</f>
        <v>235000</v>
      </c>
      <c r="K2722" s="87">
        <f ca="1">COUNTIF($J$2:'-'!$J2722,'-'!$J2722)-1</f>
        <v>3</v>
      </c>
      <c r="L2722" s="90" t="s">
        <v>14</v>
      </c>
    </row>
    <row r="2723" spans="1:12" ht="15.75">
      <c r="A2723" s="96">
        <f t="shared" si="43"/>
        <v>2719</v>
      </c>
      <c r="B2723" s="93">
        <f ca="1">'-'!$J2723+'-'!$K2723</f>
        <v>235004</v>
      </c>
      <c r="C2723" s="94"/>
      <c r="D2723" s="96" t="str" cm="1">
        <f t="array" ref="D2723">_xlfn.SWITCH(MID('-'!$F2723,1,4),"C - ","Civil","F - ","Foundation","ST -","Structure","FC -","Façade","PRE ","Pre-Line","POST","Post-Line","H - ","Handover","S - ","Services","CST ","Completion Docs", "I - ", "Inspection")</f>
        <v>Structure</v>
      </c>
      <c r="E2723" s="96" t="str">
        <f>IF(NOT(ISERROR(SEARCH("- S -", '-'!$F2723))), "Subcontractor",IF(NOT(ISERROR(SEARCH("- R -", '-'!$F2723))), "Ryman",IF(NOT(ISERROR(SEARCH("- C -", '-'!$F2723))), "Consultant",IF(NOT(ISERROR(SEARCH("- I -", '-'!$F2723))),  "Inspection Test Plan", "Naming Error"))))</f>
        <v>Subcontractor</v>
      </c>
      <c r="F2723" s="97" t="str">
        <f>IF(OR('-'!$G2723="checklist", '-'!$G2723="checklist-flat"), '-'!$H2723, F2722)</f>
        <v>ST - S - Steel Paint QA Documents</v>
      </c>
      <c r="G2723" s="98" t="s">
        <v>24</v>
      </c>
      <c r="H2723" s="98" t="s">
        <v>57</v>
      </c>
      <c r="I2723" s="98"/>
      <c r="J2723" s="106">
        <f>_xlfn.XLOOKUP('-'!$F2723,Ref!A:A,Ref!B:B)*1000</f>
        <v>235000</v>
      </c>
      <c r="K2723" s="93">
        <f ca="1">COUNTIF($J$2:'-'!$J2723,'-'!$J2723)-1</f>
        <v>4</v>
      </c>
      <c r="L2723" s="96" t="s">
        <v>14</v>
      </c>
    </row>
    <row r="2724" spans="1:12" ht="15.75">
      <c r="A2724" s="90">
        <f t="shared" si="43"/>
        <v>2720</v>
      </c>
      <c r="B2724" s="87">
        <f ca="1">'-'!$J2724+'-'!$K2724</f>
        <v>236000</v>
      </c>
      <c r="C2724" s="88"/>
      <c r="D2724" s="90" t="str" cm="1">
        <f t="array" ref="D2724">_xlfn.SWITCH(MID('-'!$F2724,1,4),"C - ","Civil","F - ","Foundation","ST -","Structure","FC -","Façade","PRE ","Pre-Line","POST","Post-Line","H - ","Handover","S - ","Services","CST ","Completion Docs", "I - ", "Inspection")</f>
        <v>Structure</v>
      </c>
      <c r="E2724" s="90" t="str">
        <f>IF(NOT(ISERROR(SEARCH("- S -", '-'!$F2724))), "Subcontractor",IF(NOT(ISERROR(SEARCH("- R -", '-'!$F2724))), "Ryman",IF(NOT(ISERROR(SEARCH("- C -", '-'!$F2724))), "Consultant",IF(NOT(ISERROR(SEARCH("- I -", '-'!$F2724))),  "Inspection Test Plan", "Naming Error"))))</f>
        <v>Subcontractor</v>
      </c>
      <c r="F2724" s="91" t="str">
        <f>IF(OR('-'!$G2724="checklist", '-'!$G2724="checklist-flat"), '-'!$H2724, F2723)</f>
        <v>ST - S - Steel Site Install</v>
      </c>
      <c r="G2724" s="92" t="s">
        <v>430</v>
      </c>
      <c r="H2724" s="92" t="s">
        <v>1910</v>
      </c>
      <c r="I2724" s="92"/>
      <c r="J2724" s="105">
        <f>_xlfn.XLOOKUP('-'!$F2724,Ref!A:A,Ref!B:B)*1000</f>
        <v>236000</v>
      </c>
      <c r="K2724" s="87">
        <f ca="1">COUNTIF($J$2:'-'!$J2724,'-'!$J2724)-1</f>
        <v>0</v>
      </c>
      <c r="L2724" s="90" t="s">
        <v>14</v>
      </c>
    </row>
    <row r="2725" spans="1:12" ht="15.75">
      <c r="A2725" s="96">
        <f t="shared" si="43"/>
        <v>2721</v>
      </c>
      <c r="B2725" s="93">
        <f ca="1">'-'!$J2725+'-'!$K2725</f>
        <v>236001</v>
      </c>
      <c r="C2725" s="94"/>
      <c r="D2725" s="96" t="str" cm="1">
        <f t="array" ref="D2725">_xlfn.SWITCH(MID('-'!$F2725,1,4),"C - ","Civil","F - ","Foundation","ST -","Structure","FC -","Façade","PRE ","Pre-Line","POST","Post-Line","H - ","Handover","S - ","Services","CST ","Completion Docs", "I - ", "Inspection")</f>
        <v>Structure</v>
      </c>
      <c r="E2725" s="96" t="str">
        <f>IF(NOT(ISERROR(SEARCH("- S -", '-'!$F2725))), "Subcontractor",IF(NOT(ISERROR(SEARCH("- R -", '-'!$F2725))), "Ryman",IF(NOT(ISERROR(SEARCH("- C -", '-'!$F2725))), "Consultant",IF(NOT(ISERROR(SEARCH("- I -", '-'!$F2725))),  "Inspection Test Plan", "Naming Error"))))</f>
        <v>Subcontractor</v>
      </c>
      <c r="F2725" s="97" t="str">
        <f>IF(OR('-'!$G2725="checklist", '-'!$G2725="checklist-flat"), '-'!$H2725, F2724)</f>
        <v>ST - S - Steel Site Install</v>
      </c>
      <c r="G2725" s="98" t="s">
        <v>432</v>
      </c>
      <c r="H2725" s="98" t="s">
        <v>1321</v>
      </c>
      <c r="I2725" s="98"/>
      <c r="J2725" s="106">
        <f>_xlfn.XLOOKUP('-'!$F2725,Ref!A:A,Ref!B:B)*1000</f>
        <v>236000</v>
      </c>
      <c r="K2725" s="93">
        <f ca="1">COUNTIF($J$2:'-'!$J2725,'-'!$J2725)-1</f>
        <v>1</v>
      </c>
      <c r="L2725" s="96" t="s">
        <v>14</v>
      </c>
    </row>
    <row r="2726" spans="1:12" ht="15.75">
      <c r="A2726" s="90">
        <f t="shared" si="43"/>
        <v>2722</v>
      </c>
      <c r="B2726" s="87">
        <f ca="1">'-'!$J2726+'-'!$K2726</f>
        <v>236002</v>
      </c>
      <c r="C2726" s="88"/>
      <c r="D2726" s="90" t="str" cm="1">
        <f t="array" ref="D2726">_xlfn.SWITCH(MID('-'!$F2726,1,4),"C - ","Civil","F - ","Foundation","ST -","Structure","FC -","Façade","PRE ","Pre-Line","POST","Post-Line","H - ","Handover","S - ","Services","CST ","Completion Docs", "I - ", "Inspection")</f>
        <v>Structure</v>
      </c>
      <c r="E2726" s="90" t="str">
        <f>IF(NOT(ISERROR(SEARCH("- S -", '-'!$F2726))), "Subcontractor",IF(NOT(ISERROR(SEARCH("- R -", '-'!$F2726))), "Ryman",IF(NOT(ISERROR(SEARCH("- C -", '-'!$F2726))), "Consultant",IF(NOT(ISERROR(SEARCH("- I -", '-'!$F2726))),  "Inspection Test Plan", "Naming Error"))))</f>
        <v>Subcontractor</v>
      </c>
      <c r="F2726" s="91" t="str">
        <f>IF(OR('-'!$G2726="checklist", '-'!$G2726="checklist-flat"), '-'!$H2726, F2725)</f>
        <v>ST - S - Steel Site Install</v>
      </c>
      <c r="G2726" s="92" t="s">
        <v>15</v>
      </c>
      <c r="H2726" s="92" t="s">
        <v>1911</v>
      </c>
      <c r="I2726" s="92"/>
      <c r="J2726" s="105">
        <f>_xlfn.XLOOKUP('-'!$F2726,Ref!A:A,Ref!B:B)*1000</f>
        <v>236000</v>
      </c>
      <c r="K2726" s="87">
        <f ca="1">COUNTIF($J$2:'-'!$J2726,'-'!$J2726)-1</f>
        <v>2</v>
      </c>
      <c r="L2726" s="90" t="s">
        <v>14</v>
      </c>
    </row>
    <row r="2727" spans="1:12" ht="15.75">
      <c r="A2727" s="96">
        <f t="shared" si="43"/>
        <v>2723</v>
      </c>
      <c r="B2727" s="93">
        <f ca="1">'-'!$J2727+'-'!$K2727</f>
        <v>236003</v>
      </c>
      <c r="C2727" s="94"/>
      <c r="D2727" s="96" t="str" cm="1">
        <f t="array" ref="D2727">_xlfn.SWITCH(MID('-'!$F2727,1,4),"C - ","Civil","F - ","Foundation","ST -","Structure","FC -","Façade","PRE ","Pre-Line","POST","Post-Line","H - ","Handover","S - ","Services","CST ","Completion Docs", "I - ", "Inspection")</f>
        <v>Structure</v>
      </c>
      <c r="E2727" s="96" t="str">
        <f>IF(NOT(ISERROR(SEARCH("- S -", '-'!$F2727))), "Subcontractor",IF(NOT(ISERROR(SEARCH("- R -", '-'!$F2727))), "Ryman",IF(NOT(ISERROR(SEARCH("- C -", '-'!$F2727))), "Consultant",IF(NOT(ISERROR(SEARCH("- I -", '-'!$F2727))),  "Inspection Test Plan", "Naming Error"))))</f>
        <v>Subcontractor</v>
      </c>
      <c r="F2727" s="97" t="str">
        <f>IF(OR('-'!$G2727="checklist", '-'!$G2727="checklist-flat"), '-'!$H2727, F2726)</f>
        <v>ST - S - Steel Site Install</v>
      </c>
      <c r="G2727" s="98" t="s">
        <v>15</v>
      </c>
      <c r="H2727" s="98" t="s">
        <v>1912</v>
      </c>
      <c r="I2727" s="98"/>
      <c r="J2727" s="106">
        <f>_xlfn.XLOOKUP('-'!$F2727,Ref!A:A,Ref!B:B)*1000</f>
        <v>236000</v>
      </c>
      <c r="K2727" s="93">
        <f ca="1">COUNTIF($J$2:'-'!$J2727,'-'!$J2727)-1</f>
        <v>3</v>
      </c>
      <c r="L2727" s="96" t="s">
        <v>14</v>
      </c>
    </row>
    <row r="2728" spans="1:12" ht="15.75">
      <c r="A2728" s="90">
        <f t="shared" si="43"/>
        <v>2724</v>
      </c>
      <c r="B2728" s="87">
        <f ca="1">'-'!$J2728+'-'!$K2728</f>
        <v>236004</v>
      </c>
      <c r="C2728" s="88"/>
      <c r="D2728" s="90" t="str" cm="1">
        <f t="array" ref="D2728">_xlfn.SWITCH(MID('-'!$F2728,1,4),"C - ","Civil","F - ","Foundation","ST -","Structure","FC -","Façade","PRE ","Pre-Line","POST","Post-Line","H - ","Handover","S - ","Services","CST ","Completion Docs", "I - ", "Inspection")</f>
        <v>Structure</v>
      </c>
      <c r="E2728" s="90" t="str">
        <f>IF(NOT(ISERROR(SEARCH("- S -", '-'!$F2728))), "Subcontractor",IF(NOT(ISERROR(SEARCH("- R -", '-'!$F2728))), "Ryman",IF(NOT(ISERROR(SEARCH("- C -", '-'!$F2728))), "Consultant",IF(NOT(ISERROR(SEARCH("- I -", '-'!$F2728))),  "Inspection Test Plan", "Naming Error"))))</f>
        <v>Subcontractor</v>
      </c>
      <c r="F2728" s="91" t="str">
        <f>IF(OR('-'!$G2728="checklist", '-'!$G2728="checklist-flat"), '-'!$H2728, F2727)</f>
        <v>ST - S - Steel Site Install</v>
      </c>
      <c r="G2728" s="92" t="s">
        <v>432</v>
      </c>
      <c r="H2728" s="92" t="s">
        <v>1913</v>
      </c>
      <c r="I2728" s="92"/>
      <c r="J2728" s="105">
        <f>_xlfn.XLOOKUP('-'!$F2728,Ref!A:A,Ref!B:B)*1000</f>
        <v>236000</v>
      </c>
      <c r="K2728" s="87">
        <f ca="1">COUNTIF($J$2:'-'!$J2728,'-'!$J2728)-1</f>
        <v>4</v>
      </c>
      <c r="L2728" s="90" t="s">
        <v>14</v>
      </c>
    </row>
    <row r="2729" spans="1:12" ht="15.75">
      <c r="A2729" s="96">
        <f t="shared" si="43"/>
        <v>2725</v>
      </c>
      <c r="B2729" s="93">
        <f ca="1">'-'!$J2729+'-'!$K2729</f>
        <v>236005</v>
      </c>
      <c r="C2729" s="94"/>
      <c r="D2729" s="96" t="str" cm="1">
        <f t="array" ref="D2729">_xlfn.SWITCH(MID('-'!$F2729,1,4),"C - ","Civil","F - ","Foundation","ST -","Structure","FC -","Façade","PRE ","Pre-Line","POST","Post-Line","H - ","Handover","S - ","Services","CST ","Completion Docs", "I - ", "Inspection")</f>
        <v>Structure</v>
      </c>
      <c r="E2729" s="96" t="str">
        <f>IF(NOT(ISERROR(SEARCH("- S -", '-'!$F2729))), "Subcontractor",IF(NOT(ISERROR(SEARCH("- R -", '-'!$F2729))), "Ryman",IF(NOT(ISERROR(SEARCH("- C -", '-'!$F2729))), "Consultant",IF(NOT(ISERROR(SEARCH("- I -", '-'!$F2729))),  "Inspection Test Plan", "Naming Error"))))</f>
        <v>Subcontractor</v>
      </c>
      <c r="F2729" s="97" t="str">
        <f>IF(OR('-'!$G2729="checklist", '-'!$G2729="checklist-flat"), '-'!$H2729, F2728)</f>
        <v>ST - S - Steel Site Install</v>
      </c>
      <c r="G2729" s="98" t="s">
        <v>15</v>
      </c>
      <c r="H2729" s="98" t="s">
        <v>1914</v>
      </c>
      <c r="I2729" s="98"/>
      <c r="J2729" s="106">
        <f>_xlfn.XLOOKUP('-'!$F2729,Ref!A:A,Ref!B:B)*1000</f>
        <v>236000</v>
      </c>
      <c r="K2729" s="93">
        <f ca="1">COUNTIF($J$2:'-'!$J2729,'-'!$J2729)-1</f>
        <v>5</v>
      </c>
      <c r="L2729" s="96" t="s">
        <v>14</v>
      </c>
    </row>
    <row r="2730" spans="1:12" ht="15.75">
      <c r="A2730" s="90">
        <f t="shared" si="43"/>
        <v>2726</v>
      </c>
      <c r="B2730" s="87">
        <f ca="1">'-'!$J2730+'-'!$K2730</f>
        <v>236006</v>
      </c>
      <c r="C2730" s="88"/>
      <c r="D2730" s="90" t="str" cm="1">
        <f t="array" ref="D2730">_xlfn.SWITCH(MID('-'!$F2730,1,4),"C - ","Civil","F - ","Foundation","ST -","Structure","FC -","Façade","PRE ","Pre-Line","POST","Post-Line","H - ","Handover","S - ","Services","CST ","Completion Docs", "I - ", "Inspection")</f>
        <v>Structure</v>
      </c>
      <c r="E2730" s="90" t="str">
        <f>IF(NOT(ISERROR(SEARCH("- S -", '-'!$F2730))), "Subcontractor",IF(NOT(ISERROR(SEARCH("- R -", '-'!$F2730))), "Ryman",IF(NOT(ISERROR(SEARCH("- C -", '-'!$F2730))), "Consultant",IF(NOT(ISERROR(SEARCH("- I -", '-'!$F2730))),  "Inspection Test Plan", "Naming Error"))))</f>
        <v>Subcontractor</v>
      </c>
      <c r="F2730" s="91" t="str">
        <f>IF(OR('-'!$G2730="checklist", '-'!$G2730="checklist-flat"), '-'!$H2730, F2729)</f>
        <v>ST - S - Steel Site Install</v>
      </c>
      <c r="G2730" s="92" t="s">
        <v>15</v>
      </c>
      <c r="H2730" s="92" t="s">
        <v>1915</v>
      </c>
      <c r="I2730" s="92"/>
      <c r="J2730" s="105">
        <f>_xlfn.XLOOKUP('-'!$F2730,Ref!A:A,Ref!B:B)*1000</f>
        <v>236000</v>
      </c>
      <c r="K2730" s="87">
        <f ca="1">COUNTIF($J$2:'-'!$J2730,'-'!$J2730)-1</f>
        <v>6</v>
      </c>
      <c r="L2730" s="90" t="s">
        <v>14</v>
      </c>
    </row>
    <row r="2731" spans="1:12" ht="15.75">
      <c r="A2731" s="96">
        <f t="shared" si="43"/>
        <v>2727</v>
      </c>
      <c r="B2731" s="93">
        <f ca="1">'-'!$J2731+'-'!$K2731</f>
        <v>236007</v>
      </c>
      <c r="C2731" s="94"/>
      <c r="D2731" s="96" t="str" cm="1">
        <f t="array" ref="D2731">_xlfn.SWITCH(MID('-'!$F2731,1,4),"C - ","Civil","F - ","Foundation","ST -","Structure","FC -","Façade","PRE ","Pre-Line","POST","Post-Line","H - ","Handover","S - ","Services","CST ","Completion Docs", "I - ", "Inspection")</f>
        <v>Structure</v>
      </c>
      <c r="E2731" s="96" t="str">
        <f>IF(NOT(ISERROR(SEARCH("- S -", '-'!$F2731))), "Subcontractor",IF(NOT(ISERROR(SEARCH("- R -", '-'!$F2731))), "Ryman",IF(NOT(ISERROR(SEARCH("- C -", '-'!$F2731))), "Consultant",IF(NOT(ISERROR(SEARCH("- I -", '-'!$F2731))),  "Inspection Test Plan", "Naming Error"))))</f>
        <v>Subcontractor</v>
      </c>
      <c r="F2731" s="97" t="str">
        <f>IF(OR('-'!$G2731="checklist", '-'!$G2731="checklist-flat"), '-'!$H2731, F2730)</f>
        <v>ST - S - Steel Site Install</v>
      </c>
      <c r="G2731" s="98" t="s">
        <v>432</v>
      </c>
      <c r="H2731" s="98" t="s">
        <v>1916</v>
      </c>
      <c r="I2731" s="98"/>
      <c r="J2731" s="106">
        <f>_xlfn.XLOOKUP('-'!$F2731,Ref!A:A,Ref!B:B)*1000</f>
        <v>236000</v>
      </c>
      <c r="K2731" s="93">
        <f ca="1">COUNTIF($J$2:'-'!$J2731,'-'!$J2731)-1</f>
        <v>7</v>
      </c>
      <c r="L2731" s="96" t="s">
        <v>14</v>
      </c>
    </row>
    <row r="2732" spans="1:12" ht="15.75">
      <c r="A2732" s="90">
        <f t="shared" si="43"/>
        <v>2728</v>
      </c>
      <c r="B2732" s="87">
        <f ca="1">'-'!$J2732+'-'!$K2732</f>
        <v>236008</v>
      </c>
      <c r="C2732" s="88"/>
      <c r="D2732" s="90" t="str" cm="1">
        <f t="array" ref="D2732">_xlfn.SWITCH(MID('-'!$F2732,1,4),"C - ","Civil","F - ","Foundation","ST -","Structure","FC -","Façade","PRE ","Pre-Line","POST","Post-Line","H - ","Handover","S - ","Services","CST ","Completion Docs", "I - ", "Inspection")</f>
        <v>Structure</v>
      </c>
      <c r="E2732" s="90" t="str">
        <f>IF(NOT(ISERROR(SEARCH("- S -", '-'!$F2732))), "Subcontractor",IF(NOT(ISERROR(SEARCH("- R -", '-'!$F2732))), "Ryman",IF(NOT(ISERROR(SEARCH("- C -", '-'!$F2732))), "Consultant",IF(NOT(ISERROR(SEARCH("- I -", '-'!$F2732))),  "Inspection Test Plan", "Naming Error"))))</f>
        <v>Subcontractor</v>
      </c>
      <c r="F2732" s="91" t="str">
        <f>IF(OR('-'!$G2732="checklist", '-'!$G2732="checklist-flat"), '-'!$H2732, F2731)</f>
        <v>ST - S - Steel Site Install</v>
      </c>
      <c r="G2732" s="92" t="s">
        <v>15</v>
      </c>
      <c r="H2732" s="92" t="s">
        <v>1917</v>
      </c>
      <c r="I2732" s="92"/>
      <c r="J2732" s="105">
        <f>_xlfn.XLOOKUP('-'!$F2732,Ref!A:A,Ref!B:B)*1000</f>
        <v>236000</v>
      </c>
      <c r="K2732" s="87">
        <f ca="1">COUNTIF($J$2:'-'!$J2732,'-'!$J2732)-1</f>
        <v>8</v>
      </c>
      <c r="L2732" s="90" t="s">
        <v>14</v>
      </c>
    </row>
    <row r="2733" spans="1:12" ht="15.75">
      <c r="A2733" s="96">
        <f t="shared" si="43"/>
        <v>2729</v>
      </c>
      <c r="B2733" s="93">
        <f ca="1">'-'!$J2733+'-'!$K2733</f>
        <v>236009</v>
      </c>
      <c r="C2733" s="94"/>
      <c r="D2733" s="96" t="str" cm="1">
        <f t="array" ref="D2733">_xlfn.SWITCH(MID('-'!$F2733,1,4),"C - ","Civil","F - ","Foundation","ST -","Structure","FC -","Façade","PRE ","Pre-Line","POST","Post-Line","H - ","Handover","S - ","Services","CST ","Completion Docs", "I - ", "Inspection")</f>
        <v>Structure</v>
      </c>
      <c r="E2733" s="96" t="str">
        <f>IF(NOT(ISERROR(SEARCH("- S -", '-'!$F2733))), "Subcontractor",IF(NOT(ISERROR(SEARCH("- R -", '-'!$F2733))), "Ryman",IF(NOT(ISERROR(SEARCH("- C -", '-'!$F2733))), "Consultant",IF(NOT(ISERROR(SEARCH("- I -", '-'!$F2733))),  "Inspection Test Plan", "Naming Error"))))</f>
        <v>Subcontractor</v>
      </c>
      <c r="F2733" s="97" t="str">
        <f>IF(OR('-'!$G2733="checklist", '-'!$G2733="checklist-flat"), '-'!$H2733, F2732)</f>
        <v>ST - S - Steel Site Install</v>
      </c>
      <c r="G2733" s="98" t="s">
        <v>15</v>
      </c>
      <c r="H2733" s="98" t="s">
        <v>1918</v>
      </c>
      <c r="I2733" s="98"/>
      <c r="J2733" s="106">
        <f>_xlfn.XLOOKUP('-'!$F2733,Ref!A:A,Ref!B:B)*1000</f>
        <v>236000</v>
      </c>
      <c r="K2733" s="93">
        <f ca="1">COUNTIF($J$2:'-'!$J2733,'-'!$J2733)-1</f>
        <v>9</v>
      </c>
      <c r="L2733" s="96" t="s">
        <v>14</v>
      </c>
    </row>
    <row r="2734" spans="1:12" ht="15.75">
      <c r="A2734" s="90">
        <f t="shared" si="43"/>
        <v>2730</v>
      </c>
      <c r="B2734" s="87">
        <f ca="1">'-'!$J2734+'-'!$K2734</f>
        <v>236010</v>
      </c>
      <c r="C2734" s="88"/>
      <c r="D2734" s="90" t="str" cm="1">
        <f t="array" ref="D2734">_xlfn.SWITCH(MID('-'!$F2734,1,4),"C - ","Civil","F - ","Foundation","ST -","Structure","FC -","Façade","PRE ","Pre-Line","POST","Post-Line","H - ","Handover","S - ","Services","CST ","Completion Docs", "I - ", "Inspection")</f>
        <v>Structure</v>
      </c>
      <c r="E2734" s="90" t="str">
        <f>IF(NOT(ISERROR(SEARCH("- S -", '-'!$F2734))), "Subcontractor",IF(NOT(ISERROR(SEARCH("- R -", '-'!$F2734))), "Ryman",IF(NOT(ISERROR(SEARCH("- C -", '-'!$F2734))), "Consultant",IF(NOT(ISERROR(SEARCH("- I -", '-'!$F2734))),  "Inspection Test Plan", "Naming Error"))))</f>
        <v>Subcontractor</v>
      </c>
      <c r="F2734" s="91" t="str">
        <f>IF(OR('-'!$G2734="checklist", '-'!$G2734="checklist-flat"), '-'!$H2734, F2733)</f>
        <v>ST - S - Steel Site Install</v>
      </c>
      <c r="G2734" s="92" t="s">
        <v>15</v>
      </c>
      <c r="H2734" s="92" t="s">
        <v>1919</v>
      </c>
      <c r="I2734" s="92"/>
      <c r="J2734" s="105">
        <f>_xlfn.XLOOKUP('-'!$F2734,Ref!A:A,Ref!B:B)*1000</f>
        <v>236000</v>
      </c>
      <c r="K2734" s="87">
        <f ca="1">COUNTIF($J$2:'-'!$J2734,'-'!$J2734)-1</f>
        <v>10</v>
      </c>
      <c r="L2734" s="90" t="s">
        <v>14</v>
      </c>
    </row>
    <row r="2735" spans="1:12" ht="15.75">
      <c r="A2735" s="96">
        <f t="shared" si="43"/>
        <v>2731</v>
      </c>
      <c r="B2735" s="93">
        <f ca="1">'-'!$J2735+'-'!$K2735</f>
        <v>236011</v>
      </c>
      <c r="C2735" s="94"/>
      <c r="D2735" s="96" t="str" cm="1">
        <f t="array" ref="D2735">_xlfn.SWITCH(MID('-'!$F2735,1,4),"C - ","Civil","F - ","Foundation","ST -","Structure","FC -","Façade","PRE ","Pre-Line","POST","Post-Line","H - ","Handover","S - ","Services","CST ","Completion Docs", "I - ", "Inspection")</f>
        <v>Structure</v>
      </c>
      <c r="E2735" s="96" t="str">
        <f>IF(NOT(ISERROR(SEARCH("- S -", '-'!$F2735))), "Subcontractor",IF(NOT(ISERROR(SEARCH("- R -", '-'!$F2735))), "Ryman",IF(NOT(ISERROR(SEARCH("- C -", '-'!$F2735))), "Consultant",IF(NOT(ISERROR(SEARCH("- I -", '-'!$F2735))),  "Inspection Test Plan", "Naming Error"))))</f>
        <v>Subcontractor</v>
      </c>
      <c r="F2735" s="97" t="str">
        <f>IF(OR('-'!$G2735="checklist", '-'!$G2735="checklist-flat"), '-'!$H2735, F2734)</f>
        <v>ST - S - Steel Site Install</v>
      </c>
      <c r="G2735" s="98" t="s">
        <v>15</v>
      </c>
      <c r="H2735" s="98" t="s">
        <v>1920</v>
      </c>
      <c r="I2735" s="98"/>
      <c r="J2735" s="106">
        <f>_xlfn.XLOOKUP('-'!$F2735,Ref!A:A,Ref!B:B)*1000</f>
        <v>236000</v>
      </c>
      <c r="K2735" s="93">
        <f ca="1">COUNTIF($J$2:'-'!$J2735,'-'!$J2735)-1</f>
        <v>11</v>
      </c>
      <c r="L2735" s="96" t="s">
        <v>14</v>
      </c>
    </row>
    <row r="2736" spans="1:12" ht="15.75">
      <c r="A2736" s="90">
        <f t="shared" si="43"/>
        <v>2732</v>
      </c>
      <c r="B2736" s="87">
        <f ca="1">'-'!$J2736+'-'!$K2736</f>
        <v>236012</v>
      </c>
      <c r="C2736" s="88"/>
      <c r="D2736" s="90" t="str" cm="1">
        <f t="array" ref="D2736">_xlfn.SWITCH(MID('-'!$F2736,1,4),"C - ","Civil","F - ","Foundation","ST -","Structure","FC -","Façade","PRE ","Pre-Line","POST","Post-Line","H - ","Handover","S - ","Services","CST ","Completion Docs", "I - ", "Inspection")</f>
        <v>Structure</v>
      </c>
      <c r="E2736" s="90" t="str">
        <f>IF(NOT(ISERROR(SEARCH("- S -", '-'!$F2736))), "Subcontractor",IF(NOT(ISERROR(SEARCH("- R -", '-'!$F2736))), "Ryman",IF(NOT(ISERROR(SEARCH("- C -", '-'!$F2736))), "Consultant",IF(NOT(ISERROR(SEARCH("- I -", '-'!$F2736))),  "Inspection Test Plan", "Naming Error"))))</f>
        <v>Subcontractor</v>
      </c>
      <c r="F2736" s="91" t="str">
        <f>IF(OR('-'!$G2736="checklist", '-'!$G2736="checklist-flat"), '-'!$H2736, F2735)</f>
        <v>ST - S - Steel Site Install</v>
      </c>
      <c r="G2736" s="92" t="s">
        <v>15</v>
      </c>
      <c r="H2736" s="92" t="s">
        <v>56</v>
      </c>
      <c r="I2736" s="92"/>
      <c r="J2736" s="105">
        <f>_xlfn.XLOOKUP('-'!$F2736,Ref!A:A,Ref!B:B)*1000</f>
        <v>236000</v>
      </c>
      <c r="K2736" s="87">
        <f ca="1">COUNTIF($J$2:'-'!$J2736,'-'!$J2736)-1</f>
        <v>12</v>
      </c>
      <c r="L2736" s="90" t="s">
        <v>14</v>
      </c>
    </row>
    <row r="2737" spans="1:12" ht="15.75">
      <c r="A2737" s="96">
        <f t="shared" si="43"/>
        <v>2733</v>
      </c>
      <c r="B2737" s="93">
        <f ca="1">'-'!$J2737+'-'!$K2737</f>
        <v>236013</v>
      </c>
      <c r="C2737" s="94"/>
      <c r="D2737" s="96" t="str" cm="1">
        <f t="array" ref="D2737">_xlfn.SWITCH(MID('-'!$F2737,1,4),"C - ","Civil","F - ","Foundation","ST -","Structure","FC -","Façade","PRE ","Pre-Line","POST","Post-Line","H - ","Handover","S - ","Services","CST ","Completion Docs", "I - ", "Inspection")</f>
        <v>Structure</v>
      </c>
      <c r="E2737" s="96" t="str">
        <f>IF(NOT(ISERROR(SEARCH("- S -", '-'!$F2737))), "Subcontractor",IF(NOT(ISERROR(SEARCH("- R -", '-'!$F2737))), "Ryman",IF(NOT(ISERROR(SEARCH("- C -", '-'!$F2737))), "Consultant",IF(NOT(ISERROR(SEARCH("- I -", '-'!$F2737))),  "Inspection Test Plan", "Naming Error"))))</f>
        <v>Subcontractor</v>
      </c>
      <c r="F2737" s="97" t="str">
        <f>IF(OR('-'!$G2737="checklist", '-'!$G2737="checklist-flat"), '-'!$H2737, F2736)</f>
        <v>ST - S - Steel Site Install</v>
      </c>
      <c r="G2737" s="98" t="s">
        <v>24</v>
      </c>
      <c r="H2737" s="98" t="s">
        <v>57</v>
      </c>
      <c r="I2737" s="98"/>
      <c r="J2737" s="106">
        <f>_xlfn.XLOOKUP('-'!$F2737,Ref!A:A,Ref!B:B)*1000</f>
        <v>236000</v>
      </c>
      <c r="K2737" s="93">
        <f ca="1">COUNTIF($J$2:'-'!$J2737,'-'!$J2737)-1</f>
        <v>13</v>
      </c>
      <c r="L2737" s="96" t="s">
        <v>14</v>
      </c>
    </row>
    <row r="2738" spans="1:12" ht="15.75">
      <c r="A2738" s="90">
        <f t="shared" si="43"/>
        <v>2734</v>
      </c>
      <c r="B2738" s="87">
        <f ca="1">'-'!$J2738+'-'!$K2738</f>
        <v>237000</v>
      </c>
      <c r="C2738" s="88"/>
      <c r="D2738" s="89" t="str" cm="1">
        <f t="array" ref="D2738">_xlfn.SWITCH(MID('-'!$F2738,1,4),"C - ","Civil","F - ","Foundation","ST -","Structure","FC -","Façade","PRE ","Pre-Line","POST","Post-Line","H - ","Handover","S - ","Services","CST ","Completion Docs", "I - ", "Inspection")</f>
        <v>Structure</v>
      </c>
      <c r="E2738" s="90" t="str">
        <f>IF(NOT(ISERROR(SEARCH("- S -", '-'!$F2738))), "Subcontractor",IF(NOT(ISERROR(SEARCH("- R -", '-'!$F2738))), "Ryman",IF(NOT(ISERROR(SEARCH("- C -", '-'!$F2738))), "Consultant",IF(NOT(ISERROR(SEARCH("- I -", '-'!$F2738))),  "Inspection Test Plan", "Naming Error"))))</f>
        <v>Subcontractor</v>
      </c>
      <c r="F2738" s="91" t="str">
        <f>IF(OR('-'!$G2738="checklist", '-'!$G2738="checklist-flat"), '-'!$H2738, F2737)</f>
        <v>ST - S - Structural Steel Installation</v>
      </c>
      <c r="G2738" s="92" t="s">
        <v>430</v>
      </c>
      <c r="H2738" s="92" t="s">
        <v>1921</v>
      </c>
      <c r="I2738" s="92"/>
      <c r="J2738" s="105">
        <f>_xlfn.XLOOKUP('-'!$F2738,Ref!A:A,Ref!B:B)*1000</f>
        <v>237000</v>
      </c>
      <c r="K2738" s="87">
        <f ca="1">COUNTIF($J$2:'-'!$J2738,'-'!$J2738)-1</f>
        <v>0</v>
      </c>
      <c r="L2738" s="90" t="s">
        <v>14</v>
      </c>
    </row>
    <row r="2739" spans="1:12" ht="15.75">
      <c r="A2739" s="96">
        <f t="shared" si="43"/>
        <v>2735</v>
      </c>
      <c r="B2739" s="93">
        <f ca="1">'-'!$J2739+'-'!$K2739</f>
        <v>237001</v>
      </c>
      <c r="C2739" s="94"/>
      <c r="D2739" s="95" t="str" cm="1">
        <f t="array" ref="D2739">_xlfn.SWITCH(MID('-'!$F2739,1,4),"C - ","Civil","F - ","Foundation","ST -","Structure","FC -","Façade","PRE ","Pre-Line","POST","Post-Line","H - ","Handover","S - ","Services","CST ","Completion Docs", "I - ", "Inspection")</f>
        <v>Structure</v>
      </c>
      <c r="E2739" s="96" t="str">
        <f>IF(NOT(ISERROR(SEARCH("- S -", '-'!$F2739))), "Subcontractor",IF(NOT(ISERROR(SEARCH("- R -", '-'!$F2739))), "Ryman",IF(NOT(ISERROR(SEARCH("- C -", '-'!$F2739))), "Consultant",IF(NOT(ISERROR(SEARCH("- I -", '-'!$F2739))),  "Inspection Test Plan", "Naming Error"))))</f>
        <v>Subcontractor</v>
      </c>
      <c r="F2739" s="97" t="str">
        <f>IF(OR('-'!$G2739="checklist", '-'!$G2739="checklist-flat"), '-'!$H2739, F2738)</f>
        <v>ST - S - Structural Steel Installation</v>
      </c>
      <c r="G2739" s="98" t="s">
        <v>432</v>
      </c>
      <c r="H2739" s="98" t="s">
        <v>1589</v>
      </c>
      <c r="I2739" s="98"/>
      <c r="J2739" s="106">
        <f>_xlfn.XLOOKUP('-'!$F2739,Ref!A:A,Ref!B:B)*1000</f>
        <v>237000</v>
      </c>
      <c r="K2739" s="93">
        <f ca="1">COUNTIF($J$2:'-'!$J2739,'-'!$J2739)-1</f>
        <v>1</v>
      </c>
      <c r="L2739" s="96" t="s">
        <v>14</v>
      </c>
    </row>
    <row r="2740" spans="1:12" ht="15.75">
      <c r="A2740" s="90">
        <f t="shared" si="43"/>
        <v>2736</v>
      </c>
      <c r="B2740" s="87">
        <f ca="1">'-'!$J2740+'-'!$K2740</f>
        <v>237002</v>
      </c>
      <c r="C2740" s="88"/>
      <c r="D2740" s="89" t="str" cm="1">
        <f t="array" ref="D2740">_xlfn.SWITCH(MID('-'!$F2740,1,4),"C - ","Civil","F - ","Foundation","ST -","Structure","FC -","Façade","PRE ","Pre-Line","POST","Post-Line","H - ","Handover","S - ","Services","CST ","Completion Docs", "I - ", "Inspection")</f>
        <v>Structure</v>
      </c>
      <c r="E2740" s="90" t="str">
        <f>IF(NOT(ISERROR(SEARCH("- S -", '-'!$F2740))), "Subcontractor",IF(NOT(ISERROR(SEARCH("- R -", '-'!$F2740))), "Ryman",IF(NOT(ISERROR(SEARCH("- C -", '-'!$F2740))), "Consultant",IF(NOT(ISERROR(SEARCH("- I -", '-'!$F2740))),  "Inspection Test Plan", "Naming Error"))))</f>
        <v>Subcontractor</v>
      </c>
      <c r="F2740" s="91" t="str">
        <f>IF(OR('-'!$G2740="checklist", '-'!$G2740="checklist-flat"), '-'!$H2740, F2739)</f>
        <v>ST - S - Structural Steel Installation</v>
      </c>
      <c r="G2740" s="92" t="s">
        <v>15</v>
      </c>
      <c r="H2740" s="92" t="s">
        <v>1805</v>
      </c>
      <c r="I2740" s="92"/>
      <c r="J2740" s="105">
        <f>_xlfn.XLOOKUP('-'!$F2740,Ref!A:A,Ref!B:B)*1000</f>
        <v>237000</v>
      </c>
      <c r="K2740" s="87">
        <f ca="1">COUNTIF($J$2:'-'!$J2740,'-'!$J2740)-1</f>
        <v>2</v>
      </c>
      <c r="L2740" s="90" t="s">
        <v>14</v>
      </c>
    </row>
    <row r="2741" spans="1:12" ht="15.75">
      <c r="A2741" s="96">
        <f t="shared" si="43"/>
        <v>2737</v>
      </c>
      <c r="B2741" s="93">
        <f ca="1">'-'!$J2741+'-'!$K2741</f>
        <v>237003</v>
      </c>
      <c r="C2741" s="94"/>
      <c r="D2741" s="95" t="str" cm="1">
        <f t="array" ref="D2741">_xlfn.SWITCH(MID('-'!$F2741,1,4),"C - ","Civil","F - ","Foundation","ST -","Structure","FC -","Façade","PRE ","Pre-Line","POST","Post-Line","H - ","Handover","S - ","Services","CST ","Completion Docs", "I - ", "Inspection")</f>
        <v>Structure</v>
      </c>
      <c r="E2741" s="96" t="str">
        <f>IF(NOT(ISERROR(SEARCH("- S -", '-'!$F2741))), "Subcontractor",IF(NOT(ISERROR(SEARCH("- R -", '-'!$F2741))), "Ryman",IF(NOT(ISERROR(SEARCH("- C -", '-'!$F2741))), "Consultant",IF(NOT(ISERROR(SEARCH("- I -", '-'!$F2741))),  "Inspection Test Plan", "Naming Error"))))</f>
        <v>Subcontractor</v>
      </c>
      <c r="F2741" s="97" t="str">
        <f>IF(OR('-'!$G2741="checklist", '-'!$G2741="checklist-flat"), '-'!$H2741, F2740)</f>
        <v>ST - S - Structural Steel Installation</v>
      </c>
      <c r="G2741" s="98" t="s">
        <v>15</v>
      </c>
      <c r="H2741" s="98" t="s">
        <v>1806</v>
      </c>
      <c r="I2741" s="98"/>
      <c r="J2741" s="106">
        <f>_xlfn.XLOOKUP('-'!$F2741,Ref!A:A,Ref!B:B)*1000</f>
        <v>237000</v>
      </c>
      <c r="K2741" s="93">
        <f ca="1">COUNTIF($J$2:'-'!$J2741,'-'!$J2741)-1</f>
        <v>3</v>
      </c>
      <c r="L2741" s="96" t="s">
        <v>14</v>
      </c>
    </row>
    <row r="2742" spans="1:12" ht="15.75">
      <c r="A2742" s="90">
        <f t="shared" si="43"/>
        <v>2738</v>
      </c>
      <c r="B2742" s="87">
        <f ca="1">'-'!$J2742+'-'!$K2742</f>
        <v>237004</v>
      </c>
      <c r="C2742" s="88"/>
      <c r="D2742" s="89" t="str" cm="1">
        <f t="array" ref="D2742">_xlfn.SWITCH(MID('-'!$F2742,1,4),"C - ","Civil","F - ","Foundation","ST -","Structure","FC -","Façade","PRE ","Pre-Line","POST","Post-Line","H - ","Handover","S - ","Services","CST ","Completion Docs", "I - ", "Inspection")</f>
        <v>Structure</v>
      </c>
      <c r="E2742" s="90" t="str">
        <f>IF(NOT(ISERROR(SEARCH("- S -", '-'!$F2742))), "Subcontractor",IF(NOT(ISERROR(SEARCH("- R -", '-'!$F2742))), "Ryman",IF(NOT(ISERROR(SEARCH("- C -", '-'!$F2742))), "Consultant",IF(NOT(ISERROR(SEARCH("- I -", '-'!$F2742))),  "Inspection Test Plan", "Naming Error"))))</f>
        <v>Subcontractor</v>
      </c>
      <c r="F2742" s="91" t="str">
        <f>IF(OR('-'!$G2742="checklist", '-'!$G2742="checklist-flat"), '-'!$H2742, F2741)</f>
        <v>ST - S - Structural Steel Installation</v>
      </c>
      <c r="G2742" s="104" t="s">
        <v>432</v>
      </c>
      <c r="H2742" s="104" t="s">
        <v>1807</v>
      </c>
      <c r="I2742" s="104"/>
      <c r="J2742" s="105">
        <f>_xlfn.XLOOKUP('-'!$F2742,Ref!A:A,Ref!B:B)*1000</f>
        <v>237000</v>
      </c>
      <c r="K2742" s="87">
        <f ca="1">COUNTIF($J$2:'-'!$J2742,'-'!$J2742)-1</f>
        <v>4</v>
      </c>
      <c r="L2742" s="90" t="s">
        <v>14</v>
      </c>
    </row>
    <row r="2743" spans="1:12" ht="15.75">
      <c r="A2743" s="96">
        <f t="shared" si="43"/>
        <v>2739</v>
      </c>
      <c r="B2743" s="93">
        <f ca="1">'-'!$J2743+'-'!$K2743</f>
        <v>237005</v>
      </c>
      <c r="C2743" s="94"/>
      <c r="D2743" s="95" t="str" cm="1">
        <f t="array" ref="D2743">_xlfn.SWITCH(MID('-'!$F2743,1,4),"C - ","Civil","F - ","Foundation","ST -","Structure","FC -","Façade","PRE ","Pre-Line","POST","Post-Line","H - ","Handover","S - ","Services","CST ","Completion Docs", "I - ", "Inspection")</f>
        <v>Structure</v>
      </c>
      <c r="E2743" s="96" t="str">
        <f>IF(NOT(ISERROR(SEARCH("- S -", '-'!$F2743))), "Subcontractor",IF(NOT(ISERROR(SEARCH("- R -", '-'!$F2743))), "Ryman",IF(NOT(ISERROR(SEARCH("- C -", '-'!$F2743))), "Consultant",IF(NOT(ISERROR(SEARCH("- I -", '-'!$F2743))),  "Inspection Test Plan", "Naming Error"))))</f>
        <v>Subcontractor</v>
      </c>
      <c r="F2743" s="97" t="str">
        <f>IF(OR('-'!$G2743="checklist", '-'!$G2743="checklist-flat"), '-'!$H2743, F2742)</f>
        <v>ST - S - Structural Steel Installation</v>
      </c>
      <c r="G2743" s="98" t="s">
        <v>15</v>
      </c>
      <c r="H2743" s="98" t="s">
        <v>1808</v>
      </c>
      <c r="I2743" s="98"/>
      <c r="J2743" s="106">
        <f>_xlfn.XLOOKUP('-'!$F2743,Ref!A:A,Ref!B:B)*1000</f>
        <v>237000</v>
      </c>
      <c r="K2743" s="93">
        <f ca="1">COUNTIF($J$2:'-'!$J2743,'-'!$J2743)-1</f>
        <v>5</v>
      </c>
      <c r="L2743" s="96" t="s">
        <v>14</v>
      </c>
    </row>
    <row r="2744" spans="1:12" ht="15.75">
      <c r="A2744" s="90">
        <f t="shared" si="43"/>
        <v>2740</v>
      </c>
      <c r="B2744" s="87">
        <f ca="1">'-'!$J2744+'-'!$K2744</f>
        <v>237006</v>
      </c>
      <c r="C2744" s="88"/>
      <c r="D2744" s="89" t="str" cm="1">
        <f t="array" ref="D2744">_xlfn.SWITCH(MID('-'!$F2744,1,4),"C - ","Civil","F - ","Foundation","ST -","Structure","FC -","Façade","PRE ","Pre-Line","POST","Post-Line","H - ","Handover","S - ","Services","CST ","Completion Docs", "I - ", "Inspection")</f>
        <v>Structure</v>
      </c>
      <c r="E2744" s="90" t="str">
        <f>IF(NOT(ISERROR(SEARCH("- S -", '-'!$F2744))), "Subcontractor",IF(NOT(ISERROR(SEARCH("- R -", '-'!$F2744))), "Ryman",IF(NOT(ISERROR(SEARCH("- C -", '-'!$F2744))), "Consultant",IF(NOT(ISERROR(SEARCH("- I -", '-'!$F2744))),  "Inspection Test Plan", "Naming Error"))))</f>
        <v>Subcontractor</v>
      </c>
      <c r="F2744" s="91" t="str">
        <f>IF(OR('-'!$G2744="checklist", '-'!$G2744="checklist-flat"), '-'!$H2744, F2743)</f>
        <v>ST - S - Structural Steel Installation</v>
      </c>
      <c r="G2744" s="92" t="s">
        <v>15</v>
      </c>
      <c r="H2744" s="92" t="s">
        <v>1809</v>
      </c>
      <c r="I2744" s="92"/>
      <c r="J2744" s="105">
        <f>_xlfn.XLOOKUP('-'!$F2744,Ref!A:A,Ref!B:B)*1000</f>
        <v>237000</v>
      </c>
      <c r="K2744" s="87">
        <f ca="1">COUNTIF($J$2:'-'!$J2744,'-'!$J2744)-1</f>
        <v>6</v>
      </c>
      <c r="L2744" s="90" t="s">
        <v>14</v>
      </c>
    </row>
    <row r="2745" spans="1:12" ht="15.75">
      <c r="A2745" s="96">
        <f t="shared" si="43"/>
        <v>2741</v>
      </c>
      <c r="B2745" s="93">
        <f ca="1">'-'!$J2745+'-'!$K2745</f>
        <v>237007</v>
      </c>
      <c r="C2745" s="94"/>
      <c r="D2745" s="95" t="str" cm="1">
        <f t="array" ref="D2745">_xlfn.SWITCH(MID('-'!$F2745,1,4),"C - ","Civil","F - ","Foundation","ST -","Structure","FC -","Façade","PRE ","Pre-Line","POST","Post-Line","H - ","Handover","S - ","Services","CST ","Completion Docs", "I - ", "Inspection")</f>
        <v>Structure</v>
      </c>
      <c r="E2745" s="96" t="str">
        <f>IF(NOT(ISERROR(SEARCH("- S -", '-'!$F2745))), "Subcontractor",IF(NOT(ISERROR(SEARCH("- R -", '-'!$F2745))), "Ryman",IF(NOT(ISERROR(SEARCH("- C -", '-'!$F2745))), "Consultant",IF(NOT(ISERROR(SEARCH("- I -", '-'!$F2745))),  "Inspection Test Plan", "Naming Error"))))</f>
        <v>Subcontractor</v>
      </c>
      <c r="F2745" s="97" t="str">
        <f>IF(OR('-'!$G2745="checklist", '-'!$G2745="checklist-flat"), '-'!$H2745, F2744)</f>
        <v>ST - S - Structural Steel Installation</v>
      </c>
      <c r="G2745" s="98" t="s">
        <v>15</v>
      </c>
      <c r="H2745" s="98" t="s">
        <v>1810</v>
      </c>
      <c r="I2745" s="98"/>
      <c r="J2745" s="106">
        <f>_xlfn.XLOOKUP('-'!$F2745,Ref!A:A,Ref!B:B)*1000</f>
        <v>237000</v>
      </c>
      <c r="K2745" s="93">
        <f ca="1">COUNTIF($J$2:'-'!$J2745,'-'!$J2745)-1</f>
        <v>7</v>
      </c>
      <c r="L2745" s="96" t="s">
        <v>14</v>
      </c>
    </row>
    <row r="2746" spans="1:12" ht="15.75">
      <c r="A2746" s="90">
        <f t="shared" si="43"/>
        <v>2742</v>
      </c>
      <c r="B2746" s="87">
        <f ca="1">'-'!$J2746+'-'!$K2746</f>
        <v>237008</v>
      </c>
      <c r="C2746" s="88"/>
      <c r="D2746" s="89" t="str" cm="1">
        <f t="array" ref="D2746">_xlfn.SWITCH(MID('-'!$F2746,1,4),"C - ","Civil","F - ","Foundation","ST -","Structure","FC -","Façade","PRE ","Pre-Line","POST","Post-Line","H - ","Handover","S - ","Services","CST ","Completion Docs", "I - ", "Inspection")</f>
        <v>Structure</v>
      </c>
      <c r="E2746" s="90" t="str">
        <f>IF(NOT(ISERROR(SEARCH("- S -", '-'!$F2746))), "Subcontractor",IF(NOT(ISERROR(SEARCH("- R -", '-'!$F2746))), "Ryman",IF(NOT(ISERROR(SEARCH("- C -", '-'!$F2746))), "Consultant",IF(NOT(ISERROR(SEARCH("- I -", '-'!$F2746))),  "Inspection Test Plan", "Naming Error"))))</f>
        <v>Subcontractor</v>
      </c>
      <c r="F2746" s="91" t="str">
        <f>IF(OR('-'!$G2746="checklist", '-'!$G2746="checklist-flat"), '-'!$H2746, F2745)</f>
        <v>ST - S - Structural Steel Installation</v>
      </c>
      <c r="G2746" s="92" t="s">
        <v>15</v>
      </c>
      <c r="H2746" s="92" t="s">
        <v>1811</v>
      </c>
      <c r="I2746" s="92"/>
      <c r="J2746" s="105">
        <f>_xlfn.XLOOKUP('-'!$F2746,Ref!A:A,Ref!B:B)*1000</f>
        <v>237000</v>
      </c>
      <c r="K2746" s="87">
        <f ca="1">COUNTIF($J$2:'-'!$J2746,'-'!$J2746)-1</f>
        <v>8</v>
      </c>
      <c r="L2746" s="90" t="s">
        <v>14</v>
      </c>
    </row>
    <row r="2747" spans="1:12" ht="15.75">
      <c r="A2747" s="96">
        <f t="shared" si="43"/>
        <v>2743</v>
      </c>
      <c r="B2747" s="93">
        <f ca="1">'-'!$J2747+'-'!$K2747</f>
        <v>237009</v>
      </c>
      <c r="C2747" s="94"/>
      <c r="D2747" s="95" t="str" cm="1">
        <f t="array" ref="D2747">_xlfn.SWITCH(MID('-'!$F2747,1,4),"C - ","Civil","F - ","Foundation","ST -","Structure","FC -","Façade","PRE ","Pre-Line","POST","Post-Line","H - ","Handover","S - ","Services","CST ","Completion Docs", "I - ", "Inspection")</f>
        <v>Structure</v>
      </c>
      <c r="E2747" s="96" t="str">
        <f>IF(NOT(ISERROR(SEARCH("- S -", '-'!$F2747))), "Subcontractor",IF(NOT(ISERROR(SEARCH("- R -", '-'!$F2747))), "Ryman",IF(NOT(ISERROR(SEARCH("- C -", '-'!$F2747))), "Consultant",IF(NOT(ISERROR(SEARCH("- I -", '-'!$F2747))),  "Inspection Test Plan", "Naming Error"))))</f>
        <v>Subcontractor</v>
      </c>
      <c r="F2747" s="97" t="str">
        <f>IF(OR('-'!$G2747="checklist", '-'!$G2747="checklist-flat"), '-'!$H2747, F2746)</f>
        <v>ST - S - Structural Steel Installation</v>
      </c>
      <c r="G2747" s="98" t="s">
        <v>15</v>
      </c>
      <c r="H2747" s="98" t="s">
        <v>1812</v>
      </c>
      <c r="I2747" s="98"/>
      <c r="J2747" s="106">
        <f>_xlfn.XLOOKUP('-'!$F2747,Ref!A:A,Ref!B:B)*1000</f>
        <v>237000</v>
      </c>
      <c r="K2747" s="93">
        <f ca="1">COUNTIF($J$2:'-'!$J2747,'-'!$J2747)-1</f>
        <v>9</v>
      </c>
      <c r="L2747" s="96" t="s">
        <v>14</v>
      </c>
    </row>
    <row r="2748" spans="1:12" ht="15.75">
      <c r="A2748" s="90">
        <f t="shared" si="43"/>
        <v>2744</v>
      </c>
      <c r="B2748" s="87">
        <f ca="1">'-'!$J2748+'-'!$K2748</f>
        <v>237010</v>
      </c>
      <c r="C2748" s="88"/>
      <c r="D2748" s="89" t="str" cm="1">
        <f t="array" ref="D2748">_xlfn.SWITCH(MID('-'!$F2748,1,4),"C - ","Civil","F - ","Foundation","ST -","Structure","FC -","Façade","PRE ","Pre-Line","POST","Post-Line","H - ","Handover","S - ","Services","CST ","Completion Docs", "I - ", "Inspection")</f>
        <v>Structure</v>
      </c>
      <c r="E2748" s="90" t="str">
        <f>IF(NOT(ISERROR(SEARCH("- S -", '-'!$F2748))), "Subcontractor",IF(NOT(ISERROR(SEARCH("- R -", '-'!$F2748))), "Ryman",IF(NOT(ISERROR(SEARCH("- C -", '-'!$F2748))), "Consultant",IF(NOT(ISERROR(SEARCH("- I -", '-'!$F2748))),  "Inspection Test Plan", "Naming Error"))))</f>
        <v>Subcontractor</v>
      </c>
      <c r="F2748" s="91" t="str">
        <f>IF(OR('-'!$G2748="checklist", '-'!$G2748="checklist-flat"), '-'!$H2748, F2747)</f>
        <v>ST - S - Structural Steel Installation</v>
      </c>
      <c r="G2748" s="92" t="s">
        <v>15</v>
      </c>
      <c r="H2748" s="92" t="s">
        <v>1610</v>
      </c>
      <c r="I2748" s="92"/>
      <c r="J2748" s="105">
        <f>_xlfn.XLOOKUP('-'!$F2748,Ref!A:A,Ref!B:B)*1000</f>
        <v>237000</v>
      </c>
      <c r="K2748" s="87">
        <f ca="1">COUNTIF($J$2:'-'!$J2748,'-'!$J2748)-1</f>
        <v>10</v>
      </c>
      <c r="L2748" s="90" t="s">
        <v>14</v>
      </c>
    </row>
    <row r="2749" spans="1:12" ht="15.75">
      <c r="A2749" s="96">
        <f t="shared" si="43"/>
        <v>2745</v>
      </c>
      <c r="B2749" s="93">
        <f ca="1">'-'!$J2749+'-'!$K2749</f>
        <v>237011</v>
      </c>
      <c r="C2749" s="94"/>
      <c r="D2749" s="95" t="str" cm="1">
        <f t="array" ref="D2749">_xlfn.SWITCH(MID('-'!$F2749,1,4),"C - ","Civil","F - ","Foundation","ST -","Structure","FC -","Façade","PRE ","Pre-Line","POST","Post-Line","H - ","Handover","S - ","Services","CST ","Completion Docs", "I - ", "Inspection")</f>
        <v>Structure</v>
      </c>
      <c r="E2749" s="96" t="str">
        <f>IF(NOT(ISERROR(SEARCH("- S -", '-'!$F2749))), "Subcontractor",IF(NOT(ISERROR(SEARCH("- R -", '-'!$F2749))), "Ryman",IF(NOT(ISERROR(SEARCH("- C -", '-'!$F2749))), "Consultant",IF(NOT(ISERROR(SEARCH("- I -", '-'!$F2749))),  "Inspection Test Plan", "Naming Error"))))</f>
        <v>Subcontractor</v>
      </c>
      <c r="F2749" s="97" t="str">
        <f>IF(OR('-'!$G2749="checklist", '-'!$G2749="checklist-flat"), '-'!$H2749, F2748)</f>
        <v>ST - S - Structural Steel Installation</v>
      </c>
      <c r="G2749" s="98" t="s">
        <v>432</v>
      </c>
      <c r="H2749" s="98" t="s">
        <v>1922</v>
      </c>
      <c r="I2749" s="98"/>
      <c r="J2749" s="106">
        <f>_xlfn.XLOOKUP('-'!$F2749,Ref!A:A,Ref!B:B)*1000</f>
        <v>237000</v>
      </c>
      <c r="K2749" s="93">
        <f ca="1">COUNTIF($J$2:'-'!$J2749,'-'!$J2749)-1</f>
        <v>11</v>
      </c>
      <c r="L2749" s="96" t="s">
        <v>14</v>
      </c>
    </row>
    <row r="2750" spans="1:12" ht="15.75">
      <c r="A2750" s="90">
        <f t="shared" si="43"/>
        <v>2746</v>
      </c>
      <c r="B2750" s="87">
        <f ca="1">'-'!$J2750+'-'!$K2750</f>
        <v>237012</v>
      </c>
      <c r="C2750" s="88"/>
      <c r="D2750" s="89" t="str" cm="1">
        <f t="array" ref="D2750">_xlfn.SWITCH(MID('-'!$F2750,1,4),"C - ","Civil","F - ","Foundation","ST -","Structure","FC -","Façade","PRE ","Pre-Line","POST","Post-Line","H - ","Handover","S - ","Services","CST ","Completion Docs", "I - ", "Inspection")</f>
        <v>Structure</v>
      </c>
      <c r="E2750" s="90" t="str">
        <f>IF(NOT(ISERROR(SEARCH("- S -", '-'!$F2750))), "Subcontractor",IF(NOT(ISERROR(SEARCH("- R -", '-'!$F2750))), "Ryman",IF(NOT(ISERROR(SEARCH("- C -", '-'!$F2750))), "Consultant",IF(NOT(ISERROR(SEARCH("- I -", '-'!$F2750))),  "Inspection Test Plan", "Naming Error"))))</f>
        <v>Subcontractor</v>
      </c>
      <c r="F2750" s="91" t="str">
        <f>IF(OR('-'!$G2750="checklist", '-'!$G2750="checklist-flat"), '-'!$H2750, F2749)</f>
        <v>ST - S - Structural Steel Installation</v>
      </c>
      <c r="G2750" s="92" t="s">
        <v>15</v>
      </c>
      <c r="H2750" s="92" t="s">
        <v>1923</v>
      </c>
      <c r="I2750" s="92"/>
      <c r="J2750" s="105">
        <f>_xlfn.XLOOKUP('-'!$F2750,Ref!A:A,Ref!B:B)*1000</f>
        <v>237000</v>
      </c>
      <c r="K2750" s="87">
        <f ca="1">COUNTIF($J$2:'-'!$J2750,'-'!$J2750)-1</f>
        <v>12</v>
      </c>
      <c r="L2750" s="90" t="s">
        <v>14</v>
      </c>
    </row>
    <row r="2751" spans="1:12" ht="15.75">
      <c r="A2751" s="96">
        <f t="shared" si="43"/>
        <v>2747</v>
      </c>
      <c r="B2751" s="93">
        <f ca="1">'-'!$J2751+'-'!$K2751</f>
        <v>237013</v>
      </c>
      <c r="C2751" s="94"/>
      <c r="D2751" s="95" t="str" cm="1">
        <f t="array" ref="D2751">_xlfn.SWITCH(MID('-'!$F2751,1,4),"C - ","Civil","F - ","Foundation","ST -","Structure","FC -","Façade","PRE ","Pre-Line","POST","Post-Line","H - ","Handover","S - ","Services","CST ","Completion Docs", "I - ", "Inspection")</f>
        <v>Structure</v>
      </c>
      <c r="E2751" s="96" t="str">
        <f>IF(NOT(ISERROR(SEARCH("- S -", '-'!$F2751))), "Subcontractor",IF(NOT(ISERROR(SEARCH("- R -", '-'!$F2751))), "Ryman",IF(NOT(ISERROR(SEARCH("- C -", '-'!$F2751))), "Consultant",IF(NOT(ISERROR(SEARCH("- I -", '-'!$F2751))),  "Inspection Test Plan", "Naming Error"))))</f>
        <v>Subcontractor</v>
      </c>
      <c r="F2751" s="97" t="str">
        <f>IF(OR('-'!$G2751="checklist", '-'!$G2751="checklist-flat"), '-'!$H2751, F2750)</f>
        <v>ST - S - Structural Steel Installation</v>
      </c>
      <c r="G2751" s="98" t="s">
        <v>15</v>
      </c>
      <c r="H2751" s="98" t="s">
        <v>1616</v>
      </c>
      <c r="I2751" s="98"/>
      <c r="J2751" s="106">
        <f>_xlfn.XLOOKUP('-'!$F2751,Ref!A:A,Ref!B:B)*1000</f>
        <v>237000</v>
      </c>
      <c r="K2751" s="93">
        <f ca="1">COUNTIF($J$2:'-'!$J2751,'-'!$J2751)-1</f>
        <v>13</v>
      </c>
      <c r="L2751" s="96" t="s">
        <v>14</v>
      </c>
    </row>
    <row r="2752" spans="1:12" ht="15.75">
      <c r="A2752" s="90">
        <f t="shared" si="43"/>
        <v>2748</v>
      </c>
      <c r="B2752" s="87">
        <f ca="1">'-'!$J2752+'-'!$K2752</f>
        <v>237014</v>
      </c>
      <c r="C2752" s="88"/>
      <c r="D2752" s="89" t="str" cm="1">
        <f t="array" ref="D2752">_xlfn.SWITCH(MID('-'!$F2752,1,4),"C - ","Civil","F - ","Foundation","ST -","Structure","FC -","Façade","PRE ","Pre-Line","POST","Post-Line","H - ","Handover","S - ","Services","CST ","Completion Docs", "I - ", "Inspection")</f>
        <v>Structure</v>
      </c>
      <c r="E2752" s="90" t="str">
        <f>IF(NOT(ISERROR(SEARCH("- S -", '-'!$F2752))), "Subcontractor",IF(NOT(ISERROR(SEARCH("- R -", '-'!$F2752))), "Ryman",IF(NOT(ISERROR(SEARCH("- C -", '-'!$F2752))), "Consultant",IF(NOT(ISERROR(SEARCH("- I -", '-'!$F2752))),  "Inspection Test Plan", "Naming Error"))))</f>
        <v>Subcontractor</v>
      </c>
      <c r="F2752" s="91" t="str">
        <f>IF(OR('-'!$G2752="checklist", '-'!$G2752="checklist-flat"), '-'!$H2752, F2751)</f>
        <v>ST - S - Structural Steel Installation</v>
      </c>
      <c r="G2752" s="92" t="s">
        <v>62</v>
      </c>
      <c r="H2752" s="92" t="s">
        <v>1617</v>
      </c>
      <c r="I2752" s="92"/>
      <c r="J2752" s="105">
        <f>_xlfn.XLOOKUP('-'!$F2752,Ref!A:A,Ref!B:B)*1000</f>
        <v>237000</v>
      </c>
      <c r="K2752" s="87">
        <f ca="1">COUNTIF($J$2:'-'!$J2752,'-'!$J2752)-1</f>
        <v>14</v>
      </c>
      <c r="L2752" s="90" t="s">
        <v>14</v>
      </c>
    </row>
    <row r="2753" spans="1:12" ht="15.75">
      <c r="A2753" s="96">
        <f t="shared" si="43"/>
        <v>2749</v>
      </c>
      <c r="B2753" s="93">
        <f ca="1">'-'!$J2753+'-'!$K2753</f>
        <v>237015</v>
      </c>
      <c r="C2753" s="94"/>
      <c r="D2753" s="95" t="str" cm="1">
        <f t="array" ref="D2753">_xlfn.SWITCH(MID('-'!$F2753,1,4),"C - ","Civil","F - ","Foundation","ST -","Structure","FC -","Façade","PRE ","Pre-Line","POST","Post-Line","H - ","Handover","S - ","Services","CST ","Completion Docs", "I - ", "Inspection")</f>
        <v>Structure</v>
      </c>
      <c r="E2753" s="96" t="str">
        <f>IF(NOT(ISERROR(SEARCH("- S -", '-'!$F2753))), "Subcontractor",IF(NOT(ISERROR(SEARCH("- R -", '-'!$F2753))), "Ryman",IF(NOT(ISERROR(SEARCH("- C -", '-'!$F2753))), "Consultant",IF(NOT(ISERROR(SEARCH("- I -", '-'!$F2753))),  "Inspection Test Plan", "Naming Error"))))</f>
        <v>Subcontractor</v>
      </c>
      <c r="F2753" s="97" t="str">
        <f>IF(OR('-'!$G2753="checklist", '-'!$G2753="checklist-flat"), '-'!$H2753, F2752)</f>
        <v>ST - S - Structural Steel Installation</v>
      </c>
      <c r="G2753" s="24" t="s">
        <v>62</v>
      </c>
      <c r="H2753" s="24" t="s">
        <v>1618</v>
      </c>
      <c r="I2753" s="98"/>
      <c r="J2753" s="106">
        <f>_xlfn.XLOOKUP('-'!$F2753,Ref!A:A,Ref!B:B)*1000</f>
        <v>237000</v>
      </c>
      <c r="K2753" s="93">
        <f ca="1">COUNTIF($J$2:'-'!$J2753,'-'!$J2753)-1</f>
        <v>15</v>
      </c>
      <c r="L2753" s="96" t="s">
        <v>14</v>
      </c>
    </row>
    <row r="2754" spans="1:12" ht="15.75">
      <c r="A2754" s="90">
        <f t="shared" si="43"/>
        <v>2750</v>
      </c>
      <c r="B2754" s="87">
        <f ca="1">'-'!$J2754+'-'!$K2754</f>
        <v>237016</v>
      </c>
      <c r="C2754" s="88"/>
      <c r="D2754" s="89" t="str" cm="1">
        <f t="array" ref="D2754">_xlfn.SWITCH(MID('-'!$F2754,1,4),"C - ","Civil","F - ","Foundation","ST -","Structure","FC -","Façade","PRE ","Pre-Line","POST","Post-Line","H - ","Handover","S - ","Services","CST ","Completion Docs", "I - ", "Inspection")</f>
        <v>Structure</v>
      </c>
      <c r="E2754" s="90" t="str">
        <f>IF(NOT(ISERROR(SEARCH("- S -", '-'!$F2754))), "Subcontractor",IF(NOT(ISERROR(SEARCH("- R -", '-'!$F2754))), "Ryman",IF(NOT(ISERROR(SEARCH("- C -", '-'!$F2754))), "Consultant",IF(NOT(ISERROR(SEARCH("- I -", '-'!$F2754))),  "Inspection Test Plan", "Naming Error"))))</f>
        <v>Subcontractor</v>
      </c>
      <c r="F2754" s="91" t="str">
        <f>IF(OR('-'!$G2754="checklist", '-'!$G2754="checklist-flat"), '-'!$H2754, F2753)</f>
        <v>ST - S - Structural Steel Installation</v>
      </c>
      <c r="G2754" s="92" t="s">
        <v>62</v>
      </c>
      <c r="H2754" s="92" t="s">
        <v>1619</v>
      </c>
      <c r="I2754" s="92"/>
      <c r="J2754" s="105">
        <f>_xlfn.XLOOKUP('-'!$F2754,Ref!A:A,Ref!B:B)*1000</f>
        <v>237000</v>
      </c>
      <c r="K2754" s="87">
        <f ca="1">COUNTIF($J$2:'-'!$J2754,'-'!$J2754)-1</f>
        <v>16</v>
      </c>
      <c r="L2754" s="90" t="s">
        <v>14</v>
      </c>
    </row>
    <row r="2755" spans="1:12" ht="15.75">
      <c r="A2755" s="96">
        <f t="shared" si="43"/>
        <v>2751</v>
      </c>
      <c r="B2755" s="93">
        <f ca="1">'-'!$J2755+'-'!$K2755</f>
        <v>237017</v>
      </c>
      <c r="C2755" s="94"/>
      <c r="D2755" s="95" t="str" cm="1">
        <f t="array" ref="D2755">_xlfn.SWITCH(MID('-'!$F2755,1,4),"C - ","Civil","F - ","Foundation","ST -","Structure","FC -","Façade","PRE ","Pre-Line","POST","Post-Line","H - ","Handover","S - ","Services","CST ","Completion Docs", "I - ", "Inspection")</f>
        <v>Structure</v>
      </c>
      <c r="E2755" s="96" t="str">
        <f>IF(NOT(ISERROR(SEARCH("- S -", '-'!$F2755))), "Subcontractor",IF(NOT(ISERROR(SEARCH("- R -", '-'!$F2755))), "Ryman",IF(NOT(ISERROR(SEARCH("- C -", '-'!$F2755))), "Consultant",IF(NOT(ISERROR(SEARCH("- I -", '-'!$F2755))),  "Inspection Test Plan", "Naming Error"))))</f>
        <v>Subcontractor</v>
      </c>
      <c r="F2755" s="97" t="str">
        <f>IF(OR('-'!$G2755="checklist", '-'!$G2755="checklist-flat"), '-'!$H2755, F2754)</f>
        <v>ST - S - Structural Steel Installation</v>
      </c>
      <c r="G2755" s="98" t="s">
        <v>62</v>
      </c>
      <c r="H2755" s="98" t="s">
        <v>1620</v>
      </c>
      <c r="I2755" s="98"/>
      <c r="J2755" s="106">
        <f>_xlfn.XLOOKUP('-'!$F2755,Ref!A:A,Ref!B:B)*1000</f>
        <v>237000</v>
      </c>
      <c r="K2755" s="93">
        <f ca="1">COUNTIF($J$2:'-'!$J2755,'-'!$J2755)-1</f>
        <v>17</v>
      </c>
      <c r="L2755" s="96" t="s">
        <v>14</v>
      </c>
    </row>
    <row r="2756" spans="1:12" ht="15.75">
      <c r="A2756" s="90">
        <f t="shared" si="43"/>
        <v>2752</v>
      </c>
      <c r="B2756" s="87">
        <f ca="1">'-'!$J2756+'-'!$K2756</f>
        <v>237018</v>
      </c>
      <c r="C2756" s="88"/>
      <c r="D2756" s="89" t="str" cm="1">
        <f t="array" ref="D2756">_xlfn.SWITCH(MID('-'!$F2756,1,4),"C - ","Civil","F - ","Foundation","ST -","Structure","FC -","Façade","PRE ","Pre-Line","POST","Post-Line","H - ","Handover","S - ","Services","CST ","Completion Docs", "I - ", "Inspection")</f>
        <v>Structure</v>
      </c>
      <c r="E2756" s="90" t="str">
        <f>IF(NOT(ISERROR(SEARCH("- S -", '-'!$F2756))), "Subcontractor",IF(NOT(ISERROR(SEARCH("- R -", '-'!$F2756))), "Ryman",IF(NOT(ISERROR(SEARCH("- C -", '-'!$F2756))), "Consultant",IF(NOT(ISERROR(SEARCH("- I -", '-'!$F2756))),  "Inspection Test Plan", "Naming Error"))))</f>
        <v>Subcontractor</v>
      </c>
      <c r="F2756" s="91" t="str">
        <f>IF(OR('-'!$G2756="checklist", '-'!$G2756="checklist-flat"), '-'!$H2756, F2755)</f>
        <v>ST - S - Structural Steel Installation</v>
      </c>
      <c r="G2756" s="92" t="s">
        <v>15</v>
      </c>
      <c r="H2756" s="92" t="s">
        <v>1621</v>
      </c>
      <c r="I2756" s="92"/>
      <c r="J2756" s="105">
        <f>_xlfn.XLOOKUP('-'!$F2756,Ref!A:A,Ref!B:B)*1000</f>
        <v>237000</v>
      </c>
      <c r="K2756" s="87">
        <f ca="1">COUNTIF($J$2:'-'!$J2756,'-'!$J2756)-1</f>
        <v>18</v>
      </c>
      <c r="L2756" s="90" t="s">
        <v>14</v>
      </c>
    </row>
    <row r="2757" spans="1:12" ht="15.75">
      <c r="A2757" s="96">
        <f t="shared" si="43"/>
        <v>2753</v>
      </c>
      <c r="B2757" s="93">
        <f ca="1">'-'!$J2757+'-'!$K2757</f>
        <v>237019</v>
      </c>
      <c r="C2757" s="94"/>
      <c r="D2757" s="95" t="str" cm="1">
        <f t="array" ref="D2757">_xlfn.SWITCH(MID('-'!$F2757,1,4),"C - ","Civil","F - ","Foundation","ST -","Structure","FC -","Façade","PRE ","Pre-Line","POST","Post-Line","H - ","Handover","S - ","Services","CST ","Completion Docs", "I - ", "Inspection")</f>
        <v>Structure</v>
      </c>
      <c r="E2757" s="96" t="str">
        <f>IF(NOT(ISERROR(SEARCH("- S -", '-'!$F2757))), "Subcontractor",IF(NOT(ISERROR(SEARCH("- R -", '-'!$F2757))), "Ryman",IF(NOT(ISERROR(SEARCH("- C -", '-'!$F2757))), "Consultant",IF(NOT(ISERROR(SEARCH("- I -", '-'!$F2757))),  "Inspection Test Plan", "Naming Error"))))</f>
        <v>Subcontractor</v>
      </c>
      <c r="F2757" s="97" t="str">
        <f>IF(OR('-'!$G2757="checklist", '-'!$G2757="checklist-flat"), '-'!$H2757, F2756)</f>
        <v>ST - S - Structural Steel Installation</v>
      </c>
      <c r="G2757" s="24" t="s">
        <v>15</v>
      </c>
      <c r="H2757" s="24" t="s">
        <v>1622</v>
      </c>
      <c r="I2757" s="24"/>
      <c r="J2757" s="106">
        <f>_xlfn.XLOOKUP('-'!$F2757,Ref!A:A,Ref!B:B)*1000</f>
        <v>237000</v>
      </c>
      <c r="K2757" s="93">
        <f ca="1">COUNTIF($J$2:'-'!$J2757,'-'!$J2757)-1</f>
        <v>19</v>
      </c>
      <c r="L2757" s="96" t="s">
        <v>14</v>
      </c>
    </row>
    <row r="2758" spans="1:12" ht="15.75">
      <c r="A2758" s="90">
        <f t="shared" si="43"/>
        <v>2754</v>
      </c>
      <c r="B2758" s="87">
        <f ca="1">'-'!$J2758+'-'!$K2758</f>
        <v>237020</v>
      </c>
      <c r="C2758" s="88"/>
      <c r="D2758" s="89" t="str" cm="1">
        <f t="array" ref="D2758">_xlfn.SWITCH(MID('-'!$F2758,1,4),"C - ","Civil","F - ","Foundation","ST -","Structure","FC -","Façade","PRE ","Pre-Line","POST","Post-Line","H - ","Handover","S - ","Services","CST ","Completion Docs", "I - ", "Inspection")</f>
        <v>Structure</v>
      </c>
      <c r="E2758" s="90" t="str">
        <f>IF(NOT(ISERROR(SEARCH("- S -", '-'!$F2758))), "Subcontractor",IF(NOT(ISERROR(SEARCH("- R -", '-'!$F2758))), "Ryman",IF(NOT(ISERROR(SEARCH("- C -", '-'!$F2758))), "Consultant",IF(NOT(ISERROR(SEARCH("- I -", '-'!$F2758))),  "Inspection Test Plan", "Naming Error"))))</f>
        <v>Subcontractor</v>
      </c>
      <c r="F2758" s="91" t="str">
        <f>IF(OR('-'!$G2758="checklist", '-'!$G2758="checklist-flat"), '-'!$H2758, F2757)</f>
        <v>ST - S - Structural Steel Installation</v>
      </c>
      <c r="G2758" s="104" t="s">
        <v>62</v>
      </c>
      <c r="H2758" s="104" t="s">
        <v>1623</v>
      </c>
      <c r="I2758" s="92"/>
      <c r="J2758" s="105">
        <f>_xlfn.XLOOKUP('-'!$F2758,Ref!A:A,Ref!B:B)*1000</f>
        <v>237000</v>
      </c>
      <c r="K2758" s="87">
        <f ca="1">COUNTIF($J$2:'-'!$J2758,'-'!$J2758)-1</f>
        <v>20</v>
      </c>
      <c r="L2758" s="90" t="s">
        <v>14</v>
      </c>
    </row>
    <row r="2759" spans="1:12" ht="15.75">
      <c r="A2759" s="96">
        <f t="shared" si="43"/>
        <v>2755</v>
      </c>
      <c r="B2759" s="93">
        <f ca="1">'-'!$J2759+'-'!$K2759</f>
        <v>237021</v>
      </c>
      <c r="C2759" s="94"/>
      <c r="D2759" s="95" t="str" cm="1">
        <f t="array" ref="D2759">_xlfn.SWITCH(MID('-'!$F2759,1,4),"C - ","Civil","F - ","Foundation","ST -","Structure","FC -","Façade","PRE ","Pre-Line","POST","Post-Line","H - ","Handover","S - ","Services","CST ","Completion Docs", "I - ", "Inspection")</f>
        <v>Structure</v>
      </c>
      <c r="E2759" s="96" t="str">
        <f>IF(NOT(ISERROR(SEARCH("- S -", '-'!$F2759))), "Subcontractor",IF(NOT(ISERROR(SEARCH("- R -", '-'!$F2759))), "Ryman",IF(NOT(ISERROR(SEARCH("- C -", '-'!$F2759))), "Consultant",IF(NOT(ISERROR(SEARCH("- I -", '-'!$F2759))),  "Inspection Test Plan", "Naming Error"))))</f>
        <v>Subcontractor</v>
      </c>
      <c r="F2759" s="97" t="str">
        <f>IF(OR('-'!$G2759="checklist", '-'!$G2759="checklist-flat"), '-'!$H2759, F2758)</f>
        <v>ST - S - Structural Steel Installation</v>
      </c>
      <c r="G2759" s="98" t="s">
        <v>15</v>
      </c>
      <c r="H2759" s="98" t="s">
        <v>1621</v>
      </c>
      <c r="I2759" s="98"/>
      <c r="J2759" s="106">
        <f>_xlfn.XLOOKUP('-'!$F2759,Ref!A:A,Ref!B:B)*1000</f>
        <v>237000</v>
      </c>
      <c r="K2759" s="93">
        <f ca="1">COUNTIF($J$2:'-'!$J2759,'-'!$J2759)-1</f>
        <v>21</v>
      </c>
      <c r="L2759" s="96" t="s">
        <v>14</v>
      </c>
    </row>
    <row r="2760" spans="1:12" ht="15.75">
      <c r="A2760" s="90">
        <f t="shared" si="43"/>
        <v>2756</v>
      </c>
      <c r="B2760" s="87">
        <f ca="1">'-'!$J2760+'-'!$K2760</f>
        <v>237022</v>
      </c>
      <c r="C2760" s="88"/>
      <c r="D2760" s="89" t="str" cm="1">
        <f t="array" ref="D2760">_xlfn.SWITCH(MID('-'!$F2760,1,4),"C - ","Civil","F - ","Foundation","ST -","Structure","FC -","Façade","PRE ","Pre-Line","POST","Post-Line","H - ","Handover","S - ","Services","CST ","Completion Docs", "I - ", "Inspection")</f>
        <v>Structure</v>
      </c>
      <c r="E2760" s="90" t="str">
        <f>IF(NOT(ISERROR(SEARCH("- S -", '-'!$F2760))), "Subcontractor",IF(NOT(ISERROR(SEARCH("- R -", '-'!$F2760))), "Ryman",IF(NOT(ISERROR(SEARCH("- C -", '-'!$F2760))), "Consultant",IF(NOT(ISERROR(SEARCH("- I -", '-'!$F2760))),  "Inspection Test Plan", "Naming Error"))))</f>
        <v>Subcontractor</v>
      </c>
      <c r="F2760" s="91" t="str">
        <f>IF(OR('-'!$G2760="checklist", '-'!$G2760="checklist-flat"), '-'!$H2760, F2759)</f>
        <v>ST - S - Structural Steel Installation</v>
      </c>
      <c r="G2760" s="92" t="s">
        <v>15</v>
      </c>
      <c r="H2760" s="92" t="s">
        <v>56</v>
      </c>
      <c r="I2760" s="92"/>
      <c r="J2760" s="105">
        <f>_xlfn.XLOOKUP('-'!$F2760,Ref!A:A,Ref!B:B)*1000</f>
        <v>237000</v>
      </c>
      <c r="K2760" s="87">
        <f ca="1">COUNTIF($J$2:'-'!$J2760,'-'!$J2760)-1</f>
        <v>22</v>
      </c>
      <c r="L2760" s="90" t="s">
        <v>14</v>
      </c>
    </row>
    <row r="2761" spans="1:12" ht="15.75">
      <c r="A2761" s="96">
        <f t="shared" si="43"/>
        <v>2757</v>
      </c>
      <c r="B2761" s="93">
        <f ca="1">'-'!$J2761+'-'!$K2761</f>
        <v>237023</v>
      </c>
      <c r="C2761" s="94"/>
      <c r="D2761" s="95" t="str" cm="1">
        <f t="array" ref="D2761">_xlfn.SWITCH(MID('-'!$F2761,1,4),"C - ","Civil","F - ","Foundation","ST -","Structure","FC -","Façade","PRE ","Pre-Line","POST","Post-Line","H - ","Handover","S - ","Services","CST ","Completion Docs", "I - ", "Inspection")</f>
        <v>Structure</v>
      </c>
      <c r="E2761" s="96" t="str">
        <f>IF(NOT(ISERROR(SEARCH("- S -", '-'!$F2761))), "Subcontractor",IF(NOT(ISERROR(SEARCH("- R -", '-'!$F2761))), "Ryman",IF(NOT(ISERROR(SEARCH("- C -", '-'!$F2761))), "Consultant",IF(NOT(ISERROR(SEARCH("- I -", '-'!$F2761))),  "Inspection Test Plan", "Naming Error"))))</f>
        <v>Subcontractor</v>
      </c>
      <c r="F2761" s="97" t="str">
        <f>IF(OR('-'!$G2761="checklist", '-'!$G2761="checklist-flat"), '-'!$H2761, F2760)</f>
        <v>ST - S - Structural Steel Installation</v>
      </c>
      <c r="G2761" s="98" t="s">
        <v>24</v>
      </c>
      <c r="H2761" s="98" t="s">
        <v>57</v>
      </c>
      <c r="I2761" s="98"/>
      <c r="J2761" s="106">
        <f>_xlfn.XLOOKUP('-'!$F2761,Ref!A:A,Ref!B:B)*1000</f>
        <v>237000</v>
      </c>
      <c r="K2761" s="93">
        <f ca="1">COUNTIF($J$2:'-'!$J2761,'-'!$J2761)-1</f>
        <v>23</v>
      </c>
      <c r="L2761" s="96" t="s">
        <v>14</v>
      </c>
    </row>
    <row r="2762" spans="1:12" ht="15.75">
      <c r="A2762" s="90">
        <f t="shared" si="43"/>
        <v>2758</v>
      </c>
      <c r="B2762" s="87">
        <f ca="1">'-'!$J2762+'-'!$K2762</f>
        <v>238000</v>
      </c>
      <c r="C2762" s="88"/>
      <c r="D2762" s="89" t="str" cm="1">
        <f t="array" ref="D2762">_xlfn.SWITCH(MID('-'!$F2762,1,4),"C - ","Civil","F - ","Foundation","ST -","Structure","FC -","Façade","PRE ","Pre-Line","POST","Post-Line","H - ","Handover","S - ","Services","CST ","Completion Docs", "I - ", "Inspection")</f>
        <v>Structure</v>
      </c>
      <c r="E2762" s="90" t="str">
        <f>IF(NOT(ISERROR(SEARCH("- S -", '-'!$F2762))), "Subcontractor",IF(NOT(ISERROR(SEARCH("- R -", '-'!$F2762))), "Ryman",IF(NOT(ISERROR(SEARCH("- C -", '-'!$F2762))), "Consultant",IF(NOT(ISERROR(SEARCH("- I -", '-'!$F2762))),  "Inspection Test Plan", "Naming Error"))))</f>
        <v>Subcontractor</v>
      </c>
      <c r="F2762" s="91" t="str">
        <f>IF(OR('-'!$G2762="checklist", '-'!$G2762="checklist-flat"), '-'!$H2762, F2761)</f>
        <v>ST - S - Structural Steel Installation - Pre-Commencement</v>
      </c>
      <c r="G2762" s="104" t="s">
        <v>430</v>
      </c>
      <c r="H2762" s="104" t="s">
        <v>1924</v>
      </c>
      <c r="I2762" s="104"/>
      <c r="J2762" s="105">
        <f>_xlfn.XLOOKUP('-'!$F2762,Ref!A:A,Ref!B:B)*1000</f>
        <v>238000</v>
      </c>
      <c r="K2762" s="87">
        <f ca="1">COUNTIF($J$2:'-'!$J2762,'-'!$J2762)-1</f>
        <v>0</v>
      </c>
      <c r="L2762" s="90" t="s">
        <v>14</v>
      </c>
    </row>
    <row r="2763" spans="1:12" ht="15.75">
      <c r="A2763" s="96">
        <f t="shared" si="43"/>
        <v>2759</v>
      </c>
      <c r="B2763" s="93">
        <f ca="1">'-'!$J2763+'-'!$K2763</f>
        <v>238001</v>
      </c>
      <c r="C2763" s="94"/>
      <c r="D2763" s="95" t="str" cm="1">
        <f t="array" ref="D2763">_xlfn.SWITCH(MID('-'!$F2763,1,4),"C - ","Civil","F - ","Foundation","ST -","Structure","FC -","Façade","PRE ","Pre-Line","POST","Post-Line","H - ","Handover","S - ","Services","CST ","Completion Docs", "I - ", "Inspection")</f>
        <v>Structure</v>
      </c>
      <c r="E2763" s="96" t="str">
        <f>IF(NOT(ISERROR(SEARCH("- S -", '-'!$F2763))), "Subcontractor",IF(NOT(ISERROR(SEARCH("- R -", '-'!$F2763))), "Ryman",IF(NOT(ISERROR(SEARCH("- C -", '-'!$F2763))), "Consultant",IF(NOT(ISERROR(SEARCH("- I -", '-'!$F2763))),  "Inspection Test Plan", "Naming Error"))))</f>
        <v>Subcontractor</v>
      </c>
      <c r="F2763" s="97" t="str">
        <f>IF(OR('-'!$G2763="checklist", '-'!$G2763="checklist-flat"), '-'!$H2763, F2762)</f>
        <v>ST - S - Structural Steel Installation - Pre-Commencement</v>
      </c>
      <c r="G2763" s="24" t="s">
        <v>432</v>
      </c>
      <c r="H2763" s="24" t="s">
        <v>1913</v>
      </c>
      <c r="I2763" s="98"/>
      <c r="J2763" s="106">
        <f>_xlfn.XLOOKUP('-'!$F2763,Ref!A:A,Ref!B:B)*1000</f>
        <v>238000</v>
      </c>
      <c r="K2763" s="93">
        <f ca="1">COUNTIF($J$2:'-'!$J2763,'-'!$J2763)-1</f>
        <v>1</v>
      </c>
      <c r="L2763" s="96" t="s">
        <v>14</v>
      </c>
    </row>
    <row r="2764" spans="1:12" ht="15.75">
      <c r="A2764" s="90">
        <f t="shared" si="43"/>
        <v>2760</v>
      </c>
      <c r="B2764" s="87">
        <f ca="1">'-'!$J2764+'-'!$K2764</f>
        <v>238002</v>
      </c>
      <c r="C2764" s="88"/>
      <c r="D2764" s="89" t="str" cm="1">
        <f t="array" ref="D2764">_xlfn.SWITCH(MID('-'!$F2764,1,4),"C - ","Civil","F - ","Foundation","ST -","Structure","FC -","Façade","PRE ","Pre-Line","POST","Post-Line","H - ","Handover","S - ","Services","CST ","Completion Docs", "I - ", "Inspection")</f>
        <v>Structure</v>
      </c>
      <c r="E2764" s="90" t="str">
        <f>IF(NOT(ISERROR(SEARCH("- S -", '-'!$F2764))), "Subcontractor",IF(NOT(ISERROR(SEARCH("- R -", '-'!$F2764))), "Ryman",IF(NOT(ISERROR(SEARCH("- C -", '-'!$F2764))), "Consultant",IF(NOT(ISERROR(SEARCH("- I -", '-'!$F2764))),  "Inspection Test Plan", "Naming Error"))))</f>
        <v>Subcontractor</v>
      </c>
      <c r="F2764" s="91" t="str">
        <f>IF(OR('-'!$G2764="checklist", '-'!$G2764="checklist-flat"), '-'!$H2764, F2763)</f>
        <v>ST - S - Structural Steel Installation - Pre-Commencement</v>
      </c>
      <c r="G2764" s="92" t="s">
        <v>15</v>
      </c>
      <c r="H2764" s="92" t="s">
        <v>1914</v>
      </c>
      <c r="I2764" s="92"/>
      <c r="J2764" s="105">
        <f>_xlfn.XLOOKUP('-'!$F2764,Ref!A:A,Ref!B:B)*1000</f>
        <v>238000</v>
      </c>
      <c r="K2764" s="87">
        <f ca="1">COUNTIF($J$2:'-'!$J2764,'-'!$J2764)-1</f>
        <v>2</v>
      </c>
      <c r="L2764" s="90" t="s">
        <v>14</v>
      </c>
    </row>
    <row r="2765" spans="1:12" ht="15.75">
      <c r="A2765" s="96">
        <f t="shared" si="43"/>
        <v>2761</v>
      </c>
      <c r="B2765" s="93">
        <f ca="1">'-'!$J2765+'-'!$K2765</f>
        <v>238003</v>
      </c>
      <c r="C2765" s="94"/>
      <c r="D2765" s="95" t="str" cm="1">
        <f t="array" ref="D2765">_xlfn.SWITCH(MID('-'!$F2765,1,4),"C - ","Civil","F - ","Foundation","ST -","Structure","FC -","Façade","PRE ","Pre-Line","POST","Post-Line","H - ","Handover","S - ","Services","CST ","Completion Docs", "I - ", "Inspection")</f>
        <v>Structure</v>
      </c>
      <c r="E2765" s="96" t="str">
        <f>IF(NOT(ISERROR(SEARCH("- S -", '-'!$F2765))), "Subcontractor",IF(NOT(ISERROR(SEARCH("- R -", '-'!$F2765))), "Ryman",IF(NOT(ISERROR(SEARCH("- C -", '-'!$F2765))), "Consultant",IF(NOT(ISERROR(SEARCH("- I -", '-'!$F2765))),  "Inspection Test Plan", "Naming Error"))))</f>
        <v>Subcontractor</v>
      </c>
      <c r="F2765" s="97" t="str">
        <f>IF(OR('-'!$G2765="checklist", '-'!$G2765="checklist-flat"), '-'!$H2765, F2764)</f>
        <v>ST - S - Structural Steel Installation - Pre-Commencement</v>
      </c>
      <c r="G2765" s="98" t="s">
        <v>15</v>
      </c>
      <c r="H2765" s="98" t="s">
        <v>1925</v>
      </c>
      <c r="I2765" s="98"/>
      <c r="J2765" s="106">
        <f>_xlfn.XLOOKUP('-'!$F2765,Ref!A:A,Ref!B:B)*1000</f>
        <v>238000</v>
      </c>
      <c r="K2765" s="93">
        <f ca="1">COUNTIF($J$2:'-'!$J2765,'-'!$J2765)-1</f>
        <v>3</v>
      </c>
      <c r="L2765" s="96" t="s">
        <v>14</v>
      </c>
    </row>
    <row r="2766" spans="1:12" ht="15.75">
      <c r="A2766" s="90">
        <f t="shared" si="43"/>
        <v>2762</v>
      </c>
      <c r="B2766" s="87">
        <f ca="1">'-'!$J2766+'-'!$K2766</f>
        <v>238004</v>
      </c>
      <c r="C2766" s="88"/>
      <c r="D2766" s="89" t="str" cm="1">
        <f t="array" ref="D2766">_xlfn.SWITCH(MID('-'!$F2766,1,4),"C - ","Civil","F - ","Foundation","ST -","Structure","FC -","Façade","PRE ","Pre-Line","POST","Post-Line","H - ","Handover","S - ","Services","CST ","Completion Docs", "I - ", "Inspection")</f>
        <v>Structure</v>
      </c>
      <c r="E2766" s="90" t="str">
        <f>IF(NOT(ISERROR(SEARCH("- S -", '-'!$F2766))), "Subcontractor",IF(NOT(ISERROR(SEARCH("- R -", '-'!$F2766))), "Ryman",IF(NOT(ISERROR(SEARCH("- C -", '-'!$F2766))), "Consultant",IF(NOT(ISERROR(SEARCH("- I -", '-'!$F2766))),  "Inspection Test Plan", "Naming Error"))))</f>
        <v>Subcontractor</v>
      </c>
      <c r="F2766" s="91" t="str">
        <f>IF(OR('-'!$G2766="checklist", '-'!$G2766="checklist-flat"), '-'!$H2766, F2765)</f>
        <v>ST - S - Structural Steel Installation - Pre-Commencement</v>
      </c>
      <c r="G2766" s="92" t="s">
        <v>15</v>
      </c>
      <c r="H2766" s="92" t="s">
        <v>1926</v>
      </c>
      <c r="I2766" s="92"/>
      <c r="J2766" s="105">
        <f>_xlfn.XLOOKUP('-'!$F2766,Ref!A:A,Ref!B:B)*1000</f>
        <v>238000</v>
      </c>
      <c r="K2766" s="87">
        <f ca="1">COUNTIF($J$2:'-'!$J2766,'-'!$J2766)-1</f>
        <v>4</v>
      </c>
      <c r="L2766" s="90" t="s">
        <v>14</v>
      </c>
    </row>
    <row r="2767" spans="1:12" ht="15.75">
      <c r="A2767" s="96">
        <f t="shared" si="43"/>
        <v>2763</v>
      </c>
      <c r="B2767" s="93">
        <f ca="1">'-'!$J2767+'-'!$K2767</f>
        <v>238005</v>
      </c>
      <c r="C2767" s="94"/>
      <c r="D2767" s="95" t="str" cm="1">
        <f t="array" ref="D2767">_xlfn.SWITCH(MID('-'!$F2767,1,4),"C - ","Civil","F - ","Foundation","ST -","Structure","FC -","Façade","PRE ","Pre-Line","POST","Post-Line","H - ","Handover","S - ","Services","CST ","Completion Docs", "I - ", "Inspection")</f>
        <v>Structure</v>
      </c>
      <c r="E2767" s="96" t="str">
        <f>IF(NOT(ISERROR(SEARCH("- S -", '-'!$F2767))), "Subcontractor",IF(NOT(ISERROR(SEARCH("- R -", '-'!$F2767))), "Ryman",IF(NOT(ISERROR(SEARCH("- C -", '-'!$F2767))), "Consultant",IF(NOT(ISERROR(SEARCH("- I -", '-'!$F2767))),  "Inspection Test Plan", "Naming Error"))))</f>
        <v>Subcontractor</v>
      </c>
      <c r="F2767" s="97" t="str">
        <f>IF(OR('-'!$G2767="checklist", '-'!$G2767="checklist-flat"), '-'!$H2767, F2766)</f>
        <v>ST - S - Structural Steel Installation - Pre-Commencement</v>
      </c>
      <c r="G2767" s="24" t="s">
        <v>432</v>
      </c>
      <c r="H2767" s="24" t="s">
        <v>1561</v>
      </c>
      <c r="I2767" s="24"/>
      <c r="J2767" s="106">
        <f>_xlfn.XLOOKUP('-'!$F2767,Ref!A:A,Ref!B:B)*1000</f>
        <v>238000</v>
      </c>
      <c r="K2767" s="93">
        <f ca="1">COUNTIF($J$2:'-'!$J2767,'-'!$J2767)-1</f>
        <v>5</v>
      </c>
      <c r="L2767" s="96" t="s">
        <v>14</v>
      </c>
    </row>
    <row r="2768" spans="1:12" ht="15.75">
      <c r="A2768" s="90">
        <f t="shared" si="43"/>
        <v>2764</v>
      </c>
      <c r="B2768" s="87">
        <f ca="1">'-'!$J2768+'-'!$K2768</f>
        <v>238006</v>
      </c>
      <c r="C2768" s="88"/>
      <c r="D2768" s="89" t="str" cm="1">
        <f t="array" ref="D2768">_xlfn.SWITCH(MID('-'!$F2768,1,4),"C - ","Civil","F - ","Foundation","ST -","Structure","FC -","Façade","PRE ","Pre-Line","POST","Post-Line","H - ","Handover","S - ","Services","CST ","Completion Docs", "I - ", "Inspection")</f>
        <v>Structure</v>
      </c>
      <c r="E2768" s="90" t="str">
        <f>IF(NOT(ISERROR(SEARCH("- S -", '-'!$F2768))), "Subcontractor",IF(NOT(ISERROR(SEARCH("- R -", '-'!$F2768))), "Ryman",IF(NOT(ISERROR(SEARCH("- C -", '-'!$F2768))), "Consultant",IF(NOT(ISERROR(SEARCH("- I -", '-'!$F2768))),  "Inspection Test Plan", "Naming Error"))))</f>
        <v>Subcontractor</v>
      </c>
      <c r="F2768" s="91" t="str">
        <f>IF(OR('-'!$G2768="checklist", '-'!$G2768="checklist-flat"), '-'!$H2768, F2767)</f>
        <v>ST - S - Structural Steel Installation - Pre-Commencement</v>
      </c>
      <c r="G2768" s="92" t="s">
        <v>15</v>
      </c>
      <c r="H2768" s="92" t="s">
        <v>1927</v>
      </c>
      <c r="I2768" s="92"/>
      <c r="J2768" s="105">
        <f>_xlfn.XLOOKUP('-'!$F2768,Ref!A:A,Ref!B:B)*1000</f>
        <v>238000</v>
      </c>
      <c r="K2768" s="87">
        <f ca="1">COUNTIF($J$2:'-'!$J2768,'-'!$J2768)-1</f>
        <v>6</v>
      </c>
      <c r="L2768" s="90" t="s">
        <v>14</v>
      </c>
    </row>
    <row r="2769" spans="1:12" ht="15.75">
      <c r="A2769" s="96">
        <f t="shared" si="43"/>
        <v>2765</v>
      </c>
      <c r="B2769" s="93">
        <f ca="1">'-'!$J2769+'-'!$K2769</f>
        <v>238007</v>
      </c>
      <c r="C2769" s="94"/>
      <c r="D2769" s="95" t="str" cm="1">
        <f t="array" ref="D2769">_xlfn.SWITCH(MID('-'!$F2769,1,4),"C - ","Civil","F - ","Foundation","ST -","Structure","FC -","Façade","PRE ","Pre-Line","POST","Post-Line","H - ","Handover","S - ","Services","CST ","Completion Docs", "I - ", "Inspection")</f>
        <v>Structure</v>
      </c>
      <c r="E2769" s="96" t="str">
        <f>IF(NOT(ISERROR(SEARCH("- S -", '-'!$F2769))), "Subcontractor",IF(NOT(ISERROR(SEARCH("- R -", '-'!$F2769))), "Ryman",IF(NOT(ISERROR(SEARCH("- C -", '-'!$F2769))), "Consultant",IF(NOT(ISERROR(SEARCH("- I -", '-'!$F2769))),  "Inspection Test Plan", "Naming Error"))))</f>
        <v>Subcontractor</v>
      </c>
      <c r="F2769" s="97" t="str">
        <f>IF(OR('-'!$G2769="checklist", '-'!$G2769="checklist-flat"), '-'!$H2769, F2768)</f>
        <v>ST - S - Structural Steel Installation - Pre-Commencement</v>
      </c>
      <c r="G2769" s="98" t="s">
        <v>15</v>
      </c>
      <c r="H2769" s="98" t="s">
        <v>1928</v>
      </c>
      <c r="I2769" s="98"/>
      <c r="J2769" s="106">
        <f>_xlfn.XLOOKUP('-'!$F2769,Ref!A:A,Ref!B:B)*1000</f>
        <v>238000</v>
      </c>
      <c r="K2769" s="93">
        <f ca="1">COUNTIF($J$2:'-'!$J2769,'-'!$J2769)-1</f>
        <v>7</v>
      </c>
      <c r="L2769" s="96" t="s">
        <v>14</v>
      </c>
    </row>
    <row r="2770" spans="1:12" ht="15.75">
      <c r="A2770" s="90">
        <f t="shared" si="43"/>
        <v>2766</v>
      </c>
      <c r="B2770" s="87">
        <f ca="1">'-'!$J2770+'-'!$K2770</f>
        <v>238008</v>
      </c>
      <c r="C2770" s="88"/>
      <c r="D2770" s="89" t="str" cm="1">
        <f t="array" ref="D2770">_xlfn.SWITCH(MID('-'!$F2770,1,4),"C - ","Civil","F - ","Foundation","ST -","Structure","FC -","Façade","PRE ","Pre-Line","POST","Post-Line","H - ","Handover","S - ","Services","CST ","Completion Docs", "I - ", "Inspection")</f>
        <v>Structure</v>
      </c>
      <c r="E2770" s="90" t="str">
        <f>IF(NOT(ISERROR(SEARCH("- S -", '-'!$F2770))), "Subcontractor",IF(NOT(ISERROR(SEARCH("- R -", '-'!$F2770))), "Ryman",IF(NOT(ISERROR(SEARCH("- C -", '-'!$F2770))), "Consultant",IF(NOT(ISERROR(SEARCH("- I -", '-'!$F2770))),  "Inspection Test Plan", "Naming Error"))))</f>
        <v>Subcontractor</v>
      </c>
      <c r="F2770" s="91" t="str">
        <f>IF(OR('-'!$G2770="checklist", '-'!$G2770="checklist-flat"), '-'!$H2770, F2769)</f>
        <v>ST - S - Structural Steel Installation - Pre-Commencement</v>
      </c>
      <c r="G2770" s="92" t="s">
        <v>15</v>
      </c>
      <c r="H2770" s="92" t="s">
        <v>1929</v>
      </c>
      <c r="I2770" s="92"/>
      <c r="J2770" s="105">
        <f>_xlfn.XLOOKUP('-'!$F2770,Ref!A:A,Ref!B:B)*1000</f>
        <v>238000</v>
      </c>
      <c r="K2770" s="87">
        <f ca="1">COUNTIF($J$2:'-'!$J2770,'-'!$J2770)-1</f>
        <v>8</v>
      </c>
      <c r="L2770" s="90" t="s">
        <v>14</v>
      </c>
    </row>
    <row r="2771" spans="1:12" ht="15.75">
      <c r="A2771" s="96">
        <f t="shared" si="43"/>
        <v>2767</v>
      </c>
      <c r="B2771" s="93">
        <f ca="1">'-'!$J2771+'-'!$K2771</f>
        <v>238009</v>
      </c>
      <c r="C2771" s="94"/>
      <c r="D2771" s="95" t="str" cm="1">
        <f t="array" ref="D2771">_xlfn.SWITCH(MID('-'!$F2771,1,4),"C - ","Civil","F - ","Foundation","ST -","Structure","FC -","Façade","PRE ","Pre-Line","POST","Post-Line","H - ","Handover","S - ","Services","CST ","Completion Docs", "I - ", "Inspection")</f>
        <v>Structure</v>
      </c>
      <c r="E2771" s="96" t="str">
        <f>IF(NOT(ISERROR(SEARCH("- S -", '-'!$F2771))), "Subcontractor",IF(NOT(ISERROR(SEARCH("- R -", '-'!$F2771))), "Ryman",IF(NOT(ISERROR(SEARCH("- C -", '-'!$F2771))), "Consultant",IF(NOT(ISERROR(SEARCH("- I -", '-'!$F2771))),  "Inspection Test Plan", "Naming Error"))))</f>
        <v>Subcontractor</v>
      </c>
      <c r="F2771" s="97" t="str">
        <f>IF(OR('-'!$G2771="checklist", '-'!$G2771="checklist-flat"), '-'!$H2771, F2770)</f>
        <v>ST - S - Structural Steel Installation - Pre-Commencement</v>
      </c>
      <c r="G2771" s="98" t="s">
        <v>15</v>
      </c>
      <c r="H2771" s="98" t="s">
        <v>1930</v>
      </c>
      <c r="I2771" s="98"/>
      <c r="J2771" s="106">
        <f>_xlfn.XLOOKUP('-'!$F2771,Ref!A:A,Ref!B:B)*1000</f>
        <v>238000</v>
      </c>
      <c r="K2771" s="93">
        <f ca="1">COUNTIF($J$2:'-'!$J2771,'-'!$J2771)-1</f>
        <v>9</v>
      </c>
      <c r="L2771" s="96" t="s">
        <v>14</v>
      </c>
    </row>
    <row r="2772" spans="1:12" ht="15.75">
      <c r="A2772" s="90">
        <f t="shared" si="43"/>
        <v>2768</v>
      </c>
      <c r="B2772" s="87">
        <f ca="1">'-'!$J2772+'-'!$K2772</f>
        <v>238010</v>
      </c>
      <c r="C2772" s="88"/>
      <c r="D2772" s="89" t="str" cm="1">
        <f t="array" ref="D2772">_xlfn.SWITCH(MID('-'!$F2772,1,4),"C - ","Civil","F - ","Foundation","ST -","Structure","FC -","Façade","PRE ","Pre-Line","POST","Post-Line","H - ","Handover","S - ","Services","CST ","Completion Docs", "I - ", "Inspection")</f>
        <v>Structure</v>
      </c>
      <c r="E2772" s="90" t="str">
        <f>IF(NOT(ISERROR(SEARCH("- S -", '-'!$F2772))), "Subcontractor",IF(NOT(ISERROR(SEARCH("- R -", '-'!$F2772))), "Ryman",IF(NOT(ISERROR(SEARCH("- C -", '-'!$F2772))), "Consultant",IF(NOT(ISERROR(SEARCH("- I -", '-'!$F2772))),  "Inspection Test Plan", "Naming Error"))))</f>
        <v>Subcontractor</v>
      </c>
      <c r="F2772" s="91" t="str">
        <f>IF(OR('-'!$G2772="checklist", '-'!$G2772="checklist-flat"), '-'!$H2772, F2771)</f>
        <v>ST - S - Structural Steel Installation - Pre-Commencement</v>
      </c>
      <c r="G2772" s="104" t="s">
        <v>15</v>
      </c>
      <c r="H2772" s="104" t="s">
        <v>56</v>
      </c>
      <c r="I2772" s="104"/>
      <c r="J2772" s="105">
        <f>_xlfn.XLOOKUP('-'!$F2772,Ref!A:A,Ref!B:B)*1000</f>
        <v>238000</v>
      </c>
      <c r="K2772" s="87">
        <f ca="1">COUNTIF($J$2:'-'!$J2772,'-'!$J2772)-1</f>
        <v>10</v>
      </c>
      <c r="L2772" s="90" t="s">
        <v>14</v>
      </c>
    </row>
    <row r="2773" spans="1:12" ht="15.75">
      <c r="A2773" s="96">
        <f t="shared" si="43"/>
        <v>2769</v>
      </c>
      <c r="B2773" s="93">
        <f ca="1">'-'!$J2773+'-'!$K2773</f>
        <v>238011</v>
      </c>
      <c r="C2773" s="94"/>
      <c r="D2773" s="95" t="str" cm="1">
        <f t="array" ref="D2773">_xlfn.SWITCH(MID('-'!$F2773,1,4),"C - ","Civil","F - ","Foundation","ST -","Structure","FC -","Façade","PRE ","Pre-Line","POST","Post-Line","H - ","Handover","S - ","Services","CST ","Completion Docs", "I - ", "Inspection")</f>
        <v>Structure</v>
      </c>
      <c r="E2773" s="96" t="str">
        <f>IF(NOT(ISERROR(SEARCH("- S -", '-'!$F2773))), "Subcontractor",IF(NOT(ISERROR(SEARCH("- R -", '-'!$F2773))), "Ryman",IF(NOT(ISERROR(SEARCH("- C -", '-'!$F2773))), "Consultant",IF(NOT(ISERROR(SEARCH("- I -", '-'!$F2773))),  "Inspection Test Plan", "Naming Error"))))</f>
        <v>Subcontractor</v>
      </c>
      <c r="F2773" s="97" t="str">
        <f>IF(OR('-'!$G2773="checklist", '-'!$G2773="checklist-flat"), '-'!$H2773, F2772)</f>
        <v>ST - S - Structural Steel Installation - Pre-Commencement</v>
      </c>
      <c r="G2773" s="98" t="s">
        <v>24</v>
      </c>
      <c r="H2773" s="98" t="s">
        <v>57</v>
      </c>
      <c r="I2773" s="98"/>
      <c r="J2773" s="106">
        <f>_xlfn.XLOOKUP('-'!$F2773,Ref!A:A,Ref!B:B)*1000</f>
        <v>238000</v>
      </c>
      <c r="K2773" s="93">
        <f ca="1">COUNTIF($J$2:'-'!$J2773,'-'!$J2773)-1</f>
        <v>11</v>
      </c>
      <c r="L2773" s="96" t="s">
        <v>14</v>
      </c>
    </row>
    <row r="2774" spans="1:12" ht="15.75">
      <c r="A2774" s="90">
        <f t="shared" si="43"/>
        <v>2770</v>
      </c>
      <c r="B2774" s="87">
        <f ca="1">'-'!$J2774+'-'!$K2774</f>
        <v>239000</v>
      </c>
      <c r="C2774" s="88"/>
      <c r="D2774" s="89" t="str" cm="1">
        <f t="array" ref="D2774">_xlfn.SWITCH(MID('-'!$F2774,1,4),"C - ","Civil","F - ","Foundation","ST -","Structure","FC -","Façade","PRE ","Pre-Line","POST","Post-Line","H - ","Handover","S - ","Services","CST ","Completion Docs", "I - ", "Inspection")</f>
        <v>Structure</v>
      </c>
      <c r="E2774" s="90" t="str">
        <f>IF(NOT(ISERROR(SEARCH("- S -", '-'!$F2774))), "Subcontractor",IF(NOT(ISERROR(SEARCH("- R -", '-'!$F2774))), "Ryman",IF(NOT(ISERROR(SEARCH("- C -", '-'!$F2774))), "Consultant",IF(NOT(ISERROR(SEARCH("- I -", '-'!$F2774))),  "Inspection Test Plan", "Naming Error"))))</f>
        <v>Subcontractor</v>
      </c>
      <c r="F2774" s="91" t="str">
        <f>IF(OR('-'!$G2774="checklist", '-'!$G2774="checklist-flat"), '-'!$H2774, F2773)</f>
        <v>ST - S - Timber Framing</v>
      </c>
      <c r="G2774" s="92" t="s">
        <v>12</v>
      </c>
      <c r="H2774" s="92" t="s">
        <v>1931</v>
      </c>
      <c r="I2774" s="92"/>
      <c r="J2774" s="105">
        <f>_xlfn.XLOOKUP('-'!$F2774,Ref!A:A,Ref!B:B)*1000</f>
        <v>239000</v>
      </c>
      <c r="K2774" s="87">
        <f ca="1">COUNTIF($J$2:'-'!$J2774,'-'!$J2774)-1</f>
        <v>0</v>
      </c>
      <c r="L2774" s="90" t="s">
        <v>14</v>
      </c>
    </row>
    <row r="2775" spans="1:12" ht="15.75">
      <c r="A2775" s="96">
        <f t="shared" si="43"/>
        <v>2771</v>
      </c>
      <c r="B2775" s="93">
        <f ca="1">'-'!$J2775+'-'!$K2775</f>
        <v>239001</v>
      </c>
      <c r="C2775" s="94"/>
      <c r="D2775" s="95" t="str" cm="1">
        <f t="array" ref="D2775">_xlfn.SWITCH(MID('-'!$F2775,1,4),"C - ","Civil","F - ","Foundation","ST -","Structure","FC -","Façade","PRE ","Pre-Line","POST","Post-Line","H - ","Handover","S - ","Services","CST ","Completion Docs", "I - ", "Inspection")</f>
        <v>Structure</v>
      </c>
      <c r="E2775" s="96" t="str">
        <f>IF(NOT(ISERROR(SEARCH("- S -", '-'!$F2775))), "Subcontractor",IF(NOT(ISERROR(SEARCH("- R -", '-'!$F2775))), "Ryman",IF(NOT(ISERROR(SEARCH("- C -", '-'!$F2775))), "Consultant",IF(NOT(ISERROR(SEARCH("- I -", '-'!$F2775))),  "Inspection Test Plan", "Naming Error"))))</f>
        <v>Subcontractor</v>
      </c>
      <c r="F2775" s="97" t="str">
        <f>IF(OR('-'!$G2775="checklist", '-'!$G2775="checklist-flat"), '-'!$H2775, F2774)</f>
        <v>ST - S - Timber Framing</v>
      </c>
      <c r="G2775" s="98" t="s">
        <v>15</v>
      </c>
      <c r="H2775" s="98" t="s">
        <v>1932</v>
      </c>
      <c r="I2775" s="98"/>
      <c r="J2775" s="106">
        <f>_xlfn.XLOOKUP('-'!$F2775,Ref!A:A,Ref!B:B)*1000</f>
        <v>239000</v>
      </c>
      <c r="K2775" s="93">
        <f ca="1">COUNTIF($J$2:'-'!$J2775,'-'!$J2775)-1</f>
        <v>1</v>
      </c>
      <c r="L2775" s="96" t="s">
        <v>14</v>
      </c>
    </row>
    <row r="2776" spans="1:12" ht="15.75">
      <c r="A2776" s="90">
        <f t="shared" si="43"/>
        <v>2772</v>
      </c>
      <c r="B2776" s="87">
        <f ca="1">'-'!$J2776+'-'!$K2776</f>
        <v>239002</v>
      </c>
      <c r="C2776" s="88"/>
      <c r="D2776" s="89" t="str" cm="1">
        <f t="array" ref="D2776">_xlfn.SWITCH(MID('-'!$F2776,1,4),"C - ","Civil","F - ","Foundation","ST -","Structure","FC -","Façade","PRE ","Pre-Line","POST","Post-Line","H - ","Handover","S - ","Services","CST ","Completion Docs", "I - ", "Inspection")</f>
        <v>Structure</v>
      </c>
      <c r="E2776" s="90" t="str">
        <f>IF(NOT(ISERROR(SEARCH("- S -", '-'!$F2776))), "Subcontractor",IF(NOT(ISERROR(SEARCH("- R -", '-'!$F2776))), "Ryman",IF(NOT(ISERROR(SEARCH("- C -", '-'!$F2776))), "Consultant",IF(NOT(ISERROR(SEARCH("- I -", '-'!$F2776))),  "Inspection Test Plan", "Naming Error"))))</f>
        <v>Subcontractor</v>
      </c>
      <c r="F2776" s="91" t="str">
        <f>IF(OR('-'!$G2776="checklist", '-'!$G2776="checklist-flat"), '-'!$H2776, F2775)</f>
        <v>ST - S - Timber Framing</v>
      </c>
      <c r="G2776" s="92" t="s">
        <v>15</v>
      </c>
      <c r="H2776" s="92" t="s">
        <v>1933</v>
      </c>
      <c r="I2776" s="92"/>
      <c r="J2776" s="105">
        <f>_xlfn.XLOOKUP('-'!$F2776,Ref!A:A,Ref!B:B)*1000</f>
        <v>239000</v>
      </c>
      <c r="K2776" s="87">
        <f ca="1">COUNTIF($J$2:'-'!$J2776,'-'!$J2776)-1</f>
        <v>2</v>
      </c>
      <c r="L2776" s="90" t="s">
        <v>14</v>
      </c>
    </row>
    <row r="2777" spans="1:12" ht="15.75">
      <c r="A2777" s="96">
        <f t="shared" si="43"/>
        <v>2773</v>
      </c>
      <c r="B2777" s="93">
        <f ca="1">'-'!$J2777+'-'!$K2777</f>
        <v>239003</v>
      </c>
      <c r="C2777" s="94"/>
      <c r="D2777" s="95" t="str" cm="1">
        <f t="array" ref="D2777">_xlfn.SWITCH(MID('-'!$F2777,1,4),"C - ","Civil","F - ","Foundation","ST -","Structure","FC -","Façade","PRE ","Pre-Line","POST","Post-Line","H - ","Handover","S - ","Services","CST ","Completion Docs", "I - ", "Inspection")</f>
        <v>Structure</v>
      </c>
      <c r="E2777" s="96" t="str">
        <f>IF(NOT(ISERROR(SEARCH("- S -", '-'!$F2777))), "Subcontractor",IF(NOT(ISERROR(SEARCH("- R -", '-'!$F2777))), "Ryman",IF(NOT(ISERROR(SEARCH("- C -", '-'!$F2777))), "Consultant",IF(NOT(ISERROR(SEARCH("- I -", '-'!$F2777))),  "Inspection Test Plan", "Naming Error"))))</f>
        <v>Subcontractor</v>
      </c>
      <c r="F2777" s="97" t="str">
        <f>IF(OR('-'!$G2777="checklist", '-'!$G2777="checklist-flat"), '-'!$H2777, F2776)</f>
        <v>ST - S - Timber Framing</v>
      </c>
      <c r="G2777" s="98" t="s">
        <v>15</v>
      </c>
      <c r="H2777" s="98" t="s">
        <v>1934</v>
      </c>
      <c r="I2777" s="98"/>
      <c r="J2777" s="106">
        <f>_xlfn.XLOOKUP('-'!$F2777,Ref!A:A,Ref!B:B)*1000</f>
        <v>239000</v>
      </c>
      <c r="K2777" s="93">
        <f ca="1">COUNTIF($J$2:'-'!$J2777,'-'!$J2777)-1</f>
        <v>3</v>
      </c>
      <c r="L2777" s="96" t="s">
        <v>14</v>
      </c>
    </row>
    <row r="2778" spans="1:12" ht="15.75">
      <c r="A2778" s="90">
        <f t="shared" si="43"/>
        <v>2774</v>
      </c>
      <c r="B2778" s="87">
        <f ca="1">'-'!$J2778+'-'!$K2778</f>
        <v>239004</v>
      </c>
      <c r="C2778" s="88"/>
      <c r="D2778" s="89" t="str" cm="1">
        <f t="array" ref="D2778">_xlfn.SWITCH(MID('-'!$F2778,1,4),"C - ","Civil","F - ","Foundation","ST -","Structure","FC -","Façade","PRE ","Pre-Line","POST","Post-Line","H - ","Handover","S - ","Services","CST ","Completion Docs", "I - ", "Inspection")</f>
        <v>Structure</v>
      </c>
      <c r="E2778" s="90" t="str">
        <f>IF(NOT(ISERROR(SEARCH("- S -", '-'!$F2778))), "Subcontractor",IF(NOT(ISERROR(SEARCH("- R -", '-'!$F2778))), "Ryman",IF(NOT(ISERROR(SEARCH("- C -", '-'!$F2778))), "Consultant",IF(NOT(ISERROR(SEARCH("- I -", '-'!$F2778))),  "Inspection Test Plan", "Naming Error"))))</f>
        <v>Subcontractor</v>
      </c>
      <c r="F2778" s="91" t="str">
        <f>IF(OR('-'!$G2778="checklist", '-'!$G2778="checklist-flat"), '-'!$H2778, F2777)</f>
        <v>ST - S - Timber Framing</v>
      </c>
      <c r="G2778" s="92" t="s">
        <v>15</v>
      </c>
      <c r="H2778" s="92" t="s">
        <v>1811</v>
      </c>
      <c r="I2778" s="92"/>
      <c r="J2778" s="105">
        <f>_xlfn.XLOOKUP('-'!$F2778,Ref!A:A,Ref!B:B)*1000</f>
        <v>239000</v>
      </c>
      <c r="K2778" s="87">
        <f ca="1">COUNTIF($J$2:'-'!$J2778,'-'!$J2778)-1</f>
        <v>4</v>
      </c>
      <c r="L2778" s="90" t="s">
        <v>14</v>
      </c>
    </row>
    <row r="2779" spans="1:12" ht="15.75">
      <c r="A2779" s="96">
        <f t="shared" si="43"/>
        <v>2775</v>
      </c>
      <c r="B2779" s="93">
        <f ca="1">'-'!$J2779+'-'!$K2779</f>
        <v>239005</v>
      </c>
      <c r="C2779" s="94"/>
      <c r="D2779" s="95" t="str" cm="1">
        <f t="array" ref="D2779">_xlfn.SWITCH(MID('-'!$F2779,1,4),"C - ","Civil","F - ","Foundation","ST -","Structure","FC -","Façade","PRE ","Pre-Line","POST","Post-Line","H - ","Handover","S - ","Services","CST ","Completion Docs", "I - ", "Inspection")</f>
        <v>Structure</v>
      </c>
      <c r="E2779" s="96" t="str">
        <f>IF(NOT(ISERROR(SEARCH("- S -", '-'!$F2779))), "Subcontractor",IF(NOT(ISERROR(SEARCH("- R -", '-'!$F2779))), "Ryman",IF(NOT(ISERROR(SEARCH("- C -", '-'!$F2779))), "Consultant",IF(NOT(ISERROR(SEARCH("- I -", '-'!$F2779))),  "Inspection Test Plan", "Naming Error"))))</f>
        <v>Subcontractor</v>
      </c>
      <c r="F2779" s="97" t="str">
        <f>IF(OR('-'!$G2779="checklist", '-'!$G2779="checklist-flat"), '-'!$H2779, F2778)</f>
        <v>ST - S - Timber Framing</v>
      </c>
      <c r="G2779" s="98" t="s">
        <v>15</v>
      </c>
      <c r="H2779" s="98" t="s">
        <v>1935</v>
      </c>
      <c r="I2779" s="98"/>
      <c r="J2779" s="106">
        <f>_xlfn.XLOOKUP('-'!$F2779,Ref!A:A,Ref!B:B)*1000</f>
        <v>239000</v>
      </c>
      <c r="K2779" s="93">
        <f ca="1">COUNTIF($J$2:'-'!$J2779,'-'!$J2779)-1</f>
        <v>5</v>
      </c>
      <c r="L2779" s="96" t="s">
        <v>14</v>
      </c>
    </row>
    <row r="2780" spans="1:12" ht="15.75">
      <c r="A2780" s="90">
        <f t="shared" si="43"/>
        <v>2776</v>
      </c>
      <c r="B2780" s="87">
        <f ca="1">'-'!$J2780+'-'!$K2780</f>
        <v>239006</v>
      </c>
      <c r="C2780" s="88"/>
      <c r="D2780" s="89" t="str" cm="1">
        <f t="array" ref="D2780">_xlfn.SWITCH(MID('-'!$F2780,1,4),"C - ","Civil","F - ","Foundation","ST -","Structure","FC -","Façade","PRE ","Pre-Line","POST","Post-Line","H - ","Handover","S - ","Services","CST ","Completion Docs", "I - ", "Inspection")</f>
        <v>Structure</v>
      </c>
      <c r="E2780" s="90" t="str">
        <f>IF(NOT(ISERROR(SEARCH("- S -", '-'!$F2780))), "Subcontractor",IF(NOT(ISERROR(SEARCH("- R -", '-'!$F2780))), "Ryman",IF(NOT(ISERROR(SEARCH("- C -", '-'!$F2780))), "Consultant",IF(NOT(ISERROR(SEARCH("- I -", '-'!$F2780))),  "Inspection Test Plan", "Naming Error"))))</f>
        <v>Subcontractor</v>
      </c>
      <c r="F2780" s="91" t="str">
        <f>IF(OR('-'!$G2780="checklist", '-'!$G2780="checklist-flat"), '-'!$H2780, F2779)</f>
        <v>ST - S - Timber Framing</v>
      </c>
      <c r="G2780" s="92" t="s">
        <v>15</v>
      </c>
      <c r="H2780" s="92" t="s">
        <v>854</v>
      </c>
      <c r="I2780" s="92"/>
      <c r="J2780" s="105">
        <f>_xlfn.XLOOKUP('-'!$F2780,Ref!A:A,Ref!B:B)*1000</f>
        <v>239000</v>
      </c>
      <c r="K2780" s="87">
        <f ca="1">COUNTIF($J$2:'-'!$J2780,'-'!$J2780)-1</f>
        <v>6</v>
      </c>
      <c r="L2780" s="90" t="s">
        <v>14</v>
      </c>
    </row>
    <row r="2781" spans="1:12" ht="15.75">
      <c r="A2781" s="96">
        <f t="shared" si="43"/>
        <v>2777</v>
      </c>
      <c r="B2781" s="93">
        <f ca="1">'-'!$J2781+'-'!$K2781</f>
        <v>239007</v>
      </c>
      <c r="C2781" s="94"/>
      <c r="D2781" s="95" t="str" cm="1">
        <f t="array" ref="D2781">_xlfn.SWITCH(MID('-'!$F2781,1,4),"C - ","Civil","F - ","Foundation","ST -","Structure","FC -","Façade","PRE ","Pre-Line","POST","Post-Line","H - ","Handover","S - ","Services","CST ","Completion Docs", "I - ", "Inspection")</f>
        <v>Structure</v>
      </c>
      <c r="E2781" s="96" t="str">
        <f>IF(NOT(ISERROR(SEARCH("- S -", '-'!$F2781))), "Subcontractor",IF(NOT(ISERROR(SEARCH("- R -", '-'!$F2781))), "Ryman",IF(NOT(ISERROR(SEARCH("- C -", '-'!$F2781))), "Consultant",IF(NOT(ISERROR(SEARCH("- I -", '-'!$F2781))),  "Inspection Test Plan", "Naming Error"))))</f>
        <v>Subcontractor</v>
      </c>
      <c r="F2781" s="97" t="str">
        <f>IF(OR('-'!$G2781="checklist", '-'!$G2781="checklist-flat"), '-'!$H2781, F2780)</f>
        <v>ST - S - Timber Framing</v>
      </c>
      <c r="G2781" s="98" t="s">
        <v>15</v>
      </c>
      <c r="H2781" s="98" t="s">
        <v>56</v>
      </c>
      <c r="I2781" s="98"/>
      <c r="J2781" s="106">
        <f>_xlfn.XLOOKUP('-'!$F2781,Ref!A:A,Ref!B:B)*1000</f>
        <v>239000</v>
      </c>
      <c r="K2781" s="93">
        <f ca="1">COUNTIF($J$2:'-'!$J2781,'-'!$J2781)-1</f>
        <v>7</v>
      </c>
      <c r="L2781" s="96" t="s">
        <v>14</v>
      </c>
    </row>
    <row r="2782" spans="1:12" ht="15.75">
      <c r="A2782" s="90">
        <f t="shared" si="43"/>
        <v>2778</v>
      </c>
      <c r="B2782" s="87">
        <f ca="1">'-'!$J2782+'-'!$K2782</f>
        <v>239008</v>
      </c>
      <c r="C2782" s="88"/>
      <c r="D2782" s="89" t="str" cm="1">
        <f t="array" ref="D2782">_xlfn.SWITCH(MID('-'!$F2782,1,4),"C - ","Civil","F - ","Foundation","ST -","Structure","FC -","Façade","PRE ","Pre-Line","POST","Post-Line","H - ","Handover","S - ","Services","CST ","Completion Docs", "I - ", "Inspection")</f>
        <v>Structure</v>
      </c>
      <c r="E2782" s="90" t="str">
        <f>IF(NOT(ISERROR(SEARCH("- S -", '-'!$F2782))), "Subcontractor",IF(NOT(ISERROR(SEARCH("- R -", '-'!$F2782))), "Ryman",IF(NOT(ISERROR(SEARCH("- C -", '-'!$F2782))), "Consultant",IF(NOT(ISERROR(SEARCH("- I -", '-'!$F2782))),  "Inspection Test Plan", "Naming Error"))))</f>
        <v>Subcontractor</v>
      </c>
      <c r="F2782" s="91" t="str">
        <f>IF(OR('-'!$G2782="checklist", '-'!$G2782="checklist-flat"), '-'!$H2782, F2781)</f>
        <v>ST - S - Timber Framing</v>
      </c>
      <c r="G2782" s="92" t="s">
        <v>24</v>
      </c>
      <c r="H2782" s="92" t="s">
        <v>57</v>
      </c>
      <c r="I2782" s="92"/>
      <c r="J2782" s="105">
        <f>_xlfn.XLOOKUP('-'!$F2782,Ref!A:A,Ref!B:B)*1000</f>
        <v>239000</v>
      </c>
      <c r="K2782" s="87">
        <f ca="1">COUNTIF($J$2:'-'!$J2782,'-'!$J2782)-1</f>
        <v>8</v>
      </c>
      <c r="L2782" s="90" t="s">
        <v>14</v>
      </c>
    </row>
    <row r="2783" spans="1:12" ht="15.75">
      <c r="A2783" s="96">
        <f t="shared" ref="A2783:A2808" si="44">IFERROR(A2782+1,1)</f>
        <v>2779</v>
      </c>
      <c r="B2783" s="93">
        <f ca="1">'-'!$J2783+'-'!$K2783</f>
        <v>240000</v>
      </c>
      <c r="C2783" s="94"/>
      <c r="D2783" s="96" t="str" cm="1">
        <f t="array" ref="D2783">_xlfn.SWITCH(MID('-'!$F2783,1,4),"C - ","Civil","F - ","Foundation","ST -","Structure","FC -","Façade","PRE ","Pre-Line","POST","Post-Line","H - ","Handover","S - ","Services","CST ","Completion Docs", "I - ", "Inspection")</f>
        <v>Structure</v>
      </c>
      <c r="E2783" s="96" t="str">
        <f>IF(NOT(ISERROR(SEARCH("- S -", '-'!$F2783))), "Subcontractor",IF(NOT(ISERROR(SEARCH("- R -", '-'!$F2783))), "Ryman",IF(NOT(ISERROR(SEARCH("- C -", '-'!$F2783))), "Consultant",IF(NOT(ISERROR(SEARCH("- I -", '-'!$F2783))),  "Inspection Test Plan", "Naming Error"))))</f>
        <v>Subcontractor</v>
      </c>
      <c r="F2783" s="97" t="str">
        <f>IF(OR('-'!$G2783="checklist", '-'!$G2783="checklist-flat"), '-'!$H2783, F2782)</f>
        <v xml:space="preserve">ST - S - Timber Framing Receival </v>
      </c>
      <c r="G2783" s="98" t="s">
        <v>12</v>
      </c>
      <c r="H2783" s="98" t="s">
        <v>1936</v>
      </c>
      <c r="I2783" s="98"/>
      <c r="J2783" s="106">
        <f>_xlfn.XLOOKUP('-'!$F2783,Ref!A:A,Ref!B:B)*1000</f>
        <v>240000</v>
      </c>
      <c r="K2783" s="93">
        <f ca="1">COUNTIF($J$2:'-'!$J2783,'-'!$J2783)-1</f>
        <v>0</v>
      </c>
      <c r="L2783" s="96" t="s">
        <v>14</v>
      </c>
    </row>
    <row r="2784" spans="1:12" ht="15.75">
      <c r="A2784" s="90">
        <f t="shared" si="44"/>
        <v>2780</v>
      </c>
      <c r="B2784" s="87">
        <f ca="1">'-'!$J2784+'-'!$K2784</f>
        <v>240001</v>
      </c>
      <c r="C2784" s="88"/>
      <c r="D2784" s="90" t="str" cm="1">
        <f t="array" ref="D2784">_xlfn.SWITCH(MID('-'!$F2784,1,4),"C - ","Civil","F - ","Foundation","ST -","Structure","FC -","Façade","PRE ","Pre-Line","POST","Post-Line","H - ","Handover","S - ","Services","CST ","Completion Docs", "I - ", "Inspection")</f>
        <v>Structure</v>
      </c>
      <c r="E2784" s="90" t="str">
        <f>IF(NOT(ISERROR(SEARCH("- S -", '-'!$F2784))), "Subcontractor",IF(NOT(ISERROR(SEARCH("- R -", '-'!$F2784))), "Ryman",IF(NOT(ISERROR(SEARCH("- C -", '-'!$F2784))), "Consultant",IF(NOT(ISERROR(SEARCH("- I -", '-'!$F2784))),  "Inspection Test Plan", "Naming Error"))))</f>
        <v>Subcontractor</v>
      </c>
      <c r="F2784" s="91" t="str">
        <f>IF(OR('-'!$G2784="checklist", '-'!$G2784="checklist-flat"), '-'!$H2784, F2783)</f>
        <v xml:space="preserve">ST - S - Timber Framing Receival </v>
      </c>
      <c r="G2784" s="92" t="s">
        <v>15</v>
      </c>
      <c r="H2784" s="92" t="s">
        <v>1937</v>
      </c>
      <c r="I2784" s="92"/>
      <c r="J2784" s="105">
        <f>_xlfn.XLOOKUP('-'!$F2784,Ref!A:A,Ref!B:B)*1000</f>
        <v>240000</v>
      </c>
      <c r="K2784" s="87">
        <f ca="1">COUNTIF($J$2:'-'!$J2784,'-'!$J2784)-1</f>
        <v>1</v>
      </c>
      <c r="L2784" s="90" t="s">
        <v>14</v>
      </c>
    </row>
    <row r="2785" spans="1:12" ht="15.75">
      <c r="A2785" s="96">
        <f t="shared" si="44"/>
        <v>2781</v>
      </c>
      <c r="B2785" s="93">
        <f ca="1">'-'!$J2785+'-'!$K2785</f>
        <v>240002</v>
      </c>
      <c r="C2785" s="94"/>
      <c r="D2785" s="96" t="str" cm="1">
        <f t="array" ref="D2785">_xlfn.SWITCH(MID('-'!$F2785,1,4),"C - ","Civil","F - ","Foundation","ST -","Structure","FC -","Façade","PRE ","Pre-Line","POST","Post-Line","H - ","Handover","S - ","Services","CST ","Completion Docs", "I - ", "Inspection")</f>
        <v>Structure</v>
      </c>
      <c r="E2785" s="96" t="str">
        <f>IF(NOT(ISERROR(SEARCH("- S -", '-'!$F2785))), "Subcontractor",IF(NOT(ISERROR(SEARCH("- R -", '-'!$F2785))), "Ryman",IF(NOT(ISERROR(SEARCH("- C -", '-'!$F2785))), "Consultant",IF(NOT(ISERROR(SEARCH("- I -", '-'!$F2785))),  "Inspection Test Plan", "Naming Error"))))</f>
        <v>Subcontractor</v>
      </c>
      <c r="F2785" s="97" t="str">
        <f>IF(OR('-'!$G2785="checklist", '-'!$G2785="checklist-flat"), '-'!$H2785, F2784)</f>
        <v xml:space="preserve">ST - S - Timber Framing Receival </v>
      </c>
      <c r="G2785" s="98" t="s">
        <v>15</v>
      </c>
      <c r="H2785" s="98" t="s">
        <v>1033</v>
      </c>
      <c r="I2785" s="98"/>
      <c r="J2785" s="106">
        <f>_xlfn.XLOOKUP('-'!$F2785,Ref!A:A,Ref!B:B)*1000</f>
        <v>240000</v>
      </c>
      <c r="K2785" s="93">
        <f ca="1">COUNTIF($J$2:'-'!$J2785,'-'!$J2785)-1</f>
        <v>2</v>
      </c>
      <c r="L2785" s="96" t="s">
        <v>14</v>
      </c>
    </row>
    <row r="2786" spans="1:12" ht="15.75">
      <c r="A2786" s="90">
        <f t="shared" si="44"/>
        <v>2782</v>
      </c>
      <c r="B2786" s="87">
        <f ca="1">'-'!$J2786+'-'!$K2786</f>
        <v>240003</v>
      </c>
      <c r="C2786" s="88"/>
      <c r="D2786" s="90" t="str" cm="1">
        <f t="array" ref="D2786">_xlfn.SWITCH(MID('-'!$F2786,1,4),"C - ","Civil","F - ","Foundation","ST -","Structure","FC -","Façade","PRE ","Pre-Line","POST","Post-Line","H - ","Handover","S - ","Services","CST ","Completion Docs", "I - ", "Inspection")</f>
        <v>Structure</v>
      </c>
      <c r="E2786" s="90" t="str">
        <f>IF(NOT(ISERROR(SEARCH("- S -", '-'!$F2786))), "Subcontractor",IF(NOT(ISERROR(SEARCH("- R -", '-'!$F2786))), "Ryman",IF(NOT(ISERROR(SEARCH("- C -", '-'!$F2786))), "Consultant",IF(NOT(ISERROR(SEARCH("- I -", '-'!$F2786))),  "Inspection Test Plan", "Naming Error"))))</f>
        <v>Subcontractor</v>
      </c>
      <c r="F2786" s="91" t="str">
        <f>IF(OR('-'!$G2786="checklist", '-'!$G2786="checklist-flat"), '-'!$H2786, F2785)</f>
        <v xml:space="preserve">ST - S - Timber Framing Receival </v>
      </c>
      <c r="G2786" s="92" t="s">
        <v>15</v>
      </c>
      <c r="H2786" s="92" t="s">
        <v>1034</v>
      </c>
      <c r="I2786" s="92"/>
      <c r="J2786" s="105">
        <f>_xlfn.XLOOKUP('-'!$F2786,Ref!A:A,Ref!B:B)*1000</f>
        <v>240000</v>
      </c>
      <c r="K2786" s="87">
        <f ca="1">COUNTIF($J$2:'-'!$J2786,'-'!$J2786)-1</f>
        <v>3</v>
      </c>
      <c r="L2786" s="90" t="s">
        <v>14</v>
      </c>
    </row>
    <row r="2787" spans="1:12" ht="15.75">
      <c r="A2787" s="96">
        <f t="shared" si="44"/>
        <v>2783</v>
      </c>
      <c r="B2787" s="93">
        <f ca="1">'-'!$J2787+'-'!$K2787</f>
        <v>240004</v>
      </c>
      <c r="C2787" s="94"/>
      <c r="D2787" s="96" t="str" cm="1">
        <f t="array" ref="D2787">_xlfn.SWITCH(MID('-'!$F2787,1,4),"C - ","Civil","F - ","Foundation","ST -","Structure","FC -","Façade","PRE ","Pre-Line","POST","Post-Line","H - ","Handover","S - ","Services","CST ","Completion Docs", "I - ", "Inspection")</f>
        <v>Structure</v>
      </c>
      <c r="E2787" s="96" t="str">
        <f>IF(NOT(ISERROR(SEARCH("- S -", '-'!$F2787))), "Subcontractor",IF(NOT(ISERROR(SEARCH("- R -", '-'!$F2787))), "Ryman",IF(NOT(ISERROR(SEARCH("- C -", '-'!$F2787))), "Consultant",IF(NOT(ISERROR(SEARCH("- I -", '-'!$F2787))),  "Inspection Test Plan", "Naming Error"))))</f>
        <v>Subcontractor</v>
      </c>
      <c r="F2787" s="97" t="str">
        <f>IF(OR('-'!$G2787="checklist", '-'!$G2787="checklist-flat"), '-'!$H2787, F2786)</f>
        <v xml:space="preserve">ST - S - Timber Framing Receival </v>
      </c>
      <c r="G2787" s="98" t="s">
        <v>15</v>
      </c>
      <c r="H2787" s="98" t="s">
        <v>56</v>
      </c>
      <c r="I2787" s="98"/>
      <c r="J2787" s="106">
        <f>_xlfn.XLOOKUP('-'!$F2787,Ref!A:A,Ref!B:B)*1000</f>
        <v>240000</v>
      </c>
      <c r="K2787" s="93">
        <f ca="1">COUNTIF($J$2:'-'!$J2787,'-'!$J2787)-1</f>
        <v>4</v>
      </c>
      <c r="L2787" s="96" t="s">
        <v>14</v>
      </c>
    </row>
    <row r="2788" spans="1:12" ht="15.75">
      <c r="A2788" s="90">
        <f t="shared" si="44"/>
        <v>2784</v>
      </c>
      <c r="B2788" s="87">
        <f ca="1">'-'!$J2788+'-'!$K2788</f>
        <v>240005</v>
      </c>
      <c r="C2788" s="88"/>
      <c r="D2788" s="90" t="str" cm="1">
        <f t="array" ref="D2788">_xlfn.SWITCH(MID('-'!$F2788,1,4),"C - ","Civil","F - ","Foundation","ST -","Structure","FC -","Façade","PRE ","Pre-Line","POST","Post-Line","H - ","Handover","S - ","Services","CST ","Completion Docs", "I - ", "Inspection")</f>
        <v>Structure</v>
      </c>
      <c r="E2788" s="90" t="str">
        <f>IF(NOT(ISERROR(SEARCH("- S -", '-'!$F2788))), "Subcontractor",IF(NOT(ISERROR(SEARCH("- R -", '-'!$F2788))), "Ryman",IF(NOT(ISERROR(SEARCH("- C -", '-'!$F2788))), "Consultant",IF(NOT(ISERROR(SEARCH("- I -", '-'!$F2788))),  "Inspection Test Plan", "Naming Error"))))</f>
        <v>Subcontractor</v>
      </c>
      <c r="F2788" s="91" t="str">
        <f>IF(OR('-'!$G2788="checklist", '-'!$G2788="checklist-flat"), '-'!$H2788, F2787)</f>
        <v xml:space="preserve">ST - S - Timber Framing Receival </v>
      </c>
      <c r="G2788" s="92" t="s">
        <v>24</v>
      </c>
      <c r="H2788" s="92" t="s">
        <v>57</v>
      </c>
      <c r="I2788" s="92"/>
      <c r="J2788" s="105">
        <f>_xlfn.XLOOKUP('-'!$F2788,Ref!A:A,Ref!B:B)*1000</f>
        <v>240000</v>
      </c>
      <c r="K2788" s="87">
        <f ca="1">COUNTIF($J$2:'-'!$J2788,'-'!$J2788)-1</f>
        <v>5</v>
      </c>
      <c r="L2788" s="90" t="s">
        <v>14</v>
      </c>
    </row>
    <row r="2789" spans="1:12" ht="15.75">
      <c r="A2789" s="96">
        <f t="shared" si="44"/>
        <v>2785</v>
      </c>
      <c r="B2789" s="93">
        <f ca="1">'-'!$J2789+'-'!$K2789</f>
        <v>241000</v>
      </c>
      <c r="C2789" s="94"/>
      <c r="D2789" s="96" t="str" cm="1">
        <f t="array" ref="D2789">_xlfn.SWITCH(MID('-'!$F2789,1,4),"C - ","Civil","F - ","Foundation","ST -","Structure","FC -","Façade","PRE ","Pre-Line","POST","Post-Line","H - ","Handover","S - ","Services","CST ","Completion Docs", "I - ", "Inspection")</f>
        <v>Structure</v>
      </c>
      <c r="E2789" s="96" t="str">
        <f>IF(NOT(ISERROR(SEARCH("- S -", '-'!$F2789))), "Subcontractor",IF(NOT(ISERROR(SEARCH("- R -", '-'!$F2789))), "Ryman",IF(NOT(ISERROR(SEARCH("- C -", '-'!$F2789))), "Consultant",IF(NOT(ISERROR(SEARCH("- I -", '-'!$F2789))),  "Inspection Test Plan", "Naming Error"))))</f>
        <v>Subcontractor</v>
      </c>
      <c r="F2789" s="97" t="str">
        <f>IF(OR('-'!$G2789="checklist", '-'!$G2789="checklist-flat"), '-'!$H2789, F2788)</f>
        <v>ST - S - Wall Strapping</v>
      </c>
      <c r="G2789" s="95" t="s">
        <v>430</v>
      </c>
      <c r="H2789" s="97" t="s">
        <v>1938</v>
      </c>
      <c r="I2789" s="95"/>
      <c r="J2789" s="106">
        <f>_xlfn.XLOOKUP('-'!$F2789,Ref!A:A,Ref!B:B)*1000</f>
        <v>241000</v>
      </c>
      <c r="K2789" s="93">
        <f ca="1">COUNTIF($J$2:'-'!$J2789,'-'!$J2789)-1</f>
        <v>0</v>
      </c>
      <c r="L2789" s="96" t="s">
        <v>14</v>
      </c>
    </row>
    <row r="2790" spans="1:12" ht="15.75">
      <c r="A2790" s="90">
        <f t="shared" si="44"/>
        <v>2786</v>
      </c>
      <c r="B2790" s="87">
        <f ca="1">'-'!$J2790+'-'!$K2790</f>
        <v>241001</v>
      </c>
      <c r="C2790" s="88"/>
      <c r="D2790" s="90" t="str" cm="1">
        <f t="array" ref="D2790">_xlfn.SWITCH(MID('-'!$F2790,1,4),"C - ","Civil","F - ","Foundation","ST -","Structure","FC -","Façade","PRE ","Pre-Line","POST","Post-Line","H - ","Handover","S - ","Services","CST ","Completion Docs", "I - ", "Inspection")</f>
        <v>Structure</v>
      </c>
      <c r="E2790" s="90" t="str">
        <f>IF(NOT(ISERROR(SEARCH("- S -", '-'!$F2790))), "Subcontractor",IF(NOT(ISERROR(SEARCH("- R -", '-'!$F2790))), "Ryman",IF(NOT(ISERROR(SEARCH("- C -", '-'!$F2790))), "Consultant",IF(NOT(ISERROR(SEARCH("- I -", '-'!$F2790))),  "Inspection Test Plan", "Naming Error"))))</f>
        <v>Subcontractor</v>
      </c>
      <c r="F2790" s="91" t="str">
        <f>IF(OR('-'!$G2790="checklist", '-'!$G2790="checklist-flat"), '-'!$H2790, F2789)</f>
        <v>ST - S - Wall Strapping</v>
      </c>
      <c r="G2790" s="89" t="s">
        <v>432</v>
      </c>
      <c r="H2790" s="91" t="s">
        <v>1939</v>
      </c>
      <c r="I2790" s="89"/>
      <c r="J2790" s="105">
        <f>_xlfn.XLOOKUP('-'!$F2790,Ref!A:A,Ref!B:B)*1000</f>
        <v>241000</v>
      </c>
      <c r="K2790" s="87">
        <f ca="1">COUNTIF($J$2:'-'!$J2790,'-'!$J2790)-1</f>
        <v>1</v>
      </c>
      <c r="L2790" s="90" t="s">
        <v>14</v>
      </c>
    </row>
    <row r="2791" spans="1:12" ht="15.75">
      <c r="A2791" s="96">
        <f t="shared" si="44"/>
        <v>2787</v>
      </c>
      <c r="B2791" s="93">
        <f ca="1">'-'!$J2791+'-'!$K2791</f>
        <v>241002</v>
      </c>
      <c r="C2791" s="94"/>
      <c r="D2791" s="96" t="str" cm="1">
        <f t="array" ref="D2791">_xlfn.SWITCH(MID('-'!$F2791,1,4),"C - ","Civil","F - ","Foundation","ST -","Structure","FC -","Façade","PRE ","Pre-Line","POST","Post-Line","H - ","Handover","S - ","Services","CST ","Completion Docs", "I - ", "Inspection")</f>
        <v>Structure</v>
      </c>
      <c r="E2791" s="96" t="str">
        <f>IF(NOT(ISERROR(SEARCH("- S -", '-'!$F2791))), "Subcontractor",IF(NOT(ISERROR(SEARCH("- R -", '-'!$F2791))), "Ryman",IF(NOT(ISERROR(SEARCH("- C -", '-'!$F2791))), "Consultant",IF(NOT(ISERROR(SEARCH("- I -", '-'!$F2791))),  "Inspection Test Plan", "Naming Error"))))</f>
        <v>Subcontractor</v>
      </c>
      <c r="F2791" s="97" t="str">
        <f>IF(OR('-'!$G2791="checklist", '-'!$G2791="checklist-flat"), '-'!$H2791, F2790)</f>
        <v>ST - S - Wall Strapping</v>
      </c>
      <c r="G2791" s="95" t="s">
        <v>15</v>
      </c>
      <c r="H2791" s="97" t="s">
        <v>1940</v>
      </c>
      <c r="I2791" s="95"/>
      <c r="J2791" s="106">
        <f>_xlfn.XLOOKUP('-'!$F2791,Ref!A:A,Ref!B:B)*1000</f>
        <v>241000</v>
      </c>
      <c r="K2791" s="93">
        <f ca="1">COUNTIF($J$2:'-'!$J2791,'-'!$J2791)-1</f>
        <v>2</v>
      </c>
      <c r="L2791" s="96" t="s">
        <v>14</v>
      </c>
    </row>
    <row r="2792" spans="1:12" ht="15.75">
      <c r="A2792" s="90">
        <f t="shared" si="44"/>
        <v>2788</v>
      </c>
      <c r="B2792" s="87">
        <f ca="1">'-'!$J2792+'-'!$K2792</f>
        <v>241003</v>
      </c>
      <c r="C2792" s="88"/>
      <c r="D2792" s="90" t="str" cm="1">
        <f t="array" ref="D2792">_xlfn.SWITCH(MID('-'!$F2792,1,4),"C - ","Civil","F - ","Foundation","ST -","Structure","FC -","Façade","PRE ","Pre-Line","POST","Post-Line","H - ","Handover","S - ","Services","CST ","Completion Docs", "I - ", "Inspection")</f>
        <v>Structure</v>
      </c>
      <c r="E2792" s="90" t="str">
        <f>IF(NOT(ISERROR(SEARCH("- S -", '-'!$F2792))), "Subcontractor",IF(NOT(ISERROR(SEARCH("- R -", '-'!$F2792))), "Ryman",IF(NOT(ISERROR(SEARCH("- C -", '-'!$F2792))), "Consultant",IF(NOT(ISERROR(SEARCH("- I -", '-'!$F2792))),  "Inspection Test Plan", "Naming Error"))))</f>
        <v>Subcontractor</v>
      </c>
      <c r="F2792" s="91" t="str">
        <f>IF(OR('-'!$G2792="checklist", '-'!$G2792="checklist-flat"), '-'!$H2792, F2791)</f>
        <v>ST - S - Wall Strapping</v>
      </c>
      <c r="G2792" s="89" t="s">
        <v>15</v>
      </c>
      <c r="H2792" s="91" t="s">
        <v>1941</v>
      </c>
      <c r="I2792" s="89"/>
      <c r="J2792" s="105">
        <f>_xlfn.XLOOKUP('-'!$F2792,Ref!A:A,Ref!B:B)*1000</f>
        <v>241000</v>
      </c>
      <c r="K2792" s="87">
        <f ca="1">COUNTIF($J$2:'-'!$J2792,'-'!$J2792)-1</f>
        <v>3</v>
      </c>
      <c r="L2792" s="90" t="s">
        <v>14</v>
      </c>
    </row>
    <row r="2793" spans="1:12" ht="15.75">
      <c r="A2793" s="96">
        <f t="shared" si="44"/>
        <v>2789</v>
      </c>
      <c r="B2793" s="93">
        <f ca="1">'-'!$J2793+'-'!$K2793</f>
        <v>241004</v>
      </c>
      <c r="C2793" s="94"/>
      <c r="D2793" s="96" t="str" cm="1">
        <f t="array" ref="D2793">_xlfn.SWITCH(MID('-'!$F2793,1,4),"C - ","Civil","F - ","Foundation","ST -","Structure","FC -","Façade","PRE ","Pre-Line","POST","Post-Line","H - ","Handover","S - ","Services","CST ","Completion Docs", "I - ", "Inspection")</f>
        <v>Structure</v>
      </c>
      <c r="E2793" s="96" t="str">
        <f>IF(NOT(ISERROR(SEARCH("- S -", '-'!$F2793))), "Subcontractor",IF(NOT(ISERROR(SEARCH("- R -", '-'!$F2793))), "Ryman",IF(NOT(ISERROR(SEARCH("- C -", '-'!$F2793))), "Consultant",IF(NOT(ISERROR(SEARCH("- I -", '-'!$F2793))),  "Inspection Test Plan", "Naming Error"))))</f>
        <v>Subcontractor</v>
      </c>
      <c r="F2793" s="97" t="str">
        <f>IF(OR('-'!$G2793="checklist", '-'!$G2793="checklist-flat"), '-'!$H2793, F2792)</f>
        <v>ST - S - Wall Strapping</v>
      </c>
      <c r="G2793" s="95" t="s">
        <v>15</v>
      </c>
      <c r="H2793" s="97" t="s">
        <v>1942</v>
      </c>
      <c r="I2793" s="95"/>
      <c r="J2793" s="106">
        <f>_xlfn.XLOOKUP('-'!$F2793,Ref!A:A,Ref!B:B)*1000</f>
        <v>241000</v>
      </c>
      <c r="K2793" s="93">
        <f ca="1">COUNTIF($J$2:'-'!$J2793,'-'!$J2793)-1</f>
        <v>4</v>
      </c>
      <c r="L2793" s="96" t="s">
        <v>14</v>
      </c>
    </row>
    <row r="2794" spans="1:12" ht="15.75">
      <c r="A2794" s="90">
        <f t="shared" si="44"/>
        <v>2790</v>
      </c>
      <c r="B2794" s="87">
        <f ca="1">'-'!$J2794+'-'!$K2794</f>
        <v>241005</v>
      </c>
      <c r="C2794" s="88"/>
      <c r="D2794" s="90" t="str" cm="1">
        <f t="array" ref="D2794">_xlfn.SWITCH(MID('-'!$F2794,1,4),"C - ","Civil","F - ","Foundation","ST -","Structure","FC -","Façade","PRE ","Pre-Line","POST","Post-Line","H - ","Handover","S - ","Services","CST ","Completion Docs", "I - ", "Inspection")</f>
        <v>Structure</v>
      </c>
      <c r="E2794" s="90" t="str">
        <f>IF(NOT(ISERROR(SEARCH("- S -", '-'!$F2794))), "Subcontractor",IF(NOT(ISERROR(SEARCH("- R -", '-'!$F2794))), "Ryman",IF(NOT(ISERROR(SEARCH("- C -", '-'!$F2794))), "Consultant",IF(NOT(ISERROR(SEARCH("- I -", '-'!$F2794))),  "Inspection Test Plan", "Naming Error"))))</f>
        <v>Subcontractor</v>
      </c>
      <c r="F2794" s="91" t="str">
        <f>IF(OR('-'!$G2794="checklist", '-'!$G2794="checklist-flat"), '-'!$H2794, F2793)</f>
        <v>ST - S - Wall Strapping</v>
      </c>
      <c r="G2794" s="89" t="s">
        <v>15</v>
      </c>
      <c r="H2794" s="91" t="s">
        <v>1943</v>
      </c>
      <c r="I2794" s="89"/>
      <c r="J2794" s="105">
        <f>_xlfn.XLOOKUP('-'!$F2794,Ref!A:A,Ref!B:B)*1000</f>
        <v>241000</v>
      </c>
      <c r="K2794" s="87">
        <f ca="1">COUNTIF($J$2:'-'!$J2794,'-'!$J2794)-1</f>
        <v>5</v>
      </c>
      <c r="L2794" s="90" t="s">
        <v>14</v>
      </c>
    </row>
    <row r="2795" spans="1:12" ht="15.75">
      <c r="A2795" s="96">
        <f t="shared" si="44"/>
        <v>2791</v>
      </c>
      <c r="B2795" s="93">
        <f ca="1">'-'!$J2795+'-'!$K2795</f>
        <v>241006</v>
      </c>
      <c r="C2795" s="94"/>
      <c r="D2795" s="96" t="str" cm="1">
        <f t="array" ref="D2795">_xlfn.SWITCH(MID('-'!$F2795,1,4),"C - ","Civil","F - ","Foundation","ST -","Structure","FC -","Façade","PRE ","Pre-Line","POST","Post-Line","H - ","Handover","S - ","Services","CST ","Completion Docs", "I - ", "Inspection")</f>
        <v>Structure</v>
      </c>
      <c r="E2795" s="96" t="str">
        <f>IF(NOT(ISERROR(SEARCH("- S -", '-'!$F2795))), "Subcontractor",IF(NOT(ISERROR(SEARCH("- R -", '-'!$F2795))), "Ryman",IF(NOT(ISERROR(SEARCH("- C -", '-'!$F2795))), "Consultant",IF(NOT(ISERROR(SEARCH("- I -", '-'!$F2795))),  "Inspection Test Plan", "Naming Error"))))</f>
        <v>Subcontractor</v>
      </c>
      <c r="F2795" s="97" t="str">
        <f>IF(OR('-'!$G2795="checklist", '-'!$G2795="checklist-flat"), '-'!$H2795, F2794)</f>
        <v>ST - S - Wall Strapping</v>
      </c>
      <c r="G2795" s="95" t="s">
        <v>15</v>
      </c>
      <c r="H2795" s="97" t="s">
        <v>1944</v>
      </c>
      <c r="I2795" s="95"/>
      <c r="J2795" s="106">
        <f>_xlfn.XLOOKUP('-'!$F2795,Ref!A:A,Ref!B:B)*1000</f>
        <v>241000</v>
      </c>
      <c r="K2795" s="93">
        <f ca="1">COUNTIF($J$2:'-'!$J2795,'-'!$J2795)-1</f>
        <v>6</v>
      </c>
      <c r="L2795" s="96" t="s">
        <v>14</v>
      </c>
    </row>
    <row r="2796" spans="1:12" ht="15.75">
      <c r="A2796" s="90">
        <f t="shared" si="44"/>
        <v>2792</v>
      </c>
      <c r="B2796" s="87">
        <f ca="1">'-'!$J2796+'-'!$K2796</f>
        <v>241007</v>
      </c>
      <c r="C2796" s="88"/>
      <c r="D2796" s="90" t="str" cm="1">
        <f t="array" ref="D2796">_xlfn.SWITCH(MID('-'!$F2796,1,4),"C - ","Civil","F - ","Foundation","ST -","Structure","FC -","Façade","PRE ","Pre-Line","POST","Post-Line","H - ","Handover","S - ","Services","CST ","Completion Docs", "I - ", "Inspection")</f>
        <v>Structure</v>
      </c>
      <c r="E2796" s="90" t="str">
        <f>IF(NOT(ISERROR(SEARCH("- S -", '-'!$F2796))), "Subcontractor",IF(NOT(ISERROR(SEARCH("- R -", '-'!$F2796))), "Ryman",IF(NOT(ISERROR(SEARCH("- C -", '-'!$F2796))), "Consultant",IF(NOT(ISERROR(SEARCH("- I -", '-'!$F2796))),  "Inspection Test Plan", "Naming Error"))))</f>
        <v>Subcontractor</v>
      </c>
      <c r="F2796" s="91" t="str">
        <f>IF(OR('-'!$G2796="checklist", '-'!$G2796="checklist-flat"), '-'!$H2796, F2795)</f>
        <v>ST - S - Wall Strapping</v>
      </c>
      <c r="G2796" s="89" t="s">
        <v>15</v>
      </c>
      <c r="H2796" s="91" t="s">
        <v>1945</v>
      </c>
      <c r="I2796" s="89"/>
      <c r="J2796" s="105">
        <f>_xlfn.XLOOKUP('-'!$F2796,Ref!A:A,Ref!B:B)*1000</f>
        <v>241000</v>
      </c>
      <c r="K2796" s="87">
        <f ca="1">COUNTIF($J$2:'-'!$J2796,'-'!$J2796)-1</f>
        <v>7</v>
      </c>
      <c r="L2796" s="90" t="s">
        <v>14</v>
      </c>
    </row>
    <row r="2797" spans="1:12" ht="15.75">
      <c r="A2797" s="96">
        <f t="shared" si="44"/>
        <v>2793</v>
      </c>
      <c r="B2797" s="93">
        <f ca="1">'-'!$J2797+'-'!$K2797</f>
        <v>241008</v>
      </c>
      <c r="C2797" s="94"/>
      <c r="D2797" s="96" t="str" cm="1">
        <f t="array" ref="D2797">_xlfn.SWITCH(MID('-'!$F2797,1,4),"C - ","Civil","F - ","Foundation","ST -","Structure","FC -","Façade","PRE ","Pre-Line","POST","Post-Line","H - ","Handover","S - ","Services","CST ","Completion Docs", "I - ", "Inspection")</f>
        <v>Structure</v>
      </c>
      <c r="E2797" s="96" t="str">
        <f>IF(NOT(ISERROR(SEARCH("- S -", '-'!$F2797))), "Subcontractor",IF(NOT(ISERROR(SEARCH("- R -", '-'!$F2797))), "Ryman",IF(NOT(ISERROR(SEARCH("- C -", '-'!$F2797))), "Consultant",IF(NOT(ISERROR(SEARCH("- I -", '-'!$F2797))),  "Inspection Test Plan", "Naming Error"))))</f>
        <v>Subcontractor</v>
      </c>
      <c r="F2797" s="97" t="str">
        <f>IF(OR('-'!$G2797="checklist", '-'!$G2797="checklist-flat"), '-'!$H2797, F2796)</f>
        <v>ST - S - Wall Strapping</v>
      </c>
      <c r="G2797" s="95" t="s">
        <v>15</v>
      </c>
      <c r="H2797" s="97" t="s">
        <v>1946</v>
      </c>
      <c r="I2797" s="95"/>
      <c r="J2797" s="106">
        <f>_xlfn.XLOOKUP('-'!$F2797,Ref!A:A,Ref!B:B)*1000</f>
        <v>241000</v>
      </c>
      <c r="K2797" s="93">
        <f ca="1">COUNTIF($J$2:'-'!$J2797,'-'!$J2797)-1</f>
        <v>8</v>
      </c>
      <c r="L2797" s="96" t="s">
        <v>14</v>
      </c>
    </row>
    <row r="2798" spans="1:12" ht="15.75">
      <c r="A2798" s="90">
        <f t="shared" si="44"/>
        <v>2794</v>
      </c>
      <c r="B2798" s="87">
        <f ca="1">'-'!$J2798+'-'!$K2798</f>
        <v>241009</v>
      </c>
      <c r="C2798" s="88"/>
      <c r="D2798" s="90" t="str" cm="1">
        <f t="array" ref="D2798">_xlfn.SWITCH(MID('-'!$F2798,1,4),"C - ","Civil","F - ","Foundation","ST -","Structure","FC -","Façade","PRE ","Pre-Line","POST","Post-Line","H - ","Handover","S - ","Services","CST ","Completion Docs", "I - ", "Inspection")</f>
        <v>Structure</v>
      </c>
      <c r="E2798" s="90" t="str">
        <f>IF(NOT(ISERROR(SEARCH("- S -", '-'!$F2798))), "Subcontractor",IF(NOT(ISERROR(SEARCH("- R -", '-'!$F2798))), "Ryman",IF(NOT(ISERROR(SEARCH("- C -", '-'!$F2798))), "Consultant",IF(NOT(ISERROR(SEARCH("- I -", '-'!$F2798))),  "Inspection Test Plan", "Naming Error"))))</f>
        <v>Subcontractor</v>
      </c>
      <c r="F2798" s="91" t="str">
        <f>IF(OR('-'!$G2798="checklist", '-'!$G2798="checklist-flat"), '-'!$H2798, F2797)</f>
        <v>ST - S - Wall Strapping</v>
      </c>
      <c r="G2798" s="89" t="s">
        <v>432</v>
      </c>
      <c r="H2798" s="91" t="s">
        <v>1947</v>
      </c>
      <c r="I2798" s="89"/>
      <c r="J2798" s="105">
        <f>_xlfn.XLOOKUP('-'!$F2798,Ref!A:A,Ref!B:B)*1000</f>
        <v>241000</v>
      </c>
      <c r="K2798" s="87">
        <f ca="1">COUNTIF($J$2:'-'!$J2798,'-'!$J2798)-1</f>
        <v>9</v>
      </c>
      <c r="L2798" s="90" t="s">
        <v>14</v>
      </c>
    </row>
    <row r="2799" spans="1:12" ht="15.75">
      <c r="A2799" s="96">
        <f t="shared" si="44"/>
        <v>2795</v>
      </c>
      <c r="B2799" s="93">
        <f ca="1">'-'!$J2799+'-'!$K2799</f>
        <v>241010</v>
      </c>
      <c r="C2799" s="94"/>
      <c r="D2799" s="96" t="str" cm="1">
        <f t="array" ref="D2799">_xlfn.SWITCH(MID('-'!$F2799,1,4),"C - ","Civil","F - ","Foundation","ST -","Structure","FC -","Façade","PRE ","Pre-Line","POST","Post-Line","H - ","Handover","S - ","Services","CST ","Completion Docs", "I - ", "Inspection")</f>
        <v>Structure</v>
      </c>
      <c r="E2799" s="96" t="str">
        <f>IF(NOT(ISERROR(SEARCH("- S -", '-'!$F2799))), "Subcontractor",IF(NOT(ISERROR(SEARCH("- R -", '-'!$F2799))), "Ryman",IF(NOT(ISERROR(SEARCH("- C -", '-'!$F2799))), "Consultant",IF(NOT(ISERROR(SEARCH("- I -", '-'!$F2799))),  "Inspection Test Plan", "Naming Error"))))</f>
        <v>Subcontractor</v>
      </c>
      <c r="F2799" s="97" t="str">
        <f>IF(OR('-'!$G2799="checklist", '-'!$G2799="checklist-flat"), '-'!$H2799, F2798)</f>
        <v>ST - S - Wall Strapping</v>
      </c>
      <c r="G2799" s="95" t="s">
        <v>15</v>
      </c>
      <c r="H2799" s="97" t="s">
        <v>1948</v>
      </c>
      <c r="I2799" s="95"/>
      <c r="J2799" s="106">
        <f>_xlfn.XLOOKUP('-'!$F2799,Ref!A:A,Ref!B:B)*1000</f>
        <v>241000</v>
      </c>
      <c r="K2799" s="93">
        <f ca="1">COUNTIF($J$2:'-'!$J2799,'-'!$J2799)-1</f>
        <v>10</v>
      </c>
      <c r="L2799" s="96" t="s">
        <v>14</v>
      </c>
    </row>
    <row r="2800" spans="1:12" ht="15.75">
      <c r="A2800" s="90">
        <f t="shared" si="44"/>
        <v>2796</v>
      </c>
      <c r="B2800" s="87">
        <f ca="1">'-'!$J2800+'-'!$K2800</f>
        <v>242000</v>
      </c>
      <c r="C2800" s="88"/>
      <c r="D2800" s="89" t="str" cm="1">
        <f t="array" ref="D2800">_xlfn.SWITCH(MID('-'!$F2800,1,4),"C - ","Civil","F - ","Foundation","ST -","Structure","FC -","Façade","PRE ","Pre-Line","POST","Post-Line","H - ","Handover","S - ","Services","CST ","Completion Docs", "I - ", "Inspection")</f>
        <v>Structure</v>
      </c>
      <c r="E2800" s="90" t="str">
        <f>IF(NOT(ISERROR(SEARCH("- S -", '-'!$F2800))), "Subcontractor",IF(NOT(ISERROR(SEARCH("- R -", '-'!$F2800))), "Ryman",IF(NOT(ISERROR(SEARCH("- C -", '-'!$F2800))), "Consultant",IF(NOT(ISERROR(SEARCH("- I -", '-'!$F2800))),  "Inspection Test Plan", "Naming Error"))))</f>
        <v>Subcontractor</v>
      </c>
      <c r="F2800" s="91" t="str">
        <f>IF(OR('-'!$G2800="checklist", '-'!$G2800="checklist-flat"), '-'!$H2800, F2799)</f>
        <v>ST - S -Panel Starter bars Installation</v>
      </c>
      <c r="G2800" s="104" t="s">
        <v>12</v>
      </c>
      <c r="H2800" s="104" t="s">
        <v>1949</v>
      </c>
      <c r="I2800" s="104"/>
      <c r="J2800" s="105">
        <f>_xlfn.XLOOKUP('-'!$F2800,Ref!A:A,Ref!B:B)*1000</f>
        <v>242000</v>
      </c>
      <c r="K2800" s="87">
        <f ca="1">COUNTIF($J$2:'-'!$J2800,'-'!$J2800)-1</f>
        <v>0</v>
      </c>
      <c r="L2800" s="90" t="s">
        <v>14</v>
      </c>
    </row>
    <row r="2801" spans="1:12" ht="15.75">
      <c r="A2801" s="96">
        <f t="shared" si="44"/>
        <v>2797</v>
      </c>
      <c r="B2801" s="93">
        <f ca="1">'-'!$J2801+'-'!$K2801</f>
        <v>242001</v>
      </c>
      <c r="C2801" s="94"/>
      <c r="D2801" s="95" t="str" cm="1">
        <f t="array" ref="D2801">_xlfn.SWITCH(MID('-'!$F2801,1,4),"C - ","Civil","F - ","Foundation","ST -","Structure","FC -","Façade","PRE ","Pre-Line","POST","Post-Line","H - ","Handover","S - ","Services","CST ","Completion Docs", "I - ", "Inspection")</f>
        <v>Structure</v>
      </c>
      <c r="E2801" s="96" t="str">
        <f>IF(NOT(ISERROR(SEARCH("- S -", '-'!$F2801))), "Subcontractor",IF(NOT(ISERROR(SEARCH("- R -", '-'!$F2801))), "Ryman",IF(NOT(ISERROR(SEARCH("- C -", '-'!$F2801))), "Consultant",IF(NOT(ISERROR(SEARCH("- I -", '-'!$F2801))),  "Inspection Test Plan", "Naming Error"))))</f>
        <v>Subcontractor</v>
      </c>
      <c r="F2801" s="97" t="str">
        <f>IF(OR('-'!$G2801="checklist", '-'!$G2801="checklist-flat"), '-'!$H2801, F2800)</f>
        <v>ST - S -Panel Starter bars Installation</v>
      </c>
      <c r="G2801" s="98" t="s">
        <v>15</v>
      </c>
      <c r="H2801" s="98" t="s">
        <v>1950</v>
      </c>
      <c r="I2801" s="98"/>
      <c r="J2801" s="106">
        <f>_xlfn.XLOOKUP('-'!$F2801,Ref!A:A,Ref!B:B)*1000</f>
        <v>242000</v>
      </c>
      <c r="K2801" s="93">
        <f ca="1">COUNTIF($J$2:'-'!$J2801,'-'!$J2801)-1</f>
        <v>1</v>
      </c>
      <c r="L2801" s="96" t="s">
        <v>14</v>
      </c>
    </row>
    <row r="2802" spans="1:12" ht="15.75">
      <c r="A2802" s="90">
        <f t="shared" si="44"/>
        <v>2798</v>
      </c>
      <c r="B2802" s="87">
        <f ca="1">'-'!$J2802+'-'!$K2802</f>
        <v>242002</v>
      </c>
      <c r="C2802" s="88"/>
      <c r="D2802" s="89" t="str" cm="1">
        <f t="array" ref="D2802">_xlfn.SWITCH(MID('-'!$F2802,1,4),"C - ","Civil","F - ","Foundation","ST -","Structure","FC -","Façade","PRE ","Pre-Line","POST","Post-Line","H - ","Handover","S - ","Services","CST ","Completion Docs", "I - ", "Inspection")</f>
        <v>Structure</v>
      </c>
      <c r="E2802" s="90" t="str">
        <f>IF(NOT(ISERROR(SEARCH("- S -", '-'!$F2802))), "Subcontractor",IF(NOT(ISERROR(SEARCH("- R -", '-'!$F2802))), "Ryman",IF(NOT(ISERROR(SEARCH("- C -", '-'!$F2802))), "Consultant",IF(NOT(ISERROR(SEARCH("- I -", '-'!$F2802))),  "Inspection Test Plan", "Naming Error"))))</f>
        <v>Subcontractor</v>
      </c>
      <c r="F2802" s="91" t="str">
        <f>IF(OR('-'!$G2802="checklist", '-'!$G2802="checklist-flat"), '-'!$H2802, F2801)</f>
        <v>ST - S -Panel Starter bars Installation</v>
      </c>
      <c r="G2802" s="92" t="s">
        <v>15</v>
      </c>
      <c r="H2802" s="92" t="s">
        <v>1653</v>
      </c>
      <c r="I2802" s="92"/>
      <c r="J2802" s="105">
        <f>_xlfn.XLOOKUP('-'!$F2802,Ref!A:A,Ref!B:B)*1000</f>
        <v>242000</v>
      </c>
      <c r="K2802" s="87">
        <f ca="1">COUNTIF($J$2:'-'!$J2802,'-'!$J2802)-1</f>
        <v>2</v>
      </c>
      <c r="L2802" s="90" t="s">
        <v>14</v>
      </c>
    </row>
    <row r="2803" spans="1:12" ht="15.75">
      <c r="A2803" s="96">
        <f t="shared" si="44"/>
        <v>2799</v>
      </c>
      <c r="B2803" s="93">
        <f ca="1">'-'!$J2803+'-'!$K2803</f>
        <v>242003</v>
      </c>
      <c r="C2803" s="94"/>
      <c r="D2803" s="95" t="str" cm="1">
        <f t="array" ref="D2803">_xlfn.SWITCH(MID('-'!$F2803,1,4),"C - ","Civil","F - ","Foundation","ST -","Structure","FC -","Façade","PRE ","Pre-Line","POST","Post-Line","H - ","Handover","S - ","Services","CST ","Completion Docs", "I - ", "Inspection")</f>
        <v>Structure</v>
      </c>
      <c r="E2803" s="96" t="str">
        <f>IF(NOT(ISERROR(SEARCH("- S -", '-'!$F2803))), "Subcontractor",IF(NOT(ISERROR(SEARCH("- R -", '-'!$F2803))), "Ryman",IF(NOT(ISERROR(SEARCH("- C -", '-'!$F2803))), "Consultant",IF(NOT(ISERROR(SEARCH("- I -", '-'!$F2803))),  "Inspection Test Plan", "Naming Error"))))</f>
        <v>Subcontractor</v>
      </c>
      <c r="F2803" s="97" t="str">
        <f>IF(OR('-'!$G2803="checklist", '-'!$G2803="checklist-flat"), '-'!$H2803, F2802)</f>
        <v>ST - S -Panel Starter bars Installation</v>
      </c>
      <c r="G2803" s="98" t="s">
        <v>15</v>
      </c>
      <c r="H2803" s="98" t="s">
        <v>1654</v>
      </c>
      <c r="I2803" s="98"/>
      <c r="J2803" s="106">
        <f>_xlfn.XLOOKUP('-'!$F2803,Ref!A:A,Ref!B:B)*1000</f>
        <v>242000</v>
      </c>
      <c r="K2803" s="93">
        <f ca="1">COUNTIF($J$2:'-'!$J2803,'-'!$J2803)-1</f>
        <v>3</v>
      </c>
      <c r="L2803" s="96" t="s">
        <v>14</v>
      </c>
    </row>
    <row r="2804" spans="1:12" ht="15.75">
      <c r="A2804" s="90">
        <f t="shared" si="44"/>
        <v>2800</v>
      </c>
      <c r="B2804" s="87">
        <f ca="1">'-'!$J2804+'-'!$K2804</f>
        <v>242004</v>
      </c>
      <c r="C2804" s="88"/>
      <c r="D2804" s="89" t="str" cm="1">
        <f t="array" ref="D2804">_xlfn.SWITCH(MID('-'!$F2804,1,4),"C - ","Civil","F - ","Foundation","ST -","Structure","FC -","Façade","PRE ","Pre-Line","POST","Post-Line","H - ","Handover","S - ","Services","CST ","Completion Docs", "I - ", "Inspection")</f>
        <v>Structure</v>
      </c>
      <c r="E2804" s="90" t="str">
        <f>IF(NOT(ISERROR(SEARCH("- S -", '-'!$F2804))), "Subcontractor",IF(NOT(ISERROR(SEARCH("- R -", '-'!$F2804))), "Ryman",IF(NOT(ISERROR(SEARCH("- C -", '-'!$F2804))), "Consultant",IF(NOT(ISERROR(SEARCH("- I -", '-'!$F2804))),  "Inspection Test Plan", "Naming Error"))))</f>
        <v>Subcontractor</v>
      </c>
      <c r="F2804" s="91" t="str">
        <f>IF(OR('-'!$G2804="checklist", '-'!$G2804="checklist-flat"), '-'!$H2804, F2803)</f>
        <v>ST - S -Panel Starter bars Installation</v>
      </c>
      <c r="G2804" s="92" t="s">
        <v>15</v>
      </c>
      <c r="H2804" s="92" t="s">
        <v>1951</v>
      </c>
      <c r="I2804" s="92"/>
      <c r="J2804" s="105">
        <f>_xlfn.XLOOKUP('-'!$F2804,Ref!A:A,Ref!B:B)*1000</f>
        <v>242000</v>
      </c>
      <c r="K2804" s="87">
        <f ca="1">COUNTIF($J$2:'-'!$J2804,'-'!$J2804)-1</f>
        <v>4</v>
      </c>
      <c r="L2804" s="90" t="s">
        <v>14</v>
      </c>
    </row>
    <row r="2805" spans="1:12" ht="15.75">
      <c r="A2805" s="96">
        <f t="shared" si="44"/>
        <v>2801</v>
      </c>
      <c r="B2805" s="93">
        <f ca="1">'-'!$J2805+'-'!$K2805</f>
        <v>242005</v>
      </c>
      <c r="C2805" s="94"/>
      <c r="D2805" s="95" t="str" cm="1">
        <f t="array" ref="D2805">_xlfn.SWITCH(MID('-'!$F2805,1,4),"C - ","Civil","F - ","Foundation","ST -","Structure","FC -","Façade","PRE ","Pre-Line","POST","Post-Line","H - ","Handover","S - ","Services","CST ","Completion Docs", "I - ", "Inspection")</f>
        <v>Structure</v>
      </c>
      <c r="E2805" s="96" t="str">
        <f>IF(NOT(ISERROR(SEARCH("- S -", '-'!$F2805))), "Subcontractor",IF(NOT(ISERROR(SEARCH("- R -", '-'!$F2805))), "Ryman",IF(NOT(ISERROR(SEARCH("- C -", '-'!$F2805))), "Consultant",IF(NOT(ISERROR(SEARCH("- I -", '-'!$F2805))),  "Inspection Test Plan", "Naming Error"))))</f>
        <v>Subcontractor</v>
      </c>
      <c r="F2805" s="97" t="str">
        <f>IF(OR('-'!$G2805="checklist", '-'!$G2805="checklist-flat"), '-'!$H2805, F2804)</f>
        <v>ST - S -Panel Starter bars Installation</v>
      </c>
      <c r="G2805" s="98" t="s">
        <v>15</v>
      </c>
      <c r="H2805" s="98" t="s">
        <v>1952</v>
      </c>
      <c r="I2805" s="98"/>
      <c r="J2805" s="106">
        <f>_xlfn.XLOOKUP('-'!$F2805,Ref!A:A,Ref!B:B)*1000</f>
        <v>242000</v>
      </c>
      <c r="K2805" s="93">
        <f ca="1">COUNTIF($J$2:'-'!$J2805,'-'!$J2805)-1</f>
        <v>5</v>
      </c>
      <c r="L2805" s="96" t="s">
        <v>14</v>
      </c>
    </row>
    <row r="2806" spans="1:12" ht="15.75">
      <c r="A2806" s="90">
        <f t="shared" si="44"/>
        <v>2802</v>
      </c>
      <c r="B2806" s="87">
        <f ca="1">'-'!$J2806+'-'!$K2806</f>
        <v>242006</v>
      </c>
      <c r="C2806" s="88"/>
      <c r="D2806" s="89" t="str" cm="1">
        <f t="array" ref="D2806">_xlfn.SWITCH(MID('-'!$F2806,1,4),"C - ","Civil","F - ","Foundation","ST -","Structure","FC -","Façade","PRE ","Pre-Line","POST","Post-Line","H - ","Handover","S - ","Services","CST ","Completion Docs", "I - ", "Inspection")</f>
        <v>Structure</v>
      </c>
      <c r="E2806" s="90" t="str">
        <f>IF(NOT(ISERROR(SEARCH("- S -", '-'!$F2806))), "Subcontractor",IF(NOT(ISERROR(SEARCH("- R -", '-'!$F2806))), "Ryman",IF(NOT(ISERROR(SEARCH("- C -", '-'!$F2806))), "Consultant",IF(NOT(ISERROR(SEARCH("- I -", '-'!$F2806))),  "Inspection Test Plan", "Naming Error"))))</f>
        <v>Subcontractor</v>
      </c>
      <c r="F2806" s="91" t="str">
        <f>IF(OR('-'!$G2806="checklist", '-'!$G2806="checklist-flat"), '-'!$H2806, F2805)</f>
        <v>ST - S -Panel Starter bars Installation</v>
      </c>
      <c r="G2806" s="92" t="s">
        <v>15</v>
      </c>
      <c r="H2806" s="92" t="s">
        <v>1953</v>
      </c>
      <c r="I2806" s="92"/>
      <c r="J2806" s="105">
        <f>_xlfn.XLOOKUP('-'!$F2806,Ref!A:A,Ref!B:B)*1000</f>
        <v>242000</v>
      </c>
      <c r="K2806" s="87">
        <f ca="1">COUNTIF($J$2:'-'!$J2806,'-'!$J2806)-1</f>
        <v>6</v>
      </c>
      <c r="L2806" s="90" t="s">
        <v>14</v>
      </c>
    </row>
    <row r="2807" spans="1:12" ht="15.75">
      <c r="A2807" s="96">
        <f t="shared" si="44"/>
        <v>2803</v>
      </c>
      <c r="B2807" s="93">
        <f ca="1">'-'!$J2807+'-'!$K2807</f>
        <v>242007</v>
      </c>
      <c r="C2807" s="94"/>
      <c r="D2807" s="95" t="str" cm="1">
        <f t="array" ref="D2807">_xlfn.SWITCH(MID('-'!$F2807,1,4),"C - ","Civil","F - ","Foundation","ST -","Structure","FC -","Façade","PRE ","Pre-Line","POST","Post-Line","H - ","Handover","S - ","Services","CST ","Completion Docs", "I - ", "Inspection")</f>
        <v>Structure</v>
      </c>
      <c r="E2807" s="96" t="str">
        <f>IF(NOT(ISERROR(SEARCH("- S -", '-'!$F2807))), "Subcontractor",IF(NOT(ISERROR(SEARCH("- R -", '-'!$F2807))), "Ryman",IF(NOT(ISERROR(SEARCH("- C -", '-'!$F2807))), "Consultant",IF(NOT(ISERROR(SEARCH("- I -", '-'!$F2807))),  "Inspection Test Plan", "Naming Error"))))</f>
        <v>Subcontractor</v>
      </c>
      <c r="F2807" s="97" t="str">
        <f>IF(OR('-'!$G2807="checklist", '-'!$G2807="checklist-flat"), '-'!$H2807, F2806)</f>
        <v>ST - S -Panel Starter bars Installation</v>
      </c>
      <c r="G2807" s="98" t="s">
        <v>15</v>
      </c>
      <c r="H2807" s="98" t="s">
        <v>56</v>
      </c>
      <c r="I2807" s="98"/>
      <c r="J2807" s="106">
        <f>_xlfn.XLOOKUP('-'!$F2807,Ref!A:A,Ref!B:B)*1000</f>
        <v>242000</v>
      </c>
      <c r="K2807" s="93">
        <f ca="1">COUNTIF($J$2:'-'!$J2807,'-'!$J2807)-1</f>
        <v>7</v>
      </c>
      <c r="L2807" s="96" t="s">
        <v>14</v>
      </c>
    </row>
    <row r="2808" spans="1:12" ht="15.75">
      <c r="A2808" s="90">
        <f t="shared" si="44"/>
        <v>2804</v>
      </c>
      <c r="B2808" s="87">
        <f ca="1">'-'!$J2808+'-'!$K2808</f>
        <v>242008</v>
      </c>
      <c r="C2808" s="88"/>
      <c r="D2808" s="89" t="str" cm="1">
        <f t="array" ref="D2808">_xlfn.SWITCH(MID('-'!$F2808,1,4),"C - ","Civil","F - ","Foundation","ST -","Structure","FC -","Façade","PRE ","Pre-Line","POST","Post-Line","H - ","Handover","S - ","Services","CST ","Completion Docs", "I - ", "Inspection")</f>
        <v>Structure</v>
      </c>
      <c r="E2808" s="90" t="str">
        <f>IF(NOT(ISERROR(SEARCH("- S -", '-'!$F2808))), "Subcontractor",IF(NOT(ISERROR(SEARCH("- R -", '-'!$F2808))), "Ryman",IF(NOT(ISERROR(SEARCH("- C -", '-'!$F2808))), "Consultant",IF(NOT(ISERROR(SEARCH("- I -", '-'!$F2808))),  "Inspection Test Plan", "Naming Error"))))</f>
        <v>Subcontractor</v>
      </c>
      <c r="F2808" s="91" t="str">
        <f>IF(OR('-'!$G2808="checklist", '-'!$G2808="checklist-flat"), '-'!$H2808, F2807)</f>
        <v>ST - S -Panel Starter bars Installation</v>
      </c>
      <c r="G2808" s="92" t="s">
        <v>24</v>
      </c>
      <c r="H2808" s="92" t="s">
        <v>57</v>
      </c>
      <c r="I2808" s="92"/>
      <c r="J2808" s="105">
        <f>_xlfn.XLOOKUP('-'!$F2808,Ref!A:A,Ref!B:B)*1000</f>
        <v>242000</v>
      </c>
      <c r="K2808" s="87">
        <f ca="1">COUNTIF($J$2:'-'!$J2808,'-'!$J2808)-1</f>
        <v>8</v>
      </c>
      <c r="L2808" s="90" t="s">
        <v>14</v>
      </c>
    </row>
  </sheetData>
  <sheetProtection selectLockedCells="1" selectUnlockedCells="1"/>
  <protectedRanges>
    <protectedRange sqref="G642:H647" name="Range1_6_1" securityDescriptor="O:WDG:WDD:(A;;CC;;;S-1-5-21-1998651556-1904430502-1845911597-49723)"/>
    <protectedRange sqref="G648:H654" name="Range1_10_1" securityDescriptor="O:WDG:WDD:(A;;CC;;;S-1-5-21-1998651556-1904430502-1845911597-49723)"/>
    <protectedRange sqref="G655:H659" name="Range1_12_1" securityDescriptor="O:WDG:WDD:(A;;CC;;;S-1-5-21-1998651556-1904430502-1845911597-49723)"/>
    <protectedRange sqref="G2406:I2423 I2424:I2430 I2522:I2533 G2431:I2521" name="Range1" securityDescriptor="O:WDG:WDD:(A;;CC;;;S-1-5-21-1998651556-1904430502-1845911597-49723)"/>
    <protectedRange sqref="G2424:H2430" name="Range1_2" securityDescriptor="O:WDG:WDD:(A;;CC;;;S-1-5-21-1998651556-1904430502-1845911597-49723)"/>
    <protectedRange sqref="G2522:H2540" name="Range1_2_1" securityDescriptor="O:WDG:WDD:(A;;CC;;;S-1-5-21-1998651556-1904430502-1845911597-49723)"/>
    <protectedRange sqref="G1024:H1051" name="Range1_1" securityDescriptor="O:WDG:WDD:(A;;CC;;;S-1-5-21-1998651556-1904430502-1845911597-49723)"/>
    <protectedRange sqref="G142:H162" name="Range1_3" securityDescriptor="O:WDG:WDD:(A;;CC;;;S-1-5-21-1998651556-1904430502-1845911597-49723)"/>
    <protectedRange sqref="H1987" name="Range1_4" securityDescriptor="O:WDG:WDD:(A;;CC;;;S-1-5-21-1998651556-1904430502-1845911597-49723)"/>
    <protectedRange sqref="G2541:H2548" name="Range1_5" securityDescriptor="O:WDG:WDD:(A;;CC;;;S-1-5-21-1998651556-1904430502-1845911597-49723)"/>
    <protectedRange sqref="G2549:I2559" name="Range1_6" securityDescriptor="O:WDG:WDD:(A;;CC;;;S-1-5-21-1998651556-1904430502-1845911597-49723)"/>
    <protectedRange sqref="G1944:H1956" name="Range1_7" securityDescriptor="O:WDG:WDD:(A;;CC;;;S-1-5-21-1998651556-1904430502-1845911597-49723)"/>
    <protectedRange sqref="G2580:H2610 G2612:H2627" name="Range1_8" securityDescriptor="O:WDG:WDD:(A;;CC;;;S-1-5-21-1998651556-1904430502-1845911597-49723)"/>
    <protectedRange sqref="G2628:H2669" name="Range1_9" securityDescriptor="O:WDG:WDD:(A;;CC;;;S-1-5-21-1998651556-1904430502-1845911597-49723)"/>
    <protectedRange sqref="G2670:I2702" name="Range1_10" securityDescriptor="O:WDG:WDD:(A;;CC;;;S-1-5-21-1998651556-1904430502-1845911597-49723)"/>
    <protectedRange sqref="H991" name="Range1_11" securityDescriptor="O:WDG:WDD:(A;;CC;;;S-1-5-21-1998651556-1904430502-1845911597-49723)"/>
    <protectedRange sqref="H995" name="Range1_12" securityDescriptor="O:WDG:WDD:(A;;CC;;;S-1-5-21-1998651556-1904430502-1845911597-49723)"/>
    <protectedRange sqref="G2742:H2756" name="Range1_13" securityDescriptor="O:WDG:WDD:(A;;CC;;;S-1-5-21-1998651556-1904430502-1845911597-49723)"/>
    <protectedRange sqref="G2757:H2761" name="Range1_14" securityDescriptor="O:WDG:WDD:(A;;CC;;;S-1-5-21-1998651556-1904430502-1845911597-49723)"/>
    <protectedRange sqref="G2762:H2766" name="Range1_15" securityDescriptor="O:WDG:WDD:(A;;CC;;;S-1-5-21-1998651556-1904430502-1845911597-49723)"/>
    <protectedRange sqref="G1936:H1937" name="Range1_17" securityDescriptor="O:WDG:WDD:(A;;CC;;;S-1-5-21-1998651556-1904430502-1845911597-49723)"/>
    <protectedRange sqref="H1629:H1636" name="Range1_2_2" securityDescriptor="O:WDG:WDD:(A;;CC;;;S-1-5-21-1998651556-1904430502-1845911597-49723)"/>
    <protectedRange sqref="H1593:H1598" name="Range1_2_1_1" securityDescriptor="O:WDG:WDD:(A;;CC;;;S-1-5-21-1998651556-1904430502-1845911597-49723)"/>
    <protectedRange sqref="H1601:H1603" name="Range1_2_1_2" securityDescriptor="O:WDG:WDD:(A;;CC;;;S-1-5-21-1998651556-1904430502-1845911597-49723)"/>
    <protectedRange sqref="G2767:H2771" name="Range1_18" securityDescriptor="O:WDG:WDD:(A;;CC;;;S-1-5-21-1998651556-1904430502-1845911597-49723)"/>
    <protectedRange sqref="G2611:H2611" name="Range1_19" securityDescriptor="O:WDG:WDD:(A;;CC;;;S-1-5-21-1998651556-1904430502-1845911597-49723)"/>
    <protectedRange sqref="G1312:H1323" name="Range1_16" securityDescriptor="O:WDG:WDD:(A;;CC;;;S-1-5-21-1998651556-1904430502-1845911597-49723)"/>
    <protectedRange sqref="G1293:H1293 G1303:H1311" name="Range1_3_1" securityDescriptor="O:WDG:WDD:(A;;CC;;;S-1-5-21-1998651556-1904430502-1845911597-49723)"/>
    <protectedRange sqref="H1295:H1302" name="Range1_2_2_1" securityDescriptor="O:WDG:WDD:(A;;CC;;;S-1-5-21-1998651556-1904430502-1845911597-49723)"/>
    <protectedRange sqref="G226:H232" name="Range1_20" securityDescriptor="O:WDG:WDD:(A;;CC;;;S-1-5-21-1998651556-1904430502-1845911597-49723)"/>
    <protectedRange sqref="H2772:H2789 H2791:H2799 G2772:G2799" name="Range1_21" securityDescriptor="O:WDG:WDD:(A;;CC;;;S-1-5-21-1998651556-1904430502-1845911597-49723)"/>
    <protectedRange sqref="G2800:H2808" name="Range1_22" securityDescriptor="O:WDG:WDD:(A;;CC;;;S-1-5-21-1998651556-1904430502-1845911597-49723)"/>
  </protectedRanges>
  <phoneticPr fontId="2" type="noConversion"/>
  <conditionalFormatting sqref="F611:F620">
    <cfRule type="expression" dxfId="493" priority="326">
      <formula>#REF! = "Checklist"</formula>
    </cfRule>
  </conditionalFormatting>
  <conditionalFormatting sqref="F660:F664">
    <cfRule type="expression" dxfId="492" priority="296">
      <formula>OR($E660 = "checklist",$E660 ="checklist-flat")</formula>
    </cfRule>
    <cfRule type="expression" dxfId="491" priority="297">
      <formula>$E660="Section"</formula>
    </cfRule>
  </conditionalFormatting>
  <conditionalFormatting sqref="F665:F669">
    <cfRule type="expression" dxfId="490" priority="294">
      <formula>OR($E665 = "checklist",$E665 ="checklist-flat")</formula>
    </cfRule>
    <cfRule type="expression" dxfId="489" priority="295">
      <formula>$E665="Section"</formula>
    </cfRule>
  </conditionalFormatting>
  <conditionalFormatting sqref="F670:F674">
    <cfRule type="expression" dxfId="488" priority="292">
      <formula>OR($E670 = "checklist",$E670 ="checklist-flat")</formula>
    </cfRule>
    <cfRule type="expression" dxfId="487" priority="293">
      <formula>$E670="Section"</formula>
    </cfRule>
  </conditionalFormatting>
  <conditionalFormatting sqref="B1:B1048576">
    <cfRule type="duplicateValues" dxfId="486" priority="287"/>
  </conditionalFormatting>
  <conditionalFormatting sqref="F1617:F1641">
    <cfRule type="expression" dxfId="485" priority="271">
      <formula>OR($F1617 = "checklist",$F1617 ="checklist-flat")</formula>
    </cfRule>
    <cfRule type="expression" dxfId="484" priority="272">
      <formula>$F1617="Section"</formula>
    </cfRule>
  </conditionalFormatting>
  <conditionalFormatting sqref="H46:H51 I2522:I2533 G2431:I2521">
    <cfRule type="expression" dxfId="483" priority="150">
      <formula>$H46= "section"</formula>
    </cfRule>
    <cfRule type="expression" dxfId="482" priority="151">
      <formula>OR($H46 = "checklist",$H46= "checklist-flat")</formula>
    </cfRule>
  </conditionalFormatting>
  <conditionalFormatting sqref="G179:H190 H178">
    <cfRule type="expression" dxfId="481" priority="149">
      <formula>$G178 = "Checklist"</formula>
    </cfRule>
  </conditionalFormatting>
  <conditionalFormatting sqref="H99">
    <cfRule type="expression" dxfId="480" priority="148">
      <formula>$H99="Section"</formula>
    </cfRule>
  </conditionalFormatting>
  <conditionalFormatting sqref="H99">
    <cfRule type="expression" dxfId="479" priority="147">
      <formula>$H99 = "Checklist"</formula>
    </cfRule>
  </conditionalFormatting>
  <conditionalFormatting sqref="H101">
    <cfRule type="expression" dxfId="478" priority="145">
      <formula>$G101="section"</formula>
    </cfRule>
    <cfRule type="expression" dxfId="477" priority="146">
      <formula>OR($G101="checklist", $G101="checklist-flat")</formula>
    </cfRule>
  </conditionalFormatting>
  <conditionalFormatting sqref="G595:H598 H594 G600:H603 H599 G605:H608 H604 G610:H613 H609 G615:H618 H614 G546:I546 H545:I545 G548:I551 H547:I547 G553:I556 H552:I552 G558:I561 H557:I557 G563:I565 H562:I562 G529:I544">
    <cfRule type="expression" dxfId="476" priority="143">
      <formula>OR($F529 = "checklist",$F529 ="checklist-flat")</formula>
    </cfRule>
    <cfRule type="expression" dxfId="475" priority="144">
      <formula>$F529="Section"</formula>
    </cfRule>
  </conditionalFormatting>
  <conditionalFormatting sqref="G566:I566 G568:I571 H567:I567 G573:I576 H572:I572 H577:I577">
    <cfRule type="expression" dxfId="474" priority="141">
      <formula>OR($F566 = "checklist",$F566 ="checklist-flat")</formula>
    </cfRule>
    <cfRule type="expression" dxfId="473" priority="142">
      <formula>$F566="Section"</formula>
    </cfRule>
  </conditionalFormatting>
  <conditionalFormatting sqref="G578:H578">
    <cfRule type="expression" dxfId="472" priority="139">
      <formula>OR($F578 = "checklist",$F578 ="checklist-flat")</formula>
    </cfRule>
    <cfRule type="expression" dxfId="471" priority="140">
      <formula>$F578="Section"</formula>
    </cfRule>
  </conditionalFormatting>
  <conditionalFormatting sqref="G620:H624 H619">
    <cfRule type="expression" dxfId="470" priority="137">
      <formula>$F619 = "section"</formula>
    </cfRule>
    <cfRule type="expression" dxfId="469" priority="138">
      <formula>OR($F619 = "checklist",$F619 = "checklist-flat")</formula>
    </cfRule>
  </conditionalFormatting>
  <conditionalFormatting sqref="G626:H631 H625">
    <cfRule type="expression" dxfId="468" priority="134">
      <formula>$C625 = "Addition"</formula>
    </cfRule>
    <cfRule type="expression" dxfId="467" priority="135">
      <formula>$F625= "section"</formula>
    </cfRule>
    <cfRule type="expression" dxfId="466" priority="136">
      <formula>OR($F625 = "checklist",$F625= "checklist-flat")</formula>
    </cfRule>
  </conditionalFormatting>
  <conditionalFormatting sqref="G632:H633">
    <cfRule type="expression" dxfId="465" priority="131">
      <formula>$C632 = "Addition"</formula>
    </cfRule>
    <cfRule type="expression" dxfId="464" priority="132">
      <formula>$F632= "section"</formula>
    </cfRule>
    <cfRule type="expression" dxfId="463" priority="133">
      <formula>OR($F632 = "checklist",$F632= "checklist-flat")</formula>
    </cfRule>
  </conditionalFormatting>
  <conditionalFormatting sqref="G642:H644 G646:H647">
    <cfRule type="expression" dxfId="462" priority="129">
      <formula>$H642= "section"</formula>
    </cfRule>
    <cfRule type="expression" dxfId="461" priority="130">
      <formula>OR($H642 = "checklist",$H642= "checklist-flat")</formula>
    </cfRule>
  </conditionalFormatting>
  <conditionalFormatting sqref="G645:H645">
    <cfRule type="expression" dxfId="460" priority="127">
      <formula>$H645= "section"</formula>
    </cfRule>
    <cfRule type="expression" dxfId="459" priority="128">
      <formula>OR($H645 = "checklist",$H645= "checklist-flat")</formula>
    </cfRule>
  </conditionalFormatting>
  <conditionalFormatting sqref="G648:H654">
    <cfRule type="expression" dxfId="458" priority="125">
      <formula>$H648= "section"</formula>
    </cfRule>
    <cfRule type="expression" dxfId="457" priority="126">
      <formula>OR($H648 = "checklist",$H648= "checklist-flat")</formula>
    </cfRule>
  </conditionalFormatting>
  <conditionalFormatting sqref="G655:H659">
    <cfRule type="expression" dxfId="456" priority="123">
      <formula>$H655= "section"</formula>
    </cfRule>
    <cfRule type="expression" dxfId="455" priority="124">
      <formula>OR($H655 = "checklist",$H655= "checklist-flat")</formula>
    </cfRule>
  </conditionalFormatting>
  <conditionalFormatting sqref="G1052:I1292 I1024:I1051 G1988:I2405 G1987 I1987 G1957:I1986 I1944:I1956 G660:I990 G992:I994 G991 I991 G996:I1023 G995 I995 G1938:I1943 I1936:I1937 I1628:I1636 G1628:G1636 G1637:I1935 G1599:I1600 I1593:I1598 G1592:G1598 G1604:I1627 I1601:I1603 I1293:I1323 G1324:I1592">
    <cfRule type="expression" dxfId="454" priority="121">
      <formula>$E660="section"</formula>
    </cfRule>
    <cfRule type="expression" dxfId="453" priority="122">
      <formula>OR($E660="checklist", $E660="checklist-flat")</formula>
    </cfRule>
  </conditionalFormatting>
  <conditionalFormatting sqref="G1052:I1292 I1024:I1051 G1988:I2405 G1987 I1987 G1957:I1986 I1944:I1956 G660:I990 G992:I994 G991 I991 G996:I1023 G995 I995 G1938:I1943 I1936:I1937 I1628:I1636 G1628:G1636 G1637:I1935 G1599:I1600 I1593:I1598 G1592:G1598 G1604:I1627 I1601:I1603 I1293:I1323 G1324:I1592">
    <cfRule type="expression" dxfId="452" priority="120">
      <formula>ISBLANK($A660)</formula>
    </cfRule>
  </conditionalFormatting>
  <conditionalFormatting sqref="F675">
    <cfRule type="expression" dxfId="451" priority="118">
      <formula>OR($E675 = "checklist",$E675 ="checklist-flat")</formula>
    </cfRule>
    <cfRule type="expression" dxfId="450" priority="119">
      <formula>$E675="Section"</formula>
    </cfRule>
  </conditionalFormatting>
  <conditionalFormatting sqref="G2406:I2423 I2424:I2430">
    <cfRule type="expression" dxfId="449" priority="116">
      <formula>$H2406= "section"</formula>
    </cfRule>
    <cfRule type="expression" dxfId="448" priority="117">
      <formula>OR($H2406 = "checklist",$H2406= "checklist-flat")</formula>
    </cfRule>
  </conditionalFormatting>
  <conditionalFormatting sqref="G2424:H2430">
    <cfRule type="expression" dxfId="447" priority="114">
      <formula>$H2424= "section"</formula>
    </cfRule>
    <cfRule type="expression" dxfId="446" priority="115">
      <formula>OR($H2424 = "checklist",$H2424= "checklist-flat")</formula>
    </cfRule>
  </conditionalFormatting>
  <conditionalFormatting sqref="G2522:H2540">
    <cfRule type="expression" dxfId="445" priority="112">
      <formula>$H2522= "section"</formula>
    </cfRule>
    <cfRule type="expression" dxfId="444" priority="113">
      <formula>OR($H2522 = "checklist",$H2522= "checklist-flat")</formula>
    </cfRule>
  </conditionalFormatting>
  <conditionalFormatting sqref="G1024:H1051">
    <cfRule type="expression" dxfId="443" priority="110">
      <formula>$H1024= "section"</formula>
    </cfRule>
    <cfRule type="expression" dxfId="442" priority="111">
      <formula>OR($H1024 = "checklist",$H1024= "checklist-flat")</formula>
    </cfRule>
  </conditionalFormatting>
  <conditionalFormatting sqref="G142:H162">
    <cfRule type="expression" dxfId="441" priority="108">
      <formula>$H142= "section"</formula>
    </cfRule>
    <cfRule type="expression" dxfId="440" priority="109">
      <formula>OR($H142 = "checklist",$H142= "checklist-flat")</formula>
    </cfRule>
  </conditionalFormatting>
  <conditionalFormatting sqref="H1987">
    <cfRule type="expression" dxfId="439" priority="106">
      <formula>$H1987= "section"</formula>
    </cfRule>
    <cfRule type="expression" dxfId="438" priority="107">
      <formula>OR($H1987 = "checklist",$H1987= "checklist-flat")</formula>
    </cfRule>
  </conditionalFormatting>
  <conditionalFormatting sqref="G2541:H2548">
    <cfRule type="expression" dxfId="437" priority="104">
      <formula>$H2541= "section"</formula>
    </cfRule>
    <cfRule type="expression" dxfId="436" priority="105">
      <formula>OR($H2541 = "checklist",$H2541= "checklist-flat")</formula>
    </cfRule>
  </conditionalFormatting>
  <conditionalFormatting sqref="G2549:I2559">
    <cfRule type="expression" dxfId="435" priority="102">
      <formula>$H2549= "section"</formula>
    </cfRule>
    <cfRule type="expression" dxfId="434" priority="103">
      <formula>OR($H2549 = "checklist",$H2549= "checklist-flat")</formula>
    </cfRule>
  </conditionalFormatting>
  <conditionalFormatting sqref="G1944:H1956">
    <cfRule type="expression" dxfId="433" priority="100">
      <formula>$H1944= "section"</formula>
    </cfRule>
    <cfRule type="expression" dxfId="432" priority="101">
      <formula>OR($H1944 = "checklist",$H1944= "checklist-flat")</formula>
    </cfRule>
  </conditionalFormatting>
  <conditionalFormatting sqref="G2580:H2610 G2612:H2627">
    <cfRule type="expression" dxfId="431" priority="98">
      <formula>$H2580= "section"</formula>
    </cfRule>
    <cfRule type="expression" dxfId="430" priority="99">
      <formula>OR($H2580 = "checklist",$H2580= "checklist-flat")</formula>
    </cfRule>
  </conditionalFormatting>
  <conditionalFormatting sqref="G2628:H2669">
    <cfRule type="expression" dxfId="429" priority="96">
      <formula>$H2628= "section"</formula>
    </cfRule>
    <cfRule type="expression" dxfId="428" priority="97">
      <formula>OR($H2628 = "checklist",$H2628= "checklist-flat")</formula>
    </cfRule>
  </conditionalFormatting>
  <conditionalFormatting sqref="G2670:I2702">
    <cfRule type="expression" dxfId="427" priority="94">
      <formula>$H2670= "section"</formula>
    </cfRule>
    <cfRule type="expression" dxfId="426" priority="95">
      <formula>OR($H2670 = "checklist",$H2670= "checklist-flat")</formula>
    </cfRule>
  </conditionalFormatting>
  <conditionalFormatting sqref="H991">
    <cfRule type="expression" dxfId="425" priority="92">
      <formula>$H991= "section"</formula>
    </cfRule>
    <cfRule type="expression" dxfId="424" priority="93">
      <formula>OR($H991 = "checklist",$H991= "checklist-flat")</formula>
    </cfRule>
  </conditionalFormatting>
  <conditionalFormatting sqref="H995">
    <cfRule type="expression" dxfId="423" priority="90">
      <formula>$H995= "section"</formula>
    </cfRule>
    <cfRule type="expression" dxfId="422" priority="91">
      <formula>OR($H995 = "checklist",$H995= "checklist-flat")</formula>
    </cfRule>
  </conditionalFormatting>
  <conditionalFormatting sqref="G2742:H2742 G2747:H2747 G2752:H2752">
    <cfRule type="expression" dxfId="421" priority="87">
      <formula>$H2742= "section"</formula>
    </cfRule>
    <cfRule type="expression" dxfId="420" priority="88">
      <formula>OR($H2742 = "checklist",$H2742= "checklist-flat")</formula>
    </cfRule>
  </conditionalFormatting>
  <conditionalFormatting sqref="G2743:H2746">
    <cfRule type="expression" dxfId="419" priority="85">
      <formula>OR($D2743 = "checklist",$D2743 ="checklist-flat")</formula>
    </cfRule>
  </conditionalFormatting>
  <conditionalFormatting sqref="G2743:H2746">
    <cfRule type="expression" dxfId="418" priority="86">
      <formula>$D2743="Section"</formula>
    </cfRule>
  </conditionalFormatting>
  <conditionalFormatting sqref="G2748:H2751">
    <cfRule type="expression" dxfId="417" priority="83">
      <formula>OR($D2748 = "checklist",$D2748 ="checklist-flat")</formula>
    </cfRule>
  </conditionalFormatting>
  <conditionalFormatting sqref="G2748:H2751">
    <cfRule type="expression" dxfId="416" priority="84">
      <formula>$D2748="Section"</formula>
    </cfRule>
  </conditionalFormatting>
  <conditionalFormatting sqref="G2753:H2756">
    <cfRule type="expression" dxfId="415" priority="81">
      <formula>OR($D2753 = "checklist",$D2753 ="checklist-flat")</formula>
    </cfRule>
  </conditionalFormatting>
  <conditionalFormatting sqref="G2753:H2756">
    <cfRule type="expression" dxfId="414" priority="82">
      <formula>$D2753="Section"</formula>
    </cfRule>
  </conditionalFormatting>
  <conditionalFormatting sqref="G2743:H2746 G2748:H2751 G2753:H2756">
    <cfRule type="expression" dxfId="413" priority="89">
      <formula>COUNTIFS($D$6:$D$2771,$D$6, $E$6:$E$2723,$E$6 )&gt;1</formula>
    </cfRule>
  </conditionalFormatting>
  <conditionalFormatting sqref="G2757:H2757">
    <cfRule type="expression" dxfId="412" priority="78">
      <formula>$H2757= "section"</formula>
    </cfRule>
    <cfRule type="expression" dxfId="411" priority="79">
      <formula>OR($H2757 = "checklist",$H2757= "checklist-flat")</formula>
    </cfRule>
  </conditionalFormatting>
  <conditionalFormatting sqref="G2758:H2760">
    <cfRule type="expression" dxfId="410" priority="76">
      <formula>OR($D2758 = "checklist",$D2758 ="checklist-flat")</formula>
    </cfRule>
  </conditionalFormatting>
  <conditionalFormatting sqref="G2758:H2760">
    <cfRule type="expression" dxfId="409" priority="77">
      <formula>$D2758="Section"</formula>
    </cfRule>
  </conditionalFormatting>
  <conditionalFormatting sqref="G2758:H2760">
    <cfRule type="expression" dxfId="408" priority="74">
      <formula>OR($D2758 = "checklist",$D2758 ="checklist-flat")</formula>
    </cfRule>
  </conditionalFormatting>
  <conditionalFormatting sqref="G2758:H2760">
    <cfRule type="expression" dxfId="407" priority="75">
      <formula>$D2758="Section"</formula>
    </cfRule>
  </conditionalFormatting>
  <conditionalFormatting sqref="G2758:H2760">
    <cfRule type="expression" dxfId="406" priority="80">
      <formula>COUNTIFS($D$6:$D$2738,$D$6, $E$6:$E$2690,$E$6 )&gt;1</formula>
    </cfRule>
  </conditionalFormatting>
  <conditionalFormatting sqref="G2761:H2761">
    <cfRule type="expression" dxfId="405" priority="72">
      <formula>$H2761= "section"</formula>
    </cfRule>
    <cfRule type="expression" dxfId="404" priority="73">
      <formula>OR($H2761 = "checklist",$H2761= "checklist-flat")</formula>
    </cfRule>
  </conditionalFormatting>
  <conditionalFormatting sqref="G2762:H2762">
    <cfRule type="expression" dxfId="403" priority="69">
      <formula>$H2762= "section"</formula>
    </cfRule>
    <cfRule type="expression" dxfId="402" priority="70">
      <formula>OR($H2762 = "checklist",$H2762= "checklist-flat")</formula>
    </cfRule>
  </conditionalFormatting>
  <conditionalFormatting sqref="G2763:H2766">
    <cfRule type="expression" dxfId="401" priority="67">
      <formula>OR($D2763 = "checklist",$D2763 ="checklist-flat")</formula>
    </cfRule>
  </conditionalFormatting>
  <conditionalFormatting sqref="G2763:H2766">
    <cfRule type="expression" dxfId="400" priority="68">
      <formula>$D2763="Section"</formula>
    </cfRule>
  </conditionalFormatting>
  <conditionalFormatting sqref="G2763:H2766">
    <cfRule type="expression" dxfId="399" priority="71">
      <formula>COUNTIFS($D$6:$D$2738,$D$6, $E$6:$E$2690,$E$6 )&gt;1</formula>
    </cfRule>
  </conditionalFormatting>
  <conditionalFormatting sqref="H1937">
    <cfRule type="expression" dxfId="398" priority="65">
      <formula>$H1938= "section"</formula>
    </cfRule>
    <cfRule type="expression" dxfId="397" priority="66">
      <formula>OR($H1938 = "checklist",$H1938= "checklist-flat")</formula>
    </cfRule>
  </conditionalFormatting>
  <conditionalFormatting sqref="H1636">
    <cfRule type="expression" dxfId="396" priority="62">
      <formula>$H1636= "section"</formula>
    </cfRule>
    <cfRule type="expression" dxfId="395" priority="63">
      <formula>OR($H1636 = "checklist",$H1636= "checklist-flat")</formula>
    </cfRule>
  </conditionalFormatting>
  <conditionalFormatting sqref="H1630:H1632 H1635">
    <cfRule type="expression" dxfId="394" priority="60">
      <formula>$H1630= "section"</formula>
    </cfRule>
    <cfRule type="expression" dxfId="393" priority="61">
      <formula>OR($H1630 = "checklist",$H1630= "checklist-flat")</formula>
    </cfRule>
  </conditionalFormatting>
  <conditionalFormatting sqref="H1628:H1629 H1633:H1634">
    <cfRule type="expression" dxfId="392" priority="58">
      <formula>$B1628= "section"</formula>
    </cfRule>
    <cfRule type="expression" dxfId="391" priority="59">
      <formula>OR($B1628 = "checklist",$B1628= "checklist-flat")</formula>
    </cfRule>
  </conditionalFormatting>
  <conditionalFormatting sqref="H1630 H1635">
    <cfRule type="expression" dxfId="390" priority="56">
      <formula>OR($D1630 = "checklist",$D1630 ="checklist-flat")</formula>
    </cfRule>
  </conditionalFormatting>
  <conditionalFormatting sqref="H1630 H1635">
    <cfRule type="expression" dxfId="389" priority="57">
      <formula>$D1630="Section"</formula>
    </cfRule>
  </conditionalFormatting>
  <conditionalFormatting sqref="H1593">
    <cfRule type="expression" dxfId="388" priority="53">
      <formula>$H1593= "section"</formula>
    </cfRule>
    <cfRule type="expression" dxfId="387" priority="54">
      <formula>OR($H1593 = "checklist",$H1593= "checklist-flat")</formula>
    </cfRule>
  </conditionalFormatting>
  <conditionalFormatting sqref="H1596:H1598">
    <cfRule type="expression" dxfId="386" priority="51">
      <formula>$H1596= "section"</formula>
    </cfRule>
    <cfRule type="expression" dxfId="385" priority="52">
      <formula>OR($H1596 = "checklist",$H1596= "checklist-flat")</formula>
    </cfRule>
  </conditionalFormatting>
  <conditionalFormatting sqref="H1594:H1595">
    <cfRule type="expression" dxfId="384" priority="49">
      <formula>$B1594= "section"</formula>
    </cfRule>
    <cfRule type="expression" dxfId="383" priority="50">
      <formula>OR($B1594 = "checklist",$B1594= "checklist-flat")</formula>
    </cfRule>
  </conditionalFormatting>
  <conditionalFormatting sqref="H1596">
    <cfRule type="expression" dxfId="382" priority="47">
      <formula>OR($D1596 = "checklist",$D1596 ="checklist-flat")</formula>
    </cfRule>
  </conditionalFormatting>
  <conditionalFormatting sqref="H1596">
    <cfRule type="expression" dxfId="381" priority="48">
      <formula>$D1596="Section"</formula>
    </cfRule>
  </conditionalFormatting>
  <conditionalFormatting sqref="G1601:H1603">
    <cfRule type="expression" dxfId="380" priority="44">
      <formula>$H1601= "section"</formula>
    </cfRule>
    <cfRule type="expression" dxfId="379" priority="45">
      <formula>OR($H1601 = "checklist",$H1601= "checklist-flat")</formula>
    </cfRule>
  </conditionalFormatting>
  <conditionalFormatting sqref="G1601:H1601">
    <cfRule type="expression" dxfId="378" priority="42">
      <formula>OR($D1601 = "checklist",$D1601 ="checklist-flat")</formula>
    </cfRule>
  </conditionalFormatting>
  <conditionalFormatting sqref="G1601:H1601">
    <cfRule type="expression" dxfId="377" priority="43">
      <formula>$D1601="Section"</formula>
    </cfRule>
  </conditionalFormatting>
  <conditionalFormatting sqref="G2767:H2767">
    <cfRule type="expression" dxfId="376" priority="39">
      <formula>$H2767= "section"</formula>
    </cfRule>
    <cfRule type="expression" dxfId="375" priority="40">
      <formula>OR($H2767 = "checklist",$H2767= "checklist-flat")</formula>
    </cfRule>
  </conditionalFormatting>
  <conditionalFormatting sqref="G2768:H2771">
    <cfRule type="expression" dxfId="374" priority="37">
      <formula>OR($D2768 = "checklist",$D2768 ="checklist-flat")</formula>
    </cfRule>
  </conditionalFormatting>
  <conditionalFormatting sqref="G2768:H2771">
    <cfRule type="expression" dxfId="373" priority="38">
      <formula>$D2768="Section"</formula>
    </cfRule>
  </conditionalFormatting>
  <conditionalFormatting sqref="G2768:H2771">
    <cfRule type="expression" dxfId="372" priority="41">
      <formula>COUNTIFS($D$6:$D$2765,$D$6, $E$6:$E$2717,$E$6 )&gt;1</formula>
    </cfRule>
  </conditionalFormatting>
  <conditionalFormatting sqref="G2611:H2611">
    <cfRule type="expression" dxfId="371" priority="29">
      <formula>$H2611= "section"</formula>
    </cfRule>
    <cfRule type="expression" dxfId="370" priority="30">
      <formula>OR($H2611 = "checklist",$H2611= "checklist-flat")</formula>
    </cfRule>
  </conditionalFormatting>
  <conditionalFormatting sqref="G1293:H1323">
    <cfRule type="expression" dxfId="369" priority="26">
      <formula>$H1293= "section"</formula>
    </cfRule>
    <cfRule type="expression" dxfId="368" priority="27">
      <formula>OR($H1293 = "checklist",$H1293= "checklist-flat")</formula>
    </cfRule>
  </conditionalFormatting>
  <conditionalFormatting sqref="G1296:H1298 G1301:H1301 G1303:H1303 G1309:H1311">
    <cfRule type="expression" dxfId="367" priority="24">
      <formula>$H1296= "section"</formula>
    </cfRule>
    <cfRule type="expression" dxfId="366" priority="25">
      <formula>OR($H1296 = "checklist",$H1296= "checklist-flat")</formula>
    </cfRule>
  </conditionalFormatting>
  <conditionalFormatting sqref="G1294:H1295 G1299:H1300 G1307:H1307">
    <cfRule type="expression" dxfId="365" priority="22">
      <formula>$B1294= "section"</formula>
    </cfRule>
    <cfRule type="expression" dxfId="364" priority="23">
      <formula>OR($B1294 = "checklist",$B1294= "checklist-flat")</formula>
    </cfRule>
  </conditionalFormatting>
  <conditionalFormatting sqref="G1296:H1296 G1301:H1301 G1303:H1303 G1309:H1309">
    <cfRule type="expression" dxfId="363" priority="20">
      <formula>OR($D1296 = "checklist",$D1296 ="checklist-flat")</formula>
    </cfRule>
  </conditionalFormatting>
  <conditionalFormatting sqref="G1296:H1296 G1301:H1301 G1303:H1303 G1309:H1309">
    <cfRule type="expression" dxfId="362" priority="21">
      <formula>$D1296="Section"</formula>
    </cfRule>
  </conditionalFormatting>
  <conditionalFormatting sqref="G1308:H1308">
    <cfRule type="expression" dxfId="361" priority="18">
      <formula>$H1308= "section"</formula>
    </cfRule>
    <cfRule type="expression" dxfId="360" priority="19">
      <formula>OR($H1308 = "checklist",$H1308= "checklist-flat")</formula>
    </cfRule>
  </conditionalFormatting>
  <conditionalFormatting sqref="H1316">
    <cfRule type="expression" dxfId="359" priority="16">
      <formula>$H1317= "section"</formula>
    </cfRule>
    <cfRule type="expression" dxfId="358" priority="17">
      <formula>OR($H1317 = "checklist",$H1317= "checklist-flat")</formula>
    </cfRule>
  </conditionalFormatting>
  <conditionalFormatting sqref="G226:H232">
    <cfRule type="expression" dxfId="357" priority="13">
      <formula>$H226= "section"</formula>
    </cfRule>
    <cfRule type="expression" dxfId="356" priority="14">
      <formula>OR($H226 = "checklist",$H226= "checklist-flat")</formula>
    </cfRule>
  </conditionalFormatting>
  <conditionalFormatting sqref="G226:H226">
    <cfRule type="expression" dxfId="355" priority="11">
      <formula>OR($D226 = "checklist",$D226 ="checklist-flat")</formula>
    </cfRule>
  </conditionalFormatting>
  <conditionalFormatting sqref="G226:H226">
    <cfRule type="expression" dxfId="354" priority="12">
      <formula>$D226="Section"</formula>
    </cfRule>
  </conditionalFormatting>
  <conditionalFormatting sqref="G227:H231">
    <cfRule type="expression" dxfId="353" priority="9">
      <formula>OR($D227 = "checklist",$D227 ="checklist-flat")</formula>
    </cfRule>
  </conditionalFormatting>
  <conditionalFormatting sqref="G227:H231">
    <cfRule type="expression" dxfId="352" priority="10">
      <formula>$D227="Section"</formula>
    </cfRule>
  </conditionalFormatting>
  <conditionalFormatting sqref="G227:H231">
    <cfRule type="expression" dxfId="351" priority="7">
      <formula>OR($D227 = "checklist",$D227 ="checklist-flat")</formula>
    </cfRule>
  </conditionalFormatting>
  <conditionalFormatting sqref="G227:H231">
    <cfRule type="expression" dxfId="350" priority="8">
      <formula>$D227="Section"</formula>
    </cfRule>
  </conditionalFormatting>
  <conditionalFormatting sqref="G232:H232">
    <cfRule type="expression" dxfId="349" priority="5">
      <formula>$H232= "section"</formula>
    </cfRule>
    <cfRule type="expression" dxfId="348" priority="6">
      <formula>OR($H232 = "checklist",$H232= "checklist-flat")</formula>
    </cfRule>
  </conditionalFormatting>
  <conditionalFormatting sqref="G2772:H2799">
    <cfRule type="expression" dxfId="347" priority="3">
      <formula>$H2772= "section"</formula>
    </cfRule>
    <cfRule type="expression" dxfId="346" priority="4">
      <formula>OR($H2772 = "checklist",$H2772= "checklist-flat")</formula>
    </cfRule>
  </conditionalFormatting>
  <conditionalFormatting sqref="G2800:H2808">
    <cfRule type="expression" dxfId="345" priority="1">
      <formula>$H2800= "section"</formula>
    </cfRule>
    <cfRule type="expression" dxfId="344" priority="2">
      <formula>OR($H2800 = "checklist",$H2800= "checklist-flat")</formula>
    </cfRule>
  </conditionalFormatting>
  <conditionalFormatting sqref="H1635 H1630">
    <cfRule type="expression" dxfId="343" priority="2275">
      <formula>COUNTIFS($D$6:$D$2732,$D$6, $E$6:$E$2684,$E$6 )&gt;1</formula>
    </cfRule>
  </conditionalFormatting>
  <conditionalFormatting sqref="H1596">
    <cfRule type="expression" dxfId="342" priority="2277">
      <formula>COUNTIFS($D$6:$D$2727,$D$6, $E$6:$E$2679,$E$6 )&gt;1</formula>
    </cfRule>
  </conditionalFormatting>
  <conditionalFormatting sqref="G1601:H1601">
    <cfRule type="expression" dxfId="341" priority="2278">
      <formula>COUNTIFS($D$6:$D$2725,$D$6, $E$6:$E$2677,$E$6 )&gt;1</formula>
    </cfRule>
  </conditionalFormatting>
  <conditionalFormatting sqref="B2:B2808">
    <cfRule type="duplicateValues" dxfId="340" priority="2279"/>
    <cfRule type="duplicateValues" dxfId="339" priority="2280"/>
    <cfRule type="duplicateValues" dxfId="338" priority="2281"/>
  </conditionalFormatting>
  <conditionalFormatting sqref="G1309:H1309 G1303:H1303 G1301:H1301 G1296:H1296">
    <cfRule type="expression" dxfId="337" priority="2285">
      <formula>COUNTIFS($D$6:$D$2635,$D$6, $E$6:$E$2588,$E$6 )&gt;1</formula>
    </cfRule>
  </conditionalFormatting>
  <conditionalFormatting sqref="G226:H231">
    <cfRule type="expression" dxfId="336" priority="2289">
      <formula>COUNTIFS($D$6:$D$2631,$D$6, $E$6:$E$2584,$E$6 )&gt;1</formula>
    </cfRule>
  </conditionalFormatting>
  <pageMargins left="0.7" right="0.7"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4A954-F1E3-4B27-BD17-3085C013CA4F}">
  <sheetPr codeName="Sheet4"/>
  <dimension ref="A1:AV2812"/>
  <sheetViews>
    <sheetView zoomScale="85" zoomScaleNormal="85" workbookViewId="0">
      <selection activeCell="C5" sqref="C5:J2812"/>
    </sheetView>
  </sheetViews>
  <sheetFormatPr defaultRowHeight="13.5"/>
  <cols>
    <col min="1" max="1" width="34.25" customWidth="1"/>
    <col min="2" max="2" width="31.125" customWidth="1"/>
    <col min="3" max="3" width="8.25" bestFit="1" customWidth="1"/>
    <col min="4" max="4" width="18.25" bestFit="1" customWidth="1"/>
    <col min="5" max="6" width="81" bestFit="1" customWidth="1"/>
    <col min="7" max="7" width="15.25" hidden="1" customWidth="1"/>
    <col min="8" max="8" width="13.125" hidden="1" customWidth="1"/>
    <col min="9" max="9" width="30.125" hidden="1" customWidth="1"/>
    <col min="10" max="10" width="13.5" hidden="1" customWidth="1"/>
    <col min="11" max="11" width="19.875" customWidth="1"/>
    <col min="12" max="12" width="12.375" customWidth="1"/>
    <col min="13" max="13" width="8.5" customWidth="1"/>
    <col min="14" max="14" width="36.5" bestFit="1" customWidth="1"/>
    <col min="15" max="15" width="19" bestFit="1" customWidth="1"/>
    <col min="16" max="16" width="9.375" hidden="1" customWidth="1"/>
    <col min="17" max="18" width="17.375" hidden="1" customWidth="1"/>
    <col min="19" max="19" width="15.125" hidden="1" customWidth="1"/>
    <col min="20" max="20" width="2.125" customWidth="1"/>
    <col min="21" max="21" width="16.5" customWidth="1"/>
    <col min="22" max="22" width="15.125" customWidth="1"/>
    <col min="23" max="23" width="11" customWidth="1"/>
    <col min="24" max="24" width="17.375" bestFit="1" customWidth="1"/>
    <col min="25" max="25" width="16.5" bestFit="1" customWidth="1"/>
    <col min="26" max="26" width="15.125" bestFit="1" customWidth="1"/>
    <col min="27" max="27" width="6.75" bestFit="1" customWidth="1"/>
    <col min="28" max="28" width="12.875" bestFit="1" customWidth="1"/>
    <col min="29" max="29" width="10" bestFit="1" customWidth="1"/>
    <col min="30" max="30" width="35.875" bestFit="1" customWidth="1"/>
    <col min="31" max="31" width="53.125" customWidth="1"/>
    <col min="40" max="48" width="9" style="1"/>
  </cols>
  <sheetData>
    <row r="1" spans="1:10" ht="30">
      <c r="C1" s="46" t="s">
        <v>1954</v>
      </c>
      <c r="D1" s="46"/>
      <c r="E1" s="11"/>
      <c r="F1" s="47" t="s">
        <v>1955</v>
      </c>
      <c r="G1" s="11"/>
      <c r="H1" s="11"/>
      <c r="I1" s="11"/>
      <c r="J1" s="11"/>
    </row>
    <row r="2" spans="1:10" ht="77.25" customHeight="1">
      <c r="C2" s="48"/>
      <c r="D2" s="49" t="s">
        <v>1956</v>
      </c>
      <c r="E2" s="11"/>
      <c r="F2" s="11"/>
      <c r="G2" s="11"/>
      <c r="H2" s="11"/>
      <c r="I2" s="11"/>
      <c r="J2" s="11"/>
    </row>
    <row r="3" spans="1:10">
      <c r="C3" s="11"/>
      <c r="D3" s="11"/>
      <c r="E3" s="11"/>
      <c r="F3" s="11"/>
      <c r="G3" s="11"/>
      <c r="H3" s="11"/>
      <c r="I3" s="11"/>
      <c r="J3" s="11"/>
    </row>
    <row r="4" spans="1:10" ht="119.25" customHeight="1">
      <c r="A4" s="24" t="s">
        <v>1805</v>
      </c>
      <c r="C4" s="11"/>
      <c r="D4" s="11"/>
      <c r="E4" s="11"/>
      <c r="F4" s="11"/>
      <c r="G4" s="13"/>
      <c r="H4" s="12"/>
      <c r="I4" s="13"/>
      <c r="J4" s="13"/>
    </row>
    <row r="5" spans="1:10">
      <c r="C5" t="s">
        <v>1</v>
      </c>
      <c r="D5" t="s">
        <v>6</v>
      </c>
      <c r="E5" t="s">
        <v>7</v>
      </c>
      <c r="F5" t="s">
        <v>8</v>
      </c>
      <c r="G5" t="s">
        <v>3</v>
      </c>
      <c r="H5" t="s">
        <v>4</v>
      </c>
      <c r="I5" t="s">
        <v>5</v>
      </c>
      <c r="J5" t="s">
        <v>11</v>
      </c>
    </row>
    <row r="6" spans="1:10">
      <c r="C6">
        <v>1000</v>
      </c>
      <c r="D6" t="s">
        <v>12</v>
      </c>
      <c r="E6" t="s">
        <v>13</v>
      </c>
      <c r="F6" s="28"/>
      <c r="G6" s="85" t="s">
        <v>1957</v>
      </c>
      <c r="H6" s="85" t="s">
        <v>1958</v>
      </c>
      <c r="I6" s="86" t="s">
        <v>13</v>
      </c>
      <c r="J6" t="s">
        <v>14</v>
      </c>
    </row>
    <row r="7" spans="1:10">
      <c r="C7">
        <v>1001</v>
      </c>
      <c r="D7" t="s">
        <v>15</v>
      </c>
      <c r="E7" t="s">
        <v>16</v>
      </c>
      <c r="F7" s="28"/>
      <c r="G7" s="85" t="s">
        <v>1957</v>
      </c>
      <c r="H7" s="85" t="s">
        <v>1958</v>
      </c>
      <c r="I7" s="86" t="s">
        <v>13</v>
      </c>
      <c r="J7" t="s">
        <v>14</v>
      </c>
    </row>
    <row r="8" spans="1:10">
      <c r="C8">
        <v>1002</v>
      </c>
      <c r="D8" t="s">
        <v>15</v>
      </c>
      <c r="E8" t="s">
        <v>17</v>
      </c>
      <c r="F8" s="28"/>
      <c r="G8" s="85" t="s">
        <v>1957</v>
      </c>
      <c r="H8" s="85" t="s">
        <v>1958</v>
      </c>
      <c r="I8" s="86" t="s">
        <v>13</v>
      </c>
      <c r="J8" t="s">
        <v>14</v>
      </c>
    </row>
    <row r="9" spans="1:10">
      <c r="C9">
        <v>1003</v>
      </c>
      <c r="D9" t="s">
        <v>15</v>
      </c>
      <c r="E9" t="s">
        <v>18</v>
      </c>
      <c r="F9" s="28"/>
      <c r="G9" s="85" t="s">
        <v>1957</v>
      </c>
      <c r="H9" s="85" t="s">
        <v>1958</v>
      </c>
      <c r="I9" s="86" t="s">
        <v>13</v>
      </c>
      <c r="J9" t="s">
        <v>14</v>
      </c>
    </row>
    <row r="10" spans="1:10">
      <c r="C10">
        <v>1004</v>
      </c>
      <c r="D10" t="s">
        <v>15</v>
      </c>
      <c r="E10" t="s">
        <v>19</v>
      </c>
      <c r="F10" s="28"/>
      <c r="G10" s="85" t="s">
        <v>1957</v>
      </c>
      <c r="H10" s="85" t="s">
        <v>1958</v>
      </c>
      <c r="I10" s="86" t="s">
        <v>13</v>
      </c>
      <c r="J10" t="s">
        <v>14</v>
      </c>
    </row>
    <row r="11" spans="1:10">
      <c r="C11">
        <v>1005</v>
      </c>
      <c r="D11" t="s">
        <v>15</v>
      </c>
      <c r="E11" t="s">
        <v>20</v>
      </c>
      <c r="F11" s="28"/>
      <c r="G11" s="85" t="s">
        <v>1957</v>
      </c>
      <c r="H11" s="85" t="s">
        <v>1958</v>
      </c>
      <c r="I11" s="86" t="s">
        <v>13</v>
      </c>
      <c r="J11" t="s">
        <v>14</v>
      </c>
    </row>
    <row r="12" spans="1:10">
      <c r="C12">
        <v>2000</v>
      </c>
      <c r="D12" t="s">
        <v>12</v>
      </c>
      <c r="E12" t="s">
        <v>21</v>
      </c>
      <c r="F12" s="28"/>
      <c r="G12" s="85" t="s">
        <v>1957</v>
      </c>
      <c r="H12" s="85" t="s">
        <v>1958</v>
      </c>
      <c r="I12" s="86" t="s">
        <v>21</v>
      </c>
      <c r="J12" t="s">
        <v>14</v>
      </c>
    </row>
    <row r="13" spans="1:10">
      <c r="C13">
        <v>2001</v>
      </c>
      <c r="D13" t="s">
        <v>15</v>
      </c>
      <c r="E13" t="s">
        <v>22</v>
      </c>
      <c r="F13" s="28"/>
      <c r="G13" s="85" t="s">
        <v>1957</v>
      </c>
      <c r="H13" s="85" t="s">
        <v>1958</v>
      </c>
      <c r="I13" s="86" t="s">
        <v>21</v>
      </c>
      <c r="J13" t="s">
        <v>14</v>
      </c>
    </row>
    <row r="14" spans="1:10">
      <c r="C14">
        <v>2002</v>
      </c>
      <c r="D14" t="s">
        <v>15</v>
      </c>
      <c r="E14" t="s">
        <v>23</v>
      </c>
      <c r="F14" s="28"/>
      <c r="G14" s="85" t="s">
        <v>1957</v>
      </c>
      <c r="H14" s="85" t="s">
        <v>1958</v>
      </c>
      <c r="I14" s="86" t="s">
        <v>21</v>
      </c>
      <c r="J14" t="s">
        <v>14</v>
      </c>
    </row>
    <row r="15" spans="1:10">
      <c r="C15">
        <v>2003</v>
      </c>
      <c r="D15" t="s">
        <v>24</v>
      </c>
      <c r="E15" t="s">
        <v>25</v>
      </c>
      <c r="F15" s="28"/>
      <c r="G15" s="85" t="s">
        <v>1957</v>
      </c>
      <c r="H15" s="85" t="s">
        <v>1958</v>
      </c>
      <c r="I15" s="86" t="s">
        <v>21</v>
      </c>
      <c r="J15" t="s">
        <v>14</v>
      </c>
    </row>
    <row r="16" spans="1:10">
      <c r="C16">
        <v>2004</v>
      </c>
      <c r="D16" t="s">
        <v>15</v>
      </c>
      <c r="E16" t="s">
        <v>26</v>
      </c>
      <c r="F16" s="28"/>
      <c r="G16" s="85" t="s">
        <v>1957</v>
      </c>
      <c r="H16" s="85" t="s">
        <v>1958</v>
      </c>
      <c r="I16" s="86" t="s">
        <v>21</v>
      </c>
      <c r="J16" t="s">
        <v>14</v>
      </c>
    </row>
    <row r="17" spans="3:10">
      <c r="C17">
        <v>3000</v>
      </c>
      <c r="D17" t="s">
        <v>12</v>
      </c>
      <c r="E17" t="s">
        <v>27</v>
      </c>
      <c r="F17" s="28"/>
      <c r="G17" s="85" t="s">
        <v>1957</v>
      </c>
      <c r="H17" s="85" t="s">
        <v>1958</v>
      </c>
      <c r="I17" s="86" t="s">
        <v>27</v>
      </c>
      <c r="J17" t="s">
        <v>14</v>
      </c>
    </row>
    <row r="18" spans="3:10">
      <c r="C18">
        <v>3001</v>
      </c>
      <c r="D18" t="s">
        <v>15</v>
      </c>
      <c r="E18" t="s">
        <v>28</v>
      </c>
      <c r="F18" s="28"/>
      <c r="G18" s="85" t="s">
        <v>1957</v>
      </c>
      <c r="H18" s="85" t="s">
        <v>1958</v>
      </c>
      <c r="I18" s="86" t="s">
        <v>27</v>
      </c>
      <c r="J18" t="s">
        <v>14</v>
      </c>
    </row>
    <row r="19" spans="3:10">
      <c r="C19">
        <v>3002</v>
      </c>
      <c r="D19" t="s">
        <v>15</v>
      </c>
      <c r="E19" t="s">
        <v>29</v>
      </c>
      <c r="F19" s="28"/>
      <c r="G19" s="85" t="s">
        <v>1957</v>
      </c>
      <c r="H19" s="85" t="s">
        <v>1958</v>
      </c>
      <c r="I19" s="86" t="s">
        <v>27</v>
      </c>
      <c r="J19" t="s">
        <v>14</v>
      </c>
    </row>
    <row r="20" spans="3:10">
      <c r="C20">
        <v>3003</v>
      </c>
      <c r="D20" t="s">
        <v>15</v>
      </c>
      <c r="E20" t="s">
        <v>30</v>
      </c>
      <c r="F20" s="28"/>
      <c r="G20" s="85" t="s">
        <v>1957</v>
      </c>
      <c r="H20" s="85" t="s">
        <v>1958</v>
      </c>
      <c r="I20" s="86" t="s">
        <v>27</v>
      </c>
      <c r="J20" t="s">
        <v>14</v>
      </c>
    </row>
    <row r="21" spans="3:10">
      <c r="C21">
        <v>4000</v>
      </c>
      <c r="D21" t="s">
        <v>12</v>
      </c>
      <c r="E21" t="s">
        <v>31</v>
      </c>
      <c r="F21" s="28"/>
      <c r="G21" s="85" t="s">
        <v>1957</v>
      </c>
      <c r="H21" s="85" t="s">
        <v>1958</v>
      </c>
      <c r="I21" s="86" t="s">
        <v>31</v>
      </c>
      <c r="J21" t="s">
        <v>14</v>
      </c>
    </row>
    <row r="22" spans="3:10">
      <c r="C22">
        <v>4001</v>
      </c>
      <c r="D22" t="s">
        <v>15</v>
      </c>
      <c r="E22" t="s">
        <v>22</v>
      </c>
      <c r="F22" s="28"/>
      <c r="G22" s="85" t="s">
        <v>1957</v>
      </c>
      <c r="H22" s="85" t="s">
        <v>1958</v>
      </c>
      <c r="I22" s="86" t="s">
        <v>31</v>
      </c>
      <c r="J22" t="s">
        <v>14</v>
      </c>
    </row>
    <row r="23" spans="3:10">
      <c r="C23">
        <v>4002</v>
      </c>
      <c r="D23" t="s">
        <v>15</v>
      </c>
      <c r="E23" t="s">
        <v>23</v>
      </c>
      <c r="F23" s="28"/>
      <c r="G23" s="85" t="s">
        <v>1957</v>
      </c>
      <c r="H23" s="85" t="s">
        <v>1958</v>
      </c>
      <c r="I23" s="86" t="s">
        <v>31</v>
      </c>
      <c r="J23" t="s">
        <v>14</v>
      </c>
    </row>
    <row r="24" spans="3:10">
      <c r="C24">
        <v>4003</v>
      </c>
      <c r="D24" t="s">
        <v>24</v>
      </c>
      <c r="E24" t="s">
        <v>25</v>
      </c>
      <c r="F24" s="28"/>
      <c r="G24" s="85" t="s">
        <v>1957</v>
      </c>
      <c r="H24" s="85" t="s">
        <v>1958</v>
      </c>
      <c r="I24" s="86" t="s">
        <v>31</v>
      </c>
      <c r="J24" t="s">
        <v>14</v>
      </c>
    </row>
    <row r="25" spans="3:10">
      <c r="C25">
        <v>4004</v>
      </c>
      <c r="D25" t="s">
        <v>15</v>
      </c>
      <c r="E25" t="s">
        <v>32</v>
      </c>
      <c r="F25" s="28"/>
      <c r="G25" s="85" t="s">
        <v>1957</v>
      </c>
      <c r="H25" s="85" t="s">
        <v>1958</v>
      </c>
      <c r="I25" s="86" t="s">
        <v>31</v>
      </c>
      <c r="J25" t="s">
        <v>14</v>
      </c>
    </row>
    <row r="26" spans="3:10">
      <c r="C26">
        <v>5000</v>
      </c>
      <c r="D26" t="s">
        <v>12</v>
      </c>
      <c r="E26" t="s">
        <v>33</v>
      </c>
      <c r="F26" s="28"/>
      <c r="G26" s="85" t="s">
        <v>1957</v>
      </c>
      <c r="H26" s="85" t="s">
        <v>1958</v>
      </c>
      <c r="I26" s="86" t="s">
        <v>33</v>
      </c>
      <c r="J26" t="s">
        <v>14</v>
      </c>
    </row>
    <row r="27" spans="3:10">
      <c r="C27">
        <v>5001</v>
      </c>
      <c r="D27" t="s">
        <v>15</v>
      </c>
      <c r="E27" t="s">
        <v>22</v>
      </c>
      <c r="F27" s="28"/>
      <c r="G27" s="85" t="s">
        <v>1957</v>
      </c>
      <c r="H27" s="85" t="s">
        <v>1958</v>
      </c>
      <c r="I27" s="86" t="s">
        <v>33</v>
      </c>
      <c r="J27" t="s">
        <v>14</v>
      </c>
    </row>
    <row r="28" spans="3:10">
      <c r="C28">
        <v>5002</v>
      </c>
      <c r="D28" t="s">
        <v>15</v>
      </c>
      <c r="E28" t="s">
        <v>23</v>
      </c>
      <c r="F28" s="28"/>
      <c r="G28" s="85" t="s">
        <v>1957</v>
      </c>
      <c r="H28" s="85" t="s">
        <v>1958</v>
      </c>
      <c r="I28" s="86" t="s">
        <v>33</v>
      </c>
      <c r="J28" t="s">
        <v>14</v>
      </c>
    </row>
    <row r="29" spans="3:10">
      <c r="C29">
        <v>5003</v>
      </c>
      <c r="D29" t="s">
        <v>24</v>
      </c>
      <c r="E29" t="s">
        <v>25</v>
      </c>
      <c r="F29" s="28"/>
      <c r="G29" s="85" t="s">
        <v>1957</v>
      </c>
      <c r="H29" s="85" t="s">
        <v>1958</v>
      </c>
      <c r="I29" s="86" t="s">
        <v>33</v>
      </c>
      <c r="J29" t="s">
        <v>14</v>
      </c>
    </row>
    <row r="30" spans="3:10">
      <c r="C30">
        <v>5004</v>
      </c>
      <c r="D30" t="s">
        <v>15</v>
      </c>
      <c r="E30" t="s">
        <v>26</v>
      </c>
      <c r="F30" s="28"/>
      <c r="G30" s="85" t="s">
        <v>1957</v>
      </c>
      <c r="H30" s="85" t="s">
        <v>1958</v>
      </c>
      <c r="I30" s="86" t="s">
        <v>33</v>
      </c>
      <c r="J30" t="s">
        <v>14</v>
      </c>
    </row>
    <row r="31" spans="3:10">
      <c r="C31">
        <v>6000</v>
      </c>
      <c r="D31" t="s">
        <v>12</v>
      </c>
      <c r="E31" t="s">
        <v>34</v>
      </c>
      <c r="F31" s="28"/>
      <c r="G31" s="85" t="s">
        <v>1957</v>
      </c>
      <c r="H31" s="85" t="s">
        <v>1958</v>
      </c>
      <c r="I31" s="86" t="s">
        <v>34</v>
      </c>
      <c r="J31" t="s">
        <v>14</v>
      </c>
    </row>
    <row r="32" spans="3:10">
      <c r="C32">
        <v>6001</v>
      </c>
      <c r="D32" t="s">
        <v>15</v>
      </c>
      <c r="E32" t="s">
        <v>22</v>
      </c>
      <c r="F32" s="28"/>
      <c r="G32" s="85" t="s">
        <v>1957</v>
      </c>
      <c r="H32" s="85" t="s">
        <v>1958</v>
      </c>
      <c r="I32" s="86" t="s">
        <v>34</v>
      </c>
      <c r="J32" t="s">
        <v>35</v>
      </c>
    </row>
    <row r="33" spans="3:10">
      <c r="C33">
        <v>6002</v>
      </c>
      <c r="D33" t="s">
        <v>15</v>
      </c>
      <c r="E33" t="s">
        <v>23</v>
      </c>
      <c r="F33" s="28"/>
      <c r="G33" s="85" t="s">
        <v>1957</v>
      </c>
      <c r="H33" s="85" t="s">
        <v>1958</v>
      </c>
      <c r="I33" s="86" t="s">
        <v>34</v>
      </c>
      <c r="J33" t="s">
        <v>14</v>
      </c>
    </row>
    <row r="34" spans="3:10">
      <c r="C34">
        <v>6003</v>
      </c>
      <c r="D34" t="s">
        <v>24</v>
      </c>
      <c r="E34" t="s">
        <v>25</v>
      </c>
      <c r="F34" s="28"/>
      <c r="G34" s="85" t="s">
        <v>1957</v>
      </c>
      <c r="H34" s="85" t="s">
        <v>1958</v>
      </c>
      <c r="I34" s="86" t="s">
        <v>34</v>
      </c>
      <c r="J34" t="s">
        <v>14</v>
      </c>
    </row>
    <row r="35" spans="3:10">
      <c r="C35">
        <v>6004</v>
      </c>
      <c r="D35" t="s">
        <v>15</v>
      </c>
      <c r="E35" t="s">
        <v>36</v>
      </c>
      <c r="F35" s="28"/>
      <c r="G35" s="85" t="s">
        <v>1957</v>
      </c>
      <c r="H35" s="85" t="s">
        <v>1958</v>
      </c>
      <c r="I35" s="86" t="s">
        <v>34</v>
      </c>
      <c r="J35" t="s">
        <v>14</v>
      </c>
    </row>
    <row r="36" spans="3:10">
      <c r="C36">
        <v>7000</v>
      </c>
      <c r="D36" t="s">
        <v>12</v>
      </c>
      <c r="E36" t="s">
        <v>37</v>
      </c>
      <c r="F36" s="28"/>
      <c r="G36" s="85" t="s">
        <v>1957</v>
      </c>
      <c r="H36" s="85" t="s">
        <v>1958</v>
      </c>
      <c r="I36" s="86" t="s">
        <v>37</v>
      </c>
      <c r="J36" t="s">
        <v>14</v>
      </c>
    </row>
    <row r="37" spans="3:10">
      <c r="C37">
        <v>7001</v>
      </c>
      <c r="D37" t="s">
        <v>15</v>
      </c>
      <c r="E37" t="s">
        <v>22</v>
      </c>
      <c r="F37" s="28"/>
      <c r="G37" s="85" t="s">
        <v>1957</v>
      </c>
      <c r="H37" s="85" t="s">
        <v>1958</v>
      </c>
      <c r="I37" s="86" t="s">
        <v>37</v>
      </c>
      <c r="J37" t="s">
        <v>14</v>
      </c>
    </row>
    <row r="38" spans="3:10">
      <c r="C38">
        <v>7002</v>
      </c>
      <c r="D38" t="s">
        <v>15</v>
      </c>
      <c r="E38" t="s">
        <v>23</v>
      </c>
      <c r="F38" s="28"/>
      <c r="G38" s="85" t="s">
        <v>1957</v>
      </c>
      <c r="H38" s="85" t="s">
        <v>1958</v>
      </c>
      <c r="I38" s="86" t="s">
        <v>37</v>
      </c>
      <c r="J38" t="s">
        <v>14</v>
      </c>
    </row>
    <row r="39" spans="3:10">
      <c r="C39">
        <v>7003</v>
      </c>
      <c r="D39" t="s">
        <v>24</v>
      </c>
      <c r="E39" t="s">
        <v>25</v>
      </c>
      <c r="F39" s="28"/>
      <c r="G39" s="85" t="s">
        <v>1957</v>
      </c>
      <c r="H39" s="85" t="s">
        <v>1958</v>
      </c>
      <c r="I39" s="86" t="s">
        <v>37</v>
      </c>
      <c r="J39" t="s">
        <v>14</v>
      </c>
    </row>
    <row r="40" spans="3:10">
      <c r="C40">
        <v>7004</v>
      </c>
      <c r="D40" t="s">
        <v>15</v>
      </c>
      <c r="E40" t="s">
        <v>38</v>
      </c>
      <c r="F40" s="28"/>
      <c r="G40" s="85" t="s">
        <v>1957</v>
      </c>
      <c r="H40" s="85" t="s">
        <v>1958</v>
      </c>
      <c r="I40" s="86" t="s">
        <v>37</v>
      </c>
      <c r="J40" t="s">
        <v>14</v>
      </c>
    </row>
    <row r="41" spans="3:10">
      <c r="C41">
        <v>8000</v>
      </c>
      <c r="D41" t="s">
        <v>12</v>
      </c>
      <c r="E41" t="s">
        <v>39</v>
      </c>
      <c r="F41" s="28"/>
      <c r="G41" s="85" t="s">
        <v>1957</v>
      </c>
      <c r="H41" s="85" t="s">
        <v>1958</v>
      </c>
      <c r="I41" s="86" t="s">
        <v>39</v>
      </c>
      <c r="J41" t="s">
        <v>14</v>
      </c>
    </row>
    <row r="42" spans="3:10">
      <c r="C42">
        <v>8001</v>
      </c>
      <c r="D42" t="s">
        <v>15</v>
      </c>
      <c r="E42" t="s">
        <v>22</v>
      </c>
      <c r="F42" s="28"/>
      <c r="G42" s="85" t="s">
        <v>1957</v>
      </c>
      <c r="H42" s="85" t="s">
        <v>1958</v>
      </c>
      <c r="I42" s="86" t="s">
        <v>39</v>
      </c>
      <c r="J42" t="s">
        <v>14</v>
      </c>
    </row>
    <row r="43" spans="3:10">
      <c r="C43">
        <v>8002</v>
      </c>
      <c r="D43" t="s">
        <v>15</v>
      </c>
      <c r="E43" t="s">
        <v>23</v>
      </c>
      <c r="F43" s="28"/>
      <c r="G43" s="85" t="s">
        <v>1957</v>
      </c>
      <c r="H43" s="85" t="s">
        <v>1958</v>
      </c>
      <c r="I43" s="86" t="s">
        <v>39</v>
      </c>
      <c r="J43" t="s">
        <v>14</v>
      </c>
    </row>
    <row r="44" spans="3:10">
      <c r="C44">
        <v>8003</v>
      </c>
      <c r="D44" t="s">
        <v>24</v>
      </c>
      <c r="E44" t="s">
        <v>25</v>
      </c>
      <c r="F44" s="28"/>
      <c r="G44" s="85" t="s">
        <v>1957</v>
      </c>
      <c r="H44" s="85" t="s">
        <v>1958</v>
      </c>
      <c r="I44" s="86" t="s">
        <v>39</v>
      </c>
      <c r="J44" t="s">
        <v>14</v>
      </c>
    </row>
    <row r="45" spans="3:10">
      <c r="C45">
        <v>8004</v>
      </c>
      <c r="D45" t="s">
        <v>15</v>
      </c>
      <c r="E45" t="s">
        <v>40</v>
      </c>
      <c r="F45" s="28"/>
      <c r="G45" s="85" t="s">
        <v>1957</v>
      </c>
      <c r="H45" s="85" t="s">
        <v>1958</v>
      </c>
      <c r="I45" s="86" t="s">
        <v>39</v>
      </c>
      <c r="J45" t="s">
        <v>14</v>
      </c>
    </row>
    <row r="46" spans="3:10">
      <c r="C46">
        <v>9000</v>
      </c>
      <c r="D46" t="s">
        <v>12</v>
      </c>
      <c r="E46" t="s">
        <v>41</v>
      </c>
      <c r="F46" s="28"/>
      <c r="G46" s="85" t="s">
        <v>1957</v>
      </c>
      <c r="H46" s="85" t="s">
        <v>1958</v>
      </c>
      <c r="I46" s="86" t="s">
        <v>41</v>
      </c>
      <c r="J46" t="s">
        <v>14</v>
      </c>
    </row>
    <row r="47" spans="3:10">
      <c r="C47">
        <v>9001</v>
      </c>
      <c r="D47" t="s">
        <v>15</v>
      </c>
      <c r="E47" t="s">
        <v>22</v>
      </c>
      <c r="F47" s="28"/>
      <c r="G47" s="85" t="s">
        <v>1957</v>
      </c>
      <c r="H47" s="85" t="s">
        <v>1958</v>
      </c>
      <c r="I47" s="86" t="s">
        <v>41</v>
      </c>
      <c r="J47" t="s">
        <v>14</v>
      </c>
    </row>
    <row r="48" spans="3:10">
      <c r="C48">
        <v>9002</v>
      </c>
      <c r="D48" t="s">
        <v>15</v>
      </c>
      <c r="E48" t="s">
        <v>23</v>
      </c>
      <c r="F48" s="28"/>
      <c r="G48" s="85" t="s">
        <v>1957</v>
      </c>
      <c r="H48" s="85" t="s">
        <v>1958</v>
      </c>
      <c r="I48" s="86" t="s">
        <v>41</v>
      </c>
      <c r="J48" t="s">
        <v>14</v>
      </c>
    </row>
    <row r="49" spans="3:10">
      <c r="C49">
        <v>9003</v>
      </c>
      <c r="D49" t="s">
        <v>24</v>
      </c>
      <c r="E49" t="s">
        <v>25</v>
      </c>
      <c r="F49" s="28"/>
      <c r="G49" s="85" t="s">
        <v>1957</v>
      </c>
      <c r="H49" s="85" t="s">
        <v>1958</v>
      </c>
      <c r="I49" s="86" t="s">
        <v>41</v>
      </c>
      <c r="J49" t="s">
        <v>14</v>
      </c>
    </row>
    <row r="50" spans="3:10">
      <c r="C50">
        <v>9004</v>
      </c>
      <c r="D50" t="s">
        <v>15</v>
      </c>
      <c r="E50" t="s">
        <v>42</v>
      </c>
      <c r="F50" s="28"/>
      <c r="G50" s="85" t="s">
        <v>1957</v>
      </c>
      <c r="H50" s="85" t="s">
        <v>1958</v>
      </c>
      <c r="I50" s="86" t="s">
        <v>41</v>
      </c>
      <c r="J50" t="s">
        <v>14</v>
      </c>
    </row>
    <row r="51" spans="3:10">
      <c r="C51">
        <v>10000</v>
      </c>
      <c r="D51" t="s">
        <v>12</v>
      </c>
      <c r="E51" t="s">
        <v>43</v>
      </c>
      <c r="F51" s="28"/>
      <c r="G51" s="85" t="s">
        <v>1957</v>
      </c>
      <c r="H51" s="85" t="s">
        <v>1958</v>
      </c>
      <c r="I51" s="86" t="s">
        <v>43</v>
      </c>
      <c r="J51" t="s">
        <v>14</v>
      </c>
    </row>
    <row r="52" spans="3:10">
      <c r="C52">
        <v>10001</v>
      </c>
      <c r="D52" t="s">
        <v>15</v>
      </c>
      <c r="E52" t="s">
        <v>22</v>
      </c>
      <c r="F52" s="28"/>
      <c r="G52" s="85" t="s">
        <v>1957</v>
      </c>
      <c r="H52" s="85" t="s">
        <v>1958</v>
      </c>
      <c r="I52" s="86" t="s">
        <v>43</v>
      </c>
      <c r="J52" t="s">
        <v>14</v>
      </c>
    </row>
    <row r="53" spans="3:10">
      <c r="C53">
        <v>10002</v>
      </c>
      <c r="D53" t="s">
        <v>15</v>
      </c>
      <c r="E53" t="s">
        <v>23</v>
      </c>
      <c r="F53" s="28"/>
      <c r="G53" s="85" t="s">
        <v>1957</v>
      </c>
      <c r="H53" s="85" t="s">
        <v>1958</v>
      </c>
      <c r="I53" s="86" t="s">
        <v>43</v>
      </c>
      <c r="J53" t="s">
        <v>14</v>
      </c>
    </row>
    <row r="54" spans="3:10">
      <c r="C54">
        <v>10003</v>
      </c>
      <c r="D54" t="s">
        <v>24</v>
      </c>
      <c r="E54" t="s">
        <v>25</v>
      </c>
      <c r="F54" s="28"/>
      <c r="G54" s="85" t="s">
        <v>1957</v>
      </c>
      <c r="H54" s="85" t="s">
        <v>1958</v>
      </c>
      <c r="I54" s="86" t="s">
        <v>43</v>
      </c>
      <c r="J54" t="s">
        <v>14</v>
      </c>
    </row>
    <row r="55" spans="3:10">
      <c r="C55">
        <v>10004</v>
      </c>
      <c r="D55" t="s">
        <v>15</v>
      </c>
      <c r="E55" t="s">
        <v>44</v>
      </c>
      <c r="F55" s="28"/>
      <c r="G55" s="85" t="s">
        <v>1957</v>
      </c>
      <c r="H55" s="85" t="s">
        <v>1958</v>
      </c>
      <c r="I55" s="86" t="s">
        <v>43</v>
      </c>
      <c r="J55" t="s">
        <v>14</v>
      </c>
    </row>
    <row r="56" spans="3:10">
      <c r="C56">
        <v>11000</v>
      </c>
      <c r="D56" t="s">
        <v>12</v>
      </c>
      <c r="E56" t="s">
        <v>45</v>
      </c>
      <c r="F56" s="28"/>
      <c r="G56" s="85" t="s">
        <v>1957</v>
      </c>
      <c r="H56" s="85" t="s">
        <v>1958</v>
      </c>
      <c r="I56" s="86" t="s">
        <v>45</v>
      </c>
      <c r="J56" t="s">
        <v>14</v>
      </c>
    </row>
    <row r="57" spans="3:10">
      <c r="C57">
        <v>11001</v>
      </c>
      <c r="D57" t="s">
        <v>15</v>
      </c>
      <c r="E57" t="s">
        <v>22</v>
      </c>
      <c r="F57" s="28"/>
      <c r="G57" s="85" t="s">
        <v>1957</v>
      </c>
      <c r="H57" s="85" t="s">
        <v>1958</v>
      </c>
      <c r="I57" s="86" t="s">
        <v>45</v>
      </c>
      <c r="J57" t="s">
        <v>14</v>
      </c>
    </row>
    <row r="58" spans="3:10">
      <c r="C58">
        <v>11002</v>
      </c>
      <c r="D58" t="s">
        <v>15</v>
      </c>
      <c r="E58" t="s">
        <v>23</v>
      </c>
      <c r="F58" s="28"/>
      <c r="G58" s="85" t="s">
        <v>1957</v>
      </c>
      <c r="H58" s="85" t="s">
        <v>1958</v>
      </c>
      <c r="I58" s="86" t="s">
        <v>45</v>
      </c>
      <c r="J58" t="s">
        <v>14</v>
      </c>
    </row>
    <row r="59" spans="3:10">
      <c r="C59">
        <v>11003</v>
      </c>
      <c r="D59" t="s">
        <v>24</v>
      </c>
      <c r="E59" t="s">
        <v>25</v>
      </c>
      <c r="F59" s="28"/>
      <c r="G59" s="85" t="s">
        <v>1957</v>
      </c>
      <c r="H59" s="85" t="s">
        <v>1958</v>
      </c>
      <c r="I59" s="86" t="s">
        <v>45</v>
      </c>
      <c r="J59" t="s">
        <v>14</v>
      </c>
    </row>
    <row r="60" spans="3:10">
      <c r="C60">
        <v>11004</v>
      </c>
      <c r="D60" t="s">
        <v>15</v>
      </c>
      <c r="E60" t="s">
        <v>46</v>
      </c>
      <c r="F60" s="28"/>
      <c r="G60" s="85" t="s">
        <v>1957</v>
      </c>
      <c r="H60" s="85" t="s">
        <v>1958</v>
      </c>
      <c r="I60" s="86" t="s">
        <v>45</v>
      </c>
      <c r="J60" t="s">
        <v>14</v>
      </c>
    </row>
    <row r="61" spans="3:10">
      <c r="C61">
        <v>12000</v>
      </c>
      <c r="D61" t="s">
        <v>12</v>
      </c>
      <c r="E61" t="s">
        <v>47</v>
      </c>
      <c r="F61" s="28"/>
      <c r="G61" s="85" t="s">
        <v>1957</v>
      </c>
      <c r="H61" s="85" t="s">
        <v>1959</v>
      </c>
      <c r="I61" s="86" t="s">
        <v>47</v>
      </c>
      <c r="J61" t="s">
        <v>14</v>
      </c>
    </row>
    <row r="62" spans="3:10">
      <c r="C62">
        <v>12001</v>
      </c>
      <c r="D62" t="s">
        <v>15</v>
      </c>
      <c r="E62" t="s">
        <v>48</v>
      </c>
      <c r="F62" s="28"/>
      <c r="G62" s="85" t="s">
        <v>1957</v>
      </c>
      <c r="H62" s="85" t="s">
        <v>1959</v>
      </c>
      <c r="I62" s="86" t="s">
        <v>47</v>
      </c>
      <c r="J62" t="s">
        <v>14</v>
      </c>
    </row>
    <row r="63" spans="3:10">
      <c r="C63">
        <v>12002</v>
      </c>
      <c r="D63" t="s">
        <v>15</v>
      </c>
      <c r="E63" t="s">
        <v>49</v>
      </c>
      <c r="F63" s="28"/>
      <c r="G63" s="85" t="s">
        <v>1957</v>
      </c>
      <c r="H63" s="85" t="s">
        <v>1959</v>
      </c>
      <c r="I63" s="86" t="s">
        <v>47</v>
      </c>
      <c r="J63" t="s">
        <v>14</v>
      </c>
    </row>
    <row r="64" spans="3:10">
      <c r="C64">
        <v>12003</v>
      </c>
      <c r="D64" t="s">
        <v>15</v>
      </c>
      <c r="E64" t="s">
        <v>50</v>
      </c>
      <c r="F64" s="28"/>
      <c r="G64" s="85" t="s">
        <v>1957</v>
      </c>
      <c r="H64" s="85" t="s">
        <v>1959</v>
      </c>
      <c r="I64" s="86" t="s">
        <v>47</v>
      </c>
      <c r="J64" t="s">
        <v>14</v>
      </c>
    </row>
    <row r="65" spans="3:10">
      <c r="C65">
        <v>12004</v>
      </c>
      <c r="D65" t="s">
        <v>15</v>
      </c>
      <c r="E65" t="s">
        <v>51</v>
      </c>
      <c r="F65" s="28"/>
      <c r="G65" s="85" t="s">
        <v>1957</v>
      </c>
      <c r="H65" s="85" t="s">
        <v>1959</v>
      </c>
      <c r="I65" s="86" t="s">
        <v>47</v>
      </c>
      <c r="J65" t="s">
        <v>14</v>
      </c>
    </row>
    <row r="66" spans="3:10">
      <c r="C66">
        <v>12005</v>
      </c>
      <c r="D66" t="s">
        <v>15</v>
      </c>
      <c r="E66" t="s">
        <v>52</v>
      </c>
      <c r="F66" s="28"/>
      <c r="G66" s="85" t="s">
        <v>1957</v>
      </c>
      <c r="H66" s="85" t="s">
        <v>1959</v>
      </c>
      <c r="I66" s="86" t="s">
        <v>47</v>
      </c>
      <c r="J66" t="s">
        <v>14</v>
      </c>
    </row>
    <row r="67" spans="3:10">
      <c r="C67">
        <v>12006</v>
      </c>
      <c r="D67" t="s">
        <v>15</v>
      </c>
      <c r="E67" t="s">
        <v>53</v>
      </c>
      <c r="F67" s="28"/>
      <c r="G67" s="85" t="s">
        <v>1957</v>
      </c>
      <c r="H67" s="85" t="s">
        <v>1959</v>
      </c>
      <c r="I67" s="86" t="s">
        <v>47</v>
      </c>
      <c r="J67" t="s">
        <v>14</v>
      </c>
    </row>
    <row r="68" spans="3:10">
      <c r="C68">
        <v>12007</v>
      </c>
      <c r="D68" t="s">
        <v>15</v>
      </c>
      <c r="E68" t="s">
        <v>54</v>
      </c>
      <c r="F68" s="28"/>
      <c r="G68" s="85" t="s">
        <v>1957</v>
      </c>
      <c r="H68" s="85" t="s">
        <v>1959</v>
      </c>
      <c r="I68" s="86" t="s">
        <v>47</v>
      </c>
      <c r="J68" t="s">
        <v>14</v>
      </c>
    </row>
    <row r="69" spans="3:10">
      <c r="C69">
        <v>12008</v>
      </c>
      <c r="D69" t="s">
        <v>15</v>
      </c>
      <c r="E69" t="s">
        <v>55</v>
      </c>
      <c r="F69" s="28"/>
      <c r="G69" s="85" t="s">
        <v>1957</v>
      </c>
      <c r="H69" s="85" t="s">
        <v>1959</v>
      </c>
      <c r="I69" s="86" t="s">
        <v>47</v>
      </c>
      <c r="J69" t="s">
        <v>14</v>
      </c>
    </row>
    <row r="70" spans="3:10">
      <c r="C70">
        <v>12009</v>
      </c>
      <c r="D70" t="s">
        <v>15</v>
      </c>
      <c r="E70" t="s">
        <v>26</v>
      </c>
      <c r="F70" s="28"/>
      <c r="G70" s="85" t="s">
        <v>1957</v>
      </c>
      <c r="H70" s="85" t="s">
        <v>1959</v>
      </c>
      <c r="I70" s="86" t="s">
        <v>47</v>
      </c>
      <c r="J70" t="s">
        <v>14</v>
      </c>
    </row>
    <row r="71" spans="3:10">
      <c r="C71">
        <v>12010</v>
      </c>
      <c r="D71" t="s">
        <v>15</v>
      </c>
      <c r="E71" t="s">
        <v>56</v>
      </c>
      <c r="F71" s="28"/>
      <c r="G71" s="85" t="s">
        <v>1957</v>
      </c>
      <c r="H71" s="85" t="s">
        <v>1959</v>
      </c>
      <c r="I71" s="86" t="s">
        <v>47</v>
      </c>
      <c r="J71" t="s">
        <v>14</v>
      </c>
    </row>
    <row r="72" spans="3:10">
      <c r="C72">
        <v>12011</v>
      </c>
      <c r="D72" t="s">
        <v>24</v>
      </c>
      <c r="E72" t="s">
        <v>57</v>
      </c>
      <c r="F72" s="28"/>
      <c r="G72" s="85" t="s">
        <v>1957</v>
      </c>
      <c r="H72" s="85" t="s">
        <v>1959</v>
      </c>
      <c r="I72" s="86" t="s">
        <v>47</v>
      </c>
      <c r="J72" t="s">
        <v>14</v>
      </c>
    </row>
    <row r="73" spans="3:10">
      <c r="C73">
        <v>13000</v>
      </c>
      <c r="D73" t="s">
        <v>12</v>
      </c>
      <c r="E73" t="s">
        <v>58</v>
      </c>
      <c r="F73" s="28"/>
      <c r="G73" s="85" t="s">
        <v>1957</v>
      </c>
      <c r="H73" s="85" t="s">
        <v>1959</v>
      </c>
      <c r="I73" s="86" t="s">
        <v>58</v>
      </c>
      <c r="J73" t="s">
        <v>14</v>
      </c>
    </row>
    <row r="74" spans="3:10">
      <c r="C74">
        <v>13001</v>
      </c>
      <c r="D74" t="s">
        <v>15</v>
      </c>
      <c r="E74" t="s">
        <v>59</v>
      </c>
      <c r="F74" s="28"/>
      <c r="G74" s="85" t="s">
        <v>1957</v>
      </c>
      <c r="H74" s="85" t="s">
        <v>1959</v>
      </c>
      <c r="I74" s="86" t="s">
        <v>58</v>
      </c>
      <c r="J74" t="s">
        <v>14</v>
      </c>
    </row>
    <row r="75" spans="3:10">
      <c r="C75">
        <v>13002</v>
      </c>
      <c r="D75" t="s">
        <v>15</v>
      </c>
      <c r="E75" t="s">
        <v>60</v>
      </c>
      <c r="F75" s="28"/>
      <c r="G75" s="85" t="s">
        <v>1957</v>
      </c>
      <c r="H75" s="85" t="s">
        <v>1959</v>
      </c>
      <c r="I75" s="86" t="s">
        <v>58</v>
      </c>
      <c r="J75" t="s">
        <v>14</v>
      </c>
    </row>
    <row r="76" spans="3:10">
      <c r="C76">
        <v>13003</v>
      </c>
      <c r="D76" t="s">
        <v>15</v>
      </c>
      <c r="E76" t="s">
        <v>61</v>
      </c>
      <c r="F76" s="28"/>
      <c r="G76" s="85" t="s">
        <v>1957</v>
      </c>
      <c r="H76" s="85" t="s">
        <v>1959</v>
      </c>
      <c r="I76" s="86" t="s">
        <v>58</v>
      </c>
      <c r="J76" t="s">
        <v>14</v>
      </c>
    </row>
    <row r="77" spans="3:10">
      <c r="C77">
        <v>13004</v>
      </c>
      <c r="D77" t="s">
        <v>62</v>
      </c>
      <c r="E77" t="s">
        <v>63</v>
      </c>
      <c r="F77" s="28"/>
      <c r="G77" s="85" t="s">
        <v>1957</v>
      </c>
      <c r="H77" s="85" t="s">
        <v>1959</v>
      </c>
      <c r="I77" s="86" t="s">
        <v>58</v>
      </c>
      <c r="J77" t="s">
        <v>14</v>
      </c>
    </row>
    <row r="78" spans="3:10">
      <c r="C78">
        <v>13005</v>
      </c>
      <c r="D78" t="s">
        <v>62</v>
      </c>
      <c r="E78" t="s">
        <v>64</v>
      </c>
      <c r="F78" s="28"/>
      <c r="G78" s="85" t="s">
        <v>1957</v>
      </c>
      <c r="H78" s="85" t="s">
        <v>1959</v>
      </c>
      <c r="I78" s="86" t="s">
        <v>58</v>
      </c>
      <c r="J78" t="s">
        <v>14</v>
      </c>
    </row>
    <row r="79" spans="3:10">
      <c r="C79">
        <v>13006</v>
      </c>
      <c r="D79" t="s">
        <v>62</v>
      </c>
      <c r="E79" t="s">
        <v>65</v>
      </c>
      <c r="F79" s="28"/>
      <c r="G79" s="85" t="s">
        <v>1957</v>
      </c>
      <c r="H79" s="85" t="s">
        <v>1959</v>
      </c>
      <c r="I79" s="86" t="s">
        <v>58</v>
      </c>
      <c r="J79" t="s">
        <v>14</v>
      </c>
    </row>
    <row r="80" spans="3:10">
      <c r="C80">
        <v>13007</v>
      </c>
      <c r="D80" t="s">
        <v>62</v>
      </c>
      <c r="E80" t="s">
        <v>66</v>
      </c>
      <c r="F80" s="28"/>
      <c r="G80" s="85" t="s">
        <v>1957</v>
      </c>
      <c r="H80" s="85" t="s">
        <v>1959</v>
      </c>
      <c r="I80" s="86" t="s">
        <v>58</v>
      </c>
      <c r="J80" t="s">
        <v>14</v>
      </c>
    </row>
    <row r="81" spans="3:10">
      <c r="C81">
        <v>13008</v>
      </c>
      <c r="D81" t="s">
        <v>15</v>
      </c>
      <c r="E81" t="s">
        <v>67</v>
      </c>
      <c r="F81" s="28"/>
      <c r="G81" s="85" t="s">
        <v>1957</v>
      </c>
      <c r="H81" s="85" t="s">
        <v>1959</v>
      </c>
      <c r="I81" s="86" t="s">
        <v>58</v>
      </c>
      <c r="J81" t="s">
        <v>14</v>
      </c>
    </row>
    <row r="82" spans="3:10">
      <c r="C82">
        <v>13009</v>
      </c>
      <c r="D82" t="s">
        <v>15</v>
      </c>
      <c r="E82" t="s">
        <v>68</v>
      </c>
      <c r="F82" s="28"/>
      <c r="G82" s="85" t="s">
        <v>1957</v>
      </c>
      <c r="H82" s="85" t="s">
        <v>1959</v>
      </c>
      <c r="I82" s="86" t="s">
        <v>58</v>
      </c>
      <c r="J82" t="s">
        <v>14</v>
      </c>
    </row>
    <row r="83" spans="3:10">
      <c r="C83">
        <v>13010</v>
      </c>
      <c r="D83" t="s">
        <v>15</v>
      </c>
      <c r="E83" t="s">
        <v>56</v>
      </c>
      <c r="F83" s="28"/>
      <c r="G83" s="85" t="s">
        <v>1957</v>
      </c>
      <c r="H83" s="85" t="s">
        <v>1959</v>
      </c>
      <c r="I83" s="86" t="s">
        <v>58</v>
      </c>
      <c r="J83" t="s">
        <v>14</v>
      </c>
    </row>
    <row r="84" spans="3:10">
      <c r="C84">
        <v>13011</v>
      </c>
      <c r="D84" t="s">
        <v>24</v>
      </c>
      <c r="E84" t="s">
        <v>57</v>
      </c>
      <c r="F84" s="28"/>
      <c r="G84" s="85" t="s">
        <v>1957</v>
      </c>
      <c r="H84" s="85" t="s">
        <v>1959</v>
      </c>
      <c r="I84" s="86" t="s">
        <v>58</v>
      </c>
      <c r="J84" t="s">
        <v>14</v>
      </c>
    </row>
    <row r="85" spans="3:10">
      <c r="C85">
        <v>14000</v>
      </c>
      <c r="D85" t="s">
        <v>12</v>
      </c>
      <c r="E85" t="s">
        <v>69</v>
      </c>
      <c r="F85" s="28"/>
      <c r="G85" s="85" t="s">
        <v>1957</v>
      </c>
      <c r="H85" s="85" t="s">
        <v>1959</v>
      </c>
      <c r="I85" s="86" t="s">
        <v>69</v>
      </c>
      <c r="J85" t="s">
        <v>14</v>
      </c>
    </row>
    <row r="86" spans="3:10">
      <c r="C86">
        <v>14001</v>
      </c>
      <c r="D86" t="s">
        <v>15</v>
      </c>
      <c r="E86" t="s">
        <v>70</v>
      </c>
      <c r="F86" s="28"/>
      <c r="G86" s="85" t="s">
        <v>1957</v>
      </c>
      <c r="H86" s="85" t="s">
        <v>1959</v>
      </c>
      <c r="I86" s="86" t="s">
        <v>69</v>
      </c>
      <c r="J86" t="s">
        <v>14</v>
      </c>
    </row>
    <row r="87" spans="3:10">
      <c r="C87">
        <v>14002</v>
      </c>
      <c r="D87" t="s">
        <v>15</v>
      </c>
      <c r="E87" t="s">
        <v>71</v>
      </c>
      <c r="F87" s="28"/>
      <c r="G87" s="85" t="s">
        <v>1957</v>
      </c>
      <c r="H87" s="85" t="s">
        <v>1959</v>
      </c>
      <c r="I87" s="86" t="s">
        <v>69</v>
      </c>
      <c r="J87" t="s">
        <v>14</v>
      </c>
    </row>
    <row r="88" spans="3:10">
      <c r="C88">
        <v>14003</v>
      </c>
      <c r="D88" t="s">
        <v>15</v>
      </c>
      <c r="E88" t="s">
        <v>72</v>
      </c>
      <c r="F88" s="28"/>
      <c r="G88" s="85" t="s">
        <v>1957</v>
      </c>
      <c r="H88" s="85" t="s">
        <v>1959</v>
      </c>
      <c r="I88" s="86" t="s">
        <v>69</v>
      </c>
      <c r="J88" t="s">
        <v>14</v>
      </c>
    </row>
    <row r="89" spans="3:10">
      <c r="C89">
        <v>14004</v>
      </c>
      <c r="D89" t="s">
        <v>15</v>
      </c>
      <c r="E89" t="s">
        <v>73</v>
      </c>
      <c r="F89" s="28"/>
      <c r="G89" s="85" t="s">
        <v>1957</v>
      </c>
      <c r="H89" s="85" t="s">
        <v>1959</v>
      </c>
      <c r="I89" s="86" t="s">
        <v>69</v>
      </c>
      <c r="J89" t="s">
        <v>14</v>
      </c>
    </row>
    <row r="90" spans="3:10">
      <c r="C90">
        <v>14005</v>
      </c>
      <c r="D90" t="s">
        <v>15</v>
      </c>
      <c r="E90" t="s">
        <v>74</v>
      </c>
      <c r="F90" s="28"/>
      <c r="G90" s="85" t="s">
        <v>1957</v>
      </c>
      <c r="H90" s="85" t="s">
        <v>1959</v>
      </c>
      <c r="I90" s="86" t="s">
        <v>69</v>
      </c>
      <c r="J90" t="s">
        <v>14</v>
      </c>
    </row>
    <row r="91" spans="3:10">
      <c r="C91">
        <v>14006</v>
      </c>
      <c r="D91" t="s">
        <v>62</v>
      </c>
      <c r="E91" t="s">
        <v>75</v>
      </c>
      <c r="F91" s="28"/>
      <c r="G91" s="85" t="s">
        <v>1957</v>
      </c>
      <c r="H91" s="85" t="s">
        <v>1959</v>
      </c>
      <c r="I91" s="86" t="s">
        <v>69</v>
      </c>
      <c r="J91" t="s">
        <v>14</v>
      </c>
    </row>
    <row r="92" spans="3:10">
      <c r="C92">
        <v>14007</v>
      </c>
      <c r="D92" t="s">
        <v>62</v>
      </c>
      <c r="E92" t="s">
        <v>76</v>
      </c>
      <c r="F92" s="28"/>
      <c r="G92" s="85" t="s">
        <v>1957</v>
      </c>
      <c r="H92" s="85" t="s">
        <v>1959</v>
      </c>
      <c r="I92" s="86" t="s">
        <v>69</v>
      </c>
      <c r="J92" t="s">
        <v>14</v>
      </c>
    </row>
    <row r="93" spans="3:10">
      <c r="C93">
        <v>14008</v>
      </c>
      <c r="D93" t="s">
        <v>62</v>
      </c>
      <c r="E93" t="s">
        <v>77</v>
      </c>
      <c r="F93" s="28"/>
      <c r="G93" s="85" t="s">
        <v>1957</v>
      </c>
      <c r="H93" s="85" t="s">
        <v>1959</v>
      </c>
      <c r="I93" s="86" t="s">
        <v>69</v>
      </c>
      <c r="J93" t="s">
        <v>14</v>
      </c>
    </row>
    <row r="94" spans="3:10">
      <c r="C94">
        <v>14009</v>
      </c>
      <c r="D94" t="s">
        <v>15</v>
      </c>
      <c r="E94" t="s">
        <v>78</v>
      </c>
      <c r="F94" s="28"/>
      <c r="G94" s="85" t="s">
        <v>1957</v>
      </c>
      <c r="H94" s="85" t="s">
        <v>1959</v>
      </c>
      <c r="I94" s="86" t="s">
        <v>69</v>
      </c>
      <c r="J94" t="s">
        <v>14</v>
      </c>
    </row>
    <row r="95" spans="3:10">
      <c r="C95">
        <v>14010</v>
      </c>
      <c r="D95" t="s">
        <v>15</v>
      </c>
      <c r="E95" t="s">
        <v>79</v>
      </c>
      <c r="F95" s="28"/>
      <c r="G95" s="85" t="s">
        <v>1957</v>
      </c>
      <c r="H95" s="85" t="s">
        <v>1959</v>
      </c>
      <c r="I95" s="86" t="s">
        <v>69</v>
      </c>
      <c r="J95" t="s">
        <v>14</v>
      </c>
    </row>
    <row r="96" spans="3:10">
      <c r="C96">
        <v>14011</v>
      </c>
      <c r="D96" t="s">
        <v>15</v>
      </c>
      <c r="E96" t="s">
        <v>80</v>
      </c>
      <c r="F96" s="28"/>
      <c r="G96" s="85" t="s">
        <v>1957</v>
      </c>
      <c r="H96" s="85" t="s">
        <v>1959</v>
      </c>
      <c r="I96" s="86" t="s">
        <v>69</v>
      </c>
      <c r="J96" t="s">
        <v>14</v>
      </c>
    </row>
    <row r="97" spans="3:10">
      <c r="C97">
        <v>14012</v>
      </c>
      <c r="D97" t="s">
        <v>15</v>
      </c>
      <c r="E97" t="s">
        <v>81</v>
      </c>
      <c r="F97" s="28"/>
      <c r="G97" s="85" t="s">
        <v>1957</v>
      </c>
      <c r="H97" s="85" t="s">
        <v>1959</v>
      </c>
      <c r="I97" s="86" t="s">
        <v>69</v>
      </c>
      <c r="J97" t="s">
        <v>14</v>
      </c>
    </row>
    <row r="98" spans="3:10">
      <c r="C98">
        <v>14013</v>
      </c>
      <c r="D98" t="s">
        <v>15</v>
      </c>
      <c r="E98" t="s">
        <v>82</v>
      </c>
      <c r="F98" s="28"/>
      <c r="G98" s="85" t="s">
        <v>1957</v>
      </c>
      <c r="H98" s="85" t="s">
        <v>1959</v>
      </c>
      <c r="I98" s="86" t="s">
        <v>69</v>
      </c>
      <c r="J98" t="s">
        <v>14</v>
      </c>
    </row>
    <row r="99" spans="3:10">
      <c r="C99">
        <v>14014</v>
      </c>
      <c r="D99" t="s">
        <v>15</v>
      </c>
      <c r="E99" t="s">
        <v>83</v>
      </c>
      <c r="F99" s="28"/>
      <c r="G99" s="85" t="s">
        <v>1957</v>
      </c>
      <c r="H99" s="85" t="s">
        <v>1959</v>
      </c>
      <c r="I99" s="86" t="s">
        <v>69</v>
      </c>
      <c r="J99" t="s">
        <v>14</v>
      </c>
    </row>
    <row r="100" spans="3:10">
      <c r="C100">
        <v>14015</v>
      </c>
      <c r="D100" t="s">
        <v>84</v>
      </c>
      <c r="E100" t="s">
        <v>85</v>
      </c>
      <c r="F100" s="28"/>
      <c r="G100" s="85" t="s">
        <v>1957</v>
      </c>
      <c r="H100" s="85" t="s">
        <v>1959</v>
      </c>
      <c r="I100" s="86" t="s">
        <v>69</v>
      </c>
      <c r="J100" t="s">
        <v>14</v>
      </c>
    </row>
    <row r="101" spans="3:10">
      <c r="C101">
        <v>14016</v>
      </c>
      <c r="D101" t="s">
        <v>15</v>
      </c>
      <c r="E101" t="s">
        <v>86</v>
      </c>
      <c r="F101" s="28"/>
      <c r="G101" s="85" t="s">
        <v>1957</v>
      </c>
      <c r="H101" s="85" t="s">
        <v>1959</v>
      </c>
      <c r="I101" s="86" t="s">
        <v>69</v>
      </c>
      <c r="J101" t="s">
        <v>14</v>
      </c>
    </row>
    <row r="102" spans="3:10">
      <c r="C102">
        <v>14017</v>
      </c>
      <c r="D102" t="s">
        <v>15</v>
      </c>
      <c r="E102" t="s">
        <v>87</v>
      </c>
      <c r="F102" s="28"/>
      <c r="G102" s="85" t="s">
        <v>1957</v>
      </c>
      <c r="H102" s="85" t="s">
        <v>1959</v>
      </c>
      <c r="I102" s="86" t="s">
        <v>69</v>
      </c>
      <c r="J102" t="s">
        <v>14</v>
      </c>
    </row>
    <row r="103" spans="3:10">
      <c r="C103">
        <v>14018</v>
      </c>
      <c r="D103" t="s">
        <v>15</v>
      </c>
      <c r="E103" t="s">
        <v>88</v>
      </c>
      <c r="F103" s="28"/>
      <c r="G103" s="85" t="s">
        <v>1957</v>
      </c>
      <c r="H103" s="85" t="s">
        <v>1959</v>
      </c>
      <c r="I103" s="86" t="s">
        <v>69</v>
      </c>
      <c r="J103" t="s">
        <v>14</v>
      </c>
    </row>
    <row r="104" spans="3:10">
      <c r="C104">
        <v>14019</v>
      </c>
      <c r="D104" t="s">
        <v>15</v>
      </c>
      <c r="E104" t="s">
        <v>56</v>
      </c>
      <c r="F104" s="28"/>
      <c r="G104" s="85" t="s">
        <v>1957</v>
      </c>
      <c r="H104" s="85" t="s">
        <v>1959</v>
      </c>
      <c r="I104" s="86" t="s">
        <v>69</v>
      </c>
      <c r="J104" t="s">
        <v>14</v>
      </c>
    </row>
    <row r="105" spans="3:10">
      <c r="C105">
        <v>14020</v>
      </c>
      <c r="D105" t="s">
        <v>24</v>
      </c>
      <c r="E105" t="s">
        <v>57</v>
      </c>
      <c r="F105" s="28"/>
      <c r="G105" s="85" t="s">
        <v>1957</v>
      </c>
      <c r="H105" s="85" t="s">
        <v>1959</v>
      </c>
      <c r="I105" s="86" t="s">
        <v>69</v>
      </c>
      <c r="J105" t="s">
        <v>14</v>
      </c>
    </row>
    <row r="106" spans="3:10">
      <c r="C106">
        <v>15000</v>
      </c>
      <c r="D106" t="s">
        <v>12</v>
      </c>
      <c r="E106" t="s">
        <v>89</v>
      </c>
      <c r="F106" s="28"/>
      <c r="G106" s="85" t="s">
        <v>1957</v>
      </c>
      <c r="H106" s="85" t="s">
        <v>1959</v>
      </c>
      <c r="I106" s="86" t="s">
        <v>89</v>
      </c>
      <c r="J106" t="s">
        <v>14</v>
      </c>
    </row>
    <row r="107" spans="3:10">
      <c r="C107">
        <v>15001</v>
      </c>
      <c r="D107" t="s">
        <v>15</v>
      </c>
      <c r="E107" t="s">
        <v>90</v>
      </c>
      <c r="F107" s="28"/>
      <c r="G107" s="85" t="s">
        <v>1957</v>
      </c>
      <c r="H107" s="85" t="s">
        <v>1959</v>
      </c>
      <c r="I107" s="86" t="s">
        <v>89</v>
      </c>
      <c r="J107" t="s">
        <v>14</v>
      </c>
    </row>
    <row r="108" spans="3:10">
      <c r="C108">
        <v>15002</v>
      </c>
      <c r="D108" t="s">
        <v>15</v>
      </c>
      <c r="E108" t="s">
        <v>91</v>
      </c>
      <c r="F108" s="28"/>
      <c r="G108" s="85" t="s">
        <v>1957</v>
      </c>
      <c r="H108" s="85" t="s">
        <v>1959</v>
      </c>
      <c r="I108" s="86" t="s">
        <v>89</v>
      </c>
      <c r="J108" t="s">
        <v>14</v>
      </c>
    </row>
    <row r="109" spans="3:10">
      <c r="C109">
        <v>15003</v>
      </c>
      <c r="D109" t="s">
        <v>15</v>
      </c>
      <c r="E109" t="s">
        <v>92</v>
      </c>
      <c r="F109" s="28"/>
      <c r="G109" s="85" t="s">
        <v>1957</v>
      </c>
      <c r="H109" s="85" t="s">
        <v>1959</v>
      </c>
      <c r="I109" s="86" t="s">
        <v>89</v>
      </c>
      <c r="J109" t="s">
        <v>14</v>
      </c>
    </row>
    <row r="110" spans="3:10">
      <c r="C110">
        <v>15004</v>
      </c>
      <c r="D110" t="s">
        <v>15</v>
      </c>
      <c r="E110" t="s">
        <v>93</v>
      </c>
      <c r="F110" s="28"/>
      <c r="G110" s="85" t="s">
        <v>1957</v>
      </c>
      <c r="H110" s="85" t="s">
        <v>1959</v>
      </c>
      <c r="I110" s="86" t="s">
        <v>89</v>
      </c>
      <c r="J110" t="s">
        <v>14</v>
      </c>
    </row>
    <row r="111" spans="3:10">
      <c r="C111">
        <v>15005</v>
      </c>
      <c r="D111" t="s">
        <v>15</v>
      </c>
      <c r="E111" t="s">
        <v>94</v>
      </c>
      <c r="F111" s="28"/>
      <c r="G111" s="85" t="s">
        <v>1957</v>
      </c>
      <c r="H111" s="85" t="s">
        <v>1959</v>
      </c>
      <c r="I111" s="86" t="s">
        <v>89</v>
      </c>
      <c r="J111" t="s">
        <v>14</v>
      </c>
    </row>
    <row r="112" spans="3:10">
      <c r="C112">
        <v>15006</v>
      </c>
      <c r="D112" t="s">
        <v>15</v>
      </c>
      <c r="E112" t="s">
        <v>56</v>
      </c>
      <c r="F112" s="28"/>
      <c r="G112" s="85" t="s">
        <v>1957</v>
      </c>
      <c r="H112" s="85" t="s">
        <v>1959</v>
      </c>
      <c r="I112" s="86" t="s">
        <v>89</v>
      </c>
      <c r="J112" t="s">
        <v>14</v>
      </c>
    </row>
    <row r="113" spans="3:10">
      <c r="C113">
        <v>15007</v>
      </c>
      <c r="D113" t="s">
        <v>24</v>
      </c>
      <c r="E113" t="s">
        <v>57</v>
      </c>
      <c r="F113" s="28"/>
      <c r="G113" s="85" t="s">
        <v>1957</v>
      </c>
      <c r="H113" s="85" t="s">
        <v>1959</v>
      </c>
      <c r="I113" s="86" t="s">
        <v>89</v>
      </c>
      <c r="J113" t="s">
        <v>14</v>
      </c>
    </row>
    <row r="114" spans="3:10">
      <c r="C114">
        <v>16000</v>
      </c>
      <c r="D114" t="s">
        <v>12</v>
      </c>
      <c r="E114" t="s">
        <v>95</v>
      </c>
      <c r="F114" s="28"/>
      <c r="G114" s="85" t="s">
        <v>1957</v>
      </c>
      <c r="H114" s="85" t="s">
        <v>1959</v>
      </c>
      <c r="I114" s="86" t="s">
        <v>95</v>
      </c>
      <c r="J114" t="s">
        <v>14</v>
      </c>
    </row>
    <row r="115" spans="3:10">
      <c r="C115">
        <v>16001</v>
      </c>
      <c r="D115" t="s">
        <v>15</v>
      </c>
      <c r="E115" t="s">
        <v>90</v>
      </c>
      <c r="F115" s="28"/>
      <c r="G115" s="85" t="s">
        <v>1957</v>
      </c>
      <c r="H115" s="85" t="s">
        <v>1959</v>
      </c>
      <c r="I115" s="86" t="s">
        <v>95</v>
      </c>
      <c r="J115" t="s">
        <v>14</v>
      </c>
    </row>
    <row r="116" spans="3:10">
      <c r="C116">
        <v>16002</v>
      </c>
      <c r="D116" t="s">
        <v>15</v>
      </c>
      <c r="E116" t="s">
        <v>91</v>
      </c>
      <c r="F116" s="28"/>
      <c r="G116" s="85" t="s">
        <v>1957</v>
      </c>
      <c r="H116" s="85" t="s">
        <v>1959</v>
      </c>
      <c r="I116" s="86" t="s">
        <v>95</v>
      </c>
      <c r="J116" t="s">
        <v>14</v>
      </c>
    </row>
    <row r="117" spans="3:10">
      <c r="C117">
        <v>16003</v>
      </c>
      <c r="D117" t="s">
        <v>15</v>
      </c>
      <c r="E117" t="s">
        <v>92</v>
      </c>
      <c r="F117" s="28"/>
      <c r="G117" s="85" t="s">
        <v>1957</v>
      </c>
      <c r="H117" s="85" t="s">
        <v>1959</v>
      </c>
      <c r="I117" s="86" t="s">
        <v>95</v>
      </c>
      <c r="J117" t="s">
        <v>14</v>
      </c>
    </row>
    <row r="118" spans="3:10">
      <c r="C118">
        <v>16004</v>
      </c>
      <c r="D118" t="s">
        <v>15</v>
      </c>
      <c r="E118" t="s">
        <v>96</v>
      </c>
      <c r="F118" s="28"/>
      <c r="G118" s="85" t="s">
        <v>1957</v>
      </c>
      <c r="H118" s="85" t="s">
        <v>1959</v>
      </c>
      <c r="I118" s="86" t="s">
        <v>95</v>
      </c>
      <c r="J118" t="s">
        <v>14</v>
      </c>
    </row>
    <row r="119" spans="3:10">
      <c r="C119">
        <v>16005</v>
      </c>
      <c r="D119" t="s">
        <v>15</v>
      </c>
      <c r="E119" t="s">
        <v>97</v>
      </c>
      <c r="F119" s="28"/>
      <c r="G119" s="85" t="s">
        <v>1957</v>
      </c>
      <c r="H119" s="85" t="s">
        <v>1959</v>
      </c>
      <c r="I119" s="86" t="s">
        <v>95</v>
      </c>
      <c r="J119" t="s">
        <v>14</v>
      </c>
    </row>
    <row r="120" spans="3:10">
      <c r="C120">
        <v>16006</v>
      </c>
      <c r="D120" t="s">
        <v>15</v>
      </c>
      <c r="E120" t="s">
        <v>98</v>
      </c>
      <c r="F120" s="28"/>
      <c r="G120" s="85" t="s">
        <v>1957</v>
      </c>
      <c r="H120" s="85" t="s">
        <v>1959</v>
      </c>
      <c r="I120" s="86" t="s">
        <v>95</v>
      </c>
      <c r="J120" t="s">
        <v>14</v>
      </c>
    </row>
    <row r="121" spans="3:10">
      <c r="C121">
        <v>16007</v>
      </c>
      <c r="D121" t="s">
        <v>15</v>
      </c>
      <c r="E121" t="s">
        <v>99</v>
      </c>
      <c r="F121" s="28"/>
      <c r="G121" s="85" t="s">
        <v>1957</v>
      </c>
      <c r="H121" s="85" t="s">
        <v>1959</v>
      </c>
      <c r="I121" s="86" t="s">
        <v>95</v>
      </c>
      <c r="J121" t="s">
        <v>14</v>
      </c>
    </row>
    <row r="122" spans="3:10">
      <c r="C122">
        <v>16008</v>
      </c>
      <c r="D122" t="s">
        <v>15</v>
      </c>
      <c r="E122" t="s">
        <v>100</v>
      </c>
      <c r="F122" s="28"/>
      <c r="G122" s="85" t="s">
        <v>1957</v>
      </c>
      <c r="H122" s="85" t="s">
        <v>1959</v>
      </c>
      <c r="I122" s="86" t="s">
        <v>95</v>
      </c>
      <c r="J122" t="s">
        <v>14</v>
      </c>
    </row>
    <row r="123" spans="3:10">
      <c r="C123">
        <v>16009</v>
      </c>
      <c r="D123" t="s">
        <v>15</v>
      </c>
      <c r="E123" t="s">
        <v>101</v>
      </c>
      <c r="F123" s="28"/>
      <c r="G123" s="85" t="s">
        <v>1957</v>
      </c>
      <c r="H123" s="85" t="s">
        <v>1959</v>
      </c>
      <c r="I123" s="86" t="s">
        <v>95</v>
      </c>
      <c r="J123" t="s">
        <v>14</v>
      </c>
    </row>
    <row r="124" spans="3:10">
      <c r="C124">
        <v>16010</v>
      </c>
      <c r="D124" t="s">
        <v>15</v>
      </c>
      <c r="E124" t="s">
        <v>102</v>
      </c>
      <c r="F124" s="28"/>
      <c r="G124" s="85" t="s">
        <v>1957</v>
      </c>
      <c r="H124" s="85" t="s">
        <v>1959</v>
      </c>
      <c r="I124" s="86" t="s">
        <v>95</v>
      </c>
      <c r="J124" t="s">
        <v>14</v>
      </c>
    </row>
    <row r="125" spans="3:10">
      <c r="C125">
        <v>16011</v>
      </c>
      <c r="D125" t="s">
        <v>15</v>
      </c>
      <c r="E125" t="s">
        <v>56</v>
      </c>
      <c r="F125" s="28"/>
      <c r="G125" s="85" t="s">
        <v>1957</v>
      </c>
      <c r="H125" s="85" t="s">
        <v>1959</v>
      </c>
      <c r="I125" s="86" t="s">
        <v>95</v>
      </c>
      <c r="J125" t="s">
        <v>14</v>
      </c>
    </row>
    <row r="126" spans="3:10">
      <c r="C126">
        <v>16012</v>
      </c>
      <c r="D126" t="s">
        <v>24</v>
      </c>
      <c r="E126" t="s">
        <v>57</v>
      </c>
      <c r="F126" s="28"/>
      <c r="G126" s="85" t="s">
        <v>1957</v>
      </c>
      <c r="H126" s="85" t="s">
        <v>1959</v>
      </c>
      <c r="I126" s="86" t="s">
        <v>95</v>
      </c>
      <c r="J126" t="s">
        <v>14</v>
      </c>
    </row>
    <row r="127" spans="3:10">
      <c r="C127">
        <v>17000</v>
      </c>
      <c r="D127" t="s">
        <v>12</v>
      </c>
      <c r="E127" t="s">
        <v>103</v>
      </c>
      <c r="F127" s="28"/>
      <c r="G127" s="85" t="s">
        <v>1957</v>
      </c>
      <c r="H127" s="85" t="s">
        <v>1959</v>
      </c>
      <c r="I127" s="86" t="s">
        <v>103</v>
      </c>
      <c r="J127" t="s">
        <v>14</v>
      </c>
    </row>
    <row r="128" spans="3:10">
      <c r="C128">
        <v>17001</v>
      </c>
      <c r="D128" t="s">
        <v>15</v>
      </c>
      <c r="E128" t="s">
        <v>90</v>
      </c>
      <c r="F128" s="28"/>
      <c r="G128" s="85" t="s">
        <v>1957</v>
      </c>
      <c r="H128" s="85" t="s">
        <v>1959</v>
      </c>
      <c r="I128" s="86" t="s">
        <v>103</v>
      </c>
      <c r="J128" t="s">
        <v>14</v>
      </c>
    </row>
    <row r="129" spans="3:10">
      <c r="C129">
        <v>17002</v>
      </c>
      <c r="D129" t="s">
        <v>15</v>
      </c>
      <c r="E129" t="s">
        <v>91</v>
      </c>
      <c r="F129" s="28"/>
      <c r="G129" s="85" t="s">
        <v>1957</v>
      </c>
      <c r="H129" s="85" t="s">
        <v>1959</v>
      </c>
      <c r="I129" s="86" t="s">
        <v>103</v>
      </c>
      <c r="J129" t="s">
        <v>14</v>
      </c>
    </row>
    <row r="130" spans="3:10">
      <c r="C130">
        <v>17003</v>
      </c>
      <c r="D130" t="s">
        <v>15</v>
      </c>
      <c r="E130" t="s">
        <v>104</v>
      </c>
      <c r="F130" s="28"/>
      <c r="G130" s="85" t="s">
        <v>1957</v>
      </c>
      <c r="H130" s="85" t="s">
        <v>1959</v>
      </c>
      <c r="I130" s="86" t="s">
        <v>103</v>
      </c>
      <c r="J130" t="s">
        <v>14</v>
      </c>
    </row>
    <row r="131" spans="3:10">
      <c r="C131">
        <v>17004</v>
      </c>
      <c r="D131" t="s">
        <v>15</v>
      </c>
      <c r="E131" t="s">
        <v>92</v>
      </c>
      <c r="F131" s="28"/>
      <c r="G131" s="85" t="s">
        <v>1957</v>
      </c>
      <c r="H131" s="85" t="s">
        <v>1959</v>
      </c>
      <c r="I131" s="86" t="s">
        <v>103</v>
      </c>
      <c r="J131" t="s">
        <v>14</v>
      </c>
    </row>
    <row r="132" spans="3:10">
      <c r="C132">
        <v>17005</v>
      </c>
      <c r="D132" t="s">
        <v>15</v>
      </c>
      <c r="E132" t="s">
        <v>105</v>
      </c>
      <c r="F132" s="28"/>
      <c r="G132" s="85" t="s">
        <v>1957</v>
      </c>
      <c r="H132" s="85" t="s">
        <v>1959</v>
      </c>
      <c r="I132" s="86" t="s">
        <v>103</v>
      </c>
      <c r="J132" t="s">
        <v>14</v>
      </c>
    </row>
    <row r="133" spans="3:10">
      <c r="C133">
        <v>17006</v>
      </c>
      <c r="D133" t="s">
        <v>15</v>
      </c>
      <c r="E133" t="s">
        <v>106</v>
      </c>
      <c r="F133" s="28"/>
      <c r="G133" s="85" t="s">
        <v>1957</v>
      </c>
      <c r="H133" s="85" t="s">
        <v>1959</v>
      </c>
      <c r="I133" s="86" t="s">
        <v>103</v>
      </c>
      <c r="J133" t="s">
        <v>14</v>
      </c>
    </row>
    <row r="134" spans="3:10">
      <c r="C134">
        <v>17007</v>
      </c>
      <c r="D134" t="s">
        <v>15</v>
      </c>
      <c r="E134" t="s">
        <v>107</v>
      </c>
      <c r="F134" s="28"/>
      <c r="G134" s="85" t="s">
        <v>1957</v>
      </c>
      <c r="H134" s="85" t="s">
        <v>1959</v>
      </c>
      <c r="I134" s="86" t="s">
        <v>103</v>
      </c>
      <c r="J134" t="s">
        <v>14</v>
      </c>
    </row>
    <row r="135" spans="3:10">
      <c r="C135">
        <v>17008</v>
      </c>
      <c r="D135" t="s">
        <v>15</v>
      </c>
      <c r="E135" t="s">
        <v>108</v>
      </c>
      <c r="F135" s="28"/>
      <c r="G135" s="85" t="s">
        <v>1957</v>
      </c>
      <c r="H135" s="85" t="s">
        <v>1959</v>
      </c>
      <c r="I135" s="86" t="s">
        <v>103</v>
      </c>
      <c r="J135" t="s">
        <v>14</v>
      </c>
    </row>
    <row r="136" spans="3:10">
      <c r="C136">
        <v>17009</v>
      </c>
      <c r="D136" t="s">
        <v>15</v>
      </c>
      <c r="E136" t="s">
        <v>102</v>
      </c>
      <c r="F136" s="28"/>
      <c r="G136" s="85" t="s">
        <v>1957</v>
      </c>
      <c r="H136" s="85" t="s">
        <v>1959</v>
      </c>
      <c r="I136" s="86" t="s">
        <v>103</v>
      </c>
      <c r="J136" t="s">
        <v>14</v>
      </c>
    </row>
    <row r="137" spans="3:10">
      <c r="C137">
        <v>17010</v>
      </c>
      <c r="D137" t="s">
        <v>15</v>
      </c>
      <c r="E137" t="s">
        <v>56</v>
      </c>
      <c r="F137" s="28"/>
      <c r="G137" s="85" t="s">
        <v>1957</v>
      </c>
      <c r="H137" s="85" t="s">
        <v>1959</v>
      </c>
      <c r="I137" s="86" t="s">
        <v>103</v>
      </c>
      <c r="J137" t="s">
        <v>14</v>
      </c>
    </row>
    <row r="138" spans="3:10">
      <c r="C138">
        <v>17011</v>
      </c>
      <c r="D138" t="s">
        <v>24</v>
      </c>
      <c r="E138" t="s">
        <v>57</v>
      </c>
      <c r="F138" s="28"/>
      <c r="G138" s="85" t="s">
        <v>1957</v>
      </c>
      <c r="H138" s="85" t="s">
        <v>1959</v>
      </c>
      <c r="I138" s="86" t="s">
        <v>103</v>
      </c>
      <c r="J138" t="s">
        <v>14</v>
      </c>
    </row>
    <row r="139" spans="3:10">
      <c r="C139">
        <v>18000</v>
      </c>
      <c r="D139" t="s">
        <v>12</v>
      </c>
      <c r="E139" t="s">
        <v>109</v>
      </c>
      <c r="F139" s="28"/>
      <c r="G139" s="85" t="s">
        <v>1957</v>
      </c>
      <c r="H139" s="85" t="s">
        <v>1959</v>
      </c>
      <c r="I139" s="86" t="s">
        <v>109</v>
      </c>
      <c r="J139" t="s">
        <v>14</v>
      </c>
    </row>
    <row r="140" spans="3:10">
      <c r="C140">
        <v>18001</v>
      </c>
      <c r="D140" t="s">
        <v>15</v>
      </c>
      <c r="E140" t="s">
        <v>90</v>
      </c>
      <c r="F140" s="28"/>
      <c r="G140" s="85" t="s">
        <v>1957</v>
      </c>
      <c r="H140" s="85" t="s">
        <v>1959</v>
      </c>
      <c r="I140" s="86" t="s">
        <v>109</v>
      </c>
      <c r="J140" t="s">
        <v>14</v>
      </c>
    </row>
    <row r="141" spans="3:10">
      <c r="C141">
        <v>18002</v>
      </c>
      <c r="D141" t="s">
        <v>15</v>
      </c>
      <c r="E141" t="s">
        <v>91</v>
      </c>
      <c r="F141" s="28"/>
      <c r="G141" s="85" t="s">
        <v>1957</v>
      </c>
      <c r="H141" s="85" t="s">
        <v>1959</v>
      </c>
      <c r="I141" s="86" t="s">
        <v>109</v>
      </c>
      <c r="J141" t="s">
        <v>14</v>
      </c>
    </row>
    <row r="142" spans="3:10">
      <c r="C142">
        <v>18003</v>
      </c>
      <c r="D142" t="s">
        <v>15</v>
      </c>
      <c r="E142" t="s">
        <v>104</v>
      </c>
      <c r="F142" s="28"/>
      <c r="G142" s="85" t="s">
        <v>1957</v>
      </c>
      <c r="H142" s="85" t="s">
        <v>1959</v>
      </c>
      <c r="I142" s="86" t="s">
        <v>109</v>
      </c>
      <c r="J142" t="s">
        <v>14</v>
      </c>
    </row>
    <row r="143" spans="3:10">
      <c r="C143">
        <v>18004</v>
      </c>
      <c r="D143" t="s">
        <v>15</v>
      </c>
      <c r="E143" t="s">
        <v>92</v>
      </c>
      <c r="F143" s="28"/>
      <c r="G143" s="85" t="s">
        <v>1957</v>
      </c>
      <c r="H143" s="85" t="s">
        <v>1959</v>
      </c>
      <c r="I143" s="86" t="s">
        <v>109</v>
      </c>
      <c r="J143" t="s">
        <v>14</v>
      </c>
    </row>
    <row r="144" spans="3:10">
      <c r="C144">
        <v>18005</v>
      </c>
      <c r="D144" t="s">
        <v>15</v>
      </c>
      <c r="E144" t="s">
        <v>105</v>
      </c>
      <c r="F144" s="28"/>
      <c r="G144" s="85" t="s">
        <v>1957</v>
      </c>
      <c r="H144" s="85" t="s">
        <v>1959</v>
      </c>
      <c r="I144" s="86" t="s">
        <v>109</v>
      </c>
      <c r="J144" t="s">
        <v>14</v>
      </c>
    </row>
    <row r="145" spans="3:10">
      <c r="C145">
        <v>18006</v>
      </c>
      <c r="D145" t="s">
        <v>15</v>
      </c>
      <c r="E145" t="s">
        <v>106</v>
      </c>
      <c r="F145" s="28"/>
      <c r="G145" s="85" t="s">
        <v>1957</v>
      </c>
      <c r="H145" s="85" t="s">
        <v>1959</v>
      </c>
      <c r="I145" s="86" t="s">
        <v>109</v>
      </c>
      <c r="J145" t="s">
        <v>14</v>
      </c>
    </row>
    <row r="146" spans="3:10">
      <c r="C146">
        <v>18007</v>
      </c>
      <c r="D146" t="s">
        <v>15</v>
      </c>
      <c r="E146" t="s">
        <v>107</v>
      </c>
      <c r="F146" s="28"/>
      <c r="G146" s="85" t="s">
        <v>1957</v>
      </c>
      <c r="H146" s="85" t="s">
        <v>1959</v>
      </c>
      <c r="I146" s="86" t="s">
        <v>109</v>
      </c>
      <c r="J146" t="s">
        <v>14</v>
      </c>
    </row>
    <row r="147" spans="3:10">
      <c r="C147">
        <v>18008</v>
      </c>
      <c r="D147" t="s">
        <v>15</v>
      </c>
      <c r="E147" t="s">
        <v>110</v>
      </c>
      <c r="F147" s="28"/>
      <c r="G147" s="85" t="s">
        <v>1957</v>
      </c>
      <c r="H147" s="85" t="s">
        <v>1959</v>
      </c>
      <c r="I147" s="86" t="s">
        <v>109</v>
      </c>
      <c r="J147" t="s">
        <v>14</v>
      </c>
    </row>
    <row r="148" spans="3:10">
      <c r="C148">
        <v>18009</v>
      </c>
      <c r="D148" t="s">
        <v>15</v>
      </c>
      <c r="E148" t="s">
        <v>108</v>
      </c>
      <c r="F148" s="28"/>
      <c r="G148" s="85" t="s">
        <v>1957</v>
      </c>
      <c r="H148" s="85" t="s">
        <v>1959</v>
      </c>
      <c r="I148" s="86" t="s">
        <v>109</v>
      </c>
      <c r="J148" t="s">
        <v>14</v>
      </c>
    </row>
    <row r="149" spans="3:10">
      <c r="C149">
        <v>18010</v>
      </c>
      <c r="D149" t="s">
        <v>15</v>
      </c>
      <c r="E149" t="s">
        <v>102</v>
      </c>
      <c r="F149" s="28"/>
      <c r="G149" s="85" t="s">
        <v>1957</v>
      </c>
      <c r="H149" s="85" t="s">
        <v>1959</v>
      </c>
      <c r="I149" s="86" t="s">
        <v>109</v>
      </c>
      <c r="J149" t="s">
        <v>14</v>
      </c>
    </row>
    <row r="150" spans="3:10">
      <c r="C150">
        <v>18011</v>
      </c>
      <c r="D150" t="s">
        <v>15</v>
      </c>
      <c r="E150" t="s">
        <v>56</v>
      </c>
      <c r="F150" s="28"/>
      <c r="G150" s="85" t="s">
        <v>1957</v>
      </c>
      <c r="H150" s="85" t="s">
        <v>1959</v>
      </c>
      <c r="I150" s="86" t="s">
        <v>109</v>
      </c>
      <c r="J150" t="s">
        <v>14</v>
      </c>
    </row>
    <row r="151" spans="3:10">
      <c r="C151">
        <v>18012</v>
      </c>
      <c r="D151" t="s">
        <v>24</v>
      </c>
      <c r="E151" t="s">
        <v>57</v>
      </c>
      <c r="F151" s="28"/>
      <c r="G151" s="85" t="s">
        <v>1957</v>
      </c>
      <c r="H151" s="85" t="s">
        <v>1959</v>
      </c>
      <c r="I151" s="86" t="s">
        <v>109</v>
      </c>
      <c r="J151" t="s">
        <v>14</v>
      </c>
    </row>
    <row r="152" spans="3:10">
      <c r="C152">
        <v>19000</v>
      </c>
      <c r="D152" t="s">
        <v>12</v>
      </c>
      <c r="E152" t="s">
        <v>111</v>
      </c>
      <c r="F152" s="28"/>
      <c r="G152" s="85" t="s">
        <v>1957</v>
      </c>
      <c r="H152" s="85" t="s">
        <v>1959</v>
      </c>
      <c r="I152" s="86" t="s">
        <v>111</v>
      </c>
      <c r="J152" t="s">
        <v>14</v>
      </c>
    </row>
    <row r="153" spans="3:10">
      <c r="C153">
        <v>19001</v>
      </c>
      <c r="D153" t="s">
        <v>15</v>
      </c>
      <c r="E153" t="s">
        <v>90</v>
      </c>
      <c r="F153" s="28"/>
      <c r="G153" s="85" t="s">
        <v>1957</v>
      </c>
      <c r="H153" s="85" t="s">
        <v>1959</v>
      </c>
      <c r="I153" s="86" t="s">
        <v>111</v>
      </c>
      <c r="J153" t="s">
        <v>14</v>
      </c>
    </row>
    <row r="154" spans="3:10">
      <c r="C154">
        <v>19002</v>
      </c>
      <c r="D154" t="s">
        <v>15</v>
      </c>
      <c r="E154" t="s">
        <v>91</v>
      </c>
      <c r="F154" s="28"/>
      <c r="G154" s="85" t="s">
        <v>1957</v>
      </c>
      <c r="H154" s="85" t="s">
        <v>1959</v>
      </c>
      <c r="I154" s="86" t="s">
        <v>111</v>
      </c>
      <c r="J154" t="s">
        <v>14</v>
      </c>
    </row>
    <row r="155" spans="3:10">
      <c r="C155">
        <v>19003</v>
      </c>
      <c r="D155" t="s">
        <v>15</v>
      </c>
      <c r="E155" t="s">
        <v>104</v>
      </c>
      <c r="F155" s="28"/>
      <c r="G155" s="85" t="s">
        <v>1957</v>
      </c>
      <c r="H155" s="85" t="s">
        <v>1959</v>
      </c>
      <c r="I155" s="86" t="s">
        <v>111</v>
      </c>
      <c r="J155" t="s">
        <v>14</v>
      </c>
    </row>
    <row r="156" spans="3:10">
      <c r="C156">
        <v>19004</v>
      </c>
      <c r="D156" t="s">
        <v>15</v>
      </c>
      <c r="E156" t="s">
        <v>92</v>
      </c>
      <c r="F156" s="28"/>
      <c r="G156" s="85" t="s">
        <v>1957</v>
      </c>
      <c r="H156" s="85" t="s">
        <v>1959</v>
      </c>
      <c r="I156" s="86" t="s">
        <v>111</v>
      </c>
      <c r="J156" t="s">
        <v>14</v>
      </c>
    </row>
    <row r="157" spans="3:10">
      <c r="C157">
        <v>19005</v>
      </c>
      <c r="D157" t="s">
        <v>15</v>
      </c>
      <c r="E157" t="s">
        <v>105</v>
      </c>
      <c r="F157" s="28"/>
      <c r="G157" s="85" t="s">
        <v>1957</v>
      </c>
      <c r="H157" s="85" t="s">
        <v>1959</v>
      </c>
      <c r="I157" s="86" t="s">
        <v>111</v>
      </c>
      <c r="J157" t="s">
        <v>14</v>
      </c>
    </row>
    <row r="158" spans="3:10">
      <c r="C158">
        <v>19006</v>
      </c>
      <c r="D158" t="s">
        <v>15</v>
      </c>
      <c r="E158" t="s">
        <v>108</v>
      </c>
      <c r="F158" s="28"/>
      <c r="G158" s="85" t="s">
        <v>1957</v>
      </c>
      <c r="H158" s="85" t="s">
        <v>1959</v>
      </c>
      <c r="I158" s="86" t="s">
        <v>111</v>
      </c>
      <c r="J158" t="s">
        <v>14</v>
      </c>
    </row>
    <row r="159" spans="3:10">
      <c r="C159">
        <v>19007</v>
      </c>
      <c r="D159" t="s">
        <v>15</v>
      </c>
      <c r="E159" t="s">
        <v>102</v>
      </c>
      <c r="F159" s="28"/>
      <c r="G159" s="85" t="s">
        <v>1957</v>
      </c>
      <c r="H159" s="85" t="s">
        <v>1959</v>
      </c>
      <c r="I159" s="86" t="s">
        <v>111</v>
      </c>
      <c r="J159" t="s">
        <v>14</v>
      </c>
    </row>
    <row r="160" spans="3:10">
      <c r="C160">
        <v>19008</v>
      </c>
      <c r="D160" t="s">
        <v>15</v>
      </c>
      <c r="E160" t="s">
        <v>56</v>
      </c>
      <c r="F160" s="28"/>
      <c r="G160" s="85" t="s">
        <v>1957</v>
      </c>
      <c r="H160" s="85" t="s">
        <v>1959</v>
      </c>
      <c r="I160" s="86" t="s">
        <v>111</v>
      </c>
      <c r="J160" t="s">
        <v>14</v>
      </c>
    </row>
    <row r="161" spans="3:10">
      <c r="C161">
        <v>19009</v>
      </c>
      <c r="D161" t="s">
        <v>24</v>
      </c>
      <c r="E161" t="s">
        <v>57</v>
      </c>
      <c r="F161" s="28"/>
      <c r="G161" s="85" t="s">
        <v>1957</v>
      </c>
      <c r="H161" s="85" t="s">
        <v>1959</v>
      </c>
      <c r="I161" s="86" t="s">
        <v>111</v>
      </c>
      <c r="J161" t="s">
        <v>14</v>
      </c>
    </row>
    <row r="162" spans="3:10">
      <c r="C162">
        <v>20000</v>
      </c>
      <c r="D162" t="s">
        <v>12</v>
      </c>
      <c r="E162" t="s">
        <v>112</v>
      </c>
      <c r="F162" s="28"/>
      <c r="G162" s="85" t="s">
        <v>1957</v>
      </c>
      <c r="H162" s="85" t="s">
        <v>1959</v>
      </c>
      <c r="I162" s="86" t="s">
        <v>112</v>
      </c>
      <c r="J162" t="s">
        <v>14</v>
      </c>
    </row>
    <row r="163" spans="3:10">
      <c r="C163">
        <v>20001</v>
      </c>
      <c r="D163" t="s">
        <v>15</v>
      </c>
      <c r="E163" t="s">
        <v>113</v>
      </c>
      <c r="F163" s="28"/>
      <c r="G163" s="85" t="s">
        <v>1957</v>
      </c>
      <c r="H163" s="85" t="s">
        <v>1959</v>
      </c>
      <c r="I163" s="86" t="s">
        <v>112</v>
      </c>
      <c r="J163" t="s">
        <v>14</v>
      </c>
    </row>
    <row r="164" spans="3:10">
      <c r="C164">
        <v>20002</v>
      </c>
      <c r="D164" t="s">
        <v>15</v>
      </c>
      <c r="E164" t="s">
        <v>114</v>
      </c>
      <c r="F164" s="28"/>
      <c r="G164" s="85" t="s">
        <v>1957</v>
      </c>
      <c r="H164" s="85" t="s">
        <v>1959</v>
      </c>
      <c r="I164" s="86" t="s">
        <v>112</v>
      </c>
      <c r="J164" t="s">
        <v>14</v>
      </c>
    </row>
    <row r="165" spans="3:10">
      <c r="C165">
        <v>20003</v>
      </c>
      <c r="D165" t="s">
        <v>15</v>
      </c>
      <c r="E165" t="s">
        <v>115</v>
      </c>
      <c r="F165" s="28"/>
      <c r="G165" s="85" t="s">
        <v>1957</v>
      </c>
      <c r="H165" s="85" t="s">
        <v>1959</v>
      </c>
      <c r="I165" s="86" t="s">
        <v>112</v>
      </c>
      <c r="J165" t="s">
        <v>14</v>
      </c>
    </row>
    <row r="166" spans="3:10">
      <c r="C166">
        <v>20004</v>
      </c>
      <c r="D166" t="s">
        <v>15</v>
      </c>
      <c r="E166" t="s">
        <v>116</v>
      </c>
      <c r="F166" s="28"/>
      <c r="G166" s="85" t="s">
        <v>1957</v>
      </c>
      <c r="H166" s="85" t="s">
        <v>1959</v>
      </c>
      <c r="I166" s="86" t="s">
        <v>112</v>
      </c>
      <c r="J166" t="s">
        <v>14</v>
      </c>
    </row>
    <row r="167" spans="3:10">
      <c r="C167">
        <v>20005</v>
      </c>
      <c r="D167" t="s">
        <v>15</v>
      </c>
      <c r="E167" t="s">
        <v>117</v>
      </c>
      <c r="F167" s="28"/>
      <c r="G167" s="85" t="s">
        <v>1957</v>
      </c>
      <c r="H167" s="85" t="s">
        <v>1959</v>
      </c>
      <c r="I167" s="86" t="s">
        <v>112</v>
      </c>
      <c r="J167" t="s">
        <v>14</v>
      </c>
    </row>
    <row r="168" spans="3:10">
      <c r="C168">
        <v>20006</v>
      </c>
      <c r="D168" t="s">
        <v>15</v>
      </c>
      <c r="E168" t="s">
        <v>118</v>
      </c>
      <c r="F168" s="28"/>
      <c r="G168" s="85" t="s">
        <v>1957</v>
      </c>
      <c r="H168" s="85" t="s">
        <v>1959</v>
      </c>
      <c r="I168" s="86" t="s">
        <v>112</v>
      </c>
      <c r="J168" t="s">
        <v>14</v>
      </c>
    </row>
    <row r="169" spans="3:10">
      <c r="C169">
        <v>20007</v>
      </c>
      <c r="D169" t="s">
        <v>15</v>
      </c>
      <c r="E169" t="s">
        <v>119</v>
      </c>
      <c r="F169" s="28"/>
      <c r="G169" s="85" t="s">
        <v>1957</v>
      </c>
      <c r="H169" s="85" t="s">
        <v>1959</v>
      </c>
      <c r="I169" s="86" t="s">
        <v>112</v>
      </c>
      <c r="J169" t="s">
        <v>14</v>
      </c>
    </row>
    <row r="170" spans="3:10">
      <c r="C170">
        <v>20008</v>
      </c>
      <c r="D170" t="s">
        <v>15</v>
      </c>
      <c r="E170" t="s">
        <v>120</v>
      </c>
      <c r="F170" s="28"/>
      <c r="G170" s="85" t="s">
        <v>1957</v>
      </c>
      <c r="H170" s="85" t="s">
        <v>1959</v>
      </c>
      <c r="I170" s="86" t="s">
        <v>112</v>
      </c>
      <c r="J170" t="s">
        <v>14</v>
      </c>
    </row>
    <row r="171" spans="3:10">
      <c r="C171">
        <v>20009</v>
      </c>
      <c r="D171" t="s">
        <v>15</v>
      </c>
      <c r="E171" t="s">
        <v>121</v>
      </c>
      <c r="F171" s="28"/>
      <c r="G171" s="85" t="s">
        <v>1957</v>
      </c>
      <c r="H171" s="85" t="s">
        <v>1959</v>
      </c>
      <c r="I171" s="86" t="s">
        <v>112</v>
      </c>
      <c r="J171" t="s">
        <v>14</v>
      </c>
    </row>
    <row r="172" spans="3:10">
      <c r="C172">
        <v>20010</v>
      </c>
      <c r="D172" t="s">
        <v>15</v>
      </c>
      <c r="E172" t="s">
        <v>122</v>
      </c>
      <c r="F172" s="28"/>
      <c r="G172" s="85" t="s">
        <v>1957</v>
      </c>
      <c r="H172" s="85" t="s">
        <v>1959</v>
      </c>
      <c r="I172" s="86" t="s">
        <v>112</v>
      </c>
      <c r="J172" t="s">
        <v>14</v>
      </c>
    </row>
    <row r="173" spans="3:10">
      <c r="C173">
        <v>20011</v>
      </c>
      <c r="D173" t="s">
        <v>15</v>
      </c>
      <c r="E173" t="s">
        <v>56</v>
      </c>
      <c r="F173" s="28"/>
      <c r="G173" s="85" t="s">
        <v>1957</v>
      </c>
      <c r="H173" s="85" t="s">
        <v>1959</v>
      </c>
      <c r="I173" s="86" t="s">
        <v>112</v>
      </c>
      <c r="J173" t="s">
        <v>14</v>
      </c>
    </row>
    <row r="174" spans="3:10">
      <c r="C174">
        <v>20012</v>
      </c>
      <c r="D174" t="s">
        <v>24</v>
      </c>
      <c r="E174" t="s">
        <v>57</v>
      </c>
      <c r="F174" s="28"/>
      <c r="G174" s="85" t="s">
        <v>1957</v>
      </c>
      <c r="H174" s="85" t="s">
        <v>1959</v>
      </c>
      <c r="I174" s="86" t="s">
        <v>112</v>
      </c>
      <c r="J174" t="s">
        <v>14</v>
      </c>
    </row>
    <row r="175" spans="3:10">
      <c r="C175">
        <v>21000</v>
      </c>
      <c r="D175" t="s">
        <v>12</v>
      </c>
      <c r="E175" t="s">
        <v>123</v>
      </c>
      <c r="F175" s="28"/>
      <c r="G175" s="85" t="s">
        <v>1957</v>
      </c>
      <c r="H175" s="85" t="s">
        <v>1959</v>
      </c>
      <c r="I175" s="86" t="s">
        <v>123</v>
      </c>
      <c r="J175" t="s">
        <v>14</v>
      </c>
    </row>
    <row r="176" spans="3:10">
      <c r="C176">
        <v>21001</v>
      </c>
      <c r="D176" t="s">
        <v>15</v>
      </c>
      <c r="E176" t="s">
        <v>90</v>
      </c>
      <c r="F176" s="28"/>
      <c r="G176" s="85" t="s">
        <v>1957</v>
      </c>
      <c r="H176" s="85" t="s">
        <v>1959</v>
      </c>
      <c r="I176" s="86" t="s">
        <v>123</v>
      </c>
      <c r="J176" t="s">
        <v>14</v>
      </c>
    </row>
    <row r="177" spans="3:10">
      <c r="C177">
        <v>21002</v>
      </c>
      <c r="D177" t="s">
        <v>15</v>
      </c>
      <c r="E177" t="s">
        <v>124</v>
      </c>
      <c r="F177" s="28"/>
      <c r="G177" s="85" t="s">
        <v>1957</v>
      </c>
      <c r="H177" s="85" t="s">
        <v>1959</v>
      </c>
      <c r="I177" s="86" t="s">
        <v>123</v>
      </c>
      <c r="J177" t="s">
        <v>14</v>
      </c>
    </row>
    <row r="178" spans="3:10">
      <c r="C178">
        <v>21003</v>
      </c>
      <c r="D178" t="s">
        <v>62</v>
      </c>
      <c r="E178" t="s">
        <v>125</v>
      </c>
      <c r="F178" s="28"/>
      <c r="G178" s="85" t="s">
        <v>1957</v>
      </c>
      <c r="H178" s="85" t="s">
        <v>1959</v>
      </c>
      <c r="I178" s="86" t="s">
        <v>123</v>
      </c>
      <c r="J178" t="s">
        <v>14</v>
      </c>
    </row>
    <row r="179" spans="3:10">
      <c r="C179">
        <v>21004</v>
      </c>
      <c r="D179" t="s">
        <v>62</v>
      </c>
      <c r="E179" t="s">
        <v>126</v>
      </c>
      <c r="F179" s="28"/>
      <c r="G179" s="85" t="s">
        <v>1957</v>
      </c>
      <c r="H179" s="85" t="s">
        <v>1959</v>
      </c>
      <c r="I179" s="86" t="s">
        <v>123</v>
      </c>
      <c r="J179" t="s">
        <v>14</v>
      </c>
    </row>
    <row r="180" spans="3:10">
      <c r="C180">
        <v>21005</v>
      </c>
      <c r="D180" t="s">
        <v>62</v>
      </c>
      <c r="E180" t="s">
        <v>127</v>
      </c>
      <c r="F180" s="28"/>
      <c r="G180" s="85" t="s">
        <v>1957</v>
      </c>
      <c r="H180" s="85" t="s">
        <v>1959</v>
      </c>
      <c r="I180" s="86" t="s">
        <v>123</v>
      </c>
      <c r="J180" t="s">
        <v>14</v>
      </c>
    </row>
    <row r="181" spans="3:10">
      <c r="C181">
        <v>21006</v>
      </c>
      <c r="D181" t="s">
        <v>15</v>
      </c>
      <c r="E181" t="s">
        <v>56</v>
      </c>
      <c r="F181" s="28"/>
      <c r="G181" s="85" t="s">
        <v>1957</v>
      </c>
      <c r="H181" s="85" t="s">
        <v>1959</v>
      </c>
      <c r="I181" s="86" t="s">
        <v>123</v>
      </c>
      <c r="J181" t="s">
        <v>14</v>
      </c>
    </row>
    <row r="182" spans="3:10">
      <c r="C182">
        <v>21007</v>
      </c>
      <c r="D182" t="s">
        <v>24</v>
      </c>
      <c r="E182" t="s">
        <v>57</v>
      </c>
      <c r="F182" s="28"/>
      <c r="G182" s="85" t="s">
        <v>1957</v>
      </c>
      <c r="H182" s="85" t="s">
        <v>1959</v>
      </c>
      <c r="I182" s="86" t="s">
        <v>123</v>
      </c>
      <c r="J182" t="s">
        <v>14</v>
      </c>
    </row>
    <row r="183" spans="3:10">
      <c r="C183">
        <v>22000</v>
      </c>
      <c r="D183" t="s">
        <v>12</v>
      </c>
      <c r="E183" t="s">
        <v>128</v>
      </c>
      <c r="F183" s="28"/>
      <c r="G183" s="85" t="s">
        <v>1957</v>
      </c>
      <c r="H183" s="85" t="s">
        <v>1959</v>
      </c>
      <c r="I183" s="86" t="s">
        <v>128</v>
      </c>
      <c r="J183" t="s">
        <v>14</v>
      </c>
    </row>
    <row r="184" spans="3:10">
      <c r="C184">
        <v>22001</v>
      </c>
      <c r="D184" t="s">
        <v>15</v>
      </c>
      <c r="E184" t="s">
        <v>91</v>
      </c>
      <c r="F184" s="28"/>
      <c r="G184" s="85" t="s">
        <v>1957</v>
      </c>
      <c r="H184" s="85" t="s">
        <v>1959</v>
      </c>
      <c r="I184" s="86" t="s">
        <v>128</v>
      </c>
      <c r="J184" t="s">
        <v>14</v>
      </c>
    </row>
    <row r="185" spans="3:10">
      <c r="C185">
        <v>22002</v>
      </c>
      <c r="D185" t="s">
        <v>15</v>
      </c>
      <c r="E185" t="s">
        <v>129</v>
      </c>
      <c r="F185" s="28"/>
      <c r="G185" s="85" t="s">
        <v>1957</v>
      </c>
      <c r="H185" s="85" t="s">
        <v>1959</v>
      </c>
      <c r="I185" s="86" t="s">
        <v>128</v>
      </c>
      <c r="J185" t="s">
        <v>14</v>
      </c>
    </row>
    <row r="186" spans="3:10">
      <c r="C186">
        <v>22003</v>
      </c>
      <c r="D186" t="s">
        <v>15</v>
      </c>
      <c r="E186" t="s">
        <v>130</v>
      </c>
      <c r="F186" s="28"/>
      <c r="G186" s="85" t="s">
        <v>1957</v>
      </c>
      <c r="H186" s="85" t="s">
        <v>1959</v>
      </c>
      <c r="I186" s="86" t="s">
        <v>128</v>
      </c>
      <c r="J186" t="s">
        <v>14</v>
      </c>
    </row>
    <row r="187" spans="3:10">
      <c r="C187">
        <v>22004</v>
      </c>
      <c r="D187" t="s">
        <v>15</v>
      </c>
      <c r="E187" t="s">
        <v>131</v>
      </c>
      <c r="F187" s="28"/>
      <c r="G187" s="85" t="s">
        <v>1957</v>
      </c>
      <c r="H187" s="85" t="s">
        <v>1959</v>
      </c>
      <c r="I187" s="86" t="s">
        <v>128</v>
      </c>
      <c r="J187" t="s">
        <v>14</v>
      </c>
    </row>
    <row r="188" spans="3:10">
      <c r="C188">
        <v>22005</v>
      </c>
      <c r="D188" t="s">
        <v>15</v>
      </c>
      <c r="E188" t="s">
        <v>132</v>
      </c>
      <c r="F188" s="28"/>
      <c r="G188" s="85" t="s">
        <v>1957</v>
      </c>
      <c r="H188" s="85" t="s">
        <v>1959</v>
      </c>
      <c r="I188" s="86" t="s">
        <v>128</v>
      </c>
      <c r="J188" t="s">
        <v>14</v>
      </c>
    </row>
    <row r="189" spans="3:10">
      <c r="C189">
        <v>22006</v>
      </c>
      <c r="D189" t="s">
        <v>15</v>
      </c>
      <c r="E189" t="s">
        <v>133</v>
      </c>
      <c r="F189" s="28"/>
      <c r="G189" s="85" t="s">
        <v>1957</v>
      </c>
      <c r="H189" s="85" t="s">
        <v>1959</v>
      </c>
      <c r="I189" s="86" t="s">
        <v>128</v>
      </c>
      <c r="J189" t="s">
        <v>14</v>
      </c>
    </row>
    <row r="190" spans="3:10">
      <c r="C190">
        <v>22007</v>
      </c>
      <c r="D190" t="s">
        <v>15</v>
      </c>
      <c r="E190" t="s">
        <v>102</v>
      </c>
      <c r="F190" s="28"/>
      <c r="G190" s="85" t="s">
        <v>1957</v>
      </c>
      <c r="H190" s="85" t="s">
        <v>1959</v>
      </c>
      <c r="I190" s="86" t="s">
        <v>128</v>
      </c>
      <c r="J190" t="s">
        <v>14</v>
      </c>
    </row>
    <row r="191" spans="3:10">
      <c r="C191">
        <v>22008</v>
      </c>
      <c r="D191" t="s">
        <v>15</v>
      </c>
      <c r="E191" t="s">
        <v>56</v>
      </c>
      <c r="F191" s="28"/>
      <c r="G191" s="85" t="s">
        <v>1957</v>
      </c>
      <c r="H191" s="85" t="s">
        <v>1959</v>
      </c>
      <c r="I191" s="86" t="s">
        <v>128</v>
      </c>
      <c r="J191" t="s">
        <v>14</v>
      </c>
    </row>
    <row r="192" spans="3:10">
      <c r="C192">
        <v>22009</v>
      </c>
      <c r="D192" t="s">
        <v>24</v>
      </c>
      <c r="E192" t="s">
        <v>57</v>
      </c>
      <c r="F192" s="28"/>
      <c r="G192" s="85" t="s">
        <v>1957</v>
      </c>
      <c r="H192" s="85" t="s">
        <v>1959</v>
      </c>
      <c r="I192" s="86" t="s">
        <v>128</v>
      </c>
      <c r="J192" t="s">
        <v>14</v>
      </c>
    </row>
    <row r="193" spans="3:10">
      <c r="C193">
        <v>23000</v>
      </c>
      <c r="D193" t="s">
        <v>12</v>
      </c>
      <c r="E193" t="s">
        <v>134</v>
      </c>
      <c r="F193" s="28"/>
      <c r="G193" s="85" t="s">
        <v>1957</v>
      </c>
      <c r="H193" s="85" t="s">
        <v>1959</v>
      </c>
      <c r="I193" s="86" t="s">
        <v>134</v>
      </c>
      <c r="J193" t="s">
        <v>14</v>
      </c>
    </row>
    <row r="194" spans="3:10">
      <c r="C194">
        <v>23001</v>
      </c>
      <c r="D194" t="s">
        <v>15</v>
      </c>
      <c r="E194" t="s">
        <v>91</v>
      </c>
      <c r="F194" s="28"/>
      <c r="G194" s="85" t="s">
        <v>1957</v>
      </c>
      <c r="H194" s="85" t="s">
        <v>1959</v>
      </c>
      <c r="I194" s="86" t="s">
        <v>134</v>
      </c>
      <c r="J194" t="s">
        <v>14</v>
      </c>
    </row>
    <row r="195" spans="3:10">
      <c r="C195">
        <v>23002</v>
      </c>
      <c r="D195" t="s">
        <v>15</v>
      </c>
      <c r="E195" t="s">
        <v>129</v>
      </c>
      <c r="F195" s="28"/>
      <c r="G195" s="85" t="s">
        <v>1957</v>
      </c>
      <c r="H195" s="85" t="s">
        <v>1959</v>
      </c>
      <c r="I195" s="86" t="s">
        <v>134</v>
      </c>
      <c r="J195" t="s">
        <v>14</v>
      </c>
    </row>
    <row r="196" spans="3:10">
      <c r="C196">
        <v>23003</v>
      </c>
      <c r="D196" t="s">
        <v>15</v>
      </c>
      <c r="E196" t="s">
        <v>130</v>
      </c>
      <c r="F196" s="28"/>
      <c r="G196" s="85" t="s">
        <v>1957</v>
      </c>
      <c r="H196" s="85" t="s">
        <v>1959</v>
      </c>
      <c r="I196" s="86" t="s">
        <v>134</v>
      </c>
      <c r="J196" t="s">
        <v>14</v>
      </c>
    </row>
    <row r="197" spans="3:10">
      <c r="C197">
        <v>23004</v>
      </c>
      <c r="D197" t="s">
        <v>15</v>
      </c>
      <c r="E197" t="s">
        <v>135</v>
      </c>
      <c r="F197" s="28"/>
      <c r="G197" s="85" t="s">
        <v>1957</v>
      </c>
      <c r="H197" s="85" t="s">
        <v>1959</v>
      </c>
      <c r="I197" s="86" t="s">
        <v>134</v>
      </c>
      <c r="J197" t="s">
        <v>14</v>
      </c>
    </row>
    <row r="198" spans="3:10">
      <c r="C198">
        <v>23005</v>
      </c>
      <c r="D198" t="s">
        <v>15</v>
      </c>
      <c r="E198" t="s">
        <v>133</v>
      </c>
      <c r="F198" s="28"/>
      <c r="G198" s="85" t="s">
        <v>1957</v>
      </c>
      <c r="H198" s="85" t="s">
        <v>1959</v>
      </c>
      <c r="I198" s="86" t="s">
        <v>134</v>
      </c>
      <c r="J198" t="s">
        <v>14</v>
      </c>
    </row>
    <row r="199" spans="3:10">
      <c r="C199">
        <v>23006</v>
      </c>
      <c r="D199" t="s">
        <v>15</v>
      </c>
      <c r="E199" t="s">
        <v>102</v>
      </c>
      <c r="F199" s="28"/>
      <c r="G199" s="85" t="s">
        <v>1957</v>
      </c>
      <c r="H199" s="85" t="s">
        <v>1959</v>
      </c>
      <c r="I199" s="86" t="s">
        <v>134</v>
      </c>
      <c r="J199" t="s">
        <v>14</v>
      </c>
    </row>
    <row r="200" spans="3:10">
      <c r="C200">
        <v>23007</v>
      </c>
      <c r="D200" t="s">
        <v>15</v>
      </c>
      <c r="E200" t="s">
        <v>56</v>
      </c>
      <c r="F200" s="28"/>
      <c r="G200" s="85" t="s">
        <v>1957</v>
      </c>
      <c r="H200" s="85" t="s">
        <v>1959</v>
      </c>
      <c r="I200" s="86" t="s">
        <v>134</v>
      </c>
      <c r="J200" t="s">
        <v>14</v>
      </c>
    </row>
    <row r="201" spans="3:10">
      <c r="C201">
        <v>23008</v>
      </c>
      <c r="D201" t="s">
        <v>24</v>
      </c>
      <c r="E201" t="s">
        <v>57</v>
      </c>
      <c r="F201" s="28"/>
      <c r="G201" s="85" t="s">
        <v>1957</v>
      </c>
      <c r="H201" s="85" t="s">
        <v>1959</v>
      </c>
      <c r="I201" s="86" t="s">
        <v>134</v>
      </c>
      <c r="J201" t="s">
        <v>14</v>
      </c>
    </row>
    <row r="202" spans="3:10">
      <c r="C202">
        <v>24000</v>
      </c>
      <c r="D202" t="s">
        <v>12</v>
      </c>
      <c r="E202" t="s">
        <v>136</v>
      </c>
      <c r="F202" s="28"/>
      <c r="G202" s="85" t="s">
        <v>1957</v>
      </c>
      <c r="H202" s="85" t="s">
        <v>1959</v>
      </c>
      <c r="I202" s="86" t="s">
        <v>136</v>
      </c>
      <c r="J202" t="s">
        <v>14</v>
      </c>
    </row>
    <row r="203" spans="3:10">
      <c r="C203">
        <v>24001</v>
      </c>
      <c r="D203" t="s">
        <v>15</v>
      </c>
      <c r="E203" t="s">
        <v>90</v>
      </c>
      <c r="F203" s="28"/>
      <c r="G203" s="85" t="s">
        <v>1957</v>
      </c>
      <c r="H203" s="85" t="s">
        <v>1959</v>
      </c>
      <c r="I203" s="86" t="s">
        <v>136</v>
      </c>
      <c r="J203" t="s">
        <v>14</v>
      </c>
    </row>
    <row r="204" spans="3:10">
      <c r="C204">
        <v>24002</v>
      </c>
      <c r="D204" t="s">
        <v>15</v>
      </c>
      <c r="E204" t="s">
        <v>137</v>
      </c>
      <c r="F204" s="28"/>
      <c r="G204" s="85" t="s">
        <v>1957</v>
      </c>
      <c r="H204" s="85" t="s">
        <v>1959</v>
      </c>
      <c r="I204" s="86" t="s">
        <v>136</v>
      </c>
      <c r="J204" t="s">
        <v>14</v>
      </c>
    </row>
    <row r="205" spans="3:10">
      <c r="C205">
        <v>24003</v>
      </c>
      <c r="D205" t="s">
        <v>15</v>
      </c>
      <c r="E205" t="s">
        <v>92</v>
      </c>
      <c r="F205" s="28"/>
      <c r="G205" s="85" t="s">
        <v>1957</v>
      </c>
      <c r="H205" s="85" t="s">
        <v>1959</v>
      </c>
      <c r="I205" s="86" t="s">
        <v>136</v>
      </c>
      <c r="J205" t="s">
        <v>14</v>
      </c>
    </row>
    <row r="206" spans="3:10">
      <c r="C206">
        <v>24004</v>
      </c>
      <c r="D206" t="s">
        <v>15</v>
      </c>
      <c r="E206" t="s">
        <v>105</v>
      </c>
      <c r="F206" s="28"/>
      <c r="G206" s="85" t="s">
        <v>1957</v>
      </c>
      <c r="H206" s="85" t="s">
        <v>1959</v>
      </c>
      <c r="I206" s="86" t="s">
        <v>136</v>
      </c>
      <c r="J206" t="s">
        <v>14</v>
      </c>
    </row>
    <row r="207" spans="3:10">
      <c r="C207">
        <v>24005</v>
      </c>
      <c r="D207" t="s">
        <v>15</v>
      </c>
      <c r="E207" t="s">
        <v>138</v>
      </c>
      <c r="F207" s="28"/>
      <c r="G207" s="85" t="s">
        <v>1957</v>
      </c>
      <c r="H207" s="85" t="s">
        <v>1959</v>
      </c>
      <c r="I207" s="86" t="s">
        <v>136</v>
      </c>
      <c r="J207" t="s">
        <v>14</v>
      </c>
    </row>
    <row r="208" spans="3:10">
      <c r="C208">
        <v>24006</v>
      </c>
      <c r="D208" t="s">
        <v>15</v>
      </c>
      <c r="E208" t="s">
        <v>119</v>
      </c>
      <c r="F208" s="28"/>
      <c r="G208" s="85" t="s">
        <v>1957</v>
      </c>
      <c r="H208" s="85" t="s">
        <v>1959</v>
      </c>
      <c r="I208" s="86" t="s">
        <v>136</v>
      </c>
      <c r="J208" t="s">
        <v>14</v>
      </c>
    </row>
    <row r="209" spans="3:10">
      <c r="C209">
        <v>24007</v>
      </c>
      <c r="D209" t="s">
        <v>15</v>
      </c>
      <c r="E209" t="s">
        <v>56</v>
      </c>
      <c r="F209" s="28"/>
      <c r="G209" s="85" t="s">
        <v>1957</v>
      </c>
      <c r="H209" s="85" t="s">
        <v>1959</v>
      </c>
      <c r="I209" s="86" t="s">
        <v>136</v>
      </c>
      <c r="J209" t="s">
        <v>14</v>
      </c>
    </row>
    <row r="210" spans="3:10">
      <c r="C210">
        <v>24008</v>
      </c>
      <c r="D210" t="s">
        <v>24</v>
      </c>
      <c r="E210" t="s">
        <v>57</v>
      </c>
      <c r="F210" s="28"/>
      <c r="G210" s="85" t="s">
        <v>1957</v>
      </c>
      <c r="H210" s="85" t="s">
        <v>1959</v>
      </c>
      <c r="I210" s="86" t="s">
        <v>136</v>
      </c>
      <c r="J210" t="s">
        <v>14</v>
      </c>
    </row>
    <row r="211" spans="3:10">
      <c r="C211">
        <v>25000</v>
      </c>
      <c r="D211" t="s">
        <v>12</v>
      </c>
      <c r="E211" t="s">
        <v>139</v>
      </c>
      <c r="F211" s="28"/>
      <c r="G211" s="85" t="s">
        <v>1957</v>
      </c>
      <c r="H211" s="85" t="s">
        <v>1959</v>
      </c>
      <c r="I211" s="86" t="s">
        <v>139</v>
      </c>
      <c r="J211" t="s">
        <v>14</v>
      </c>
    </row>
    <row r="212" spans="3:10">
      <c r="C212">
        <v>25001</v>
      </c>
      <c r="D212" t="s">
        <v>15</v>
      </c>
      <c r="E212" t="s">
        <v>140</v>
      </c>
      <c r="F212" s="28"/>
      <c r="G212" s="85" t="s">
        <v>1957</v>
      </c>
      <c r="H212" s="85" t="s">
        <v>1959</v>
      </c>
      <c r="I212" s="86" t="s">
        <v>139</v>
      </c>
      <c r="J212" t="s">
        <v>14</v>
      </c>
    </row>
    <row r="213" spans="3:10">
      <c r="C213">
        <v>25002</v>
      </c>
      <c r="D213" t="s">
        <v>15</v>
      </c>
      <c r="E213" t="s">
        <v>141</v>
      </c>
      <c r="F213" s="28"/>
      <c r="G213" s="85" t="s">
        <v>1957</v>
      </c>
      <c r="H213" s="85" t="s">
        <v>1959</v>
      </c>
      <c r="I213" s="86" t="s">
        <v>139</v>
      </c>
      <c r="J213" t="s">
        <v>14</v>
      </c>
    </row>
    <row r="214" spans="3:10">
      <c r="C214">
        <v>25003</v>
      </c>
      <c r="D214" t="s">
        <v>15</v>
      </c>
      <c r="E214" t="s">
        <v>142</v>
      </c>
      <c r="F214" s="28"/>
      <c r="G214" s="85" t="s">
        <v>1957</v>
      </c>
      <c r="H214" s="85" t="s">
        <v>1959</v>
      </c>
      <c r="I214" s="86" t="s">
        <v>139</v>
      </c>
      <c r="J214" t="s">
        <v>14</v>
      </c>
    </row>
    <row r="215" spans="3:10">
      <c r="C215">
        <v>25004</v>
      </c>
      <c r="D215" t="s">
        <v>15</v>
      </c>
      <c r="E215" t="s">
        <v>143</v>
      </c>
      <c r="F215" s="28"/>
      <c r="G215" s="85" t="s">
        <v>1957</v>
      </c>
      <c r="H215" s="85" t="s">
        <v>1959</v>
      </c>
      <c r="I215" s="86" t="s">
        <v>139</v>
      </c>
      <c r="J215" t="s">
        <v>14</v>
      </c>
    </row>
    <row r="216" spans="3:10">
      <c r="C216">
        <v>25005</v>
      </c>
      <c r="D216" t="s">
        <v>15</v>
      </c>
      <c r="E216" t="s">
        <v>144</v>
      </c>
      <c r="F216" s="28"/>
      <c r="G216" s="85" t="s">
        <v>1957</v>
      </c>
      <c r="H216" s="85" t="s">
        <v>1959</v>
      </c>
      <c r="I216" s="86" t="s">
        <v>139</v>
      </c>
      <c r="J216" t="s">
        <v>14</v>
      </c>
    </row>
    <row r="217" spans="3:10">
      <c r="C217">
        <v>25006</v>
      </c>
      <c r="D217" t="s">
        <v>15</v>
      </c>
      <c r="E217" t="s">
        <v>107</v>
      </c>
      <c r="F217" s="28"/>
      <c r="G217" s="85" t="s">
        <v>1957</v>
      </c>
      <c r="H217" s="85" t="s">
        <v>1959</v>
      </c>
      <c r="I217" s="86" t="s">
        <v>139</v>
      </c>
      <c r="J217" t="s">
        <v>14</v>
      </c>
    </row>
    <row r="218" spans="3:10">
      <c r="C218">
        <v>25007</v>
      </c>
      <c r="D218" t="s">
        <v>15</v>
      </c>
      <c r="E218" t="s">
        <v>145</v>
      </c>
      <c r="F218" s="28"/>
      <c r="G218" s="85" t="s">
        <v>1957</v>
      </c>
      <c r="H218" s="85" t="s">
        <v>1959</v>
      </c>
      <c r="I218" s="86" t="s">
        <v>139</v>
      </c>
      <c r="J218" t="s">
        <v>14</v>
      </c>
    </row>
    <row r="219" spans="3:10">
      <c r="C219">
        <v>25008</v>
      </c>
      <c r="D219" t="s">
        <v>15</v>
      </c>
      <c r="E219" t="s">
        <v>108</v>
      </c>
      <c r="F219" s="28"/>
      <c r="G219" s="85" t="s">
        <v>1957</v>
      </c>
      <c r="H219" s="85" t="s">
        <v>1959</v>
      </c>
      <c r="I219" s="86" t="s">
        <v>139</v>
      </c>
      <c r="J219" t="s">
        <v>14</v>
      </c>
    </row>
    <row r="220" spans="3:10">
      <c r="C220">
        <v>25009</v>
      </c>
      <c r="D220" t="s">
        <v>15</v>
      </c>
      <c r="E220" t="s">
        <v>102</v>
      </c>
      <c r="F220" s="28"/>
      <c r="G220" s="85" t="s">
        <v>1957</v>
      </c>
      <c r="H220" s="85" t="s">
        <v>1959</v>
      </c>
      <c r="I220" s="86" t="s">
        <v>139</v>
      </c>
      <c r="J220" t="s">
        <v>14</v>
      </c>
    </row>
    <row r="221" spans="3:10">
      <c r="C221">
        <v>25010</v>
      </c>
      <c r="D221" t="s">
        <v>15</v>
      </c>
      <c r="E221" t="s">
        <v>146</v>
      </c>
      <c r="F221" s="28"/>
      <c r="G221" s="85" t="s">
        <v>1957</v>
      </c>
      <c r="H221" s="85" t="s">
        <v>1959</v>
      </c>
      <c r="I221" s="86" t="s">
        <v>139</v>
      </c>
      <c r="J221" t="s">
        <v>14</v>
      </c>
    </row>
    <row r="222" spans="3:10">
      <c r="C222">
        <v>25011</v>
      </c>
      <c r="D222" t="s">
        <v>15</v>
      </c>
      <c r="E222" t="s">
        <v>147</v>
      </c>
      <c r="F222" s="28"/>
      <c r="G222" s="85" t="s">
        <v>1957</v>
      </c>
      <c r="H222" s="85" t="s">
        <v>1959</v>
      </c>
      <c r="I222" s="86" t="s">
        <v>139</v>
      </c>
      <c r="J222" t="s">
        <v>14</v>
      </c>
    </row>
    <row r="223" spans="3:10">
      <c r="C223">
        <v>25012</v>
      </c>
      <c r="D223" t="s">
        <v>15</v>
      </c>
      <c r="E223" t="s">
        <v>148</v>
      </c>
      <c r="F223" s="28"/>
      <c r="G223" s="85" t="s">
        <v>1957</v>
      </c>
      <c r="H223" s="85" t="s">
        <v>1959</v>
      </c>
      <c r="I223" s="86" t="s">
        <v>139</v>
      </c>
      <c r="J223" t="s">
        <v>14</v>
      </c>
    </row>
    <row r="224" spans="3:10">
      <c r="C224">
        <v>25013</v>
      </c>
      <c r="D224" t="s">
        <v>15</v>
      </c>
      <c r="E224" t="s">
        <v>149</v>
      </c>
      <c r="F224" s="28"/>
      <c r="G224" s="85" t="s">
        <v>1957</v>
      </c>
      <c r="H224" s="85" t="s">
        <v>1959</v>
      </c>
      <c r="I224" s="86" t="s">
        <v>139</v>
      </c>
      <c r="J224" t="s">
        <v>14</v>
      </c>
    </row>
    <row r="225" spans="3:10">
      <c r="C225">
        <v>25014</v>
      </c>
      <c r="D225" t="s">
        <v>15</v>
      </c>
      <c r="E225" t="s">
        <v>150</v>
      </c>
      <c r="F225" s="28"/>
      <c r="G225" s="85" t="s">
        <v>1957</v>
      </c>
      <c r="H225" s="85" t="s">
        <v>1959</v>
      </c>
      <c r="I225" s="86" t="s">
        <v>139</v>
      </c>
      <c r="J225" t="s">
        <v>14</v>
      </c>
    </row>
    <row r="226" spans="3:10">
      <c r="C226">
        <v>25015</v>
      </c>
      <c r="D226" t="s">
        <v>15</v>
      </c>
      <c r="E226" t="s">
        <v>151</v>
      </c>
      <c r="F226" s="28"/>
      <c r="G226" s="85" t="s">
        <v>1957</v>
      </c>
      <c r="H226" s="85" t="s">
        <v>1959</v>
      </c>
      <c r="I226" s="86" t="s">
        <v>139</v>
      </c>
      <c r="J226" t="s">
        <v>14</v>
      </c>
    </row>
    <row r="227" spans="3:10">
      <c r="C227">
        <v>25016</v>
      </c>
      <c r="D227" t="s">
        <v>15</v>
      </c>
      <c r="E227" t="s">
        <v>56</v>
      </c>
      <c r="F227" s="28"/>
      <c r="G227" s="85" t="s">
        <v>1957</v>
      </c>
      <c r="H227" s="85" t="s">
        <v>1959</v>
      </c>
      <c r="I227" s="86" t="s">
        <v>139</v>
      </c>
      <c r="J227" t="s">
        <v>14</v>
      </c>
    </row>
    <row r="228" spans="3:10">
      <c r="C228">
        <v>25017</v>
      </c>
      <c r="D228" t="s">
        <v>24</v>
      </c>
      <c r="E228" t="s">
        <v>57</v>
      </c>
      <c r="F228" s="28"/>
      <c r="G228" s="85" t="s">
        <v>1957</v>
      </c>
      <c r="H228" s="85" t="s">
        <v>1959</v>
      </c>
      <c r="I228" s="86" t="s">
        <v>139</v>
      </c>
      <c r="J228" t="s">
        <v>14</v>
      </c>
    </row>
    <row r="229" spans="3:10">
      <c r="C229">
        <v>26000</v>
      </c>
      <c r="D229" t="s">
        <v>12</v>
      </c>
      <c r="E229" t="s">
        <v>152</v>
      </c>
      <c r="F229" s="28"/>
      <c r="G229" s="85" t="s">
        <v>1960</v>
      </c>
      <c r="H229" s="85" t="s">
        <v>1958</v>
      </c>
      <c r="I229" s="86" t="s">
        <v>152</v>
      </c>
      <c r="J229" t="s">
        <v>14</v>
      </c>
    </row>
    <row r="230" spans="3:10">
      <c r="C230">
        <v>26001</v>
      </c>
      <c r="D230" t="s">
        <v>15</v>
      </c>
      <c r="E230" t="s">
        <v>153</v>
      </c>
      <c r="F230" s="28"/>
      <c r="G230" s="85" t="s">
        <v>1960</v>
      </c>
      <c r="H230" s="85" t="s">
        <v>1958</v>
      </c>
      <c r="I230" s="86" t="s">
        <v>152</v>
      </c>
      <c r="J230" t="s">
        <v>14</v>
      </c>
    </row>
    <row r="231" spans="3:10">
      <c r="C231">
        <v>26002</v>
      </c>
      <c r="D231" t="s">
        <v>15</v>
      </c>
      <c r="E231" t="s">
        <v>154</v>
      </c>
      <c r="F231" s="28"/>
      <c r="G231" s="85" t="s">
        <v>1960</v>
      </c>
      <c r="H231" s="85" t="s">
        <v>1958</v>
      </c>
      <c r="I231" s="86" t="s">
        <v>152</v>
      </c>
      <c r="J231" t="s">
        <v>14</v>
      </c>
    </row>
    <row r="232" spans="3:10">
      <c r="C232">
        <v>26003</v>
      </c>
      <c r="D232" t="s">
        <v>15</v>
      </c>
      <c r="E232" t="s">
        <v>155</v>
      </c>
      <c r="F232" s="28"/>
      <c r="G232" s="85" t="s">
        <v>1960</v>
      </c>
      <c r="H232" s="85" t="s">
        <v>1958</v>
      </c>
      <c r="I232" s="86" t="s">
        <v>152</v>
      </c>
      <c r="J232" t="s">
        <v>14</v>
      </c>
    </row>
    <row r="233" spans="3:10">
      <c r="C233">
        <v>26004</v>
      </c>
      <c r="D233" t="s">
        <v>15</v>
      </c>
      <c r="E233" t="s">
        <v>156</v>
      </c>
      <c r="F233" s="28"/>
      <c r="G233" s="85" t="s">
        <v>1960</v>
      </c>
      <c r="H233" s="85" t="s">
        <v>1958</v>
      </c>
      <c r="I233" s="86" t="s">
        <v>152</v>
      </c>
      <c r="J233" t="s">
        <v>14</v>
      </c>
    </row>
    <row r="234" spans="3:10">
      <c r="C234">
        <v>26005</v>
      </c>
      <c r="D234" t="s">
        <v>15</v>
      </c>
      <c r="E234" t="s">
        <v>157</v>
      </c>
      <c r="F234" s="28"/>
      <c r="G234" s="85" t="s">
        <v>1960</v>
      </c>
      <c r="H234" s="85" t="s">
        <v>1958</v>
      </c>
      <c r="I234" s="86" t="s">
        <v>152</v>
      </c>
      <c r="J234" t="s">
        <v>14</v>
      </c>
    </row>
    <row r="235" spans="3:10">
      <c r="C235">
        <v>26006</v>
      </c>
      <c r="D235" t="s">
        <v>62</v>
      </c>
      <c r="E235" t="s">
        <v>158</v>
      </c>
      <c r="F235" s="28"/>
      <c r="G235" s="85" t="s">
        <v>1960</v>
      </c>
      <c r="H235" s="85" t="s">
        <v>1958</v>
      </c>
      <c r="I235" s="86" t="s">
        <v>152</v>
      </c>
      <c r="J235" t="s">
        <v>14</v>
      </c>
    </row>
    <row r="236" spans="3:10">
      <c r="C236">
        <v>26007</v>
      </c>
      <c r="D236" t="s">
        <v>62</v>
      </c>
      <c r="E236" t="s">
        <v>159</v>
      </c>
      <c r="F236" s="28"/>
      <c r="G236" s="85" t="s">
        <v>1960</v>
      </c>
      <c r="H236" s="85" t="s">
        <v>1958</v>
      </c>
      <c r="I236" s="86" t="s">
        <v>152</v>
      </c>
      <c r="J236" t="s">
        <v>14</v>
      </c>
    </row>
    <row r="237" spans="3:10">
      <c r="C237">
        <v>26008</v>
      </c>
      <c r="D237" t="s">
        <v>62</v>
      </c>
      <c r="E237" t="s">
        <v>160</v>
      </c>
      <c r="F237" s="28"/>
      <c r="G237" s="85" t="s">
        <v>1960</v>
      </c>
      <c r="H237" s="85" t="s">
        <v>1958</v>
      </c>
      <c r="I237" s="86" t="s">
        <v>152</v>
      </c>
      <c r="J237" t="s">
        <v>14</v>
      </c>
    </row>
    <row r="238" spans="3:10">
      <c r="C238">
        <v>26009</v>
      </c>
      <c r="D238" t="s">
        <v>62</v>
      </c>
      <c r="E238" t="s">
        <v>161</v>
      </c>
      <c r="F238" s="28"/>
      <c r="G238" s="85" t="s">
        <v>1960</v>
      </c>
      <c r="H238" s="85" t="s">
        <v>1958</v>
      </c>
      <c r="I238" s="86" t="s">
        <v>152</v>
      </c>
      <c r="J238" t="s">
        <v>14</v>
      </c>
    </row>
    <row r="239" spans="3:10">
      <c r="C239">
        <v>26010</v>
      </c>
      <c r="D239" t="s">
        <v>62</v>
      </c>
      <c r="E239" t="s">
        <v>162</v>
      </c>
      <c r="F239" s="28"/>
      <c r="G239" s="85" t="s">
        <v>1960</v>
      </c>
      <c r="H239" s="85" t="s">
        <v>1958</v>
      </c>
      <c r="I239" s="86" t="s">
        <v>152</v>
      </c>
      <c r="J239" t="s">
        <v>14</v>
      </c>
    </row>
    <row r="240" spans="3:10">
      <c r="C240">
        <v>26011</v>
      </c>
      <c r="D240" t="s">
        <v>62</v>
      </c>
      <c r="E240" t="s">
        <v>163</v>
      </c>
      <c r="F240" s="28"/>
      <c r="G240" s="85" t="s">
        <v>1960</v>
      </c>
      <c r="H240" s="85" t="s">
        <v>1958</v>
      </c>
      <c r="I240" s="86" t="s">
        <v>152</v>
      </c>
      <c r="J240" t="s">
        <v>14</v>
      </c>
    </row>
    <row r="241" spans="3:10">
      <c r="C241">
        <v>26012</v>
      </c>
      <c r="D241" t="s">
        <v>62</v>
      </c>
      <c r="E241" t="s">
        <v>164</v>
      </c>
      <c r="F241" s="28" t="s">
        <v>165</v>
      </c>
      <c r="G241" s="85" t="s">
        <v>1960</v>
      </c>
      <c r="H241" s="85" t="s">
        <v>1958</v>
      </c>
      <c r="I241" s="86" t="s">
        <v>152</v>
      </c>
      <c r="J241" t="s">
        <v>14</v>
      </c>
    </row>
    <row r="242" spans="3:10">
      <c r="C242">
        <v>26013</v>
      </c>
      <c r="D242" t="s">
        <v>15</v>
      </c>
      <c r="E242" t="s">
        <v>166</v>
      </c>
      <c r="F242" s="28"/>
      <c r="G242" s="85" t="s">
        <v>1960</v>
      </c>
      <c r="H242" s="85" t="s">
        <v>1958</v>
      </c>
      <c r="I242" s="86" t="s">
        <v>152</v>
      </c>
      <c r="J242" t="s">
        <v>14</v>
      </c>
    </row>
    <row r="243" spans="3:10">
      <c r="C243">
        <v>26014</v>
      </c>
      <c r="D243" t="s">
        <v>62</v>
      </c>
      <c r="E243" t="s">
        <v>167</v>
      </c>
      <c r="F243" s="28"/>
      <c r="G243" s="85" t="s">
        <v>1960</v>
      </c>
      <c r="H243" s="85" t="s">
        <v>1958</v>
      </c>
      <c r="I243" s="86" t="s">
        <v>152</v>
      </c>
      <c r="J243" t="s">
        <v>14</v>
      </c>
    </row>
    <row r="244" spans="3:10">
      <c r="C244">
        <v>26015</v>
      </c>
      <c r="D244" t="s">
        <v>62</v>
      </c>
      <c r="E244" t="s">
        <v>168</v>
      </c>
      <c r="F244" s="28"/>
      <c r="G244" s="85" t="s">
        <v>1960</v>
      </c>
      <c r="H244" s="85" t="s">
        <v>1958</v>
      </c>
      <c r="I244" s="86" t="s">
        <v>152</v>
      </c>
      <c r="J244" t="s">
        <v>14</v>
      </c>
    </row>
    <row r="245" spans="3:10">
      <c r="C245">
        <v>26016</v>
      </c>
      <c r="D245" t="s">
        <v>62</v>
      </c>
      <c r="E245" t="s">
        <v>169</v>
      </c>
      <c r="F245" s="28"/>
      <c r="G245" s="85" t="s">
        <v>1960</v>
      </c>
      <c r="H245" s="85" t="s">
        <v>1958</v>
      </c>
      <c r="I245" s="86" t="s">
        <v>152</v>
      </c>
      <c r="J245" t="s">
        <v>14</v>
      </c>
    </row>
    <row r="246" spans="3:10">
      <c r="C246">
        <v>26017</v>
      </c>
      <c r="D246" t="s">
        <v>15</v>
      </c>
      <c r="E246" t="s">
        <v>170</v>
      </c>
      <c r="F246" s="28"/>
      <c r="G246" s="85" t="s">
        <v>1960</v>
      </c>
      <c r="H246" s="85" t="s">
        <v>1958</v>
      </c>
      <c r="I246" s="86" t="s">
        <v>152</v>
      </c>
      <c r="J246" t="s">
        <v>14</v>
      </c>
    </row>
    <row r="247" spans="3:10">
      <c r="C247">
        <v>26018</v>
      </c>
      <c r="D247" t="s">
        <v>62</v>
      </c>
      <c r="E247" t="s">
        <v>171</v>
      </c>
      <c r="F247" s="28"/>
      <c r="G247" s="85" t="s">
        <v>1960</v>
      </c>
      <c r="H247" s="85" t="s">
        <v>1958</v>
      </c>
      <c r="I247" s="86" t="s">
        <v>152</v>
      </c>
      <c r="J247" t="s">
        <v>14</v>
      </c>
    </row>
    <row r="248" spans="3:10">
      <c r="C248">
        <v>26019</v>
      </c>
      <c r="D248" t="s">
        <v>62</v>
      </c>
      <c r="E248" t="s">
        <v>172</v>
      </c>
      <c r="F248" s="28"/>
      <c r="G248" s="85" t="s">
        <v>1960</v>
      </c>
      <c r="H248" s="85" t="s">
        <v>1958</v>
      </c>
      <c r="I248" s="86" t="s">
        <v>152</v>
      </c>
      <c r="J248" t="s">
        <v>14</v>
      </c>
    </row>
    <row r="249" spans="3:10">
      <c r="C249">
        <v>26020</v>
      </c>
      <c r="D249" t="s">
        <v>62</v>
      </c>
      <c r="E249" t="s">
        <v>173</v>
      </c>
      <c r="F249" s="28"/>
      <c r="G249" s="85" t="s">
        <v>1960</v>
      </c>
      <c r="H249" s="85" t="s">
        <v>1958</v>
      </c>
      <c r="I249" s="86" t="s">
        <v>152</v>
      </c>
      <c r="J249" t="s">
        <v>14</v>
      </c>
    </row>
    <row r="250" spans="3:10">
      <c r="C250">
        <v>26021</v>
      </c>
      <c r="D250" t="s">
        <v>62</v>
      </c>
      <c r="E250" t="s">
        <v>174</v>
      </c>
      <c r="F250" s="28"/>
      <c r="G250" s="85" t="s">
        <v>1960</v>
      </c>
      <c r="H250" s="85" t="s">
        <v>1958</v>
      </c>
      <c r="I250" s="86" t="s">
        <v>152</v>
      </c>
      <c r="J250" t="s">
        <v>14</v>
      </c>
    </row>
    <row r="251" spans="3:10">
      <c r="C251">
        <v>26022</v>
      </c>
      <c r="D251" t="s">
        <v>15</v>
      </c>
      <c r="E251" t="s">
        <v>175</v>
      </c>
      <c r="F251" s="28"/>
      <c r="G251" s="85" t="s">
        <v>1960</v>
      </c>
      <c r="H251" s="85" t="s">
        <v>1958</v>
      </c>
      <c r="I251" s="86" t="s">
        <v>152</v>
      </c>
      <c r="J251" t="s">
        <v>14</v>
      </c>
    </row>
    <row r="252" spans="3:10">
      <c r="C252">
        <v>26023</v>
      </c>
      <c r="D252" t="s">
        <v>62</v>
      </c>
      <c r="E252" t="s">
        <v>176</v>
      </c>
      <c r="F252" s="28"/>
      <c r="G252" s="85" t="s">
        <v>1960</v>
      </c>
      <c r="H252" s="85" t="s">
        <v>1958</v>
      </c>
      <c r="I252" s="86" t="s">
        <v>152</v>
      </c>
      <c r="J252" t="s">
        <v>14</v>
      </c>
    </row>
    <row r="253" spans="3:10">
      <c r="C253">
        <v>26024</v>
      </c>
      <c r="D253" t="s">
        <v>62</v>
      </c>
      <c r="E253" t="s">
        <v>177</v>
      </c>
      <c r="F253" s="28"/>
      <c r="G253" s="85" t="s">
        <v>1960</v>
      </c>
      <c r="H253" s="85" t="s">
        <v>1958</v>
      </c>
      <c r="I253" s="86" t="s">
        <v>152</v>
      </c>
      <c r="J253" t="s">
        <v>14</v>
      </c>
    </row>
    <row r="254" spans="3:10">
      <c r="C254">
        <v>26025</v>
      </c>
      <c r="D254" t="s">
        <v>15</v>
      </c>
      <c r="E254" t="s">
        <v>178</v>
      </c>
      <c r="F254" s="28"/>
      <c r="G254" s="85" t="s">
        <v>1960</v>
      </c>
      <c r="H254" s="85" t="s">
        <v>1958</v>
      </c>
      <c r="I254" s="86" t="s">
        <v>152</v>
      </c>
      <c r="J254" t="s">
        <v>14</v>
      </c>
    </row>
    <row r="255" spans="3:10">
      <c r="C255">
        <v>26026</v>
      </c>
      <c r="D255" t="s">
        <v>62</v>
      </c>
      <c r="E255" t="s">
        <v>179</v>
      </c>
      <c r="F255" s="28"/>
      <c r="G255" s="85" t="s">
        <v>1960</v>
      </c>
      <c r="H255" s="85" t="s">
        <v>1958</v>
      </c>
      <c r="I255" s="86" t="s">
        <v>152</v>
      </c>
      <c r="J255" t="s">
        <v>14</v>
      </c>
    </row>
    <row r="256" spans="3:10">
      <c r="C256">
        <v>26027</v>
      </c>
      <c r="D256" t="s">
        <v>62</v>
      </c>
      <c r="E256" t="s">
        <v>180</v>
      </c>
      <c r="F256" s="28"/>
      <c r="G256" s="85" t="s">
        <v>1960</v>
      </c>
      <c r="H256" s="85" t="s">
        <v>1958</v>
      </c>
      <c r="I256" s="86" t="s">
        <v>152</v>
      </c>
      <c r="J256" t="s">
        <v>14</v>
      </c>
    </row>
    <row r="257" spans="3:10">
      <c r="C257">
        <v>27000</v>
      </c>
      <c r="D257" t="s">
        <v>12</v>
      </c>
      <c r="E257" t="s">
        <v>181</v>
      </c>
      <c r="F257" s="28"/>
      <c r="G257" s="85" t="s">
        <v>1960</v>
      </c>
      <c r="H257" s="85" t="s">
        <v>1958</v>
      </c>
      <c r="I257" s="86" t="s">
        <v>181</v>
      </c>
      <c r="J257" t="s">
        <v>14</v>
      </c>
    </row>
    <row r="258" spans="3:10">
      <c r="C258">
        <v>27001</v>
      </c>
      <c r="D258" t="s">
        <v>182</v>
      </c>
      <c r="E258" t="s">
        <v>183</v>
      </c>
      <c r="F258" s="28"/>
      <c r="G258" s="85" t="s">
        <v>1960</v>
      </c>
      <c r="H258" s="85" t="s">
        <v>1958</v>
      </c>
      <c r="I258" s="86" t="s">
        <v>181</v>
      </c>
      <c r="J258" t="s">
        <v>14</v>
      </c>
    </row>
    <row r="259" spans="3:10">
      <c r="C259">
        <v>27002</v>
      </c>
      <c r="D259" t="s">
        <v>182</v>
      </c>
      <c r="E259" t="s">
        <v>184</v>
      </c>
      <c r="F259" s="28"/>
      <c r="G259" s="85" t="s">
        <v>1960</v>
      </c>
      <c r="H259" s="85" t="s">
        <v>1958</v>
      </c>
      <c r="I259" s="86" t="s">
        <v>181</v>
      </c>
      <c r="J259" t="s">
        <v>14</v>
      </c>
    </row>
    <row r="260" spans="3:10">
      <c r="C260">
        <v>27003</v>
      </c>
      <c r="D260" t="s">
        <v>182</v>
      </c>
      <c r="E260" t="s">
        <v>185</v>
      </c>
      <c r="F260" s="28"/>
      <c r="G260" s="85" t="s">
        <v>1960</v>
      </c>
      <c r="H260" s="85" t="s">
        <v>1958</v>
      </c>
      <c r="I260" s="86" t="s">
        <v>181</v>
      </c>
      <c r="J260" t="s">
        <v>14</v>
      </c>
    </row>
    <row r="261" spans="3:10">
      <c r="C261">
        <v>27004</v>
      </c>
      <c r="D261" t="s">
        <v>186</v>
      </c>
      <c r="E261" t="s">
        <v>187</v>
      </c>
      <c r="F261" s="28" t="s">
        <v>188</v>
      </c>
      <c r="G261" s="85" t="s">
        <v>1960</v>
      </c>
      <c r="H261" s="85" t="s">
        <v>1958</v>
      </c>
      <c r="I261" s="86" t="s">
        <v>181</v>
      </c>
      <c r="J261" t="s">
        <v>14</v>
      </c>
    </row>
    <row r="262" spans="3:10">
      <c r="C262">
        <v>27005</v>
      </c>
      <c r="D262" t="s">
        <v>62</v>
      </c>
      <c r="E262" t="s">
        <v>189</v>
      </c>
      <c r="F262" s="28"/>
      <c r="G262" s="85" t="s">
        <v>1960</v>
      </c>
      <c r="H262" s="85" t="s">
        <v>1958</v>
      </c>
      <c r="I262" s="86" t="s">
        <v>181</v>
      </c>
      <c r="J262" t="s">
        <v>14</v>
      </c>
    </row>
    <row r="263" spans="3:10">
      <c r="C263">
        <v>27006</v>
      </c>
      <c r="D263" t="s">
        <v>15</v>
      </c>
      <c r="E263" t="s">
        <v>190</v>
      </c>
      <c r="F263" s="28"/>
      <c r="G263" s="85" t="s">
        <v>1960</v>
      </c>
      <c r="H263" s="85" t="s">
        <v>1958</v>
      </c>
      <c r="I263" s="86" t="s">
        <v>181</v>
      </c>
      <c r="J263" t="s">
        <v>14</v>
      </c>
    </row>
    <row r="264" spans="3:10">
      <c r="C264">
        <v>27007</v>
      </c>
      <c r="D264" t="s">
        <v>182</v>
      </c>
      <c r="E264" t="s">
        <v>191</v>
      </c>
      <c r="F264" s="28"/>
      <c r="G264" s="85" t="s">
        <v>1960</v>
      </c>
      <c r="H264" s="85" t="s">
        <v>1958</v>
      </c>
      <c r="I264" s="86" t="s">
        <v>181</v>
      </c>
      <c r="J264" t="s">
        <v>14</v>
      </c>
    </row>
    <row r="265" spans="3:10">
      <c r="C265">
        <v>28000</v>
      </c>
      <c r="D265" t="s">
        <v>12</v>
      </c>
      <c r="E265" t="s">
        <v>192</v>
      </c>
      <c r="F265" s="28"/>
      <c r="G265" s="85" t="s">
        <v>1960</v>
      </c>
      <c r="H265" s="85" t="s">
        <v>1958</v>
      </c>
      <c r="I265" s="86" t="s">
        <v>192</v>
      </c>
      <c r="J265" t="s">
        <v>14</v>
      </c>
    </row>
    <row r="266" spans="3:10">
      <c r="C266">
        <v>28001</v>
      </c>
      <c r="D266" t="s">
        <v>15</v>
      </c>
      <c r="E266" t="s">
        <v>153</v>
      </c>
      <c r="F266" s="28"/>
      <c r="G266" s="85" t="s">
        <v>1960</v>
      </c>
      <c r="H266" s="85" t="s">
        <v>1958</v>
      </c>
      <c r="I266" s="86" t="s">
        <v>192</v>
      </c>
      <c r="J266" t="s">
        <v>14</v>
      </c>
    </row>
    <row r="267" spans="3:10">
      <c r="C267">
        <v>28002</v>
      </c>
      <c r="D267" t="s">
        <v>15</v>
      </c>
      <c r="E267" t="s">
        <v>193</v>
      </c>
      <c r="F267" s="28"/>
      <c r="G267" s="85" t="s">
        <v>1960</v>
      </c>
      <c r="H267" s="85" t="s">
        <v>1958</v>
      </c>
      <c r="I267" s="86" t="s">
        <v>192</v>
      </c>
      <c r="J267" t="s">
        <v>14</v>
      </c>
    </row>
    <row r="268" spans="3:10">
      <c r="C268">
        <v>28003</v>
      </c>
      <c r="D268" t="s">
        <v>15</v>
      </c>
      <c r="E268" t="s">
        <v>194</v>
      </c>
      <c r="F268" s="28"/>
      <c r="G268" s="85" t="s">
        <v>1960</v>
      </c>
      <c r="H268" s="85" t="s">
        <v>1958</v>
      </c>
      <c r="I268" s="86" t="s">
        <v>192</v>
      </c>
      <c r="J268" t="s">
        <v>14</v>
      </c>
    </row>
    <row r="269" spans="3:10">
      <c r="C269">
        <v>28004</v>
      </c>
      <c r="D269" t="s">
        <v>15</v>
      </c>
      <c r="E269" t="s">
        <v>195</v>
      </c>
      <c r="F269" s="28"/>
      <c r="G269" s="85" t="s">
        <v>1960</v>
      </c>
      <c r="H269" s="85" t="s">
        <v>1958</v>
      </c>
      <c r="I269" s="86" t="s">
        <v>192</v>
      </c>
      <c r="J269" t="s">
        <v>14</v>
      </c>
    </row>
    <row r="270" spans="3:10">
      <c r="C270">
        <v>28005</v>
      </c>
      <c r="D270" t="s">
        <v>15</v>
      </c>
      <c r="E270" t="s">
        <v>196</v>
      </c>
      <c r="F270" s="28"/>
      <c r="G270" s="85" t="s">
        <v>1960</v>
      </c>
      <c r="H270" s="85" t="s">
        <v>1958</v>
      </c>
      <c r="I270" s="86" t="s">
        <v>192</v>
      </c>
      <c r="J270" t="s">
        <v>14</v>
      </c>
    </row>
    <row r="271" spans="3:10">
      <c r="C271">
        <v>28006</v>
      </c>
      <c r="D271" t="s">
        <v>15</v>
      </c>
      <c r="E271" t="s">
        <v>197</v>
      </c>
      <c r="F271" s="28"/>
      <c r="G271" s="85" t="s">
        <v>1960</v>
      </c>
      <c r="H271" s="85" t="s">
        <v>1958</v>
      </c>
      <c r="I271" s="86" t="s">
        <v>192</v>
      </c>
      <c r="J271" t="s">
        <v>14</v>
      </c>
    </row>
    <row r="272" spans="3:10">
      <c r="C272">
        <v>29000</v>
      </c>
      <c r="D272" t="s">
        <v>12</v>
      </c>
      <c r="E272" t="s">
        <v>198</v>
      </c>
      <c r="F272" s="28"/>
      <c r="G272" s="85" t="s">
        <v>1960</v>
      </c>
      <c r="H272" s="85" t="s">
        <v>1958</v>
      </c>
      <c r="I272" s="86" t="s">
        <v>198</v>
      </c>
      <c r="J272" t="s">
        <v>14</v>
      </c>
    </row>
    <row r="273" spans="3:10">
      <c r="C273">
        <v>29001</v>
      </c>
      <c r="D273" t="s">
        <v>15</v>
      </c>
      <c r="E273" t="s">
        <v>153</v>
      </c>
      <c r="F273" s="28"/>
      <c r="G273" s="85" t="s">
        <v>1960</v>
      </c>
      <c r="H273" s="85" t="s">
        <v>1958</v>
      </c>
      <c r="I273" s="86" t="s">
        <v>198</v>
      </c>
      <c r="J273" t="s">
        <v>14</v>
      </c>
    </row>
    <row r="274" spans="3:10">
      <c r="C274">
        <v>29002</v>
      </c>
      <c r="D274" t="s">
        <v>15</v>
      </c>
      <c r="E274" t="s">
        <v>154</v>
      </c>
      <c r="F274" s="28"/>
      <c r="G274" s="85" t="s">
        <v>1960</v>
      </c>
      <c r="H274" s="85" t="s">
        <v>1958</v>
      </c>
      <c r="I274" s="86" t="s">
        <v>198</v>
      </c>
      <c r="J274" t="s">
        <v>14</v>
      </c>
    </row>
    <row r="275" spans="3:10">
      <c r="C275">
        <v>29003</v>
      </c>
      <c r="D275" t="s">
        <v>15</v>
      </c>
      <c r="E275" t="s">
        <v>155</v>
      </c>
      <c r="F275" s="28"/>
      <c r="G275" s="85" t="s">
        <v>1960</v>
      </c>
      <c r="H275" s="85" t="s">
        <v>1958</v>
      </c>
      <c r="I275" s="86" t="s">
        <v>198</v>
      </c>
      <c r="J275" t="s">
        <v>14</v>
      </c>
    </row>
    <row r="276" spans="3:10">
      <c r="C276">
        <v>29004</v>
      </c>
      <c r="D276" t="s">
        <v>15</v>
      </c>
      <c r="E276" t="s">
        <v>156</v>
      </c>
      <c r="F276" s="28"/>
      <c r="G276" s="85" t="s">
        <v>1960</v>
      </c>
      <c r="H276" s="85" t="s">
        <v>1958</v>
      </c>
      <c r="I276" s="86" t="s">
        <v>198</v>
      </c>
      <c r="J276" t="s">
        <v>14</v>
      </c>
    </row>
    <row r="277" spans="3:10">
      <c r="C277">
        <v>29005</v>
      </c>
      <c r="D277" t="s">
        <v>15</v>
      </c>
      <c r="E277" t="s">
        <v>199</v>
      </c>
      <c r="F277" s="28"/>
      <c r="G277" s="85" t="s">
        <v>1960</v>
      </c>
      <c r="H277" s="85" t="s">
        <v>1958</v>
      </c>
      <c r="I277" s="86" t="s">
        <v>198</v>
      </c>
      <c r="J277" t="s">
        <v>14</v>
      </c>
    </row>
    <row r="278" spans="3:10">
      <c r="C278">
        <v>29006</v>
      </c>
      <c r="D278" t="s">
        <v>62</v>
      </c>
      <c r="E278" t="s">
        <v>200</v>
      </c>
      <c r="F278" s="28"/>
      <c r="G278" s="85" t="s">
        <v>1960</v>
      </c>
      <c r="H278" s="85" t="s">
        <v>1958</v>
      </c>
      <c r="I278" s="86" t="s">
        <v>198</v>
      </c>
      <c r="J278" t="s">
        <v>14</v>
      </c>
    </row>
    <row r="279" spans="3:10">
      <c r="C279">
        <v>29007</v>
      </c>
      <c r="D279" t="s">
        <v>62</v>
      </c>
      <c r="E279" t="s">
        <v>201</v>
      </c>
      <c r="F279" s="28"/>
      <c r="G279" s="85" t="s">
        <v>1960</v>
      </c>
      <c r="H279" s="85" t="s">
        <v>1958</v>
      </c>
      <c r="I279" s="86" t="s">
        <v>198</v>
      </c>
      <c r="J279" t="s">
        <v>14</v>
      </c>
    </row>
    <row r="280" spans="3:10">
      <c r="C280">
        <v>29008</v>
      </c>
      <c r="D280" t="s">
        <v>15</v>
      </c>
      <c r="E280" t="s">
        <v>202</v>
      </c>
      <c r="F280" s="28"/>
      <c r="G280" s="85" t="s">
        <v>1960</v>
      </c>
      <c r="H280" s="85" t="s">
        <v>1958</v>
      </c>
      <c r="I280" s="86" t="s">
        <v>198</v>
      </c>
      <c r="J280" t="s">
        <v>14</v>
      </c>
    </row>
    <row r="281" spans="3:10">
      <c r="C281">
        <v>29009</v>
      </c>
      <c r="D281" t="s">
        <v>62</v>
      </c>
      <c r="E281" t="s">
        <v>203</v>
      </c>
      <c r="F281" s="28"/>
      <c r="G281" s="85" t="s">
        <v>1960</v>
      </c>
      <c r="H281" s="85" t="s">
        <v>1958</v>
      </c>
      <c r="I281" s="86" t="s">
        <v>198</v>
      </c>
      <c r="J281" t="s">
        <v>14</v>
      </c>
    </row>
    <row r="282" spans="3:10">
      <c r="C282">
        <v>29010</v>
      </c>
      <c r="D282" t="s">
        <v>62</v>
      </c>
      <c r="E282" t="s">
        <v>204</v>
      </c>
      <c r="F282" s="28"/>
      <c r="G282" s="85" t="s">
        <v>1960</v>
      </c>
      <c r="H282" s="85" t="s">
        <v>1958</v>
      </c>
      <c r="I282" s="86" t="s">
        <v>198</v>
      </c>
      <c r="J282" t="s">
        <v>14</v>
      </c>
    </row>
    <row r="283" spans="3:10">
      <c r="C283">
        <v>29011</v>
      </c>
      <c r="D283" t="s">
        <v>62</v>
      </c>
      <c r="E283" t="s">
        <v>205</v>
      </c>
      <c r="F283" s="28"/>
      <c r="G283" s="85" t="s">
        <v>1960</v>
      </c>
      <c r="H283" s="85" t="s">
        <v>1958</v>
      </c>
      <c r="I283" s="86" t="s">
        <v>198</v>
      </c>
      <c r="J283" t="s">
        <v>14</v>
      </c>
    </row>
    <row r="284" spans="3:10">
      <c r="C284">
        <v>29012</v>
      </c>
      <c r="D284" t="s">
        <v>62</v>
      </c>
      <c r="E284" t="s">
        <v>206</v>
      </c>
      <c r="F284" s="28"/>
      <c r="G284" s="85" t="s">
        <v>1960</v>
      </c>
      <c r="H284" s="85" t="s">
        <v>1958</v>
      </c>
      <c r="I284" s="86" t="s">
        <v>198</v>
      </c>
      <c r="J284" t="s">
        <v>14</v>
      </c>
    </row>
    <row r="285" spans="3:10">
      <c r="C285">
        <v>29013</v>
      </c>
      <c r="D285" t="s">
        <v>15</v>
      </c>
      <c r="E285" t="s">
        <v>207</v>
      </c>
      <c r="F285" s="28"/>
      <c r="G285" s="85" t="s">
        <v>1960</v>
      </c>
      <c r="H285" s="85" t="s">
        <v>1958</v>
      </c>
      <c r="I285" s="86" t="s">
        <v>198</v>
      </c>
      <c r="J285" t="s">
        <v>14</v>
      </c>
    </row>
    <row r="286" spans="3:10">
      <c r="C286">
        <v>29014</v>
      </c>
      <c r="D286" t="s">
        <v>62</v>
      </c>
      <c r="E286" t="s">
        <v>208</v>
      </c>
      <c r="F286" s="28"/>
      <c r="G286" s="85" t="s">
        <v>1960</v>
      </c>
      <c r="H286" s="85" t="s">
        <v>1958</v>
      </c>
      <c r="I286" s="86" t="s">
        <v>198</v>
      </c>
      <c r="J286" t="s">
        <v>14</v>
      </c>
    </row>
    <row r="287" spans="3:10">
      <c r="C287">
        <v>29015</v>
      </c>
      <c r="D287" t="s">
        <v>62</v>
      </c>
      <c r="E287" t="s">
        <v>209</v>
      </c>
      <c r="F287" s="28"/>
      <c r="G287" s="85" t="s">
        <v>1960</v>
      </c>
      <c r="H287" s="85" t="s">
        <v>1958</v>
      </c>
      <c r="I287" s="86" t="s">
        <v>198</v>
      </c>
      <c r="J287" t="s">
        <v>14</v>
      </c>
    </row>
    <row r="288" spans="3:10">
      <c r="C288">
        <v>29016</v>
      </c>
      <c r="D288" t="s">
        <v>62</v>
      </c>
      <c r="E288" t="s">
        <v>210</v>
      </c>
      <c r="F288" s="28"/>
      <c r="G288" s="85" t="s">
        <v>1960</v>
      </c>
      <c r="H288" s="85" t="s">
        <v>1958</v>
      </c>
      <c r="I288" s="86" t="s">
        <v>198</v>
      </c>
      <c r="J288" t="s">
        <v>14</v>
      </c>
    </row>
    <row r="289" spans="3:10">
      <c r="C289">
        <v>29017</v>
      </c>
      <c r="D289" t="s">
        <v>15</v>
      </c>
      <c r="E289" t="s">
        <v>211</v>
      </c>
      <c r="F289" s="28"/>
      <c r="G289" s="85" t="s">
        <v>1960</v>
      </c>
      <c r="H289" s="85" t="s">
        <v>1958</v>
      </c>
      <c r="I289" s="86" t="s">
        <v>198</v>
      </c>
      <c r="J289" t="s">
        <v>14</v>
      </c>
    </row>
    <row r="290" spans="3:10">
      <c r="C290">
        <v>29018</v>
      </c>
      <c r="D290" t="s">
        <v>62</v>
      </c>
      <c r="E290" t="s">
        <v>212</v>
      </c>
      <c r="F290" s="28"/>
      <c r="G290" s="85" t="s">
        <v>1960</v>
      </c>
      <c r="H290" s="85" t="s">
        <v>1958</v>
      </c>
      <c r="I290" s="86" t="s">
        <v>198</v>
      </c>
      <c r="J290" t="s">
        <v>14</v>
      </c>
    </row>
    <row r="291" spans="3:10">
      <c r="C291">
        <v>29019</v>
      </c>
      <c r="D291" t="s">
        <v>62</v>
      </c>
      <c r="E291" t="s">
        <v>213</v>
      </c>
      <c r="F291" s="28"/>
      <c r="G291" s="85" t="s">
        <v>1960</v>
      </c>
      <c r="H291" s="85" t="s">
        <v>1958</v>
      </c>
      <c r="I291" s="86" t="s">
        <v>198</v>
      </c>
      <c r="J291" t="s">
        <v>14</v>
      </c>
    </row>
    <row r="292" spans="3:10">
      <c r="C292">
        <v>29020</v>
      </c>
      <c r="D292" t="s">
        <v>62</v>
      </c>
      <c r="E292" t="s">
        <v>214</v>
      </c>
      <c r="F292" s="28"/>
      <c r="G292" s="85" t="s">
        <v>1960</v>
      </c>
      <c r="H292" s="85" t="s">
        <v>1958</v>
      </c>
      <c r="I292" s="86" t="s">
        <v>198</v>
      </c>
      <c r="J292" t="s">
        <v>14</v>
      </c>
    </row>
    <row r="293" spans="3:10">
      <c r="C293">
        <v>29021</v>
      </c>
      <c r="D293" t="s">
        <v>15</v>
      </c>
      <c r="E293" t="s">
        <v>215</v>
      </c>
      <c r="F293" s="28"/>
      <c r="G293" s="85" t="s">
        <v>1960</v>
      </c>
      <c r="H293" s="85" t="s">
        <v>1958</v>
      </c>
      <c r="I293" s="86" t="s">
        <v>198</v>
      </c>
      <c r="J293" t="s">
        <v>14</v>
      </c>
    </row>
    <row r="294" spans="3:10">
      <c r="C294">
        <v>29022</v>
      </c>
      <c r="D294" t="s">
        <v>62</v>
      </c>
      <c r="E294" t="s">
        <v>216</v>
      </c>
      <c r="F294" s="28"/>
      <c r="G294" s="85" t="s">
        <v>1960</v>
      </c>
      <c r="H294" s="85" t="s">
        <v>1958</v>
      </c>
      <c r="I294" s="86" t="s">
        <v>198</v>
      </c>
      <c r="J294" t="s">
        <v>14</v>
      </c>
    </row>
    <row r="295" spans="3:10">
      <c r="C295">
        <v>29023</v>
      </c>
      <c r="D295" t="s">
        <v>15</v>
      </c>
      <c r="E295" t="s">
        <v>217</v>
      </c>
      <c r="F295" s="28"/>
      <c r="G295" s="85" t="s">
        <v>1960</v>
      </c>
      <c r="H295" s="85" t="s">
        <v>1958</v>
      </c>
      <c r="I295" s="86" t="s">
        <v>198</v>
      </c>
      <c r="J295" t="s">
        <v>14</v>
      </c>
    </row>
    <row r="296" spans="3:10">
      <c r="C296">
        <v>29024</v>
      </c>
      <c r="D296" t="s">
        <v>62</v>
      </c>
      <c r="E296" t="s">
        <v>218</v>
      </c>
      <c r="F296" s="28"/>
      <c r="G296" s="85" t="s">
        <v>1960</v>
      </c>
      <c r="H296" s="85" t="s">
        <v>1958</v>
      </c>
      <c r="I296" s="86" t="s">
        <v>198</v>
      </c>
      <c r="J296" t="s">
        <v>14</v>
      </c>
    </row>
    <row r="297" spans="3:10">
      <c r="C297">
        <v>29025</v>
      </c>
      <c r="D297" t="s">
        <v>62</v>
      </c>
      <c r="E297" t="s">
        <v>219</v>
      </c>
      <c r="F297" s="28"/>
      <c r="G297" s="85" t="s">
        <v>1960</v>
      </c>
      <c r="H297" s="85" t="s">
        <v>1958</v>
      </c>
      <c r="I297" s="86" t="s">
        <v>198</v>
      </c>
      <c r="J297" t="s">
        <v>14</v>
      </c>
    </row>
    <row r="298" spans="3:10">
      <c r="C298">
        <v>29026</v>
      </c>
      <c r="D298" t="s">
        <v>62</v>
      </c>
      <c r="E298" t="s">
        <v>220</v>
      </c>
      <c r="F298" s="28"/>
      <c r="G298" s="85" t="s">
        <v>1960</v>
      </c>
      <c r="H298" s="85" t="s">
        <v>1958</v>
      </c>
      <c r="I298" s="86" t="s">
        <v>198</v>
      </c>
      <c r="J298" t="s">
        <v>14</v>
      </c>
    </row>
    <row r="299" spans="3:10">
      <c r="C299">
        <v>29027</v>
      </c>
      <c r="D299" t="s">
        <v>62</v>
      </c>
      <c r="E299" t="s">
        <v>221</v>
      </c>
      <c r="F299" s="28"/>
      <c r="G299" s="85" t="s">
        <v>1960</v>
      </c>
      <c r="H299" s="85" t="s">
        <v>1958</v>
      </c>
      <c r="I299" s="86" t="s">
        <v>198</v>
      </c>
      <c r="J299" t="s">
        <v>14</v>
      </c>
    </row>
    <row r="300" spans="3:10">
      <c r="C300">
        <v>29028</v>
      </c>
      <c r="D300" t="s">
        <v>62</v>
      </c>
      <c r="E300" t="s">
        <v>222</v>
      </c>
      <c r="F300" s="28"/>
      <c r="G300" s="85" t="s">
        <v>1960</v>
      </c>
      <c r="H300" s="85" t="s">
        <v>1958</v>
      </c>
      <c r="I300" s="86" t="s">
        <v>198</v>
      </c>
      <c r="J300" t="s">
        <v>14</v>
      </c>
    </row>
    <row r="301" spans="3:10">
      <c r="C301">
        <v>30000</v>
      </c>
      <c r="D301" t="s">
        <v>12</v>
      </c>
      <c r="E301" t="s">
        <v>223</v>
      </c>
      <c r="F301" s="28"/>
      <c r="G301" s="85" t="s">
        <v>1960</v>
      </c>
      <c r="H301" s="85" t="s">
        <v>1958</v>
      </c>
      <c r="I301" s="86" t="s">
        <v>223</v>
      </c>
      <c r="J301" t="s">
        <v>14</v>
      </c>
    </row>
    <row r="302" spans="3:10">
      <c r="C302">
        <v>30001</v>
      </c>
      <c r="D302" t="s">
        <v>15</v>
      </c>
      <c r="E302" t="s">
        <v>153</v>
      </c>
      <c r="F302" s="28"/>
      <c r="G302" s="85" t="s">
        <v>1960</v>
      </c>
      <c r="H302" s="85" t="s">
        <v>1958</v>
      </c>
      <c r="I302" s="86" t="s">
        <v>223</v>
      </c>
      <c r="J302" t="s">
        <v>14</v>
      </c>
    </row>
    <row r="303" spans="3:10">
      <c r="C303">
        <v>30002</v>
      </c>
      <c r="D303" t="s">
        <v>15</v>
      </c>
      <c r="E303" t="s">
        <v>154</v>
      </c>
      <c r="F303" s="28"/>
      <c r="G303" s="85" t="s">
        <v>1960</v>
      </c>
      <c r="H303" s="85" t="s">
        <v>1958</v>
      </c>
      <c r="I303" s="86" t="s">
        <v>223</v>
      </c>
      <c r="J303" t="s">
        <v>14</v>
      </c>
    </row>
    <row r="304" spans="3:10">
      <c r="C304">
        <v>30003</v>
      </c>
      <c r="D304" t="s">
        <v>15</v>
      </c>
      <c r="E304" t="s">
        <v>155</v>
      </c>
      <c r="F304" s="28"/>
      <c r="G304" s="85" t="s">
        <v>1960</v>
      </c>
      <c r="H304" s="85" t="s">
        <v>1958</v>
      </c>
      <c r="I304" s="86" t="s">
        <v>223</v>
      </c>
      <c r="J304" t="s">
        <v>14</v>
      </c>
    </row>
    <row r="305" spans="3:10">
      <c r="C305">
        <v>30004</v>
      </c>
      <c r="D305" t="s">
        <v>15</v>
      </c>
      <c r="E305" t="s">
        <v>156</v>
      </c>
      <c r="F305" s="28"/>
      <c r="G305" s="85" t="s">
        <v>1960</v>
      </c>
      <c r="H305" s="85" t="s">
        <v>1958</v>
      </c>
      <c r="I305" s="86" t="s">
        <v>223</v>
      </c>
      <c r="J305" t="s">
        <v>14</v>
      </c>
    </row>
    <row r="306" spans="3:10">
      <c r="C306">
        <v>30005</v>
      </c>
      <c r="D306" t="s">
        <v>15</v>
      </c>
      <c r="E306" t="s">
        <v>224</v>
      </c>
      <c r="F306" s="28"/>
      <c r="G306" s="85" t="s">
        <v>1960</v>
      </c>
      <c r="H306" s="85" t="s">
        <v>1958</v>
      </c>
      <c r="I306" s="86" t="s">
        <v>223</v>
      </c>
      <c r="J306" t="s">
        <v>14</v>
      </c>
    </row>
    <row r="307" spans="3:10">
      <c r="C307">
        <v>30006</v>
      </c>
      <c r="D307" t="s">
        <v>62</v>
      </c>
      <c r="E307" t="s">
        <v>225</v>
      </c>
      <c r="F307" s="28"/>
      <c r="G307" s="85" t="s">
        <v>1960</v>
      </c>
      <c r="H307" s="85" t="s">
        <v>1958</v>
      </c>
      <c r="I307" s="86" t="s">
        <v>223</v>
      </c>
      <c r="J307" t="s">
        <v>14</v>
      </c>
    </row>
    <row r="308" spans="3:10">
      <c r="C308">
        <v>30007</v>
      </c>
      <c r="D308" t="s">
        <v>62</v>
      </c>
      <c r="E308" t="s">
        <v>226</v>
      </c>
      <c r="F308" s="28"/>
      <c r="G308" s="85" t="s">
        <v>1960</v>
      </c>
      <c r="H308" s="85" t="s">
        <v>1958</v>
      </c>
      <c r="I308" s="86" t="s">
        <v>223</v>
      </c>
      <c r="J308" t="s">
        <v>14</v>
      </c>
    </row>
    <row r="309" spans="3:10">
      <c r="C309">
        <v>30008</v>
      </c>
      <c r="D309" t="s">
        <v>15</v>
      </c>
      <c r="E309" t="s">
        <v>227</v>
      </c>
      <c r="F309" s="28"/>
      <c r="G309" s="85" t="s">
        <v>1960</v>
      </c>
      <c r="H309" s="85" t="s">
        <v>1958</v>
      </c>
      <c r="I309" s="86" t="s">
        <v>223</v>
      </c>
      <c r="J309" t="s">
        <v>14</v>
      </c>
    </row>
    <row r="310" spans="3:10">
      <c r="C310">
        <v>30009</v>
      </c>
      <c r="D310" t="s">
        <v>62</v>
      </c>
      <c r="E310" t="s">
        <v>228</v>
      </c>
      <c r="F310" s="28"/>
      <c r="G310" s="85" t="s">
        <v>1960</v>
      </c>
      <c r="H310" s="85" t="s">
        <v>1958</v>
      </c>
      <c r="I310" s="86" t="s">
        <v>223</v>
      </c>
      <c r="J310" t="s">
        <v>14</v>
      </c>
    </row>
    <row r="311" spans="3:10">
      <c r="C311">
        <v>30010</v>
      </c>
      <c r="D311" t="s">
        <v>62</v>
      </c>
      <c r="E311" t="s">
        <v>229</v>
      </c>
      <c r="F311" s="28"/>
      <c r="G311" s="85" t="s">
        <v>1960</v>
      </c>
      <c r="H311" s="85" t="s">
        <v>1958</v>
      </c>
      <c r="I311" s="86" t="s">
        <v>223</v>
      </c>
      <c r="J311" t="s">
        <v>14</v>
      </c>
    </row>
    <row r="312" spans="3:10">
      <c r="C312">
        <v>30011</v>
      </c>
      <c r="D312" t="s">
        <v>62</v>
      </c>
      <c r="E312" t="s">
        <v>230</v>
      </c>
      <c r="F312" s="28"/>
      <c r="G312" s="85" t="s">
        <v>1960</v>
      </c>
      <c r="H312" s="85" t="s">
        <v>1958</v>
      </c>
      <c r="I312" s="86" t="s">
        <v>223</v>
      </c>
      <c r="J312" t="s">
        <v>14</v>
      </c>
    </row>
    <row r="313" spans="3:10">
      <c r="C313">
        <v>30012</v>
      </c>
      <c r="D313" t="s">
        <v>15</v>
      </c>
      <c r="E313" t="s">
        <v>231</v>
      </c>
      <c r="F313" s="28"/>
      <c r="G313" s="85" t="s">
        <v>1960</v>
      </c>
      <c r="H313" s="85" t="s">
        <v>1958</v>
      </c>
      <c r="I313" s="86" t="s">
        <v>223</v>
      </c>
      <c r="J313" t="s">
        <v>14</v>
      </c>
    </row>
    <row r="314" spans="3:10">
      <c r="C314">
        <v>30013</v>
      </c>
      <c r="D314" t="s">
        <v>62</v>
      </c>
      <c r="E314" t="s">
        <v>232</v>
      </c>
      <c r="F314" s="28"/>
      <c r="G314" s="85" t="s">
        <v>1960</v>
      </c>
      <c r="H314" s="85" t="s">
        <v>1958</v>
      </c>
      <c r="I314" s="86" t="s">
        <v>223</v>
      </c>
      <c r="J314" t="s">
        <v>14</v>
      </c>
    </row>
    <row r="315" spans="3:10">
      <c r="C315">
        <v>30014</v>
      </c>
      <c r="D315" t="s">
        <v>62</v>
      </c>
      <c r="E315" t="s">
        <v>233</v>
      </c>
      <c r="F315" s="28"/>
      <c r="G315" s="85" t="s">
        <v>1960</v>
      </c>
      <c r="H315" s="85" t="s">
        <v>1958</v>
      </c>
      <c r="I315" s="86" t="s">
        <v>223</v>
      </c>
      <c r="J315" t="s">
        <v>14</v>
      </c>
    </row>
    <row r="316" spans="3:10">
      <c r="C316">
        <v>30015</v>
      </c>
      <c r="D316" t="s">
        <v>62</v>
      </c>
      <c r="E316" t="s">
        <v>234</v>
      </c>
      <c r="F316" s="28"/>
      <c r="G316" s="85" t="s">
        <v>1960</v>
      </c>
      <c r="H316" s="85" t="s">
        <v>1958</v>
      </c>
      <c r="I316" s="86" t="s">
        <v>223</v>
      </c>
      <c r="J316" t="s">
        <v>14</v>
      </c>
    </row>
    <row r="317" spans="3:10">
      <c r="C317">
        <v>30016</v>
      </c>
      <c r="D317" t="s">
        <v>62</v>
      </c>
      <c r="E317" t="s">
        <v>235</v>
      </c>
      <c r="F317" s="28"/>
      <c r="G317" s="85" t="s">
        <v>1960</v>
      </c>
      <c r="H317" s="85" t="s">
        <v>1958</v>
      </c>
      <c r="I317" s="86" t="s">
        <v>223</v>
      </c>
      <c r="J317" t="s">
        <v>14</v>
      </c>
    </row>
    <row r="318" spans="3:10">
      <c r="C318">
        <v>30017</v>
      </c>
      <c r="D318" t="s">
        <v>62</v>
      </c>
      <c r="E318" t="s">
        <v>236</v>
      </c>
      <c r="F318" s="28"/>
      <c r="G318" s="85" t="s">
        <v>1960</v>
      </c>
      <c r="H318" s="85" t="s">
        <v>1958</v>
      </c>
      <c r="I318" s="86" t="s">
        <v>223</v>
      </c>
      <c r="J318" t="s">
        <v>14</v>
      </c>
    </row>
    <row r="319" spans="3:10">
      <c r="C319">
        <v>30018</v>
      </c>
      <c r="D319" t="s">
        <v>237</v>
      </c>
      <c r="E319" t="s">
        <v>238</v>
      </c>
      <c r="F319" s="28"/>
      <c r="G319" s="85" t="s">
        <v>1960</v>
      </c>
      <c r="H319" s="85" t="s">
        <v>1958</v>
      </c>
      <c r="I319" s="86" t="s">
        <v>223</v>
      </c>
      <c r="J319" t="s">
        <v>14</v>
      </c>
    </row>
    <row r="320" spans="3:10">
      <c r="C320">
        <v>30019</v>
      </c>
      <c r="D320" t="s">
        <v>62</v>
      </c>
      <c r="E320" t="s">
        <v>239</v>
      </c>
      <c r="F320" s="28"/>
      <c r="G320" s="85" t="s">
        <v>1960</v>
      </c>
      <c r="H320" s="85" t="s">
        <v>1958</v>
      </c>
      <c r="I320" s="86" t="s">
        <v>223</v>
      </c>
      <c r="J320" t="s">
        <v>14</v>
      </c>
    </row>
    <row r="321" spans="3:10">
      <c r="C321">
        <v>30020</v>
      </c>
      <c r="D321" t="s">
        <v>62</v>
      </c>
      <c r="E321" t="s">
        <v>240</v>
      </c>
      <c r="F321" s="28"/>
      <c r="G321" s="85" t="s">
        <v>1960</v>
      </c>
      <c r="H321" s="85" t="s">
        <v>1958</v>
      </c>
      <c r="I321" s="86" t="s">
        <v>223</v>
      </c>
      <c r="J321" t="s">
        <v>14</v>
      </c>
    </row>
    <row r="322" spans="3:10">
      <c r="C322">
        <v>30021</v>
      </c>
      <c r="D322" t="s">
        <v>62</v>
      </c>
      <c r="E322" t="s">
        <v>241</v>
      </c>
      <c r="F322" s="28"/>
      <c r="G322" s="85" t="s">
        <v>1960</v>
      </c>
      <c r="H322" s="85" t="s">
        <v>1958</v>
      </c>
      <c r="I322" s="86" t="s">
        <v>223</v>
      </c>
      <c r="J322" t="s">
        <v>14</v>
      </c>
    </row>
    <row r="323" spans="3:10">
      <c r="C323">
        <v>30022</v>
      </c>
      <c r="D323" t="s">
        <v>15</v>
      </c>
      <c r="E323" t="s">
        <v>242</v>
      </c>
      <c r="F323" s="28"/>
      <c r="G323" s="85" t="s">
        <v>1960</v>
      </c>
      <c r="H323" s="85" t="s">
        <v>1958</v>
      </c>
      <c r="I323" s="86" t="s">
        <v>223</v>
      </c>
      <c r="J323" t="s">
        <v>14</v>
      </c>
    </row>
    <row r="324" spans="3:10">
      <c r="C324">
        <v>30023</v>
      </c>
      <c r="D324" t="s">
        <v>62</v>
      </c>
      <c r="E324" t="s">
        <v>243</v>
      </c>
      <c r="F324" s="28"/>
      <c r="G324" s="85" t="s">
        <v>1960</v>
      </c>
      <c r="H324" s="85" t="s">
        <v>1958</v>
      </c>
      <c r="I324" s="86" t="s">
        <v>223</v>
      </c>
      <c r="J324" t="s">
        <v>14</v>
      </c>
    </row>
    <row r="325" spans="3:10">
      <c r="C325">
        <v>30024</v>
      </c>
      <c r="D325" t="s">
        <v>62</v>
      </c>
      <c r="E325" t="s">
        <v>244</v>
      </c>
      <c r="F325" s="28"/>
      <c r="G325" s="85" t="s">
        <v>1960</v>
      </c>
      <c r="H325" s="85" t="s">
        <v>1958</v>
      </c>
      <c r="I325" s="86" t="s">
        <v>223</v>
      </c>
      <c r="J325" t="s">
        <v>14</v>
      </c>
    </row>
    <row r="326" spans="3:10">
      <c r="C326">
        <v>30025</v>
      </c>
      <c r="D326" t="s">
        <v>62</v>
      </c>
      <c r="E326" t="s">
        <v>245</v>
      </c>
      <c r="F326" s="28"/>
      <c r="G326" s="85" t="s">
        <v>1960</v>
      </c>
      <c r="H326" s="85" t="s">
        <v>1958</v>
      </c>
      <c r="I326" s="86" t="s">
        <v>223</v>
      </c>
      <c r="J326" t="s">
        <v>14</v>
      </c>
    </row>
    <row r="327" spans="3:10">
      <c r="C327">
        <v>30026</v>
      </c>
      <c r="D327" t="s">
        <v>15</v>
      </c>
      <c r="E327" t="s">
        <v>246</v>
      </c>
      <c r="F327" s="28"/>
      <c r="G327" s="85" t="s">
        <v>1960</v>
      </c>
      <c r="H327" s="85" t="s">
        <v>1958</v>
      </c>
      <c r="I327" s="86" t="s">
        <v>223</v>
      </c>
      <c r="J327" t="s">
        <v>14</v>
      </c>
    </row>
    <row r="328" spans="3:10">
      <c r="C328">
        <v>30027</v>
      </c>
      <c r="D328" t="s">
        <v>62</v>
      </c>
      <c r="E328" t="s">
        <v>247</v>
      </c>
      <c r="F328" s="28"/>
      <c r="G328" s="85" t="s">
        <v>1960</v>
      </c>
      <c r="H328" s="85" t="s">
        <v>1958</v>
      </c>
      <c r="I328" s="86" t="s">
        <v>223</v>
      </c>
      <c r="J328" t="s">
        <v>14</v>
      </c>
    </row>
    <row r="329" spans="3:10">
      <c r="C329">
        <v>30028</v>
      </c>
      <c r="D329" t="s">
        <v>62</v>
      </c>
      <c r="E329" t="s">
        <v>248</v>
      </c>
      <c r="F329" s="28"/>
      <c r="G329" s="85" t="s">
        <v>1960</v>
      </c>
      <c r="H329" s="85" t="s">
        <v>1958</v>
      </c>
      <c r="I329" s="86" t="s">
        <v>223</v>
      </c>
      <c r="J329" t="s">
        <v>14</v>
      </c>
    </row>
    <row r="330" spans="3:10">
      <c r="C330">
        <v>30029</v>
      </c>
      <c r="D330" t="s">
        <v>62</v>
      </c>
      <c r="E330" t="s">
        <v>249</v>
      </c>
      <c r="F330" s="28"/>
      <c r="G330" s="85" t="s">
        <v>1960</v>
      </c>
      <c r="H330" s="85" t="s">
        <v>1958</v>
      </c>
      <c r="I330" s="86" t="s">
        <v>223</v>
      </c>
      <c r="J330" t="s">
        <v>14</v>
      </c>
    </row>
    <row r="331" spans="3:10">
      <c r="C331">
        <v>30030</v>
      </c>
      <c r="D331" t="s">
        <v>15</v>
      </c>
      <c r="E331" t="s">
        <v>250</v>
      </c>
      <c r="F331" s="28"/>
      <c r="G331" s="85" t="s">
        <v>1960</v>
      </c>
      <c r="H331" s="85" t="s">
        <v>1958</v>
      </c>
      <c r="I331" s="86" t="s">
        <v>223</v>
      </c>
      <c r="J331" t="s">
        <v>14</v>
      </c>
    </row>
    <row r="332" spans="3:10">
      <c r="C332">
        <v>30031</v>
      </c>
      <c r="D332" t="s">
        <v>62</v>
      </c>
      <c r="E332" t="s">
        <v>251</v>
      </c>
      <c r="F332" s="28"/>
      <c r="G332" s="85" t="s">
        <v>1960</v>
      </c>
      <c r="H332" s="85" t="s">
        <v>1958</v>
      </c>
      <c r="I332" s="86" t="s">
        <v>223</v>
      </c>
      <c r="J332" t="s">
        <v>14</v>
      </c>
    </row>
    <row r="333" spans="3:10">
      <c r="C333">
        <v>30032</v>
      </c>
      <c r="D333" t="s">
        <v>62</v>
      </c>
      <c r="E333" t="s">
        <v>252</v>
      </c>
      <c r="F333" s="28"/>
      <c r="G333" s="85" t="s">
        <v>1960</v>
      </c>
      <c r="H333" s="85" t="s">
        <v>1958</v>
      </c>
      <c r="I333" s="86" t="s">
        <v>223</v>
      </c>
      <c r="J333" t="s">
        <v>14</v>
      </c>
    </row>
    <row r="334" spans="3:10">
      <c r="C334">
        <v>30033</v>
      </c>
      <c r="D334" t="s">
        <v>62</v>
      </c>
      <c r="E334" t="s">
        <v>253</v>
      </c>
      <c r="F334" s="28"/>
      <c r="G334" s="85" t="s">
        <v>1960</v>
      </c>
      <c r="H334" s="85" t="s">
        <v>1958</v>
      </c>
      <c r="I334" s="86" t="s">
        <v>223</v>
      </c>
      <c r="J334" t="s">
        <v>14</v>
      </c>
    </row>
    <row r="335" spans="3:10">
      <c r="C335">
        <v>30034</v>
      </c>
      <c r="D335" t="s">
        <v>62</v>
      </c>
      <c r="E335" t="s">
        <v>254</v>
      </c>
      <c r="F335" s="28"/>
      <c r="G335" s="85" t="s">
        <v>1960</v>
      </c>
      <c r="H335" s="85" t="s">
        <v>1958</v>
      </c>
      <c r="I335" s="86" t="s">
        <v>223</v>
      </c>
      <c r="J335" t="s">
        <v>14</v>
      </c>
    </row>
    <row r="336" spans="3:10">
      <c r="C336">
        <v>30035</v>
      </c>
      <c r="D336" t="s">
        <v>62</v>
      </c>
      <c r="E336" t="s">
        <v>255</v>
      </c>
      <c r="F336" s="28"/>
      <c r="G336" s="85" t="s">
        <v>1960</v>
      </c>
      <c r="H336" s="85" t="s">
        <v>1958</v>
      </c>
      <c r="I336" s="86" t="s">
        <v>223</v>
      </c>
      <c r="J336" t="s">
        <v>14</v>
      </c>
    </row>
    <row r="337" spans="3:10">
      <c r="C337">
        <v>30036</v>
      </c>
      <c r="D337" t="s">
        <v>62</v>
      </c>
      <c r="E337" t="s">
        <v>256</v>
      </c>
      <c r="F337" s="28"/>
      <c r="G337" s="85" t="s">
        <v>1960</v>
      </c>
      <c r="H337" s="85" t="s">
        <v>1958</v>
      </c>
      <c r="I337" s="86" t="s">
        <v>223</v>
      </c>
      <c r="J337" t="s">
        <v>14</v>
      </c>
    </row>
    <row r="338" spans="3:10">
      <c r="C338">
        <v>30037</v>
      </c>
      <c r="D338" t="s">
        <v>237</v>
      </c>
      <c r="E338" t="s">
        <v>257</v>
      </c>
      <c r="F338" s="28"/>
      <c r="G338" s="85" t="s">
        <v>1960</v>
      </c>
      <c r="H338" s="85" t="s">
        <v>1958</v>
      </c>
      <c r="I338" s="86" t="s">
        <v>223</v>
      </c>
      <c r="J338" t="s">
        <v>14</v>
      </c>
    </row>
    <row r="339" spans="3:10">
      <c r="C339">
        <v>30038</v>
      </c>
      <c r="D339" t="s">
        <v>62</v>
      </c>
      <c r="E339" t="s">
        <v>258</v>
      </c>
      <c r="F339" s="28"/>
      <c r="G339" s="85" t="s">
        <v>1960</v>
      </c>
      <c r="H339" s="85" t="s">
        <v>1958</v>
      </c>
      <c r="I339" s="86" t="s">
        <v>223</v>
      </c>
      <c r="J339" t="s">
        <v>14</v>
      </c>
    </row>
    <row r="340" spans="3:10">
      <c r="C340">
        <v>30039</v>
      </c>
      <c r="D340" t="s">
        <v>237</v>
      </c>
      <c r="E340" t="s">
        <v>259</v>
      </c>
      <c r="F340" s="28"/>
      <c r="G340" s="85" t="s">
        <v>1960</v>
      </c>
      <c r="H340" s="85" t="s">
        <v>1958</v>
      </c>
      <c r="I340" s="86" t="s">
        <v>223</v>
      </c>
      <c r="J340" t="s">
        <v>14</v>
      </c>
    </row>
    <row r="341" spans="3:10">
      <c r="C341">
        <v>30040</v>
      </c>
      <c r="D341" t="s">
        <v>62</v>
      </c>
      <c r="E341" t="s">
        <v>260</v>
      </c>
      <c r="F341" s="28"/>
      <c r="G341" s="85" t="s">
        <v>1960</v>
      </c>
      <c r="H341" s="85" t="s">
        <v>1958</v>
      </c>
      <c r="I341" s="86" t="s">
        <v>223</v>
      </c>
      <c r="J341" t="s">
        <v>14</v>
      </c>
    </row>
    <row r="342" spans="3:10">
      <c r="C342">
        <v>30041</v>
      </c>
      <c r="D342" t="s">
        <v>237</v>
      </c>
      <c r="E342" t="s">
        <v>261</v>
      </c>
      <c r="F342" s="28"/>
      <c r="G342" s="85" t="s">
        <v>1960</v>
      </c>
      <c r="H342" s="85" t="s">
        <v>1958</v>
      </c>
      <c r="I342" s="86" t="s">
        <v>223</v>
      </c>
      <c r="J342" t="s">
        <v>14</v>
      </c>
    </row>
    <row r="343" spans="3:10">
      <c r="C343">
        <v>30042</v>
      </c>
      <c r="D343" t="s">
        <v>62</v>
      </c>
      <c r="E343" t="s">
        <v>262</v>
      </c>
      <c r="F343" s="28"/>
      <c r="G343" s="85" t="s">
        <v>1960</v>
      </c>
      <c r="H343" s="85" t="s">
        <v>1958</v>
      </c>
      <c r="I343" s="86" t="s">
        <v>223</v>
      </c>
      <c r="J343" t="s">
        <v>14</v>
      </c>
    </row>
    <row r="344" spans="3:10">
      <c r="C344">
        <v>30043</v>
      </c>
      <c r="D344" t="s">
        <v>62</v>
      </c>
      <c r="E344" t="s">
        <v>263</v>
      </c>
      <c r="F344" s="28"/>
      <c r="G344" s="85" t="s">
        <v>1960</v>
      </c>
      <c r="H344" s="85" t="s">
        <v>1958</v>
      </c>
      <c r="I344" s="86" t="s">
        <v>223</v>
      </c>
      <c r="J344" t="s">
        <v>14</v>
      </c>
    </row>
    <row r="345" spans="3:10">
      <c r="C345">
        <v>30044</v>
      </c>
      <c r="D345" t="s">
        <v>15</v>
      </c>
      <c r="E345" t="s">
        <v>264</v>
      </c>
      <c r="F345" s="28"/>
      <c r="G345" s="85" t="s">
        <v>1960</v>
      </c>
      <c r="H345" s="85" t="s">
        <v>1958</v>
      </c>
      <c r="I345" s="86" t="s">
        <v>223</v>
      </c>
      <c r="J345" t="s">
        <v>14</v>
      </c>
    </row>
    <row r="346" spans="3:10">
      <c r="C346">
        <v>30045</v>
      </c>
      <c r="D346" t="s">
        <v>62</v>
      </c>
      <c r="E346" t="s">
        <v>265</v>
      </c>
      <c r="F346" s="28"/>
      <c r="G346" s="85" t="s">
        <v>1960</v>
      </c>
      <c r="H346" s="85" t="s">
        <v>1958</v>
      </c>
      <c r="I346" s="86" t="s">
        <v>223</v>
      </c>
      <c r="J346" t="s">
        <v>14</v>
      </c>
    </row>
    <row r="347" spans="3:10">
      <c r="C347">
        <v>30046</v>
      </c>
      <c r="D347" t="s">
        <v>15</v>
      </c>
      <c r="E347" t="s">
        <v>266</v>
      </c>
      <c r="F347" s="28"/>
      <c r="G347" s="85" t="s">
        <v>1960</v>
      </c>
      <c r="H347" s="85" t="s">
        <v>1958</v>
      </c>
      <c r="I347" s="86" t="s">
        <v>223</v>
      </c>
      <c r="J347" t="s">
        <v>14</v>
      </c>
    </row>
    <row r="348" spans="3:10">
      <c r="C348">
        <v>30047</v>
      </c>
      <c r="D348" t="s">
        <v>62</v>
      </c>
      <c r="E348" t="s">
        <v>267</v>
      </c>
      <c r="F348" s="28"/>
      <c r="G348" s="85" t="s">
        <v>1960</v>
      </c>
      <c r="H348" s="85" t="s">
        <v>1958</v>
      </c>
      <c r="I348" s="86" t="s">
        <v>223</v>
      </c>
      <c r="J348" t="s">
        <v>14</v>
      </c>
    </row>
    <row r="349" spans="3:10">
      <c r="C349">
        <v>30048</v>
      </c>
      <c r="D349" t="s">
        <v>62</v>
      </c>
      <c r="E349" t="s">
        <v>268</v>
      </c>
      <c r="F349" s="28"/>
      <c r="G349" s="85" t="s">
        <v>1960</v>
      </c>
      <c r="H349" s="85" t="s">
        <v>1958</v>
      </c>
      <c r="I349" s="86" t="s">
        <v>223</v>
      </c>
      <c r="J349" t="s">
        <v>14</v>
      </c>
    </row>
    <row r="350" spans="3:10">
      <c r="C350">
        <v>30049</v>
      </c>
      <c r="D350" t="s">
        <v>62</v>
      </c>
      <c r="E350" t="s">
        <v>269</v>
      </c>
      <c r="F350" s="28"/>
      <c r="G350" s="85" t="s">
        <v>1960</v>
      </c>
      <c r="H350" s="85" t="s">
        <v>1958</v>
      </c>
      <c r="I350" s="86" t="s">
        <v>223</v>
      </c>
      <c r="J350" t="s">
        <v>14</v>
      </c>
    </row>
    <row r="351" spans="3:10">
      <c r="C351">
        <v>30050</v>
      </c>
      <c r="D351" t="s">
        <v>62</v>
      </c>
      <c r="E351" t="s">
        <v>270</v>
      </c>
      <c r="F351" s="28"/>
      <c r="G351" s="85" t="s">
        <v>1960</v>
      </c>
      <c r="H351" s="85" t="s">
        <v>1958</v>
      </c>
      <c r="I351" s="86" t="s">
        <v>223</v>
      </c>
      <c r="J351" t="s">
        <v>14</v>
      </c>
    </row>
    <row r="352" spans="3:10">
      <c r="C352">
        <v>30051</v>
      </c>
      <c r="D352" t="s">
        <v>62</v>
      </c>
      <c r="E352" t="s">
        <v>271</v>
      </c>
      <c r="F352" s="28"/>
      <c r="G352" s="85" t="s">
        <v>1960</v>
      </c>
      <c r="H352" s="85" t="s">
        <v>1958</v>
      </c>
      <c r="I352" s="86" t="s">
        <v>223</v>
      </c>
      <c r="J352" t="s">
        <v>14</v>
      </c>
    </row>
    <row r="353" spans="3:10">
      <c r="C353">
        <v>30052</v>
      </c>
      <c r="D353" t="s">
        <v>62</v>
      </c>
      <c r="E353" t="s">
        <v>272</v>
      </c>
      <c r="F353" s="28"/>
      <c r="G353" s="85" t="s">
        <v>1960</v>
      </c>
      <c r="H353" s="85" t="s">
        <v>1958</v>
      </c>
      <c r="I353" s="86" t="s">
        <v>223</v>
      </c>
      <c r="J353" t="s">
        <v>14</v>
      </c>
    </row>
    <row r="354" spans="3:10">
      <c r="C354">
        <v>30053</v>
      </c>
      <c r="D354" t="s">
        <v>62</v>
      </c>
      <c r="E354" t="s">
        <v>273</v>
      </c>
      <c r="F354" s="28"/>
      <c r="G354" s="85" t="s">
        <v>1960</v>
      </c>
      <c r="H354" s="85" t="s">
        <v>1958</v>
      </c>
      <c r="I354" s="86" t="s">
        <v>223</v>
      </c>
      <c r="J354" t="s">
        <v>14</v>
      </c>
    </row>
    <row r="355" spans="3:10">
      <c r="C355">
        <v>30054</v>
      </c>
      <c r="D355" t="s">
        <v>62</v>
      </c>
      <c r="E355" t="s">
        <v>274</v>
      </c>
      <c r="F355" s="28"/>
      <c r="G355" s="85" t="s">
        <v>1960</v>
      </c>
      <c r="H355" s="85" t="s">
        <v>1958</v>
      </c>
      <c r="I355" s="86" t="s">
        <v>223</v>
      </c>
      <c r="J355" t="s">
        <v>14</v>
      </c>
    </row>
    <row r="356" spans="3:10">
      <c r="C356">
        <v>30055</v>
      </c>
      <c r="D356" t="s">
        <v>62</v>
      </c>
      <c r="E356" t="s">
        <v>275</v>
      </c>
      <c r="F356" s="28"/>
      <c r="G356" s="85" t="s">
        <v>1960</v>
      </c>
      <c r="H356" s="85" t="s">
        <v>1958</v>
      </c>
      <c r="I356" s="86" t="s">
        <v>223</v>
      </c>
      <c r="J356" t="s">
        <v>14</v>
      </c>
    </row>
    <row r="357" spans="3:10">
      <c r="C357">
        <v>30056</v>
      </c>
      <c r="D357" t="s">
        <v>15</v>
      </c>
      <c r="E357" t="s">
        <v>276</v>
      </c>
      <c r="F357" s="28"/>
      <c r="G357" s="85" t="s">
        <v>1960</v>
      </c>
      <c r="H357" s="85" t="s">
        <v>1958</v>
      </c>
      <c r="I357" s="86" t="s">
        <v>223</v>
      </c>
      <c r="J357" t="s">
        <v>14</v>
      </c>
    </row>
    <row r="358" spans="3:10">
      <c r="C358">
        <v>30057</v>
      </c>
      <c r="D358" t="s">
        <v>62</v>
      </c>
      <c r="E358" t="s">
        <v>277</v>
      </c>
      <c r="F358" s="28"/>
      <c r="G358" s="85" t="s">
        <v>1960</v>
      </c>
      <c r="H358" s="85" t="s">
        <v>1958</v>
      </c>
      <c r="I358" s="86" t="s">
        <v>223</v>
      </c>
      <c r="J358" t="s">
        <v>14</v>
      </c>
    </row>
    <row r="359" spans="3:10">
      <c r="C359">
        <v>30058</v>
      </c>
      <c r="D359" t="s">
        <v>15</v>
      </c>
      <c r="E359" t="s">
        <v>278</v>
      </c>
      <c r="F359" s="28"/>
      <c r="G359" s="85" t="s">
        <v>1960</v>
      </c>
      <c r="H359" s="85" t="s">
        <v>1958</v>
      </c>
      <c r="I359" s="86" t="s">
        <v>223</v>
      </c>
      <c r="J359" t="s">
        <v>14</v>
      </c>
    </row>
    <row r="360" spans="3:10">
      <c r="C360">
        <v>30059</v>
      </c>
      <c r="D360" t="s">
        <v>15</v>
      </c>
      <c r="E360" t="s">
        <v>279</v>
      </c>
      <c r="F360" s="28"/>
      <c r="G360" s="85" t="s">
        <v>1960</v>
      </c>
      <c r="H360" s="85" t="s">
        <v>1958</v>
      </c>
      <c r="I360" s="86" t="s">
        <v>223</v>
      </c>
      <c r="J360" t="s">
        <v>14</v>
      </c>
    </row>
    <row r="361" spans="3:10">
      <c r="C361">
        <v>31000</v>
      </c>
      <c r="D361" t="s">
        <v>12</v>
      </c>
      <c r="E361" t="s">
        <v>280</v>
      </c>
      <c r="F361" s="28"/>
      <c r="G361" s="85" t="s">
        <v>1960</v>
      </c>
      <c r="H361" s="85" t="s">
        <v>1958</v>
      </c>
      <c r="I361" s="86" t="s">
        <v>280</v>
      </c>
      <c r="J361" t="s">
        <v>14</v>
      </c>
    </row>
    <row r="362" spans="3:10">
      <c r="C362">
        <v>31001</v>
      </c>
      <c r="D362" t="s">
        <v>15</v>
      </c>
      <c r="E362" t="s">
        <v>153</v>
      </c>
      <c r="F362" s="28"/>
      <c r="G362" s="85" t="s">
        <v>1960</v>
      </c>
      <c r="H362" s="85" t="s">
        <v>1958</v>
      </c>
      <c r="I362" s="86" t="s">
        <v>280</v>
      </c>
      <c r="J362" t="s">
        <v>14</v>
      </c>
    </row>
    <row r="363" spans="3:10">
      <c r="C363">
        <v>31002</v>
      </c>
      <c r="D363" t="s">
        <v>15</v>
      </c>
      <c r="E363" t="s">
        <v>154</v>
      </c>
      <c r="F363" s="28"/>
      <c r="G363" s="85" t="s">
        <v>1960</v>
      </c>
      <c r="H363" s="85" t="s">
        <v>1958</v>
      </c>
      <c r="I363" s="86" t="s">
        <v>280</v>
      </c>
      <c r="J363" t="s">
        <v>14</v>
      </c>
    </row>
    <row r="364" spans="3:10">
      <c r="C364">
        <v>31003</v>
      </c>
      <c r="D364" t="s">
        <v>15</v>
      </c>
      <c r="E364" t="s">
        <v>155</v>
      </c>
      <c r="F364" s="28"/>
      <c r="G364" s="85" t="s">
        <v>1960</v>
      </c>
      <c r="H364" s="85" t="s">
        <v>1958</v>
      </c>
      <c r="I364" s="86" t="s">
        <v>280</v>
      </c>
      <c r="J364" t="s">
        <v>14</v>
      </c>
    </row>
    <row r="365" spans="3:10">
      <c r="C365">
        <v>31004</v>
      </c>
      <c r="D365" t="s">
        <v>15</v>
      </c>
      <c r="E365" t="s">
        <v>281</v>
      </c>
      <c r="F365" s="28"/>
      <c r="G365" s="85" t="s">
        <v>1960</v>
      </c>
      <c r="H365" s="85" t="s">
        <v>1958</v>
      </c>
      <c r="I365" s="86" t="s">
        <v>280</v>
      </c>
      <c r="J365" t="s">
        <v>14</v>
      </c>
    </row>
    <row r="366" spans="3:10">
      <c r="C366">
        <v>31005</v>
      </c>
      <c r="D366" t="s">
        <v>15</v>
      </c>
      <c r="E366" t="s">
        <v>207</v>
      </c>
      <c r="F366" s="28"/>
      <c r="G366" s="85" t="s">
        <v>1960</v>
      </c>
      <c r="H366" s="85" t="s">
        <v>1958</v>
      </c>
      <c r="I366" s="86" t="s">
        <v>280</v>
      </c>
      <c r="J366" t="s">
        <v>14</v>
      </c>
    </row>
    <row r="367" spans="3:10">
      <c r="C367">
        <v>31006</v>
      </c>
      <c r="D367" t="s">
        <v>62</v>
      </c>
      <c r="E367" t="s">
        <v>282</v>
      </c>
      <c r="F367" s="28"/>
      <c r="G367" s="85" t="s">
        <v>1960</v>
      </c>
      <c r="H367" s="85" t="s">
        <v>1958</v>
      </c>
      <c r="I367" s="86" t="s">
        <v>280</v>
      </c>
      <c r="J367" t="s">
        <v>14</v>
      </c>
    </row>
    <row r="368" spans="3:10">
      <c r="C368">
        <v>31007</v>
      </c>
      <c r="D368" t="s">
        <v>62</v>
      </c>
      <c r="E368" t="s">
        <v>283</v>
      </c>
      <c r="F368" s="28"/>
      <c r="G368" s="85" t="s">
        <v>1960</v>
      </c>
      <c r="H368" s="85" t="s">
        <v>1958</v>
      </c>
      <c r="I368" s="86" t="s">
        <v>280</v>
      </c>
      <c r="J368" t="s">
        <v>14</v>
      </c>
    </row>
    <row r="369" spans="3:10">
      <c r="C369">
        <v>31008</v>
      </c>
      <c r="D369" t="s">
        <v>15</v>
      </c>
      <c r="E369" t="s">
        <v>284</v>
      </c>
      <c r="F369" s="28"/>
      <c r="G369" s="85" t="s">
        <v>1960</v>
      </c>
      <c r="H369" s="85" t="s">
        <v>1958</v>
      </c>
      <c r="I369" s="86" t="s">
        <v>280</v>
      </c>
      <c r="J369" t="s">
        <v>14</v>
      </c>
    </row>
    <row r="370" spans="3:10">
      <c r="C370">
        <v>31009</v>
      </c>
      <c r="D370" t="s">
        <v>62</v>
      </c>
      <c r="E370" t="s">
        <v>285</v>
      </c>
      <c r="F370" s="28"/>
      <c r="G370" s="85" t="s">
        <v>1960</v>
      </c>
      <c r="H370" s="85" t="s">
        <v>1958</v>
      </c>
      <c r="I370" s="86" t="s">
        <v>280</v>
      </c>
      <c r="J370" t="s">
        <v>14</v>
      </c>
    </row>
    <row r="371" spans="3:10">
      <c r="C371">
        <v>31010</v>
      </c>
      <c r="D371" t="s">
        <v>62</v>
      </c>
      <c r="E371" t="s">
        <v>286</v>
      </c>
      <c r="F371" s="28"/>
      <c r="G371" s="85" t="s">
        <v>1960</v>
      </c>
      <c r="H371" s="85" t="s">
        <v>1958</v>
      </c>
      <c r="I371" s="86" t="s">
        <v>280</v>
      </c>
      <c r="J371" t="s">
        <v>14</v>
      </c>
    </row>
    <row r="372" spans="3:10">
      <c r="C372">
        <v>31011</v>
      </c>
      <c r="D372" t="s">
        <v>15</v>
      </c>
      <c r="E372" t="s">
        <v>287</v>
      </c>
      <c r="F372" s="28"/>
      <c r="G372" s="85" t="s">
        <v>1960</v>
      </c>
      <c r="H372" s="85" t="s">
        <v>1958</v>
      </c>
      <c r="I372" s="86" t="s">
        <v>280</v>
      </c>
      <c r="J372" t="s">
        <v>14</v>
      </c>
    </row>
    <row r="373" spans="3:10">
      <c r="C373">
        <v>31012</v>
      </c>
      <c r="D373" t="s">
        <v>62</v>
      </c>
      <c r="E373" t="s">
        <v>288</v>
      </c>
      <c r="F373" s="28"/>
      <c r="G373" s="85" t="s">
        <v>1960</v>
      </c>
      <c r="H373" s="85" t="s">
        <v>1958</v>
      </c>
      <c r="I373" s="86" t="s">
        <v>280</v>
      </c>
      <c r="J373" t="s">
        <v>14</v>
      </c>
    </row>
    <row r="374" spans="3:10">
      <c r="C374">
        <v>31013</v>
      </c>
      <c r="D374" t="s">
        <v>15</v>
      </c>
      <c r="E374" t="s">
        <v>215</v>
      </c>
      <c r="F374" s="28"/>
      <c r="G374" s="85" t="s">
        <v>1960</v>
      </c>
      <c r="H374" s="85" t="s">
        <v>1958</v>
      </c>
      <c r="I374" s="86" t="s">
        <v>280</v>
      </c>
      <c r="J374" t="s">
        <v>14</v>
      </c>
    </row>
    <row r="375" spans="3:10">
      <c r="C375">
        <v>31014</v>
      </c>
      <c r="D375" t="s">
        <v>62</v>
      </c>
      <c r="E375" t="s">
        <v>289</v>
      </c>
      <c r="F375" s="28"/>
      <c r="G375" s="85" t="s">
        <v>1960</v>
      </c>
      <c r="H375" s="85" t="s">
        <v>1958</v>
      </c>
      <c r="I375" s="86" t="s">
        <v>280</v>
      </c>
      <c r="J375" t="s">
        <v>14</v>
      </c>
    </row>
    <row r="376" spans="3:10">
      <c r="C376">
        <v>31015</v>
      </c>
      <c r="D376" t="s">
        <v>15</v>
      </c>
      <c r="E376" t="s">
        <v>290</v>
      </c>
      <c r="F376" s="28"/>
      <c r="G376" s="85" t="s">
        <v>1960</v>
      </c>
      <c r="H376" s="85" t="s">
        <v>1958</v>
      </c>
      <c r="I376" s="86" t="s">
        <v>280</v>
      </c>
      <c r="J376" t="s">
        <v>14</v>
      </c>
    </row>
    <row r="377" spans="3:10">
      <c r="C377">
        <v>32000</v>
      </c>
      <c r="D377" t="s">
        <v>12</v>
      </c>
      <c r="E377" t="s">
        <v>291</v>
      </c>
      <c r="F377" s="28"/>
      <c r="G377" s="85" t="s">
        <v>1960</v>
      </c>
      <c r="H377" s="85" t="s">
        <v>1958</v>
      </c>
      <c r="I377" s="86" t="s">
        <v>291</v>
      </c>
      <c r="J377" t="s">
        <v>14</v>
      </c>
    </row>
    <row r="378" spans="3:10">
      <c r="C378">
        <v>32001</v>
      </c>
      <c r="D378" t="s">
        <v>15</v>
      </c>
      <c r="E378" t="s">
        <v>292</v>
      </c>
      <c r="F378" s="28"/>
      <c r="G378" s="85" t="s">
        <v>1960</v>
      </c>
      <c r="H378" s="85" t="s">
        <v>1958</v>
      </c>
      <c r="I378" s="86" t="s">
        <v>291</v>
      </c>
      <c r="J378" t="s">
        <v>14</v>
      </c>
    </row>
    <row r="379" spans="3:10">
      <c r="C379">
        <v>32002</v>
      </c>
      <c r="D379" t="s">
        <v>15</v>
      </c>
      <c r="E379" t="s">
        <v>154</v>
      </c>
      <c r="F379" s="28"/>
      <c r="G379" s="85" t="s">
        <v>1960</v>
      </c>
      <c r="H379" s="85" t="s">
        <v>1958</v>
      </c>
      <c r="I379" s="86" t="s">
        <v>291</v>
      </c>
      <c r="J379" t="s">
        <v>14</v>
      </c>
    </row>
    <row r="380" spans="3:10">
      <c r="C380">
        <v>32003</v>
      </c>
      <c r="D380" t="s">
        <v>15</v>
      </c>
      <c r="E380" t="s">
        <v>155</v>
      </c>
      <c r="F380" s="28"/>
      <c r="G380" s="85" t="s">
        <v>1960</v>
      </c>
      <c r="H380" s="85" t="s">
        <v>1958</v>
      </c>
      <c r="I380" s="86" t="s">
        <v>291</v>
      </c>
      <c r="J380" t="s">
        <v>14</v>
      </c>
    </row>
    <row r="381" spans="3:10">
      <c r="C381">
        <v>32004</v>
      </c>
      <c r="D381" t="s">
        <v>15</v>
      </c>
      <c r="E381" t="s">
        <v>156</v>
      </c>
      <c r="F381" s="28"/>
      <c r="G381" s="85" t="s">
        <v>1960</v>
      </c>
      <c r="H381" s="85" t="s">
        <v>1958</v>
      </c>
      <c r="I381" s="86" t="s">
        <v>291</v>
      </c>
      <c r="J381" t="s">
        <v>14</v>
      </c>
    </row>
    <row r="382" spans="3:10">
      <c r="C382">
        <v>32005</v>
      </c>
      <c r="D382" t="s">
        <v>15</v>
      </c>
      <c r="E382" t="s">
        <v>293</v>
      </c>
      <c r="F382" s="28"/>
      <c r="G382" s="85" t="s">
        <v>1960</v>
      </c>
      <c r="H382" s="85" t="s">
        <v>1958</v>
      </c>
      <c r="I382" s="86" t="s">
        <v>291</v>
      </c>
      <c r="J382" t="s">
        <v>14</v>
      </c>
    </row>
    <row r="383" spans="3:10">
      <c r="C383">
        <v>32006</v>
      </c>
      <c r="D383" t="s">
        <v>62</v>
      </c>
      <c r="E383" t="s">
        <v>294</v>
      </c>
      <c r="F383" s="28"/>
      <c r="G383" s="85" t="s">
        <v>1960</v>
      </c>
      <c r="H383" s="85" t="s">
        <v>1958</v>
      </c>
      <c r="I383" s="86" t="s">
        <v>291</v>
      </c>
      <c r="J383" t="s">
        <v>14</v>
      </c>
    </row>
    <row r="384" spans="3:10">
      <c r="C384">
        <v>32007</v>
      </c>
      <c r="D384" t="s">
        <v>62</v>
      </c>
      <c r="E384" t="s">
        <v>295</v>
      </c>
      <c r="F384" s="28"/>
      <c r="G384" s="85" t="s">
        <v>1960</v>
      </c>
      <c r="H384" s="85" t="s">
        <v>1958</v>
      </c>
      <c r="I384" s="86" t="s">
        <v>291</v>
      </c>
      <c r="J384" t="s">
        <v>14</v>
      </c>
    </row>
    <row r="385" spans="3:10">
      <c r="C385">
        <v>32008</v>
      </c>
      <c r="D385" t="s">
        <v>62</v>
      </c>
      <c r="E385" t="s">
        <v>296</v>
      </c>
      <c r="F385" s="28"/>
      <c r="G385" s="85" t="s">
        <v>1960</v>
      </c>
      <c r="H385" s="85" t="s">
        <v>1958</v>
      </c>
      <c r="I385" s="86" t="s">
        <v>291</v>
      </c>
      <c r="J385" t="s">
        <v>14</v>
      </c>
    </row>
    <row r="386" spans="3:10">
      <c r="C386">
        <v>32009</v>
      </c>
      <c r="D386" t="s">
        <v>62</v>
      </c>
      <c r="E386" t="s">
        <v>297</v>
      </c>
      <c r="F386" s="28"/>
      <c r="G386" s="85" t="s">
        <v>1960</v>
      </c>
      <c r="H386" s="85" t="s">
        <v>1958</v>
      </c>
      <c r="I386" s="86" t="s">
        <v>291</v>
      </c>
      <c r="J386" t="s">
        <v>14</v>
      </c>
    </row>
    <row r="387" spans="3:10">
      <c r="C387">
        <v>32010</v>
      </c>
      <c r="D387" t="s">
        <v>15</v>
      </c>
      <c r="E387" t="s">
        <v>298</v>
      </c>
      <c r="F387" s="28"/>
      <c r="G387" s="85" t="s">
        <v>1960</v>
      </c>
      <c r="H387" s="85" t="s">
        <v>1958</v>
      </c>
      <c r="I387" s="86" t="s">
        <v>291</v>
      </c>
      <c r="J387" t="s">
        <v>14</v>
      </c>
    </row>
    <row r="388" spans="3:10">
      <c r="C388">
        <v>32011</v>
      </c>
      <c r="D388" t="s">
        <v>15</v>
      </c>
      <c r="E388" t="s">
        <v>207</v>
      </c>
      <c r="F388" s="28"/>
      <c r="G388" s="85" t="s">
        <v>1960</v>
      </c>
      <c r="H388" s="85" t="s">
        <v>1958</v>
      </c>
      <c r="I388" s="86" t="s">
        <v>291</v>
      </c>
      <c r="J388" t="s">
        <v>14</v>
      </c>
    </row>
    <row r="389" spans="3:10">
      <c r="C389">
        <v>32012</v>
      </c>
      <c r="D389" t="s">
        <v>62</v>
      </c>
      <c r="E389" t="s">
        <v>282</v>
      </c>
      <c r="F389" s="28"/>
      <c r="G389" s="85" t="s">
        <v>1960</v>
      </c>
      <c r="H389" s="85" t="s">
        <v>1958</v>
      </c>
      <c r="I389" s="86" t="s">
        <v>291</v>
      </c>
      <c r="J389" t="s">
        <v>14</v>
      </c>
    </row>
    <row r="390" spans="3:10">
      <c r="C390">
        <v>32013</v>
      </c>
      <c r="D390" t="s">
        <v>62</v>
      </c>
      <c r="E390" t="s">
        <v>283</v>
      </c>
      <c r="F390" s="28"/>
      <c r="G390" s="85" t="s">
        <v>1960</v>
      </c>
      <c r="H390" s="85" t="s">
        <v>1958</v>
      </c>
      <c r="I390" s="86" t="s">
        <v>291</v>
      </c>
      <c r="J390" t="s">
        <v>14</v>
      </c>
    </row>
    <row r="391" spans="3:10">
      <c r="C391">
        <v>32014</v>
      </c>
      <c r="D391" t="s">
        <v>15</v>
      </c>
      <c r="E391" t="s">
        <v>299</v>
      </c>
      <c r="F391" s="28"/>
      <c r="G391" s="85" t="s">
        <v>1960</v>
      </c>
      <c r="H391" s="85" t="s">
        <v>1958</v>
      </c>
      <c r="I391" s="86" t="s">
        <v>291</v>
      </c>
      <c r="J391" t="s">
        <v>14</v>
      </c>
    </row>
    <row r="392" spans="3:10">
      <c r="C392">
        <v>32015</v>
      </c>
      <c r="D392" t="s">
        <v>15</v>
      </c>
      <c r="E392" t="s">
        <v>300</v>
      </c>
      <c r="F392" s="28"/>
      <c r="G392" s="85" t="s">
        <v>1960</v>
      </c>
      <c r="H392" s="85" t="s">
        <v>1958</v>
      </c>
      <c r="I392" s="86" t="s">
        <v>291</v>
      </c>
      <c r="J392" t="s">
        <v>14</v>
      </c>
    </row>
    <row r="393" spans="3:10">
      <c r="C393">
        <v>32016</v>
      </c>
      <c r="D393" t="s">
        <v>15</v>
      </c>
      <c r="E393" t="s">
        <v>301</v>
      </c>
      <c r="F393" s="28"/>
      <c r="G393" s="85" t="s">
        <v>1960</v>
      </c>
      <c r="H393" s="85" t="s">
        <v>1958</v>
      </c>
      <c r="I393" s="86" t="s">
        <v>291</v>
      </c>
      <c r="J393" t="s">
        <v>14</v>
      </c>
    </row>
    <row r="394" spans="3:10">
      <c r="C394">
        <v>32017</v>
      </c>
      <c r="D394" t="s">
        <v>15</v>
      </c>
      <c r="E394" t="s">
        <v>302</v>
      </c>
      <c r="F394" s="28"/>
      <c r="G394" s="85" t="s">
        <v>1960</v>
      </c>
      <c r="H394" s="85" t="s">
        <v>1958</v>
      </c>
      <c r="I394" s="86" t="s">
        <v>291</v>
      </c>
      <c r="J394" t="s">
        <v>14</v>
      </c>
    </row>
    <row r="395" spans="3:10">
      <c r="C395">
        <v>33000</v>
      </c>
      <c r="D395" t="s">
        <v>12</v>
      </c>
      <c r="E395" t="s">
        <v>303</v>
      </c>
      <c r="F395" s="28"/>
      <c r="G395" s="85" t="s">
        <v>1960</v>
      </c>
      <c r="H395" s="85" t="s">
        <v>1958</v>
      </c>
      <c r="I395" s="86" t="s">
        <v>303</v>
      </c>
      <c r="J395" t="s">
        <v>14</v>
      </c>
    </row>
    <row r="396" spans="3:10">
      <c r="C396">
        <v>33001</v>
      </c>
      <c r="D396" t="s">
        <v>15</v>
      </c>
      <c r="E396" t="s">
        <v>153</v>
      </c>
      <c r="F396" s="28"/>
      <c r="G396" s="85" t="s">
        <v>1960</v>
      </c>
      <c r="H396" s="85" t="s">
        <v>1958</v>
      </c>
      <c r="I396" s="86" t="s">
        <v>303</v>
      </c>
      <c r="J396" t="s">
        <v>14</v>
      </c>
    </row>
    <row r="397" spans="3:10">
      <c r="C397">
        <v>33002</v>
      </c>
      <c r="D397" t="s">
        <v>15</v>
      </c>
      <c r="E397" t="s">
        <v>154</v>
      </c>
      <c r="F397" s="28"/>
      <c r="G397" s="85" t="s">
        <v>1960</v>
      </c>
      <c r="H397" s="85" t="s">
        <v>1958</v>
      </c>
      <c r="I397" s="86" t="s">
        <v>303</v>
      </c>
      <c r="J397" t="s">
        <v>14</v>
      </c>
    </row>
    <row r="398" spans="3:10">
      <c r="C398">
        <v>33003</v>
      </c>
      <c r="D398" t="s">
        <v>15</v>
      </c>
      <c r="E398" t="s">
        <v>155</v>
      </c>
      <c r="F398" s="28"/>
      <c r="G398" s="85" t="s">
        <v>1960</v>
      </c>
      <c r="H398" s="85" t="s">
        <v>1958</v>
      </c>
      <c r="I398" s="86" t="s">
        <v>303</v>
      </c>
      <c r="J398" t="s">
        <v>14</v>
      </c>
    </row>
    <row r="399" spans="3:10">
      <c r="C399">
        <v>33004</v>
      </c>
      <c r="D399" t="s">
        <v>15</v>
      </c>
      <c r="E399" t="s">
        <v>156</v>
      </c>
      <c r="F399" s="28"/>
      <c r="G399" s="85" t="s">
        <v>1960</v>
      </c>
      <c r="H399" s="85" t="s">
        <v>1958</v>
      </c>
      <c r="I399" s="86" t="s">
        <v>303</v>
      </c>
      <c r="J399" t="s">
        <v>14</v>
      </c>
    </row>
    <row r="400" spans="3:10">
      <c r="C400">
        <v>33005</v>
      </c>
      <c r="D400" t="s">
        <v>15</v>
      </c>
      <c r="E400" t="s">
        <v>304</v>
      </c>
      <c r="F400" s="28"/>
      <c r="G400" s="85" t="s">
        <v>1960</v>
      </c>
      <c r="H400" s="85" t="s">
        <v>1958</v>
      </c>
      <c r="I400" s="86" t="s">
        <v>303</v>
      </c>
      <c r="J400" t="s">
        <v>14</v>
      </c>
    </row>
    <row r="401" spans="3:10">
      <c r="C401">
        <v>33006</v>
      </c>
      <c r="D401" t="s">
        <v>62</v>
      </c>
      <c r="E401" t="s">
        <v>305</v>
      </c>
      <c r="F401" s="28"/>
      <c r="G401" s="85" t="s">
        <v>1960</v>
      </c>
      <c r="H401" s="85" t="s">
        <v>1958</v>
      </c>
      <c r="I401" s="86" t="s">
        <v>303</v>
      </c>
      <c r="J401" t="s">
        <v>14</v>
      </c>
    </row>
    <row r="402" spans="3:10">
      <c r="C402">
        <v>33007</v>
      </c>
      <c r="D402" t="s">
        <v>62</v>
      </c>
      <c r="E402" t="s">
        <v>306</v>
      </c>
      <c r="F402" s="28"/>
      <c r="G402" s="85" t="s">
        <v>1960</v>
      </c>
      <c r="H402" s="85" t="s">
        <v>1958</v>
      </c>
      <c r="I402" s="86" t="s">
        <v>303</v>
      </c>
      <c r="J402" t="s">
        <v>14</v>
      </c>
    </row>
    <row r="403" spans="3:10">
      <c r="C403">
        <v>33008</v>
      </c>
      <c r="D403" t="s">
        <v>62</v>
      </c>
      <c r="E403" t="s">
        <v>307</v>
      </c>
      <c r="F403" s="28"/>
      <c r="G403" s="85" t="s">
        <v>1960</v>
      </c>
      <c r="H403" s="85" t="s">
        <v>1958</v>
      </c>
      <c r="I403" s="86" t="s">
        <v>303</v>
      </c>
      <c r="J403" t="s">
        <v>14</v>
      </c>
    </row>
    <row r="404" spans="3:10">
      <c r="C404">
        <v>33009</v>
      </c>
      <c r="D404" t="s">
        <v>62</v>
      </c>
      <c r="E404" t="s">
        <v>308</v>
      </c>
      <c r="F404" s="28"/>
      <c r="G404" s="85" t="s">
        <v>1960</v>
      </c>
      <c r="H404" s="85" t="s">
        <v>1958</v>
      </c>
      <c r="I404" s="86" t="s">
        <v>303</v>
      </c>
      <c r="J404" t="s">
        <v>14</v>
      </c>
    </row>
    <row r="405" spans="3:10">
      <c r="C405">
        <v>33010</v>
      </c>
      <c r="D405" t="s">
        <v>15</v>
      </c>
      <c r="E405" t="s">
        <v>309</v>
      </c>
      <c r="F405" s="28"/>
      <c r="G405" s="85" t="s">
        <v>1960</v>
      </c>
      <c r="H405" s="85" t="s">
        <v>1958</v>
      </c>
      <c r="I405" s="86" t="s">
        <v>303</v>
      </c>
      <c r="J405" t="s">
        <v>14</v>
      </c>
    </row>
    <row r="406" spans="3:10">
      <c r="C406">
        <v>33011</v>
      </c>
      <c r="D406" t="s">
        <v>15</v>
      </c>
      <c r="E406" t="s">
        <v>310</v>
      </c>
      <c r="F406" s="28"/>
      <c r="G406" s="85" t="s">
        <v>1960</v>
      </c>
      <c r="H406" s="85" t="s">
        <v>1958</v>
      </c>
      <c r="I406" s="86" t="s">
        <v>303</v>
      </c>
      <c r="J406" t="s">
        <v>14</v>
      </c>
    </row>
    <row r="407" spans="3:10">
      <c r="C407">
        <v>33012</v>
      </c>
      <c r="D407" t="s">
        <v>62</v>
      </c>
      <c r="E407" t="s">
        <v>311</v>
      </c>
      <c r="F407" s="28"/>
      <c r="G407" s="85" t="s">
        <v>1960</v>
      </c>
      <c r="H407" s="85" t="s">
        <v>1958</v>
      </c>
      <c r="I407" s="86" t="s">
        <v>303</v>
      </c>
      <c r="J407" t="s">
        <v>14</v>
      </c>
    </row>
    <row r="408" spans="3:10">
      <c r="C408">
        <v>33013</v>
      </c>
      <c r="D408" t="s">
        <v>15</v>
      </c>
      <c r="E408" t="s">
        <v>312</v>
      </c>
      <c r="F408" s="28"/>
      <c r="G408" s="85" t="s">
        <v>1960</v>
      </c>
      <c r="H408" s="85" t="s">
        <v>1958</v>
      </c>
      <c r="I408" s="86" t="s">
        <v>303</v>
      </c>
      <c r="J408" t="s">
        <v>14</v>
      </c>
    </row>
    <row r="409" spans="3:10">
      <c r="C409">
        <v>33014</v>
      </c>
      <c r="D409" t="s">
        <v>15</v>
      </c>
      <c r="E409" t="s">
        <v>279</v>
      </c>
      <c r="F409" s="28"/>
      <c r="G409" s="85" t="s">
        <v>1960</v>
      </c>
      <c r="H409" s="85" t="s">
        <v>1958</v>
      </c>
      <c r="I409" s="86" t="s">
        <v>303</v>
      </c>
      <c r="J409" t="s">
        <v>14</v>
      </c>
    </row>
    <row r="410" spans="3:10">
      <c r="C410">
        <v>34000</v>
      </c>
      <c r="D410" t="s">
        <v>12</v>
      </c>
      <c r="E410" t="s">
        <v>313</v>
      </c>
      <c r="F410" s="28"/>
      <c r="G410" s="85" t="s">
        <v>1960</v>
      </c>
      <c r="H410" s="85" t="s">
        <v>1958</v>
      </c>
      <c r="I410" s="86" t="s">
        <v>313</v>
      </c>
      <c r="J410" t="s">
        <v>14</v>
      </c>
    </row>
    <row r="411" spans="3:10">
      <c r="C411">
        <v>34001</v>
      </c>
      <c r="D411" t="s">
        <v>15</v>
      </c>
      <c r="E411" t="s">
        <v>153</v>
      </c>
      <c r="F411" s="28"/>
      <c r="G411" s="85" t="s">
        <v>1960</v>
      </c>
      <c r="H411" s="85" t="s">
        <v>1958</v>
      </c>
      <c r="I411" s="86" t="s">
        <v>313</v>
      </c>
      <c r="J411" t="s">
        <v>14</v>
      </c>
    </row>
    <row r="412" spans="3:10">
      <c r="C412">
        <v>34002</v>
      </c>
      <c r="D412" t="s">
        <v>15</v>
      </c>
      <c r="E412" t="s">
        <v>154</v>
      </c>
      <c r="F412" s="28"/>
      <c r="G412" s="85" t="s">
        <v>1960</v>
      </c>
      <c r="H412" s="85" t="s">
        <v>1958</v>
      </c>
      <c r="I412" s="86" t="s">
        <v>313</v>
      </c>
      <c r="J412" t="s">
        <v>14</v>
      </c>
    </row>
    <row r="413" spans="3:10">
      <c r="C413">
        <v>34003</v>
      </c>
      <c r="D413" t="s">
        <v>15</v>
      </c>
      <c r="E413" t="s">
        <v>155</v>
      </c>
      <c r="F413" s="28"/>
      <c r="G413" s="85" t="s">
        <v>1960</v>
      </c>
      <c r="H413" s="85" t="s">
        <v>1958</v>
      </c>
      <c r="I413" s="86" t="s">
        <v>313</v>
      </c>
      <c r="J413" t="s">
        <v>14</v>
      </c>
    </row>
    <row r="414" spans="3:10">
      <c r="C414">
        <v>34004</v>
      </c>
      <c r="D414" t="s">
        <v>15</v>
      </c>
      <c r="E414" t="s">
        <v>156</v>
      </c>
      <c r="F414" s="28"/>
      <c r="G414" s="85" t="s">
        <v>1960</v>
      </c>
      <c r="H414" s="85" t="s">
        <v>1958</v>
      </c>
      <c r="I414" s="86" t="s">
        <v>313</v>
      </c>
      <c r="J414" t="s">
        <v>14</v>
      </c>
    </row>
    <row r="415" spans="3:10">
      <c r="C415">
        <v>34005</v>
      </c>
      <c r="D415" t="s">
        <v>15</v>
      </c>
      <c r="E415" t="s">
        <v>224</v>
      </c>
      <c r="F415" s="28"/>
      <c r="G415" s="85" t="s">
        <v>1960</v>
      </c>
      <c r="H415" s="85" t="s">
        <v>1958</v>
      </c>
      <c r="I415" s="86" t="s">
        <v>313</v>
      </c>
      <c r="J415" t="s">
        <v>14</v>
      </c>
    </row>
    <row r="416" spans="3:10">
      <c r="C416">
        <v>34006</v>
      </c>
      <c r="D416" t="s">
        <v>62</v>
      </c>
      <c r="E416" t="s">
        <v>225</v>
      </c>
      <c r="F416" s="28"/>
      <c r="G416" s="85" t="s">
        <v>1960</v>
      </c>
      <c r="H416" s="85" t="s">
        <v>1958</v>
      </c>
      <c r="I416" s="86" t="s">
        <v>313</v>
      </c>
      <c r="J416" t="s">
        <v>14</v>
      </c>
    </row>
    <row r="417" spans="3:10">
      <c r="C417">
        <v>34007</v>
      </c>
      <c r="D417" t="s">
        <v>62</v>
      </c>
      <c r="E417" t="s">
        <v>226</v>
      </c>
      <c r="F417" s="28"/>
      <c r="G417" s="85" t="s">
        <v>1960</v>
      </c>
      <c r="H417" s="85" t="s">
        <v>1958</v>
      </c>
      <c r="I417" s="86" t="s">
        <v>313</v>
      </c>
      <c r="J417" t="s">
        <v>14</v>
      </c>
    </row>
    <row r="418" spans="3:10">
      <c r="C418">
        <v>34008</v>
      </c>
      <c r="D418" t="s">
        <v>15</v>
      </c>
      <c r="E418" t="s">
        <v>314</v>
      </c>
      <c r="F418" s="28"/>
      <c r="G418" s="85" t="s">
        <v>1960</v>
      </c>
      <c r="H418" s="85" t="s">
        <v>1958</v>
      </c>
      <c r="I418" s="86" t="s">
        <v>313</v>
      </c>
      <c r="J418" t="s">
        <v>14</v>
      </c>
    </row>
    <row r="419" spans="3:10">
      <c r="C419">
        <v>34009</v>
      </c>
      <c r="D419" t="s">
        <v>62</v>
      </c>
      <c r="E419" t="s">
        <v>315</v>
      </c>
      <c r="F419" s="28"/>
      <c r="G419" s="85" t="s">
        <v>1960</v>
      </c>
      <c r="H419" s="85" t="s">
        <v>1958</v>
      </c>
      <c r="I419" s="86" t="s">
        <v>313</v>
      </c>
      <c r="J419" t="s">
        <v>14</v>
      </c>
    </row>
    <row r="420" spans="3:10">
      <c r="C420">
        <v>34010</v>
      </c>
      <c r="D420" t="s">
        <v>62</v>
      </c>
      <c r="E420" t="s">
        <v>316</v>
      </c>
      <c r="F420" s="28"/>
      <c r="G420" s="85" t="s">
        <v>1960</v>
      </c>
      <c r="H420" s="85" t="s">
        <v>1958</v>
      </c>
      <c r="I420" s="86" t="s">
        <v>313</v>
      </c>
      <c r="J420" t="s">
        <v>14</v>
      </c>
    </row>
    <row r="421" spans="3:10">
      <c r="C421">
        <v>34011</v>
      </c>
      <c r="D421" t="s">
        <v>15</v>
      </c>
      <c r="E421" t="s">
        <v>317</v>
      </c>
      <c r="F421" s="28"/>
      <c r="G421" s="85" t="s">
        <v>1960</v>
      </c>
      <c r="H421" s="85" t="s">
        <v>1958</v>
      </c>
      <c r="I421" s="86" t="s">
        <v>313</v>
      </c>
      <c r="J421" t="s">
        <v>14</v>
      </c>
    </row>
    <row r="422" spans="3:10">
      <c r="C422">
        <v>34012</v>
      </c>
      <c r="D422" t="s">
        <v>62</v>
      </c>
      <c r="E422" t="s">
        <v>318</v>
      </c>
      <c r="F422" s="28"/>
      <c r="G422" s="85" t="s">
        <v>1960</v>
      </c>
      <c r="H422" s="85" t="s">
        <v>1958</v>
      </c>
      <c r="I422" s="86" t="s">
        <v>313</v>
      </c>
      <c r="J422" t="s">
        <v>14</v>
      </c>
    </row>
    <row r="423" spans="3:10">
      <c r="C423">
        <v>34013</v>
      </c>
      <c r="D423" t="s">
        <v>62</v>
      </c>
      <c r="E423" t="s">
        <v>319</v>
      </c>
      <c r="F423" s="28"/>
      <c r="G423" s="85" t="s">
        <v>1960</v>
      </c>
      <c r="H423" s="85" t="s">
        <v>1958</v>
      </c>
      <c r="I423" s="86" t="s">
        <v>313</v>
      </c>
      <c r="J423" t="s">
        <v>14</v>
      </c>
    </row>
    <row r="424" spans="3:10">
      <c r="C424">
        <v>34014</v>
      </c>
      <c r="D424" t="s">
        <v>15</v>
      </c>
      <c r="E424" t="s">
        <v>320</v>
      </c>
      <c r="F424" s="28"/>
      <c r="G424" s="85" t="s">
        <v>1960</v>
      </c>
      <c r="H424" s="85" t="s">
        <v>1958</v>
      </c>
      <c r="I424" s="86" t="s">
        <v>313</v>
      </c>
      <c r="J424" t="s">
        <v>14</v>
      </c>
    </row>
    <row r="425" spans="3:10">
      <c r="C425">
        <v>34015</v>
      </c>
      <c r="D425" t="s">
        <v>62</v>
      </c>
      <c r="E425" t="s">
        <v>321</v>
      </c>
      <c r="F425" s="28"/>
      <c r="G425" s="85" t="s">
        <v>1960</v>
      </c>
      <c r="H425" s="85" t="s">
        <v>1958</v>
      </c>
      <c r="I425" s="86" t="s">
        <v>313</v>
      </c>
      <c r="J425" t="s">
        <v>14</v>
      </c>
    </row>
    <row r="426" spans="3:10">
      <c r="C426">
        <v>34016</v>
      </c>
      <c r="D426" t="s">
        <v>62</v>
      </c>
      <c r="E426" t="s">
        <v>322</v>
      </c>
      <c r="F426" s="28"/>
      <c r="G426" s="85" t="s">
        <v>1960</v>
      </c>
      <c r="H426" s="85" t="s">
        <v>1958</v>
      </c>
      <c r="I426" s="86" t="s">
        <v>313</v>
      </c>
      <c r="J426" t="s">
        <v>14</v>
      </c>
    </row>
    <row r="427" spans="3:10">
      <c r="C427">
        <v>34017</v>
      </c>
      <c r="D427" t="s">
        <v>62</v>
      </c>
      <c r="E427" t="s">
        <v>323</v>
      </c>
      <c r="F427" s="28"/>
      <c r="G427" s="85" t="s">
        <v>1960</v>
      </c>
      <c r="H427" s="85" t="s">
        <v>1958</v>
      </c>
      <c r="I427" s="86" t="s">
        <v>313</v>
      </c>
      <c r="J427" t="s">
        <v>14</v>
      </c>
    </row>
    <row r="428" spans="3:10">
      <c r="C428">
        <v>34018</v>
      </c>
      <c r="D428" t="s">
        <v>62</v>
      </c>
      <c r="E428" t="s">
        <v>324</v>
      </c>
      <c r="F428" s="28"/>
      <c r="G428" s="85" t="s">
        <v>1960</v>
      </c>
      <c r="H428" s="85" t="s">
        <v>1958</v>
      </c>
      <c r="I428" s="86" t="s">
        <v>313</v>
      </c>
      <c r="J428" t="s">
        <v>14</v>
      </c>
    </row>
    <row r="429" spans="3:10">
      <c r="C429">
        <v>34019</v>
      </c>
      <c r="D429" t="s">
        <v>62</v>
      </c>
      <c r="E429" t="s">
        <v>256</v>
      </c>
      <c r="F429" s="28"/>
      <c r="G429" s="85" t="s">
        <v>1960</v>
      </c>
      <c r="H429" s="85" t="s">
        <v>1958</v>
      </c>
      <c r="I429" s="86" t="s">
        <v>313</v>
      </c>
      <c r="J429" t="s">
        <v>14</v>
      </c>
    </row>
    <row r="430" spans="3:10">
      <c r="C430">
        <v>34020</v>
      </c>
      <c r="D430" t="s">
        <v>15</v>
      </c>
      <c r="E430" t="s">
        <v>325</v>
      </c>
      <c r="F430" s="28"/>
      <c r="G430" s="85" t="s">
        <v>1960</v>
      </c>
      <c r="H430" s="85" t="s">
        <v>1958</v>
      </c>
      <c r="I430" s="86" t="s">
        <v>313</v>
      </c>
      <c r="J430" t="s">
        <v>14</v>
      </c>
    </row>
    <row r="431" spans="3:10">
      <c r="C431">
        <v>34021</v>
      </c>
      <c r="D431" t="s">
        <v>62</v>
      </c>
      <c r="E431" t="s">
        <v>326</v>
      </c>
      <c r="F431" s="28"/>
      <c r="G431" s="85" t="s">
        <v>1960</v>
      </c>
      <c r="H431" s="85" t="s">
        <v>1958</v>
      </c>
      <c r="I431" s="86" t="s">
        <v>313</v>
      </c>
      <c r="J431" t="s">
        <v>14</v>
      </c>
    </row>
    <row r="432" spans="3:10">
      <c r="C432">
        <v>34022</v>
      </c>
      <c r="D432" t="s">
        <v>15</v>
      </c>
      <c r="E432" t="s">
        <v>327</v>
      </c>
      <c r="F432" s="28"/>
      <c r="G432" s="85" t="s">
        <v>1960</v>
      </c>
      <c r="H432" s="85" t="s">
        <v>1958</v>
      </c>
      <c r="I432" s="86" t="s">
        <v>313</v>
      </c>
      <c r="J432" t="s">
        <v>14</v>
      </c>
    </row>
    <row r="433" spans="3:10">
      <c r="C433">
        <v>34023</v>
      </c>
      <c r="D433" t="s">
        <v>62</v>
      </c>
      <c r="E433" t="s">
        <v>328</v>
      </c>
      <c r="F433" s="28"/>
      <c r="G433" s="85" t="s">
        <v>1960</v>
      </c>
      <c r="H433" s="85" t="s">
        <v>1958</v>
      </c>
      <c r="I433" s="86" t="s">
        <v>313</v>
      </c>
      <c r="J433" t="s">
        <v>14</v>
      </c>
    </row>
    <row r="434" spans="3:10">
      <c r="C434">
        <v>34024</v>
      </c>
      <c r="D434" t="s">
        <v>62</v>
      </c>
      <c r="E434" t="s">
        <v>329</v>
      </c>
      <c r="F434" s="28"/>
      <c r="G434" s="85" t="s">
        <v>1960</v>
      </c>
      <c r="H434" s="85" t="s">
        <v>1958</v>
      </c>
      <c r="I434" s="86" t="s">
        <v>313</v>
      </c>
      <c r="J434" t="s">
        <v>14</v>
      </c>
    </row>
    <row r="435" spans="3:10">
      <c r="C435">
        <v>34025</v>
      </c>
      <c r="D435" t="s">
        <v>62</v>
      </c>
      <c r="E435" t="s">
        <v>330</v>
      </c>
      <c r="F435" s="28"/>
      <c r="G435" s="85" t="s">
        <v>1960</v>
      </c>
      <c r="H435" s="85" t="s">
        <v>1958</v>
      </c>
      <c r="I435" s="86" t="s">
        <v>313</v>
      </c>
      <c r="J435" t="s">
        <v>14</v>
      </c>
    </row>
    <row r="436" spans="3:10">
      <c r="C436">
        <v>34026</v>
      </c>
      <c r="D436" t="s">
        <v>62</v>
      </c>
      <c r="E436" t="s">
        <v>331</v>
      </c>
      <c r="F436" s="28"/>
      <c r="G436" s="85" t="s">
        <v>1960</v>
      </c>
      <c r="H436" s="85" t="s">
        <v>1958</v>
      </c>
      <c r="I436" s="86" t="s">
        <v>313</v>
      </c>
      <c r="J436" t="s">
        <v>14</v>
      </c>
    </row>
    <row r="437" spans="3:10">
      <c r="C437">
        <v>34027</v>
      </c>
      <c r="D437" t="s">
        <v>62</v>
      </c>
      <c r="E437" t="s">
        <v>323</v>
      </c>
      <c r="F437" s="28"/>
      <c r="G437" s="85" t="s">
        <v>1960</v>
      </c>
      <c r="H437" s="85" t="s">
        <v>1958</v>
      </c>
      <c r="I437" s="86" t="s">
        <v>313</v>
      </c>
      <c r="J437" t="s">
        <v>14</v>
      </c>
    </row>
    <row r="438" spans="3:10">
      <c r="C438">
        <v>34028</v>
      </c>
      <c r="D438" t="s">
        <v>62</v>
      </c>
      <c r="E438" t="s">
        <v>324</v>
      </c>
      <c r="F438" s="28"/>
      <c r="G438" s="85" t="s">
        <v>1960</v>
      </c>
      <c r="H438" s="85" t="s">
        <v>1958</v>
      </c>
      <c r="I438" s="86" t="s">
        <v>313</v>
      </c>
      <c r="J438" t="s">
        <v>14</v>
      </c>
    </row>
    <row r="439" spans="3:10">
      <c r="C439">
        <v>34029</v>
      </c>
      <c r="D439" t="s">
        <v>15</v>
      </c>
      <c r="E439" t="s">
        <v>312</v>
      </c>
      <c r="F439" s="28"/>
      <c r="G439" s="85" t="s">
        <v>1960</v>
      </c>
      <c r="H439" s="85" t="s">
        <v>1958</v>
      </c>
      <c r="I439" s="86" t="s">
        <v>313</v>
      </c>
      <c r="J439" t="s">
        <v>14</v>
      </c>
    </row>
    <row r="440" spans="3:10">
      <c r="C440">
        <v>34030</v>
      </c>
      <c r="D440" t="s">
        <v>15</v>
      </c>
      <c r="E440" t="s">
        <v>279</v>
      </c>
      <c r="F440" s="28"/>
      <c r="G440" s="85" t="s">
        <v>1960</v>
      </c>
      <c r="H440" s="85" t="s">
        <v>1958</v>
      </c>
      <c r="I440" s="86" t="s">
        <v>313</v>
      </c>
      <c r="J440" t="s">
        <v>14</v>
      </c>
    </row>
    <row r="441" spans="3:10">
      <c r="C441">
        <v>35000</v>
      </c>
      <c r="D441" t="s">
        <v>12</v>
      </c>
      <c r="E441" t="s">
        <v>332</v>
      </c>
      <c r="F441" s="28"/>
      <c r="G441" s="85" t="s">
        <v>1960</v>
      </c>
      <c r="H441" s="85" t="s">
        <v>1958</v>
      </c>
      <c r="I441" s="86" t="s">
        <v>332</v>
      </c>
      <c r="J441" t="s">
        <v>14</v>
      </c>
    </row>
    <row r="442" spans="3:10">
      <c r="C442">
        <v>35001</v>
      </c>
      <c r="D442" t="s">
        <v>15</v>
      </c>
      <c r="E442" t="s">
        <v>333</v>
      </c>
      <c r="F442" s="28"/>
      <c r="G442" s="85" t="s">
        <v>1960</v>
      </c>
      <c r="H442" s="85" t="s">
        <v>1958</v>
      </c>
      <c r="I442" s="86" t="s">
        <v>332</v>
      </c>
      <c r="J442" t="s">
        <v>14</v>
      </c>
    </row>
    <row r="443" spans="3:10">
      <c r="C443">
        <v>35002</v>
      </c>
      <c r="D443" t="s">
        <v>15</v>
      </c>
      <c r="E443" t="s">
        <v>154</v>
      </c>
      <c r="F443" s="28"/>
      <c r="G443" s="85" t="s">
        <v>1960</v>
      </c>
      <c r="H443" s="85" t="s">
        <v>1958</v>
      </c>
      <c r="I443" s="86" t="s">
        <v>332</v>
      </c>
      <c r="J443" t="s">
        <v>14</v>
      </c>
    </row>
    <row r="444" spans="3:10">
      <c r="C444">
        <v>35003</v>
      </c>
      <c r="D444" t="s">
        <v>15</v>
      </c>
      <c r="E444" t="s">
        <v>155</v>
      </c>
      <c r="F444" s="28"/>
      <c r="G444" s="85" t="s">
        <v>1960</v>
      </c>
      <c r="H444" s="85" t="s">
        <v>1958</v>
      </c>
      <c r="I444" s="86" t="s">
        <v>332</v>
      </c>
      <c r="J444" t="s">
        <v>14</v>
      </c>
    </row>
    <row r="445" spans="3:10">
      <c r="C445">
        <v>35004</v>
      </c>
      <c r="D445" t="s">
        <v>15</v>
      </c>
      <c r="E445" t="s">
        <v>156</v>
      </c>
      <c r="F445" s="28"/>
      <c r="G445" s="85" t="s">
        <v>1960</v>
      </c>
      <c r="H445" s="85" t="s">
        <v>1958</v>
      </c>
      <c r="I445" s="86" t="s">
        <v>332</v>
      </c>
      <c r="J445" t="s">
        <v>14</v>
      </c>
    </row>
    <row r="446" spans="3:10">
      <c r="C446">
        <v>35005</v>
      </c>
      <c r="D446" t="s">
        <v>15</v>
      </c>
      <c r="E446" t="s">
        <v>334</v>
      </c>
      <c r="F446" s="28"/>
      <c r="G446" s="85" t="s">
        <v>1960</v>
      </c>
      <c r="H446" s="85" t="s">
        <v>1958</v>
      </c>
      <c r="I446" s="86" t="s">
        <v>332</v>
      </c>
      <c r="J446" t="s">
        <v>14</v>
      </c>
    </row>
    <row r="447" spans="3:10">
      <c r="C447">
        <v>35006</v>
      </c>
      <c r="D447" t="s">
        <v>62</v>
      </c>
      <c r="E447" t="s">
        <v>335</v>
      </c>
      <c r="F447" s="28"/>
      <c r="G447" s="85" t="s">
        <v>1960</v>
      </c>
      <c r="H447" s="85" t="s">
        <v>1958</v>
      </c>
      <c r="I447" s="86" t="s">
        <v>332</v>
      </c>
      <c r="J447" t="s">
        <v>14</v>
      </c>
    </row>
    <row r="448" spans="3:10">
      <c r="C448">
        <v>35007</v>
      </c>
      <c r="D448" t="s">
        <v>62</v>
      </c>
      <c r="E448" t="s">
        <v>336</v>
      </c>
      <c r="F448" s="28"/>
      <c r="G448" s="85" t="s">
        <v>1960</v>
      </c>
      <c r="H448" s="85" t="s">
        <v>1958</v>
      </c>
      <c r="I448" s="86" t="s">
        <v>332</v>
      </c>
      <c r="J448" t="s">
        <v>14</v>
      </c>
    </row>
    <row r="449" spans="3:10">
      <c r="C449">
        <v>35008</v>
      </c>
      <c r="D449" t="s">
        <v>62</v>
      </c>
      <c r="E449" t="s">
        <v>337</v>
      </c>
      <c r="F449" s="28"/>
      <c r="G449" s="85" t="s">
        <v>1960</v>
      </c>
      <c r="H449" s="85" t="s">
        <v>1958</v>
      </c>
      <c r="I449" s="86" t="s">
        <v>332</v>
      </c>
      <c r="J449" t="s">
        <v>14</v>
      </c>
    </row>
    <row r="450" spans="3:10">
      <c r="C450">
        <v>35009</v>
      </c>
      <c r="D450" t="s">
        <v>62</v>
      </c>
      <c r="E450" t="s">
        <v>301</v>
      </c>
      <c r="F450" s="28"/>
      <c r="G450" s="85" t="s">
        <v>1960</v>
      </c>
      <c r="H450" s="85" t="s">
        <v>1958</v>
      </c>
      <c r="I450" s="86" t="s">
        <v>332</v>
      </c>
      <c r="J450" t="s">
        <v>14</v>
      </c>
    </row>
    <row r="451" spans="3:10">
      <c r="C451">
        <v>35010</v>
      </c>
      <c r="D451" t="s">
        <v>15</v>
      </c>
      <c r="E451" t="s">
        <v>338</v>
      </c>
      <c r="F451" s="28"/>
      <c r="G451" s="85" t="s">
        <v>1960</v>
      </c>
      <c r="H451" s="85" t="s">
        <v>1958</v>
      </c>
      <c r="I451" s="86" t="s">
        <v>332</v>
      </c>
      <c r="J451" t="s">
        <v>14</v>
      </c>
    </row>
    <row r="452" spans="3:10">
      <c r="C452">
        <v>35011</v>
      </c>
      <c r="D452" t="s">
        <v>15</v>
      </c>
      <c r="E452" t="s">
        <v>339</v>
      </c>
      <c r="F452" s="28"/>
      <c r="G452" s="85" t="s">
        <v>1960</v>
      </c>
      <c r="H452" s="85" t="s">
        <v>1958</v>
      </c>
      <c r="I452" s="86" t="s">
        <v>332</v>
      </c>
      <c r="J452" t="s">
        <v>14</v>
      </c>
    </row>
    <row r="453" spans="3:10">
      <c r="C453">
        <v>35012</v>
      </c>
      <c r="D453" t="s">
        <v>15</v>
      </c>
      <c r="E453" t="s">
        <v>302</v>
      </c>
      <c r="F453" s="28"/>
      <c r="G453" s="85" t="s">
        <v>1960</v>
      </c>
      <c r="H453" s="85" t="s">
        <v>1958</v>
      </c>
      <c r="I453" s="86" t="s">
        <v>332</v>
      </c>
      <c r="J453" t="s">
        <v>14</v>
      </c>
    </row>
    <row r="454" spans="3:10">
      <c r="C454">
        <v>35013</v>
      </c>
      <c r="D454" t="s">
        <v>15</v>
      </c>
      <c r="E454" t="s">
        <v>299</v>
      </c>
      <c r="F454" s="28"/>
      <c r="G454" s="85" t="s">
        <v>1960</v>
      </c>
      <c r="H454" s="85" t="s">
        <v>1958</v>
      </c>
      <c r="I454" s="86" t="s">
        <v>332</v>
      </c>
      <c r="J454" t="s">
        <v>14</v>
      </c>
    </row>
    <row r="455" spans="3:10">
      <c r="C455">
        <v>35014</v>
      </c>
      <c r="D455" t="s">
        <v>15</v>
      </c>
      <c r="E455" t="s">
        <v>300</v>
      </c>
      <c r="F455" s="28"/>
      <c r="G455" s="85" t="s">
        <v>1960</v>
      </c>
      <c r="H455" s="85" t="s">
        <v>1958</v>
      </c>
      <c r="I455" s="86" t="s">
        <v>332</v>
      </c>
      <c r="J455" t="s">
        <v>14</v>
      </c>
    </row>
    <row r="456" spans="3:10">
      <c r="C456">
        <v>36000</v>
      </c>
      <c r="D456" t="s">
        <v>12</v>
      </c>
      <c r="E456" t="s">
        <v>340</v>
      </c>
      <c r="F456" s="28"/>
      <c r="G456" s="85" t="s">
        <v>1960</v>
      </c>
      <c r="H456" s="85" t="s">
        <v>1958</v>
      </c>
      <c r="I456" s="86" t="s">
        <v>340</v>
      </c>
      <c r="J456" t="s">
        <v>14</v>
      </c>
    </row>
    <row r="457" spans="3:10">
      <c r="C457">
        <v>36001</v>
      </c>
      <c r="D457" t="s">
        <v>15</v>
      </c>
      <c r="E457" t="s">
        <v>153</v>
      </c>
      <c r="F457" s="28"/>
      <c r="G457" s="85" t="s">
        <v>1960</v>
      </c>
      <c r="H457" s="85" t="s">
        <v>1958</v>
      </c>
      <c r="I457" s="86" t="s">
        <v>340</v>
      </c>
      <c r="J457" t="s">
        <v>14</v>
      </c>
    </row>
    <row r="458" spans="3:10">
      <c r="C458">
        <v>36002</v>
      </c>
      <c r="D458" t="s">
        <v>15</v>
      </c>
      <c r="E458" t="s">
        <v>154</v>
      </c>
      <c r="F458" s="28"/>
      <c r="G458" s="85" t="s">
        <v>1960</v>
      </c>
      <c r="H458" s="85" t="s">
        <v>1958</v>
      </c>
      <c r="I458" s="86" t="s">
        <v>340</v>
      </c>
      <c r="J458" t="s">
        <v>14</v>
      </c>
    </row>
    <row r="459" spans="3:10">
      <c r="C459">
        <v>36003</v>
      </c>
      <c r="D459" t="s">
        <v>15</v>
      </c>
      <c r="E459" t="s">
        <v>155</v>
      </c>
      <c r="F459" s="28"/>
      <c r="G459" s="85" t="s">
        <v>1960</v>
      </c>
      <c r="H459" s="85" t="s">
        <v>1958</v>
      </c>
      <c r="I459" s="86" t="s">
        <v>340</v>
      </c>
      <c r="J459" t="s">
        <v>14</v>
      </c>
    </row>
    <row r="460" spans="3:10">
      <c r="C460">
        <v>36004</v>
      </c>
      <c r="D460" t="s">
        <v>15</v>
      </c>
      <c r="E460" t="s">
        <v>156</v>
      </c>
      <c r="F460" s="28"/>
      <c r="G460" s="85" t="s">
        <v>1960</v>
      </c>
      <c r="H460" s="85" t="s">
        <v>1958</v>
      </c>
      <c r="I460" s="86" t="s">
        <v>340</v>
      </c>
      <c r="J460" t="s">
        <v>14</v>
      </c>
    </row>
    <row r="461" spans="3:10">
      <c r="C461">
        <v>36005</v>
      </c>
      <c r="D461" t="s">
        <v>15</v>
      </c>
      <c r="E461" t="s">
        <v>341</v>
      </c>
      <c r="F461" s="28"/>
      <c r="G461" s="85" t="s">
        <v>1960</v>
      </c>
      <c r="H461" s="85" t="s">
        <v>1958</v>
      </c>
      <c r="I461" s="86" t="s">
        <v>340</v>
      </c>
      <c r="J461" t="s">
        <v>14</v>
      </c>
    </row>
    <row r="462" spans="3:10">
      <c r="C462">
        <v>36006</v>
      </c>
      <c r="D462" t="s">
        <v>62</v>
      </c>
      <c r="E462" t="s">
        <v>342</v>
      </c>
      <c r="F462" s="28"/>
      <c r="G462" s="85" t="s">
        <v>1960</v>
      </c>
      <c r="H462" s="85" t="s">
        <v>1958</v>
      </c>
      <c r="I462" s="86" t="s">
        <v>340</v>
      </c>
      <c r="J462" t="s">
        <v>14</v>
      </c>
    </row>
    <row r="463" spans="3:10">
      <c r="C463">
        <v>36007</v>
      </c>
      <c r="D463" t="s">
        <v>62</v>
      </c>
      <c r="E463" t="s">
        <v>343</v>
      </c>
      <c r="F463" s="28"/>
      <c r="G463" s="85" t="s">
        <v>1960</v>
      </c>
      <c r="H463" s="85" t="s">
        <v>1958</v>
      </c>
      <c r="I463" s="86" t="s">
        <v>340</v>
      </c>
      <c r="J463" t="s">
        <v>14</v>
      </c>
    </row>
    <row r="464" spans="3:10">
      <c r="C464">
        <v>36008</v>
      </c>
      <c r="D464" t="s">
        <v>62</v>
      </c>
      <c r="E464" t="s">
        <v>344</v>
      </c>
      <c r="F464" s="28"/>
      <c r="G464" s="85" t="s">
        <v>1960</v>
      </c>
      <c r="H464" s="85" t="s">
        <v>1958</v>
      </c>
      <c r="I464" s="86" t="s">
        <v>340</v>
      </c>
      <c r="J464" t="s">
        <v>14</v>
      </c>
    </row>
    <row r="465" spans="3:10">
      <c r="C465">
        <v>36009</v>
      </c>
      <c r="D465" t="s">
        <v>62</v>
      </c>
      <c r="E465" t="s">
        <v>345</v>
      </c>
      <c r="F465" s="28"/>
      <c r="G465" s="85" t="s">
        <v>1960</v>
      </c>
      <c r="H465" s="85" t="s">
        <v>1958</v>
      </c>
      <c r="I465" s="86" t="s">
        <v>340</v>
      </c>
      <c r="J465" t="s">
        <v>14</v>
      </c>
    </row>
    <row r="466" spans="3:10">
      <c r="C466">
        <v>36010</v>
      </c>
      <c r="D466" t="s">
        <v>62</v>
      </c>
      <c r="E466" t="s">
        <v>346</v>
      </c>
      <c r="F466" s="28"/>
      <c r="G466" s="85" t="s">
        <v>1960</v>
      </c>
      <c r="H466" s="85" t="s">
        <v>1958</v>
      </c>
      <c r="I466" s="86" t="s">
        <v>340</v>
      </c>
      <c r="J466" t="s">
        <v>14</v>
      </c>
    </row>
    <row r="467" spans="3:10">
      <c r="C467">
        <v>36011</v>
      </c>
      <c r="D467" t="s">
        <v>62</v>
      </c>
      <c r="E467" t="s">
        <v>347</v>
      </c>
      <c r="F467" s="28"/>
      <c r="G467" s="85" t="s">
        <v>1960</v>
      </c>
      <c r="H467" s="85" t="s">
        <v>1958</v>
      </c>
      <c r="I467" s="86" t="s">
        <v>340</v>
      </c>
      <c r="J467" t="s">
        <v>14</v>
      </c>
    </row>
    <row r="468" spans="3:10">
      <c r="C468">
        <v>36012</v>
      </c>
      <c r="D468" t="s">
        <v>62</v>
      </c>
      <c r="E468" t="s">
        <v>348</v>
      </c>
      <c r="F468" s="28"/>
      <c r="G468" s="85" t="s">
        <v>1960</v>
      </c>
      <c r="H468" s="85" t="s">
        <v>1958</v>
      </c>
      <c r="I468" s="86" t="s">
        <v>340</v>
      </c>
      <c r="J468" t="s">
        <v>14</v>
      </c>
    </row>
    <row r="469" spans="3:10">
      <c r="C469">
        <v>36013</v>
      </c>
      <c r="D469" t="s">
        <v>62</v>
      </c>
      <c r="E469" t="s">
        <v>349</v>
      </c>
      <c r="F469" s="28"/>
      <c r="G469" s="85" t="s">
        <v>1960</v>
      </c>
      <c r="H469" s="85" t="s">
        <v>1958</v>
      </c>
      <c r="I469" s="86" t="s">
        <v>340</v>
      </c>
      <c r="J469" t="s">
        <v>14</v>
      </c>
    </row>
    <row r="470" spans="3:10">
      <c r="C470">
        <v>36014</v>
      </c>
      <c r="D470" t="s">
        <v>62</v>
      </c>
      <c r="E470" t="s">
        <v>350</v>
      </c>
      <c r="F470" s="28"/>
      <c r="G470" s="85" t="s">
        <v>1960</v>
      </c>
      <c r="H470" s="85" t="s">
        <v>1958</v>
      </c>
      <c r="I470" s="86" t="s">
        <v>340</v>
      </c>
      <c r="J470" t="s">
        <v>14</v>
      </c>
    </row>
    <row r="471" spans="3:10">
      <c r="C471">
        <v>36015</v>
      </c>
      <c r="D471" t="s">
        <v>62</v>
      </c>
      <c r="E471" t="s">
        <v>351</v>
      </c>
      <c r="F471" s="28"/>
      <c r="G471" s="85" t="s">
        <v>1960</v>
      </c>
      <c r="H471" s="85" t="s">
        <v>1958</v>
      </c>
      <c r="I471" s="86" t="s">
        <v>340</v>
      </c>
      <c r="J471" t="s">
        <v>14</v>
      </c>
    </row>
    <row r="472" spans="3:10">
      <c r="C472">
        <v>36016</v>
      </c>
      <c r="D472" t="s">
        <v>62</v>
      </c>
      <c r="E472" t="s">
        <v>352</v>
      </c>
      <c r="F472" s="28"/>
      <c r="G472" s="85" t="s">
        <v>1960</v>
      </c>
      <c r="H472" s="85" t="s">
        <v>1958</v>
      </c>
      <c r="I472" s="86" t="s">
        <v>340</v>
      </c>
      <c r="J472" t="s">
        <v>14</v>
      </c>
    </row>
    <row r="473" spans="3:10">
      <c r="C473">
        <v>36017</v>
      </c>
      <c r="D473" t="s">
        <v>62</v>
      </c>
      <c r="E473" t="s">
        <v>207</v>
      </c>
      <c r="F473" s="28"/>
      <c r="G473" s="85" t="s">
        <v>1960</v>
      </c>
      <c r="H473" s="85" t="s">
        <v>1958</v>
      </c>
      <c r="I473" s="86" t="s">
        <v>340</v>
      </c>
      <c r="J473" t="s">
        <v>14</v>
      </c>
    </row>
    <row r="474" spans="3:10">
      <c r="C474">
        <v>36018</v>
      </c>
      <c r="D474" t="s">
        <v>15</v>
      </c>
      <c r="E474" t="s">
        <v>353</v>
      </c>
      <c r="F474" s="28"/>
      <c r="G474" s="85" t="s">
        <v>1960</v>
      </c>
      <c r="H474" s="85" t="s">
        <v>1958</v>
      </c>
      <c r="I474" s="86" t="s">
        <v>340</v>
      </c>
      <c r="J474" t="s">
        <v>14</v>
      </c>
    </row>
    <row r="475" spans="3:10">
      <c r="C475">
        <v>37000</v>
      </c>
      <c r="D475" t="s">
        <v>12</v>
      </c>
      <c r="E475" t="s">
        <v>354</v>
      </c>
      <c r="F475" s="28"/>
      <c r="G475" s="85" t="s">
        <v>1960</v>
      </c>
      <c r="H475" s="85" t="s">
        <v>1958</v>
      </c>
      <c r="I475" s="86" t="s">
        <v>354</v>
      </c>
      <c r="J475" t="s">
        <v>14</v>
      </c>
    </row>
    <row r="476" spans="3:10">
      <c r="C476">
        <v>37001</v>
      </c>
      <c r="D476" t="s">
        <v>237</v>
      </c>
      <c r="E476" t="s">
        <v>355</v>
      </c>
      <c r="F476" s="28"/>
      <c r="G476" s="85" t="s">
        <v>1960</v>
      </c>
      <c r="H476" s="85" t="s">
        <v>1958</v>
      </c>
      <c r="I476" s="86" t="s">
        <v>354</v>
      </c>
      <c r="J476" t="s">
        <v>14</v>
      </c>
    </row>
    <row r="477" spans="3:10">
      <c r="C477">
        <v>37002</v>
      </c>
      <c r="D477" t="s">
        <v>237</v>
      </c>
      <c r="E477" t="s">
        <v>356</v>
      </c>
      <c r="F477" s="28"/>
      <c r="G477" s="85" t="s">
        <v>1960</v>
      </c>
      <c r="H477" s="85" t="s">
        <v>1958</v>
      </c>
      <c r="I477" s="86" t="s">
        <v>354</v>
      </c>
      <c r="J477" t="s">
        <v>14</v>
      </c>
    </row>
    <row r="478" spans="3:10">
      <c r="C478">
        <v>37003</v>
      </c>
      <c r="D478" t="s">
        <v>237</v>
      </c>
      <c r="E478" t="s">
        <v>357</v>
      </c>
      <c r="F478" s="28"/>
      <c r="G478" s="85" t="s">
        <v>1960</v>
      </c>
      <c r="H478" s="85" t="s">
        <v>1958</v>
      </c>
      <c r="I478" s="86" t="s">
        <v>354</v>
      </c>
      <c r="J478" t="s">
        <v>14</v>
      </c>
    </row>
    <row r="479" spans="3:10">
      <c r="C479">
        <v>37004</v>
      </c>
      <c r="D479" t="s">
        <v>237</v>
      </c>
      <c r="E479" t="s">
        <v>358</v>
      </c>
      <c r="F479" s="28"/>
      <c r="G479" s="85" t="s">
        <v>1960</v>
      </c>
      <c r="H479" s="85" t="s">
        <v>1958</v>
      </c>
      <c r="I479" s="86" t="s">
        <v>354</v>
      </c>
      <c r="J479" t="s">
        <v>14</v>
      </c>
    </row>
    <row r="480" spans="3:10">
      <c r="C480">
        <v>37005</v>
      </c>
      <c r="D480" t="s">
        <v>237</v>
      </c>
      <c r="E480" t="s">
        <v>359</v>
      </c>
      <c r="F480" s="28"/>
      <c r="G480" s="85" t="s">
        <v>1960</v>
      </c>
      <c r="H480" s="85" t="s">
        <v>1958</v>
      </c>
      <c r="I480" s="86" t="s">
        <v>354</v>
      </c>
      <c r="J480" t="s">
        <v>14</v>
      </c>
    </row>
    <row r="481" spans="3:10">
      <c r="C481">
        <v>38000</v>
      </c>
      <c r="D481" t="s">
        <v>12</v>
      </c>
      <c r="E481" t="s">
        <v>360</v>
      </c>
      <c r="F481" s="28"/>
      <c r="G481" s="85" t="s">
        <v>1960</v>
      </c>
      <c r="H481" s="85" t="s">
        <v>1958</v>
      </c>
      <c r="I481" s="86" t="s">
        <v>360</v>
      </c>
      <c r="J481" t="s">
        <v>14</v>
      </c>
    </row>
    <row r="482" spans="3:10">
      <c r="C482">
        <v>38001</v>
      </c>
      <c r="D482" t="s">
        <v>15</v>
      </c>
      <c r="E482" t="s">
        <v>153</v>
      </c>
      <c r="F482" s="28"/>
      <c r="G482" s="85" t="s">
        <v>1960</v>
      </c>
      <c r="H482" s="85" t="s">
        <v>1958</v>
      </c>
      <c r="I482" s="86" t="s">
        <v>360</v>
      </c>
      <c r="J482" t="s">
        <v>14</v>
      </c>
    </row>
    <row r="483" spans="3:10">
      <c r="C483">
        <v>38002</v>
      </c>
      <c r="D483" t="s">
        <v>15</v>
      </c>
      <c r="E483" t="s">
        <v>154</v>
      </c>
      <c r="F483" s="28"/>
      <c r="G483" s="85" t="s">
        <v>1960</v>
      </c>
      <c r="H483" s="85" t="s">
        <v>1958</v>
      </c>
      <c r="I483" s="86" t="s">
        <v>360</v>
      </c>
      <c r="J483" t="s">
        <v>14</v>
      </c>
    </row>
    <row r="484" spans="3:10">
      <c r="C484">
        <v>38003</v>
      </c>
      <c r="D484" t="s">
        <v>15</v>
      </c>
      <c r="E484" t="s">
        <v>155</v>
      </c>
      <c r="F484" s="28"/>
      <c r="G484" s="85" t="s">
        <v>1960</v>
      </c>
      <c r="H484" s="85" t="s">
        <v>1958</v>
      </c>
      <c r="I484" s="86" t="s">
        <v>360</v>
      </c>
      <c r="J484" t="s">
        <v>14</v>
      </c>
    </row>
    <row r="485" spans="3:10">
      <c r="C485">
        <v>38004</v>
      </c>
      <c r="D485" t="s">
        <v>15</v>
      </c>
      <c r="E485" t="s">
        <v>156</v>
      </c>
      <c r="F485" s="28"/>
      <c r="G485" s="85" t="s">
        <v>1960</v>
      </c>
      <c r="H485" s="85" t="s">
        <v>1958</v>
      </c>
      <c r="I485" s="86" t="s">
        <v>360</v>
      </c>
      <c r="J485" t="s">
        <v>14</v>
      </c>
    </row>
    <row r="486" spans="3:10">
      <c r="C486">
        <v>38005</v>
      </c>
      <c r="D486" t="s">
        <v>15</v>
      </c>
      <c r="E486" t="s">
        <v>293</v>
      </c>
      <c r="F486" s="28"/>
      <c r="G486" s="85" t="s">
        <v>1960</v>
      </c>
      <c r="H486" s="85" t="s">
        <v>1958</v>
      </c>
      <c r="I486" s="86" t="s">
        <v>360</v>
      </c>
      <c r="J486" t="s">
        <v>14</v>
      </c>
    </row>
    <row r="487" spans="3:10">
      <c r="C487">
        <v>38006</v>
      </c>
      <c r="D487" t="s">
        <v>62</v>
      </c>
      <c r="E487" t="s">
        <v>361</v>
      </c>
      <c r="F487" s="28"/>
      <c r="G487" s="85" t="s">
        <v>1960</v>
      </c>
      <c r="H487" s="85" t="s">
        <v>1958</v>
      </c>
      <c r="I487" s="86" t="s">
        <v>360</v>
      </c>
      <c r="J487" t="s">
        <v>14</v>
      </c>
    </row>
    <row r="488" spans="3:10">
      <c r="C488">
        <v>38007</v>
      </c>
      <c r="D488" t="s">
        <v>62</v>
      </c>
      <c r="E488" t="s">
        <v>362</v>
      </c>
      <c r="F488" s="28"/>
      <c r="G488" s="85" t="s">
        <v>1960</v>
      </c>
      <c r="H488" s="85" t="s">
        <v>1958</v>
      </c>
      <c r="I488" s="86" t="s">
        <v>360</v>
      </c>
      <c r="J488" t="s">
        <v>14</v>
      </c>
    </row>
    <row r="489" spans="3:10">
      <c r="C489">
        <v>38008</v>
      </c>
      <c r="D489" t="s">
        <v>62</v>
      </c>
      <c r="E489" t="s">
        <v>363</v>
      </c>
      <c r="F489" s="28"/>
      <c r="G489" s="85" t="s">
        <v>1960</v>
      </c>
      <c r="H489" s="85" t="s">
        <v>1958</v>
      </c>
      <c r="I489" s="86" t="s">
        <v>360</v>
      </c>
      <c r="J489" t="s">
        <v>14</v>
      </c>
    </row>
    <row r="490" spans="3:10">
      <c r="C490">
        <v>38009</v>
      </c>
      <c r="D490" t="s">
        <v>15</v>
      </c>
      <c r="E490" t="s">
        <v>364</v>
      </c>
      <c r="F490" s="28"/>
      <c r="G490" s="85" t="s">
        <v>1960</v>
      </c>
      <c r="H490" s="85" t="s">
        <v>1958</v>
      </c>
      <c r="I490" s="86" t="s">
        <v>360</v>
      </c>
      <c r="J490" t="s">
        <v>14</v>
      </c>
    </row>
    <row r="491" spans="3:10">
      <c r="C491">
        <v>38010</v>
      </c>
      <c r="D491" t="s">
        <v>62</v>
      </c>
      <c r="E491" t="s">
        <v>365</v>
      </c>
      <c r="F491" s="28"/>
      <c r="G491" s="85" t="s">
        <v>1960</v>
      </c>
      <c r="H491" s="85" t="s">
        <v>1958</v>
      </c>
      <c r="I491" s="86" t="s">
        <v>360</v>
      </c>
      <c r="J491" t="s">
        <v>14</v>
      </c>
    </row>
    <row r="492" spans="3:10">
      <c r="C492">
        <v>38011</v>
      </c>
      <c r="D492" t="s">
        <v>62</v>
      </c>
      <c r="E492" t="s">
        <v>366</v>
      </c>
      <c r="F492" s="28"/>
      <c r="G492" s="85" t="s">
        <v>1960</v>
      </c>
      <c r="H492" s="85" t="s">
        <v>1958</v>
      </c>
      <c r="I492" s="86" t="s">
        <v>360</v>
      </c>
      <c r="J492" t="s">
        <v>14</v>
      </c>
    </row>
    <row r="493" spans="3:10">
      <c r="C493">
        <v>38012</v>
      </c>
      <c r="D493" t="s">
        <v>62</v>
      </c>
      <c r="E493" t="s">
        <v>367</v>
      </c>
      <c r="F493" s="28"/>
      <c r="G493" s="85" t="s">
        <v>1960</v>
      </c>
      <c r="H493" s="85" t="s">
        <v>1958</v>
      </c>
      <c r="I493" s="86" t="s">
        <v>360</v>
      </c>
      <c r="J493" t="s">
        <v>14</v>
      </c>
    </row>
    <row r="494" spans="3:10">
      <c r="C494">
        <v>38013</v>
      </c>
      <c r="D494" t="s">
        <v>15</v>
      </c>
      <c r="E494" t="s">
        <v>227</v>
      </c>
      <c r="F494" s="28"/>
      <c r="G494" s="85" t="s">
        <v>1960</v>
      </c>
      <c r="H494" s="85" t="s">
        <v>1958</v>
      </c>
      <c r="I494" s="86" t="s">
        <v>360</v>
      </c>
      <c r="J494" t="s">
        <v>14</v>
      </c>
    </row>
    <row r="495" spans="3:10">
      <c r="C495">
        <v>38014</v>
      </c>
      <c r="D495" t="s">
        <v>62</v>
      </c>
      <c r="E495" t="s">
        <v>228</v>
      </c>
      <c r="F495" s="28"/>
      <c r="G495" s="85" t="s">
        <v>1960</v>
      </c>
      <c r="H495" s="85" t="s">
        <v>1958</v>
      </c>
      <c r="I495" s="86" t="s">
        <v>360</v>
      </c>
      <c r="J495" t="s">
        <v>14</v>
      </c>
    </row>
    <row r="496" spans="3:10">
      <c r="C496">
        <v>38015</v>
      </c>
      <c r="D496" t="s">
        <v>62</v>
      </c>
      <c r="E496" t="s">
        <v>229</v>
      </c>
      <c r="F496" s="28"/>
      <c r="G496" s="85" t="s">
        <v>1960</v>
      </c>
      <c r="H496" s="85" t="s">
        <v>1958</v>
      </c>
      <c r="I496" s="86" t="s">
        <v>360</v>
      </c>
      <c r="J496" t="s">
        <v>14</v>
      </c>
    </row>
    <row r="497" spans="3:10">
      <c r="C497">
        <v>38016</v>
      </c>
      <c r="D497" t="s">
        <v>62</v>
      </c>
      <c r="E497" t="s">
        <v>230</v>
      </c>
      <c r="F497" s="28"/>
      <c r="G497" s="85" t="s">
        <v>1960</v>
      </c>
      <c r="H497" s="85" t="s">
        <v>1958</v>
      </c>
      <c r="I497" s="86" t="s">
        <v>360</v>
      </c>
      <c r="J497" t="s">
        <v>14</v>
      </c>
    </row>
    <row r="498" spans="3:10">
      <c r="C498">
        <v>38017</v>
      </c>
      <c r="D498" t="s">
        <v>237</v>
      </c>
      <c r="E498" t="s">
        <v>368</v>
      </c>
      <c r="F498" s="28"/>
      <c r="G498" s="85" t="s">
        <v>1960</v>
      </c>
      <c r="H498" s="85" t="s">
        <v>1958</v>
      </c>
      <c r="I498" s="86" t="s">
        <v>360</v>
      </c>
      <c r="J498" t="s">
        <v>14</v>
      </c>
    </row>
    <row r="499" spans="3:10">
      <c r="C499">
        <v>38018</v>
      </c>
      <c r="D499" t="s">
        <v>62</v>
      </c>
      <c r="E499" t="s">
        <v>369</v>
      </c>
      <c r="F499" s="28"/>
      <c r="G499" s="85" t="s">
        <v>1960</v>
      </c>
      <c r="H499" s="85" t="s">
        <v>1958</v>
      </c>
      <c r="I499" s="86" t="s">
        <v>360</v>
      </c>
      <c r="J499" t="s">
        <v>14</v>
      </c>
    </row>
    <row r="500" spans="3:10">
      <c r="C500">
        <v>38019</v>
      </c>
      <c r="D500" t="s">
        <v>62</v>
      </c>
      <c r="E500" t="s">
        <v>370</v>
      </c>
      <c r="F500" s="28"/>
      <c r="G500" s="85" t="s">
        <v>1960</v>
      </c>
      <c r="H500" s="85" t="s">
        <v>1958</v>
      </c>
      <c r="I500" s="86" t="s">
        <v>360</v>
      </c>
      <c r="J500" t="s">
        <v>14</v>
      </c>
    </row>
    <row r="501" spans="3:10">
      <c r="C501">
        <v>38020</v>
      </c>
      <c r="D501" t="s">
        <v>237</v>
      </c>
      <c r="E501" t="s">
        <v>371</v>
      </c>
      <c r="F501" s="28"/>
      <c r="G501" s="85" t="s">
        <v>1960</v>
      </c>
      <c r="H501" s="85" t="s">
        <v>1958</v>
      </c>
      <c r="I501" s="86" t="s">
        <v>360</v>
      </c>
      <c r="J501" t="s">
        <v>14</v>
      </c>
    </row>
    <row r="502" spans="3:10">
      <c r="C502">
        <v>38021</v>
      </c>
      <c r="D502" t="s">
        <v>62</v>
      </c>
      <c r="E502" t="s">
        <v>372</v>
      </c>
      <c r="F502" s="28"/>
      <c r="G502" s="85" t="s">
        <v>1960</v>
      </c>
      <c r="H502" s="85" t="s">
        <v>1958</v>
      </c>
      <c r="I502" s="86" t="s">
        <v>360</v>
      </c>
      <c r="J502" t="s">
        <v>14</v>
      </c>
    </row>
    <row r="503" spans="3:10">
      <c r="C503">
        <v>38022</v>
      </c>
      <c r="D503" t="s">
        <v>62</v>
      </c>
      <c r="E503" t="s">
        <v>373</v>
      </c>
      <c r="F503" s="28"/>
      <c r="G503" s="85" t="s">
        <v>1960</v>
      </c>
      <c r="H503" s="85" t="s">
        <v>1958</v>
      </c>
      <c r="I503" s="86" t="s">
        <v>360</v>
      </c>
      <c r="J503" t="s">
        <v>14</v>
      </c>
    </row>
    <row r="504" spans="3:10">
      <c r="C504">
        <v>38023</v>
      </c>
      <c r="D504" t="s">
        <v>62</v>
      </c>
      <c r="E504" t="s">
        <v>374</v>
      </c>
      <c r="F504" s="28"/>
      <c r="G504" s="85" t="s">
        <v>1960</v>
      </c>
      <c r="H504" s="85" t="s">
        <v>1958</v>
      </c>
      <c r="I504" s="86" t="s">
        <v>360</v>
      </c>
      <c r="J504" t="s">
        <v>14</v>
      </c>
    </row>
    <row r="505" spans="3:10">
      <c r="C505">
        <v>38024</v>
      </c>
      <c r="D505" t="s">
        <v>62</v>
      </c>
      <c r="E505" t="s">
        <v>375</v>
      </c>
      <c r="F505" s="28"/>
      <c r="G505" s="85" t="s">
        <v>1960</v>
      </c>
      <c r="H505" s="85" t="s">
        <v>1958</v>
      </c>
      <c r="I505" s="86" t="s">
        <v>360</v>
      </c>
      <c r="J505" t="s">
        <v>14</v>
      </c>
    </row>
    <row r="506" spans="3:10">
      <c r="C506">
        <v>38025</v>
      </c>
      <c r="D506" t="s">
        <v>62</v>
      </c>
      <c r="E506" t="s">
        <v>376</v>
      </c>
      <c r="F506" s="28"/>
      <c r="G506" s="85" t="s">
        <v>1960</v>
      </c>
      <c r="H506" s="85" t="s">
        <v>1958</v>
      </c>
      <c r="I506" s="86" t="s">
        <v>360</v>
      </c>
      <c r="J506" t="s">
        <v>14</v>
      </c>
    </row>
    <row r="507" spans="3:10">
      <c r="C507">
        <v>38026</v>
      </c>
      <c r="D507" t="s">
        <v>62</v>
      </c>
      <c r="E507" t="s">
        <v>377</v>
      </c>
      <c r="F507" s="28"/>
      <c r="G507" s="85" t="s">
        <v>1960</v>
      </c>
      <c r="H507" s="85" t="s">
        <v>1958</v>
      </c>
      <c r="I507" s="86" t="s">
        <v>360</v>
      </c>
      <c r="J507" t="s">
        <v>14</v>
      </c>
    </row>
    <row r="508" spans="3:10">
      <c r="C508">
        <v>38027</v>
      </c>
      <c r="D508" t="s">
        <v>62</v>
      </c>
      <c r="E508" t="s">
        <v>378</v>
      </c>
      <c r="F508" s="28"/>
      <c r="G508" s="85" t="s">
        <v>1960</v>
      </c>
      <c r="H508" s="85" t="s">
        <v>1958</v>
      </c>
      <c r="I508" s="86" t="s">
        <v>360</v>
      </c>
      <c r="J508" t="s">
        <v>14</v>
      </c>
    </row>
    <row r="509" spans="3:10">
      <c r="C509">
        <v>38028</v>
      </c>
      <c r="D509" t="s">
        <v>62</v>
      </c>
      <c r="E509" t="s">
        <v>379</v>
      </c>
      <c r="F509" s="28"/>
      <c r="G509" s="85" t="s">
        <v>1960</v>
      </c>
      <c r="H509" s="85" t="s">
        <v>1958</v>
      </c>
      <c r="I509" s="86" t="s">
        <v>360</v>
      </c>
      <c r="J509" t="s">
        <v>14</v>
      </c>
    </row>
    <row r="510" spans="3:10">
      <c r="C510">
        <v>38029</v>
      </c>
      <c r="D510" t="s">
        <v>62</v>
      </c>
      <c r="E510" t="s">
        <v>380</v>
      </c>
      <c r="F510" s="28"/>
      <c r="G510" s="85" t="s">
        <v>1960</v>
      </c>
      <c r="H510" s="85" t="s">
        <v>1958</v>
      </c>
      <c r="I510" s="86" t="s">
        <v>360</v>
      </c>
      <c r="J510" t="s">
        <v>14</v>
      </c>
    </row>
    <row r="511" spans="3:10">
      <c r="C511">
        <v>38030</v>
      </c>
      <c r="D511" t="s">
        <v>62</v>
      </c>
      <c r="E511" t="s">
        <v>381</v>
      </c>
      <c r="F511" s="28"/>
      <c r="G511" s="85" t="s">
        <v>1960</v>
      </c>
      <c r="H511" s="85" t="s">
        <v>1958</v>
      </c>
      <c r="I511" s="86" t="s">
        <v>360</v>
      </c>
      <c r="J511" t="s">
        <v>14</v>
      </c>
    </row>
    <row r="512" spans="3:10">
      <c r="C512">
        <v>38031</v>
      </c>
      <c r="D512" t="s">
        <v>62</v>
      </c>
      <c r="E512" t="s">
        <v>382</v>
      </c>
      <c r="F512" s="28"/>
      <c r="G512" s="85" t="s">
        <v>1960</v>
      </c>
      <c r="H512" s="85" t="s">
        <v>1958</v>
      </c>
      <c r="I512" s="86" t="s">
        <v>360</v>
      </c>
      <c r="J512" t="s">
        <v>14</v>
      </c>
    </row>
    <row r="513" spans="3:10">
      <c r="C513">
        <v>38032</v>
      </c>
      <c r="D513" t="s">
        <v>62</v>
      </c>
      <c r="E513" t="s">
        <v>383</v>
      </c>
      <c r="F513" s="28"/>
      <c r="G513" s="85" t="s">
        <v>1960</v>
      </c>
      <c r="H513" s="85" t="s">
        <v>1958</v>
      </c>
      <c r="I513" s="86" t="s">
        <v>360</v>
      </c>
      <c r="J513" t="s">
        <v>14</v>
      </c>
    </row>
    <row r="514" spans="3:10">
      <c r="C514">
        <v>38033</v>
      </c>
      <c r="D514" t="s">
        <v>15</v>
      </c>
      <c r="E514" t="s">
        <v>384</v>
      </c>
      <c r="F514" s="28"/>
      <c r="G514" s="85" t="s">
        <v>1960</v>
      </c>
      <c r="H514" s="85" t="s">
        <v>1958</v>
      </c>
      <c r="I514" s="86" t="s">
        <v>360</v>
      </c>
      <c r="J514" t="s">
        <v>14</v>
      </c>
    </row>
    <row r="515" spans="3:10">
      <c r="C515">
        <v>39000</v>
      </c>
      <c r="D515" t="s">
        <v>12</v>
      </c>
      <c r="E515" t="s">
        <v>385</v>
      </c>
      <c r="F515" s="28"/>
      <c r="G515" s="85" t="s">
        <v>1960</v>
      </c>
      <c r="H515" s="85" t="s">
        <v>1959</v>
      </c>
      <c r="I515" s="86" t="s">
        <v>385</v>
      </c>
      <c r="J515" t="s">
        <v>14</v>
      </c>
    </row>
    <row r="516" spans="3:10">
      <c r="C516">
        <v>39001</v>
      </c>
      <c r="D516" t="s">
        <v>15</v>
      </c>
      <c r="E516" t="s">
        <v>386</v>
      </c>
      <c r="F516" s="28"/>
      <c r="G516" s="85" t="s">
        <v>1960</v>
      </c>
      <c r="H516" s="85" t="s">
        <v>1959</v>
      </c>
      <c r="I516" s="86" t="s">
        <v>385</v>
      </c>
      <c r="J516" t="s">
        <v>14</v>
      </c>
    </row>
    <row r="517" spans="3:10">
      <c r="C517">
        <v>39002</v>
      </c>
      <c r="D517" t="s">
        <v>62</v>
      </c>
      <c r="E517" t="s">
        <v>387</v>
      </c>
      <c r="F517" s="28"/>
      <c r="G517" s="85" t="s">
        <v>1960</v>
      </c>
      <c r="H517" s="85" t="s">
        <v>1959</v>
      </c>
      <c r="I517" s="86" t="s">
        <v>385</v>
      </c>
      <c r="J517" t="s">
        <v>14</v>
      </c>
    </row>
    <row r="518" spans="3:10">
      <c r="C518">
        <v>39003</v>
      </c>
      <c r="D518" t="s">
        <v>388</v>
      </c>
      <c r="E518" t="s">
        <v>389</v>
      </c>
      <c r="F518" s="28"/>
      <c r="G518" s="85" t="s">
        <v>1960</v>
      </c>
      <c r="H518" s="85" t="s">
        <v>1959</v>
      </c>
      <c r="I518" s="86" t="s">
        <v>385</v>
      </c>
      <c r="J518" t="s">
        <v>14</v>
      </c>
    </row>
    <row r="519" spans="3:10">
      <c r="C519">
        <v>39004</v>
      </c>
      <c r="D519" t="s">
        <v>24</v>
      </c>
      <c r="E519" t="s">
        <v>390</v>
      </c>
      <c r="F519" s="28"/>
      <c r="G519" s="85" t="s">
        <v>1960</v>
      </c>
      <c r="H519" s="85" t="s">
        <v>1959</v>
      </c>
      <c r="I519" s="86" t="s">
        <v>385</v>
      </c>
      <c r="J519" t="s">
        <v>14</v>
      </c>
    </row>
    <row r="520" spans="3:10">
      <c r="C520">
        <v>39005</v>
      </c>
      <c r="D520" t="s">
        <v>15</v>
      </c>
      <c r="E520" t="s">
        <v>56</v>
      </c>
      <c r="F520" s="28"/>
      <c r="G520" s="85" t="s">
        <v>1960</v>
      </c>
      <c r="H520" s="85" t="s">
        <v>1959</v>
      </c>
      <c r="I520" s="86" t="s">
        <v>385</v>
      </c>
      <c r="J520" t="s">
        <v>14</v>
      </c>
    </row>
    <row r="521" spans="3:10">
      <c r="C521">
        <v>39006</v>
      </c>
      <c r="D521" t="s">
        <v>24</v>
      </c>
      <c r="E521" t="s">
        <v>57</v>
      </c>
      <c r="F521" s="28"/>
      <c r="G521" s="85" t="s">
        <v>1960</v>
      </c>
      <c r="H521" s="85" t="s">
        <v>1959</v>
      </c>
      <c r="I521" s="86" t="s">
        <v>385</v>
      </c>
      <c r="J521" t="s">
        <v>14</v>
      </c>
    </row>
    <row r="522" spans="3:10">
      <c r="C522">
        <v>40000</v>
      </c>
      <c r="D522" t="s">
        <v>12</v>
      </c>
      <c r="E522" t="s">
        <v>391</v>
      </c>
      <c r="F522" s="28"/>
      <c r="G522" s="85" t="s">
        <v>1961</v>
      </c>
      <c r="H522" s="85" t="s">
        <v>1958</v>
      </c>
      <c r="I522" s="86" t="s">
        <v>391</v>
      </c>
      <c r="J522" t="s">
        <v>14</v>
      </c>
    </row>
    <row r="523" spans="3:10">
      <c r="C523">
        <v>40001</v>
      </c>
      <c r="D523" t="s">
        <v>15</v>
      </c>
      <c r="E523" t="s">
        <v>22</v>
      </c>
      <c r="F523" s="28"/>
      <c r="G523" s="85" t="s">
        <v>1961</v>
      </c>
      <c r="H523" s="85" t="s">
        <v>1958</v>
      </c>
      <c r="I523" s="86" t="s">
        <v>391</v>
      </c>
      <c r="J523" t="s">
        <v>14</v>
      </c>
    </row>
    <row r="524" spans="3:10">
      <c r="C524">
        <v>40002</v>
      </c>
      <c r="D524" t="s">
        <v>15</v>
      </c>
      <c r="E524" t="s">
        <v>23</v>
      </c>
      <c r="F524" s="28"/>
      <c r="G524" s="85" t="s">
        <v>1961</v>
      </c>
      <c r="H524" s="85" t="s">
        <v>1958</v>
      </c>
      <c r="I524" s="86" t="s">
        <v>391</v>
      </c>
      <c r="J524" t="s">
        <v>14</v>
      </c>
    </row>
    <row r="525" spans="3:10">
      <c r="C525">
        <v>40003</v>
      </c>
      <c r="D525" t="s">
        <v>24</v>
      </c>
      <c r="E525" t="s">
        <v>25</v>
      </c>
      <c r="F525" s="28"/>
      <c r="G525" s="85" t="s">
        <v>1961</v>
      </c>
      <c r="H525" s="85" t="s">
        <v>1958</v>
      </c>
      <c r="I525" s="86" t="s">
        <v>391</v>
      </c>
      <c r="J525" t="s">
        <v>14</v>
      </c>
    </row>
    <row r="526" spans="3:10">
      <c r="C526">
        <v>40004</v>
      </c>
      <c r="D526" t="s">
        <v>15</v>
      </c>
      <c r="E526" t="s">
        <v>392</v>
      </c>
      <c r="F526" s="28"/>
      <c r="G526" s="85" t="s">
        <v>1961</v>
      </c>
      <c r="H526" s="85" t="s">
        <v>1958</v>
      </c>
      <c r="I526" s="86" t="s">
        <v>391</v>
      </c>
      <c r="J526" t="s">
        <v>14</v>
      </c>
    </row>
    <row r="527" spans="3:10">
      <c r="C527">
        <v>41000</v>
      </c>
      <c r="D527" t="s">
        <v>12</v>
      </c>
      <c r="E527" t="s">
        <v>393</v>
      </c>
      <c r="F527" s="28"/>
      <c r="G527" s="85" t="s">
        <v>1961</v>
      </c>
      <c r="H527" s="85" t="s">
        <v>1958</v>
      </c>
      <c r="I527" s="86" t="s">
        <v>393</v>
      </c>
      <c r="J527" t="s">
        <v>14</v>
      </c>
    </row>
    <row r="528" spans="3:10">
      <c r="C528">
        <v>41001</v>
      </c>
      <c r="D528" t="s">
        <v>15</v>
      </c>
      <c r="E528" t="s">
        <v>22</v>
      </c>
      <c r="F528" s="28"/>
      <c r="G528" s="85" t="s">
        <v>1961</v>
      </c>
      <c r="H528" s="85" t="s">
        <v>1958</v>
      </c>
      <c r="I528" s="86" t="s">
        <v>393</v>
      </c>
      <c r="J528" t="s">
        <v>14</v>
      </c>
    </row>
    <row r="529" spans="3:10">
      <c r="C529">
        <v>41002</v>
      </c>
      <c r="D529" t="s">
        <v>15</v>
      </c>
      <c r="E529" t="s">
        <v>23</v>
      </c>
      <c r="F529" s="28"/>
      <c r="G529" s="85" t="s">
        <v>1961</v>
      </c>
      <c r="H529" s="85" t="s">
        <v>1958</v>
      </c>
      <c r="I529" s="86" t="s">
        <v>393</v>
      </c>
      <c r="J529" t="s">
        <v>14</v>
      </c>
    </row>
    <row r="530" spans="3:10">
      <c r="C530">
        <v>41003</v>
      </c>
      <c r="D530" t="s">
        <v>24</v>
      </c>
      <c r="E530" t="s">
        <v>25</v>
      </c>
      <c r="F530" s="28"/>
      <c r="G530" s="85" t="s">
        <v>1961</v>
      </c>
      <c r="H530" s="85" t="s">
        <v>1958</v>
      </c>
      <c r="I530" s="86" t="s">
        <v>393</v>
      </c>
      <c r="J530" t="s">
        <v>14</v>
      </c>
    </row>
    <row r="531" spans="3:10">
      <c r="C531">
        <v>41004</v>
      </c>
      <c r="D531" t="s">
        <v>15</v>
      </c>
      <c r="E531" t="s">
        <v>394</v>
      </c>
      <c r="F531" s="28"/>
      <c r="G531" s="85" t="s">
        <v>1961</v>
      </c>
      <c r="H531" s="85" t="s">
        <v>1958</v>
      </c>
      <c r="I531" s="86" t="s">
        <v>393</v>
      </c>
      <c r="J531" t="s">
        <v>14</v>
      </c>
    </row>
    <row r="532" spans="3:10">
      <c r="C532">
        <v>42000</v>
      </c>
      <c r="D532" t="s">
        <v>12</v>
      </c>
      <c r="E532" t="s">
        <v>395</v>
      </c>
      <c r="F532" s="28"/>
      <c r="G532" s="85" t="s">
        <v>1961</v>
      </c>
      <c r="H532" s="85" t="s">
        <v>1958</v>
      </c>
      <c r="I532" s="86" t="s">
        <v>395</v>
      </c>
      <c r="J532" t="s">
        <v>14</v>
      </c>
    </row>
    <row r="533" spans="3:10">
      <c r="C533">
        <v>42001</v>
      </c>
      <c r="D533" t="s">
        <v>15</v>
      </c>
      <c r="E533" t="s">
        <v>22</v>
      </c>
      <c r="F533" s="28"/>
      <c r="G533" s="85" t="s">
        <v>1961</v>
      </c>
      <c r="H533" s="85" t="s">
        <v>1958</v>
      </c>
      <c r="I533" s="86" t="s">
        <v>395</v>
      </c>
      <c r="J533" t="s">
        <v>14</v>
      </c>
    </row>
    <row r="534" spans="3:10">
      <c r="C534">
        <v>42002</v>
      </c>
      <c r="D534" t="s">
        <v>15</v>
      </c>
      <c r="E534" t="s">
        <v>23</v>
      </c>
      <c r="F534" s="28"/>
      <c r="G534" s="85" t="s">
        <v>1961</v>
      </c>
      <c r="H534" s="85" t="s">
        <v>1958</v>
      </c>
      <c r="I534" s="86" t="s">
        <v>395</v>
      </c>
      <c r="J534" t="s">
        <v>14</v>
      </c>
    </row>
    <row r="535" spans="3:10">
      <c r="C535">
        <v>42003</v>
      </c>
      <c r="D535" t="s">
        <v>24</v>
      </c>
      <c r="E535" t="s">
        <v>25</v>
      </c>
      <c r="F535" s="28"/>
      <c r="G535" s="85" t="s">
        <v>1961</v>
      </c>
      <c r="H535" s="85" t="s">
        <v>1958</v>
      </c>
      <c r="I535" s="86" t="s">
        <v>395</v>
      </c>
      <c r="J535" t="s">
        <v>14</v>
      </c>
    </row>
    <row r="536" spans="3:10">
      <c r="C536">
        <v>42004</v>
      </c>
      <c r="D536" t="s">
        <v>15</v>
      </c>
      <c r="E536" t="s">
        <v>396</v>
      </c>
      <c r="F536" s="28"/>
      <c r="G536" s="85" t="s">
        <v>1961</v>
      </c>
      <c r="H536" s="85" t="s">
        <v>1958</v>
      </c>
      <c r="I536" s="86" t="s">
        <v>395</v>
      </c>
      <c r="J536" t="s">
        <v>14</v>
      </c>
    </row>
    <row r="537" spans="3:10">
      <c r="C537">
        <v>43000</v>
      </c>
      <c r="D537" t="s">
        <v>12</v>
      </c>
      <c r="E537" t="s">
        <v>397</v>
      </c>
      <c r="F537" s="28"/>
      <c r="G537" s="85" t="s">
        <v>1961</v>
      </c>
      <c r="H537" s="85" t="s">
        <v>1958</v>
      </c>
      <c r="I537" s="86" t="s">
        <v>397</v>
      </c>
      <c r="J537" t="s">
        <v>14</v>
      </c>
    </row>
    <row r="538" spans="3:10">
      <c r="C538">
        <v>43001</v>
      </c>
      <c r="D538" t="s">
        <v>15</v>
      </c>
      <c r="E538" t="s">
        <v>22</v>
      </c>
      <c r="F538" s="28"/>
      <c r="G538" s="85" t="s">
        <v>1961</v>
      </c>
      <c r="H538" s="85" t="s">
        <v>1958</v>
      </c>
      <c r="I538" s="86" t="s">
        <v>397</v>
      </c>
      <c r="J538" t="s">
        <v>14</v>
      </c>
    </row>
    <row r="539" spans="3:10">
      <c r="C539">
        <v>43002</v>
      </c>
      <c r="D539" t="s">
        <v>15</v>
      </c>
      <c r="E539" t="s">
        <v>23</v>
      </c>
      <c r="F539" s="28"/>
      <c r="G539" s="85" t="s">
        <v>1961</v>
      </c>
      <c r="H539" s="85" t="s">
        <v>1958</v>
      </c>
      <c r="I539" s="86" t="s">
        <v>397</v>
      </c>
      <c r="J539" t="s">
        <v>14</v>
      </c>
    </row>
    <row r="540" spans="3:10">
      <c r="C540">
        <v>43003</v>
      </c>
      <c r="D540" t="s">
        <v>24</v>
      </c>
      <c r="E540" t="s">
        <v>25</v>
      </c>
      <c r="F540" s="28"/>
      <c r="G540" s="85" t="s">
        <v>1961</v>
      </c>
      <c r="H540" s="85" t="s">
        <v>1958</v>
      </c>
      <c r="I540" s="86" t="s">
        <v>397</v>
      </c>
      <c r="J540" t="s">
        <v>14</v>
      </c>
    </row>
    <row r="541" spans="3:10">
      <c r="C541">
        <v>43004</v>
      </c>
      <c r="D541" t="s">
        <v>15</v>
      </c>
      <c r="E541" t="s">
        <v>398</v>
      </c>
      <c r="F541" s="28"/>
      <c r="G541" s="85" t="s">
        <v>1961</v>
      </c>
      <c r="H541" s="85" t="s">
        <v>1958</v>
      </c>
      <c r="I541" s="86" t="s">
        <v>397</v>
      </c>
      <c r="J541" t="s">
        <v>14</v>
      </c>
    </row>
    <row r="542" spans="3:10">
      <c r="C542">
        <v>44000</v>
      </c>
      <c r="D542" t="s">
        <v>12</v>
      </c>
      <c r="E542" t="s">
        <v>399</v>
      </c>
      <c r="F542" s="28"/>
      <c r="G542" s="85" t="s">
        <v>1961</v>
      </c>
      <c r="H542" s="85" t="s">
        <v>1958</v>
      </c>
      <c r="I542" s="86" t="s">
        <v>399</v>
      </c>
      <c r="J542" t="s">
        <v>14</v>
      </c>
    </row>
    <row r="543" spans="3:10">
      <c r="C543">
        <v>44001</v>
      </c>
      <c r="D543" t="s">
        <v>15</v>
      </c>
      <c r="E543" t="s">
        <v>22</v>
      </c>
      <c r="F543" s="28"/>
      <c r="G543" s="85" t="s">
        <v>1961</v>
      </c>
      <c r="H543" s="85" t="s">
        <v>1958</v>
      </c>
      <c r="I543" s="86" t="s">
        <v>399</v>
      </c>
      <c r="J543" t="s">
        <v>14</v>
      </c>
    </row>
    <row r="544" spans="3:10">
      <c r="C544">
        <v>44002</v>
      </c>
      <c r="D544" t="s">
        <v>15</v>
      </c>
      <c r="E544" t="s">
        <v>23</v>
      </c>
      <c r="F544" s="28"/>
      <c r="G544" s="85" t="s">
        <v>1961</v>
      </c>
      <c r="H544" s="85" t="s">
        <v>1958</v>
      </c>
      <c r="I544" s="86" t="s">
        <v>399</v>
      </c>
      <c r="J544" t="s">
        <v>14</v>
      </c>
    </row>
    <row r="545" spans="3:10">
      <c r="C545">
        <v>44003</v>
      </c>
      <c r="D545" t="s">
        <v>24</v>
      </c>
      <c r="E545" t="s">
        <v>25</v>
      </c>
      <c r="F545" s="28"/>
      <c r="G545" s="85" t="s">
        <v>1961</v>
      </c>
      <c r="H545" s="85" t="s">
        <v>1958</v>
      </c>
      <c r="I545" s="86" t="s">
        <v>399</v>
      </c>
      <c r="J545" t="s">
        <v>14</v>
      </c>
    </row>
    <row r="546" spans="3:10">
      <c r="C546">
        <v>44004</v>
      </c>
      <c r="D546" t="s">
        <v>15</v>
      </c>
      <c r="E546" t="s">
        <v>400</v>
      </c>
      <c r="F546" s="28"/>
      <c r="G546" s="85" t="s">
        <v>1961</v>
      </c>
      <c r="H546" s="85" t="s">
        <v>1958</v>
      </c>
      <c r="I546" s="86" t="s">
        <v>399</v>
      </c>
      <c r="J546" t="s">
        <v>14</v>
      </c>
    </row>
    <row r="547" spans="3:10">
      <c r="C547">
        <v>45000</v>
      </c>
      <c r="D547" t="s">
        <v>12</v>
      </c>
      <c r="E547" t="s">
        <v>401</v>
      </c>
      <c r="F547" s="28"/>
      <c r="G547" s="85" t="s">
        <v>1961</v>
      </c>
      <c r="H547" s="85" t="s">
        <v>1958</v>
      </c>
      <c r="I547" s="86" t="s">
        <v>401</v>
      </c>
      <c r="J547" t="s">
        <v>14</v>
      </c>
    </row>
    <row r="548" spans="3:10">
      <c r="C548">
        <v>45001</v>
      </c>
      <c r="D548" t="s">
        <v>15</v>
      </c>
      <c r="E548" t="s">
        <v>402</v>
      </c>
      <c r="F548" s="28"/>
      <c r="G548" s="85" t="s">
        <v>1961</v>
      </c>
      <c r="H548" s="85" t="s">
        <v>1958</v>
      </c>
      <c r="I548" s="86" t="s">
        <v>401</v>
      </c>
      <c r="J548" t="s">
        <v>14</v>
      </c>
    </row>
    <row r="549" spans="3:10">
      <c r="C549">
        <v>46000</v>
      </c>
      <c r="D549" t="s">
        <v>12</v>
      </c>
      <c r="E549" t="s">
        <v>403</v>
      </c>
      <c r="F549" s="28"/>
      <c r="G549" s="85" t="s">
        <v>1961</v>
      </c>
      <c r="H549" s="85" t="s">
        <v>1958</v>
      </c>
      <c r="I549" s="86" t="s">
        <v>403</v>
      </c>
      <c r="J549" t="s">
        <v>14</v>
      </c>
    </row>
    <row r="550" spans="3:10">
      <c r="C550">
        <v>46001</v>
      </c>
      <c r="D550" t="s">
        <v>15</v>
      </c>
      <c r="E550" t="s">
        <v>22</v>
      </c>
      <c r="F550" s="28"/>
      <c r="G550" s="85" t="s">
        <v>1961</v>
      </c>
      <c r="H550" s="85" t="s">
        <v>1958</v>
      </c>
      <c r="I550" s="86" t="s">
        <v>403</v>
      </c>
      <c r="J550" t="s">
        <v>14</v>
      </c>
    </row>
    <row r="551" spans="3:10">
      <c r="C551">
        <v>46002</v>
      </c>
      <c r="D551" t="s">
        <v>15</v>
      </c>
      <c r="E551" t="s">
        <v>23</v>
      </c>
      <c r="F551" s="28"/>
      <c r="G551" s="85" t="s">
        <v>1961</v>
      </c>
      <c r="H551" s="85" t="s">
        <v>1958</v>
      </c>
      <c r="I551" s="86" t="s">
        <v>403</v>
      </c>
      <c r="J551" t="s">
        <v>14</v>
      </c>
    </row>
    <row r="552" spans="3:10">
      <c r="C552">
        <v>46003</v>
      </c>
      <c r="D552" t="s">
        <v>24</v>
      </c>
      <c r="E552" t="s">
        <v>25</v>
      </c>
      <c r="F552" s="28"/>
      <c r="G552" s="85" t="s">
        <v>1961</v>
      </c>
      <c r="H552" s="85" t="s">
        <v>1958</v>
      </c>
      <c r="I552" s="86" t="s">
        <v>403</v>
      </c>
      <c r="J552" t="s">
        <v>14</v>
      </c>
    </row>
    <row r="553" spans="3:10">
      <c r="C553">
        <v>46004</v>
      </c>
      <c r="D553" t="s">
        <v>15</v>
      </c>
      <c r="E553" t="s">
        <v>404</v>
      </c>
      <c r="F553" s="28"/>
      <c r="G553" s="85" t="s">
        <v>1961</v>
      </c>
      <c r="H553" s="85" t="s">
        <v>1958</v>
      </c>
      <c r="I553" s="86" t="s">
        <v>403</v>
      </c>
      <c r="J553" t="s">
        <v>14</v>
      </c>
    </row>
    <row r="554" spans="3:10">
      <c r="C554">
        <v>47000</v>
      </c>
      <c r="D554" t="s">
        <v>12</v>
      </c>
      <c r="E554" t="s">
        <v>405</v>
      </c>
      <c r="F554" s="28"/>
      <c r="G554" s="85" t="s">
        <v>1961</v>
      </c>
      <c r="H554" s="85" t="s">
        <v>1958</v>
      </c>
      <c r="I554" s="86" t="s">
        <v>405</v>
      </c>
      <c r="J554" t="s">
        <v>14</v>
      </c>
    </row>
    <row r="555" spans="3:10">
      <c r="C555">
        <v>47001</v>
      </c>
      <c r="D555" t="s">
        <v>15</v>
      </c>
      <c r="E555" t="s">
        <v>22</v>
      </c>
      <c r="F555" s="28"/>
      <c r="G555" s="85" t="s">
        <v>1961</v>
      </c>
      <c r="H555" s="85" t="s">
        <v>1958</v>
      </c>
      <c r="I555" s="86" t="s">
        <v>405</v>
      </c>
      <c r="J555" t="s">
        <v>14</v>
      </c>
    </row>
    <row r="556" spans="3:10">
      <c r="C556">
        <v>47002</v>
      </c>
      <c r="D556" t="s">
        <v>15</v>
      </c>
      <c r="E556" t="s">
        <v>23</v>
      </c>
      <c r="F556" s="28"/>
      <c r="G556" s="85" t="s">
        <v>1961</v>
      </c>
      <c r="H556" s="85" t="s">
        <v>1958</v>
      </c>
      <c r="I556" s="86" t="s">
        <v>405</v>
      </c>
      <c r="J556" t="s">
        <v>14</v>
      </c>
    </row>
    <row r="557" spans="3:10">
      <c r="C557">
        <v>47003</v>
      </c>
      <c r="D557" t="s">
        <v>24</v>
      </c>
      <c r="E557" t="s">
        <v>25</v>
      </c>
      <c r="F557" s="28"/>
      <c r="G557" s="85" t="s">
        <v>1961</v>
      </c>
      <c r="H557" s="85" t="s">
        <v>1958</v>
      </c>
      <c r="I557" s="86" t="s">
        <v>405</v>
      </c>
      <c r="J557" t="s">
        <v>14</v>
      </c>
    </row>
    <row r="558" spans="3:10">
      <c r="C558">
        <v>47004</v>
      </c>
      <c r="D558" t="s">
        <v>15</v>
      </c>
      <c r="E558" t="s">
        <v>406</v>
      </c>
      <c r="F558" s="28"/>
      <c r="G558" s="85" t="s">
        <v>1961</v>
      </c>
      <c r="H558" s="85" t="s">
        <v>1958</v>
      </c>
      <c r="I558" s="86" t="s">
        <v>405</v>
      </c>
      <c r="J558" t="s">
        <v>14</v>
      </c>
    </row>
    <row r="559" spans="3:10">
      <c r="C559">
        <v>48000</v>
      </c>
      <c r="D559" t="s">
        <v>12</v>
      </c>
      <c r="E559" t="s">
        <v>407</v>
      </c>
      <c r="F559" s="28"/>
      <c r="G559" s="85" t="s">
        <v>1961</v>
      </c>
      <c r="H559" s="85" t="s">
        <v>1958</v>
      </c>
      <c r="I559" s="86" t="s">
        <v>407</v>
      </c>
      <c r="J559" t="s">
        <v>14</v>
      </c>
    </row>
    <row r="560" spans="3:10">
      <c r="C560">
        <v>48001</v>
      </c>
      <c r="D560" t="s">
        <v>15</v>
      </c>
      <c r="E560" t="s">
        <v>22</v>
      </c>
      <c r="F560" s="28"/>
      <c r="G560" s="85" t="s">
        <v>1961</v>
      </c>
      <c r="H560" s="85" t="s">
        <v>1958</v>
      </c>
      <c r="I560" s="86" t="s">
        <v>407</v>
      </c>
      <c r="J560" t="s">
        <v>14</v>
      </c>
    </row>
    <row r="561" spans="3:10">
      <c r="C561">
        <v>48002</v>
      </c>
      <c r="D561" t="s">
        <v>15</v>
      </c>
      <c r="E561" t="s">
        <v>23</v>
      </c>
      <c r="F561" s="28"/>
      <c r="G561" s="85" t="s">
        <v>1961</v>
      </c>
      <c r="H561" s="85" t="s">
        <v>1958</v>
      </c>
      <c r="I561" s="86" t="s">
        <v>407</v>
      </c>
      <c r="J561" t="s">
        <v>14</v>
      </c>
    </row>
    <row r="562" spans="3:10">
      <c r="C562">
        <v>48003</v>
      </c>
      <c r="D562" t="s">
        <v>24</v>
      </c>
      <c r="E562" t="s">
        <v>25</v>
      </c>
      <c r="F562" s="28"/>
      <c r="G562" s="85" t="s">
        <v>1961</v>
      </c>
      <c r="H562" s="85" t="s">
        <v>1958</v>
      </c>
      <c r="I562" s="86" t="s">
        <v>407</v>
      </c>
      <c r="J562" t="s">
        <v>14</v>
      </c>
    </row>
    <row r="563" spans="3:10">
      <c r="C563">
        <v>48004</v>
      </c>
      <c r="D563" t="s">
        <v>15</v>
      </c>
      <c r="E563" t="s">
        <v>408</v>
      </c>
      <c r="F563" s="28"/>
      <c r="G563" s="85" t="s">
        <v>1961</v>
      </c>
      <c r="H563" s="85" t="s">
        <v>1958</v>
      </c>
      <c r="I563" s="86" t="s">
        <v>407</v>
      </c>
      <c r="J563" t="s">
        <v>14</v>
      </c>
    </row>
    <row r="564" spans="3:10">
      <c r="C564">
        <v>49000</v>
      </c>
      <c r="D564" t="s">
        <v>12</v>
      </c>
      <c r="E564" t="s">
        <v>409</v>
      </c>
      <c r="F564" s="28"/>
      <c r="G564" s="85" t="s">
        <v>1961</v>
      </c>
      <c r="H564" s="85" t="s">
        <v>1959</v>
      </c>
      <c r="I564" s="86" t="s">
        <v>409</v>
      </c>
      <c r="J564" t="s">
        <v>14</v>
      </c>
    </row>
    <row r="565" spans="3:10">
      <c r="C565">
        <v>49001</v>
      </c>
      <c r="D565" t="s">
        <v>15</v>
      </c>
      <c r="E565" t="s">
        <v>410</v>
      </c>
      <c r="F565" s="28"/>
      <c r="G565" s="85" t="s">
        <v>1961</v>
      </c>
      <c r="H565" s="85" t="s">
        <v>1959</v>
      </c>
      <c r="I565" s="86" t="s">
        <v>409</v>
      </c>
      <c r="J565" t="s">
        <v>14</v>
      </c>
    </row>
    <row r="566" spans="3:10">
      <c r="C566">
        <v>49002</v>
      </c>
      <c r="D566" t="s">
        <v>15</v>
      </c>
      <c r="E566" t="s">
        <v>411</v>
      </c>
      <c r="F566" s="28"/>
      <c r="G566" s="85" t="s">
        <v>1961</v>
      </c>
      <c r="H566" s="85" t="s">
        <v>1959</v>
      </c>
      <c r="I566" s="86" t="s">
        <v>409</v>
      </c>
      <c r="J566" t="s">
        <v>14</v>
      </c>
    </row>
    <row r="567" spans="3:10">
      <c r="C567">
        <v>49003</v>
      </c>
      <c r="D567" t="s">
        <v>15</v>
      </c>
      <c r="E567" t="s">
        <v>412</v>
      </c>
      <c r="F567" s="28"/>
      <c r="G567" s="85" t="s">
        <v>1961</v>
      </c>
      <c r="H567" s="85" t="s">
        <v>1959</v>
      </c>
      <c r="I567" s="86" t="s">
        <v>409</v>
      </c>
      <c r="J567" t="s">
        <v>14</v>
      </c>
    </row>
    <row r="568" spans="3:10">
      <c r="C568">
        <v>49004</v>
      </c>
      <c r="D568" t="s">
        <v>15</v>
      </c>
      <c r="E568" t="s">
        <v>56</v>
      </c>
      <c r="F568" s="28"/>
      <c r="G568" s="85" t="s">
        <v>1961</v>
      </c>
      <c r="H568" s="85" t="s">
        <v>1959</v>
      </c>
      <c r="I568" s="86" t="s">
        <v>409</v>
      </c>
      <c r="J568" t="s">
        <v>14</v>
      </c>
    </row>
    <row r="569" spans="3:10">
      <c r="C569">
        <v>49005</v>
      </c>
      <c r="D569" t="s">
        <v>24</v>
      </c>
      <c r="E569" t="s">
        <v>57</v>
      </c>
      <c r="F569" s="28"/>
      <c r="G569" s="85" t="s">
        <v>1961</v>
      </c>
      <c r="H569" s="85" t="s">
        <v>1959</v>
      </c>
      <c r="I569" s="86" t="s">
        <v>409</v>
      </c>
      <c r="J569" t="s">
        <v>14</v>
      </c>
    </row>
    <row r="570" spans="3:10">
      <c r="C570">
        <v>50000</v>
      </c>
      <c r="D570" t="s">
        <v>12</v>
      </c>
      <c r="E570" t="s">
        <v>413</v>
      </c>
      <c r="F570" s="28"/>
      <c r="G570" s="85" t="s">
        <v>1961</v>
      </c>
      <c r="H570" s="85" t="s">
        <v>1959</v>
      </c>
      <c r="I570" s="86" t="s">
        <v>413</v>
      </c>
      <c r="J570" t="s">
        <v>14</v>
      </c>
    </row>
    <row r="571" spans="3:10">
      <c r="C571">
        <v>50001</v>
      </c>
      <c r="D571" t="s">
        <v>15</v>
      </c>
      <c r="E571" t="s">
        <v>414</v>
      </c>
      <c r="F571" s="28"/>
      <c r="G571" s="85" t="s">
        <v>1961</v>
      </c>
      <c r="H571" s="85" t="s">
        <v>1959</v>
      </c>
      <c r="I571" s="86" t="s">
        <v>413</v>
      </c>
      <c r="J571" t="s">
        <v>14</v>
      </c>
    </row>
    <row r="572" spans="3:10">
      <c r="C572">
        <v>50002</v>
      </c>
      <c r="D572" t="s">
        <v>15</v>
      </c>
      <c r="E572" t="s">
        <v>415</v>
      </c>
      <c r="F572" s="28"/>
      <c r="G572" s="85" t="s">
        <v>1961</v>
      </c>
      <c r="H572" s="85" t="s">
        <v>1959</v>
      </c>
      <c r="I572" s="86" t="s">
        <v>413</v>
      </c>
      <c r="J572" t="s">
        <v>14</v>
      </c>
    </row>
    <row r="573" spans="3:10">
      <c r="C573">
        <v>50003</v>
      </c>
      <c r="D573" t="s">
        <v>15</v>
      </c>
      <c r="E573" t="s">
        <v>416</v>
      </c>
      <c r="F573" s="28"/>
      <c r="G573" s="85" t="s">
        <v>1961</v>
      </c>
      <c r="H573" s="85" t="s">
        <v>1959</v>
      </c>
      <c r="I573" s="86" t="s">
        <v>413</v>
      </c>
      <c r="J573" t="s">
        <v>14</v>
      </c>
    </row>
    <row r="574" spans="3:10">
      <c r="C574">
        <v>50004</v>
      </c>
      <c r="D574" t="s">
        <v>15</v>
      </c>
      <c r="E574" t="s">
        <v>417</v>
      </c>
      <c r="F574" s="28"/>
      <c r="G574" s="85" t="s">
        <v>1961</v>
      </c>
      <c r="H574" s="85" t="s">
        <v>1959</v>
      </c>
      <c r="I574" s="86" t="s">
        <v>413</v>
      </c>
      <c r="J574" t="s">
        <v>14</v>
      </c>
    </row>
    <row r="575" spans="3:10">
      <c r="C575">
        <v>50005</v>
      </c>
      <c r="D575" t="s">
        <v>15</v>
      </c>
      <c r="E575" t="s">
        <v>418</v>
      </c>
      <c r="F575" s="28"/>
      <c r="G575" s="85" t="s">
        <v>1961</v>
      </c>
      <c r="H575" s="85" t="s">
        <v>1959</v>
      </c>
      <c r="I575" s="86" t="s">
        <v>413</v>
      </c>
      <c r="J575" t="s">
        <v>14</v>
      </c>
    </row>
    <row r="576" spans="3:10">
      <c r="C576">
        <v>50006</v>
      </c>
      <c r="D576" t="s">
        <v>15</v>
      </c>
      <c r="E576" t="s">
        <v>419</v>
      </c>
      <c r="F576" s="28"/>
      <c r="G576" s="85" t="s">
        <v>1961</v>
      </c>
      <c r="H576" s="85" t="s">
        <v>1959</v>
      </c>
      <c r="I576" s="86" t="s">
        <v>413</v>
      </c>
      <c r="J576" t="s">
        <v>14</v>
      </c>
    </row>
    <row r="577" spans="3:10">
      <c r="C577">
        <v>50007</v>
      </c>
      <c r="D577" t="s">
        <v>15</v>
      </c>
      <c r="E577" t="s">
        <v>420</v>
      </c>
      <c r="F577" s="28"/>
      <c r="G577" s="85" t="s">
        <v>1961</v>
      </c>
      <c r="H577" s="85" t="s">
        <v>1959</v>
      </c>
      <c r="I577" s="86" t="s">
        <v>413</v>
      </c>
      <c r="J577" t="s">
        <v>14</v>
      </c>
    </row>
    <row r="578" spans="3:10">
      <c r="C578">
        <v>50008</v>
      </c>
      <c r="D578" t="s">
        <v>15</v>
      </c>
      <c r="E578" t="s">
        <v>421</v>
      </c>
      <c r="F578" s="28"/>
      <c r="G578" s="85" t="s">
        <v>1961</v>
      </c>
      <c r="H578" s="85" t="s">
        <v>1959</v>
      </c>
      <c r="I578" s="86" t="s">
        <v>413</v>
      </c>
      <c r="J578" t="s">
        <v>14</v>
      </c>
    </row>
    <row r="579" spans="3:10">
      <c r="C579">
        <v>50009</v>
      </c>
      <c r="D579" t="s">
        <v>15</v>
      </c>
      <c r="E579" t="s">
        <v>56</v>
      </c>
      <c r="F579" s="28"/>
      <c r="G579" s="85" t="s">
        <v>1961</v>
      </c>
      <c r="H579" s="85" t="s">
        <v>1959</v>
      </c>
      <c r="I579" s="86" t="s">
        <v>413</v>
      </c>
      <c r="J579" t="s">
        <v>14</v>
      </c>
    </row>
    <row r="580" spans="3:10">
      <c r="C580">
        <v>50010</v>
      </c>
      <c r="D580" t="s">
        <v>24</v>
      </c>
      <c r="E580" t="s">
        <v>57</v>
      </c>
      <c r="F580" s="28"/>
      <c r="G580" s="85" t="s">
        <v>1961</v>
      </c>
      <c r="H580" s="85" t="s">
        <v>1959</v>
      </c>
      <c r="I580" s="86" t="s">
        <v>413</v>
      </c>
      <c r="J580" t="s">
        <v>14</v>
      </c>
    </row>
    <row r="581" spans="3:10">
      <c r="C581">
        <v>51000</v>
      </c>
      <c r="D581" t="s">
        <v>12</v>
      </c>
      <c r="E581" t="s">
        <v>422</v>
      </c>
      <c r="F581" s="28"/>
      <c r="G581" s="85" t="s">
        <v>1961</v>
      </c>
      <c r="H581" s="85" t="s">
        <v>1959</v>
      </c>
      <c r="I581" s="86" t="s">
        <v>422</v>
      </c>
      <c r="J581" t="s">
        <v>423</v>
      </c>
    </row>
    <row r="582" spans="3:10">
      <c r="C582">
        <v>51001</v>
      </c>
      <c r="D582" t="s">
        <v>15</v>
      </c>
      <c r="E582" t="s">
        <v>424</v>
      </c>
      <c r="F582" s="28"/>
      <c r="G582" s="85" t="s">
        <v>1961</v>
      </c>
      <c r="H582" s="85" t="s">
        <v>1959</v>
      </c>
      <c r="I582" s="86" t="s">
        <v>422</v>
      </c>
      <c r="J582" t="s">
        <v>423</v>
      </c>
    </row>
    <row r="583" spans="3:10">
      <c r="C583">
        <v>51002</v>
      </c>
      <c r="D583" t="s">
        <v>15</v>
      </c>
      <c r="E583" t="s">
        <v>425</v>
      </c>
      <c r="F583" s="28"/>
      <c r="G583" s="85" t="s">
        <v>1961</v>
      </c>
      <c r="H583" s="85" t="s">
        <v>1959</v>
      </c>
      <c r="I583" s="86" t="s">
        <v>422</v>
      </c>
      <c r="J583" t="s">
        <v>423</v>
      </c>
    </row>
    <row r="584" spans="3:10">
      <c r="C584">
        <v>51003</v>
      </c>
      <c r="D584" t="s">
        <v>15</v>
      </c>
      <c r="E584" t="s">
        <v>426</v>
      </c>
      <c r="F584" s="28"/>
      <c r="G584" s="85" t="s">
        <v>1961</v>
      </c>
      <c r="H584" s="85" t="s">
        <v>1959</v>
      </c>
      <c r="I584" s="86" t="s">
        <v>422</v>
      </c>
      <c r="J584" t="s">
        <v>423</v>
      </c>
    </row>
    <row r="585" spans="3:10">
      <c r="C585">
        <v>51004</v>
      </c>
      <c r="D585" t="s">
        <v>15</v>
      </c>
      <c r="E585" t="s">
        <v>427</v>
      </c>
      <c r="F585" s="28"/>
      <c r="G585" s="85" t="s">
        <v>1961</v>
      </c>
      <c r="H585" s="85" t="s">
        <v>1959</v>
      </c>
      <c r="I585" s="86" t="s">
        <v>422</v>
      </c>
      <c r="J585" t="s">
        <v>423</v>
      </c>
    </row>
    <row r="586" spans="3:10">
      <c r="C586">
        <v>51005</v>
      </c>
      <c r="D586" t="s">
        <v>15</v>
      </c>
      <c r="E586" t="s">
        <v>428</v>
      </c>
      <c r="F586" s="28"/>
      <c r="G586" s="85" t="s">
        <v>1961</v>
      </c>
      <c r="H586" s="85" t="s">
        <v>1959</v>
      </c>
      <c r="I586" s="86" t="s">
        <v>422</v>
      </c>
      <c r="J586" t="s">
        <v>423</v>
      </c>
    </row>
    <row r="587" spans="3:10">
      <c r="C587">
        <v>51006</v>
      </c>
      <c r="D587" t="s">
        <v>15</v>
      </c>
      <c r="E587" t="s">
        <v>429</v>
      </c>
      <c r="F587" s="28"/>
      <c r="G587" s="85" t="s">
        <v>1961</v>
      </c>
      <c r="H587" s="85" t="s">
        <v>1959</v>
      </c>
      <c r="I587" s="86" t="s">
        <v>422</v>
      </c>
      <c r="J587" t="s">
        <v>423</v>
      </c>
    </row>
    <row r="588" spans="3:10">
      <c r="C588">
        <v>51007</v>
      </c>
      <c r="D588" t="s">
        <v>24</v>
      </c>
      <c r="E588" t="s">
        <v>57</v>
      </c>
      <c r="F588" s="28"/>
      <c r="G588" s="85" t="s">
        <v>1961</v>
      </c>
      <c r="H588" s="85" t="s">
        <v>1959</v>
      </c>
      <c r="I588" s="86" t="s">
        <v>422</v>
      </c>
      <c r="J588" t="s">
        <v>423</v>
      </c>
    </row>
    <row r="589" spans="3:10">
      <c r="C589">
        <v>52000</v>
      </c>
      <c r="D589" t="s">
        <v>430</v>
      </c>
      <c r="E589" t="s">
        <v>431</v>
      </c>
      <c r="F589" s="28"/>
      <c r="G589" s="85" t="s">
        <v>1961</v>
      </c>
      <c r="H589" s="85" t="s">
        <v>1959</v>
      </c>
      <c r="I589" s="86" t="s">
        <v>431</v>
      </c>
      <c r="J589" t="s">
        <v>14</v>
      </c>
    </row>
    <row r="590" spans="3:10">
      <c r="C590">
        <v>52001</v>
      </c>
      <c r="D590" t="s">
        <v>432</v>
      </c>
      <c r="E590" t="s">
        <v>433</v>
      </c>
      <c r="F590" s="28" t="s">
        <v>434</v>
      </c>
      <c r="G590" s="85" t="s">
        <v>1961</v>
      </c>
      <c r="H590" s="85" t="s">
        <v>1959</v>
      </c>
      <c r="I590" s="86" t="s">
        <v>431</v>
      </c>
      <c r="J590" t="s">
        <v>14</v>
      </c>
    </row>
    <row r="591" spans="3:10">
      <c r="C591">
        <v>52002</v>
      </c>
      <c r="D591" t="s">
        <v>15</v>
      </c>
      <c r="E591" t="s">
        <v>435</v>
      </c>
      <c r="F591" s="28"/>
      <c r="G591" s="85" t="s">
        <v>1961</v>
      </c>
      <c r="H591" s="85" t="s">
        <v>1959</v>
      </c>
      <c r="I591" s="86" t="s">
        <v>431</v>
      </c>
      <c r="J591" t="s">
        <v>14</v>
      </c>
    </row>
    <row r="592" spans="3:10">
      <c r="C592">
        <v>52003</v>
      </c>
      <c r="D592" t="s">
        <v>182</v>
      </c>
      <c r="E592" t="s">
        <v>436</v>
      </c>
      <c r="F592" s="28"/>
      <c r="G592" s="85" t="s">
        <v>1961</v>
      </c>
      <c r="H592" s="85" t="s">
        <v>1959</v>
      </c>
      <c r="I592" s="86" t="s">
        <v>431</v>
      </c>
      <c r="J592" t="s">
        <v>14</v>
      </c>
    </row>
    <row r="593" spans="3:10">
      <c r="C593">
        <v>52004</v>
      </c>
      <c r="D593" t="s">
        <v>182</v>
      </c>
      <c r="E593" t="s">
        <v>437</v>
      </c>
      <c r="F593" s="28"/>
      <c r="G593" s="85" t="s">
        <v>1961</v>
      </c>
      <c r="H593" s="85" t="s">
        <v>1959</v>
      </c>
      <c r="I593" s="86" t="s">
        <v>431</v>
      </c>
      <c r="J593" t="s">
        <v>14</v>
      </c>
    </row>
    <row r="594" spans="3:10">
      <c r="C594">
        <v>52005</v>
      </c>
      <c r="D594" t="s">
        <v>62</v>
      </c>
      <c r="E594" t="s">
        <v>438</v>
      </c>
      <c r="F594" s="28" t="s">
        <v>439</v>
      </c>
      <c r="G594" s="85" t="s">
        <v>1961</v>
      </c>
      <c r="H594" s="85" t="s">
        <v>1959</v>
      </c>
      <c r="I594" s="86" t="s">
        <v>431</v>
      </c>
      <c r="J594" t="s">
        <v>14</v>
      </c>
    </row>
    <row r="595" spans="3:10">
      <c r="C595">
        <v>52006</v>
      </c>
      <c r="D595" t="s">
        <v>182</v>
      </c>
      <c r="E595" t="s">
        <v>440</v>
      </c>
      <c r="F595" s="28"/>
      <c r="G595" s="85" t="s">
        <v>1961</v>
      </c>
      <c r="H595" s="85" t="s">
        <v>1959</v>
      </c>
      <c r="I595" s="86" t="s">
        <v>431</v>
      </c>
      <c r="J595" t="s">
        <v>14</v>
      </c>
    </row>
    <row r="596" spans="3:10">
      <c r="C596">
        <v>52007</v>
      </c>
      <c r="D596" t="s">
        <v>15</v>
      </c>
      <c r="E596" t="s">
        <v>441</v>
      </c>
      <c r="F596" s="28"/>
      <c r="G596" s="85" t="s">
        <v>1961</v>
      </c>
      <c r="H596" s="85" t="s">
        <v>1959</v>
      </c>
      <c r="I596" s="86" t="s">
        <v>431</v>
      </c>
      <c r="J596" t="s">
        <v>14</v>
      </c>
    </row>
    <row r="597" spans="3:10">
      <c r="C597">
        <v>52008</v>
      </c>
      <c r="D597" t="s">
        <v>442</v>
      </c>
      <c r="E597" t="s">
        <v>443</v>
      </c>
      <c r="F597" s="28" t="s">
        <v>444</v>
      </c>
      <c r="G597" s="85" t="s">
        <v>1961</v>
      </c>
      <c r="H597" s="85" t="s">
        <v>1959</v>
      </c>
      <c r="I597" s="86" t="s">
        <v>431</v>
      </c>
      <c r="J597" t="s">
        <v>14</v>
      </c>
    </row>
    <row r="598" spans="3:10">
      <c r="C598">
        <v>52009</v>
      </c>
      <c r="D598" t="s">
        <v>182</v>
      </c>
      <c r="E598" t="s">
        <v>445</v>
      </c>
      <c r="F598" s="28"/>
      <c r="G598" s="85" t="s">
        <v>1961</v>
      </c>
      <c r="H598" s="85" t="s">
        <v>1959</v>
      </c>
      <c r="I598" s="86" t="s">
        <v>431</v>
      </c>
      <c r="J598" t="s">
        <v>14</v>
      </c>
    </row>
    <row r="599" spans="3:10">
      <c r="C599">
        <v>52010</v>
      </c>
      <c r="D599" t="s">
        <v>182</v>
      </c>
      <c r="E599" t="s">
        <v>446</v>
      </c>
      <c r="F599" s="28"/>
      <c r="G599" s="85" t="s">
        <v>1961</v>
      </c>
      <c r="H599" s="85" t="s">
        <v>1959</v>
      </c>
      <c r="I599" s="86" t="s">
        <v>431</v>
      </c>
      <c r="J599" t="s">
        <v>14</v>
      </c>
    </row>
    <row r="600" spans="3:10">
      <c r="C600">
        <v>52011</v>
      </c>
      <c r="D600" t="s">
        <v>62</v>
      </c>
      <c r="E600" t="s">
        <v>447</v>
      </c>
      <c r="F600" s="28"/>
      <c r="G600" s="85" t="s">
        <v>1961</v>
      </c>
      <c r="H600" s="85" t="s">
        <v>1959</v>
      </c>
      <c r="I600" s="86" t="s">
        <v>431</v>
      </c>
      <c r="J600" t="s">
        <v>14</v>
      </c>
    </row>
    <row r="601" spans="3:10">
      <c r="C601">
        <v>52012</v>
      </c>
      <c r="D601" t="s">
        <v>62</v>
      </c>
      <c r="E601" t="s">
        <v>448</v>
      </c>
      <c r="F601" s="28"/>
      <c r="G601" s="85" t="s">
        <v>1961</v>
      </c>
      <c r="H601" s="85" t="s">
        <v>1959</v>
      </c>
      <c r="I601" s="86" t="s">
        <v>431</v>
      </c>
      <c r="J601" t="s">
        <v>14</v>
      </c>
    </row>
    <row r="602" spans="3:10">
      <c r="C602">
        <v>52013</v>
      </c>
      <c r="D602" t="s">
        <v>15</v>
      </c>
      <c r="E602" t="s">
        <v>449</v>
      </c>
      <c r="F602" s="28"/>
      <c r="G602" s="85" t="s">
        <v>1961</v>
      </c>
      <c r="H602" s="85" t="s">
        <v>1959</v>
      </c>
      <c r="I602" s="86" t="s">
        <v>431</v>
      </c>
      <c r="J602" t="s">
        <v>14</v>
      </c>
    </row>
    <row r="603" spans="3:10">
      <c r="C603">
        <v>52014</v>
      </c>
      <c r="D603" t="s">
        <v>182</v>
      </c>
      <c r="E603" t="s">
        <v>450</v>
      </c>
      <c r="F603" s="28"/>
      <c r="G603" s="85" t="s">
        <v>1961</v>
      </c>
      <c r="H603" s="85" t="s">
        <v>1959</v>
      </c>
      <c r="I603" s="86" t="s">
        <v>431</v>
      </c>
      <c r="J603" t="s">
        <v>14</v>
      </c>
    </row>
    <row r="604" spans="3:10">
      <c r="C604">
        <v>52015</v>
      </c>
      <c r="D604" t="s">
        <v>182</v>
      </c>
      <c r="E604" t="s">
        <v>451</v>
      </c>
      <c r="F604" s="28"/>
      <c r="G604" s="85" t="s">
        <v>1961</v>
      </c>
      <c r="H604" s="85" t="s">
        <v>1959</v>
      </c>
      <c r="I604" s="86" t="s">
        <v>431</v>
      </c>
      <c r="J604" t="s">
        <v>14</v>
      </c>
    </row>
    <row r="605" spans="3:10">
      <c r="C605">
        <v>52016</v>
      </c>
      <c r="D605" t="s">
        <v>182</v>
      </c>
      <c r="E605" t="s">
        <v>452</v>
      </c>
      <c r="F605" s="28"/>
      <c r="G605" s="85" t="s">
        <v>1961</v>
      </c>
      <c r="H605" s="85" t="s">
        <v>1959</v>
      </c>
      <c r="I605" s="86" t="s">
        <v>431</v>
      </c>
      <c r="J605" t="s">
        <v>14</v>
      </c>
    </row>
    <row r="606" spans="3:10">
      <c r="C606">
        <v>52017</v>
      </c>
      <c r="D606" t="s">
        <v>182</v>
      </c>
      <c r="E606" t="s">
        <v>453</v>
      </c>
      <c r="F606" s="28"/>
      <c r="G606" s="85" t="s">
        <v>1961</v>
      </c>
      <c r="H606" s="85" t="s">
        <v>1959</v>
      </c>
      <c r="I606" s="86" t="s">
        <v>431</v>
      </c>
      <c r="J606" t="s">
        <v>14</v>
      </c>
    </row>
    <row r="607" spans="3:10">
      <c r="C607">
        <v>52018</v>
      </c>
      <c r="D607" t="s">
        <v>182</v>
      </c>
      <c r="E607" t="s">
        <v>454</v>
      </c>
      <c r="F607" s="28"/>
      <c r="G607" s="85" t="s">
        <v>1961</v>
      </c>
      <c r="H607" s="85" t="s">
        <v>1959</v>
      </c>
      <c r="I607" s="86" t="s">
        <v>431</v>
      </c>
      <c r="J607" t="s">
        <v>14</v>
      </c>
    </row>
    <row r="608" spans="3:10">
      <c r="C608">
        <v>52019</v>
      </c>
      <c r="D608" t="s">
        <v>182</v>
      </c>
      <c r="E608" t="s">
        <v>455</v>
      </c>
      <c r="F608" s="28"/>
      <c r="G608" s="85" t="s">
        <v>1961</v>
      </c>
      <c r="H608" s="85" t="s">
        <v>1959</v>
      </c>
      <c r="I608" s="86" t="s">
        <v>431</v>
      </c>
      <c r="J608" t="s">
        <v>14</v>
      </c>
    </row>
    <row r="609" spans="3:10">
      <c r="C609">
        <v>52020</v>
      </c>
      <c r="D609" t="s">
        <v>15</v>
      </c>
      <c r="E609" t="s">
        <v>456</v>
      </c>
      <c r="F609" s="28"/>
      <c r="G609" s="85" t="s">
        <v>1961</v>
      </c>
      <c r="H609" s="85" t="s">
        <v>1959</v>
      </c>
      <c r="I609" s="86" t="s">
        <v>431</v>
      </c>
      <c r="J609" t="s">
        <v>14</v>
      </c>
    </row>
    <row r="610" spans="3:10">
      <c r="C610">
        <v>52021</v>
      </c>
      <c r="D610" t="s">
        <v>182</v>
      </c>
      <c r="E610" t="s">
        <v>450</v>
      </c>
      <c r="F610" s="28"/>
      <c r="G610" s="85" t="s">
        <v>1961</v>
      </c>
      <c r="H610" s="85" t="s">
        <v>1959</v>
      </c>
      <c r="I610" s="86" t="s">
        <v>431</v>
      </c>
      <c r="J610" t="s">
        <v>14</v>
      </c>
    </row>
    <row r="611" spans="3:10">
      <c r="C611">
        <v>52022</v>
      </c>
      <c r="D611" t="s">
        <v>182</v>
      </c>
      <c r="E611" t="s">
        <v>451</v>
      </c>
      <c r="F611" s="28"/>
      <c r="G611" s="85" t="s">
        <v>1961</v>
      </c>
      <c r="H611" s="85" t="s">
        <v>1959</v>
      </c>
      <c r="I611" s="86" t="s">
        <v>431</v>
      </c>
      <c r="J611" t="s">
        <v>14</v>
      </c>
    </row>
    <row r="612" spans="3:10">
      <c r="C612">
        <v>52023</v>
      </c>
      <c r="D612" t="s">
        <v>182</v>
      </c>
      <c r="E612" t="s">
        <v>457</v>
      </c>
      <c r="F612" s="28"/>
      <c r="G612" s="85" t="s">
        <v>1961</v>
      </c>
      <c r="H612" s="85" t="s">
        <v>1959</v>
      </c>
      <c r="I612" s="86" t="s">
        <v>431</v>
      </c>
      <c r="J612" t="s">
        <v>14</v>
      </c>
    </row>
    <row r="613" spans="3:10">
      <c r="C613">
        <v>52024</v>
      </c>
      <c r="D613" t="s">
        <v>182</v>
      </c>
      <c r="E613" t="s">
        <v>458</v>
      </c>
      <c r="F613" s="28"/>
      <c r="G613" s="85" t="s">
        <v>1961</v>
      </c>
      <c r="H613" s="85" t="s">
        <v>1959</v>
      </c>
      <c r="I613" s="86" t="s">
        <v>431</v>
      </c>
      <c r="J613" t="s">
        <v>14</v>
      </c>
    </row>
    <row r="614" spans="3:10">
      <c r="C614">
        <v>52025</v>
      </c>
      <c r="D614" t="s">
        <v>182</v>
      </c>
      <c r="E614" t="s">
        <v>459</v>
      </c>
      <c r="F614" s="28"/>
      <c r="G614" s="85" t="s">
        <v>1961</v>
      </c>
      <c r="H614" s="85" t="s">
        <v>1959</v>
      </c>
      <c r="I614" s="86" t="s">
        <v>431</v>
      </c>
      <c r="J614" t="s">
        <v>14</v>
      </c>
    </row>
    <row r="615" spans="3:10">
      <c r="C615">
        <v>52026</v>
      </c>
      <c r="D615" t="s">
        <v>182</v>
      </c>
      <c r="E615" t="s">
        <v>460</v>
      </c>
      <c r="F615" s="28"/>
      <c r="G615" s="85" t="s">
        <v>1961</v>
      </c>
      <c r="H615" s="85" t="s">
        <v>1959</v>
      </c>
      <c r="I615" s="86" t="s">
        <v>431</v>
      </c>
      <c r="J615" t="s">
        <v>14</v>
      </c>
    </row>
    <row r="616" spans="3:10">
      <c r="C616">
        <v>52027</v>
      </c>
      <c r="D616" t="s">
        <v>182</v>
      </c>
      <c r="E616" t="s">
        <v>455</v>
      </c>
      <c r="F616" s="28"/>
      <c r="G616" s="85" t="s">
        <v>1961</v>
      </c>
      <c r="H616" s="85" t="s">
        <v>1959</v>
      </c>
      <c r="I616" s="86" t="s">
        <v>431</v>
      </c>
      <c r="J616" t="s">
        <v>14</v>
      </c>
    </row>
    <row r="617" spans="3:10">
      <c r="C617">
        <v>52028</v>
      </c>
      <c r="D617" t="s">
        <v>182</v>
      </c>
      <c r="E617" t="s">
        <v>461</v>
      </c>
      <c r="F617" s="28"/>
      <c r="G617" s="85" t="s">
        <v>1961</v>
      </c>
      <c r="H617" s="85" t="s">
        <v>1959</v>
      </c>
      <c r="I617" s="86" t="s">
        <v>431</v>
      </c>
      <c r="J617" t="s">
        <v>14</v>
      </c>
    </row>
    <row r="618" spans="3:10">
      <c r="C618">
        <v>52029</v>
      </c>
      <c r="D618" t="s">
        <v>182</v>
      </c>
      <c r="E618" t="s">
        <v>462</v>
      </c>
      <c r="F618" s="28"/>
      <c r="G618" s="85" t="s">
        <v>1961</v>
      </c>
      <c r="H618" s="85" t="s">
        <v>1959</v>
      </c>
      <c r="I618" s="86" t="s">
        <v>431</v>
      </c>
      <c r="J618" t="s">
        <v>14</v>
      </c>
    </row>
    <row r="619" spans="3:10">
      <c r="C619">
        <v>52030</v>
      </c>
      <c r="D619" t="s">
        <v>442</v>
      </c>
      <c r="E619" t="s">
        <v>463</v>
      </c>
      <c r="F619" s="28" t="s">
        <v>464</v>
      </c>
      <c r="G619" s="85" t="s">
        <v>1961</v>
      </c>
      <c r="H619" s="85" t="s">
        <v>1959</v>
      </c>
      <c r="I619" s="86" t="s">
        <v>431</v>
      </c>
      <c r="J619" t="s">
        <v>14</v>
      </c>
    </row>
    <row r="620" spans="3:10">
      <c r="C620">
        <v>52031</v>
      </c>
      <c r="D620" t="s">
        <v>182</v>
      </c>
      <c r="E620" t="s">
        <v>465</v>
      </c>
      <c r="F620" s="28"/>
      <c r="G620" s="85" t="s">
        <v>1961</v>
      </c>
      <c r="H620" s="85" t="s">
        <v>1959</v>
      </c>
      <c r="I620" s="86" t="s">
        <v>431</v>
      </c>
      <c r="J620" t="s">
        <v>14</v>
      </c>
    </row>
    <row r="621" spans="3:10">
      <c r="C621">
        <v>52032</v>
      </c>
      <c r="D621" t="s">
        <v>62</v>
      </c>
      <c r="E621" t="s">
        <v>466</v>
      </c>
      <c r="F621" s="28" t="s">
        <v>464</v>
      </c>
      <c r="G621" s="85" t="s">
        <v>1961</v>
      </c>
      <c r="H621" s="85" t="s">
        <v>1959</v>
      </c>
      <c r="I621" s="86" t="s">
        <v>431</v>
      </c>
      <c r="J621" t="s">
        <v>14</v>
      </c>
    </row>
    <row r="622" spans="3:10">
      <c r="C622">
        <v>52033</v>
      </c>
      <c r="D622" t="s">
        <v>442</v>
      </c>
      <c r="E622" t="s">
        <v>467</v>
      </c>
      <c r="F622" s="28" t="s">
        <v>468</v>
      </c>
      <c r="G622" s="85" t="s">
        <v>1961</v>
      </c>
      <c r="H622" s="85" t="s">
        <v>1959</v>
      </c>
      <c r="I622" s="86" t="s">
        <v>431</v>
      </c>
      <c r="J622" t="s">
        <v>14</v>
      </c>
    </row>
    <row r="623" spans="3:10">
      <c r="C623">
        <v>52034</v>
      </c>
      <c r="D623" t="s">
        <v>182</v>
      </c>
      <c r="E623" t="s">
        <v>469</v>
      </c>
      <c r="F623" s="28"/>
      <c r="G623" s="85" t="s">
        <v>1961</v>
      </c>
      <c r="H623" s="85" t="s">
        <v>1959</v>
      </c>
      <c r="I623" s="86" t="s">
        <v>431</v>
      </c>
      <c r="J623" t="s">
        <v>14</v>
      </c>
    </row>
    <row r="624" spans="3:10">
      <c r="C624">
        <v>52035</v>
      </c>
      <c r="D624" t="s">
        <v>15</v>
      </c>
      <c r="E624" t="s">
        <v>470</v>
      </c>
      <c r="F624" s="28"/>
      <c r="G624" s="85" t="s">
        <v>1961</v>
      </c>
      <c r="H624" s="85" t="s">
        <v>1959</v>
      </c>
      <c r="I624" s="86" t="s">
        <v>431</v>
      </c>
      <c r="J624" t="s">
        <v>14</v>
      </c>
    </row>
    <row r="625" spans="3:10">
      <c r="C625">
        <v>52036</v>
      </c>
      <c r="D625" t="s">
        <v>182</v>
      </c>
      <c r="E625" t="s">
        <v>471</v>
      </c>
      <c r="F625" s="28"/>
      <c r="G625" s="85" t="s">
        <v>1961</v>
      </c>
      <c r="H625" s="85" t="s">
        <v>1959</v>
      </c>
      <c r="I625" s="86" t="s">
        <v>431</v>
      </c>
      <c r="J625" t="s">
        <v>14</v>
      </c>
    </row>
    <row r="626" spans="3:10">
      <c r="C626">
        <v>52037</v>
      </c>
      <c r="D626" t="s">
        <v>182</v>
      </c>
      <c r="E626" t="s">
        <v>472</v>
      </c>
      <c r="F626" s="28"/>
      <c r="G626" s="85" t="s">
        <v>1961</v>
      </c>
      <c r="H626" s="85" t="s">
        <v>1959</v>
      </c>
      <c r="I626" s="86" t="s">
        <v>431</v>
      </c>
      <c r="J626" t="s">
        <v>14</v>
      </c>
    </row>
    <row r="627" spans="3:10">
      <c r="C627">
        <v>52038</v>
      </c>
      <c r="D627" t="s">
        <v>182</v>
      </c>
      <c r="E627" t="s">
        <v>473</v>
      </c>
      <c r="F627" s="28"/>
      <c r="G627" s="85" t="s">
        <v>1961</v>
      </c>
      <c r="H627" s="85" t="s">
        <v>1959</v>
      </c>
      <c r="I627" s="86" t="s">
        <v>431</v>
      </c>
      <c r="J627" t="s">
        <v>14</v>
      </c>
    </row>
    <row r="628" spans="3:10">
      <c r="C628">
        <v>52039</v>
      </c>
      <c r="D628" t="s">
        <v>182</v>
      </c>
      <c r="E628" t="s">
        <v>474</v>
      </c>
      <c r="F628" s="28"/>
      <c r="G628" s="85" t="s">
        <v>1961</v>
      </c>
      <c r="H628" s="85" t="s">
        <v>1959</v>
      </c>
      <c r="I628" s="86" t="s">
        <v>431</v>
      </c>
      <c r="J628" t="s">
        <v>14</v>
      </c>
    </row>
    <row r="629" spans="3:10">
      <c r="C629">
        <v>52040</v>
      </c>
      <c r="D629" t="s">
        <v>182</v>
      </c>
      <c r="E629" t="s">
        <v>475</v>
      </c>
      <c r="F629" s="28"/>
      <c r="G629" s="85" t="s">
        <v>1961</v>
      </c>
      <c r="H629" s="85" t="s">
        <v>1959</v>
      </c>
      <c r="I629" s="86" t="s">
        <v>431</v>
      </c>
      <c r="J629" t="s">
        <v>14</v>
      </c>
    </row>
    <row r="630" spans="3:10">
      <c r="C630">
        <v>52041</v>
      </c>
      <c r="D630" t="s">
        <v>432</v>
      </c>
      <c r="E630" t="s">
        <v>476</v>
      </c>
      <c r="F630" s="28" t="s">
        <v>434</v>
      </c>
      <c r="G630" s="85" t="s">
        <v>1961</v>
      </c>
      <c r="H630" s="85" t="s">
        <v>1959</v>
      </c>
      <c r="I630" s="86" t="s">
        <v>431</v>
      </c>
      <c r="J630" t="s">
        <v>14</v>
      </c>
    </row>
    <row r="631" spans="3:10">
      <c r="C631">
        <v>52042</v>
      </c>
      <c r="D631" t="s">
        <v>15</v>
      </c>
      <c r="E631" t="s">
        <v>477</v>
      </c>
      <c r="F631" s="28"/>
      <c r="G631" s="85" t="s">
        <v>1961</v>
      </c>
      <c r="H631" s="85" t="s">
        <v>1959</v>
      </c>
      <c r="I631" s="86" t="s">
        <v>431</v>
      </c>
      <c r="J631" t="s">
        <v>14</v>
      </c>
    </row>
    <row r="632" spans="3:10">
      <c r="C632">
        <v>52043</v>
      </c>
      <c r="D632" t="s">
        <v>15</v>
      </c>
      <c r="E632" t="s">
        <v>478</v>
      </c>
      <c r="F632" s="28"/>
      <c r="G632" s="85" t="s">
        <v>1961</v>
      </c>
      <c r="H632" s="85" t="s">
        <v>1959</v>
      </c>
      <c r="I632" s="86" t="s">
        <v>431</v>
      </c>
      <c r="J632" t="s">
        <v>14</v>
      </c>
    </row>
    <row r="633" spans="3:10">
      <c r="C633">
        <v>52044</v>
      </c>
      <c r="D633" t="s">
        <v>15</v>
      </c>
      <c r="E633" t="s">
        <v>479</v>
      </c>
      <c r="F633" s="28"/>
      <c r="G633" s="85" t="s">
        <v>1961</v>
      </c>
      <c r="H633" s="85" t="s">
        <v>1959</v>
      </c>
      <c r="I633" s="86" t="s">
        <v>431</v>
      </c>
      <c r="J633" t="s">
        <v>14</v>
      </c>
    </row>
    <row r="634" spans="3:10">
      <c r="C634">
        <v>52045</v>
      </c>
      <c r="D634" t="s">
        <v>15</v>
      </c>
      <c r="E634" t="s">
        <v>480</v>
      </c>
      <c r="F634" s="28"/>
      <c r="G634" s="85" t="s">
        <v>1961</v>
      </c>
      <c r="H634" s="85" t="s">
        <v>1959</v>
      </c>
      <c r="I634" s="86" t="s">
        <v>431</v>
      </c>
      <c r="J634" t="s">
        <v>14</v>
      </c>
    </row>
    <row r="635" spans="3:10">
      <c r="C635">
        <v>52046</v>
      </c>
      <c r="D635" t="s">
        <v>182</v>
      </c>
      <c r="E635" t="s">
        <v>481</v>
      </c>
      <c r="F635" s="28"/>
      <c r="G635" s="85" t="s">
        <v>1961</v>
      </c>
      <c r="H635" s="85" t="s">
        <v>1959</v>
      </c>
      <c r="I635" s="86" t="s">
        <v>431</v>
      </c>
      <c r="J635" t="s">
        <v>14</v>
      </c>
    </row>
    <row r="636" spans="3:10">
      <c r="C636">
        <v>52047</v>
      </c>
      <c r="D636" t="s">
        <v>15</v>
      </c>
      <c r="E636" t="s">
        <v>482</v>
      </c>
      <c r="F636" s="28"/>
      <c r="G636" s="85" t="s">
        <v>1961</v>
      </c>
      <c r="H636" s="85" t="s">
        <v>1959</v>
      </c>
      <c r="I636" s="86" t="s">
        <v>431</v>
      </c>
      <c r="J636" t="s">
        <v>14</v>
      </c>
    </row>
    <row r="637" spans="3:10">
      <c r="C637">
        <v>52048</v>
      </c>
      <c r="D637" t="s">
        <v>24</v>
      </c>
      <c r="E637" t="s">
        <v>483</v>
      </c>
      <c r="F637" s="28"/>
      <c r="G637" s="85" t="s">
        <v>1961</v>
      </c>
      <c r="H637" s="85" t="s">
        <v>1959</v>
      </c>
      <c r="I637" s="86" t="s">
        <v>431</v>
      </c>
      <c r="J637" t="s">
        <v>14</v>
      </c>
    </row>
    <row r="638" spans="3:10">
      <c r="C638">
        <v>52049</v>
      </c>
      <c r="D638" t="s">
        <v>432</v>
      </c>
      <c r="E638" t="s">
        <v>484</v>
      </c>
      <c r="F638" s="28" t="s">
        <v>434</v>
      </c>
      <c r="G638" s="85" t="s">
        <v>1961</v>
      </c>
      <c r="H638" s="85" t="s">
        <v>1959</v>
      </c>
      <c r="I638" s="86" t="s">
        <v>431</v>
      </c>
      <c r="J638" t="s">
        <v>14</v>
      </c>
    </row>
    <row r="639" spans="3:10">
      <c r="C639">
        <v>52050</v>
      </c>
      <c r="D639" t="s">
        <v>15</v>
      </c>
      <c r="E639" t="s">
        <v>485</v>
      </c>
      <c r="F639" s="28"/>
      <c r="G639" s="85" t="s">
        <v>1961</v>
      </c>
      <c r="H639" s="85" t="s">
        <v>1959</v>
      </c>
      <c r="I639" s="86" t="s">
        <v>431</v>
      </c>
      <c r="J639" t="s">
        <v>14</v>
      </c>
    </row>
    <row r="640" spans="3:10">
      <c r="C640">
        <v>52051</v>
      </c>
      <c r="D640" t="s">
        <v>182</v>
      </c>
      <c r="E640" t="s">
        <v>486</v>
      </c>
      <c r="F640" s="28"/>
      <c r="G640" s="85" t="s">
        <v>1961</v>
      </c>
      <c r="H640" s="85" t="s">
        <v>1959</v>
      </c>
      <c r="I640" s="86" t="s">
        <v>431</v>
      </c>
      <c r="J640" t="s">
        <v>14</v>
      </c>
    </row>
    <row r="641" spans="3:10">
      <c r="C641">
        <v>52052</v>
      </c>
      <c r="D641" t="s">
        <v>182</v>
      </c>
      <c r="E641" t="s">
        <v>487</v>
      </c>
      <c r="F641" s="28"/>
      <c r="G641" s="85" t="s">
        <v>1961</v>
      </c>
      <c r="H641" s="85" t="s">
        <v>1959</v>
      </c>
      <c r="I641" s="86" t="s">
        <v>431</v>
      </c>
      <c r="J641" t="s">
        <v>14</v>
      </c>
    </row>
    <row r="642" spans="3:10">
      <c r="C642">
        <v>52053</v>
      </c>
      <c r="D642" t="s">
        <v>182</v>
      </c>
      <c r="E642" t="s">
        <v>488</v>
      </c>
      <c r="F642" s="28"/>
      <c r="G642" s="85" t="s">
        <v>1961</v>
      </c>
      <c r="H642" s="85" t="s">
        <v>1959</v>
      </c>
      <c r="I642" s="86" t="s">
        <v>431</v>
      </c>
      <c r="J642" t="s">
        <v>14</v>
      </c>
    </row>
    <row r="643" spans="3:10">
      <c r="C643">
        <v>52054</v>
      </c>
      <c r="D643" t="s">
        <v>182</v>
      </c>
      <c r="E643" t="s">
        <v>489</v>
      </c>
      <c r="F643" s="28"/>
      <c r="G643" s="85" t="s">
        <v>1961</v>
      </c>
      <c r="H643" s="85" t="s">
        <v>1959</v>
      </c>
      <c r="I643" s="86" t="s">
        <v>431</v>
      </c>
      <c r="J643" t="s">
        <v>14</v>
      </c>
    </row>
    <row r="644" spans="3:10">
      <c r="C644">
        <v>52055</v>
      </c>
      <c r="D644" t="s">
        <v>182</v>
      </c>
      <c r="E644" t="s">
        <v>490</v>
      </c>
      <c r="F644" s="28"/>
      <c r="G644" s="85" t="s">
        <v>1961</v>
      </c>
      <c r="H644" s="85" t="s">
        <v>1959</v>
      </c>
      <c r="I644" s="86" t="s">
        <v>431</v>
      </c>
      <c r="J644" t="s">
        <v>14</v>
      </c>
    </row>
    <row r="645" spans="3:10">
      <c r="C645">
        <v>52056</v>
      </c>
      <c r="D645" t="s">
        <v>182</v>
      </c>
      <c r="E645" t="s">
        <v>491</v>
      </c>
      <c r="F645" s="28"/>
      <c r="G645" s="85" t="s">
        <v>1961</v>
      </c>
      <c r="H645" s="85" t="s">
        <v>1959</v>
      </c>
      <c r="I645" s="86" t="s">
        <v>431</v>
      </c>
      <c r="J645" t="s">
        <v>14</v>
      </c>
    </row>
    <row r="646" spans="3:10">
      <c r="C646">
        <v>52057</v>
      </c>
      <c r="D646" t="s">
        <v>62</v>
      </c>
      <c r="E646" t="s">
        <v>492</v>
      </c>
      <c r="F646" s="28"/>
      <c r="G646" s="85" t="s">
        <v>1961</v>
      </c>
      <c r="H646" s="85" t="s">
        <v>1959</v>
      </c>
      <c r="I646" s="86" t="s">
        <v>431</v>
      </c>
      <c r="J646" t="s">
        <v>14</v>
      </c>
    </row>
    <row r="647" spans="3:10">
      <c r="C647">
        <v>52058</v>
      </c>
      <c r="D647" t="s">
        <v>432</v>
      </c>
      <c r="E647" t="s">
        <v>493</v>
      </c>
      <c r="F647" s="28" t="s">
        <v>434</v>
      </c>
      <c r="G647" s="85" t="s">
        <v>1961</v>
      </c>
      <c r="H647" s="85" t="s">
        <v>1959</v>
      </c>
      <c r="I647" s="86" t="s">
        <v>431</v>
      </c>
      <c r="J647" t="s">
        <v>14</v>
      </c>
    </row>
    <row r="648" spans="3:10">
      <c r="C648">
        <v>52059</v>
      </c>
      <c r="D648" t="s">
        <v>15</v>
      </c>
      <c r="E648" t="s">
        <v>494</v>
      </c>
      <c r="F648" s="28"/>
      <c r="G648" s="85" t="s">
        <v>1961</v>
      </c>
      <c r="H648" s="85" t="s">
        <v>1959</v>
      </c>
      <c r="I648" s="86" t="s">
        <v>431</v>
      </c>
      <c r="J648" t="s">
        <v>14</v>
      </c>
    </row>
    <row r="649" spans="3:10">
      <c r="C649">
        <v>52060</v>
      </c>
      <c r="D649" t="s">
        <v>182</v>
      </c>
      <c r="E649" t="s">
        <v>495</v>
      </c>
      <c r="F649" s="28"/>
      <c r="G649" s="85" t="s">
        <v>1961</v>
      </c>
      <c r="H649" s="85" t="s">
        <v>1959</v>
      </c>
      <c r="I649" s="86" t="s">
        <v>431</v>
      </c>
      <c r="J649" t="s">
        <v>14</v>
      </c>
    </row>
    <row r="650" spans="3:10">
      <c r="C650">
        <v>52061</v>
      </c>
      <c r="D650" t="s">
        <v>182</v>
      </c>
      <c r="E650" t="s">
        <v>496</v>
      </c>
      <c r="F650" s="28"/>
      <c r="G650" s="85" t="s">
        <v>1961</v>
      </c>
      <c r="H650" s="85" t="s">
        <v>1959</v>
      </c>
      <c r="I650" s="86" t="s">
        <v>431</v>
      </c>
      <c r="J650" t="s">
        <v>14</v>
      </c>
    </row>
    <row r="651" spans="3:10">
      <c r="C651">
        <v>52062</v>
      </c>
      <c r="D651" t="s">
        <v>182</v>
      </c>
      <c r="E651" t="s">
        <v>497</v>
      </c>
      <c r="F651" s="28"/>
      <c r="G651" s="85" t="s">
        <v>1961</v>
      </c>
      <c r="H651" s="85" t="s">
        <v>1959</v>
      </c>
      <c r="I651" s="86" t="s">
        <v>431</v>
      </c>
      <c r="J651" t="s">
        <v>14</v>
      </c>
    </row>
    <row r="652" spans="3:10">
      <c r="C652">
        <v>52063</v>
      </c>
      <c r="D652" t="s">
        <v>182</v>
      </c>
      <c r="E652" t="s">
        <v>498</v>
      </c>
      <c r="F652" s="28"/>
      <c r="G652" s="85" t="s">
        <v>1961</v>
      </c>
      <c r="H652" s="85" t="s">
        <v>1959</v>
      </c>
      <c r="I652" s="86" t="s">
        <v>431</v>
      </c>
      <c r="J652" t="s">
        <v>14</v>
      </c>
    </row>
    <row r="653" spans="3:10">
      <c r="C653">
        <v>52064</v>
      </c>
      <c r="D653" t="s">
        <v>442</v>
      </c>
      <c r="E653" t="s">
        <v>499</v>
      </c>
      <c r="F653" s="28" t="s">
        <v>500</v>
      </c>
      <c r="G653" s="85" t="s">
        <v>1961</v>
      </c>
      <c r="H653" s="85" t="s">
        <v>1959</v>
      </c>
      <c r="I653" s="86" t="s">
        <v>431</v>
      </c>
      <c r="J653" t="s">
        <v>14</v>
      </c>
    </row>
    <row r="654" spans="3:10">
      <c r="C654">
        <v>52065</v>
      </c>
      <c r="D654" t="s">
        <v>182</v>
      </c>
      <c r="E654" t="s">
        <v>501</v>
      </c>
      <c r="F654" s="28"/>
      <c r="G654" s="85" t="s">
        <v>1961</v>
      </c>
      <c r="H654" s="85" t="s">
        <v>1959</v>
      </c>
      <c r="I654" s="86" t="s">
        <v>431</v>
      </c>
      <c r="J654" t="s">
        <v>14</v>
      </c>
    </row>
    <row r="655" spans="3:10">
      <c r="C655">
        <v>52066</v>
      </c>
      <c r="D655" t="s">
        <v>182</v>
      </c>
      <c r="E655" t="s">
        <v>502</v>
      </c>
      <c r="F655" s="28"/>
      <c r="G655" s="85" t="s">
        <v>1961</v>
      </c>
      <c r="H655" s="85" t="s">
        <v>1959</v>
      </c>
      <c r="I655" s="86" t="s">
        <v>431</v>
      </c>
      <c r="J655" t="s">
        <v>14</v>
      </c>
    </row>
    <row r="656" spans="3:10">
      <c r="C656">
        <v>52067</v>
      </c>
      <c r="D656" t="s">
        <v>182</v>
      </c>
      <c r="E656" t="s">
        <v>503</v>
      </c>
      <c r="F656" s="28"/>
      <c r="G656" s="85" t="s">
        <v>1961</v>
      </c>
      <c r="H656" s="85" t="s">
        <v>1959</v>
      </c>
      <c r="I656" s="86" t="s">
        <v>431</v>
      </c>
      <c r="J656" t="s">
        <v>14</v>
      </c>
    </row>
    <row r="657" spans="3:10">
      <c r="C657">
        <v>52068</v>
      </c>
      <c r="D657" t="s">
        <v>182</v>
      </c>
      <c r="E657" t="s">
        <v>504</v>
      </c>
      <c r="F657" s="28"/>
      <c r="G657" s="85" t="s">
        <v>1961</v>
      </c>
      <c r="H657" s="85" t="s">
        <v>1959</v>
      </c>
      <c r="I657" s="86" t="s">
        <v>431</v>
      </c>
      <c r="J657" t="s">
        <v>14</v>
      </c>
    </row>
    <row r="658" spans="3:10">
      <c r="C658">
        <v>52069</v>
      </c>
      <c r="D658" t="s">
        <v>15</v>
      </c>
      <c r="E658" t="s">
        <v>505</v>
      </c>
      <c r="F658" s="28"/>
      <c r="G658" s="85" t="s">
        <v>1961</v>
      </c>
      <c r="H658" s="85" t="s">
        <v>1959</v>
      </c>
      <c r="I658" s="86" t="s">
        <v>431</v>
      </c>
      <c r="J658" t="s">
        <v>14</v>
      </c>
    </row>
    <row r="659" spans="3:10">
      <c r="C659">
        <v>52070</v>
      </c>
      <c r="D659" t="s">
        <v>15</v>
      </c>
      <c r="E659" t="s">
        <v>506</v>
      </c>
      <c r="F659" s="28"/>
      <c r="G659" s="85" t="s">
        <v>1961</v>
      </c>
      <c r="H659" s="85" t="s">
        <v>1959</v>
      </c>
      <c r="I659" s="86" t="s">
        <v>431</v>
      </c>
      <c r="J659" t="s">
        <v>14</v>
      </c>
    </row>
    <row r="660" spans="3:10">
      <c r="C660">
        <v>52071</v>
      </c>
      <c r="D660" t="s">
        <v>182</v>
      </c>
      <c r="E660" t="s">
        <v>507</v>
      </c>
      <c r="F660" s="28"/>
      <c r="G660" s="85" t="s">
        <v>1961</v>
      </c>
      <c r="H660" s="85" t="s">
        <v>1959</v>
      </c>
      <c r="I660" s="86" t="s">
        <v>431</v>
      </c>
      <c r="J660" t="s">
        <v>14</v>
      </c>
    </row>
    <row r="661" spans="3:10">
      <c r="C661">
        <v>52072</v>
      </c>
      <c r="D661" t="s">
        <v>62</v>
      </c>
      <c r="E661" t="s">
        <v>508</v>
      </c>
      <c r="F661" s="28"/>
      <c r="G661" s="85" t="s">
        <v>1961</v>
      </c>
      <c r="H661" s="85" t="s">
        <v>1959</v>
      </c>
      <c r="I661" s="86" t="s">
        <v>431</v>
      </c>
      <c r="J661" t="s">
        <v>14</v>
      </c>
    </row>
    <row r="662" spans="3:10">
      <c r="C662">
        <v>52073</v>
      </c>
      <c r="D662" t="s">
        <v>62</v>
      </c>
      <c r="E662" t="s">
        <v>509</v>
      </c>
      <c r="F662" s="28"/>
      <c r="G662" s="85" t="s">
        <v>1961</v>
      </c>
      <c r="H662" s="85" t="s">
        <v>1959</v>
      </c>
      <c r="I662" s="86" t="s">
        <v>431</v>
      </c>
      <c r="J662" t="s">
        <v>14</v>
      </c>
    </row>
    <row r="663" spans="3:10">
      <c r="C663">
        <v>52074</v>
      </c>
      <c r="D663" t="s">
        <v>442</v>
      </c>
      <c r="E663" t="s">
        <v>510</v>
      </c>
      <c r="F663" s="28" t="s">
        <v>511</v>
      </c>
      <c r="G663" s="85" t="s">
        <v>1961</v>
      </c>
      <c r="H663" s="85" t="s">
        <v>1959</v>
      </c>
      <c r="I663" s="86" t="s">
        <v>431</v>
      </c>
      <c r="J663" t="s">
        <v>14</v>
      </c>
    </row>
    <row r="664" spans="3:10">
      <c r="C664">
        <v>52075</v>
      </c>
      <c r="D664" t="s">
        <v>182</v>
      </c>
      <c r="E664" t="s">
        <v>512</v>
      </c>
      <c r="F664" s="28"/>
      <c r="G664" s="85" t="s">
        <v>1961</v>
      </c>
      <c r="H664" s="85" t="s">
        <v>1959</v>
      </c>
      <c r="I664" s="86" t="s">
        <v>431</v>
      </c>
      <c r="J664" t="s">
        <v>14</v>
      </c>
    </row>
    <row r="665" spans="3:10">
      <c r="C665">
        <v>52076</v>
      </c>
      <c r="D665" t="s">
        <v>432</v>
      </c>
      <c r="E665" t="s">
        <v>513</v>
      </c>
      <c r="F665" s="28" t="s">
        <v>434</v>
      </c>
      <c r="G665" s="85" t="s">
        <v>1961</v>
      </c>
      <c r="H665" s="85" t="s">
        <v>1959</v>
      </c>
      <c r="I665" s="86" t="s">
        <v>431</v>
      </c>
      <c r="J665" t="s">
        <v>14</v>
      </c>
    </row>
    <row r="666" spans="3:10">
      <c r="C666">
        <v>52077</v>
      </c>
      <c r="D666" t="s">
        <v>15</v>
      </c>
      <c r="E666" t="s">
        <v>514</v>
      </c>
      <c r="F666" s="28"/>
      <c r="G666" s="85" t="s">
        <v>1961</v>
      </c>
      <c r="H666" s="85" t="s">
        <v>1959</v>
      </c>
      <c r="I666" s="86" t="s">
        <v>431</v>
      </c>
      <c r="J666" t="s">
        <v>14</v>
      </c>
    </row>
    <row r="667" spans="3:10">
      <c r="C667">
        <v>52078</v>
      </c>
      <c r="D667" t="s">
        <v>442</v>
      </c>
      <c r="E667" t="s">
        <v>515</v>
      </c>
      <c r="F667" s="28" t="s">
        <v>511</v>
      </c>
      <c r="G667" s="85" t="s">
        <v>1961</v>
      </c>
      <c r="H667" s="85" t="s">
        <v>1959</v>
      </c>
      <c r="I667" s="86" t="s">
        <v>431</v>
      </c>
      <c r="J667" t="s">
        <v>14</v>
      </c>
    </row>
    <row r="668" spans="3:10">
      <c r="C668">
        <v>52079</v>
      </c>
      <c r="D668" t="s">
        <v>15</v>
      </c>
      <c r="E668" t="s">
        <v>516</v>
      </c>
      <c r="F668" s="28"/>
      <c r="G668" s="85" t="s">
        <v>1961</v>
      </c>
      <c r="H668" s="85" t="s">
        <v>1959</v>
      </c>
      <c r="I668" s="86" t="s">
        <v>431</v>
      </c>
      <c r="J668" t="s">
        <v>14</v>
      </c>
    </row>
    <row r="669" spans="3:10">
      <c r="C669">
        <v>52080</v>
      </c>
      <c r="D669" t="s">
        <v>182</v>
      </c>
      <c r="E669" t="s">
        <v>517</v>
      </c>
      <c r="F669" s="28"/>
      <c r="G669" s="85" t="s">
        <v>1961</v>
      </c>
      <c r="H669" s="85" t="s">
        <v>1959</v>
      </c>
      <c r="I669" s="86" t="s">
        <v>431</v>
      </c>
      <c r="J669" t="s">
        <v>14</v>
      </c>
    </row>
    <row r="670" spans="3:10">
      <c r="C670">
        <v>52081</v>
      </c>
      <c r="D670" t="s">
        <v>182</v>
      </c>
      <c r="E670" t="s">
        <v>518</v>
      </c>
      <c r="F670" s="28"/>
      <c r="G670" s="85" t="s">
        <v>1961</v>
      </c>
      <c r="H670" s="85" t="s">
        <v>1959</v>
      </c>
      <c r="I670" s="86" t="s">
        <v>431</v>
      </c>
      <c r="J670" t="s">
        <v>14</v>
      </c>
    </row>
    <row r="671" spans="3:10">
      <c r="C671">
        <v>52082</v>
      </c>
      <c r="D671" t="s">
        <v>15</v>
      </c>
      <c r="E671" t="s">
        <v>519</v>
      </c>
      <c r="F671" s="28"/>
      <c r="G671" s="85" t="s">
        <v>1961</v>
      </c>
      <c r="H671" s="85" t="s">
        <v>1959</v>
      </c>
      <c r="I671" s="86" t="s">
        <v>431</v>
      </c>
      <c r="J671" t="s">
        <v>14</v>
      </c>
    </row>
    <row r="672" spans="3:10">
      <c r="C672">
        <v>52083</v>
      </c>
      <c r="D672" t="s">
        <v>24</v>
      </c>
      <c r="E672" t="s">
        <v>390</v>
      </c>
      <c r="F672" s="28"/>
      <c r="G672" s="85" t="s">
        <v>1961</v>
      </c>
      <c r="H672" s="85" t="s">
        <v>1959</v>
      </c>
      <c r="I672" s="86" t="s">
        <v>431</v>
      </c>
      <c r="J672" t="s">
        <v>14</v>
      </c>
    </row>
    <row r="673" spans="3:10">
      <c r="C673">
        <v>52084</v>
      </c>
      <c r="D673" t="s">
        <v>15</v>
      </c>
      <c r="E673" t="s">
        <v>56</v>
      </c>
      <c r="F673" s="28"/>
      <c r="G673" s="85" t="s">
        <v>1961</v>
      </c>
      <c r="H673" s="85" t="s">
        <v>1959</v>
      </c>
      <c r="I673" s="86" t="s">
        <v>431</v>
      </c>
      <c r="J673" t="s">
        <v>14</v>
      </c>
    </row>
    <row r="674" spans="3:10">
      <c r="C674">
        <v>52085</v>
      </c>
      <c r="D674" t="s">
        <v>24</v>
      </c>
      <c r="E674" t="s">
        <v>57</v>
      </c>
      <c r="F674" s="28"/>
      <c r="G674" s="85" t="s">
        <v>1961</v>
      </c>
      <c r="H674" s="85" t="s">
        <v>1959</v>
      </c>
      <c r="I674" s="86" t="s">
        <v>431</v>
      </c>
      <c r="J674" t="s">
        <v>14</v>
      </c>
    </row>
    <row r="675" spans="3:10">
      <c r="C675">
        <v>53000</v>
      </c>
      <c r="D675" t="s">
        <v>12</v>
      </c>
      <c r="E675" t="s">
        <v>520</v>
      </c>
      <c r="F675" s="28"/>
      <c r="G675" s="85" t="s">
        <v>1961</v>
      </c>
      <c r="H675" s="85" t="s">
        <v>1959</v>
      </c>
      <c r="I675" s="86" t="s">
        <v>520</v>
      </c>
      <c r="J675" t="s">
        <v>14</v>
      </c>
    </row>
    <row r="676" spans="3:10">
      <c r="C676">
        <v>53001</v>
      </c>
      <c r="D676" t="s">
        <v>15</v>
      </c>
      <c r="E676" t="s">
        <v>521</v>
      </c>
      <c r="F676" s="28"/>
      <c r="G676" s="85" t="s">
        <v>1961</v>
      </c>
      <c r="H676" s="85" t="s">
        <v>1959</v>
      </c>
      <c r="I676" s="86" t="s">
        <v>520</v>
      </c>
      <c r="J676" t="s">
        <v>14</v>
      </c>
    </row>
    <row r="677" spans="3:10">
      <c r="C677">
        <v>53002</v>
      </c>
      <c r="D677" t="s">
        <v>182</v>
      </c>
      <c r="E677" t="s">
        <v>522</v>
      </c>
      <c r="F677" s="28"/>
      <c r="G677" s="85" t="s">
        <v>1961</v>
      </c>
      <c r="H677" s="85" t="s">
        <v>1959</v>
      </c>
      <c r="I677" s="86" t="s">
        <v>520</v>
      </c>
      <c r="J677" t="s">
        <v>14</v>
      </c>
    </row>
    <row r="678" spans="3:10">
      <c r="C678">
        <v>53003</v>
      </c>
      <c r="D678" t="s">
        <v>182</v>
      </c>
      <c r="E678" t="s">
        <v>523</v>
      </c>
      <c r="F678" s="28"/>
      <c r="G678" s="85" t="s">
        <v>1961</v>
      </c>
      <c r="H678" s="85" t="s">
        <v>1959</v>
      </c>
      <c r="I678" s="86" t="s">
        <v>520</v>
      </c>
      <c r="J678" t="s">
        <v>14</v>
      </c>
    </row>
    <row r="679" spans="3:10">
      <c r="C679">
        <v>53004</v>
      </c>
      <c r="D679" t="s">
        <v>182</v>
      </c>
      <c r="E679" t="s">
        <v>524</v>
      </c>
      <c r="F679" s="28"/>
      <c r="G679" s="85" t="s">
        <v>1961</v>
      </c>
      <c r="H679" s="85" t="s">
        <v>1959</v>
      </c>
      <c r="I679" s="86" t="s">
        <v>520</v>
      </c>
      <c r="J679" t="s">
        <v>14</v>
      </c>
    </row>
    <row r="680" spans="3:10">
      <c r="C680">
        <v>53005</v>
      </c>
      <c r="D680" t="s">
        <v>182</v>
      </c>
      <c r="E680" t="s">
        <v>525</v>
      </c>
      <c r="F680" s="28"/>
      <c r="G680" s="85" t="s">
        <v>1961</v>
      </c>
      <c r="H680" s="85" t="s">
        <v>1959</v>
      </c>
      <c r="I680" s="86" t="s">
        <v>520</v>
      </c>
      <c r="J680" t="s">
        <v>14</v>
      </c>
    </row>
    <row r="681" spans="3:10">
      <c r="C681">
        <v>53006</v>
      </c>
      <c r="D681" t="s">
        <v>182</v>
      </c>
      <c r="E681" t="s">
        <v>526</v>
      </c>
      <c r="F681" s="28"/>
      <c r="G681" s="85" t="s">
        <v>1961</v>
      </c>
      <c r="H681" s="85" t="s">
        <v>1959</v>
      </c>
      <c r="I681" s="86" t="s">
        <v>520</v>
      </c>
      <c r="J681" t="s">
        <v>14</v>
      </c>
    </row>
    <row r="682" spans="3:10">
      <c r="C682">
        <v>53007</v>
      </c>
      <c r="D682" t="s">
        <v>182</v>
      </c>
      <c r="E682" t="s">
        <v>527</v>
      </c>
      <c r="F682" s="28"/>
      <c r="G682" s="85" t="s">
        <v>1961</v>
      </c>
      <c r="H682" s="85" t="s">
        <v>1959</v>
      </c>
      <c r="I682" s="86" t="s">
        <v>520</v>
      </c>
      <c r="J682" t="s">
        <v>14</v>
      </c>
    </row>
    <row r="683" spans="3:10">
      <c r="C683">
        <v>53008</v>
      </c>
      <c r="D683" t="s">
        <v>15</v>
      </c>
      <c r="E683" t="s">
        <v>528</v>
      </c>
      <c r="F683" s="28"/>
      <c r="G683" s="85" t="s">
        <v>1961</v>
      </c>
      <c r="H683" s="85" t="s">
        <v>1959</v>
      </c>
      <c r="I683" s="86" t="s">
        <v>520</v>
      </c>
      <c r="J683" t="s">
        <v>14</v>
      </c>
    </row>
    <row r="684" spans="3:10">
      <c r="C684">
        <v>53009</v>
      </c>
      <c r="D684" t="s">
        <v>15</v>
      </c>
      <c r="E684" t="s">
        <v>529</v>
      </c>
      <c r="F684" s="28"/>
      <c r="G684" s="85" t="s">
        <v>1961</v>
      </c>
      <c r="H684" s="85" t="s">
        <v>1959</v>
      </c>
      <c r="I684" s="86" t="s">
        <v>520</v>
      </c>
      <c r="J684" t="s">
        <v>14</v>
      </c>
    </row>
    <row r="685" spans="3:10">
      <c r="C685">
        <v>53010</v>
      </c>
      <c r="D685" t="s">
        <v>15</v>
      </c>
      <c r="E685" t="s">
        <v>530</v>
      </c>
      <c r="F685" s="28"/>
      <c r="G685" s="85" t="s">
        <v>1961</v>
      </c>
      <c r="H685" s="85" t="s">
        <v>1959</v>
      </c>
      <c r="I685" s="86" t="s">
        <v>520</v>
      </c>
      <c r="J685" t="s">
        <v>14</v>
      </c>
    </row>
    <row r="686" spans="3:10">
      <c r="C686">
        <v>53011</v>
      </c>
      <c r="D686" t="s">
        <v>15</v>
      </c>
      <c r="E686" t="s">
        <v>531</v>
      </c>
      <c r="F686" s="28"/>
      <c r="G686" s="85" t="s">
        <v>1961</v>
      </c>
      <c r="H686" s="85" t="s">
        <v>1959</v>
      </c>
      <c r="I686" s="86" t="s">
        <v>520</v>
      </c>
      <c r="J686" t="s">
        <v>14</v>
      </c>
    </row>
    <row r="687" spans="3:10">
      <c r="C687">
        <v>53012</v>
      </c>
      <c r="D687" t="s">
        <v>15</v>
      </c>
      <c r="E687" t="s">
        <v>56</v>
      </c>
      <c r="F687" s="28"/>
      <c r="G687" s="85" t="s">
        <v>1961</v>
      </c>
      <c r="H687" s="85" t="s">
        <v>1959</v>
      </c>
      <c r="I687" s="86" t="s">
        <v>520</v>
      </c>
      <c r="J687" t="s">
        <v>14</v>
      </c>
    </row>
    <row r="688" spans="3:10">
      <c r="C688">
        <v>53013</v>
      </c>
      <c r="D688" t="s">
        <v>24</v>
      </c>
      <c r="E688" t="s">
        <v>57</v>
      </c>
      <c r="F688" s="28"/>
      <c r="G688" s="85" t="s">
        <v>1961</v>
      </c>
      <c r="H688" s="85" t="s">
        <v>1959</v>
      </c>
      <c r="I688" s="86" t="s">
        <v>520</v>
      </c>
      <c r="J688" t="s">
        <v>14</v>
      </c>
    </row>
    <row r="689" spans="3:10">
      <c r="C689">
        <v>54000</v>
      </c>
      <c r="D689" t="s">
        <v>12</v>
      </c>
      <c r="E689" t="s">
        <v>532</v>
      </c>
      <c r="F689" s="28"/>
      <c r="G689" s="85" t="s">
        <v>1961</v>
      </c>
      <c r="H689" s="85" t="s">
        <v>1959</v>
      </c>
      <c r="I689" s="86" t="s">
        <v>532</v>
      </c>
      <c r="J689" t="s">
        <v>14</v>
      </c>
    </row>
    <row r="690" spans="3:10">
      <c r="C690">
        <v>54001</v>
      </c>
      <c r="D690" t="s">
        <v>15</v>
      </c>
      <c r="E690" t="s">
        <v>414</v>
      </c>
      <c r="F690" s="28"/>
      <c r="G690" s="85" t="s">
        <v>1961</v>
      </c>
      <c r="H690" s="85" t="s">
        <v>1959</v>
      </c>
      <c r="I690" s="86" t="s">
        <v>532</v>
      </c>
      <c r="J690" t="s">
        <v>14</v>
      </c>
    </row>
    <row r="691" spans="3:10">
      <c r="C691">
        <v>54002</v>
      </c>
      <c r="D691" t="s">
        <v>15</v>
      </c>
      <c r="E691" t="s">
        <v>533</v>
      </c>
      <c r="F691" s="28"/>
      <c r="G691" s="85" t="s">
        <v>1961</v>
      </c>
      <c r="H691" s="85" t="s">
        <v>1959</v>
      </c>
      <c r="I691" s="86" t="s">
        <v>532</v>
      </c>
      <c r="J691" t="s">
        <v>14</v>
      </c>
    </row>
    <row r="692" spans="3:10">
      <c r="C692">
        <v>54003</v>
      </c>
      <c r="D692" t="s">
        <v>15</v>
      </c>
      <c r="E692" t="s">
        <v>534</v>
      </c>
      <c r="F692" s="28"/>
      <c r="G692" s="85" t="s">
        <v>1961</v>
      </c>
      <c r="H692" s="85" t="s">
        <v>1959</v>
      </c>
      <c r="I692" s="86" t="s">
        <v>532</v>
      </c>
      <c r="J692" t="s">
        <v>14</v>
      </c>
    </row>
    <row r="693" spans="3:10">
      <c r="C693">
        <v>54004</v>
      </c>
      <c r="D693" t="s">
        <v>15</v>
      </c>
      <c r="E693" t="s">
        <v>535</v>
      </c>
      <c r="F693" s="28"/>
      <c r="G693" s="85" t="s">
        <v>1961</v>
      </c>
      <c r="H693" s="85" t="s">
        <v>1959</v>
      </c>
      <c r="I693" s="86" t="s">
        <v>532</v>
      </c>
      <c r="J693" t="s">
        <v>14</v>
      </c>
    </row>
    <row r="694" spans="3:10">
      <c r="C694">
        <v>54005</v>
      </c>
      <c r="D694" t="s">
        <v>15</v>
      </c>
      <c r="E694" t="s">
        <v>536</v>
      </c>
      <c r="F694" s="28"/>
      <c r="G694" s="85" t="s">
        <v>1961</v>
      </c>
      <c r="H694" s="85" t="s">
        <v>1959</v>
      </c>
      <c r="I694" s="86" t="s">
        <v>532</v>
      </c>
      <c r="J694" t="s">
        <v>14</v>
      </c>
    </row>
    <row r="695" spans="3:10">
      <c r="C695">
        <v>54006</v>
      </c>
      <c r="D695" t="s">
        <v>62</v>
      </c>
      <c r="E695" t="s">
        <v>417</v>
      </c>
      <c r="F695" s="28"/>
      <c r="G695" s="85" t="s">
        <v>1961</v>
      </c>
      <c r="H695" s="85" t="s">
        <v>1959</v>
      </c>
      <c r="I695" s="86" t="s">
        <v>532</v>
      </c>
      <c r="J695" t="s">
        <v>14</v>
      </c>
    </row>
    <row r="696" spans="3:10">
      <c r="C696">
        <v>54007</v>
      </c>
      <c r="D696" t="s">
        <v>62</v>
      </c>
      <c r="E696" t="s">
        <v>398</v>
      </c>
      <c r="F696" s="28"/>
      <c r="G696" s="85" t="s">
        <v>1961</v>
      </c>
      <c r="H696" s="85" t="s">
        <v>1959</v>
      </c>
      <c r="I696" s="86" t="s">
        <v>532</v>
      </c>
      <c r="J696" t="s">
        <v>14</v>
      </c>
    </row>
    <row r="697" spans="3:10">
      <c r="C697">
        <v>54008</v>
      </c>
      <c r="D697" t="s">
        <v>15</v>
      </c>
      <c r="E697" t="s">
        <v>56</v>
      </c>
      <c r="F697" s="28"/>
      <c r="G697" s="85" t="s">
        <v>1961</v>
      </c>
      <c r="H697" s="85" t="s">
        <v>1959</v>
      </c>
      <c r="I697" s="86" t="s">
        <v>532</v>
      </c>
      <c r="J697" t="s">
        <v>14</v>
      </c>
    </row>
    <row r="698" spans="3:10">
      <c r="C698">
        <v>54009</v>
      </c>
      <c r="D698" t="s">
        <v>24</v>
      </c>
      <c r="E698" t="s">
        <v>57</v>
      </c>
      <c r="F698" s="28"/>
      <c r="G698" s="85" t="s">
        <v>1961</v>
      </c>
      <c r="H698" s="85" t="s">
        <v>1959</v>
      </c>
      <c r="I698" s="86" t="s">
        <v>532</v>
      </c>
      <c r="J698" t="s">
        <v>14</v>
      </c>
    </row>
    <row r="699" spans="3:10">
      <c r="C699">
        <v>55000</v>
      </c>
      <c r="D699" t="s">
        <v>12</v>
      </c>
      <c r="E699" t="s">
        <v>537</v>
      </c>
      <c r="F699" s="28"/>
      <c r="G699" s="85" t="s">
        <v>1961</v>
      </c>
      <c r="H699" s="85" t="s">
        <v>1959</v>
      </c>
      <c r="I699" s="86" t="s">
        <v>537</v>
      </c>
      <c r="J699" t="s">
        <v>14</v>
      </c>
    </row>
    <row r="700" spans="3:10">
      <c r="C700">
        <v>55001</v>
      </c>
      <c r="D700" t="s">
        <v>15</v>
      </c>
      <c r="E700" t="s">
        <v>538</v>
      </c>
      <c r="F700" s="28"/>
      <c r="G700" s="85" t="s">
        <v>1961</v>
      </c>
      <c r="H700" s="85" t="s">
        <v>1959</v>
      </c>
      <c r="I700" s="86" t="s">
        <v>537</v>
      </c>
      <c r="J700" t="s">
        <v>14</v>
      </c>
    </row>
    <row r="701" spans="3:10">
      <c r="C701">
        <v>55002</v>
      </c>
      <c r="D701" t="s">
        <v>15</v>
      </c>
      <c r="E701" t="s">
        <v>539</v>
      </c>
      <c r="F701" s="28"/>
      <c r="G701" s="85" t="s">
        <v>1961</v>
      </c>
      <c r="H701" s="85" t="s">
        <v>1959</v>
      </c>
      <c r="I701" s="86" t="s">
        <v>537</v>
      </c>
      <c r="J701" t="s">
        <v>14</v>
      </c>
    </row>
    <row r="702" spans="3:10">
      <c r="C702">
        <v>55003</v>
      </c>
      <c r="D702" t="s">
        <v>15</v>
      </c>
      <c r="E702" t="s">
        <v>56</v>
      </c>
      <c r="F702" s="28"/>
      <c r="G702" s="85" t="s">
        <v>1961</v>
      </c>
      <c r="H702" s="85" t="s">
        <v>1959</v>
      </c>
      <c r="I702" s="86" t="s">
        <v>537</v>
      </c>
      <c r="J702" t="s">
        <v>14</v>
      </c>
    </row>
    <row r="703" spans="3:10">
      <c r="C703">
        <v>55004</v>
      </c>
      <c r="D703" t="s">
        <v>24</v>
      </c>
      <c r="E703" t="s">
        <v>57</v>
      </c>
      <c r="F703" s="28"/>
      <c r="G703" s="85" t="s">
        <v>1961</v>
      </c>
      <c r="H703" s="85" t="s">
        <v>1959</v>
      </c>
      <c r="I703" s="86" t="s">
        <v>537</v>
      </c>
      <c r="J703" t="s">
        <v>14</v>
      </c>
    </row>
    <row r="704" spans="3:10">
      <c r="C704">
        <v>56000</v>
      </c>
      <c r="D704" t="s">
        <v>12</v>
      </c>
      <c r="E704" t="s">
        <v>540</v>
      </c>
      <c r="F704" s="28"/>
      <c r="G704" s="85" t="s">
        <v>1961</v>
      </c>
      <c r="H704" s="85" t="s">
        <v>1959</v>
      </c>
      <c r="I704" s="86" t="s">
        <v>540</v>
      </c>
      <c r="J704" t="s">
        <v>14</v>
      </c>
    </row>
    <row r="705" spans="3:10">
      <c r="C705">
        <v>56001</v>
      </c>
      <c r="D705" t="s">
        <v>15</v>
      </c>
      <c r="E705" t="s">
        <v>541</v>
      </c>
      <c r="F705" s="28"/>
      <c r="G705" s="85" t="s">
        <v>1961</v>
      </c>
      <c r="H705" s="85" t="s">
        <v>1959</v>
      </c>
      <c r="I705" s="86" t="s">
        <v>540</v>
      </c>
      <c r="J705" t="s">
        <v>14</v>
      </c>
    </row>
    <row r="706" spans="3:10">
      <c r="C706">
        <v>56002</v>
      </c>
      <c r="D706" t="s">
        <v>15</v>
      </c>
      <c r="E706" t="s">
        <v>542</v>
      </c>
      <c r="F706" s="28"/>
      <c r="G706" s="85" t="s">
        <v>1961</v>
      </c>
      <c r="H706" s="85" t="s">
        <v>1959</v>
      </c>
      <c r="I706" s="86" t="s">
        <v>540</v>
      </c>
      <c r="J706" t="s">
        <v>14</v>
      </c>
    </row>
    <row r="707" spans="3:10">
      <c r="C707">
        <v>56003</v>
      </c>
      <c r="D707" t="s">
        <v>15</v>
      </c>
      <c r="E707" t="s">
        <v>543</v>
      </c>
      <c r="F707" s="28"/>
      <c r="G707" s="85" t="s">
        <v>1961</v>
      </c>
      <c r="H707" s="85" t="s">
        <v>1959</v>
      </c>
      <c r="I707" s="86" t="s">
        <v>540</v>
      </c>
      <c r="J707" t="s">
        <v>14</v>
      </c>
    </row>
    <row r="708" spans="3:10">
      <c r="C708">
        <v>56004</v>
      </c>
      <c r="D708" t="s">
        <v>15</v>
      </c>
      <c r="E708" t="s">
        <v>544</v>
      </c>
      <c r="F708" s="28"/>
      <c r="G708" s="85" t="s">
        <v>1961</v>
      </c>
      <c r="H708" s="85" t="s">
        <v>1959</v>
      </c>
      <c r="I708" s="86" t="s">
        <v>540</v>
      </c>
      <c r="J708" t="s">
        <v>14</v>
      </c>
    </row>
    <row r="709" spans="3:10">
      <c r="C709">
        <v>56005</v>
      </c>
      <c r="D709" t="s">
        <v>15</v>
      </c>
      <c r="E709" t="s">
        <v>545</v>
      </c>
      <c r="F709" s="28"/>
      <c r="G709" s="85" t="s">
        <v>1961</v>
      </c>
      <c r="H709" s="85" t="s">
        <v>1959</v>
      </c>
      <c r="I709" s="86" t="s">
        <v>540</v>
      </c>
      <c r="J709" t="s">
        <v>14</v>
      </c>
    </row>
    <row r="710" spans="3:10">
      <c r="C710">
        <v>56006</v>
      </c>
      <c r="D710" t="s">
        <v>15</v>
      </c>
      <c r="E710" t="s">
        <v>56</v>
      </c>
      <c r="F710" s="28"/>
      <c r="G710" s="85" t="s">
        <v>1961</v>
      </c>
      <c r="H710" s="85" t="s">
        <v>1959</v>
      </c>
      <c r="I710" s="86" t="s">
        <v>540</v>
      </c>
      <c r="J710" t="s">
        <v>14</v>
      </c>
    </row>
    <row r="711" spans="3:10">
      <c r="C711">
        <v>56007</v>
      </c>
      <c r="D711" t="s">
        <v>24</v>
      </c>
      <c r="E711" t="s">
        <v>57</v>
      </c>
      <c r="F711" s="28"/>
      <c r="G711" s="85" t="s">
        <v>1961</v>
      </c>
      <c r="H711" s="85" t="s">
        <v>1959</v>
      </c>
      <c r="I711" s="86" t="s">
        <v>540</v>
      </c>
      <c r="J711" t="s">
        <v>14</v>
      </c>
    </row>
    <row r="712" spans="3:10">
      <c r="C712">
        <v>57000</v>
      </c>
      <c r="D712" t="s">
        <v>12</v>
      </c>
      <c r="E712" t="s">
        <v>546</v>
      </c>
      <c r="F712" s="28"/>
      <c r="G712" s="85" t="s">
        <v>1961</v>
      </c>
      <c r="H712" s="85" t="s">
        <v>1959</v>
      </c>
      <c r="I712" s="86" t="s">
        <v>546</v>
      </c>
      <c r="J712" t="s">
        <v>14</v>
      </c>
    </row>
    <row r="713" spans="3:10">
      <c r="C713">
        <v>57001</v>
      </c>
      <c r="D713" t="s">
        <v>15</v>
      </c>
      <c r="E713" t="s">
        <v>547</v>
      </c>
      <c r="F713" s="28"/>
      <c r="G713" s="85" t="s">
        <v>1961</v>
      </c>
      <c r="H713" s="85" t="s">
        <v>1959</v>
      </c>
      <c r="I713" s="86" t="s">
        <v>546</v>
      </c>
      <c r="J713" t="s">
        <v>14</v>
      </c>
    </row>
    <row r="714" spans="3:10">
      <c r="C714">
        <v>57002</v>
      </c>
      <c r="D714" t="s">
        <v>15</v>
      </c>
      <c r="E714" t="s">
        <v>548</v>
      </c>
      <c r="F714" s="28"/>
      <c r="G714" s="85" t="s">
        <v>1961</v>
      </c>
      <c r="H714" s="85" t="s">
        <v>1959</v>
      </c>
      <c r="I714" s="86" t="s">
        <v>546</v>
      </c>
      <c r="J714" t="s">
        <v>14</v>
      </c>
    </row>
    <row r="715" spans="3:10">
      <c r="C715">
        <v>57003</v>
      </c>
      <c r="D715" t="s">
        <v>15</v>
      </c>
      <c r="E715" t="s">
        <v>549</v>
      </c>
      <c r="F715" s="28"/>
      <c r="G715" s="85" t="s">
        <v>1961</v>
      </c>
      <c r="H715" s="85" t="s">
        <v>1959</v>
      </c>
      <c r="I715" s="86" t="s">
        <v>546</v>
      </c>
      <c r="J715" t="s">
        <v>14</v>
      </c>
    </row>
    <row r="716" spans="3:10">
      <c r="C716">
        <v>57004</v>
      </c>
      <c r="D716" t="s">
        <v>15</v>
      </c>
      <c r="E716" t="s">
        <v>550</v>
      </c>
      <c r="F716" s="28"/>
      <c r="G716" s="85" t="s">
        <v>1961</v>
      </c>
      <c r="H716" s="85" t="s">
        <v>1959</v>
      </c>
      <c r="I716" s="86" t="s">
        <v>546</v>
      </c>
      <c r="J716" t="s">
        <v>14</v>
      </c>
    </row>
    <row r="717" spans="3:10">
      <c r="C717">
        <v>57005</v>
      </c>
      <c r="D717" t="s">
        <v>15</v>
      </c>
      <c r="E717" t="s">
        <v>551</v>
      </c>
      <c r="F717" s="28"/>
      <c r="G717" s="85" t="s">
        <v>1961</v>
      </c>
      <c r="H717" s="85" t="s">
        <v>1959</v>
      </c>
      <c r="I717" s="86" t="s">
        <v>546</v>
      </c>
      <c r="J717" t="s">
        <v>14</v>
      </c>
    </row>
    <row r="718" spans="3:10">
      <c r="C718">
        <v>57006</v>
      </c>
      <c r="D718" t="s">
        <v>15</v>
      </c>
      <c r="E718" t="s">
        <v>56</v>
      </c>
      <c r="F718" s="28"/>
      <c r="G718" s="85" t="s">
        <v>1961</v>
      </c>
      <c r="H718" s="85" t="s">
        <v>1959</v>
      </c>
      <c r="I718" s="86" t="s">
        <v>546</v>
      </c>
      <c r="J718" t="s">
        <v>14</v>
      </c>
    </row>
    <row r="719" spans="3:10">
      <c r="C719">
        <v>57007</v>
      </c>
      <c r="D719" t="s">
        <v>24</v>
      </c>
      <c r="E719" t="s">
        <v>57</v>
      </c>
      <c r="F719" s="28"/>
      <c r="G719" s="85" t="s">
        <v>1961</v>
      </c>
      <c r="H719" s="85" t="s">
        <v>1959</v>
      </c>
      <c r="I719" s="86" t="s">
        <v>546</v>
      </c>
      <c r="J719" t="s">
        <v>14</v>
      </c>
    </row>
    <row r="720" spans="3:10">
      <c r="C720">
        <v>58000</v>
      </c>
      <c r="D720" t="s">
        <v>12</v>
      </c>
      <c r="E720" t="s">
        <v>552</v>
      </c>
      <c r="F720" s="28"/>
      <c r="G720" s="85" t="s">
        <v>1961</v>
      </c>
      <c r="H720" s="85" t="s">
        <v>1959</v>
      </c>
      <c r="I720" s="86" t="s">
        <v>552</v>
      </c>
      <c r="J720" t="s">
        <v>14</v>
      </c>
    </row>
    <row r="721" spans="3:10">
      <c r="C721">
        <v>58001</v>
      </c>
      <c r="D721" t="s">
        <v>15</v>
      </c>
      <c r="E721" t="s">
        <v>553</v>
      </c>
      <c r="F721" s="28"/>
      <c r="G721" s="85" t="s">
        <v>1961</v>
      </c>
      <c r="H721" s="85" t="s">
        <v>1959</v>
      </c>
      <c r="I721" s="86" t="s">
        <v>552</v>
      </c>
      <c r="J721" t="s">
        <v>14</v>
      </c>
    </row>
    <row r="722" spans="3:10">
      <c r="C722">
        <v>58002</v>
      </c>
      <c r="D722" t="s">
        <v>15</v>
      </c>
      <c r="E722" t="s">
        <v>554</v>
      </c>
      <c r="F722" s="28"/>
      <c r="G722" s="85" t="s">
        <v>1961</v>
      </c>
      <c r="H722" s="85" t="s">
        <v>1959</v>
      </c>
      <c r="I722" s="86" t="s">
        <v>552</v>
      </c>
      <c r="J722" t="s">
        <v>14</v>
      </c>
    </row>
    <row r="723" spans="3:10">
      <c r="C723">
        <v>58003</v>
      </c>
      <c r="D723" t="s">
        <v>15</v>
      </c>
      <c r="E723" t="s">
        <v>555</v>
      </c>
      <c r="F723" s="28"/>
      <c r="G723" s="85" t="s">
        <v>1961</v>
      </c>
      <c r="H723" s="85" t="s">
        <v>1959</v>
      </c>
      <c r="I723" s="86" t="s">
        <v>552</v>
      </c>
      <c r="J723" t="s">
        <v>14</v>
      </c>
    </row>
    <row r="724" spans="3:10">
      <c r="C724">
        <v>58004</v>
      </c>
      <c r="D724" t="s">
        <v>15</v>
      </c>
      <c r="E724" t="s">
        <v>556</v>
      </c>
      <c r="F724" s="28"/>
      <c r="G724" s="85" t="s">
        <v>1961</v>
      </c>
      <c r="H724" s="85" t="s">
        <v>1959</v>
      </c>
      <c r="I724" s="86" t="s">
        <v>552</v>
      </c>
      <c r="J724" t="s">
        <v>14</v>
      </c>
    </row>
    <row r="725" spans="3:10">
      <c r="C725">
        <v>58005</v>
      </c>
      <c r="D725" t="s">
        <v>15</v>
      </c>
      <c r="E725" t="s">
        <v>557</v>
      </c>
      <c r="F725" s="28"/>
      <c r="G725" s="85" t="s">
        <v>1961</v>
      </c>
      <c r="H725" s="85" t="s">
        <v>1959</v>
      </c>
      <c r="I725" s="86" t="s">
        <v>552</v>
      </c>
      <c r="J725" t="s">
        <v>14</v>
      </c>
    </row>
    <row r="726" spans="3:10">
      <c r="C726">
        <v>58006</v>
      </c>
      <c r="D726" t="s">
        <v>15</v>
      </c>
      <c r="E726" t="s">
        <v>558</v>
      </c>
      <c r="F726" s="28"/>
      <c r="G726" s="85" t="s">
        <v>1961</v>
      </c>
      <c r="H726" s="85" t="s">
        <v>1959</v>
      </c>
      <c r="I726" s="86" t="s">
        <v>552</v>
      </c>
      <c r="J726" t="s">
        <v>14</v>
      </c>
    </row>
    <row r="727" spans="3:10">
      <c r="C727">
        <v>58007</v>
      </c>
      <c r="D727" t="s">
        <v>15</v>
      </c>
      <c r="E727" t="s">
        <v>559</v>
      </c>
      <c r="F727" s="28"/>
      <c r="G727" s="85" t="s">
        <v>1961</v>
      </c>
      <c r="H727" s="85" t="s">
        <v>1959</v>
      </c>
      <c r="I727" s="86" t="s">
        <v>552</v>
      </c>
      <c r="J727" t="s">
        <v>14</v>
      </c>
    </row>
    <row r="728" spans="3:10">
      <c r="C728">
        <v>58008</v>
      </c>
      <c r="D728" t="s">
        <v>15</v>
      </c>
      <c r="E728" t="s">
        <v>560</v>
      </c>
      <c r="F728" s="28"/>
      <c r="G728" s="85" t="s">
        <v>1961</v>
      </c>
      <c r="H728" s="85" t="s">
        <v>1959</v>
      </c>
      <c r="I728" s="86" t="s">
        <v>552</v>
      </c>
      <c r="J728" t="s">
        <v>14</v>
      </c>
    </row>
    <row r="729" spans="3:10">
      <c r="C729">
        <v>58009</v>
      </c>
      <c r="D729" t="s">
        <v>62</v>
      </c>
      <c r="E729" t="s">
        <v>561</v>
      </c>
      <c r="F729" s="28"/>
      <c r="G729" s="85" t="s">
        <v>1961</v>
      </c>
      <c r="H729" s="85" t="s">
        <v>1959</v>
      </c>
      <c r="I729" s="86" t="s">
        <v>552</v>
      </c>
      <c r="J729" t="s">
        <v>14</v>
      </c>
    </row>
    <row r="730" spans="3:10">
      <c r="C730">
        <v>58010</v>
      </c>
      <c r="D730" t="s">
        <v>15</v>
      </c>
      <c r="E730" t="s">
        <v>56</v>
      </c>
      <c r="F730" s="28"/>
      <c r="G730" s="85" t="s">
        <v>1961</v>
      </c>
      <c r="H730" s="85" t="s">
        <v>1959</v>
      </c>
      <c r="I730" s="86" t="s">
        <v>552</v>
      </c>
      <c r="J730" t="s">
        <v>14</v>
      </c>
    </row>
    <row r="731" spans="3:10">
      <c r="C731">
        <v>58011</v>
      </c>
      <c r="D731" t="s">
        <v>24</v>
      </c>
      <c r="E731" t="s">
        <v>57</v>
      </c>
      <c r="F731" s="28"/>
      <c r="G731" s="85" t="s">
        <v>1961</v>
      </c>
      <c r="H731" s="85" t="s">
        <v>1959</v>
      </c>
      <c r="I731" s="86" t="s">
        <v>552</v>
      </c>
      <c r="J731" t="s">
        <v>14</v>
      </c>
    </row>
    <row r="732" spans="3:10">
      <c r="C732">
        <v>59000</v>
      </c>
      <c r="D732" t="s">
        <v>12</v>
      </c>
      <c r="E732" t="s">
        <v>562</v>
      </c>
      <c r="F732" s="28"/>
      <c r="G732" s="85" t="s">
        <v>1961</v>
      </c>
      <c r="H732" s="85" t="s">
        <v>1959</v>
      </c>
      <c r="I732" s="86" t="s">
        <v>562</v>
      </c>
      <c r="J732" t="s">
        <v>14</v>
      </c>
    </row>
    <row r="733" spans="3:10">
      <c r="C733">
        <v>59001</v>
      </c>
      <c r="D733" t="s">
        <v>15</v>
      </c>
      <c r="E733" t="s">
        <v>563</v>
      </c>
      <c r="F733" s="28"/>
      <c r="G733" s="85" t="s">
        <v>1961</v>
      </c>
      <c r="H733" s="85" t="s">
        <v>1959</v>
      </c>
      <c r="I733" s="86" t="s">
        <v>562</v>
      </c>
      <c r="J733" t="s">
        <v>14</v>
      </c>
    </row>
    <row r="734" spans="3:10">
      <c r="C734">
        <v>59002</v>
      </c>
      <c r="D734" t="s">
        <v>15</v>
      </c>
      <c r="E734" t="s">
        <v>564</v>
      </c>
      <c r="F734" s="28"/>
      <c r="G734" s="85" t="s">
        <v>1961</v>
      </c>
      <c r="H734" s="85" t="s">
        <v>1959</v>
      </c>
      <c r="I734" s="86" t="s">
        <v>562</v>
      </c>
      <c r="J734" t="s">
        <v>14</v>
      </c>
    </row>
    <row r="735" spans="3:10">
      <c r="C735">
        <v>59003</v>
      </c>
      <c r="D735" t="s">
        <v>15</v>
      </c>
      <c r="E735" t="s">
        <v>565</v>
      </c>
      <c r="F735" s="28"/>
      <c r="G735" s="85" t="s">
        <v>1961</v>
      </c>
      <c r="H735" s="85" t="s">
        <v>1959</v>
      </c>
      <c r="I735" s="86" t="s">
        <v>562</v>
      </c>
      <c r="J735" t="s">
        <v>14</v>
      </c>
    </row>
    <row r="736" spans="3:10">
      <c r="C736">
        <v>59004</v>
      </c>
      <c r="D736" t="s">
        <v>15</v>
      </c>
      <c r="E736" t="s">
        <v>566</v>
      </c>
      <c r="F736" s="28"/>
      <c r="G736" s="85" t="s">
        <v>1961</v>
      </c>
      <c r="H736" s="85" t="s">
        <v>1959</v>
      </c>
      <c r="I736" s="86" t="s">
        <v>562</v>
      </c>
      <c r="J736" t="s">
        <v>14</v>
      </c>
    </row>
    <row r="737" spans="3:10">
      <c r="C737">
        <v>59005</v>
      </c>
      <c r="D737" t="s">
        <v>15</v>
      </c>
      <c r="E737" t="s">
        <v>567</v>
      </c>
      <c r="F737" s="28"/>
      <c r="G737" s="85" t="s">
        <v>1961</v>
      </c>
      <c r="H737" s="85" t="s">
        <v>1959</v>
      </c>
      <c r="I737" s="86" t="s">
        <v>562</v>
      </c>
      <c r="J737" t="s">
        <v>14</v>
      </c>
    </row>
    <row r="738" spans="3:10">
      <c r="C738">
        <v>59006</v>
      </c>
      <c r="D738" t="s">
        <v>15</v>
      </c>
      <c r="E738" t="s">
        <v>568</v>
      </c>
      <c r="F738" s="28"/>
      <c r="G738" s="85" t="s">
        <v>1961</v>
      </c>
      <c r="H738" s="85" t="s">
        <v>1959</v>
      </c>
      <c r="I738" s="86" t="s">
        <v>562</v>
      </c>
      <c r="J738" t="s">
        <v>14</v>
      </c>
    </row>
    <row r="739" spans="3:10">
      <c r="C739">
        <v>59007</v>
      </c>
      <c r="D739" t="s">
        <v>15</v>
      </c>
      <c r="E739" t="s">
        <v>569</v>
      </c>
      <c r="F739" s="28"/>
      <c r="G739" s="85" t="s">
        <v>1961</v>
      </c>
      <c r="H739" s="85" t="s">
        <v>1959</v>
      </c>
      <c r="I739" s="86" t="s">
        <v>562</v>
      </c>
      <c r="J739" t="s">
        <v>14</v>
      </c>
    </row>
    <row r="740" spans="3:10">
      <c r="C740">
        <v>59008</v>
      </c>
      <c r="D740" t="s">
        <v>15</v>
      </c>
      <c r="E740" t="s">
        <v>56</v>
      </c>
      <c r="F740" s="28"/>
      <c r="G740" s="85" t="s">
        <v>1961</v>
      </c>
      <c r="H740" s="85" t="s">
        <v>1959</v>
      </c>
      <c r="I740" s="86" t="s">
        <v>562</v>
      </c>
      <c r="J740" t="s">
        <v>14</v>
      </c>
    </row>
    <row r="741" spans="3:10">
      <c r="C741">
        <v>59009</v>
      </c>
      <c r="D741" t="s">
        <v>24</v>
      </c>
      <c r="E741" t="s">
        <v>57</v>
      </c>
      <c r="F741" s="28"/>
      <c r="G741" s="85" t="s">
        <v>1961</v>
      </c>
      <c r="H741" s="85" t="s">
        <v>1959</v>
      </c>
      <c r="I741" s="86" t="s">
        <v>562</v>
      </c>
      <c r="J741" t="s">
        <v>14</v>
      </c>
    </row>
    <row r="742" spans="3:10">
      <c r="C742">
        <v>60000</v>
      </c>
      <c r="D742" t="s">
        <v>12</v>
      </c>
      <c r="E742" t="s">
        <v>570</v>
      </c>
      <c r="F742" s="28"/>
      <c r="G742" s="85" t="s">
        <v>1962</v>
      </c>
      <c r="H742" s="85" t="s">
        <v>1958</v>
      </c>
      <c r="I742" s="86" t="s">
        <v>570</v>
      </c>
      <c r="J742" t="s">
        <v>14</v>
      </c>
    </row>
    <row r="743" spans="3:10">
      <c r="C743">
        <v>60001</v>
      </c>
      <c r="D743" t="s">
        <v>15</v>
      </c>
      <c r="E743" t="s">
        <v>22</v>
      </c>
      <c r="F743" s="28"/>
      <c r="G743" s="85" t="s">
        <v>1962</v>
      </c>
      <c r="H743" s="85" t="s">
        <v>1958</v>
      </c>
      <c r="I743" s="86" t="s">
        <v>570</v>
      </c>
      <c r="J743" t="s">
        <v>14</v>
      </c>
    </row>
    <row r="744" spans="3:10">
      <c r="C744">
        <v>60002</v>
      </c>
      <c r="D744" t="s">
        <v>15</v>
      </c>
      <c r="E744" t="s">
        <v>23</v>
      </c>
      <c r="F744" s="28"/>
      <c r="G744" s="85" t="s">
        <v>1962</v>
      </c>
      <c r="H744" s="85" t="s">
        <v>1958</v>
      </c>
      <c r="I744" s="86" t="s">
        <v>570</v>
      </c>
      <c r="J744" t="s">
        <v>14</v>
      </c>
    </row>
    <row r="745" spans="3:10">
      <c r="C745">
        <v>60003</v>
      </c>
      <c r="D745" t="s">
        <v>24</v>
      </c>
      <c r="E745" t="s">
        <v>25</v>
      </c>
      <c r="F745" s="28"/>
      <c r="G745" s="85" t="s">
        <v>1962</v>
      </c>
      <c r="H745" s="85" t="s">
        <v>1958</v>
      </c>
      <c r="I745" s="86" t="s">
        <v>570</v>
      </c>
      <c r="J745" t="s">
        <v>14</v>
      </c>
    </row>
    <row r="746" spans="3:10">
      <c r="C746">
        <v>60004</v>
      </c>
      <c r="D746" t="s">
        <v>15</v>
      </c>
      <c r="E746" t="s">
        <v>571</v>
      </c>
      <c r="F746" s="28"/>
      <c r="G746" s="85" t="s">
        <v>1962</v>
      </c>
      <c r="H746" s="85" t="s">
        <v>1958</v>
      </c>
      <c r="I746" s="86" t="s">
        <v>570</v>
      </c>
      <c r="J746" t="s">
        <v>14</v>
      </c>
    </row>
    <row r="747" spans="3:10">
      <c r="C747">
        <v>61000</v>
      </c>
      <c r="D747" t="s">
        <v>12</v>
      </c>
      <c r="E747" t="s">
        <v>572</v>
      </c>
      <c r="F747" s="28"/>
      <c r="G747" s="85" t="s">
        <v>1962</v>
      </c>
      <c r="H747" s="85" t="s">
        <v>1958</v>
      </c>
      <c r="I747" s="86" t="s">
        <v>572</v>
      </c>
      <c r="J747" t="s">
        <v>14</v>
      </c>
    </row>
    <row r="748" spans="3:10">
      <c r="C748">
        <v>61001</v>
      </c>
      <c r="D748" t="s">
        <v>15</v>
      </c>
      <c r="E748" t="s">
        <v>22</v>
      </c>
      <c r="F748" s="28"/>
      <c r="G748" s="85" t="s">
        <v>1962</v>
      </c>
      <c r="H748" s="85" t="s">
        <v>1958</v>
      </c>
      <c r="I748" s="86" t="s">
        <v>572</v>
      </c>
      <c r="J748" t="s">
        <v>14</v>
      </c>
    </row>
    <row r="749" spans="3:10">
      <c r="C749">
        <v>61002</v>
      </c>
      <c r="D749" t="s">
        <v>15</v>
      </c>
      <c r="E749" t="s">
        <v>23</v>
      </c>
      <c r="F749" s="28"/>
      <c r="G749" s="85" t="s">
        <v>1962</v>
      </c>
      <c r="H749" s="85" t="s">
        <v>1958</v>
      </c>
      <c r="I749" s="86" t="s">
        <v>572</v>
      </c>
      <c r="J749" t="s">
        <v>14</v>
      </c>
    </row>
    <row r="750" spans="3:10">
      <c r="C750">
        <v>61003</v>
      </c>
      <c r="D750" t="s">
        <v>24</v>
      </c>
      <c r="E750" t="s">
        <v>25</v>
      </c>
      <c r="F750" s="28"/>
      <c r="G750" s="85" t="s">
        <v>1962</v>
      </c>
      <c r="H750" s="85" t="s">
        <v>1958</v>
      </c>
      <c r="I750" s="86" t="s">
        <v>572</v>
      </c>
      <c r="J750" t="s">
        <v>14</v>
      </c>
    </row>
    <row r="751" spans="3:10">
      <c r="C751">
        <v>61004</v>
      </c>
      <c r="D751" t="s">
        <v>15</v>
      </c>
      <c r="E751" t="s">
        <v>573</v>
      </c>
      <c r="F751" s="28"/>
      <c r="G751" s="85" t="s">
        <v>1962</v>
      </c>
      <c r="H751" s="85" t="s">
        <v>1958</v>
      </c>
      <c r="I751" s="86" t="s">
        <v>572</v>
      </c>
      <c r="J751" t="s">
        <v>14</v>
      </c>
    </row>
    <row r="752" spans="3:10">
      <c r="C752">
        <v>62000</v>
      </c>
      <c r="D752" t="s">
        <v>12</v>
      </c>
      <c r="E752" t="s">
        <v>574</v>
      </c>
      <c r="F752" s="28"/>
      <c r="G752" s="85" t="s">
        <v>1962</v>
      </c>
      <c r="H752" s="85" t="s">
        <v>1958</v>
      </c>
      <c r="I752" s="86" t="s">
        <v>574</v>
      </c>
      <c r="J752" t="s">
        <v>14</v>
      </c>
    </row>
    <row r="753" spans="3:10">
      <c r="C753">
        <v>62001</v>
      </c>
      <c r="D753" t="s">
        <v>15</v>
      </c>
      <c r="E753" t="s">
        <v>22</v>
      </c>
      <c r="F753" s="28"/>
      <c r="G753" s="85" t="s">
        <v>1962</v>
      </c>
      <c r="H753" s="85" t="s">
        <v>1958</v>
      </c>
      <c r="I753" s="86" t="s">
        <v>574</v>
      </c>
      <c r="J753" t="s">
        <v>14</v>
      </c>
    </row>
    <row r="754" spans="3:10">
      <c r="C754">
        <v>62002</v>
      </c>
      <c r="D754" t="s">
        <v>15</v>
      </c>
      <c r="E754" t="s">
        <v>23</v>
      </c>
      <c r="F754" s="28"/>
      <c r="G754" s="85" t="s">
        <v>1962</v>
      </c>
      <c r="H754" s="85" t="s">
        <v>1958</v>
      </c>
      <c r="I754" s="86" t="s">
        <v>574</v>
      </c>
      <c r="J754" t="s">
        <v>14</v>
      </c>
    </row>
    <row r="755" spans="3:10">
      <c r="C755">
        <v>62003</v>
      </c>
      <c r="D755" t="s">
        <v>24</v>
      </c>
      <c r="E755" t="s">
        <v>25</v>
      </c>
      <c r="F755" s="28"/>
      <c r="G755" s="85" t="s">
        <v>1962</v>
      </c>
      <c r="H755" s="85" t="s">
        <v>1958</v>
      </c>
      <c r="I755" s="86" t="s">
        <v>574</v>
      </c>
      <c r="J755" t="s">
        <v>14</v>
      </c>
    </row>
    <row r="756" spans="3:10">
      <c r="C756">
        <v>62004</v>
      </c>
      <c r="D756" t="s">
        <v>15</v>
      </c>
      <c r="E756" t="s">
        <v>575</v>
      </c>
      <c r="F756" s="28"/>
      <c r="G756" s="85" t="s">
        <v>1962</v>
      </c>
      <c r="H756" s="85" t="s">
        <v>1958</v>
      </c>
      <c r="I756" s="86" t="s">
        <v>574</v>
      </c>
      <c r="J756" t="s">
        <v>14</v>
      </c>
    </row>
    <row r="757" spans="3:10">
      <c r="C757">
        <v>63000</v>
      </c>
      <c r="D757" t="s">
        <v>12</v>
      </c>
      <c r="E757" t="s">
        <v>576</v>
      </c>
      <c r="F757" s="28"/>
      <c r="G757" s="85" t="s">
        <v>1962</v>
      </c>
      <c r="H757" s="85" t="s">
        <v>1958</v>
      </c>
      <c r="I757" s="86" t="s">
        <v>576</v>
      </c>
      <c r="J757" t="s">
        <v>14</v>
      </c>
    </row>
    <row r="758" spans="3:10">
      <c r="C758">
        <v>63001</v>
      </c>
      <c r="D758" t="s">
        <v>15</v>
      </c>
      <c r="E758" t="s">
        <v>22</v>
      </c>
      <c r="F758" s="28"/>
      <c r="G758" s="85" t="s">
        <v>1962</v>
      </c>
      <c r="H758" s="85" t="s">
        <v>1958</v>
      </c>
      <c r="I758" s="86" t="s">
        <v>576</v>
      </c>
      <c r="J758" t="s">
        <v>14</v>
      </c>
    </row>
    <row r="759" spans="3:10">
      <c r="C759">
        <v>63002</v>
      </c>
      <c r="D759" t="s">
        <v>15</v>
      </c>
      <c r="E759" t="s">
        <v>23</v>
      </c>
      <c r="F759" s="28"/>
      <c r="G759" s="85" t="s">
        <v>1962</v>
      </c>
      <c r="H759" s="85" t="s">
        <v>1958</v>
      </c>
      <c r="I759" s="86" t="s">
        <v>576</v>
      </c>
      <c r="J759" t="s">
        <v>14</v>
      </c>
    </row>
    <row r="760" spans="3:10">
      <c r="C760">
        <v>63003</v>
      </c>
      <c r="D760" t="s">
        <v>24</v>
      </c>
      <c r="E760" t="s">
        <v>25</v>
      </c>
      <c r="F760" s="28"/>
      <c r="G760" s="85" t="s">
        <v>1962</v>
      </c>
      <c r="H760" s="85" t="s">
        <v>1958</v>
      </c>
      <c r="I760" s="86" t="s">
        <v>576</v>
      </c>
      <c r="J760" t="s">
        <v>14</v>
      </c>
    </row>
    <row r="761" spans="3:10">
      <c r="C761">
        <v>63004</v>
      </c>
      <c r="D761" t="s">
        <v>15</v>
      </c>
      <c r="E761" t="s">
        <v>577</v>
      </c>
      <c r="F761" s="28"/>
      <c r="G761" s="85" t="s">
        <v>1962</v>
      </c>
      <c r="H761" s="85" t="s">
        <v>1958</v>
      </c>
      <c r="I761" s="86" t="s">
        <v>576</v>
      </c>
      <c r="J761" t="s">
        <v>14</v>
      </c>
    </row>
    <row r="762" spans="3:10">
      <c r="C762">
        <v>64000</v>
      </c>
      <c r="D762" t="s">
        <v>12</v>
      </c>
      <c r="E762" t="s">
        <v>578</v>
      </c>
      <c r="F762" s="28"/>
      <c r="G762" s="85" t="s">
        <v>1962</v>
      </c>
      <c r="H762" s="85" t="s">
        <v>1958</v>
      </c>
      <c r="I762" s="86" t="s">
        <v>578</v>
      </c>
      <c r="J762" t="s">
        <v>14</v>
      </c>
    </row>
    <row r="763" spans="3:10">
      <c r="C763">
        <v>64001</v>
      </c>
      <c r="D763" t="s">
        <v>15</v>
      </c>
      <c r="E763" t="s">
        <v>579</v>
      </c>
      <c r="F763" s="28"/>
      <c r="G763" s="85" t="s">
        <v>1962</v>
      </c>
      <c r="H763" s="85" t="s">
        <v>1958</v>
      </c>
      <c r="I763" s="86" t="s">
        <v>578</v>
      </c>
      <c r="J763" t="s">
        <v>14</v>
      </c>
    </row>
    <row r="764" spans="3:10">
      <c r="C764">
        <v>64002</v>
      </c>
      <c r="D764" t="s">
        <v>15</v>
      </c>
      <c r="E764" t="s">
        <v>580</v>
      </c>
      <c r="F764" s="28"/>
      <c r="G764" s="85" t="s">
        <v>1962</v>
      </c>
      <c r="H764" s="85" t="s">
        <v>1958</v>
      </c>
      <c r="I764" s="86" t="s">
        <v>578</v>
      </c>
      <c r="J764" t="s">
        <v>14</v>
      </c>
    </row>
    <row r="765" spans="3:10">
      <c r="C765">
        <v>64003</v>
      </c>
      <c r="D765" t="s">
        <v>15</v>
      </c>
      <c r="E765" t="s">
        <v>581</v>
      </c>
      <c r="F765" s="28"/>
      <c r="G765" s="85" t="s">
        <v>1962</v>
      </c>
      <c r="H765" s="85" t="s">
        <v>1958</v>
      </c>
      <c r="I765" s="86" t="s">
        <v>578</v>
      </c>
      <c r="J765" t="s">
        <v>14</v>
      </c>
    </row>
    <row r="766" spans="3:10">
      <c r="C766">
        <v>64004</v>
      </c>
      <c r="D766" t="s">
        <v>15</v>
      </c>
      <c r="E766" t="s">
        <v>582</v>
      </c>
      <c r="F766" s="28"/>
      <c r="G766" s="85" t="s">
        <v>1962</v>
      </c>
      <c r="H766" s="85" t="s">
        <v>1958</v>
      </c>
      <c r="I766" s="86" t="s">
        <v>578</v>
      </c>
      <c r="J766" t="s">
        <v>14</v>
      </c>
    </row>
    <row r="767" spans="3:10">
      <c r="C767">
        <v>64005</v>
      </c>
      <c r="D767" t="s">
        <v>15</v>
      </c>
      <c r="E767" t="s">
        <v>583</v>
      </c>
      <c r="F767" s="28"/>
      <c r="G767" s="85" t="s">
        <v>1962</v>
      </c>
      <c r="H767" s="85" t="s">
        <v>1958</v>
      </c>
      <c r="I767" s="86" t="s">
        <v>578</v>
      </c>
      <c r="J767" t="s">
        <v>14</v>
      </c>
    </row>
    <row r="768" spans="3:10">
      <c r="C768">
        <v>64006</v>
      </c>
      <c r="D768" t="s">
        <v>15</v>
      </c>
      <c r="E768" t="s">
        <v>584</v>
      </c>
      <c r="F768" s="28"/>
      <c r="G768" s="85" t="s">
        <v>1962</v>
      </c>
      <c r="H768" s="85" t="s">
        <v>1958</v>
      </c>
      <c r="I768" s="86" t="s">
        <v>578</v>
      </c>
      <c r="J768" t="s">
        <v>14</v>
      </c>
    </row>
    <row r="769" spans="3:10">
      <c r="C769">
        <v>65000</v>
      </c>
      <c r="D769" t="s">
        <v>430</v>
      </c>
      <c r="E769" t="s">
        <v>585</v>
      </c>
      <c r="F769" s="28"/>
      <c r="G769" s="85" t="s">
        <v>1962</v>
      </c>
      <c r="H769" s="85" t="s">
        <v>1958</v>
      </c>
      <c r="I769" s="86" t="s">
        <v>585</v>
      </c>
      <c r="J769" t="s">
        <v>14</v>
      </c>
    </row>
    <row r="770" spans="3:10">
      <c r="C770">
        <v>65001</v>
      </c>
      <c r="D770" t="s">
        <v>15</v>
      </c>
      <c r="E770" t="s">
        <v>586</v>
      </c>
      <c r="F770" s="28"/>
      <c r="G770" s="85" t="s">
        <v>1962</v>
      </c>
      <c r="H770" s="85" t="s">
        <v>1958</v>
      </c>
      <c r="I770" s="86" t="s">
        <v>585</v>
      </c>
      <c r="J770" t="s">
        <v>14</v>
      </c>
    </row>
    <row r="771" spans="3:10">
      <c r="C771">
        <v>65002</v>
      </c>
      <c r="D771" t="s">
        <v>388</v>
      </c>
      <c r="E771" t="s">
        <v>587</v>
      </c>
      <c r="F771" s="28"/>
      <c r="G771" s="85" t="s">
        <v>1962</v>
      </c>
      <c r="H771" s="85" t="s">
        <v>1958</v>
      </c>
      <c r="I771" s="86" t="s">
        <v>585</v>
      </c>
      <c r="J771" t="s">
        <v>14</v>
      </c>
    </row>
    <row r="772" spans="3:10">
      <c r="C772">
        <v>65003</v>
      </c>
      <c r="D772" t="s">
        <v>15</v>
      </c>
      <c r="E772" t="s">
        <v>588</v>
      </c>
      <c r="F772" s="28"/>
      <c r="G772" s="85" t="s">
        <v>1962</v>
      </c>
      <c r="H772" s="85" t="s">
        <v>1958</v>
      </c>
      <c r="I772" s="86" t="s">
        <v>585</v>
      </c>
      <c r="J772" t="s">
        <v>14</v>
      </c>
    </row>
    <row r="773" spans="3:10">
      <c r="C773">
        <v>65004</v>
      </c>
      <c r="D773" t="s">
        <v>388</v>
      </c>
      <c r="E773" t="s">
        <v>587</v>
      </c>
      <c r="F773" s="28"/>
      <c r="G773" s="85" t="s">
        <v>1962</v>
      </c>
      <c r="H773" s="85" t="s">
        <v>1958</v>
      </c>
      <c r="I773" s="86" t="s">
        <v>585</v>
      </c>
      <c r="J773" t="s">
        <v>14</v>
      </c>
    </row>
    <row r="774" spans="3:10">
      <c r="C774">
        <v>65005</v>
      </c>
      <c r="D774" t="s">
        <v>182</v>
      </c>
      <c r="E774" t="s">
        <v>589</v>
      </c>
      <c r="F774" s="28"/>
      <c r="G774" s="85" t="s">
        <v>1962</v>
      </c>
      <c r="H774" s="85" t="s">
        <v>1958</v>
      </c>
      <c r="I774" s="86" t="s">
        <v>585</v>
      </c>
      <c r="J774" t="s">
        <v>14</v>
      </c>
    </row>
    <row r="775" spans="3:10">
      <c r="C775">
        <v>65006</v>
      </c>
      <c r="D775" t="s">
        <v>15</v>
      </c>
      <c r="E775" t="s">
        <v>590</v>
      </c>
      <c r="F775" s="28"/>
      <c r="G775" s="85" t="s">
        <v>1962</v>
      </c>
      <c r="H775" s="85" t="s">
        <v>1958</v>
      </c>
      <c r="I775" s="86" t="s">
        <v>585</v>
      </c>
      <c r="J775" t="s">
        <v>14</v>
      </c>
    </row>
    <row r="776" spans="3:10">
      <c r="C776">
        <v>66000</v>
      </c>
      <c r="D776" t="s">
        <v>12</v>
      </c>
      <c r="E776" t="s">
        <v>591</v>
      </c>
      <c r="F776" s="28"/>
      <c r="G776" s="85" t="s">
        <v>1962</v>
      </c>
      <c r="H776" s="85" t="s">
        <v>1958</v>
      </c>
      <c r="I776" s="86" t="s">
        <v>591</v>
      </c>
      <c r="J776" t="s">
        <v>14</v>
      </c>
    </row>
    <row r="777" spans="3:10">
      <c r="C777">
        <v>66001</v>
      </c>
      <c r="D777" t="s">
        <v>15</v>
      </c>
      <c r="E777" t="s">
        <v>22</v>
      </c>
      <c r="F777" s="28"/>
      <c r="G777" s="85" t="s">
        <v>1962</v>
      </c>
      <c r="H777" s="85" t="s">
        <v>1958</v>
      </c>
      <c r="I777" s="86" t="s">
        <v>591</v>
      </c>
      <c r="J777" t="s">
        <v>14</v>
      </c>
    </row>
    <row r="778" spans="3:10">
      <c r="C778">
        <v>66002</v>
      </c>
      <c r="D778" t="s">
        <v>15</v>
      </c>
      <c r="E778" t="s">
        <v>23</v>
      </c>
      <c r="F778" s="28"/>
      <c r="G778" s="85" t="s">
        <v>1962</v>
      </c>
      <c r="H778" s="85" t="s">
        <v>1958</v>
      </c>
      <c r="I778" s="86" t="s">
        <v>591</v>
      </c>
      <c r="J778" t="s">
        <v>14</v>
      </c>
    </row>
    <row r="779" spans="3:10">
      <c r="C779">
        <v>66003</v>
      </c>
      <c r="D779" t="s">
        <v>24</v>
      </c>
      <c r="E779" t="s">
        <v>25</v>
      </c>
      <c r="F779" s="28"/>
      <c r="G779" s="85" t="s">
        <v>1962</v>
      </c>
      <c r="H779" s="85" t="s">
        <v>1958</v>
      </c>
      <c r="I779" s="86" t="s">
        <v>591</v>
      </c>
      <c r="J779" t="s">
        <v>14</v>
      </c>
    </row>
    <row r="780" spans="3:10">
      <c r="C780">
        <v>66004</v>
      </c>
      <c r="D780" t="s">
        <v>15</v>
      </c>
      <c r="E780" t="s">
        <v>592</v>
      </c>
      <c r="F780" s="28"/>
      <c r="G780" s="85" t="s">
        <v>1962</v>
      </c>
      <c r="H780" s="85" t="s">
        <v>1958</v>
      </c>
      <c r="I780" s="86" t="s">
        <v>591</v>
      </c>
      <c r="J780" t="s">
        <v>14</v>
      </c>
    </row>
    <row r="781" spans="3:10">
      <c r="C781">
        <v>67000</v>
      </c>
      <c r="D781" t="s">
        <v>12</v>
      </c>
      <c r="E781" t="s">
        <v>593</v>
      </c>
      <c r="F781" s="28"/>
      <c r="G781" s="85" t="s">
        <v>1962</v>
      </c>
      <c r="H781" s="85" t="s">
        <v>1958</v>
      </c>
      <c r="I781" s="86" t="s">
        <v>593</v>
      </c>
      <c r="J781" t="s">
        <v>14</v>
      </c>
    </row>
    <row r="782" spans="3:10">
      <c r="C782">
        <v>67001</v>
      </c>
      <c r="D782" t="s">
        <v>15</v>
      </c>
      <c r="E782" t="s">
        <v>22</v>
      </c>
      <c r="F782" s="28"/>
      <c r="G782" s="85" t="s">
        <v>1962</v>
      </c>
      <c r="H782" s="85" t="s">
        <v>1958</v>
      </c>
      <c r="I782" s="86" t="s">
        <v>593</v>
      </c>
      <c r="J782" t="s">
        <v>14</v>
      </c>
    </row>
    <row r="783" spans="3:10">
      <c r="C783">
        <v>67002</v>
      </c>
      <c r="D783" t="s">
        <v>15</v>
      </c>
      <c r="E783" t="s">
        <v>23</v>
      </c>
      <c r="F783" s="28"/>
      <c r="G783" s="85" t="s">
        <v>1962</v>
      </c>
      <c r="H783" s="85" t="s">
        <v>1958</v>
      </c>
      <c r="I783" s="86" t="s">
        <v>593</v>
      </c>
      <c r="J783" t="s">
        <v>14</v>
      </c>
    </row>
    <row r="784" spans="3:10">
      <c r="C784">
        <v>67003</v>
      </c>
      <c r="D784" t="s">
        <v>24</v>
      </c>
      <c r="E784" t="s">
        <v>25</v>
      </c>
      <c r="F784" s="28"/>
      <c r="G784" s="85" t="s">
        <v>1962</v>
      </c>
      <c r="H784" s="85" t="s">
        <v>1958</v>
      </c>
      <c r="I784" s="86" t="s">
        <v>593</v>
      </c>
      <c r="J784" t="s">
        <v>14</v>
      </c>
    </row>
    <row r="785" spans="3:10">
      <c r="C785">
        <v>67004</v>
      </c>
      <c r="D785" t="s">
        <v>15</v>
      </c>
      <c r="E785" t="s">
        <v>594</v>
      </c>
      <c r="F785" s="28"/>
      <c r="G785" s="85" t="s">
        <v>1962</v>
      </c>
      <c r="H785" s="85" t="s">
        <v>1958</v>
      </c>
      <c r="I785" s="86" t="s">
        <v>593</v>
      </c>
      <c r="J785" t="s">
        <v>14</v>
      </c>
    </row>
    <row r="786" spans="3:10">
      <c r="C786">
        <v>68000</v>
      </c>
      <c r="D786" t="s">
        <v>12</v>
      </c>
      <c r="E786" t="s">
        <v>595</v>
      </c>
      <c r="F786" s="28"/>
      <c r="G786" s="85" t="s">
        <v>1962</v>
      </c>
      <c r="H786" s="85" t="s">
        <v>1958</v>
      </c>
      <c r="I786" s="86" t="s">
        <v>595</v>
      </c>
      <c r="J786" t="s">
        <v>14</v>
      </c>
    </row>
    <row r="787" spans="3:10">
      <c r="C787">
        <v>68001</v>
      </c>
      <c r="D787" t="s">
        <v>15</v>
      </c>
      <c r="E787" t="s">
        <v>22</v>
      </c>
      <c r="F787" s="28"/>
      <c r="G787" s="85" t="s">
        <v>1962</v>
      </c>
      <c r="H787" s="85" t="s">
        <v>1958</v>
      </c>
      <c r="I787" s="86" t="s">
        <v>595</v>
      </c>
      <c r="J787" t="s">
        <v>14</v>
      </c>
    </row>
    <row r="788" spans="3:10">
      <c r="C788">
        <v>68002</v>
      </c>
      <c r="D788" t="s">
        <v>15</v>
      </c>
      <c r="E788" t="s">
        <v>23</v>
      </c>
      <c r="F788" s="28"/>
      <c r="G788" s="85" t="s">
        <v>1962</v>
      </c>
      <c r="H788" s="85" t="s">
        <v>1958</v>
      </c>
      <c r="I788" s="86" t="s">
        <v>595</v>
      </c>
      <c r="J788" t="s">
        <v>14</v>
      </c>
    </row>
    <row r="789" spans="3:10">
      <c r="C789">
        <v>68003</v>
      </c>
      <c r="D789" t="s">
        <v>24</v>
      </c>
      <c r="E789" t="s">
        <v>25</v>
      </c>
      <c r="F789" s="28"/>
      <c r="G789" s="85" t="s">
        <v>1962</v>
      </c>
      <c r="H789" s="85" t="s">
        <v>1958</v>
      </c>
      <c r="I789" s="86" t="s">
        <v>595</v>
      </c>
      <c r="J789" t="s">
        <v>14</v>
      </c>
    </row>
    <row r="790" spans="3:10">
      <c r="C790">
        <v>68004</v>
      </c>
      <c r="D790" t="s">
        <v>15</v>
      </c>
      <c r="E790" t="s">
        <v>596</v>
      </c>
      <c r="F790" s="28"/>
      <c r="G790" s="85" t="s">
        <v>1962</v>
      </c>
      <c r="H790" s="85" t="s">
        <v>1958</v>
      </c>
      <c r="I790" s="86" t="s">
        <v>595</v>
      </c>
      <c r="J790" t="s">
        <v>14</v>
      </c>
    </row>
    <row r="791" spans="3:10">
      <c r="C791">
        <v>69000</v>
      </c>
      <c r="D791" t="s">
        <v>12</v>
      </c>
      <c r="E791" t="s">
        <v>597</v>
      </c>
      <c r="F791" s="28"/>
      <c r="G791" s="85" t="s">
        <v>1962</v>
      </c>
      <c r="H791" s="85" t="s">
        <v>1958</v>
      </c>
      <c r="I791" s="86" t="s">
        <v>597</v>
      </c>
      <c r="J791" t="s">
        <v>14</v>
      </c>
    </row>
    <row r="792" spans="3:10">
      <c r="C792">
        <v>69001</v>
      </c>
      <c r="D792" t="s">
        <v>15</v>
      </c>
      <c r="E792" t="s">
        <v>598</v>
      </c>
      <c r="F792" s="28"/>
      <c r="G792" s="85" t="s">
        <v>1962</v>
      </c>
      <c r="H792" s="85" t="s">
        <v>1958</v>
      </c>
      <c r="I792" s="86" t="s">
        <v>597</v>
      </c>
      <c r="J792" t="s">
        <v>14</v>
      </c>
    </row>
    <row r="793" spans="3:10">
      <c r="C793">
        <v>69002</v>
      </c>
      <c r="D793" t="s">
        <v>15</v>
      </c>
      <c r="E793" t="s">
        <v>599</v>
      </c>
      <c r="F793" s="28"/>
      <c r="G793" s="85" t="s">
        <v>1962</v>
      </c>
      <c r="H793" s="85" t="s">
        <v>1958</v>
      </c>
      <c r="I793" s="86" t="s">
        <v>597</v>
      </c>
      <c r="J793" t="s">
        <v>14</v>
      </c>
    </row>
    <row r="794" spans="3:10">
      <c r="C794">
        <v>69003</v>
      </c>
      <c r="D794" t="s">
        <v>15</v>
      </c>
      <c r="E794" t="s">
        <v>600</v>
      </c>
      <c r="F794" s="28"/>
      <c r="G794" s="85" t="s">
        <v>1962</v>
      </c>
      <c r="H794" s="85" t="s">
        <v>1958</v>
      </c>
      <c r="I794" s="86" t="s">
        <v>597</v>
      </c>
      <c r="J794" t="s">
        <v>14</v>
      </c>
    </row>
    <row r="795" spans="3:10">
      <c r="C795">
        <v>69004</v>
      </c>
      <c r="D795" t="s">
        <v>24</v>
      </c>
      <c r="E795" t="s">
        <v>25</v>
      </c>
      <c r="F795" s="28"/>
      <c r="G795" s="85" t="s">
        <v>1962</v>
      </c>
      <c r="H795" s="85" t="s">
        <v>1958</v>
      </c>
      <c r="I795" s="86" t="s">
        <v>597</v>
      </c>
      <c r="J795" t="s">
        <v>14</v>
      </c>
    </row>
    <row r="796" spans="3:10">
      <c r="C796">
        <v>69005</v>
      </c>
      <c r="D796" t="s">
        <v>15</v>
      </c>
      <c r="E796" t="s">
        <v>601</v>
      </c>
      <c r="F796" s="28"/>
      <c r="G796" s="85" t="s">
        <v>1962</v>
      </c>
      <c r="H796" s="85" t="s">
        <v>1958</v>
      </c>
      <c r="I796" s="86" t="s">
        <v>597</v>
      </c>
      <c r="J796" t="s">
        <v>14</v>
      </c>
    </row>
    <row r="797" spans="3:10">
      <c r="C797">
        <v>70000</v>
      </c>
      <c r="D797" t="s">
        <v>12</v>
      </c>
      <c r="E797" t="s">
        <v>602</v>
      </c>
      <c r="F797" s="28"/>
      <c r="G797" s="85" t="s">
        <v>1962</v>
      </c>
      <c r="H797" s="85" t="s">
        <v>1958</v>
      </c>
      <c r="I797" s="86" t="s">
        <v>602</v>
      </c>
      <c r="J797" t="s">
        <v>14</v>
      </c>
    </row>
    <row r="798" spans="3:10">
      <c r="C798">
        <v>70001</v>
      </c>
      <c r="D798" t="s">
        <v>15</v>
      </c>
      <c r="E798" t="s">
        <v>22</v>
      </c>
      <c r="F798" s="28"/>
      <c r="G798" s="85" t="s">
        <v>1962</v>
      </c>
      <c r="H798" s="85" t="s">
        <v>1958</v>
      </c>
      <c r="I798" s="86" t="s">
        <v>602</v>
      </c>
      <c r="J798" t="s">
        <v>14</v>
      </c>
    </row>
    <row r="799" spans="3:10">
      <c r="C799">
        <v>70002</v>
      </c>
      <c r="D799" t="s">
        <v>15</v>
      </c>
      <c r="E799" t="s">
        <v>23</v>
      </c>
      <c r="F799" s="28"/>
      <c r="G799" s="85" t="s">
        <v>1962</v>
      </c>
      <c r="H799" s="85" t="s">
        <v>1958</v>
      </c>
      <c r="I799" s="86" t="s">
        <v>602</v>
      </c>
      <c r="J799" t="s">
        <v>14</v>
      </c>
    </row>
    <row r="800" spans="3:10">
      <c r="C800">
        <v>70003</v>
      </c>
      <c r="D800" t="s">
        <v>24</v>
      </c>
      <c r="E800" t="s">
        <v>25</v>
      </c>
      <c r="F800" s="28"/>
      <c r="G800" s="85" t="s">
        <v>1962</v>
      </c>
      <c r="H800" s="85" t="s">
        <v>1958</v>
      </c>
      <c r="I800" s="86" t="s">
        <v>602</v>
      </c>
      <c r="J800" t="s">
        <v>14</v>
      </c>
    </row>
    <row r="801" spans="3:10">
      <c r="C801">
        <v>70004</v>
      </c>
      <c r="D801" t="s">
        <v>15</v>
      </c>
      <c r="E801" t="s">
        <v>603</v>
      </c>
      <c r="F801" s="28"/>
      <c r="G801" s="85" t="s">
        <v>1962</v>
      </c>
      <c r="H801" s="85" t="s">
        <v>1958</v>
      </c>
      <c r="I801" s="86" t="s">
        <v>602</v>
      </c>
      <c r="J801" t="s">
        <v>14</v>
      </c>
    </row>
    <row r="802" spans="3:10">
      <c r="C802">
        <v>71000</v>
      </c>
      <c r="D802" t="s">
        <v>12</v>
      </c>
      <c r="E802" t="s">
        <v>604</v>
      </c>
      <c r="F802" s="28"/>
      <c r="G802" s="85" t="s">
        <v>1962</v>
      </c>
      <c r="H802" s="85" t="s">
        <v>1958</v>
      </c>
      <c r="I802" s="86" t="s">
        <v>604</v>
      </c>
      <c r="J802" t="s">
        <v>14</v>
      </c>
    </row>
    <row r="803" spans="3:10">
      <c r="C803">
        <v>71001</v>
      </c>
      <c r="D803" t="s">
        <v>15</v>
      </c>
      <c r="E803" t="s">
        <v>22</v>
      </c>
      <c r="F803" s="28"/>
      <c r="G803" s="85" t="s">
        <v>1962</v>
      </c>
      <c r="H803" s="85" t="s">
        <v>1958</v>
      </c>
      <c r="I803" s="86" t="s">
        <v>604</v>
      </c>
      <c r="J803" t="s">
        <v>14</v>
      </c>
    </row>
    <row r="804" spans="3:10">
      <c r="C804">
        <v>71002</v>
      </c>
      <c r="D804" t="s">
        <v>15</v>
      </c>
      <c r="E804" t="s">
        <v>23</v>
      </c>
      <c r="F804" s="28"/>
      <c r="G804" s="85" t="s">
        <v>1962</v>
      </c>
      <c r="H804" s="85" t="s">
        <v>1958</v>
      </c>
      <c r="I804" s="86" t="s">
        <v>604</v>
      </c>
      <c r="J804" t="s">
        <v>14</v>
      </c>
    </row>
    <row r="805" spans="3:10">
      <c r="C805">
        <v>71003</v>
      </c>
      <c r="D805" t="s">
        <v>24</v>
      </c>
      <c r="E805" t="s">
        <v>25</v>
      </c>
      <c r="F805" s="28"/>
      <c r="G805" s="85" t="s">
        <v>1962</v>
      </c>
      <c r="H805" s="85" t="s">
        <v>1958</v>
      </c>
      <c r="I805" s="86" t="s">
        <v>604</v>
      </c>
      <c r="J805" t="s">
        <v>14</v>
      </c>
    </row>
    <row r="806" spans="3:10">
      <c r="C806">
        <v>71004</v>
      </c>
      <c r="D806" t="s">
        <v>15</v>
      </c>
      <c r="E806" t="s">
        <v>605</v>
      </c>
      <c r="F806" s="28"/>
      <c r="G806" s="85" t="s">
        <v>1962</v>
      </c>
      <c r="H806" s="85" t="s">
        <v>1958</v>
      </c>
      <c r="I806" s="86" t="s">
        <v>604</v>
      </c>
      <c r="J806" t="s">
        <v>14</v>
      </c>
    </row>
    <row r="807" spans="3:10">
      <c r="C807">
        <v>72000</v>
      </c>
      <c r="D807" t="s">
        <v>12</v>
      </c>
      <c r="E807" t="s">
        <v>606</v>
      </c>
      <c r="F807" s="28"/>
      <c r="G807" s="85" t="s">
        <v>1962</v>
      </c>
      <c r="H807" s="85" t="s">
        <v>1958</v>
      </c>
      <c r="I807" s="86" t="s">
        <v>606</v>
      </c>
      <c r="J807" t="s">
        <v>14</v>
      </c>
    </row>
    <row r="808" spans="3:10">
      <c r="C808">
        <v>72001</v>
      </c>
      <c r="D808" t="s">
        <v>15</v>
      </c>
      <c r="E808" t="s">
        <v>22</v>
      </c>
      <c r="F808" s="28"/>
      <c r="G808" s="85" t="s">
        <v>1962</v>
      </c>
      <c r="H808" s="85" t="s">
        <v>1958</v>
      </c>
      <c r="I808" s="86" t="s">
        <v>606</v>
      </c>
      <c r="J808" t="s">
        <v>14</v>
      </c>
    </row>
    <row r="809" spans="3:10">
      <c r="C809">
        <v>72002</v>
      </c>
      <c r="D809" t="s">
        <v>15</v>
      </c>
      <c r="E809" t="s">
        <v>23</v>
      </c>
      <c r="F809" s="28"/>
      <c r="G809" s="85" t="s">
        <v>1962</v>
      </c>
      <c r="H809" s="85" t="s">
        <v>1958</v>
      </c>
      <c r="I809" s="86" t="s">
        <v>606</v>
      </c>
      <c r="J809" t="s">
        <v>14</v>
      </c>
    </row>
    <row r="810" spans="3:10">
      <c r="C810">
        <v>72003</v>
      </c>
      <c r="D810" t="s">
        <v>24</v>
      </c>
      <c r="E810" t="s">
        <v>25</v>
      </c>
      <c r="F810" s="28"/>
      <c r="G810" s="85" t="s">
        <v>1962</v>
      </c>
      <c r="H810" s="85" t="s">
        <v>1958</v>
      </c>
      <c r="I810" s="86" t="s">
        <v>606</v>
      </c>
      <c r="J810" t="s">
        <v>14</v>
      </c>
    </row>
    <row r="811" spans="3:10">
      <c r="C811">
        <v>72004</v>
      </c>
      <c r="D811" t="s">
        <v>15</v>
      </c>
      <c r="E811" t="s">
        <v>607</v>
      </c>
      <c r="F811" s="28"/>
      <c r="G811" s="85" t="s">
        <v>1962</v>
      </c>
      <c r="H811" s="85" t="s">
        <v>1958</v>
      </c>
      <c r="I811" s="86" t="s">
        <v>606</v>
      </c>
      <c r="J811" t="s">
        <v>14</v>
      </c>
    </row>
    <row r="812" spans="3:10">
      <c r="C812">
        <v>73000</v>
      </c>
      <c r="D812" t="s">
        <v>12</v>
      </c>
      <c r="E812" t="s">
        <v>608</v>
      </c>
      <c r="F812" s="28"/>
      <c r="G812" s="85" t="s">
        <v>1962</v>
      </c>
      <c r="H812" s="85" t="s">
        <v>1958</v>
      </c>
      <c r="I812" s="86" t="s">
        <v>608</v>
      </c>
      <c r="J812" t="s">
        <v>14</v>
      </c>
    </row>
    <row r="813" spans="3:10">
      <c r="C813">
        <v>73001</v>
      </c>
      <c r="D813" t="s">
        <v>15</v>
      </c>
      <c r="E813" t="s">
        <v>22</v>
      </c>
      <c r="F813" s="28"/>
      <c r="G813" s="85" t="s">
        <v>1962</v>
      </c>
      <c r="H813" s="85" t="s">
        <v>1958</v>
      </c>
      <c r="I813" s="86" t="s">
        <v>608</v>
      </c>
      <c r="J813" t="s">
        <v>14</v>
      </c>
    </row>
    <row r="814" spans="3:10">
      <c r="C814">
        <v>73002</v>
      </c>
      <c r="D814" t="s">
        <v>15</v>
      </c>
      <c r="E814" t="s">
        <v>23</v>
      </c>
      <c r="F814" s="28"/>
      <c r="G814" s="85" t="s">
        <v>1962</v>
      </c>
      <c r="H814" s="85" t="s">
        <v>1958</v>
      </c>
      <c r="I814" s="86" t="s">
        <v>608</v>
      </c>
      <c r="J814" t="s">
        <v>14</v>
      </c>
    </row>
    <row r="815" spans="3:10">
      <c r="C815">
        <v>73003</v>
      </c>
      <c r="D815" t="s">
        <v>24</v>
      </c>
      <c r="E815" t="s">
        <v>25</v>
      </c>
      <c r="F815" s="28"/>
      <c r="G815" s="85" t="s">
        <v>1962</v>
      </c>
      <c r="H815" s="85" t="s">
        <v>1958</v>
      </c>
      <c r="I815" s="86" t="s">
        <v>608</v>
      </c>
      <c r="J815" t="s">
        <v>14</v>
      </c>
    </row>
    <row r="816" spans="3:10">
      <c r="C816">
        <v>73004</v>
      </c>
      <c r="D816" t="s">
        <v>15</v>
      </c>
      <c r="E816" t="s">
        <v>609</v>
      </c>
      <c r="F816" s="28"/>
      <c r="G816" s="85" t="s">
        <v>1962</v>
      </c>
      <c r="H816" s="85" t="s">
        <v>1958</v>
      </c>
      <c r="I816" s="86" t="s">
        <v>608</v>
      </c>
      <c r="J816" t="s">
        <v>14</v>
      </c>
    </row>
    <row r="817" spans="3:10">
      <c r="C817">
        <v>74000</v>
      </c>
      <c r="D817" t="s">
        <v>12</v>
      </c>
      <c r="E817" t="s">
        <v>610</v>
      </c>
      <c r="F817" s="28"/>
      <c r="G817" s="85" t="s">
        <v>1962</v>
      </c>
      <c r="H817" s="85" t="s">
        <v>1958</v>
      </c>
      <c r="I817" s="86" t="s">
        <v>610</v>
      </c>
      <c r="J817" t="s">
        <v>14</v>
      </c>
    </row>
    <row r="818" spans="3:10">
      <c r="C818">
        <v>74001</v>
      </c>
      <c r="D818" t="s">
        <v>15</v>
      </c>
      <c r="E818" t="s">
        <v>22</v>
      </c>
      <c r="F818" s="28"/>
      <c r="G818" s="85" t="s">
        <v>1962</v>
      </c>
      <c r="H818" s="85" t="s">
        <v>1958</v>
      </c>
      <c r="I818" s="86" t="s">
        <v>610</v>
      </c>
      <c r="J818" t="s">
        <v>14</v>
      </c>
    </row>
    <row r="819" spans="3:10">
      <c r="C819">
        <v>74002</v>
      </c>
      <c r="D819" t="s">
        <v>15</v>
      </c>
      <c r="E819" t="s">
        <v>23</v>
      </c>
      <c r="F819" s="28"/>
      <c r="G819" s="85" t="s">
        <v>1962</v>
      </c>
      <c r="H819" s="85" t="s">
        <v>1958</v>
      </c>
      <c r="I819" s="86" t="s">
        <v>610</v>
      </c>
      <c r="J819" t="s">
        <v>14</v>
      </c>
    </row>
    <row r="820" spans="3:10">
      <c r="C820">
        <v>74003</v>
      </c>
      <c r="D820" t="s">
        <v>24</v>
      </c>
      <c r="E820" t="s">
        <v>25</v>
      </c>
      <c r="F820" s="28"/>
      <c r="G820" s="85" t="s">
        <v>1962</v>
      </c>
      <c r="H820" s="85" t="s">
        <v>1958</v>
      </c>
      <c r="I820" s="86" t="s">
        <v>610</v>
      </c>
      <c r="J820" t="s">
        <v>14</v>
      </c>
    </row>
    <row r="821" spans="3:10">
      <c r="C821">
        <v>74004</v>
      </c>
      <c r="D821" t="s">
        <v>15</v>
      </c>
      <c r="E821" t="s">
        <v>611</v>
      </c>
      <c r="F821" s="28"/>
      <c r="G821" s="85" t="s">
        <v>1962</v>
      </c>
      <c r="H821" s="85" t="s">
        <v>1958</v>
      </c>
      <c r="I821" s="86" t="s">
        <v>610</v>
      </c>
      <c r="J821" t="s">
        <v>14</v>
      </c>
    </row>
    <row r="822" spans="3:10">
      <c r="C822">
        <v>75000</v>
      </c>
      <c r="D822" t="s">
        <v>12</v>
      </c>
      <c r="E822" t="s">
        <v>612</v>
      </c>
      <c r="F822" s="28"/>
      <c r="G822" s="85" t="s">
        <v>1962</v>
      </c>
      <c r="H822" s="85" t="s">
        <v>1958</v>
      </c>
      <c r="I822" s="86" t="s">
        <v>612</v>
      </c>
      <c r="J822" t="s">
        <v>14</v>
      </c>
    </row>
    <row r="823" spans="3:10">
      <c r="C823">
        <v>75001</v>
      </c>
      <c r="D823" t="s">
        <v>613</v>
      </c>
      <c r="E823" t="s">
        <v>22</v>
      </c>
      <c r="F823" s="28"/>
      <c r="G823" s="85" t="s">
        <v>1962</v>
      </c>
      <c r="H823" s="85" t="s">
        <v>1958</v>
      </c>
      <c r="I823" s="86" t="s">
        <v>612</v>
      </c>
      <c r="J823" t="s">
        <v>14</v>
      </c>
    </row>
    <row r="824" spans="3:10">
      <c r="C824">
        <v>75002</v>
      </c>
      <c r="D824" t="s">
        <v>613</v>
      </c>
      <c r="E824" t="s">
        <v>23</v>
      </c>
      <c r="F824" s="28"/>
      <c r="G824" s="85" t="s">
        <v>1962</v>
      </c>
      <c r="H824" s="85" t="s">
        <v>1958</v>
      </c>
      <c r="I824" s="86" t="s">
        <v>612</v>
      </c>
      <c r="J824" t="s">
        <v>14</v>
      </c>
    </row>
    <row r="825" spans="3:10">
      <c r="C825">
        <v>75003</v>
      </c>
      <c r="D825" t="s">
        <v>24</v>
      </c>
      <c r="E825" t="s">
        <v>25</v>
      </c>
      <c r="F825" s="28"/>
      <c r="G825" s="85" t="s">
        <v>1962</v>
      </c>
      <c r="H825" s="85" t="s">
        <v>1958</v>
      </c>
      <c r="I825" s="86" t="s">
        <v>612</v>
      </c>
      <c r="J825" t="s">
        <v>14</v>
      </c>
    </row>
    <row r="826" spans="3:10">
      <c r="C826">
        <v>75004</v>
      </c>
      <c r="D826" t="s">
        <v>613</v>
      </c>
      <c r="E826" t="s">
        <v>614</v>
      </c>
      <c r="F826" s="28"/>
      <c r="G826" s="85" t="s">
        <v>1962</v>
      </c>
      <c r="H826" s="85" t="s">
        <v>1958</v>
      </c>
      <c r="I826" s="86" t="s">
        <v>612</v>
      </c>
      <c r="J826" t="s">
        <v>14</v>
      </c>
    </row>
    <row r="827" spans="3:10">
      <c r="C827">
        <v>76000</v>
      </c>
      <c r="D827" t="s">
        <v>12</v>
      </c>
      <c r="E827" t="s">
        <v>615</v>
      </c>
      <c r="F827" s="28"/>
      <c r="G827" s="85" t="s">
        <v>1962</v>
      </c>
      <c r="H827" s="85" t="s">
        <v>1958</v>
      </c>
      <c r="I827" s="86" t="s">
        <v>615</v>
      </c>
      <c r="J827" t="s">
        <v>14</v>
      </c>
    </row>
    <row r="828" spans="3:10">
      <c r="C828">
        <v>76001</v>
      </c>
      <c r="D828" t="s">
        <v>15</v>
      </c>
      <c r="E828" t="s">
        <v>22</v>
      </c>
      <c r="F828" s="28"/>
      <c r="G828" s="85" t="s">
        <v>1962</v>
      </c>
      <c r="H828" s="85" t="s">
        <v>1958</v>
      </c>
      <c r="I828" s="86" t="s">
        <v>615</v>
      </c>
      <c r="J828" t="s">
        <v>14</v>
      </c>
    </row>
    <row r="829" spans="3:10">
      <c r="C829">
        <v>76002</v>
      </c>
      <c r="D829" t="s">
        <v>15</v>
      </c>
      <c r="E829" t="s">
        <v>23</v>
      </c>
      <c r="F829" s="28"/>
      <c r="G829" s="85" t="s">
        <v>1962</v>
      </c>
      <c r="H829" s="85" t="s">
        <v>1958</v>
      </c>
      <c r="I829" s="86" t="s">
        <v>615</v>
      </c>
      <c r="J829" t="s">
        <v>14</v>
      </c>
    </row>
    <row r="830" spans="3:10">
      <c r="C830">
        <v>76003</v>
      </c>
      <c r="D830" t="s">
        <v>24</v>
      </c>
      <c r="E830" t="s">
        <v>25</v>
      </c>
      <c r="F830" s="28"/>
      <c r="G830" s="85" t="s">
        <v>1962</v>
      </c>
      <c r="H830" s="85" t="s">
        <v>1958</v>
      </c>
      <c r="I830" s="86" t="s">
        <v>615</v>
      </c>
      <c r="J830" t="s">
        <v>14</v>
      </c>
    </row>
    <row r="831" spans="3:10">
      <c r="C831">
        <v>76004</v>
      </c>
      <c r="D831" t="s">
        <v>15</v>
      </c>
      <c r="E831" t="s">
        <v>616</v>
      </c>
      <c r="F831" s="28"/>
      <c r="G831" s="85" t="s">
        <v>1962</v>
      </c>
      <c r="H831" s="85" t="s">
        <v>1958</v>
      </c>
      <c r="I831" s="86" t="s">
        <v>615</v>
      </c>
      <c r="J831" t="s">
        <v>14</v>
      </c>
    </row>
    <row r="832" spans="3:10">
      <c r="C832">
        <v>77000</v>
      </c>
      <c r="D832" t="s">
        <v>12</v>
      </c>
      <c r="E832" t="s">
        <v>617</v>
      </c>
      <c r="F832" s="28"/>
      <c r="G832" s="85" t="s">
        <v>1962</v>
      </c>
      <c r="H832" s="85" t="s">
        <v>1958</v>
      </c>
      <c r="I832" s="86" t="s">
        <v>617</v>
      </c>
      <c r="J832" t="s">
        <v>14</v>
      </c>
    </row>
    <row r="833" spans="3:10">
      <c r="C833">
        <v>77001</v>
      </c>
      <c r="D833" t="s">
        <v>15</v>
      </c>
      <c r="E833" t="s">
        <v>22</v>
      </c>
      <c r="F833" s="28"/>
      <c r="G833" s="85" t="s">
        <v>1962</v>
      </c>
      <c r="H833" s="85" t="s">
        <v>1958</v>
      </c>
      <c r="I833" s="86" t="s">
        <v>617</v>
      </c>
      <c r="J833" t="s">
        <v>14</v>
      </c>
    </row>
    <row r="834" spans="3:10">
      <c r="C834">
        <v>77002</v>
      </c>
      <c r="D834" t="s">
        <v>15</v>
      </c>
      <c r="E834" t="s">
        <v>23</v>
      </c>
      <c r="F834" s="28"/>
      <c r="G834" s="85" t="s">
        <v>1962</v>
      </c>
      <c r="H834" s="85" t="s">
        <v>1958</v>
      </c>
      <c r="I834" s="86" t="s">
        <v>617</v>
      </c>
      <c r="J834" t="s">
        <v>14</v>
      </c>
    </row>
    <row r="835" spans="3:10">
      <c r="C835">
        <v>77003</v>
      </c>
      <c r="D835" t="s">
        <v>24</v>
      </c>
      <c r="E835" t="s">
        <v>25</v>
      </c>
      <c r="F835" s="28"/>
      <c r="G835" s="85" t="s">
        <v>1962</v>
      </c>
      <c r="H835" s="85" t="s">
        <v>1958</v>
      </c>
      <c r="I835" s="86" t="s">
        <v>617</v>
      </c>
      <c r="J835" t="s">
        <v>14</v>
      </c>
    </row>
    <row r="836" spans="3:10">
      <c r="C836">
        <v>77004</v>
      </c>
      <c r="D836" t="s">
        <v>15</v>
      </c>
      <c r="E836" t="s">
        <v>618</v>
      </c>
      <c r="F836" s="28"/>
      <c r="G836" s="85" t="s">
        <v>1962</v>
      </c>
      <c r="H836" s="85" t="s">
        <v>1958</v>
      </c>
      <c r="I836" s="86" t="s">
        <v>617</v>
      </c>
      <c r="J836" t="s">
        <v>14</v>
      </c>
    </row>
    <row r="837" spans="3:10">
      <c r="C837">
        <v>78000</v>
      </c>
      <c r="D837" t="s">
        <v>12</v>
      </c>
      <c r="E837" t="s">
        <v>619</v>
      </c>
      <c r="F837" s="28"/>
      <c r="G837" s="85" t="s">
        <v>1962</v>
      </c>
      <c r="H837" s="85" t="s">
        <v>1958</v>
      </c>
      <c r="I837" s="86" t="s">
        <v>619</v>
      </c>
      <c r="J837" t="s">
        <v>14</v>
      </c>
    </row>
    <row r="838" spans="3:10">
      <c r="C838">
        <v>78001</v>
      </c>
      <c r="D838" t="s">
        <v>15</v>
      </c>
      <c r="E838" t="s">
        <v>22</v>
      </c>
      <c r="F838" s="28"/>
      <c r="G838" s="85" t="s">
        <v>1962</v>
      </c>
      <c r="H838" s="85" t="s">
        <v>1958</v>
      </c>
      <c r="I838" s="86" t="s">
        <v>619</v>
      </c>
      <c r="J838" t="s">
        <v>14</v>
      </c>
    </row>
    <row r="839" spans="3:10">
      <c r="C839">
        <v>78002</v>
      </c>
      <c r="D839" t="s">
        <v>15</v>
      </c>
      <c r="E839" t="s">
        <v>23</v>
      </c>
      <c r="F839" s="28"/>
      <c r="G839" s="85" t="s">
        <v>1962</v>
      </c>
      <c r="H839" s="85" t="s">
        <v>1958</v>
      </c>
      <c r="I839" s="86" t="s">
        <v>619</v>
      </c>
      <c r="J839" t="s">
        <v>14</v>
      </c>
    </row>
    <row r="840" spans="3:10">
      <c r="C840">
        <v>78003</v>
      </c>
      <c r="D840" t="s">
        <v>24</v>
      </c>
      <c r="E840" t="s">
        <v>25</v>
      </c>
      <c r="F840" s="28"/>
      <c r="G840" s="85" t="s">
        <v>1962</v>
      </c>
      <c r="H840" s="85" t="s">
        <v>1958</v>
      </c>
      <c r="I840" s="86" t="s">
        <v>619</v>
      </c>
      <c r="J840" t="s">
        <v>14</v>
      </c>
    </row>
    <row r="841" spans="3:10">
      <c r="C841">
        <v>78004</v>
      </c>
      <c r="D841" t="s">
        <v>15</v>
      </c>
      <c r="E841" t="s">
        <v>620</v>
      </c>
      <c r="F841" s="28"/>
      <c r="G841" s="85" t="s">
        <v>1962</v>
      </c>
      <c r="H841" s="85" t="s">
        <v>1958</v>
      </c>
      <c r="I841" s="86" t="s">
        <v>619</v>
      </c>
      <c r="J841" t="s">
        <v>14</v>
      </c>
    </row>
    <row r="842" spans="3:10">
      <c r="C842">
        <v>79000</v>
      </c>
      <c r="D842" t="s">
        <v>12</v>
      </c>
      <c r="E842" t="s">
        <v>621</v>
      </c>
      <c r="F842" s="28"/>
      <c r="G842" s="85" t="s">
        <v>1962</v>
      </c>
      <c r="H842" s="85" t="s">
        <v>1958</v>
      </c>
      <c r="I842" s="86" t="s">
        <v>621</v>
      </c>
      <c r="J842" t="s">
        <v>14</v>
      </c>
    </row>
    <row r="843" spans="3:10">
      <c r="C843">
        <v>79001</v>
      </c>
      <c r="D843" t="s">
        <v>15</v>
      </c>
      <c r="E843" t="s">
        <v>22</v>
      </c>
      <c r="F843" s="28"/>
      <c r="G843" s="85" t="s">
        <v>1962</v>
      </c>
      <c r="H843" s="85" t="s">
        <v>1958</v>
      </c>
      <c r="I843" s="86" t="s">
        <v>621</v>
      </c>
      <c r="J843" t="s">
        <v>14</v>
      </c>
    </row>
    <row r="844" spans="3:10">
      <c r="C844">
        <v>79002</v>
      </c>
      <c r="D844" t="s">
        <v>15</v>
      </c>
      <c r="E844" t="s">
        <v>23</v>
      </c>
      <c r="F844" s="28"/>
      <c r="G844" s="85" t="s">
        <v>1962</v>
      </c>
      <c r="H844" s="85" t="s">
        <v>1958</v>
      </c>
      <c r="I844" s="86" t="s">
        <v>621</v>
      </c>
      <c r="J844" t="s">
        <v>14</v>
      </c>
    </row>
    <row r="845" spans="3:10">
      <c r="C845">
        <v>79003</v>
      </c>
      <c r="D845" t="s">
        <v>24</v>
      </c>
      <c r="E845" t="s">
        <v>25</v>
      </c>
      <c r="F845" s="28"/>
      <c r="G845" s="85" t="s">
        <v>1962</v>
      </c>
      <c r="H845" s="85" t="s">
        <v>1958</v>
      </c>
      <c r="I845" s="86" t="s">
        <v>621</v>
      </c>
      <c r="J845" t="s">
        <v>14</v>
      </c>
    </row>
    <row r="846" spans="3:10">
      <c r="C846">
        <v>79004</v>
      </c>
      <c r="D846" t="s">
        <v>15</v>
      </c>
      <c r="E846" t="s">
        <v>622</v>
      </c>
      <c r="F846" s="28"/>
      <c r="G846" s="85" t="s">
        <v>1962</v>
      </c>
      <c r="H846" s="85" t="s">
        <v>1958</v>
      </c>
      <c r="I846" s="86" t="s">
        <v>621</v>
      </c>
      <c r="J846" t="s">
        <v>14</v>
      </c>
    </row>
    <row r="847" spans="3:10">
      <c r="C847">
        <v>80000</v>
      </c>
      <c r="D847" t="s">
        <v>12</v>
      </c>
      <c r="E847" t="s">
        <v>623</v>
      </c>
      <c r="F847" s="28"/>
      <c r="G847" s="85" t="s">
        <v>1962</v>
      </c>
      <c r="H847" s="85" t="s">
        <v>1958</v>
      </c>
      <c r="I847" s="86" t="s">
        <v>623</v>
      </c>
      <c r="J847" t="s">
        <v>14</v>
      </c>
    </row>
    <row r="848" spans="3:10">
      <c r="C848">
        <v>80001</v>
      </c>
      <c r="D848" t="s">
        <v>15</v>
      </c>
      <c r="E848" t="s">
        <v>22</v>
      </c>
      <c r="F848" s="28"/>
      <c r="G848" s="85" t="s">
        <v>1962</v>
      </c>
      <c r="H848" s="85" t="s">
        <v>1958</v>
      </c>
      <c r="I848" s="86" t="s">
        <v>623</v>
      </c>
      <c r="J848" t="s">
        <v>14</v>
      </c>
    </row>
    <row r="849" spans="3:10">
      <c r="C849">
        <v>80002</v>
      </c>
      <c r="D849" t="s">
        <v>15</v>
      </c>
      <c r="E849" t="s">
        <v>23</v>
      </c>
      <c r="F849" s="28"/>
      <c r="G849" s="85" t="s">
        <v>1962</v>
      </c>
      <c r="H849" s="85" t="s">
        <v>1958</v>
      </c>
      <c r="I849" s="86" t="s">
        <v>623</v>
      </c>
      <c r="J849" t="s">
        <v>14</v>
      </c>
    </row>
    <row r="850" spans="3:10">
      <c r="C850">
        <v>80003</v>
      </c>
      <c r="D850" t="s">
        <v>24</v>
      </c>
      <c r="E850" t="s">
        <v>25</v>
      </c>
      <c r="F850" s="28"/>
      <c r="G850" s="85" t="s">
        <v>1962</v>
      </c>
      <c r="H850" s="85" t="s">
        <v>1958</v>
      </c>
      <c r="I850" s="86" t="s">
        <v>623</v>
      </c>
      <c r="J850" t="s">
        <v>14</v>
      </c>
    </row>
    <row r="851" spans="3:10">
      <c r="C851">
        <v>80004</v>
      </c>
      <c r="D851" t="s">
        <v>15</v>
      </c>
      <c r="E851" t="s">
        <v>624</v>
      </c>
      <c r="F851" s="28"/>
      <c r="G851" s="85" t="s">
        <v>1962</v>
      </c>
      <c r="H851" s="85" t="s">
        <v>1958</v>
      </c>
      <c r="I851" s="86" t="s">
        <v>623</v>
      </c>
      <c r="J851" t="s">
        <v>14</v>
      </c>
    </row>
    <row r="852" spans="3:10">
      <c r="C852">
        <v>81000</v>
      </c>
      <c r="D852" t="s">
        <v>12</v>
      </c>
      <c r="E852" t="s">
        <v>625</v>
      </c>
      <c r="F852" s="28"/>
      <c r="G852" s="85" t="s">
        <v>1962</v>
      </c>
      <c r="H852" s="85" t="s">
        <v>1958</v>
      </c>
      <c r="I852" s="86" t="s">
        <v>625</v>
      </c>
      <c r="J852" t="s">
        <v>14</v>
      </c>
    </row>
    <row r="853" spans="3:10">
      <c r="C853">
        <v>81001</v>
      </c>
      <c r="D853" t="s">
        <v>15</v>
      </c>
      <c r="E853" t="s">
        <v>22</v>
      </c>
      <c r="F853" s="28"/>
      <c r="G853" s="85" t="s">
        <v>1962</v>
      </c>
      <c r="H853" s="85" t="s">
        <v>1958</v>
      </c>
      <c r="I853" s="86" t="s">
        <v>625</v>
      </c>
      <c r="J853" t="s">
        <v>14</v>
      </c>
    </row>
    <row r="854" spans="3:10">
      <c r="C854">
        <v>81002</v>
      </c>
      <c r="D854" t="s">
        <v>15</v>
      </c>
      <c r="E854" t="s">
        <v>23</v>
      </c>
      <c r="F854" s="28"/>
      <c r="G854" s="85" t="s">
        <v>1962</v>
      </c>
      <c r="H854" s="85" t="s">
        <v>1958</v>
      </c>
      <c r="I854" s="86" t="s">
        <v>625</v>
      </c>
      <c r="J854" t="s">
        <v>14</v>
      </c>
    </row>
    <row r="855" spans="3:10">
      <c r="C855">
        <v>81003</v>
      </c>
      <c r="D855" t="s">
        <v>24</v>
      </c>
      <c r="E855" t="s">
        <v>25</v>
      </c>
      <c r="F855" s="28"/>
      <c r="G855" s="85" t="s">
        <v>1962</v>
      </c>
      <c r="H855" s="85" t="s">
        <v>1958</v>
      </c>
      <c r="I855" s="86" t="s">
        <v>625</v>
      </c>
      <c r="J855" t="s">
        <v>14</v>
      </c>
    </row>
    <row r="856" spans="3:10">
      <c r="C856">
        <v>81004</v>
      </c>
      <c r="D856" t="s">
        <v>15</v>
      </c>
      <c r="E856" t="s">
        <v>626</v>
      </c>
      <c r="F856" s="28"/>
      <c r="G856" s="85" t="s">
        <v>1962</v>
      </c>
      <c r="H856" s="85" t="s">
        <v>1958</v>
      </c>
      <c r="I856" s="86" t="s">
        <v>625</v>
      </c>
      <c r="J856" t="s">
        <v>14</v>
      </c>
    </row>
    <row r="857" spans="3:10">
      <c r="C857">
        <v>82000</v>
      </c>
      <c r="D857" t="s">
        <v>12</v>
      </c>
      <c r="E857" t="s">
        <v>627</v>
      </c>
      <c r="F857" s="28"/>
      <c r="G857" s="85" t="s">
        <v>1962</v>
      </c>
      <c r="H857" s="85" t="s">
        <v>1958</v>
      </c>
      <c r="I857" s="86" t="s">
        <v>627</v>
      </c>
      <c r="J857" t="s">
        <v>14</v>
      </c>
    </row>
    <row r="858" spans="3:10">
      <c r="C858">
        <v>82001</v>
      </c>
      <c r="D858" t="s">
        <v>15</v>
      </c>
      <c r="E858" t="s">
        <v>22</v>
      </c>
      <c r="F858" s="28"/>
      <c r="G858" s="85" t="s">
        <v>1962</v>
      </c>
      <c r="H858" s="85" t="s">
        <v>1958</v>
      </c>
      <c r="I858" s="86" t="s">
        <v>627</v>
      </c>
      <c r="J858" t="s">
        <v>14</v>
      </c>
    </row>
    <row r="859" spans="3:10">
      <c r="C859">
        <v>82002</v>
      </c>
      <c r="D859" t="s">
        <v>15</v>
      </c>
      <c r="E859" t="s">
        <v>23</v>
      </c>
      <c r="F859" s="28"/>
      <c r="G859" s="85" t="s">
        <v>1962</v>
      </c>
      <c r="H859" s="85" t="s">
        <v>1958</v>
      </c>
      <c r="I859" s="86" t="s">
        <v>627</v>
      </c>
      <c r="J859" t="s">
        <v>14</v>
      </c>
    </row>
    <row r="860" spans="3:10">
      <c r="C860">
        <v>82003</v>
      </c>
      <c r="D860" t="s">
        <v>24</v>
      </c>
      <c r="E860" t="s">
        <v>25</v>
      </c>
      <c r="F860" s="28"/>
      <c r="G860" s="85" t="s">
        <v>1962</v>
      </c>
      <c r="H860" s="85" t="s">
        <v>1958</v>
      </c>
      <c r="I860" s="86" t="s">
        <v>627</v>
      </c>
      <c r="J860" t="s">
        <v>14</v>
      </c>
    </row>
    <row r="861" spans="3:10">
      <c r="C861">
        <v>82004</v>
      </c>
      <c r="D861" t="s">
        <v>15</v>
      </c>
      <c r="E861" t="s">
        <v>628</v>
      </c>
      <c r="F861" s="28"/>
      <c r="G861" s="85" t="s">
        <v>1962</v>
      </c>
      <c r="H861" s="85" t="s">
        <v>1958</v>
      </c>
      <c r="I861" s="86" t="s">
        <v>627</v>
      </c>
      <c r="J861" t="s">
        <v>14</v>
      </c>
    </row>
    <row r="862" spans="3:10">
      <c r="C862">
        <v>83000</v>
      </c>
      <c r="D862" t="s">
        <v>12</v>
      </c>
      <c r="E862" t="s">
        <v>629</v>
      </c>
      <c r="F862" s="28"/>
      <c r="G862" s="85" t="s">
        <v>1962</v>
      </c>
      <c r="H862" s="85" t="s">
        <v>1958</v>
      </c>
      <c r="I862" s="86" t="s">
        <v>629</v>
      </c>
      <c r="J862" t="s">
        <v>14</v>
      </c>
    </row>
    <row r="863" spans="3:10">
      <c r="C863">
        <v>83001</v>
      </c>
      <c r="D863" t="s">
        <v>15</v>
      </c>
      <c r="E863" t="s">
        <v>22</v>
      </c>
      <c r="F863" s="28"/>
      <c r="G863" s="85" t="s">
        <v>1962</v>
      </c>
      <c r="H863" s="85" t="s">
        <v>1958</v>
      </c>
      <c r="I863" s="86" t="s">
        <v>629</v>
      </c>
      <c r="J863" t="s">
        <v>14</v>
      </c>
    </row>
    <row r="864" spans="3:10">
      <c r="C864">
        <v>83002</v>
      </c>
      <c r="D864" t="s">
        <v>15</v>
      </c>
      <c r="E864" t="s">
        <v>23</v>
      </c>
      <c r="F864" s="28"/>
      <c r="G864" s="85" t="s">
        <v>1962</v>
      </c>
      <c r="H864" s="85" t="s">
        <v>1958</v>
      </c>
      <c r="I864" s="86" t="s">
        <v>629</v>
      </c>
      <c r="J864" t="s">
        <v>14</v>
      </c>
    </row>
    <row r="865" spans="3:10">
      <c r="C865">
        <v>83003</v>
      </c>
      <c r="D865" t="s">
        <v>24</v>
      </c>
      <c r="E865" t="s">
        <v>25</v>
      </c>
      <c r="F865" s="28"/>
      <c r="G865" s="85" t="s">
        <v>1962</v>
      </c>
      <c r="H865" s="85" t="s">
        <v>1958</v>
      </c>
      <c r="I865" s="86" t="s">
        <v>629</v>
      </c>
      <c r="J865" t="s">
        <v>14</v>
      </c>
    </row>
    <row r="866" spans="3:10">
      <c r="C866">
        <v>83004</v>
      </c>
      <c r="D866" t="s">
        <v>15</v>
      </c>
      <c r="E866" t="s">
        <v>630</v>
      </c>
      <c r="F866" s="28"/>
      <c r="G866" s="85" t="s">
        <v>1962</v>
      </c>
      <c r="H866" s="85" t="s">
        <v>1958</v>
      </c>
      <c r="I866" s="86" t="s">
        <v>629</v>
      </c>
      <c r="J866" t="s">
        <v>14</v>
      </c>
    </row>
    <row r="867" spans="3:10">
      <c r="C867">
        <v>84000</v>
      </c>
      <c r="D867" t="s">
        <v>12</v>
      </c>
      <c r="E867" t="s">
        <v>631</v>
      </c>
      <c r="F867" s="28"/>
      <c r="G867" s="85" t="s">
        <v>1962</v>
      </c>
      <c r="H867" s="85" t="s">
        <v>1958</v>
      </c>
      <c r="I867" s="86" t="s">
        <v>631</v>
      </c>
      <c r="J867" t="s">
        <v>14</v>
      </c>
    </row>
    <row r="868" spans="3:10">
      <c r="C868">
        <v>84001</v>
      </c>
      <c r="D868" t="s">
        <v>15</v>
      </c>
      <c r="E868" t="s">
        <v>22</v>
      </c>
      <c r="F868" s="28"/>
      <c r="G868" s="85" t="s">
        <v>1962</v>
      </c>
      <c r="H868" s="85" t="s">
        <v>1958</v>
      </c>
      <c r="I868" s="86" t="s">
        <v>631</v>
      </c>
      <c r="J868" t="s">
        <v>14</v>
      </c>
    </row>
    <row r="869" spans="3:10">
      <c r="C869">
        <v>84002</v>
      </c>
      <c r="D869" t="s">
        <v>15</v>
      </c>
      <c r="E869" t="s">
        <v>23</v>
      </c>
      <c r="F869" s="28"/>
      <c r="G869" s="85" t="s">
        <v>1962</v>
      </c>
      <c r="H869" s="85" t="s">
        <v>1958</v>
      </c>
      <c r="I869" s="86" t="s">
        <v>631</v>
      </c>
      <c r="J869" t="s">
        <v>14</v>
      </c>
    </row>
    <row r="870" spans="3:10">
      <c r="C870">
        <v>84003</v>
      </c>
      <c r="D870" t="s">
        <v>24</v>
      </c>
      <c r="E870" t="s">
        <v>25</v>
      </c>
      <c r="F870" s="28"/>
      <c r="G870" s="85" t="s">
        <v>1962</v>
      </c>
      <c r="H870" s="85" t="s">
        <v>1958</v>
      </c>
      <c r="I870" s="86" t="s">
        <v>631</v>
      </c>
      <c r="J870" t="s">
        <v>14</v>
      </c>
    </row>
    <row r="871" spans="3:10">
      <c r="C871">
        <v>84004</v>
      </c>
      <c r="D871" t="s">
        <v>15</v>
      </c>
      <c r="E871" t="s">
        <v>632</v>
      </c>
      <c r="F871" s="28"/>
      <c r="G871" s="85" t="s">
        <v>1962</v>
      </c>
      <c r="H871" s="85" t="s">
        <v>1958</v>
      </c>
      <c r="I871" s="86" t="s">
        <v>631</v>
      </c>
      <c r="J871" t="s">
        <v>14</v>
      </c>
    </row>
    <row r="872" spans="3:10">
      <c r="C872">
        <v>85000</v>
      </c>
      <c r="D872" t="s">
        <v>12</v>
      </c>
      <c r="E872" t="s">
        <v>633</v>
      </c>
      <c r="F872" s="28"/>
      <c r="G872" s="85" t="s">
        <v>1962</v>
      </c>
      <c r="H872" s="85" t="s">
        <v>1958</v>
      </c>
      <c r="I872" s="86" t="s">
        <v>633</v>
      </c>
      <c r="J872" t="s">
        <v>14</v>
      </c>
    </row>
    <row r="873" spans="3:10">
      <c r="C873">
        <v>85001</v>
      </c>
      <c r="D873" t="s">
        <v>15</v>
      </c>
      <c r="E873" t="s">
        <v>22</v>
      </c>
      <c r="F873" s="28"/>
      <c r="G873" s="85" t="s">
        <v>1962</v>
      </c>
      <c r="H873" s="85" t="s">
        <v>1958</v>
      </c>
      <c r="I873" s="86" t="s">
        <v>633</v>
      </c>
      <c r="J873" t="s">
        <v>14</v>
      </c>
    </row>
    <row r="874" spans="3:10">
      <c r="C874">
        <v>85002</v>
      </c>
      <c r="D874" t="s">
        <v>15</v>
      </c>
      <c r="E874" t="s">
        <v>23</v>
      </c>
      <c r="F874" s="28"/>
      <c r="G874" s="85" t="s">
        <v>1962</v>
      </c>
      <c r="H874" s="85" t="s">
        <v>1958</v>
      </c>
      <c r="I874" s="86" t="s">
        <v>633</v>
      </c>
      <c r="J874" t="s">
        <v>14</v>
      </c>
    </row>
    <row r="875" spans="3:10">
      <c r="C875">
        <v>85003</v>
      </c>
      <c r="D875" t="s">
        <v>24</v>
      </c>
      <c r="E875" t="s">
        <v>25</v>
      </c>
      <c r="F875" s="28"/>
      <c r="G875" s="85" t="s">
        <v>1962</v>
      </c>
      <c r="H875" s="85" t="s">
        <v>1958</v>
      </c>
      <c r="I875" s="86" t="s">
        <v>633</v>
      </c>
      <c r="J875" t="s">
        <v>14</v>
      </c>
    </row>
    <row r="876" spans="3:10">
      <c r="C876">
        <v>85004</v>
      </c>
      <c r="D876" t="s">
        <v>15</v>
      </c>
      <c r="E876" t="s">
        <v>605</v>
      </c>
      <c r="F876" s="28"/>
      <c r="G876" s="85" t="s">
        <v>1962</v>
      </c>
      <c r="H876" s="85" t="s">
        <v>1958</v>
      </c>
      <c r="I876" s="86" t="s">
        <v>633</v>
      </c>
      <c r="J876" t="s">
        <v>14</v>
      </c>
    </row>
    <row r="877" spans="3:10">
      <c r="C877">
        <v>86000</v>
      </c>
      <c r="D877" t="s">
        <v>12</v>
      </c>
      <c r="E877" t="s">
        <v>634</v>
      </c>
      <c r="F877" s="28"/>
      <c r="G877" s="85" t="s">
        <v>1962</v>
      </c>
      <c r="H877" s="85" t="s">
        <v>1958</v>
      </c>
      <c r="I877" s="86" t="s">
        <v>634</v>
      </c>
      <c r="J877" t="s">
        <v>14</v>
      </c>
    </row>
    <row r="878" spans="3:10">
      <c r="C878">
        <v>86001</v>
      </c>
      <c r="D878" t="s">
        <v>15</v>
      </c>
      <c r="E878" t="s">
        <v>22</v>
      </c>
      <c r="F878" s="28"/>
      <c r="G878" s="85" t="s">
        <v>1962</v>
      </c>
      <c r="H878" s="85" t="s">
        <v>1958</v>
      </c>
      <c r="I878" s="86" t="s">
        <v>634</v>
      </c>
      <c r="J878" t="s">
        <v>14</v>
      </c>
    </row>
    <row r="879" spans="3:10">
      <c r="C879">
        <v>86002</v>
      </c>
      <c r="D879" t="s">
        <v>15</v>
      </c>
      <c r="E879" t="s">
        <v>23</v>
      </c>
      <c r="F879" s="28"/>
      <c r="G879" s="85" t="s">
        <v>1962</v>
      </c>
      <c r="H879" s="85" t="s">
        <v>1958</v>
      </c>
      <c r="I879" s="86" t="s">
        <v>634</v>
      </c>
      <c r="J879" t="s">
        <v>14</v>
      </c>
    </row>
    <row r="880" spans="3:10">
      <c r="C880">
        <v>86003</v>
      </c>
      <c r="D880" t="s">
        <v>24</v>
      </c>
      <c r="E880" t="s">
        <v>25</v>
      </c>
      <c r="F880" s="28"/>
      <c r="G880" s="85" t="s">
        <v>1962</v>
      </c>
      <c r="H880" s="85" t="s">
        <v>1958</v>
      </c>
      <c r="I880" s="86" t="s">
        <v>634</v>
      </c>
      <c r="J880" t="s">
        <v>14</v>
      </c>
    </row>
    <row r="881" spans="3:10">
      <c r="C881">
        <v>86004</v>
      </c>
      <c r="D881" t="s">
        <v>15</v>
      </c>
      <c r="E881" t="s">
        <v>635</v>
      </c>
      <c r="F881" s="28"/>
      <c r="G881" s="85" t="s">
        <v>1962</v>
      </c>
      <c r="H881" s="85" t="s">
        <v>1958</v>
      </c>
      <c r="I881" s="86" t="s">
        <v>634</v>
      </c>
      <c r="J881" t="s">
        <v>14</v>
      </c>
    </row>
    <row r="882" spans="3:10">
      <c r="C882">
        <v>87000</v>
      </c>
      <c r="D882" t="s">
        <v>12</v>
      </c>
      <c r="E882" t="s">
        <v>636</v>
      </c>
      <c r="F882" s="28"/>
      <c r="G882" s="85" t="s">
        <v>1962</v>
      </c>
      <c r="H882" s="85" t="s">
        <v>1958</v>
      </c>
      <c r="I882" s="86" t="s">
        <v>636</v>
      </c>
      <c r="J882" t="s">
        <v>14</v>
      </c>
    </row>
    <row r="883" spans="3:10">
      <c r="C883">
        <v>87001</v>
      </c>
      <c r="D883" t="s">
        <v>15</v>
      </c>
      <c r="E883" t="s">
        <v>22</v>
      </c>
      <c r="F883" s="28"/>
      <c r="G883" s="85" t="s">
        <v>1962</v>
      </c>
      <c r="H883" s="85" t="s">
        <v>1958</v>
      </c>
      <c r="I883" s="86" t="s">
        <v>636</v>
      </c>
      <c r="J883" t="s">
        <v>14</v>
      </c>
    </row>
    <row r="884" spans="3:10">
      <c r="C884">
        <v>87002</v>
      </c>
      <c r="D884" t="s">
        <v>15</v>
      </c>
      <c r="E884" t="s">
        <v>23</v>
      </c>
      <c r="F884" s="28"/>
      <c r="G884" s="85" t="s">
        <v>1962</v>
      </c>
      <c r="H884" s="85" t="s">
        <v>1958</v>
      </c>
      <c r="I884" s="86" t="s">
        <v>636</v>
      </c>
      <c r="J884" t="s">
        <v>14</v>
      </c>
    </row>
    <row r="885" spans="3:10">
      <c r="C885">
        <v>87003</v>
      </c>
      <c r="D885" t="s">
        <v>24</v>
      </c>
      <c r="E885" t="s">
        <v>25</v>
      </c>
      <c r="F885" s="28"/>
      <c r="G885" s="85" t="s">
        <v>1962</v>
      </c>
      <c r="H885" s="85" t="s">
        <v>1958</v>
      </c>
      <c r="I885" s="86" t="s">
        <v>636</v>
      </c>
      <c r="J885" t="s">
        <v>14</v>
      </c>
    </row>
    <row r="886" spans="3:10">
      <c r="C886">
        <v>87004</v>
      </c>
      <c r="D886" t="s">
        <v>15</v>
      </c>
      <c r="E886" t="s">
        <v>637</v>
      </c>
      <c r="F886" s="28"/>
      <c r="G886" s="85" t="s">
        <v>1962</v>
      </c>
      <c r="H886" s="85" t="s">
        <v>1958</v>
      </c>
      <c r="I886" s="86" t="s">
        <v>636</v>
      </c>
      <c r="J886" t="s">
        <v>14</v>
      </c>
    </row>
    <row r="887" spans="3:10">
      <c r="C887">
        <v>88000</v>
      </c>
      <c r="D887" t="s">
        <v>12</v>
      </c>
      <c r="E887" t="s">
        <v>638</v>
      </c>
      <c r="F887" s="28"/>
      <c r="G887" s="85" t="s">
        <v>1962</v>
      </c>
      <c r="H887" s="85" t="s">
        <v>1958</v>
      </c>
      <c r="I887" s="86" t="s">
        <v>638</v>
      </c>
      <c r="J887" t="s">
        <v>14</v>
      </c>
    </row>
    <row r="888" spans="3:10">
      <c r="C888">
        <v>88001</v>
      </c>
      <c r="D888" t="s">
        <v>237</v>
      </c>
      <c r="E888" t="s">
        <v>639</v>
      </c>
      <c r="F888" s="28"/>
      <c r="G888" s="85" t="s">
        <v>1962</v>
      </c>
      <c r="H888" s="85" t="s">
        <v>1958</v>
      </c>
      <c r="I888" s="86" t="s">
        <v>638</v>
      </c>
      <c r="J888" t="s">
        <v>14</v>
      </c>
    </row>
    <row r="889" spans="3:10">
      <c r="C889">
        <v>88002</v>
      </c>
      <c r="D889" t="s">
        <v>237</v>
      </c>
      <c r="E889" t="s">
        <v>640</v>
      </c>
      <c r="F889" s="28"/>
      <c r="G889" s="85" t="s">
        <v>1962</v>
      </c>
      <c r="H889" s="85" t="s">
        <v>1958</v>
      </c>
      <c r="I889" s="86" t="s">
        <v>638</v>
      </c>
      <c r="J889" t="s">
        <v>14</v>
      </c>
    </row>
    <row r="890" spans="3:10">
      <c r="C890">
        <v>88003</v>
      </c>
      <c r="D890" t="s">
        <v>237</v>
      </c>
      <c r="E890" t="s">
        <v>641</v>
      </c>
      <c r="F890" s="28"/>
      <c r="G890" s="85" t="s">
        <v>1962</v>
      </c>
      <c r="H890" s="85" t="s">
        <v>1958</v>
      </c>
      <c r="I890" s="86" t="s">
        <v>638</v>
      </c>
      <c r="J890" t="s">
        <v>14</v>
      </c>
    </row>
    <row r="891" spans="3:10">
      <c r="C891">
        <v>88004</v>
      </c>
      <c r="D891" t="s">
        <v>24</v>
      </c>
      <c r="E891" t="s">
        <v>642</v>
      </c>
      <c r="F891" s="28"/>
      <c r="G891" s="85" t="s">
        <v>1962</v>
      </c>
      <c r="H891" s="85" t="s">
        <v>1958</v>
      </c>
      <c r="I891" s="86" t="s">
        <v>638</v>
      </c>
      <c r="J891" t="s">
        <v>14</v>
      </c>
    </row>
    <row r="892" spans="3:10">
      <c r="C892">
        <v>88005</v>
      </c>
      <c r="D892" t="s">
        <v>15</v>
      </c>
      <c r="E892" t="s">
        <v>643</v>
      </c>
      <c r="F892" s="28"/>
      <c r="G892" s="85" t="s">
        <v>1962</v>
      </c>
      <c r="H892" s="85" t="s">
        <v>1958</v>
      </c>
      <c r="I892" s="86" t="s">
        <v>638</v>
      </c>
      <c r="J892" t="s">
        <v>14</v>
      </c>
    </row>
    <row r="893" spans="3:10">
      <c r="C893">
        <v>89000</v>
      </c>
      <c r="D893" t="s">
        <v>12</v>
      </c>
      <c r="E893" t="s">
        <v>644</v>
      </c>
      <c r="F893" s="28"/>
      <c r="G893" s="85" t="s">
        <v>1962</v>
      </c>
      <c r="H893" s="85" t="s">
        <v>1959</v>
      </c>
      <c r="I893" s="86" t="s">
        <v>644</v>
      </c>
      <c r="J893" t="s">
        <v>14</v>
      </c>
    </row>
    <row r="894" spans="3:10">
      <c r="C894">
        <v>89001</v>
      </c>
      <c r="D894" t="s">
        <v>15</v>
      </c>
      <c r="E894" t="s">
        <v>645</v>
      </c>
      <c r="F894" s="28"/>
      <c r="G894" s="85" t="s">
        <v>1962</v>
      </c>
      <c r="H894" s="85" t="s">
        <v>1959</v>
      </c>
      <c r="I894" s="86" t="s">
        <v>644</v>
      </c>
      <c r="J894" t="s">
        <v>14</v>
      </c>
    </row>
    <row r="895" spans="3:10">
      <c r="C895">
        <v>89002</v>
      </c>
      <c r="D895" t="s">
        <v>15</v>
      </c>
      <c r="E895" t="s">
        <v>646</v>
      </c>
      <c r="F895" s="28"/>
      <c r="G895" s="85" t="s">
        <v>1962</v>
      </c>
      <c r="H895" s="85" t="s">
        <v>1959</v>
      </c>
      <c r="I895" s="86" t="s">
        <v>644</v>
      </c>
      <c r="J895" t="s">
        <v>14</v>
      </c>
    </row>
    <row r="896" spans="3:10">
      <c r="C896">
        <v>89003</v>
      </c>
      <c r="D896" t="s">
        <v>15</v>
      </c>
      <c r="E896" t="s">
        <v>647</v>
      </c>
      <c r="F896" s="28"/>
      <c r="G896" s="85" t="s">
        <v>1962</v>
      </c>
      <c r="H896" s="85" t="s">
        <v>1959</v>
      </c>
      <c r="I896" s="86" t="s">
        <v>644</v>
      </c>
      <c r="J896" t="s">
        <v>14</v>
      </c>
    </row>
    <row r="897" spans="3:10">
      <c r="C897">
        <v>89004</v>
      </c>
      <c r="D897" t="s">
        <v>15</v>
      </c>
      <c r="E897" t="s">
        <v>648</v>
      </c>
      <c r="F897" s="28"/>
      <c r="G897" s="85" t="s">
        <v>1962</v>
      </c>
      <c r="H897" s="85" t="s">
        <v>1959</v>
      </c>
      <c r="I897" s="86" t="s">
        <v>644</v>
      </c>
      <c r="J897" t="s">
        <v>14</v>
      </c>
    </row>
    <row r="898" spans="3:10">
      <c r="C898">
        <v>89005</v>
      </c>
      <c r="D898" t="s">
        <v>15</v>
      </c>
      <c r="E898" t="s">
        <v>649</v>
      </c>
      <c r="F898" s="28"/>
      <c r="G898" s="85" t="s">
        <v>1962</v>
      </c>
      <c r="H898" s="85" t="s">
        <v>1959</v>
      </c>
      <c r="I898" s="86" t="s">
        <v>644</v>
      </c>
      <c r="J898" t="s">
        <v>14</v>
      </c>
    </row>
    <row r="899" spans="3:10">
      <c r="C899">
        <v>89006</v>
      </c>
      <c r="D899" t="s">
        <v>15</v>
      </c>
      <c r="E899" t="s">
        <v>56</v>
      </c>
      <c r="F899" s="28"/>
      <c r="G899" s="85" t="s">
        <v>1962</v>
      </c>
      <c r="H899" s="85" t="s">
        <v>1959</v>
      </c>
      <c r="I899" s="86" t="s">
        <v>644</v>
      </c>
      <c r="J899" t="s">
        <v>14</v>
      </c>
    </row>
    <row r="900" spans="3:10">
      <c r="C900">
        <v>89007</v>
      </c>
      <c r="D900" t="s">
        <v>24</v>
      </c>
      <c r="E900" t="s">
        <v>57</v>
      </c>
      <c r="F900" s="28"/>
      <c r="G900" s="85" t="s">
        <v>1962</v>
      </c>
      <c r="H900" s="85" t="s">
        <v>1959</v>
      </c>
      <c r="I900" s="86" t="s">
        <v>644</v>
      </c>
      <c r="J900" t="s">
        <v>14</v>
      </c>
    </row>
    <row r="901" spans="3:10">
      <c r="C901">
        <v>90000</v>
      </c>
      <c r="D901" t="s">
        <v>12</v>
      </c>
      <c r="E901" t="s">
        <v>650</v>
      </c>
      <c r="F901" s="28"/>
      <c r="G901" s="85" t="s">
        <v>1962</v>
      </c>
      <c r="H901" s="85" t="s">
        <v>1959</v>
      </c>
      <c r="I901" s="86" t="s">
        <v>650</v>
      </c>
      <c r="J901" t="s">
        <v>14</v>
      </c>
    </row>
    <row r="902" spans="3:10">
      <c r="C902">
        <v>90001</v>
      </c>
      <c r="D902" t="s">
        <v>15</v>
      </c>
      <c r="E902" t="s">
        <v>651</v>
      </c>
      <c r="F902" s="28"/>
      <c r="G902" s="85" t="s">
        <v>1962</v>
      </c>
      <c r="H902" s="85" t="s">
        <v>1959</v>
      </c>
      <c r="I902" s="86" t="s">
        <v>650</v>
      </c>
      <c r="J902" t="s">
        <v>14</v>
      </c>
    </row>
    <row r="903" spans="3:10">
      <c r="C903">
        <v>90002</v>
      </c>
      <c r="D903" t="s">
        <v>15</v>
      </c>
      <c r="E903" t="s">
        <v>652</v>
      </c>
      <c r="F903" s="28"/>
      <c r="G903" s="85" t="s">
        <v>1962</v>
      </c>
      <c r="H903" s="85" t="s">
        <v>1959</v>
      </c>
      <c r="I903" s="86" t="s">
        <v>650</v>
      </c>
      <c r="J903" t="s">
        <v>14</v>
      </c>
    </row>
    <row r="904" spans="3:10">
      <c r="C904">
        <v>90003</v>
      </c>
      <c r="D904" t="s">
        <v>15</v>
      </c>
      <c r="E904" t="s">
        <v>653</v>
      </c>
      <c r="F904" s="28"/>
      <c r="G904" s="85" t="s">
        <v>1962</v>
      </c>
      <c r="H904" s="85" t="s">
        <v>1959</v>
      </c>
      <c r="I904" s="86" t="s">
        <v>650</v>
      </c>
      <c r="J904" t="s">
        <v>14</v>
      </c>
    </row>
    <row r="905" spans="3:10">
      <c r="C905">
        <v>90004</v>
      </c>
      <c r="D905" t="s">
        <v>15</v>
      </c>
      <c r="E905" t="s">
        <v>654</v>
      </c>
      <c r="F905" s="28"/>
      <c r="G905" s="85" t="s">
        <v>1962</v>
      </c>
      <c r="H905" s="85" t="s">
        <v>1959</v>
      </c>
      <c r="I905" s="86" t="s">
        <v>650</v>
      </c>
      <c r="J905" t="s">
        <v>14</v>
      </c>
    </row>
    <row r="906" spans="3:10">
      <c r="C906">
        <v>90005</v>
      </c>
      <c r="D906" t="s">
        <v>15</v>
      </c>
      <c r="E906" t="s">
        <v>655</v>
      </c>
      <c r="F906" s="28"/>
      <c r="G906" s="85" t="s">
        <v>1962</v>
      </c>
      <c r="H906" s="85" t="s">
        <v>1959</v>
      </c>
      <c r="I906" s="86" t="s">
        <v>650</v>
      </c>
      <c r="J906" t="s">
        <v>14</v>
      </c>
    </row>
    <row r="907" spans="3:10">
      <c r="C907">
        <v>90006</v>
      </c>
      <c r="D907" t="s">
        <v>15</v>
      </c>
      <c r="E907" t="s">
        <v>656</v>
      </c>
      <c r="F907" s="28"/>
      <c r="G907" s="85" t="s">
        <v>1962</v>
      </c>
      <c r="H907" s="85" t="s">
        <v>1959</v>
      </c>
      <c r="I907" s="86" t="s">
        <v>650</v>
      </c>
      <c r="J907" t="s">
        <v>14</v>
      </c>
    </row>
    <row r="908" spans="3:10">
      <c r="C908">
        <v>90007</v>
      </c>
      <c r="D908" t="s">
        <v>15</v>
      </c>
      <c r="E908" t="s">
        <v>657</v>
      </c>
      <c r="F908" s="28"/>
      <c r="G908" s="85" t="s">
        <v>1962</v>
      </c>
      <c r="H908" s="85" t="s">
        <v>1959</v>
      </c>
      <c r="I908" s="86" t="s">
        <v>650</v>
      </c>
      <c r="J908" t="s">
        <v>14</v>
      </c>
    </row>
    <row r="909" spans="3:10">
      <c r="C909">
        <v>90008</v>
      </c>
      <c r="D909" t="s">
        <v>15</v>
      </c>
      <c r="E909" t="s">
        <v>658</v>
      </c>
      <c r="F909" s="28"/>
      <c r="G909" s="85" t="s">
        <v>1962</v>
      </c>
      <c r="H909" s="85" t="s">
        <v>1959</v>
      </c>
      <c r="I909" s="86" t="s">
        <v>650</v>
      </c>
      <c r="J909" t="s">
        <v>14</v>
      </c>
    </row>
    <row r="910" spans="3:10">
      <c r="C910">
        <v>90009</v>
      </c>
      <c r="D910" t="s">
        <v>15</v>
      </c>
      <c r="E910" t="s">
        <v>573</v>
      </c>
      <c r="F910" s="28"/>
      <c r="G910" s="85" t="s">
        <v>1962</v>
      </c>
      <c r="H910" s="85" t="s">
        <v>1959</v>
      </c>
      <c r="I910" s="86" t="s">
        <v>650</v>
      </c>
      <c r="J910" t="s">
        <v>14</v>
      </c>
    </row>
    <row r="911" spans="3:10">
      <c r="C911">
        <v>90010</v>
      </c>
      <c r="D911" t="s">
        <v>15</v>
      </c>
      <c r="E911" t="s">
        <v>56</v>
      </c>
      <c r="F911" s="28"/>
      <c r="G911" s="85" t="s">
        <v>1962</v>
      </c>
      <c r="H911" s="85" t="s">
        <v>1959</v>
      </c>
      <c r="I911" s="86" t="s">
        <v>650</v>
      </c>
      <c r="J911" t="s">
        <v>14</v>
      </c>
    </row>
    <row r="912" spans="3:10">
      <c r="C912">
        <v>90011</v>
      </c>
      <c r="D912" t="s">
        <v>24</v>
      </c>
      <c r="E912" t="s">
        <v>57</v>
      </c>
      <c r="F912" s="28"/>
      <c r="G912" s="85" t="s">
        <v>1962</v>
      </c>
      <c r="H912" s="85" t="s">
        <v>1959</v>
      </c>
      <c r="I912" s="86" t="s">
        <v>650</v>
      </c>
      <c r="J912" t="s">
        <v>14</v>
      </c>
    </row>
    <row r="913" spans="3:10">
      <c r="C913">
        <v>91000</v>
      </c>
      <c r="D913" t="s">
        <v>12</v>
      </c>
      <c r="E913" t="s">
        <v>659</v>
      </c>
      <c r="F913" s="28"/>
      <c r="G913" s="85" t="s">
        <v>1962</v>
      </c>
      <c r="H913" s="85" t="s">
        <v>1959</v>
      </c>
      <c r="I913" s="86" t="s">
        <v>659</v>
      </c>
      <c r="J913" t="s">
        <v>14</v>
      </c>
    </row>
    <row r="914" spans="3:10">
      <c r="C914">
        <v>91001</v>
      </c>
      <c r="D914" t="s">
        <v>15</v>
      </c>
      <c r="E914" t="s">
        <v>651</v>
      </c>
      <c r="F914" s="28"/>
      <c r="G914" s="85" t="s">
        <v>1962</v>
      </c>
      <c r="H914" s="85" t="s">
        <v>1959</v>
      </c>
      <c r="I914" s="86" t="s">
        <v>659</v>
      </c>
      <c r="J914" t="s">
        <v>14</v>
      </c>
    </row>
    <row r="915" spans="3:10">
      <c r="C915">
        <v>91002</v>
      </c>
      <c r="D915" t="s">
        <v>15</v>
      </c>
      <c r="E915" t="s">
        <v>652</v>
      </c>
      <c r="F915" s="28"/>
      <c r="G915" s="85" t="s">
        <v>1962</v>
      </c>
      <c r="H915" s="85" t="s">
        <v>1959</v>
      </c>
      <c r="I915" s="86" t="s">
        <v>659</v>
      </c>
      <c r="J915" t="s">
        <v>14</v>
      </c>
    </row>
    <row r="916" spans="3:10">
      <c r="C916">
        <v>91003</v>
      </c>
      <c r="D916" t="s">
        <v>15</v>
      </c>
      <c r="E916" t="s">
        <v>653</v>
      </c>
      <c r="F916" s="28"/>
      <c r="G916" s="85" t="s">
        <v>1962</v>
      </c>
      <c r="H916" s="85" t="s">
        <v>1959</v>
      </c>
      <c r="I916" s="86" t="s">
        <v>659</v>
      </c>
      <c r="J916" t="s">
        <v>14</v>
      </c>
    </row>
    <row r="917" spans="3:10">
      <c r="C917">
        <v>91004</v>
      </c>
      <c r="D917" t="s">
        <v>15</v>
      </c>
      <c r="E917" t="s">
        <v>660</v>
      </c>
      <c r="F917" s="28"/>
      <c r="G917" s="85" t="s">
        <v>1962</v>
      </c>
      <c r="H917" s="85" t="s">
        <v>1959</v>
      </c>
      <c r="I917" s="86" t="s">
        <v>659</v>
      </c>
      <c r="J917" t="s">
        <v>14</v>
      </c>
    </row>
    <row r="918" spans="3:10">
      <c r="C918">
        <v>91005</v>
      </c>
      <c r="D918" t="s">
        <v>15</v>
      </c>
      <c r="E918" t="s">
        <v>655</v>
      </c>
      <c r="F918" s="28"/>
      <c r="G918" s="85" t="s">
        <v>1962</v>
      </c>
      <c r="H918" s="85" t="s">
        <v>1959</v>
      </c>
      <c r="I918" s="86" t="s">
        <v>659</v>
      </c>
      <c r="J918" t="s">
        <v>14</v>
      </c>
    </row>
    <row r="919" spans="3:10">
      <c r="C919">
        <v>91006</v>
      </c>
      <c r="D919" t="s">
        <v>15</v>
      </c>
      <c r="E919" t="s">
        <v>656</v>
      </c>
      <c r="F919" s="28"/>
      <c r="G919" s="85" t="s">
        <v>1962</v>
      </c>
      <c r="H919" s="85" t="s">
        <v>1959</v>
      </c>
      <c r="I919" s="86" t="s">
        <v>659</v>
      </c>
      <c r="J919" t="s">
        <v>14</v>
      </c>
    </row>
    <row r="920" spans="3:10">
      <c r="C920">
        <v>91007</v>
      </c>
      <c r="D920" t="s">
        <v>15</v>
      </c>
      <c r="E920" t="s">
        <v>661</v>
      </c>
      <c r="F920" s="28"/>
      <c r="G920" s="85" t="s">
        <v>1962</v>
      </c>
      <c r="H920" s="85" t="s">
        <v>1959</v>
      </c>
      <c r="I920" s="86" t="s">
        <v>659</v>
      </c>
      <c r="J920" t="s">
        <v>14</v>
      </c>
    </row>
    <row r="921" spans="3:10">
      <c r="C921">
        <v>91008</v>
      </c>
      <c r="D921" t="s">
        <v>15</v>
      </c>
      <c r="E921" t="s">
        <v>662</v>
      </c>
      <c r="F921" s="28"/>
      <c r="G921" s="85" t="s">
        <v>1962</v>
      </c>
      <c r="H921" s="85" t="s">
        <v>1959</v>
      </c>
      <c r="I921" s="86" t="s">
        <v>659</v>
      </c>
      <c r="J921" t="s">
        <v>14</v>
      </c>
    </row>
    <row r="922" spans="3:10">
      <c r="C922">
        <v>91009</v>
      </c>
      <c r="D922" t="s">
        <v>15</v>
      </c>
      <c r="E922" t="s">
        <v>663</v>
      </c>
      <c r="F922" s="28"/>
      <c r="G922" s="85" t="s">
        <v>1962</v>
      </c>
      <c r="H922" s="85" t="s">
        <v>1959</v>
      </c>
      <c r="I922" s="86" t="s">
        <v>659</v>
      </c>
      <c r="J922" t="s">
        <v>14</v>
      </c>
    </row>
    <row r="923" spans="3:10">
      <c r="C923">
        <v>91010</v>
      </c>
      <c r="D923" t="s">
        <v>15</v>
      </c>
      <c r="E923" t="s">
        <v>658</v>
      </c>
      <c r="F923" s="28"/>
      <c r="G923" s="85" t="s">
        <v>1962</v>
      </c>
      <c r="H923" s="85" t="s">
        <v>1959</v>
      </c>
      <c r="I923" s="86" t="s">
        <v>659</v>
      </c>
      <c r="J923" t="s">
        <v>14</v>
      </c>
    </row>
    <row r="924" spans="3:10">
      <c r="C924">
        <v>91011</v>
      </c>
      <c r="D924" t="s">
        <v>15</v>
      </c>
      <c r="E924" t="s">
        <v>575</v>
      </c>
      <c r="F924" s="28"/>
      <c r="G924" s="85" t="s">
        <v>1962</v>
      </c>
      <c r="H924" s="85" t="s">
        <v>1959</v>
      </c>
      <c r="I924" s="86" t="s">
        <v>659</v>
      </c>
      <c r="J924" t="s">
        <v>14</v>
      </c>
    </row>
    <row r="925" spans="3:10">
      <c r="C925">
        <v>91012</v>
      </c>
      <c r="D925" t="s">
        <v>15</v>
      </c>
      <c r="E925" t="s">
        <v>56</v>
      </c>
      <c r="F925" s="28"/>
      <c r="G925" s="85" t="s">
        <v>1962</v>
      </c>
      <c r="H925" s="85" t="s">
        <v>1959</v>
      </c>
      <c r="I925" s="86" t="s">
        <v>659</v>
      </c>
      <c r="J925" t="s">
        <v>14</v>
      </c>
    </row>
    <row r="926" spans="3:10">
      <c r="C926">
        <v>91013</v>
      </c>
      <c r="D926" t="s">
        <v>24</v>
      </c>
      <c r="E926" t="s">
        <v>57</v>
      </c>
      <c r="F926" s="28"/>
      <c r="G926" s="85" t="s">
        <v>1962</v>
      </c>
      <c r="H926" s="85" t="s">
        <v>1959</v>
      </c>
      <c r="I926" s="86" t="s">
        <v>659</v>
      </c>
      <c r="J926" t="s">
        <v>14</v>
      </c>
    </row>
    <row r="927" spans="3:10">
      <c r="C927">
        <v>92000</v>
      </c>
      <c r="D927" t="s">
        <v>12</v>
      </c>
      <c r="E927" t="s">
        <v>664</v>
      </c>
      <c r="F927" s="28"/>
      <c r="G927" s="85" t="s">
        <v>1962</v>
      </c>
      <c r="H927" s="85" t="s">
        <v>1959</v>
      </c>
      <c r="I927" s="86" t="s">
        <v>664</v>
      </c>
      <c r="J927" t="s">
        <v>14</v>
      </c>
    </row>
    <row r="928" spans="3:10">
      <c r="C928">
        <v>92001</v>
      </c>
      <c r="D928" t="s">
        <v>15</v>
      </c>
      <c r="E928" t="s">
        <v>665</v>
      </c>
      <c r="F928" s="28"/>
      <c r="G928" s="85" t="s">
        <v>1962</v>
      </c>
      <c r="H928" s="85" t="s">
        <v>1959</v>
      </c>
      <c r="I928" s="86" t="s">
        <v>664</v>
      </c>
      <c r="J928" t="s">
        <v>14</v>
      </c>
    </row>
    <row r="929" spans="3:10">
      <c r="C929">
        <v>92002</v>
      </c>
      <c r="D929" t="s">
        <v>15</v>
      </c>
      <c r="E929" t="s">
        <v>666</v>
      </c>
      <c r="F929" s="28"/>
      <c r="G929" s="85" t="s">
        <v>1962</v>
      </c>
      <c r="H929" s="85" t="s">
        <v>1959</v>
      </c>
      <c r="I929" s="86" t="s">
        <v>664</v>
      </c>
      <c r="J929" t="s">
        <v>14</v>
      </c>
    </row>
    <row r="930" spans="3:10">
      <c r="C930">
        <v>92003</v>
      </c>
      <c r="D930" t="s">
        <v>15</v>
      </c>
      <c r="E930" t="s">
        <v>667</v>
      </c>
      <c r="F930" s="28"/>
      <c r="G930" s="85" t="s">
        <v>1962</v>
      </c>
      <c r="H930" s="85" t="s">
        <v>1959</v>
      </c>
      <c r="I930" s="86" t="s">
        <v>664</v>
      </c>
      <c r="J930" t="s">
        <v>14</v>
      </c>
    </row>
    <row r="931" spans="3:10">
      <c r="C931">
        <v>92004</v>
      </c>
      <c r="D931" t="s">
        <v>15</v>
      </c>
      <c r="E931" t="s">
        <v>577</v>
      </c>
      <c r="F931" s="28"/>
      <c r="G931" s="85" t="s">
        <v>1962</v>
      </c>
      <c r="H931" s="85" t="s">
        <v>1959</v>
      </c>
      <c r="I931" s="86" t="s">
        <v>664</v>
      </c>
      <c r="J931" t="s">
        <v>14</v>
      </c>
    </row>
    <row r="932" spans="3:10">
      <c r="C932">
        <v>92005</v>
      </c>
      <c r="D932" t="s">
        <v>15</v>
      </c>
      <c r="E932" t="s">
        <v>56</v>
      </c>
      <c r="F932" s="28"/>
      <c r="G932" s="85" t="s">
        <v>1962</v>
      </c>
      <c r="H932" s="85" t="s">
        <v>1959</v>
      </c>
      <c r="I932" s="86" t="s">
        <v>664</v>
      </c>
      <c r="J932" t="s">
        <v>14</v>
      </c>
    </row>
    <row r="933" spans="3:10">
      <c r="C933">
        <v>92006</v>
      </c>
      <c r="D933" t="s">
        <v>24</v>
      </c>
      <c r="E933" t="s">
        <v>57</v>
      </c>
      <c r="F933" s="28"/>
      <c r="G933" s="85" t="s">
        <v>1962</v>
      </c>
      <c r="H933" s="85" t="s">
        <v>1959</v>
      </c>
      <c r="I933" s="86" t="s">
        <v>664</v>
      </c>
      <c r="J933" t="s">
        <v>14</v>
      </c>
    </row>
    <row r="934" spans="3:10">
      <c r="C934">
        <v>93000</v>
      </c>
      <c r="D934" t="s">
        <v>430</v>
      </c>
      <c r="E934" t="s">
        <v>668</v>
      </c>
      <c r="F934" s="28"/>
      <c r="G934" s="85" t="s">
        <v>1962</v>
      </c>
      <c r="H934" s="85" t="s">
        <v>1959</v>
      </c>
      <c r="I934" s="86" t="s">
        <v>668</v>
      </c>
      <c r="J934" t="s">
        <v>14</v>
      </c>
    </row>
    <row r="935" spans="3:10">
      <c r="C935">
        <v>93001</v>
      </c>
      <c r="D935" t="s">
        <v>432</v>
      </c>
      <c r="E935" t="s">
        <v>669</v>
      </c>
      <c r="F935" s="28"/>
      <c r="G935" s="85" t="s">
        <v>1962</v>
      </c>
      <c r="H935" s="85" t="s">
        <v>1959</v>
      </c>
      <c r="I935" s="86" t="s">
        <v>668</v>
      </c>
      <c r="J935" t="s">
        <v>14</v>
      </c>
    </row>
    <row r="936" spans="3:10">
      <c r="C936">
        <v>93002</v>
      </c>
      <c r="D936" t="s">
        <v>15</v>
      </c>
      <c r="E936" t="s">
        <v>670</v>
      </c>
      <c r="F936" s="28"/>
      <c r="G936" s="85" t="s">
        <v>1962</v>
      </c>
      <c r="H936" s="85" t="s">
        <v>1959</v>
      </c>
      <c r="I936" s="86" t="s">
        <v>668</v>
      </c>
      <c r="J936" t="s">
        <v>14</v>
      </c>
    </row>
    <row r="937" spans="3:10">
      <c r="C937">
        <v>93003</v>
      </c>
      <c r="D937" t="s">
        <v>15</v>
      </c>
      <c r="E937" t="s">
        <v>671</v>
      </c>
      <c r="F937" s="28"/>
      <c r="G937" s="85" t="s">
        <v>1962</v>
      </c>
      <c r="H937" s="85" t="s">
        <v>1959</v>
      </c>
      <c r="I937" s="86" t="s">
        <v>668</v>
      </c>
      <c r="J937" t="s">
        <v>14</v>
      </c>
    </row>
    <row r="938" spans="3:10">
      <c r="C938">
        <v>93004</v>
      </c>
      <c r="D938" t="s">
        <v>432</v>
      </c>
      <c r="E938" t="s">
        <v>672</v>
      </c>
      <c r="F938" s="28"/>
      <c r="G938" s="85" t="s">
        <v>1962</v>
      </c>
      <c r="H938" s="85" t="s">
        <v>1959</v>
      </c>
      <c r="I938" s="86" t="s">
        <v>668</v>
      </c>
      <c r="J938" t="s">
        <v>14</v>
      </c>
    </row>
    <row r="939" spans="3:10">
      <c r="C939">
        <v>93005</v>
      </c>
      <c r="D939" t="s">
        <v>15</v>
      </c>
      <c r="E939" t="s">
        <v>673</v>
      </c>
      <c r="F939" s="28"/>
      <c r="G939" s="85" t="s">
        <v>1962</v>
      </c>
      <c r="H939" s="85" t="s">
        <v>1959</v>
      </c>
      <c r="I939" s="86" t="s">
        <v>668</v>
      </c>
      <c r="J939" t="s">
        <v>14</v>
      </c>
    </row>
    <row r="940" spans="3:10">
      <c r="C940">
        <v>93006</v>
      </c>
      <c r="D940" t="s">
        <v>15</v>
      </c>
      <c r="E940" t="s">
        <v>674</v>
      </c>
      <c r="F940" s="28"/>
      <c r="G940" s="85" t="s">
        <v>1962</v>
      </c>
      <c r="H940" s="85" t="s">
        <v>1959</v>
      </c>
      <c r="I940" s="86" t="s">
        <v>668</v>
      </c>
      <c r="J940" t="s">
        <v>14</v>
      </c>
    </row>
    <row r="941" spans="3:10">
      <c r="C941">
        <v>93007</v>
      </c>
      <c r="D941" t="s">
        <v>15</v>
      </c>
      <c r="E941" t="s">
        <v>675</v>
      </c>
      <c r="F941" s="28"/>
      <c r="G941" s="85" t="s">
        <v>1962</v>
      </c>
      <c r="H941" s="85" t="s">
        <v>1959</v>
      </c>
      <c r="I941" s="86" t="s">
        <v>668</v>
      </c>
      <c r="J941" t="s">
        <v>14</v>
      </c>
    </row>
    <row r="942" spans="3:10">
      <c r="C942">
        <v>93008</v>
      </c>
      <c r="D942" t="s">
        <v>15</v>
      </c>
      <c r="E942" t="s">
        <v>676</v>
      </c>
      <c r="F942" s="28"/>
      <c r="G942" s="85" t="s">
        <v>1962</v>
      </c>
      <c r="H942" s="85" t="s">
        <v>1959</v>
      </c>
      <c r="I942" s="86" t="s">
        <v>668</v>
      </c>
      <c r="J942" t="s">
        <v>14</v>
      </c>
    </row>
    <row r="943" spans="3:10">
      <c r="C943">
        <v>93009</v>
      </c>
      <c r="D943" t="s">
        <v>15</v>
      </c>
      <c r="E943" t="s">
        <v>677</v>
      </c>
      <c r="F943" s="28"/>
      <c r="G943" s="85" t="s">
        <v>1962</v>
      </c>
      <c r="H943" s="85" t="s">
        <v>1959</v>
      </c>
      <c r="I943" s="86" t="s">
        <v>668</v>
      </c>
      <c r="J943" t="s">
        <v>14</v>
      </c>
    </row>
    <row r="944" spans="3:10">
      <c r="C944">
        <v>93010</v>
      </c>
      <c r="D944" t="s">
        <v>15</v>
      </c>
      <c r="E944" t="s">
        <v>678</v>
      </c>
      <c r="F944" s="28"/>
      <c r="G944" s="85" t="s">
        <v>1962</v>
      </c>
      <c r="H944" s="85" t="s">
        <v>1959</v>
      </c>
      <c r="I944" s="86" t="s">
        <v>668</v>
      </c>
      <c r="J944" t="s">
        <v>14</v>
      </c>
    </row>
    <row r="945" spans="3:10">
      <c r="C945">
        <v>93011</v>
      </c>
      <c r="D945" t="s">
        <v>432</v>
      </c>
      <c r="E945" t="s">
        <v>679</v>
      </c>
      <c r="F945" s="28"/>
      <c r="G945" s="85" t="s">
        <v>1962</v>
      </c>
      <c r="H945" s="85" t="s">
        <v>1959</v>
      </c>
      <c r="I945" s="86" t="s">
        <v>668</v>
      </c>
      <c r="J945" t="s">
        <v>14</v>
      </c>
    </row>
    <row r="946" spans="3:10">
      <c r="C946">
        <v>93012</v>
      </c>
      <c r="D946" t="s">
        <v>680</v>
      </c>
      <c r="E946" t="s">
        <v>681</v>
      </c>
      <c r="F946" s="28"/>
      <c r="G946" s="85" t="s">
        <v>1962</v>
      </c>
      <c r="H946" s="85" t="s">
        <v>1959</v>
      </c>
      <c r="I946" s="86" t="s">
        <v>668</v>
      </c>
      <c r="J946" t="s">
        <v>14</v>
      </c>
    </row>
    <row r="947" spans="3:10">
      <c r="C947">
        <v>93013</v>
      </c>
      <c r="D947" t="s">
        <v>682</v>
      </c>
      <c r="E947" t="s">
        <v>681</v>
      </c>
      <c r="F947" s="28"/>
      <c r="G947" s="85" t="s">
        <v>1962</v>
      </c>
      <c r="H947" s="85" t="s">
        <v>1959</v>
      </c>
      <c r="I947" s="86" t="s">
        <v>668</v>
      </c>
      <c r="J947" t="s">
        <v>14</v>
      </c>
    </row>
    <row r="948" spans="3:10">
      <c r="C948">
        <v>93014</v>
      </c>
      <c r="D948" t="s">
        <v>15</v>
      </c>
      <c r="E948" t="s">
        <v>683</v>
      </c>
      <c r="F948" s="28"/>
      <c r="G948" s="85" t="s">
        <v>1962</v>
      </c>
      <c r="H948" s="85" t="s">
        <v>1959</v>
      </c>
      <c r="I948" s="86" t="s">
        <v>668</v>
      </c>
      <c r="J948" t="s">
        <v>14</v>
      </c>
    </row>
    <row r="949" spans="3:10">
      <c r="C949">
        <v>93015</v>
      </c>
      <c r="D949" t="s">
        <v>388</v>
      </c>
      <c r="E949" t="s">
        <v>684</v>
      </c>
      <c r="F949" s="28"/>
      <c r="G949" s="85" t="s">
        <v>1962</v>
      </c>
      <c r="H949" s="85" t="s">
        <v>1959</v>
      </c>
      <c r="I949" s="86" t="s">
        <v>668</v>
      </c>
      <c r="J949" t="s">
        <v>14</v>
      </c>
    </row>
    <row r="950" spans="3:10">
      <c r="C950">
        <v>93016</v>
      </c>
      <c r="D950" t="s">
        <v>15</v>
      </c>
      <c r="E950" t="s">
        <v>685</v>
      </c>
      <c r="F950" s="28"/>
      <c r="G950" s="85" t="s">
        <v>1962</v>
      </c>
      <c r="H950" s="85" t="s">
        <v>1959</v>
      </c>
      <c r="I950" s="86" t="s">
        <v>668</v>
      </c>
      <c r="J950" t="s">
        <v>14</v>
      </c>
    </row>
    <row r="951" spans="3:10">
      <c r="C951">
        <v>93017</v>
      </c>
      <c r="D951" t="s">
        <v>388</v>
      </c>
      <c r="E951" t="s">
        <v>686</v>
      </c>
      <c r="F951" s="28"/>
      <c r="G951" s="85" t="s">
        <v>1962</v>
      </c>
      <c r="H951" s="85" t="s">
        <v>1959</v>
      </c>
      <c r="I951" s="86" t="s">
        <v>668</v>
      </c>
      <c r="J951" t="s">
        <v>14</v>
      </c>
    </row>
    <row r="952" spans="3:10">
      <c r="C952">
        <v>93018</v>
      </c>
      <c r="D952" t="s">
        <v>15</v>
      </c>
      <c r="E952" t="s">
        <v>687</v>
      </c>
      <c r="F952" s="28"/>
      <c r="G952" s="85" t="s">
        <v>1962</v>
      </c>
      <c r="H952" s="85" t="s">
        <v>1959</v>
      </c>
      <c r="I952" s="86" t="s">
        <v>668</v>
      </c>
      <c r="J952" t="s">
        <v>14</v>
      </c>
    </row>
    <row r="953" spans="3:10">
      <c r="C953">
        <v>93019</v>
      </c>
      <c r="D953" t="s">
        <v>15</v>
      </c>
      <c r="E953" t="s">
        <v>688</v>
      </c>
      <c r="F953" s="28"/>
      <c r="G953" s="85" t="s">
        <v>1962</v>
      </c>
      <c r="H953" s="85" t="s">
        <v>1959</v>
      </c>
      <c r="I953" s="86" t="s">
        <v>668</v>
      </c>
      <c r="J953" t="s">
        <v>14</v>
      </c>
    </row>
    <row r="954" spans="3:10">
      <c r="C954">
        <v>93020</v>
      </c>
      <c r="D954" t="s">
        <v>682</v>
      </c>
      <c r="E954" t="s">
        <v>689</v>
      </c>
      <c r="F954" s="28"/>
      <c r="G954" s="85" t="s">
        <v>1962</v>
      </c>
      <c r="H954" s="85" t="s">
        <v>1959</v>
      </c>
      <c r="I954" s="86" t="s">
        <v>668</v>
      </c>
      <c r="J954" t="s">
        <v>14</v>
      </c>
    </row>
    <row r="955" spans="3:10">
      <c r="C955">
        <v>93021</v>
      </c>
      <c r="D955" t="s">
        <v>24</v>
      </c>
      <c r="E955" t="s">
        <v>57</v>
      </c>
      <c r="F955" s="28"/>
      <c r="G955" s="85" t="s">
        <v>1962</v>
      </c>
      <c r="H955" s="85" t="s">
        <v>1959</v>
      </c>
      <c r="I955" s="86" t="s">
        <v>668</v>
      </c>
      <c r="J955" t="s">
        <v>14</v>
      </c>
    </row>
    <row r="956" spans="3:10">
      <c r="C956">
        <v>93022</v>
      </c>
      <c r="D956" t="s">
        <v>432</v>
      </c>
      <c r="E956" t="s">
        <v>690</v>
      </c>
      <c r="F956" s="28"/>
      <c r="G956" s="85" t="s">
        <v>1962</v>
      </c>
      <c r="H956" s="85" t="s">
        <v>1959</v>
      </c>
      <c r="I956" s="86" t="s">
        <v>668</v>
      </c>
      <c r="J956" t="s">
        <v>14</v>
      </c>
    </row>
    <row r="957" spans="3:10">
      <c r="C957">
        <v>93023</v>
      </c>
      <c r="D957" t="s">
        <v>15</v>
      </c>
      <c r="E957" t="s">
        <v>683</v>
      </c>
      <c r="F957" s="28"/>
      <c r="G957" s="85" t="s">
        <v>1962</v>
      </c>
      <c r="H957" s="85" t="s">
        <v>1959</v>
      </c>
      <c r="I957" s="86" t="s">
        <v>668</v>
      </c>
      <c r="J957" t="s">
        <v>14</v>
      </c>
    </row>
    <row r="958" spans="3:10">
      <c r="C958">
        <v>93024</v>
      </c>
      <c r="D958" t="s">
        <v>388</v>
      </c>
      <c r="E958" t="s">
        <v>684</v>
      </c>
      <c r="F958" s="28"/>
      <c r="G958" s="85" t="s">
        <v>1962</v>
      </c>
      <c r="H958" s="85" t="s">
        <v>1959</v>
      </c>
      <c r="I958" s="86" t="s">
        <v>668</v>
      </c>
      <c r="J958" t="s">
        <v>14</v>
      </c>
    </row>
    <row r="959" spans="3:10">
      <c r="C959">
        <v>93025</v>
      </c>
      <c r="D959" t="s">
        <v>15</v>
      </c>
      <c r="E959" t="s">
        <v>685</v>
      </c>
      <c r="F959" s="28"/>
      <c r="G959" s="85" t="s">
        <v>1962</v>
      </c>
      <c r="H959" s="85" t="s">
        <v>1959</v>
      </c>
      <c r="I959" s="86" t="s">
        <v>668</v>
      </c>
      <c r="J959" t="s">
        <v>14</v>
      </c>
    </row>
    <row r="960" spans="3:10">
      <c r="C960">
        <v>93026</v>
      </c>
      <c r="D960" t="s">
        <v>388</v>
      </c>
      <c r="E960" t="s">
        <v>686</v>
      </c>
      <c r="F960" s="28"/>
      <c r="G960" s="85" t="s">
        <v>1962</v>
      </c>
      <c r="H960" s="85" t="s">
        <v>1959</v>
      </c>
      <c r="I960" s="86" t="s">
        <v>668</v>
      </c>
      <c r="J960" t="s">
        <v>14</v>
      </c>
    </row>
    <row r="961" spans="3:10">
      <c r="C961">
        <v>93027</v>
      </c>
      <c r="D961" t="s">
        <v>15</v>
      </c>
      <c r="E961" t="s">
        <v>687</v>
      </c>
      <c r="F961" s="28"/>
      <c r="G961" s="85" t="s">
        <v>1962</v>
      </c>
      <c r="H961" s="85" t="s">
        <v>1959</v>
      </c>
      <c r="I961" s="86" t="s">
        <v>668</v>
      </c>
      <c r="J961" t="s">
        <v>14</v>
      </c>
    </row>
    <row r="962" spans="3:10">
      <c r="C962">
        <v>93028</v>
      </c>
      <c r="D962" t="s">
        <v>15</v>
      </c>
      <c r="E962" t="s">
        <v>688</v>
      </c>
      <c r="F962" s="28"/>
      <c r="G962" s="85" t="s">
        <v>1962</v>
      </c>
      <c r="H962" s="85" t="s">
        <v>1959</v>
      </c>
      <c r="I962" s="86" t="s">
        <v>668</v>
      </c>
      <c r="J962" t="s">
        <v>14</v>
      </c>
    </row>
    <row r="963" spans="3:10">
      <c r="C963">
        <v>93029</v>
      </c>
      <c r="D963" t="s">
        <v>682</v>
      </c>
      <c r="E963" t="s">
        <v>689</v>
      </c>
      <c r="F963" s="28"/>
      <c r="G963" s="85" t="s">
        <v>1962</v>
      </c>
      <c r="H963" s="85" t="s">
        <v>1959</v>
      </c>
      <c r="I963" s="86" t="s">
        <v>668</v>
      </c>
      <c r="J963" t="s">
        <v>14</v>
      </c>
    </row>
    <row r="964" spans="3:10">
      <c r="C964">
        <v>93030</v>
      </c>
      <c r="D964" t="s">
        <v>24</v>
      </c>
      <c r="E964" t="s">
        <v>691</v>
      </c>
      <c r="F964" s="28"/>
      <c r="G964" s="85" t="s">
        <v>1962</v>
      </c>
      <c r="H964" s="85" t="s">
        <v>1959</v>
      </c>
      <c r="I964" s="86" t="s">
        <v>668</v>
      </c>
      <c r="J964" t="s">
        <v>14</v>
      </c>
    </row>
    <row r="965" spans="3:10">
      <c r="C965">
        <v>94000</v>
      </c>
      <c r="D965" t="s">
        <v>430</v>
      </c>
      <c r="E965" t="s">
        <v>692</v>
      </c>
      <c r="F965" s="28"/>
      <c r="G965" s="85" t="s">
        <v>1962</v>
      </c>
      <c r="H965" s="85" t="s">
        <v>1959</v>
      </c>
      <c r="I965" s="86" t="s">
        <v>692</v>
      </c>
      <c r="J965" t="s">
        <v>14</v>
      </c>
    </row>
    <row r="966" spans="3:10">
      <c r="C966">
        <v>94001</v>
      </c>
      <c r="D966" t="s">
        <v>693</v>
      </c>
      <c r="E966" t="s">
        <v>694</v>
      </c>
      <c r="F966" s="28"/>
      <c r="G966" s="85" t="s">
        <v>1962</v>
      </c>
      <c r="H966" s="85" t="s">
        <v>1959</v>
      </c>
      <c r="I966" s="86" t="s">
        <v>692</v>
      </c>
      <c r="J966" t="s">
        <v>14</v>
      </c>
    </row>
    <row r="967" spans="3:10">
      <c r="C967">
        <v>94002</v>
      </c>
      <c r="D967" t="s">
        <v>15</v>
      </c>
      <c r="E967" t="s">
        <v>695</v>
      </c>
      <c r="F967" s="28"/>
      <c r="G967" s="85" t="s">
        <v>1962</v>
      </c>
      <c r="H967" s="85" t="s">
        <v>1959</v>
      </c>
      <c r="I967" s="86" t="s">
        <v>692</v>
      </c>
      <c r="J967" t="s">
        <v>14</v>
      </c>
    </row>
    <row r="968" spans="3:10">
      <c r="C968">
        <v>94003</v>
      </c>
      <c r="D968" t="s">
        <v>15</v>
      </c>
      <c r="E968" t="s">
        <v>696</v>
      </c>
      <c r="F968" s="28"/>
      <c r="G968" s="85" t="s">
        <v>1962</v>
      </c>
      <c r="H968" s="85" t="s">
        <v>1959</v>
      </c>
      <c r="I968" s="86" t="s">
        <v>692</v>
      </c>
      <c r="J968" t="s">
        <v>14</v>
      </c>
    </row>
    <row r="969" spans="3:10">
      <c r="C969">
        <v>94004</v>
      </c>
      <c r="D969" t="s">
        <v>15</v>
      </c>
      <c r="E969" t="s">
        <v>697</v>
      </c>
      <c r="F969" s="28"/>
      <c r="G969" s="85" t="s">
        <v>1962</v>
      </c>
      <c r="H969" s="85" t="s">
        <v>1959</v>
      </c>
      <c r="I969" s="86" t="s">
        <v>692</v>
      </c>
      <c r="J969" t="s">
        <v>14</v>
      </c>
    </row>
    <row r="970" spans="3:10">
      <c r="C970">
        <v>94005</v>
      </c>
      <c r="D970" t="s">
        <v>693</v>
      </c>
      <c r="E970" t="s">
        <v>698</v>
      </c>
      <c r="F970" s="28"/>
      <c r="G970" s="85" t="s">
        <v>1962</v>
      </c>
      <c r="H970" s="85" t="s">
        <v>1959</v>
      </c>
      <c r="I970" s="86" t="s">
        <v>692</v>
      </c>
      <c r="J970" t="s">
        <v>14</v>
      </c>
    </row>
    <row r="971" spans="3:10">
      <c r="C971">
        <v>94006</v>
      </c>
      <c r="D971" t="s">
        <v>15</v>
      </c>
      <c r="E971" t="s">
        <v>699</v>
      </c>
      <c r="F971" s="28"/>
      <c r="G971" s="85" t="s">
        <v>1962</v>
      </c>
      <c r="H971" s="85" t="s">
        <v>1959</v>
      </c>
      <c r="I971" s="86" t="s">
        <v>692</v>
      </c>
      <c r="J971" t="s">
        <v>14</v>
      </c>
    </row>
    <row r="972" spans="3:10">
      <c r="C972">
        <v>94007</v>
      </c>
      <c r="D972" t="s">
        <v>15</v>
      </c>
      <c r="E972" t="s">
        <v>700</v>
      </c>
      <c r="F972" s="28"/>
      <c r="G972" s="85" t="s">
        <v>1962</v>
      </c>
      <c r="H972" s="85" t="s">
        <v>1959</v>
      </c>
      <c r="I972" s="86" t="s">
        <v>692</v>
      </c>
      <c r="J972" t="s">
        <v>14</v>
      </c>
    </row>
    <row r="973" spans="3:10">
      <c r="C973">
        <v>94008</v>
      </c>
      <c r="D973" t="s">
        <v>15</v>
      </c>
      <c r="E973" t="s">
        <v>701</v>
      </c>
      <c r="F973" s="28"/>
      <c r="G973" s="85" t="s">
        <v>1962</v>
      </c>
      <c r="H973" s="85" t="s">
        <v>1959</v>
      </c>
      <c r="I973" s="86" t="s">
        <v>692</v>
      </c>
      <c r="J973" t="s">
        <v>14</v>
      </c>
    </row>
    <row r="974" spans="3:10">
      <c r="C974">
        <v>94009</v>
      </c>
      <c r="D974" t="s">
        <v>15</v>
      </c>
      <c r="E974" t="s">
        <v>702</v>
      </c>
      <c r="F974" s="28"/>
      <c r="G974" s="85" t="s">
        <v>1962</v>
      </c>
      <c r="H974" s="85" t="s">
        <v>1959</v>
      </c>
      <c r="I974" s="86" t="s">
        <v>692</v>
      </c>
      <c r="J974" t="s">
        <v>14</v>
      </c>
    </row>
    <row r="975" spans="3:10">
      <c r="C975">
        <v>94010</v>
      </c>
      <c r="D975" t="s">
        <v>15</v>
      </c>
      <c r="E975" t="s">
        <v>703</v>
      </c>
      <c r="F975" s="28"/>
      <c r="G975" s="85" t="s">
        <v>1962</v>
      </c>
      <c r="H975" s="85" t="s">
        <v>1959</v>
      </c>
      <c r="I975" s="86" t="s">
        <v>692</v>
      </c>
      <c r="J975" t="s">
        <v>14</v>
      </c>
    </row>
    <row r="976" spans="3:10">
      <c r="C976">
        <v>94011</v>
      </c>
      <c r="D976" t="s">
        <v>15</v>
      </c>
      <c r="E976" t="s">
        <v>704</v>
      </c>
      <c r="F976" s="28"/>
      <c r="G976" s="85" t="s">
        <v>1962</v>
      </c>
      <c r="H976" s="85" t="s">
        <v>1959</v>
      </c>
      <c r="I976" s="86" t="s">
        <v>692</v>
      </c>
      <c r="J976" t="s">
        <v>14</v>
      </c>
    </row>
    <row r="977" spans="3:10">
      <c r="C977">
        <v>94012</v>
      </c>
      <c r="D977" t="s">
        <v>15</v>
      </c>
      <c r="E977" t="s">
        <v>705</v>
      </c>
      <c r="F977" s="28"/>
      <c r="G977" s="85" t="s">
        <v>1962</v>
      </c>
      <c r="H977" s="85" t="s">
        <v>1959</v>
      </c>
      <c r="I977" s="86" t="s">
        <v>692</v>
      </c>
      <c r="J977" t="s">
        <v>14</v>
      </c>
    </row>
    <row r="978" spans="3:10">
      <c r="C978">
        <v>94013</v>
      </c>
      <c r="D978" t="s">
        <v>15</v>
      </c>
      <c r="E978" t="s">
        <v>706</v>
      </c>
      <c r="F978" s="28"/>
      <c r="G978" s="85" t="s">
        <v>1962</v>
      </c>
      <c r="H978" s="85" t="s">
        <v>1959</v>
      </c>
      <c r="I978" s="86" t="s">
        <v>692</v>
      </c>
      <c r="J978" t="s">
        <v>14</v>
      </c>
    </row>
    <row r="979" spans="3:10">
      <c r="C979">
        <v>94014</v>
      </c>
      <c r="D979" t="s">
        <v>15</v>
      </c>
      <c r="E979" t="s">
        <v>707</v>
      </c>
      <c r="F979" s="28"/>
      <c r="G979" s="85" t="s">
        <v>1962</v>
      </c>
      <c r="H979" s="85" t="s">
        <v>1959</v>
      </c>
      <c r="I979" s="86" t="s">
        <v>692</v>
      </c>
      <c r="J979" t="s">
        <v>14</v>
      </c>
    </row>
    <row r="980" spans="3:10">
      <c r="C980">
        <v>94015</v>
      </c>
      <c r="D980" t="s">
        <v>15</v>
      </c>
      <c r="E980" t="s">
        <v>708</v>
      </c>
      <c r="F980" s="28"/>
      <c r="G980" s="85" t="s">
        <v>1962</v>
      </c>
      <c r="H980" s="85" t="s">
        <v>1959</v>
      </c>
      <c r="I980" s="86" t="s">
        <v>692</v>
      </c>
      <c r="J980" t="s">
        <v>14</v>
      </c>
    </row>
    <row r="981" spans="3:10">
      <c r="C981">
        <v>94016</v>
      </c>
      <c r="D981" t="s">
        <v>15</v>
      </c>
      <c r="E981" t="s">
        <v>56</v>
      </c>
      <c r="F981" s="28"/>
      <c r="G981" s="85" t="s">
        <v>1962</v>
      </c>
      <c r="H981" s="85" t="s">
        <v>1959</v>
      </c>
      <c r="I981" s="86" t="s">
        <v>692</v>
      </c>
      <c r="J981" t="s">
        <v>14</v>
      </c>
    </row>
    <row r="982" spans="3:10">
      <c r="C982">
        <v>94017</v>
      </c>
      <c r="D982" t="s">
        <v>24</v>
      </c>
      <c r="E982" t="s">
        <v>57</v>
      </c>
      <c r="F982" s="28"/>
      <c r="G982" s="85" t="s">
        <v>1962</v>
      </c>
      <c r="H982" s="85" t="s">
        <v>1959</v>
      </c>
      <c r="I982" s="86" t="s">
        <v>692</v>
      </c>
      <c r="J982" t="s">
        <v>14</v>
      </c>
    </row>
    <row r="983" spans="3:10">
      <c r="C983">
        <v>95000</v>
      </c>
      <c r="D983" t="s">
        <v>430</v>
      </c>
      <c r="E983" t="s">
        <v>709</v>
      </c>
      <c r="F983" s="28"/>
      <c r="G983" s="85" t="s">
        <v>1962</v>
      </c>
      <c r="H983" s="85" t="s">
        <v>1959</v>
      </c>
      <c r="I983" s="86" t="s">
        <v>709</v>
      </c>
      <c r="J983" t="s">
        <v>14</v>
      </c>
    </row>
    <row r="984" spans="3:10">
      <c r="C984">
        <v>95001</v>
      </c>
      <c r="D984" t="s">
        <v>15</v>
      </c>
      <c r="E984" t="s">
        <v>710</v>
      </c>
      <c r="F984" s="28"/>
      <c r="G984" s="85" t="s">
        <v>1962</v>
      </c>
      <c r="H984" s="85" t="s">
        <v>1959</v>
      </c>
      <c r="I984" s="86" t="s">
        <v>709</v>
      </c>
      <c r="J984" t="s">
        <v>14</v>
      </c>
    </row>
    <row r="985" spans="3:10">
      <c r="C985">
        <v>95002</v>
      </c>
      <c r="D985" t="s">
        <v>15</v>
      </c>
      <c r="E985" t="s">
        <v>711</v>
      </c>
      <c r="F985" s="28"/>
      <c r="G985" s="85" t="s">
        <v>1962</v>
      </c>
      <c r="H985" s="85" t="s">
        <v>1959</v>
      </c>
      <c r="I985" s="86" t="s">
        <v>709</v>
      </c>
      <c r="J985" t="s">
        <v>14</v>
      </c>
    </row>
    <row r="986" spans="3:10">
      <c r="C986">
        <v>95003</v>
      </c>
      <c r="D986" t="s">
        <v>15</v>
      </c>
      <c r="E986" t="s">
        <v>712</v>
      </c>
      <c r="F986" s="28"/>
      <c r="G986" s="85" t="s">
        <v>1962</v>
      </c>
      <c r="H986" s="85" t="s">
        <v>1959</v>
      </c>
      <c r="I986" s="86" t="s">
        <v>709</v>
      </c>
      <c r="J986" t="s">
        <v>14</v>
      </c>
    </row>
    <row r="987" spans="3:10">
      <c r="C987">
        <v>95004</v>
      </c>
      <c r="D987" t="s">
        <v>15</v>
      </c>
      <c r="E987" t="s">
        <v>713</v>
      </c>
      <c r="F987" s="28"/>
      <c r="G987" s="85" t="s">
        <v>1962</v>
      </c>
      <c r="H987" s="85" t="s">
        <v>1959</v>
      </c>
      <c r="I987" s="86" t="s">
        <v>709</v>
      </c>
      <c r="J987" t="s">
        <v>14</v>
      </c>
    </row>
    <row r="988" spans="3:10">
      <c r="C988">
        <v>95005</v>
      </c>
      <c r="D988" t="s">
        <v>15</v>
      </c>
      <c r="E988" t="s">
        <v>56</v>
      </c>
      <c r="F988" s="28"/>
      <c r="G988" s="85" t="s">
        <v>1962</v>
      </c>
      <c r="H988" s="85" t="s">
        <v>1959</v>
      </c>
      <c r="I988" s="86" t="s">
        <v>709</v>
      </c>
      <c r="J988" t="s">
        <v>14</v>
      </c>
    </row>
    <row r="989" spans="3:10">
      <c r="C989">
        <v>95006</v>
      </c>
      <c r="D989" t="s">
        <v>24</v>
      </c>
      <c r="E989" t="s">
        <v>57</v>
      </c>
      <c r="F989" s="28"/>
      <c r="G989" s="85" t="s">
        <v>1962</v>
      </c>
      <c r="H989" s="85" t="s">
        <v>1959</v>
      </c>
      <c r="I989" s="86" t="s">
        <v>709</v>
      </c>
      <c r="J989" t="s">
        <v>14</v>
      </c>
    </row>
    <row r="990" spans="3:10">
      <c r="C990">
        <v>96000</v>
      </c>
      <c r="D990" t="s">
        <v>12</v>
      </c>
      <c r="E990" t="s">
        <v>714</v>
      </c>
      <c r="F990" s="28"/>
      <c r="G990" s="85" t="s">
        <v>1962</v>
      </c>
      <c r="H990" s="85" t="s">
        <v>1959</v>
      </c>
      <c r="I990" s="86" t="s">
        <v>714</v>
      </c>
      <c r="J990" t="s">
        <v>14</v>
      </c>
    </row>
    <row r="991" spans="3:10">
      <c r="C991">
        <v>96001</v>
      </c>
      <c r="D991" t="s">
        <v>15</v>
      </c>
      <c r="E991" t="s">
        <v>715</v>
      </c>
      <c r="F991" s="28"/>
      <c r="G991" s="85" t="s">
        <v>1962</v>
      </c>
      <c r="H991" s="85" t="s">
        <v>1959</v>
      </c>
      <c r="I991" s="86" t="s">
        <v>714</v>
      </c>
      <c r="J991" t="s">
        <v>14</v>
      </c>
    </row>
    <row r="992" spans="3:10">
      <c r="C992">
        <v>96002</v>
      </c>
      <c r="D992" t="s">
        <v>15</v>
      </c>
      <c r="E992" t="s">
        <v>716</v>
      </c>
      <c r="F992" s="28"/>
      <c r="G992" s="85" t="s">
        <v>1962</v>
      </c>
      <c r="H992" s="85" t="s">
        <v>1959</v>
      </c>
      <c r="I992" s="86" t="s">
        <v>714</v>
      </c>
      <c r="J992" t="s">
        <v>14</v>
      </c>
    </row>
    <row r="993" spans="3:10">
      <c r="C993">
        <v>96003</v>
      </c>
      <c r="D993" t="s">
        <v>15</v>
      </c>
      <c r="E993" t="s">
        <v>717</v>
      </c>
      <c r="F993" s="28"/>
      <c r="G993" s="85" t="s">
        <v>1962</v>
      </c>
      <c r="H993" s="85" t="s">
        <v>1959</v>
      </c>
      <c r="I993" s="86" t="s">
        <v>714</v>
      </c>
      <c r="J993" t="s">
        <v>14</v>
      </c>
    </row>
    <row r="994" spans="3:10">
      <c r="C994">
        <v>96004</v>
      </c>
      <c r="D994" t="s">
        <v>15</v>
      </c>
      <c r="E994" t="s">
        <v>718</v>
      </c>
      <c r="F994" s="28"/>
      <c r="G994" s="85" t="s">
        <v>1962</v>
      </c>
      <c r="H994" s="85" t="s">
        <v>1959</v>
      </c>
      <c r="I994" s="86" t="s">
        <v>714</v>
      </c>
      <c r="J994" t="s">
        <v>14</v>
      </c>
    </row>
    <row r="995" spans="3:10">
      <c r="C995">
        <v>96005</v>
      </c>
      <c r="D995" t="s">
        <v>15</v>
      </c>
      <c r="E995" t="s">
        <v>719</v>
      </c>
      <c r="F995" s="28"/>
      <c r="G995" s="85" t="s">
        <v>1962</v>
      </c>
      <c r="H995" s="85" t="s">
        <v>1959</v>
      </c>
      <c r="I995" s="86" t="s">
        <v>714</v>
      </c>
      <c r="J995" t="s">
        <v>14</v>
      </c>
    </row>
    <row r="996" spans="3:10">
      <c r="C996">
        <v>96006</v>
      </c>
      <c r="D996" t="s">
        <v>15</v>
      </c>
      <c r="E996" t="s">
        <v>720</v>
      </c>
      <c r="F996" s="28"/>
      <c r="G996" s="85" t="s">
        <v>1962</v>
      </c>
      <c r="H996" s="85" t="s">
        <v>1959</v>
      </c>
      <c r="I996" s="86" t="s">
        <v>714</v>
      </c>
      <c r="J996" t="s">
        <v>14</v>
      </c>
    </row>
    <row r="997" spans="3:10">
      <c r="C997">
        <v>96007</v>
      </c>
      <c r="D997" t="s">
        <v>15</v>
      </c>
      <c r="E997" t="s">
        <v>721</v>
      </c>
      <c r="F997" s="28"/>
      <c r="G997" s="85" t="s">
        <v>1962</v>
      </c>
      <c r="H997" s="85" t="s">
        <v>1959</v>
      </c>
      <c r="I997" s="86" t="s">
        <v>714</v>
      </c>
      <c r="J997" t="s">
        <v>14</v>
      </c>
    </row>
    <row r="998" spans="3:10">
      <c r="C998">
        <v>96008</v>
      </c>
      <c r="D998" t="s">
        <v>15</v>
      </c>
      <c r="E998" t="s">
        <v>56</v>
      </c>
      <c r="F998" s="28"/>
      <c r="G998" s="85" t="s">
        <v>1962</v>
      </c>
      <c r="H998" s="85" t="s">
        <v>1959</v>
      </c>
      <c r="I998" s="86" t="s">
        <v>714</v>
      </c>
      <c r="J998" t="s">
        <v>14</v>
      </c>
    </row>
    <row r="999" spans="3:10">
      <c r="C999">
        <v>96009</v>
      </c>
      <c r="D999" t="s">
        <v>24</v>
      </c>
      <c r="E999" t="s">
        <v>57</v>
      </c>
      <c r="F999" s="28"/>
      <c r="G999" s="85" t="s">
        <v>1962</v>
      </c>
      <c r="H999" s="85" t="s">
        <v>1959</v>
      </c>
      <c r="I999" s="86" t="s">
        <v>714</v>
      </c>
      <c r="J999" t="s">
        <v>14</v>
      </c>
    </row>
    <row r="1000" spans="3:10">
      <c r="C1000">
        <v>97000</v>
      </c>
      <c r="D1000" t="s">
        <v>12</v>
      </c>
      <c r="E1000" t="s">
        <v>722</v>
      </c>
      <c r="F1000" s="28"/>
      <c r="G1000" s="85" t="s">
        <v>1962</v>
      </c>
      <c r="H1000" s="85" t="s">
        <v>1959</v>
      </c>
      <c r="I1000" s="86" t="s">
        <v>722</v>
      </c>
      <c r="J1000" t="s">
        <v>14</v>
      </c>
    </row>
    <row r="1001" spans="3:10">
      <c r="C1001">
        <v>97001</v>
      </c>
      <c r="D1001" t="s">
        <v>15</v>
      </c>
      <c r="E1001" t="s">
        <v>723</v>
      </c>
      <c r="F1001" s="28"/>
      <c r="G1001" s="85" t="s">
        <v>1962</v>
      </c>
      <c r="H1001" s="85" t="s">
        <v>1959</v>
      </c>
      <c r="I1001" s="86" t="s">
        <v>722</v>
      </c>
      <c r="J1001" t="s">
        <v>14</v>
      </c>
    </row>
    <row r="1002" spans="3:10">
      <c r="C1002">
        <v>97002</v>
      </c>
      <c r="D1002" t="s">
        <v>388</v>
      </c>
      <c r="E1002" t="s">
        <v>724</v>
      </c>
      <c r="F1002" s="28"/>
      <c r="G1002" s="85" t="s">
        <v>1962</v>
      </c>
      <c r="H1002" s="85" t="s">
        <v>1959</v>
      </c>
      <c r="I1002" s="86" t="s">
        <v>722</v>
      </c>
      <c r="J1002" t="s">
        <v>14</v>
      </c>
    </row>
    <row r="1003" spans="3:10">
      <c r="C1003">
        <v>97003</v>
      </c>
      <c r="D1003" t="s">
        <v>15</v>
      </c>
      <c r="E1003" t="s">
        <v>725</v>
      </c>
      <c r="F1003" s="28"/>
      <c r="G1003" s="85" t="s">
        <v>1962</v>
      </c>
      <c r="H1003" s="85" t="s">
        <v>1959</v>
      </c>
      <c r="I1003" s="86" t="s">
        <v>722</v>
      </c>
      <c r="J1003" t="s">
        <v>14</v>
      </c>
    </row>
    <row r="1004" spans="3:10">
      <c r="C1004">
        <v>97004</v>
      </c>
      <c r="D1004" t="s">
        <v>15</v>
      </c>
      <c r="E1004" t="s">
        <v>726</v>
      </c>
      <c r="F1004" s="28"/>
      <c r="G1004" s="85" t="s">
        <v>1962</v>
      </c>
      <c r="H1004" s="85" t="s">
        <v>1959</v>
      </c>
      <c r="I1004" s="86" t="s">
        <v>722</v>
      </c>
      <c r="J1004" t="s">
        <v>14</v>
      </c>
    </row>
    <row r="1005" spans="3:10">
      <c r="C1005">
        <v>97005</v>
      </c>
      <c r="D1005" t="s">
        <v>15</v>
      </c>
      <c r="E1005" t="s">
        <v>727</v>
      </c>
      <c r="F1005" s="28"/>
      <c r="G1005" s="85" t="s">
        <v>1962</v>
      </c>
      <c r="H1005" s="85" t="s">
        <v>1959</v>
      </c>
      <c r="I1005" s="86" t="s">
        <v>722</v>
      </c>
      <c r="J1005" t="s">
        <v>14</v>
      </c>
    </row>
    <row r="1006" spans="3:10">
      <c r="C1006">
        <v>97006</v>
      </c>
      <c r="D1006" t="s">
        <v>15</v>
      </c>
      <c r="E1006" t="s">
        <v>728</v>
      </c>
      <c r="F1006" s="28"/>
      <c r="G1006" s="85" t="s">
        <v>1962</v>
      </c>
      <c r="H1006" s="85" t="s">
        <v>1959</v>
      </c>
      <c r="I1006" s="86" t="s">
        <v>722</v>
      </c>
      <c r="J1006" t="s">
        <v>14</v>
      </c>
    </row>
    <row r="1007" spans="3:10">
      <c r="C1007">
        <v>97007</v>
      </c>
      <c r="D1007" t="s">
        <v>15</v>
      </c>
      <c r="E1007" t="s">
        <v>729</v>
      </c>
      <c r="F1007" s="28"/>
      <c r="G1007" s="85" t="s">
        <v>1962</v>
      </c>
      <c r="H1007" s="85" t="s">
        <v>1959</v>
      </c>
      <c r="I1007" s="86" t="s">
        <v>722</v>
      </c>
      <c r="J1007" t="s">
        <v>14</v>
      </c>
    </row>
    <row r="1008" spans="3:10">
      <c r="C1008">
        <v>97008</v>
      </c>
      <c r="D1008" t="s">
        <v>24</v>
      </c>
      <c r="E1008" t="s">
        <v>730</v>
      </c>
      <c r="F1008" s="28"/>
      <c r="G1008" s="85" t="s">
        <v>1962</v>
      </c>
      <c r="H1008" s="85" t="s">
        <v>1959</v>
      </c>
      <c r="I1008" s="86" t="s">
        <v>722</v>
      </c>
      <c r="J1008" t="s">
        <v>14</v>
      </c>
    </row>
    <row r="1009" spans="3:10">
      <c r="C1009">
        <v>97009</v>
      </c>
      <c r="D1009" t="s">
        <v>15</v>
      </c>
      <c r="E1009" t="s">
        <v>56</v>
      </c>
      <c r="F1009" s="28"/>
      <c r="G1009" s="85" t="s">
        <v>1962</v>
      </c>
      <c r="H1009" s="85" t="s">
        <v>1959</v>
      </c>
      <c r="I1009" s="86" t="s">
        <v>722</v>
      </c>
      <c r="J1009" t="s">
        <v>14</v>
      </c>
    </row>
    <row r="1010" spans="3:10">
      <c r="C1010">
        <v>97010</v>
      </c>
      <c r="D1010" t="s">
        <v>24</v>
      </c>
      <c r="E1010" t="s">
        <v>57</v>
      </c>
      <c r="F1010" s="28"/>
      <c r="G1010" s="85" t="s">
        <v>1962</v>
      </c>
      <c r="H1010" s="85" t="s">
        <v>1959</v>
      </c>
      <c r="I1010" s="86" t="s">
        <v>722</v>
      </c>
      <c r="J1010" t="s">
        <v>14</v>
      </c>
    </row>
    <row r="1011" spans="3:10">
      <c r="C1011">
        <v>98000</v>
      </c>
      <c r="D1011" t="s">
        <v>12</v>
      </c>
      <c r="E1011" t="s">
        <v>731</v>
      </c>
      <c r="F1011" s="28"/>
      <c r="G1011" s="85" t="s">
        <v>1962</v>
      </c>
      <c r="H1011" s="85" t="s">
        <v>1959</v>
      </c>
      <c r="I1011" s="86" t="s">
        <v>731</v>
      </c>
      <c r="J1011" t="s">
        <v>14</v>
      </c>
    </row>
    <row r="1012" spans="3:10">
      <c r="C1012">
        <v>98001</v>
      </c>
      <c r="D1012" t="s">
        <v>15</v>
      </c>
      <c r="E1012" t="s">
        <v>732</v>
      </c>
      <c r="F1012" s="28"/>
      <c r="G1012" s="85" t="s">
        <v>1962</v>
      </c>
      <c r="H1012" s="85" t="s">
        <v>1959</v>
      </c>
      <c r="I1012" s="86" t="s">
        <v>731</v>
      </c>
      <c r="J1012" t="s">
        <v>14</v>
      </c>
    </row>
    <row r="1013" spans="3:10">
      <c r="C1013">
        <v>98002</v>
      </c>
      <c r="D1013" t="s">
        <v>15</v>
      </c>
      <c r="E1013" t="s">
        <v>733</v>
      </c>
      <c r="F1013" s="28"/>
      <c r="G1013" s="85" t="s">
        <v>1962</v>
      </c>
      <c r="H1013" s="85" t="s">
        <v>1959</v>
      </c>
      <c r="I1013" s="86" t="s">
        <v>731</v>
      </c>
      <c r="J1013" t="s">
        <v>14</v>
      </c>
    </row>
    <row r="1014" spans="3:10">
      <c r="C1014">
        <v>98003</v>
      </c>
      <c r="D1014" t="s">
        <v>15</v>
      </c>
      <c r="E1014" t="s">
        <v>734</v>
      </c>
      <c r="F1014" s="28"/>
      <c r="G1014" s="85" t="s">
        <v>1962</v>
      </c>
      <c r="H1014" s="85" t="s">
        <v>1959</v>
      </c>
      <c r="I1014" s="86" t="s">
        <v>731</v>
      </c>
      <c r="J1014" t="s">
        <v>14</v>
      </c>
    </row>
    <row r="1015" spans="3:10">
      <c r="C1015">
        <v>98004</v>
      </c>
      <c r="D1015" t="s">
        <v>15</v>
      </c>
      <c r="E1015" t="s">
        <v>735</v>
      </c>
      <c r="F1015" s="28"/>
      <c r="G1015" s="85" t="s">
        <v>1962</v>
      </c>
      <c r="H1015" s="85" t="s">
        <v>1959</v>
      </c>
      <c r="I1015" s="86" t="s">
        <v>731</v>
      </c>
      <c r="J1015" t="s">
        <v>14</v>
      </c>
    </row>
    <row r="1016" spans="3:10">
      <c r="C1016">
        <v>98005</v>
      </c>
      <c r="D1016" t="s">
        <v>15</v>
      </c>
      <c r="E1016" t="s">
        <v>736</v>
      </c>
      <c r="F1016" s="28"/>
      <c r="G1016" s="85" t="s">
        <v>1962</v>
      </c>
      <c r="H1016" s="85" t="s">
        <v>1959</v>
      </c>
      <c r="I1016" s="86" t="s">
        <v>731</v>
      </c>
      <c r="J1016" t="s">
        <v>14</v>
      </c>
    </row>
    <row r="1017" spans="3:10">
      <c r="C1017">
        <v>98006</v>
      </c>
      <c r="D1017" t="s">
        <v>15</v>
      </c>
      <c r="E1017" t="s">
        <v>737</v>
      </c>
      <c r="F1017" s="28"/>
      <c r="G1017" s="85" t="s">
        <v>1962</v>
      </c>
      <c r="H1017" s="85" t="s">
        <v>1959</v>
      </c>
      <c r="I1017" s="86" t="s">
        <v>731</v>
      </c>
      <c r="J1017" t="s">
        <v>14</v>
      </c>
    </row>
    <row r="1018" spans="3:10">
      <c r="C1018">
        <v>98007</v>
      </c>
      <c r="D1018" t="s">
        <v>15</v>
      </c>
      <c r="E1018" t="s">
        <v>56</v>
      </c>
      <c r="F1018" s="28"/>
      <c r="G1018" s="85" t="s">
        <v>1962</v>
      </c>
      <c r="H1018" s="85" t="s">
        <v>1959</v>
      </c>
      <c r="I1018" s="86" t="s">
        <v>731</v>
      </c>
      <c r="J1018" t="s">
        <v>14</v>
      </c>
    </row>
    <row r="1019" spans="3:10">
      <c r="C1019">
        <v>98008</v>
      </c>
      <c r="D1019" t="s">
        <v>24</v>
      </c>
      <c r="E1019" t="s">
        <v>57</v>
      </c>
      <c r="F1019" s="28"/>
      <c r="G1019" s="85" t="s">
        <v>1962</v>
      </c>
      <c r="H1019" s="85" t="s">
        <v>1959</v>
      </c>
      <c r="I1019" s="86" t="s">
        <v>731</v>
      </c>
      <c r="J1019" t="s">
        <v>14</v>
      </c>
    </row>
    <row r="1020" spans="3:10">
      <c r="C1020">
        <v>99000</v>
      </c>
      <c r="D1020" t="s">
        <v>12</v>
      </c>
      <c r="E1020" t="s">
        <v>738</v>
      </c>
      <c r="F1020" s="28"/>
      <c r="G1020" s="85" t="s">
        <v>1962</v>
      </c>
      <c r="H1020" s="85" t="s">
        <v>1959</v>
      </c>
      <c r="I1020" s="86" t="s">
        <v>738</v>
      </c>
      <c r="J1020" t="s">
        <v>14</v>
      </c>
    </row>
    <row r="1021" spans="3:10">
      <c r="C1021">
        <v>99001</v>
      </c>
      <c r="D1021" t="s">
        <v>15</v>
      </c>
      <c r="E1021" t="s">
        <v>715</v>
      </c>
      <c r="F1021" s="28"/>
      <c r="G1021" s="85" t="s">
        <v>1962</v>
      </c>
      <c r="H1021" s="85" t="s">
        <v>1959</v>
      </c>
      <c r="I1021" s="86" t="s">
        <v>738</v>
      </c>
      <c r="J1021" t="s">
        <v>14</v>
      </c>
    </row>
    <row r="1022" spans="3:10">
      <c r="C1022">
        <v>99002</v>
      </c>
      <c r="D1022" t="s">
        <v>15</v>
      </c>
      <c r="E1022" t="s">
        <v>716</v>
      </c>
      <c r="F1022" s="28"/>
      <c r="G1022" s="85" t="s">
        <v>1962</v>
      </c>
      <c r="H1022" s="85" t="s">
        <v>1959</v>
      </c>
      <c r="I1022" s="86" t="s">
        <v>738</v>
      </c>
      <c r="J1022" t="s">
        <v>14</v>
      </c>
    </row>
    <row r="1023" spans="3:10">
      <c r="C1023">
        <v>99003</v>
      </c>
      <c r="D1023" t="s">
        <v>15</v>
      </c>
      <c r="E1023" t="s">
        <v>717</v>
      </c>
      <c r="F1023" s="28"/>
      <c r="G1023" s="85" t="s">
        <v>1962</v>
      </c>
      <c r="H1023" s="85" t="s">
        <v>1959</v>
      </c>
      <c r="I1023" s="86" t="s">
        <v>738</v>
      </c>
      <c r="J1023" t="s">
        <v>14</v>
      </c>
    </row>
    <row r="1024" spans="3:10">
      <c r="C1024">
        <v>99004</v>
      </c>
      <c r="D1024" t="s">
        <v>15</v>
      </c>
      <c r="E1024" t="s">
        <v>718</v>
      </c>
      <c r="F1024" s="28"/>
      <c r="G1024" s="85" t="s">
        <v>1962</v>
      </c>
      <c r="H1024" s="85" t="s">
        <v>1959</v>
      </c>
      <c r="I1024" s="86" t="s">
        <v>738</v>
      </c>
      <c r="J1024" t="s">
        <v>14</v>
      </c>
    </row>
    <row r="1025" spans="3:10">
      <c r="C1025">
        <v>99005</v>
      </c>
      <c r="D1025" t="s">
        <v>15</v>
      </c>
      <c r="E1025" t="s">
        <v>719</v>
      </c>
      <c r="F1025" s="28"/>
      <c r="G1025" s="85" t="s">
        <v>1962</v>
      </c>
      <c r="H1025" s="85" t="s">
        <v>1959</v>
      </c>
      <c r="I1025" s="86" t="s">
        <v>738</v>
      </c>
      <c r="J1025" t="s">
        <v>14</v>
      </c>
    </row>
    <row r="1026" spans="3:10">
      <c r="C1026">
        <v>99006</v>
      </c>
      <c r="D1026" t="s">
        <v>15</v>
      </c>
      <c r="E1026" t="s">
        <v>720</v>
      </c>
      <c r="F1026" s="28"/>
      <c r="G1026" s="85" t="s">
        <v>1962</v>
      </c>
      <c r="H1026" s="85" t="s">
        <v>1959</v>
      </c>
      <c r="I1026" s="86" t="s">
        <v>738</v>
      </c>
      <c r="J1026" t="s">
        <v>14</v>
      </c>
    </row>
    <row r="1027" spans="3:10">
      <c r="C1027">
        <v>99007</v>
      </c>
      <c r="D1027" t="s">
        <v>15</v>
      </c>
      <c r="E1027" t="s">
        <v>721</v>
      </c>
      <c r="F1027" s="28"/>
      <c r="G1027" s="85" t="s">
        <v>1962</v>
      </c>
      <c r="H1027" s="85" t="s">
        <v>1959</v>
      </c>
      <c r="I1027" s="86" t="s">
        <v>738</v>
      </c>
      <c r="J1027" t="s">
        <v>14</v>
      </c>
    </row>
    <row r="1028" spans="3:10">
      <c r="C1028">
        <v>99008</v>
      </c>
      <c r="D1028" t="s">
        <v>15</v>
      </c>
      <c r="E1028" t="s">
        <v>56</v>
      </c>
      <c r="F1028" s="28"/>
      <c r="G1028" s="85" t="s">
        <v>1962</v>
      </c>
      <c r="H1028" s="85" t="s">
        <v>1959</v>
      </c>
      <c r="I1028" s="86" t="s">
        <v>738</v>
      </c>
      <c r="J1028" t="s">
        <v>14</v>
      </c>
    </row>
    <row r="1029" spans="3:10">
      <c r="C1029">
        <v>99009</v>
      </c>
      <c r="D1029" t="s">
        <v>24</v>
      </c>
      <c r="E1029" t="s">
        <v>57</v>
      </c>
      <c r="F1029" s="28"/>
      <c r="G1029" s="85" t="s">
        <v>1962</v>
      </c>
      <c r="H1029" s="85" t="s">
        <v>1959</v>
      </c>
      <c r="I1029" s="86" t="s">
        <v>738</v>
      </c>
      <c r="J1029" t="s">
        <v>14</v>
      </c>
    </row>
    <row r="1030" spans="3:10">
      <c r="C1030">
        <v>100000</v>
      </c>
      <c r="D1030" t="s">
        <v>12</v>
      </c>
      <c r="E1030" t="s">
        <v>739</v>
      </c>
      <c r="F1030" s="28"/>
      <c r="G1030" s="85" t="s">
        <v>1962</v>
      </c>
      <c r="H1030" s="85" t="s">
        <v>1959</v>
      </c>
      <c r="I1030" s="86" t="s">
        <v>739</v>
      </c>
      <c r="J1030" t="s">
        <v>14</v>
      </c>
    </row>
    <row r="1031" spans="3:10">
      <c r="C1031">
        <v>100001</v>
      </c>
      <c r="D1031" t="s">
        <v>15</v>
      </c>
      <c r="E1031" t="s">
        <v>740</v>
      </c>
      <c r="F1031" s="28"/>
      <c r="G1031" s="85" t="s">
        <v>1962</v>
      </c>
      <c r="H1031" s="85" t="s">
        <v>1959</v>
      </c>
      <c r="I1031" s="86" t="s">
        <v>739</v>
      </c>
      <c r="J1031" t="s">
        <v>14</v>
      </c>
    </row>
    <row r="1032" spans="3:10">
      <c r="C1032">
        <v>100002</v>
      </c>
      <c r="D1032" t="s">
        <v>15</v>
      </c>
      <c r="E1032" t="s">
        <v>741</v>
      </c>
      <c r="F1032" s="28"/>
      <c r="G1032" s="85" t="s">
        <v>1962</v>
      </c>
      <c r="H1032" s="85" t="s">
        <v>1959</v>
      </c>
      <c r="I1032" s="86" t="s">
        <v>739</v>
      </c>
      <c r="J1032" t="s">
        <v>14</v>
      </c>
    </row>
    <row r="1033" spans="3:10">
      <c r="C1033">
        <v>100003</v>
      </c>
      <c r="D1033" t="s">
        <v>15</v>
      </c>
      <c r="E1033" t="s">
        <v>742</v>
      </c>
      <c r="F1033" s="28"/>
      <c r="G1033" s="85" t="s">
        <v>1962</v>
      </c>
      <c r="H1033" s="85" t="s">
        <v>1959</v>
      </c>
      <c r="I1033" s="86" t="s">
        <v>739</v>
      </c>
      <c r="J1033" t="s">
        <v>14</v>
      </c>
    </row>
    <row r="1034" spans="3:10">
      <c r="C1034">
        <v>100004</v>
      </c>
      <c r="D1034" t="s">
        <v>15</v>
      </c>
      <c r="E1034" t="s">
        <v>743</v>
      </c>
      <c r="F1034" s="28"/>
      <c r="G1034" s="85" t="s">
        <v>1962</v>
      </c>
      <c r="H1034" s="85" t="s">
        <v>1959</v>
      </c>
      <c r="I1034" s="86" t="s">
        <v>739</v>
      </c>
      <c r="J1034" t="s">
        <v>14</v>
      </c>
    </row>
    <row r="1035" spans="3:10">
      <c r="C1035">
        <v>100005</v>
      </c>
      <c r="D1035" t="s">
        <v>15</v>
      </c>
      <c r="E1035" t="s">
        <v>744</v>
      </c>
      <c r="F1035" s="28"/>
      <c r="G1035" s="85" t="s">
        <v>1962</v>
      </c>
      <c r="H1035" s="85" t="s">
        <v>1959</v>
      </c>
      <c r="I1035" s="86" t="s">
        <v>739</v>
      </c>
      <c r="J1035" t="s">
        <v>14</v>
      </c>
    </row>
    <row r="1036" spans="3:10">
      <c r="C1036">
        <v>100006</v>
      </c>
      <c r="D1036" t="s">
        <v>15</v>
      </c>
      <c r="E1036" t="s">
        <v>745</v>
      </c>
      <c r="F1036" s="28"/>
      <c r="G1036" s="85" t="s">
        <v>1962</v>
      </c>
      <c r="H1036" s="85" t="s">
        <v>1959</v>
      </c>
      <c r="I1036" s="86" t="s">
        <v>739</v>
      </c>
      <c r="J1036" t="s">
        <v>14</v>
      </c>
    </row>
    <row r="1037" spans="3:10">
      <c r="C1037">
        <v>100007</v>
      </c>
      <c r="D1037" t="s">
        <v>15</v>
      </c>
      <c r="E1037" t="s">
        <v>746</v>
      </c>
      <c r="F1037" s="28"/>
      <c r="G1037" s="85" t="s">
        <v>1962</v>
      </c>
      <c r="H1037" s="85" t="s">
        <v>1959</v>
      </c>
      <c r="I1037" s="86" t="s">
        <v>739</v>
      </c>
      <c r="J1037" t="s">
        <v>14</v>
      </c>
    </row>
    <row r="1038" spans="3:10">
      <c r="C1038">
        <v>100008</v>
      </c>
      <c r="D1038" t="s">
        <v>24</v>
      </c>
      <c r="E1038" t="s">
        <v>730</v>
      </c>
      <c r="F1038" s="28"/>
      <c r="G1038" s="85" t="s">
        <v>1962</v>
      </c>
      <c r="H1038" s="85" t="s">
        <v>1959</v>
      </c>
      <c r="I1038" s="86" t="s">
        <v>739</v>
      </c>
      <c r="J1038" t="s">
        <v>14</v>
      </c>
    </row>
    <row r="1039" spans="3:10">
      <c r="C1039">
        <v>100009</v>
      </c>
      <c r="D1039" t="s">
        <v>15</v>
      </c>
      <c r="E1039" t="s">
        <v>56</v>
      </c>
      <c r="F1039" s="28"/>
      <c r="G1039" s="85" t="s">
        <v>1962</v>
      </c>
      <c r="H1039" s="85" t="s">
        <v>1959</v>
      </c>
      <c r="I1039" s="86" t="s">
        <v>739</v>
      </c>
      <c r="J1039" t="s">
        <v>14</v>
      </c>
    </row>
    <row r="1040" spans="3:10">
      <c r="C1040">
        <v>100010</v>
      </c>
      <c r="D1040" t="s">
        <v>24</v>
      </c>
      <c r="E1040" t="s">
        <v>57</v>
      </c>
      <c r="F1040" s="28"/>
      <c r="G1040" s="85" t="s">
        <v>1962</v>
      </c>
      <c r="H1040" s="85" t="s">
        <v>1959</v>
      </c>
      <c r="I1040" s="86" t="s">
        <v>739</v>
      </c>
      <c r="J1040" t="s">
        <v>14</v>
      </c>
    </row>
    <row r="1041" spans="3:10">
      <c r="C1041">
        <v>101000</v>
      </c>
      <c r="D1041" t="s">
        <v>430</v>
      </c>
      <c r="E1041" t="s">
        <v>747</v>
      </c>
      <c r="F1041" s="28"/>
      <c r="G1041" s="85" t="s">
        <v>1962</v>
      </c>
      <c r="H1041" s="85" t="s">
        <v>1959</v>
      </c>
      <c r="I1041" s="86" t="s">
        <v>747</v>
      </c>
      <c r="J1041" t="s">
        <v>14</v>
      </c>
    </row>
    <row r="1042" spans="3:10">
      <c r="C1042">
        <v>101001</v>
      </c>
      <c r="D1042" t="s">
        <v>15</v>
      </c>
      <c r="E1042" t="s">
        <v>748</v>
      </c>
      <c r="F1042" s="28"/>
      <c r="G1042" s="85" t="s">
        <v>1962</v>
      </c>
      <c r="H1042" s="85" t="s">
        <v>1959</v>
      </c>
      <c r="I1042" s="86" t="s">
        <v>747</v>
      </c>
      <c r="J1042" t="s">
        <v>14</v>
      </c>
    </row>
    <row r="1043" spans="3:10">
      <c r="C1043">
        <v>101002</v>
      </c>
      <c r="D1043" t="s">
        <v>15</v>
      </c>
      <c r="E1043" t="s">
        <v>749</v>
      </c>
      <c r="F1043" s="28"/>
      <c r="G1043" s="85" t="s">
        <v>1962</v>
      </c>
      <c r="H1043" s="85" t="s">
        <v>1959</v>
      </c>
      <c r="I1043" s="86" t="s">
        <v>747</v>
      </c>
      <c r="J1043" t="s">
        <v>14</v>
      </c>
    </row>
    <row r="1044" spans="3:10">
      <c r="C1044">
        <v>101003</v>
      </c>
      <c r="D1044" t="s">
        <v>15</v>
      </c>
      <c r="E1044" t="s">
        <v>750</v>
      </c>
      <c r="F1044" s="28"/>
      <c r="G1044" s="85" t="s">
        <v>1962</v>
      </c>
      <c r="H1044" s="85" t="s">
        <v>1959</v>
      </c>
      <c r="I1044" s="86" t="s">
        <v>747</v>
      </c>
      <c r="J1044" t="s">
        <v>14</v>
      </c>
    </row>
    <row r="1045" spans="3:10">
      <c r="C1045">
        <v>101004</v>
      </c>
      <c r="D1045" t="s">
        <v>15</v>
      </c>
      <c r="E1045" t="s">
        <v>751</v>
      </c>
      <c r="F1045" s="28"/>
      <c r="G1045" s="85" t="s">
        <v>1962</v>
      </c>
      <c r="H1045" s="85" t="s">
        <v>1959</v>
      </c>
      <c r="I1045" s="86" t="s">
        <v>747</v>
      </c>
      <c r="J1045" t="s">
        <v>14</v>
      </c>
    </row>
    <row r="1046" spans="3:10">
      <c r="C1046">
        <v>101005</v>
      </c>
      <c r="D1046" t="s">
        <v>15</v>
      </c>
      <c r="E1046" t="s">
        <v>752</v>
      </c>
      <c r="F1046" s="28"/>
      <c r="G1046" s="85" t="s">
        <v>1962</v>
      </c>
      <c r="H1046" s="85" t="s">
        <v>1959</v>
      </c>
      <c r="I1046" s="86" t="s">
        <v>747</v>
      </c>
      <c r="J1046" t="s">
        <v>14</v>
      </c>
    </row>
    <row r="1047" spans="3:10">
      <c r="C1047">
        <v>101006</v>
      </c>
      <c r="D1047" t="s">
        <v>15</v>
      </c>
      <c r="E1047" t="s">
        <v>56</v>
      </c>
      <c r="F1047" s="28"/>
      <c r="G1047" s="85" t="s">
        <v>1962</v>
      </c>
      <c r="H1047" s="85" t="s">
        <v>1959</v>
      </c>
      <c r="I1047" s="86" t="s">
        <v>747</v>
      </c>
      <c r="J1047" t="s">
        <v>14</v>
      </c>
    </row>
    <row r="1048" spans="3:10">
      <c r="C1048">
        <v>101007</v>
      </c>
      <c r="D1048" t="s">
        <v>24</v>
      </c>
      <c r="E1048" t="s">
        <v>57</v>
      </c>
      <c r="F1048" s="28"/>
      <c r="G1048" s="85" t="s">
        <v>1962</v>
      </c>
      <c r="H1048" s="85" t="s">
        <v>1959</v>
      </c>
      <c r="I1048" s="86" t="s">
        <v>747</v>
      </c>
      <c r="J1048" t="s">
        <v>14</v>
      </c>
    </row>
    <row r="1049" spans="3:10">
      <c r="C1049">
        <v>102000</v>
      </c>
      <c r="D1049" t="s">
        <v>12</v>
      </c>
      <c r="E1049" t="s">
        <v>753</v>
      </c>
      <c r="F1049" s="28"/>
      <c r="G1049" s="85" t="s">
        <v>1962</v>
      </c>
      <c r="H1049" s="85" t="s">
        <v>1959</v>
      </c>
      <c r="I1049" s="86" t="s">
        <v>753</v>
      </c>
      <c r="J1049" t="s">
        <v>14</v>
      </c>
    </row>
    <row r="1050" spans="3:10">
      <c r="C1050">
        <v>102001</v>
      </c>
      <c r="D1050" t="s">
        <v>15</v>
      </c>
      <c r="E1050" t="s">
        <v>715</v>
      </c>
      <c r="F1050" s="28"/>
      <c r="G1050" s="85" t="s">
        <v>1962</v>
      </c>
      <c r="H1050" s="85" t="s">
        <v>1959</v>
      </c>
      <c r="I1050" s="86" t="s">
        <v>753</v>
      </c>
      <c r="J1050" t="s">
        <v>14</v>
      </c>
    </row>
    <row r="1051" spans="3:10">
      <c r="C1051">
        <v>102002</v>
      </c>
      <c r="D1051" t="s">
        <v>15</v>
      </c>
      <c r="E1051" t="s">
        <v>716</v>
      </c>
      <c r="F1051" s="28"/>
      <c r="G1051" s="85" t="s">
        <v>1962</v>
      </c>
      <c r="H1051" s="85" t="s">
        <v>1959</v>
      </c>
      <c r="I1051" s="86" t="s">
        <v>753</v>
      </c>
      <c r="J1051" t="s">
        <v>14</v>
      </c>
    </row>
    <row r="1052" spans="3:10">
      <c r="C1052">
        <v>102003</v>
      </c>
      <c r="D1052" t="s">
        <v>15</v>
      </c>
      <c r="E1052" t="s">
        <v>717</v>
      </c>
      <c r="F1052" s="28"/>
      <c r="G1052" s="85" t="s">
        <v>1962</v>
      </c>
      <c r="H1052" s="85" t="s">
        <v>1959</v>
      </c>
      <c r="I1052" s="86" t="s">
        <v>753</v>
      </c>
      <c r="J1052" t="s">
        <v>14</v>
      </c>
    </row>
    <row r="1053" spans="3:10">
      <c r="C1053">
        <v>102004</v>
      </c>
      <c r="D1053" t="s">
        <v>15</v>
      </c>
      <c r="E1053" t="s">
        <v>718</v>
      </c>
      <c r="F1053" s="28"/>
      <c r="G1053" s="85" t="s">
        <v>1962</v>
      </c>
      <c r="H1053" s="85" t="s">
        <v>1959</v>
      </c>
      <c r="I1053" s="86" t="s">
        <v>753</v>
      </c>
      <c r="J1053" t="s">
        <v>14</v>
      </c>
    </row>
    <row r="1054" spans="3:10">
      <c r="C1054">
        <v>102005</v>
      </c>
      <c r="D1054" t="s">
        <v>15</v>
      </c>
      <c r="E1054" t="s">
        <v>719</v>
      </c>
      <c r="F1054" s="28"/>
      <c r="G1054" s="85" t="s">
        <v>1962</v>
      </c>
      <c r="H1054" s="85" t="s">
        <v>1959</v>
      </c>
      <c r="I1054" s="86" t="s">
        <v>753</v>
      </c>
      <c r="J1054" t="s">
        <v>14</v>
      </c>
    </row>
    <row r="1055" spans="3:10">
      <c r="C1055">
        <v>102006</v>
      </c>
      <c r="D1055" t="s">
        <v>15</v>
      </c>
      <c r="E1055" t="s">
        <v>720</v>
      </c>
      <c r="F1055" s="28"/>
      <c r="G1055" s="85" t="s">
        <v>1962</v>
      </c>
      <c r="H1055" s="85" t="s">
        <v>1959</v>
      </c>
      <c r="I1055" s="86" t="s">
        <v>753</v>
      </c>
      <c r="J1055" t="s">
        <v>14</v>
      </c>
    </row>
    <row r="1056" spans="3:10">
      <c r="C1056">
        <v>102007</v>
      </c>
      <c r="D1056" t="s">
        <v>15</v>
      </c>
      <c r="E1056" t="s">
        <v>721</v>
      </c>
      <c r="F1056" s="28"/>
      <c r="G1056" s="85" t="s">
        <v>1962</v>
      </c>
      <c r="H1056" s="85" t="s">
        <v>1959</v>
      </c>
      <c r="I1056" s="86" t="s">
        <v>753</v>
      </c>
      <c r="J1056" t="s">
        <v>14</v>
      </c>
    </row>
    <row r="1057" spans="3:10">
      <c r="C1057">
        <v>102008</v>
      </c>
      <c r="D1057" t="s">
        <v>15</v>
      </c>
      <c r="E1057" t="s">
        <v>56</v>
      </c>
      <c r="F1057" s="28"/>
      <c r="G1057" s="85" t="s">
        <v>1962</v>
      </c>
      <c r="H1057" s="85" t="s">
        <v>1959</v>
      </c>
      <c r="I1057" s="86" t="s">
        <v>753</v>
      </c>
      <c r="J1057" t="s">
        <v>14</v>
      </c>
    </row>
    <row r="1058" spans="3:10">
      <c r="C1058">
        <v>102009</v>
      </c>
      <c r="D1058" t="s">
        <v>24</v>
      </c>
      <c r="E1058" t="s">
        <v>57</v>
      </c>
      <c r="F1058" s="28"/>
      <c r="G1058" s="85" t="s">
        <v>1962</v>
      </c>
      <c r="H1058" s="85" t="s">
        <v>1959</v>
      </c>
      <c r="I1058" s="86" t="s">
        <v>753</v>
      </c>
      <c r="J1058" t="s">
        <v>14</v>
      </c>
    </row>
    <row r="1059" spans="3:10">
      <c r="C1059">
        <v>103000</v>
      </c>
      <c r="D1059" t="s">
        <v>12</v>
      </c>
      <c r="E1059" t="s">
        <v>754</v>
      </c>
      <c r="F1059" s="28"/>
      <c r="G1059" s="85" t="s">
        <v>1962</v>
      </c>
      <c r="H1059" s="85" t="s">
        <v>1959</v>
      </c>
      <c r="I1059" s="86" t="s">
        <v>754</v>
      </c>
      <c r="J1059" t="s">
        <v>14</v>
      </c>
    </row>
    <row r="1060" spans="3:10">
      <c r="C1060">
        <v>103001</v>
      </c>
      <c r="D1060" t="s">
        <v>15</v>
      </c>
      <c r="E1060" t="s">
        <v>715</v>
      </c>
      <c r="F1060" s="28"/>
      <c r="G1060" s="85" t="s">
        <v>1962</v>
      </c>
      <c r="H1060" s="85" t="s">
        <v>1959</v>
      </c>
      <c r="I1060" s="86" t="s">
        <v>754</v>
      </c>
      <c r="J1060" t="s">
        <v>14</v>
      </c>
    </row>
    <row r="1061" spans="3:10">
      <c r="C1061">
        <v>103002</v>
      </c>
      <c r="D1061" t="s">
        <v>15</v>
      </c>
      <c r="E1061" t="s">
        <v>716</v>
      </c>
      <c r="F1061" s="28"/>
      <c r="G1061" s="85" t="s">
        <v>1962</v>
      </c>
      <c r="H1061" s="85" t="s">
        <v>1959</v>
      </c>
      <c r="I1061" s="86" t="s">
        <v>754</v>
      </c>
      <c r="J1061" t="s">
        <v>14</v>
      </c>
    </row>
    <row r="1062" spans="3:10">
      <c r="C1062">
        <v>103003</v>
      </c>
      <c r="D1062" t="s">
        <v>15</v>
      </c>
      <c r="E1062" t="s">
        <v>717</v>
      </c>
      <c r="F1062" s="28"/>
      <c r="G1062" s="85" t="s">
        <v>1962</v>
      </c>
      <c r="H1062" s="85" t="s">
        <v>1959</v>
      </c>
      <c r="I1062" s="86" t="s">
        <v>754</v>
      </c>
      <c r="J1062" t="s">
        <v>14</v>
      </c>
    </row>
    <row r="1063" spans="3:10">
      <c r="C1063">
        <v>103004</v>
      </c>
      <c r="D1063" t="s">
        <v>15</v>
      </c>
      <c r="E1063" t="s">
        <v>718</v>
      </c>
      <c r="F1063" s="28"/>
      <c r="G1063" s="85" t="s">
        <v>1962</v>
      </c>
      <c r="H1063" s="85" t="s">
        <v>1959</v>
      </c>
      <c r="I1063" s="86" t="s">
        <v>754</v>
      </c>
      <c r="J1063" t="s">
        <v>14</v>
      </c>
    </row>
    <row r="1064" spans="3:10">
      <c r="C1064">
        <v>103005</v>
      </c>
      <c r="D1064" t="s">
        <v>15</v>
      </c>
      <c r="E1064" t="s">
        <v>719</v>
      </c>
      <c r="F1064" s="28"/>
      <c r="G1064" s="85" t="s">
        <v>1962</v>
      </c>
      <c r="H1064" s="85" t="s">
        <v>1959</v>
      </c>
      <c r="I1064" s="86" t="s">
        <v>754</v>
      </c>
      <c r="J1064" t="s">
        <v>14</v>
      </c>
    </row>
    <row r="1065" spans="3:10">
      <c r="C1065">
        <v>103006</v>
      </c>
      <c r="D1065" t="s">
        <v>15</v>
      </c>
      <c r="E1065" t="s">
        <v>720</v>
      </c>
      <c r="F1065" s="28"/>
      <c r="G1065" s="85" t="s">
        <v>1962</v>
      </c>
      <c r="H1065" s="85" t="s">
        <v>1959</v>
      </c>
      <c r="I1065" s="86" t="s">
        <v>754</v>
      </c>
      <c r="J1065" t="s">
        <v>14</v>
      </c>
    </row>
    <row r="1066" spans="3:10">
      <c r="C1066">
        <v>103007</v>
      </c>
      <c r="D1066" t="s">
        <v>15</v>
      </c>
      <c r="E1066" t="s">
        <v>721</v>
      </c>
      <c r="F1066" s="28"/>
      <c r="G1066" s="85" t="s">
        <v>1962</v>
      </c>
      <c r="H1066" s="85" t="s">
        <v>1959</v>
      </c>
      <c r="I1066" s="86" t="s">
        <v>754</v>
      </c>
      <c r="J1066" t="s">
        <v>14</v>
      </c>
    </row>
    <row r="1067" spans="3:10">
      <c r="C1067">
        <v>103008</v>
      </c>
      <c r="D1067" t="s">
        <v>15</v>
      </c>
      <c r="E1067" t="s">
        <v>56</v>
      </c>
      <c r="F1067" s="28"/>
      <c r="G1067" s="85" t="s">
        <v>1962</v>
      </c>
      <c r="H1067" s="85" t="s">
        <v>1959</v>
      </c>
      <c r="I1067" s="86" t="s">
        <v>754</v>
      </c>
      <c r="J1067" t="s">
        <v>14</v>
      </c>
    </row>
    <row r="1068" spans="3:10">
      <c r="C1068">
        <v>103009</v>
      </c>
      <c r="D1068" t="s">
        <v>24</v>
      </c>
      <c r="E1068" t="s">
        <v>57</v>
      </c>
      <c r="F1068" s="28"/>
      <c r="G1068" s="85" t="s">
        <v>1962</v>
      </c>
      <c r="H1068" s="85" t="s">
        <v>1959</v>
      </c>
      <c r="I1068" s="86" t="s">
        <v>754</v>
      </c>
      <c r="J1068" t="s">
        <v>14</v>
      </c>
    </row>
    <row r="1069" spans="3:10">
      <c r="C1069">
        <v>104000</v>
      </c>
      <c r="D1069" t="s">
        <v>430</v>
      </c>
      <c r="E1069" t="s">
        <v>755</v>
      </c>
      <c r="F1069" s="28"/>
      <c r="G1069" s="85" t="s">
        <v>1962</v>
      </c>
      <c r="H1069" s="85" t="s">
        <v>1959</v>
      </c>
      <c r="I1069" s="86" t="s">
        <v>755</v>
      </c>
      <c r="J1069" t="s">
        <v>14</v>
      </c>
    </row>
    <row r="1070" spans="3:10">
      <c r="C1070">
        <v>104001</v>
      </c>
      <c r="D1070" t="s">
        <v>432</v>
      </c>
      <c r="E1070" t="s">
        <v>669</v>
      </c>
      <c r="F1070" s="28"/>
      <c r="G1070" s="85" t="s">
        <v>1962</v>
      </c>
      <c r="H1070" s="85" t="s">
        <v>1959</v>
      </c>
      <c r="I1070" s="86" t="s">
        <v>755</v>
      </c>
      <c r="J1070" t="s">
        <v>14</v>
      </c>
    </row>
    <row r="1071" spans="3:10">
      <c r="C1071">
        <v>104002</v>
      </c>
      <c r="D1071" t="s">
        <v>15</v>
      </c>
      <c r="E1071" t="s">
        <v>670</v>
      </c>
      <c r="F1071" s="28"/>
      <c r="G1071" s="85" t="s">
        <v>1962</v>
      </c>
      <c r="H1071" s="85" t="s">
        <v>1959</v>
      </c>
      <c r="I1071" s="86" t="s">
        <v>755</v>
      </c>
      <c r="J1071" t="s">
        <v>14</v>
      </c>
    </row>
    <row r="1072" spans="3:10">
      <c r="C1072">
        <v>104003</v>
      </c>
      <c r="D1072" t="s">
        <v>15</v>
      </c>
      <c r="E1072" t="s">
        <v>671</v>
      </c>
      <c r="F1072" s="28"/>
      <c r="G1072" s="85" t="s">
        <v>1962</v>
      </c>
      <c r="H1072" s="85" t="s">
        <v>1959</v>
      </c>
      <c r="I1072" s="86" t="s">
        <v>755</v>
      </c>
      <c r="J1072" t="s">
        <v>14</v>
      </c>
    </row>
    <row r="1073" spans="3:10">
      <c r="C1073">
        <v>104004</v>
      </c>
      <c r="D1073" t="s">
        <v>432</v>
      </c>
      <c r="E1073" t="s">
        <v>672</v>
      </c>
      <c r="F1073" s="28"/>
      <c r="G1073" s="85" t="s">
        <v>1962</v>
      </c>
      <c r="H1073" s="85" t="s">
        <v>1959</v>
      </c>
      <c r="I1073" s="86" t="s">
        <v>755</v>
      </c>
      <c r="J1073" t="s">
        <v>14</v>
      </c>
    </row>
    <row r="1074" spans="3:10">
      <c r="C1074">
        <v>104005</v>
      </c>
      <c r="D1074" t="s">
        <v>15</v>
      </c>
      <c r="E1074" t="s">
        <v>756</v>
      </c>
      <c r="F1074" s="28"/>
      <c r="G1074" s="85" t="s">
        <v>1962</v>
      </c>
      <c r="H1074" s="85" t="s">
        <v>1959</v>
      </c>
      <c r="I1074" s="86" t="s">
        <v>755</v>
      </c>
      <c r="J1074" t="s">
        <v>14</v>
      </c>
    </row>
    <row r="1075" spans="3:10">
      <c r="C1075">
        <v>104006</v>
      </c>
      <c r="D1075" t="s">
        <v>15</v>
      </c>
      <c r="E1075" t="s">
        <v>757</v>
      </c>
      <c r="F1075" s="28"/>
      <c r="G1075" s="85" t="s">
        <v>1962</v>
      </c>
      <c r="H1075" s="85" t="s">
        <v>1959</v>
      </c>
      <c r="I1075" s="86" t="s">
        <v>755</v>
      </c>
      <c r="J1075" t="s">
        <v>14</v>
      </c>
    </row>
    <row r="1076" spans="3:10">
      <c r="C1076">
        <v>104007</v>
      </c>
      <c r="D1076" t="s">
        <v>15</v>
      </c>
      <c r="E1076" t="s">
        <v>758</v>
      </c>
      <c r="F1076" s="28"/>
      <c r="G1076" s="85" t="s">
        <v>1962</v>
      </c>
      <c r="H1076" s="85" t="s">
        <v>1959</v>
      </c>
      <c r="I1076" s="86" t="s">
        <v>755</v>
      </c>
      <c r="J1076" t="s">
        <v>14</v>
      </c>
    </row>
    <row r="1077" spans="3:10">
      <c r="C1077">
        <v>104008</v>
      </c>
      <c r="D1077" t="s">
        <v>15</v>
      </c>
      <c r="E1077" t="s">
        <v>759</v>
      </c>
      <c r="F1077" s="28"/>
      <c r="G1077" s="85" t="s">
        <v>1962</v>
      </c>
      <c r="H1077" s="85" t="s">
        <v>1959</v>
      </c>
      <c r="I1077" s="86" t="s">
        <v>755</v>
      </c>
      <c r="J1077" t="s">
        <v>14</v>
      </c>
    </row>
    <row r="1078" spans="3:10">
      <c r="C1078">
        <v>104009</v>
      </c>
      <c r="D1078" t="s">
        <v>15</v>
      </c>
      <c r="E1078" t="s">
        <v>676</v>
      </c>
      <c r="F1078" s="28"/>
      <c r="G1078" s="85" t="s">
        <v>1962</v>
      </c>
      <c r="H1078" s="85" t="s">
        <v>1959</v>
      </c>
      <c r="I1078" s="86" t="s">
        <v>755</v>
      </c>
      <c r="J1078" t="s">
        <v>14</v>
      </c>
    </row>
    <row r="1079" spans="3:10">
      <c r="C1079">
        <v>104010</v>
      </c>
      <c r="D1079" t="s">
        <v>15</v>
      </c>
      <c r="E1079" t="s">
        <v>677</v>
      </c>
      <c r="F1079" s="28"/>
      <c r="G1079" s="85" t="s">
        <v>1962</v>
      </c>
      <c r="H1079" s="85" t="s">
        <v>1959</v>
      </c>
      <c r="I1079" s="86" t="s">
        <v>755</v>
      </c>
      <c r="J1079" t="s">
        <v>14</v>
      </c>
    </row>
    <row r="1080" spans="3:10">
      <c r="C1080">
        <v>104011</v>
      </c>
      <c r="D1080" t="s">
        <v>15</v>
      </c>
      <c r="E1080" t="s">
        <v>760</v>
      </c>
      <c r="F1080" s="28"/>
      <c r="G1080" s="85" t="s">
        <v>1962</v>
      </c>
      <c r="H1080" s="85" t="s">
        <v>1959</v>
      </c>
      <c r="I1080" s="86" t="s">
        <v>755</v>
      </c>
      <c r="J1080" t="s">
        <v>14</v>
      </c>
    </row>
    <row r="1081" spans="3:10">
      <c r="C1081">
        <v>104012</v>
      </c>
      <c r="D1081" t="s">
        <v>15</v>
      </c>
      <c r="E1081" t="s">
        <v>56</v>
      </c>
      <c r="F1081" s="28"/>
      <c r="G1081" s="85" t="s">
        <v>1962</v>
      </c>
      <c r="H1081" s="85" t="s">
        <v>1959</v>
      </c>
      <c r="I1081" s="86" t="s">
        <v>755</v>
      </c>
      <c r="J1081" t="s">
        <v>14</v>
      </c>
    </row>
    <row r="1082" spans="3:10">
      <c r="C1082">
        <v>104013</v>
      </c>
      <c r="D1082" t="s">
        <v>24</v>
      </c>
      <c r="E1082" t="s">
        <v>57</v>
      </c>
      <c r="F1082" s="28"/>
      <c r="G1082" s="85" t="s">
        <v>1962</v>
      </c>
      <c r="H1082" s="85" t="s">
        <v>1959</v>
      </c>
      <c r="I1082" s="86" t="s">
        <v>755</v>
      </c>
      <c r="J1082" t="s">
        <v>14</v>
      </c>
    </row>
    <row r="1083" spans="3:10">
      <c r="C1083">
        <v>105000</v>
      </c>
      <c r="D1083" t="s">
        <v>12</v>
      </c>
      <c r="E1083" t="s">
        <v>761</v>
      </c>
      <c r="F1083" s="28"/>
      <c r="G1083" s="85" t="s">
        <v>1962</v>
      </c>
      <c r="H1083" s="85" t="s">
        <v>1959</v>
      </c>
      <c r="I1083" s="86" t="s">
        <v>761</v>
      </c>
      <c r="J1083" t="s">
        <v>14</v>
      </c>
    </row>
    <row r="1084" spans="3:10">
      <c r="C1084">
        <v>105001</v>
      </c>
      <c r="D1084" t="s">
        <v>15</v>
      </c>
      <c r="E1084" t="s">
        <v>762</v>
      </c>
      <c r="F1084" s="28"/>
      <c r="G1084" s="85" t="s">
        <v>1962</v>
      </c>
      <c r="H1084" s="85" t="s">
        <v>1959</v>
      </c>
      <c r="I1084" s="86" t="s">
        <v>761</v>
      </c>
      <c r="J1084" t="s">
        <v>14</v>
      </c>
    </row>
    <row r="1085" spans="3:10">
      <c r="C1085">
        <v>105002</v>
      </c>
      <c r="D1085" t="s">
        <v>15</v>
      </c>
      <c r="E1085" t="s">
        <v>763</v>
      </c>
      <c r="F1085" s="28"/>
      <c r="G1085" s="85" t="s">
        <v>1962</v>
      </c>
      <c r="H1085" s="85" t="s">
        <v>1959</v>
      </c>
      <c r="I1085" s="86" t="s">
        <v>761</v>
      </c>
      <c r="J1085" t="s">
        <v>14</v>
      </c>
    </row>
    <row r="1086" spans="3:10">
      <c r="C1086">
        <v>105003</v>
      </c>
      <c r="D1086" t="s">
        <v>15</v>
      </c>
      <c r="E1086" t="s">
        <v>764</v>
      </c>
      <c r="F1086" s="28"/>
      <c r="G1086" s="85" t="s">
        <v>1962</v>
      </c>
      <c r="H1086" s="85" t="s">
        <v>1959</v>
      </c>
      <c r="I1086" s="86" t="s">
        <v>761</v>
      </c>
      <c r="J1086" t="s">
        <v>14</v>
      </c>
    </row>
    <row r="1087" spans="3:10">
      <c r="C1087">
        <v>105004</v>
      </c>
      <c r="D1087" t="s">
        <v>15</v>
      </c>
      <c r="E1087" t="s">
        <v>765</v>
      </c>
      <c r="F1087" s="28"/>
      <c r="G1087" s="85" t="s">
        <v>1962</v>
      </c>
      <c r="H1087" s="85" t="s">
        <v>1959</v>
      </c>
      <c r="I1087" s="86" t="s">
        <v>761</v>
      </c>
      <c r="J1087" t="s">
        <v>14</v>
      </c>
    </row>
    <row r="1088" spans="3:10">
      <c r="C1088">
        <v>105005</v>
      </c>
      <c r="D1088" t="s">
        <v>15</v>
      </c>
      <c r="E1088" t="s">
        <v>766</v>
      </c>
      <c r="F1088" s="28"/>
      <c r="G1088" s="85" t="s">
        <v>1962</v>
      </c>
      <c r="H1088" s="85" t="s">
        <v>1959</v>
      </c>
      <c r="I1088" s="86" t="s">
        <v>761</v>
      </c>
      <c r="J1088" t="s">
        <v>14</v>
      </c>
    </row>
    <row r="1089" spans="3:10">
      <c r="C1089">
        <v>105006</v>
      </c>
      <c r="D1089" t="s">
        <v>15</v>
      </c>
      <c r="E1089" t="s">
        <v>767</v>
      </c>
      <c r="F1089" s="28"/>
      <c r="G1089" s="85" t="s">
        <v>1962</v>
      </c>
      <c r="H1089" s="85" t="s">
        <v>1959</v>
      </c>
      <c r="I1089" s="86" t="s">
        <v>761</v>
      </c>
      <c r="J1089" t="s">
        <v>14</v>
      </c>
    </row>
    <row r="1090" spans="3:10">
      <c r="C1090">
        <v>105007</v>
      </c>
      <c r="D1090" t="s">
        <v>15</v>
      </c>
      <c r="E1090" t="s">
        <v>768</v>
      </c>
      <c r="F1090" s="28"/>
      <c r="G1090" s="85" t="s">
        <v>1962</v>
      </c>
      <c r="H1090" s="85" t="s">
        <v>1959</v>
      </c>
      <c r="I1090" s="86" t="s">
        <v>761</v>
      </c>
      <c r="J1090" t="s">
        <v>14</v>
      </c>
    </row>
    <row r="1091" spans="3:10">
      <c r="C1091">
        <v>105008</v>
      </c>
      <c r="D1091" t="s">
        <v>15</v>
      </c>
      <c r="E1091" t="s">
        <v>56</v>
      </c>
      <c r="F1091" s="28"/>
      <c r="G1091" s="85" t="s">
        <v>1962</v>
      </c>
      <c r="H1091" s="85" t="s">
        <v>1959</v>
      </c>
      <c r="I1091" s="86" t="s">
        <v>761</v>
      </c>
      <c r="J1091" t="s">
        <v>14</v>
      </c>
    </row>
    <row r="1092" spans="3:10">
      <c r="C1092">
        <v>105009</v>
      </c>
      <c r="D1092" t="s">
        <v>24</v>
      </c>
      <c r="E1092" t="s">
        <v>57</v>
      </c>
      <c r="F1092" s="28"/>
      <c r="G1092" s="85" t="s">
        <v>1962</v>
      </c>
      <c r="H1092" s="85" t="s">
        <v>1959</v>
      </c>
      <c r="I1092" s="86" t="s">
        <v>761</v>
      </c>
      <c r="J1092" t="s">
        <v>14</v>
      </c>
    </row>
    <row r="1093" spans="3:10">
      <c r="C1093">
        <v>106000</v>
      </c>
      <c r="D1093" t="s">
        <v>12</v>
      </c>
      <c r="E1093" t="s">
        <v>769</v>
      </c>
      <c r="F1093" s="28"/>
      <c r="G1093" s="85" t="s">
        <v>1962</v>
      </c>
      <c r="H1093" s="85" t="s">
        <v>1959</v>
      </c>
      <c r="I1093" s="86" t="s">
        <v>769</v>
      </c>
      <c r="J1093" t="s">
        <v>14</v>
      </c>
    </row>
    <row r="1094" spans="3:10">
      <c r="C1094">
        <v>106001</v>
      </c>
      <c r="D1094" t="s">
        <v>15</v>
      </c>
      <c r="E1094" t="s">
        <v>770</v>
      </c>
      <c r="F1094" s="28"/>
      <c r="G1094" s="85" t="s">
        <v>1962</v>
      </c>
      <c r="H1094" s="85" t="s">
        <v>1959</v>
      </c>
      <c r="I1094" s="86" t="s">
        <v>769</v>
      </c>
      <c r="J1094" t="s">
        <v>14</v>
      </c>
    </row>
    <row r="1095" spans="3:10">
      <c r="C1095">
        <v>106002</v>
      </c>
      <c r="D1095" t="s">
        <v>15</v>
      </c>
      <c r="E1095" t="s">
        <v>771</v>
      </c>
      <c r="F1095" s="28"/>
      <c r="G1095" s="85" t="s">
        <v>1962</v>
      </c>
      <c r="H1095" s="85" t="s">
        <v>1959</v>
      </c>
      <c r="I1095" s="86" t="s">
        <v>769</v>
      </c>
      <c r="J1095" t="s">
        <v>14</v>
      </c>
    </row>
    <row r="1096" spans="3:10">
      <c r="C1096">
        <v>106003</v>
      </c>
      <c r="D1096" t="s">
        <v>15</v>
      </c>
      <c r="E1096" t="s">
        <v>772</v>
      </c>
      <c r="F1096" s="28"/>
      <c r="G1096" s="85" t="s">
        <v>1962</v>
      </c>
      <c r="H1096" s="85" t="s">
        <v>1959</v>
      </c>
      <c r="I1096" s="86" t="s">
        <v>769</v>
      </c>
      <c r="J1096" t="s">
        <v>14</v>
      </c>
    </row>
    <row r="1097" spans="3:10">
      <c r="C1097">
        <v>106004</v>
      </c>
      <c r="D1097" t="s">
        <v>15</v>
      </c>
      <c r="E1097" t="s">
        <v>773</v>
      </c>
      <c r="F1097" s="28"/>
      <c r="G1097" s="85" t="s">
        <v>1962</v>
      </c>
      <c r="H1097" s="85" t="s">
        <v>1959</v>
      </c>
      <c r="I1097" s="86" t="s">
        <v>769</v>
      </c>
      <c r="J1097" t="s">
        <v>14</v>
      </c>
    </row>
    <row r="1098" spans="3:10">
      <c r="C1098">
        <v>106005</v>
      </c>
      <c r="D1098" t="s">
        <v>15</v>
      </c>
      <c r="E1098" t="s">
        <v>774</v>
      </c>
      <c r="F1098" s="28"/>
      <c r="G1098" s="85" t="s">
        <v>1962</v>
      </c>
      <c r="H1098" s="85" t="s">
        <v>1959</v>
      </c>
      <c r="I1098" s="86" t="s">
        <v>769</v>
      </c>
      <c r="J1098" t="s">
        <v>14</v>
      </c>
    </row>
    <row r="1099" spans="3:10">
      <c r="C1099">
        <v>106006</v>
      </c>
      <c r="D1099" t="s">
        <v>15</v>
      </c>
      <c r="E1099" t="s">
        <v>775</v>
      </c>
      <c r="F1099" s="28"/>
      <c r="G1099" s="85" t="s">
        <v>1962</v>
      </c>
      <c r="H1099" s="85" t="s">
        <v>1959</v>
      </c>
      <c r="I1099" s="86" t="s">
        <v>769</v>
      </c>
      <c r="J1099" t="s">
        <v>14</v>
      </c>
    </row>
    <row r="1100" spans="3:10">
      <c r="C1100">
        <v>106007</v>
      </c>
      <c r="D1100" t="s">
        <v>15</v>
      </c>
      <c r="E1100" t="s">
        <v>776</v>
      </c>
      <c r="F1100" s="28"/>
      <c r="G1100" s="85" t="s">
        <v>1962</v>
      </c>
      <c r="H1100" s="85" t="s">
        <v>1959</v>
      </c>
      <c r="I1100" s="86" t="s">
        <v>769</v>
      </c>
      <c r="J1100" t="s">
        <v>14</v>
      </c>
    </row>
    <row r="1101" spans="3:10">
      <c r="C1101">
        <v>106008</v>
      </c>
      <c r="D1101" t="s">
        <v>15</v>
      </c>
      <c r="E1101" t="s">
        <v>777</v>
      </c>
      <c r="F1101" s="28"/>
      <c r="G1101" s="85" t="s">
        <v>1962</v>
      </c>
      <c r="H1101" s="85" t="s">
        <v>1959</v>
      </c>
      <c r="I1101" s="86" t="s">
        <v>769</v>
      </c>
      <c r="J1101" t="s">
        <v>14</v>
      </c>
    </row>
    <row r="1102" spans="3:10">
      <c r="C1102">
        <v>106009</v>
      </c>
      <c r="D1102" t="s">
        <v>15</v>
      </c>
      <c r="E1102" t="s">
        <v>778</v>
      </c>
      <c r="F1102" s="28"/>
      <c r="G1102" s="85" t="s">
        <v>1962</v>
      </c>
      <c r="H1102" s="85" t="s">
        <v>1959</v>
      </c>
      <c r="I1102" s="86" t="s">
        <v>769</v>
      </c>
      <c r="J1102" t="s">
        <v>14</v>
      </c>
    </row>
    <row r="1103" spans="3:10">
      <c r="C1103">
        <v>106010</v>
      </c>
      <c r="D1103" t="s">
        <v>15</v>
      </c>
      <c r="E1103" t="s">
        <v>56</v>
      </c>
      <c r="F1103" s="28"/>
      <c r="G1103" s="85" t="s">
        <v>1962</v>
      </c>
      <c r="H1103" s="85" t="s">
        <v>1959</v>
      </c>
      <c r="I1103" s="86" t="s">
        <v>769</v>
      </c>
      <c r="J1103" t="s">
        <v>14</v>
      </c>
    </row>
    <row r="1104" spans="3:10">
      <c r="C1104">
        <v>106011</v>
      </c>
      <c r="D1104" t="s">
        <v>24</v>
      </c>
      <c r="E1104" t="s">
        <v>57</v>
      </c>
      <c r="F1104" s="28"/>
      <c r="G1104" s="85" t="s">
        <v>1962</v>
      </c>
      <c r="H1104" s="85" t="s">
        <v>1959</v>
      </c>
      <c r="I1104" s="86" t="s">
        <v>769</v>
      </c>
      <c r="J1104" t="s">
        <v>14</v>
      </c>
    </row>
    <row r="1105" spans="3:10">
      <c r="C1105">
        <v>107000</v>
      </c>
      <c r="D1105" t="s">
        <v>430</v>
      </c>
      <c r="E1105" t="s">
        <v>779</v>
      </c>
      <c r="F1105" s="28"/>
      <c r="G1105" s="85" t="s">
        <v>1962</v>
      </c>
      <c r="H1105" s="85" t="s">
        <v>1959</v>
      </c>
      <c r="I1105" s="86" t="s">
        <v>779</v>
      </c>
      <c r="J1105" t="s">
        <v>14</v>
      </c>
    </row>
    <row r="1106" spans="3:10">
      <c r="C1106">
        <v>107001</v>
      </c>
      <c r="D1106" t="s">
        <v>432</v>
      </c>
      <c r="E1106" t="s">
        <v>780</v>
      </c>
      <c r="F1106" s="28"/>
      <c r="G1106" s="85" t="s">
        <v>1962</v>
      </c>
      <c r="H1106" s="85" t="s">
        <v>1959</v>
      </c>
      <c r="I1106" s="86" t="s">
        <v>779</v>
      </c>
      <c r="J1106" t="s">
        <v>14</v>
      </c>
    </row>
    <row r="1107" spans="3:10">
      <c r="C1107">
        <v>107002</v>
      </c>
      <c r="D1107" t="s">
        <v>15</v>
      </c>
      <c r="E1107" t="s">
        <v>781</v>
      </c>
      <c r="F1107" s="28"/>
      <c r="G1107" s="85" t="s">
        <v>1962</v>
      </c>
      <c r="H1107" s="85" t="s">
        <v>1959</v>
      </c>
      <c r="I1107" s="86" t="s">
        <v>779</v>
      </c>
      <c r="J1107" t="s">
        <v>14</v>
      </c>
    </row>
    <row r="1108" spans="3:10">
      <c r="C1108">
        <v>107003</v>
      </c>
      <c r="D1108" t="s">
        <v>15</v>
      </c>
      <c r="E1108" t="s">
        <v>782</v>
      </c>
      <c r="F1108" s="28"/>
      <c r="G1108" s="85" t="s">
        <v>1962</v>
      </c>
      <c r="H1108" s="85" t="s">
        <v>1959</v>
      </c>
      <c r="I1108" s="86" t="s">
        <v>779</v>
      </c>
      <c r="J1108" t="s">
        <v>14</v>
      </c>
    </row>
    <row r="1109" spans="3:10">
      <c r="C1109">
        <v>107004</v>
      </c>
      <c r="D1109" t="s">
        <v>15</v>
      </c>
      <c r="E1109" t="s">
        <v>783</v>
      </c>
      <c r="F1109" s="28"/>
      <c r="G1109" s="85" t="s">
        <v>1962</v>
      </c>
      <c r="H1109" s="85" t="s">
        <v>1959</v>
      </c>
      <c r="I1109" s="86" t="s">
        <v>779</v>
      </c>
      <c r="J1109" t="s">
        <v>14</v>
      </c>
    </row>
    <row r="1110" spans="3:10">
      <c r="C1110">
        <v>107005</v>
      </c>
      <c r="D1110" t="s">
        <v>15</v>
      </c>
      <c r="E1110" t="s">
        <v>784</v>
      </c>
      <c r="F1110" s="28"/>
      <c r="G1110" s="85" t="s">
        <v>1962</v>
      </c>
      <c r="H1110" s="85" t="s">
        <v>1959</v>
      </c>
      <c r="I1110" s="86" t="s">
        <v>779</v>
      </c>
      <c r="J1110" t="s">
        <v>14</v>
      </c>
    </row>
    <row r="1111" spans="3:10">
      <c r="C1111">
        <v>107006</v>
      </c>
      <c r="D1111" t="s">
        <v>15</v>
      </c>
      <c r="E1111" t="s">
        <v>785</v>
      </c>
      <c r="F1111" s="28"/>
      <c r="G1111" s="85" t="s">
        <v>1962</v>
      </c>
      <c r="H1111" s="85" t="s">
        <v>1959</v>
      </c>
      <c r="I1111" s="86" t="s">
        <v>779</v>
      </c>
      <c r="J1111" t="s">
        <v>14</v>
      </c>
    </row>
    <row r="1112" spans="3:10">
      <c r="C1112">
        <v>107007</v>
      </c>
      <c r="D1112" t="s">
        <v>432</v>
      </c>
      <c r="E1112" t="s">
        <v>786</v>
      </c>
      <c r="F1112" s="28"/>
      <c r="G1112" s="85" t="s">
        <v>1962</v>
      </c>
      <c r="H1112" s="85" t="s">
        <v>1959</v>
      </c>
      <c r="I1112" s="86" t="s">
        <v>779</v>
      </c>
      <c r="J1112" t="s">
        <v>14</v>
      </c>
    </row>
    <row r="1113" spans="3:10">
      <c r="C1113">
        <v>107008</v>
      </c>
      <c r="D1113" t="s">
        <v>15</v>
      </c>
      <c r="E1113" t="s">
        <v>787</v>
      </c>
      <c r="F1113" s="28"/>
      <c r="G1113" s="85" t="s">
        <v>1962</v>
      </c>
      <c r="H1113" s="85" t="s">
        <v>1959</v>
      </c>
      <c r="I1113" s="86" t="s">
        <v>779</v>
      </c>
      <c r="J1113" t="s">
        <v>14</v>
      </c>
    </row>
    <row r="1114" spans="3:10">
      <c r="C1114">
        <v>107009</v>
      </c>
      <c r="D1114" t="s">
        <v>15</v>
      </c>
      <c r="E1114" t="s">
        <v>788</v>
      </c>
      <c r="F1114" s="28"/>
      <c r="G1114" s="85" t="s">
        <v>1962</v>
      </c>
      <c r="H1114" s="85" t="s">
        <v>1959</v>
      </c>
      <c r="I1114" s="86" t="s">
        <v>779</v>
      </c>
      <c r="J1114" t="s">
        <v>14</v>
      </c>
    </row>
    <row r="1115" spans="3:10">
      <c r="C1115">
        <v>107010</v>
      </c>
      <c r="D1115" t="s">
        <v>15</v>
      </c>
      <c r="E1115" t="s">
        <v>789</v>
      </c>
      <c r="F1115" s="28"/>
      <c r="G1115" s="85" t="s">
        <v>1962</v>
      </c>
      <c r="H1115" s="85" t="s">
        <v>1959</v>
      </c>
      <c r="I1115" s="86" t="s">
        <v>779</v>
      </c>
      <c r="J1115" t="s">
        <v>14</v>
      </c>
    </row>
    <row r="1116" spans="3:10">
      <c r="C1116">
        <v>107011</v>
      </c>
      <c r="D1116" t="s">
        <v>15</v>
      </c>
      <c r="E1116" t="s">
        <v>790</v>
      </c>
      <c r="F1116" s="28"/>
      <c r="G1116" s="85" t="s">
        <v>1962</v>
      </c>
      <c r="H1116" s="85" t="s">
        <v>1959</v>
      </c>
      <c r="I1116" s="86" t="s">
        <v>779</v>
      </c>
      <c r="J1116" t="s">
        <v>14</v>
      </c>
    </row>
    <row r="1117" spans="3:10">
      <c r="C1117">
        <v>107012</v>
      </c>
      <c r="D1117" t="s">
        <v>15</v>
      </c>
      <c r="E1117" t="s">
        <v>791</v>
      </c>
      <c r="F1117" s="28"/>
      <c r="G1117" s="85" t="s">
        <v>1962</v>
      </c>
      <c r="H1117" s="85" t="s">
        <v>1959</v>
      </c>
      <c r="I1117" s="86" t="s">
        <v>779</v>
      </c>
      <c r="J1117" t="s">
        <v>14</v>
      </c>
    </row>
    <row r="1118" spans="3:10">
      <c r="C1118">
        <v>107013</v>
      </c>
      <c r="D1118" t="s">
        <v>15</v>
      </c>
      <c r="E1118" t="s">
        <v>785</v>
      </c>
      <c r="F1118" s="28"/>
      <c r="G1118" s="85" t="s">
        <v>1962</v>
      </c>
      <c r="H1118" s="85" t="s">
        <v>1959</v>
      </c>
      <c r="I1118" s="86" t="s">
        <v>779</v>
      </c>
      <c r="J1118" t="s">
        <v>14</v>
      </c>
    </row>
    <row r="1119" spans="3:10">
      <c r="C1119">
        <v>107014</v>
      </c>
      <c r="D1119" t="s">
        <v>432</v>
      </c>
      <c r="E1119" t="s">
        <v>792</v>
      </c>
      <c r="F1119" s="28"/>
      <c r="G1119" s="85" t="s">
        <v>1962</v>
      </c>
      <c r="H1119" s="85" t="s">
        <v>1959</v>
      </c>
      <c r="I1119" s="86" t="s">
        <v>779</v>
      </c>
      <c r="J1119" t="s">
        <v>14</v>
      </c>
    </row>
    <row r="1120" spans="3:10">
      <c r="C1120">
        <v>107015</v>
      </c>
      <c r="D1120" t="s">
        <v>15</v>
      </c>
      <c r="E1120" t="s">
        <v>793</v>
      </c>
      <c r="F1120" s="28"/>
      <c r="G1120" s="85" t="s">
        <v>1962</v>
      </c>
      <c r="H1120" s="85" t="s">
        <v>1959</v>
      </c>
      <c r="I1120" s="86" t="s">
        <v>779</v>
      </c>
      <c r="J1120" t="s">
        <v>14</v>
      </c>
    </row>
    <row r="1121" spans="3:10">
      <c r="C1121">
        <v>107016</v>
      </c>
      <c r="D1121" t="s">
        <v>15</v>
      </c>
      <c r="E1121" t="s">
        <v>794</v>
      </c>
      <c r="F1121" s="28"/>
      <c r="G1121" s="85" t="s">
        <v>1962</v>
      </c>
      <c r="H1121" s="85" t="s">
        <v>1959</v>
      </c>
      <c r="I1121" s="86" t="s">
        <v>779</v>
      </c>
      <c r="J1121" t="s">
        <v>14</v>
      </c>
    </row>
    <row r="1122" spans="3:10">
      <c r="C1122">
        <v>107017</v>
      </c>
      <c r="D1122" t="s">
        <v>15</v>
      </c>
      <c r="E1122" t="s">
        <v>795</v>
      </c>
      <c r="F1122" s="28"/>
      <c r="G1122" s="85" t="s">
        <v>1962</v>
      </c>
      <c r="H1122" s="85" t="s">
        <v>1959</v>
      </c>
      <c r="I1122" s="86" t="s">
        <v>779</v>
      </c>
      <c r="J1122" t="s">
        <v>14</v>
      </c>
    </row>
    <row r="1123" spans="3:10">
      <c r="C1123">
        <v>107018</v>
      </c>
      <c r="D1123" t="s">
        <v>15</v>
      </c>
      <c r="E1123" t="s">
        <v>796</v>
      </c>
      <c r="F1123" s="28"/>
      <c r="G1123" s="85" t="s">
        <v>1962</v>
      </c>
      <c r="H1123" s="85" t="s">
        <v>1959</v>
      </c>
      <c r="I1123" s="86" t="s">
        <v>779</v>
      </c>
      <c r="J1123" t="s">
        <v>14</v>
      </c>
    </row>
    <row r="1124" spans="3:10">
      <c r="C1124">
        <v>107019</v>
      </c>
      <c r="D1124" t="s">
        <v>15</v>
      </c>
      <c r="E1124" t="s">
        <v>797</v>
      </c>
      <c r="F1124" s="28"/>
      <c r="G1124" s="85" t="s">
        <v>1962</v>
      </c>
      <c r="H1124" s="85" t="s">
        <v>1959</v>
      </c>
      <c r="I1124" s="86" t="s">
        <v>779</v>
      </c>
      <c r="J1124" t="s">
        <v>14</v>
      </c>
    </row>
    <row r="1125" spans="3:10">
      <c r="C1125">
        <v>107020</v>
      </c>
      <c r="D1125" t="s">
        <v>15</v>
      </c>
      <c r="E1125" t="s">
        <v>785</v>
      </c>
      <c r="F1125" s="28"/>
      <c r="G1125" s="85" t="s">
        <v>1962</v>
      </c>
      <c r="H1125" s="85" t="s">
        <v>1959</v>
      </c>
      <c r="I1125" s="86" t="s">
        <v>779</v>
      </c>
      <c r="J1125" t="s">
        <v>14</v>
      </c>
    </row>
    <row r="1126" spans="3:10">
      <c r="C1126">
        <v>107021</v>
      </c>
      <c r="D1126" t="s">
        <v>432</v>
      </c>
      <c r="E1126" t="s">
        <v>798</v>
      </c>
      <c r="F1126" s="28"/>
      <c r="G1126" s="85" t="s">
        <v>1962</v>
      </c>
      <c r="H1126" s="85" t="s">
        <v>1959</v>
      </c>
      <c r="I1126" s="86" t="s">
        <v>779</v>
      </c>
      <c r="J1126" t="s">
        <v>14</v>
      </c>
    </row>
    <row r="1127" spans="3:10">
      <c r="C1127">
        <v>107022</v>
      </c>
      <c r="D1127" t="s">
        <v>15</v>
      </c>
      <c r="E1127" t="s">
        <v>799</v>
      </c>
      <c r="F1127" s="28"/>
      <c r="G1127" s="85" t="s">
        <v>1962</v>
      </c>
      <c r="H1127" s="85" t="s">
        <v>1959</v>
      </c>
      <c r="I1127" s="86" t="s">
        <v>779</v>
      </c>
      <c r="J1127" t="s">
        <v>14</v>
      </c>
    </row>
    <row r="1128" spans="3:10">
      <c r="C1128">
        <v>107023</v>
      </c>
      <c r="D1128" t="s">
        <v>15</v>
      </c>
      <c r="E1128" t="s">
        <v>800</v>
      </c>
      <c r="F1128" s="28"/>
      <c r="G1128" s="85" t="s">
        <v>1962</v>
      </c>
      <c r="H1128" s="85" t="s">
        <v>1959</v>
      </c>
      <c r="I1128" s="86" t="s">
        <v>779</v>
      </c>
      <c r="J1128" t="s">
        <v>14</v>
      </c>
    </row>
    <row r="1129" spans="3:10">
      <c r="C1129">
        <v>107024</v>
      </c>
      <c r="D1129" t="s">
        <v>15</v>
      </c>
      <c r="E1129" t="s">
        <v>801</v>
      </c>
      <c r="F1129" s="28"/>
      <c r="G1129" s="85" t="s">
        <v>1962</v>
      </c>
      <c r="H1129" s="85" t="s">
        <v>1959</v>
      </c>
      <c r="I1129" s="86" t="s">
        <v>779</v>
      </c>
      <c r="J1129" t="s">
        <v>14</v>
      </c>
    </row>
    <row r="1130" spans="3:10">
      <c r="C1130">
        <v>107025</v>
      </c>
      <c r="D1130" t="s">
        <v>15</v>
      </c>
      <c r="E1130" t="s">
        <v>802</v>
      </c>
      <c r="F1130" s="28"/>
      <c r="G1130" s="85" t="s">
        <v>1962</v>
      </c>
      <c r="H1130" s="85" t="s">
        <v>1959</v>
      </c>
      <c r="I1130" s="86" t="s">
        <v>779</v>
      </c>
      <c r="J1130" t="s">
        <v>14</v>
      </c>
    </row>
    <row r="1131" spans="3:10">
      <c r="C1131">
        <v>107026</v>
      </c>
      <c r="D1131" t="s">
        <v>15</v>
      </c>
      <c r="E1131" t="s">
        <v>803</v>
      </c>
      <c r="F1131" s="28"/>
      <c r="G1131" s="85" t="s">
        <v>1962</v>
      </c>
      <c r="H1131" s="85" t="s">
        <v>1959</v>
      </c>
      <c r="I1131" s="86" t="s">
        <v>779</v>
      </c>
      <c r="J1131" t="s">
        <v>14</v>
      </c>
    </row>
    <row r="1132" spans="3:10">
      <c r="C1132">
        <v>107027</v>
      </c>
      <c r="D1132" t="s">
        <v>15</v>
      </c>
      <c r="E1132" t="s">
        <v>785</v>
      </c>
      <c r="F1132" s="28"/>
      <c r="G1132" s="85" t="s">
        <v>1962</v>
      </c>
      <c r="H1132" s="85" t="s">
        <v>1959</v>
      </c>
      <c r="I1132" s="86" t="s">
        <v>779</v>
      </c>
      <c r="J1132" t="s">
        <v>14</v>
      </c>
    </row>
    <row r="1133" spans="3:10">
      <c r="C1133">
        <v>107028</v>
      </c>
      <c r="D1133" t="s">
        <v>432</v>
      </c>
      <c r="E1133" t="s">
        <v>804</v>
      </c>
      <c r="F1133" s="28"/>
      <c r="G1133" s="85" t="s">
        <v>1962</v>
      </c>
      <c r="H1133" s="85" t="s">
        <v>1959</v>
      </c>
      <c r="I1133" s="86" t="s">
        <v>779</v>
      </c>
      <c r="J1133" t="s">
        <v>14</v>
      </c>
    </row>
    <row r="1134" spans="3:10">
      <c r="C1134">
        <v>107029</v>
      </c>
      <c r="D1134" t="s">
        <v>15</v>
      </c>
      <c r="E1134" t="s">
        <v>805</v>
      </c>
      <c r="F1134" s="28"/>
      <c r="G1134" s="85" t="s">
        <v>1962</v>
      </c>
      <c r="H1134" s="85" t="s">
        <v>1959</v>
      </c>
      <c r="I1134" s="86" t="s">
        <v>779</v>
      </c>
      <c r="J1134" t="s">
        <v>14</v>
      </c>
    </row>
    <row r="1135" spans="3:10">
      <c r="C1135">
        <v>107030</v>
      </c>
      <c r="D1135" t="s">
        <v>15</v>
      </c>
      <c r="E1135" t="s">
        <v>806</v>
      </c>
      <c r="F1135" s="28"/>
      <c r="G1135" s="85" t="s">
        <v>1962</v>
      </c>
      <c r="H1135" s="85" t="s">
        <v>1959</v>
      </c>
      <c r="I1135" s="86" t="s">
        <v>779</v>
      </c>
      <c r="J1135" t="s">
        <v>14</v>
      </c>
    </row>
    <row r="1136" spans="3:10">
      <c r="C1136">
        <v>107031</v>
      </c>
      <c r="D1136" t="s">
        <v>15</v>
      </c>
      <c r="E1136" t="s">
        <v>807</v>
      </c>
      <c r="F1136" s="28"/>
      <c r="G1136" s="85" t="s">
        <v>1962</v>
      </c>
      <c r="H1136" s="85" t="s">
        <v>1959</v>
      </c>
      <c r="I1136" s="86" t="s">
        <v>779</v>
      </c>
      <c r="J1136" t="s">
        <v>14</v>
      </c>
    </row>
    <row r="1137" spans="3:10">
      <c r="C1137">
        <v>107032</v>
      </c>
      <c r="D1137" t="s">
        <v>15</v>
      </c>
      <c r="E1137" t="s">
        <v>808</v>
      </c>
      <c r="F1137" s="28"/>
      <c r="G1137" s="85" t="s">
        <v>1962</v>
      </c>
      <c r="H1137" s="85" t="s">
        <v>1959</v>
      </c>
      <c r="I1137" s="86" t="s">
        <v>779</v>
      </c>
      <c r="J1137" t="s">
        <v>14</v>
      </c>
    </row>
    <row r="1138" spans="3:10">
      <c r="C1138">
        <v>107033</v>
      </c>
      <c r="D1138" t="s">
        <v>15</v>
      </c>
      <c r="E1138" t="s">
        <v>785</v>
      </c>
      <c r="F1138" s="28"/>
      <c r="G1138" s="85" t="s">
        <v>1962</v>
      </c>
      <c r="H1138" s="85" t="s">
        <v>1959</v>
      </c>
      <c r="I1138" s="86" t="s">
        <v>779</v>
      </c>
      <c r="J1138" t="s">
        <v>14</v>
      </c>
    </row>
    <row r="1139" spans="3:10">
      <c r="C1139">
        <v>107034</v>
      </c>
      <c r="D1139" t="s">
        <v>15</v>
      </c>
      <c r="E1139" t="s">
        <v>56</v>
      </c>
      <c r="F1139" s="28"/>
      <c r="G1139" s="85" t="s">
        <v>1962</v>
      </c>
      <c r="H1139" s="85" t="s">
        <v>1959</v>
      </c>
      <c r="I1139" s="86" t="s">
        <v>779</v>
      </c>
      <c r="J1139" t="s">
        <v>14</v>
      </c>
    </row>
    <row r="1140" spans="3:10">
      <c r="C1140">
        <v>107035</v>
      </c>
      <c r="D1140" t="s">
        <v>24</v>
      </c>
      <c r="E1140" t="s">
        <v>57</v>
      </c>
      <c r="F1140" s="28"/>
      <c r="G1140" s="85" t="s">
        <v>1962</v>
      </c>
      <c r="H1140" s="85" t="s">
        <v>1959</v>
      </c>
      <c r="I1140" s="86" t="s">
        <v>779</v>
      </c>
      <c r="J1140" t="s">
        <v>14</v>
      </c>
    </row>
    <row r="1141" spans="3:10">
      <c r="C1141">
        <v>108000</v>
      </c>
      <c r="D1141" t="s">
        <v>12</v>
      </c>
      <c r="E1141" t="s">
        <v>809</v>
      </c>
      <c r="F1141" s="28"/>
      <c r="G1141" s="85" t="s">
        <v>1962</v>
      </c>
      <c r="H1141" s="85" t="s">
        <v>1959</v>
      </c>
      <c r="I1141" s="86" t="s">
        <v>809</v>
      </c>
      <c r="J1141" t="s">
        <v>14</v>
      </c>
    </row>
    <row r="1142" spans="3:10">
      <c r="C1142">
        <v>108001</v>
      </c>
      <c r="D1142" t="s">
        <v>15</v>
      </c>
      <c r="E1142" t="s">
        <v>810</v>
      </c>
      <c r="F1142" s="28"/>
      <c r="G1142" s="85" t="s">
        <v>1962</v>
      </c>
      <c r="H1142" s="85" t="s">
        <v>1959</v>
      </c>
      <c r="I1142" s="86" t="s">
        <v>809</v>
      </c>
      <c r="J1142" t="s">
        <v>14</v>
      </c>
    </row>
    <row r="1143" spans="3:10">
      <c r="C1143">
        <v>108002</v>
      </c>
      <c r="D1143" t="s">
        <v>182</v>
      </c>
      <c r="E1143" t="s">
        <v>811</v>
      </c>
      <c r="F1143" s="28"/>
      <c r="G1143" s="85" t="s">
        <v>1962</v>
      </c>
      <c r="H1143" s="85" t="s">
        <v>1959</v>
      </c>
      <c r="I1143" s="86" t="s">
        <v>809</v>
      </c>
      <c r="J1143" t="s">
        <v>14</v>
      </c>
    </row>
    <row r="1144" spans="3:10">
      <c r="C1144">
        <v>108003</v>
      </c>
      <c r="D1144" t="s">
        <v>15</v>
      </c>
      <c r="E1144" t="s">
        <v>812</v>
      </c>
      <c r="F1144" s="28"/>
      <c r="G1144" s="85" t="s">
        <v>1962</v>
      </c>
      <c r="H1144" s="85" t="s">
        <v>1959</v>
      </c>
      <c r="I1144" s="86" t="s">
        <v>809</v>
      </c>
      <c r="J1144" t="s">
        <v>14</v>
      </c>
    </row>
    <row r="1145" spans="3:10">
      <c r="C1145">
        <v>108004</v>
      </c>
      <c r="D1145" t="s">
        <v>15</v>
      </c>
      <c r="E1145" t="s">
        <v>813</v>
      </c>
      <c r="F1145" s="28"/>
      <c r="G1145" s="85" t="s">
        <v>1962</v>
      </c>
      <c r="H1145" s="85" t="s">
        <v>1959</v>
      </c>
      <c r="I1145" s="86" t="s">
        <v>809</v>
      </c>
      <c r="J1145" t="s">
        <v>14</v>
      </c>
    </row>
    <row r="1146" spans="3:10">
      <c r="C1146">
        <v>108005</v>
      </c>
      <c r="D1146" t="s">
        <v>15</v>
      </c>
      <c r="E1146" t="s">
        <v>814</v>
      </c>
      <c r="F1146" s="28"/>
      <c r="G1146" s="85" t="s">
        <v>1962</v>
      </c>
      <c r="H1146" s="85" t="s">
        <v>1959</v>
      </c>
      <c r="I1146" s="86" t="s">
        <v>809</v>
      </c>
      <c r="J1146" t="s">
        <v>14</v>
      </c>
    </row>
    <row r="1147" spans="3:10">
      <c r="C1147">
        <v>108006</v>
      </c>
      <c r="D1147" t="s">
        <v>15</v>
      </c>
      <c r="E1147" t="s">
        <v>815</v>
      </c>
      <c r="F1147" s="28"/>
      <c r="G1147" s="85" t="s">
        <v>1962</v>
      </c>
      <c r="H1147" s="85" t="s">
        <v>1959</v>
      </c>
      <c r="I1147" s="86" t="s">
        <v>809</v>
      </c>
      <c r="J1147" t="s">
        <v>14</v>
      </c>
    </row>
    <row r="1148" spans="3:10">
      <c r="C1148">
        <v>108007</v>
      </c>
      <c r="D1148" t="s">
        <v>15</v>
      </c>
      <c r="E1148" t="s">
        <v>816</v>
      </c>
      <c r="F1148" s="28"/>
      <c r="G1148" s="85" t="s">
        <v>1962</v>
      </c>
      <c r="H1148" s="85" t="s">
        <v>1959</v>
      </c>
      <c r="I1148" s="86" t="s">
        <v>809</v>
      </c>
      <c r="J1148" t="s">
        <v>14</v>
      </c>
    </row>
    <row r="1149" spans="3:10">
      <c r="C1149">
        <v>108008</v>
      </c>
      <c r="D1149" t="s">
        <v>388</v>
      </c>
      <c r="E1149" t="s">
        <v>817</v>
      </c>
      <c r="F1149" s="28"/>
      <c r="G1149" s="85" t="s">
        <v>1962</v>
      </c>
      <c r="H1149" s="85" t="s">
        <v>1959</v>
      </c>
      <c r="I1149" s="86" t="s">
        <v>809</v>
      </c>
      <c r="J1149" t="s">
        <v>14</v>
      </c>
    </row>
    <row r="1150" spans="3:10">
      <c r="C1150">
        <v>108009</v>
      </c>
      <c r="D1150" t="s">
        <v>15</v>
      </c>
      <c r="E1150" t="s">
        <v>818</v>
      </c>
      <c r="F1150" s="28"/>
      <c r="G1150" s="85" t="s">
        <v>1962</v>
      </c>
      <c r="H1150" s="85" t="s">
        <v>1959</v>
      </c>
      <c r="I1150" s="86" t="s">
        <v>809</v>
      </c>
      <c r="J1150" t="s">
        <v>14</v>
      </c>
    </row>
    <row r="1151" spans="3:10">
      <c r="C1151">
        <v>108010</v>
      </c>
      <c r="D1151" t="s">
        <v>24</v>
      </c>
      <c r="E1151" t="s">
        <v>730</v>
      </c>
      <c r="F1151" s="28"/>
      <c r="G1151" s="85" t="s">
        <v>1962</v>
      </c>
      <c r="H1151" s="85" t="s">
        <v>1959</v>
      </c>
      <c r="I1151" s="86" t="s">
        <v>809</v>
      </c>
      <c r="J1151" t="s">
        <v>14</v>
      </c>
    </row>
    <row r="1152" spans="3:10">
      <c r="C1152">
        <v>108011</v>
      </c>
      <c r="D1152" t="s">
        <v>15</v>
      </c>
      <c r="E1152" t="s">
        <v>56</v>
      </c>
      <c r="F1152" s="28"/>
      <c r="G1152" s="85" t="s">
        <v>1962</v>
      </c>
      <c r="H1152" s="85" t="s">
        <v>1959</v>
      </c>
      <c r="I1152" s="86" t="s">
        <v>809</v>
      </c>
      <c r="J1152" t="s">
        <v>14</v>
      </c>
    </row>
    <row r="1153" spans="3:10">
      <c r="C1153">
        <v>108012</v>
      </c>
      <c r="D1153" t="s">
        <v>24</v>
      </c>
      <c r="E1153" t="s">
        <v>57</v>
      </c>
      <c r="F1153" s="28"/>
      <c r="G1153" s="85" t="s">
        <v>1962</v>
      </c>
      <c r="H1153" s="85" t="s">
        <v>1959</v>
      </c>
      <c r="I1153" s="86" t="s">
        <v>809</v>
      </c>
      <c r="J1153" t="s">
        <v>14</v>
      </c>
    </row>
    <row r="1154" spans="3:10">
      <c r="C1154">
        <v>109000</v>
      </c>
      <c r="D1154" t="s">
        <v>430</v>
      </c>
      <c r="E1154" t="s">
        <v>819</v>
      </c>
      <c r="F1154" s="28"/>
      <c r="G1154" s="85" t="s">
        <v>1962</v>
      </c>
      <c r="H1154" s="85" t="s">
        <v>1959</v>
      </c>
      <c r="I1154" s="86" t="s">
        <v>819</v>
      </c>
      <c r="J1154" t="s">
        <v>14</v>
      </c>
    </row>
    <row r="1155" spans="3:10">
      <c r="C1155">
        <v>109001</v>
      </c>
      <c r="D1155" t="s">
        <v>432</v>
      </c>
      <c r="E1155" t="s">
        <v>669</v>
      </c>
      <c r="F1155" s="28"/>
      <c r="G1155" s="85" t="s">
        <v>1962</v>
      </c>
      <c r="H1155" s="85" t="s">
        <v>1959</v>
      </c>
      <c r="I1155" s="86" t="s">
        <v>819</v>
      </c>
      <c r="J1155" t="s">
        <v>14</v>
      </c>
    </row>
    <row r="1156" spans="3:10">
      <c r="C1156">
        <v>109002</v>
      </c>
      <c r="D1156" t="s">
        <v>15</v>
      </c>
      <c r="E1156" t="s">
        <v>820</v>
      </c>
      <c r="F1156" s="28"/>
      <c r="G1156" s="85" t="s">
        <v>1962</v>
      </c>
      <c r="H1156" s="85" t="s">
        <v>1959</v>
      </c>
      <c r="I1156" s="86" t="s">
        <v>819</v>
      </c>
      <c r="J1156" t="s">
        <v>14</v>
      </c>
    </row>
    <row r="1157" spans="3:10">
      <c r="C1157">
        <v>109003</v>
      </c>
      <c r="D1157" t="s">
        <v>15</v>
      </c>
      <c r="E1157" t="s">
        <v>821</v>
      </c>
      <c r="F1157" s="28"/>
      <c r="G1157" s="85" t="s">
        <v>1962</v>
      </c>
      <c r="H1157" s="85" t="s">
        <v>1959</v>
      </c>
      <c r="I1157" s="86" t="s">
        <v>819</v>
      </c>
      <c r="J1157" t="s">
        <v>14</v>
      </c>
    </row>
    <row r="1158" spans="3:10">
      <c r="C1158">
        <v>109004</v>
      </c>
      <c r="D1158" t="s">
        <v>15</v>
      </c>
      <c r="E1158" t="s">
        <v>822</v>
      </c>
      <c r="F1158" s="28"/>
      <c r="G1158" s="85" t="s">
        <v>1962</v>
      </c>
      <c r="H1158" s="85" t="s">
        <v>1959</v>
      </c>
      <c r="I1158" s="86" t="s">
        <v>819</v>
      </c>
      <c r="J1158" t="s">
        <v>14</v>
      </c>
    </row>
    <row r="1159" spans="3:10">
      <c r="C1159">
        <v>109005</v>
      </c>
      <c r="D1159" t="s">
        <v>432</v>
      </c>
      <c r="E1159" t="s">
        <v>823</v>
      </c>
      <c r="F1159" s="28"/>
      <c r="G1159" s="85" t="s">
        <v>1962</v>
      </c>
      <c r="H1159" s="85" t="s">
        <v>1959</v>
      </c>
      <c r="I1159" s="86" t="s">
        <v>819</v>
      </c>
      <c r="J1159" t="s">
        <v>14</v>
      </c>
    </row>
    <row r="1160" spans="3:10">
      <c r="C1160">
        <v>109006</v>
      </c>
      <c r="D1160" t="s">
        <v>15</v>
      </c>
      <c r="E1160" t="s">
        <v>824</v>
      </c>
      <c r="F1160" s="28"/>
      <c r="G1160" s="85" t="s">
        <v>1962</v>
      </c>
      <c r="H1160" s="85" t="s">
        <v>1959</v>
      </c>
      <c r="I1160" s="86" t="s">
        <v>819</v>
      </c>
      <c r="J1160" t="s">
        <v>14</v>
      </c>
    </row>
    <row r="1161" spans="3:10">
      <c r="C1161">
        <v>109007</v>
      </c>
      <c r="D1161" t="s">
        <v>15</v>
      </c>
      <c r="E1161" t="s">
        <v>825</v>
      </c>
      <c r="F1161" s="28"/>
      <c r="G1161" s="85" t="s">
        <v>1962</v>
      </c>
      <c r="H1161" s="85" t="s">
        <v>1959</v>
      </c>
      <c r="I1161" s="86" t="s">
        <v>819</v>
      </c>
      <c r="J1161" t="s">
        <v>14</v>
      </c>
    </row>
    <row r="1162" spans="3:10">
      <c r="C1162">
        <v>109008</v>
      </c>
      <c r="D1162" t="s">
        <v>15</v>
      </c>
      <c r="E1162" t="s">
        <v>826</v>
      </c>
      <c r="F1162" s="28"/>
      <c r="G1162" s="85" t="s">
        <v>1962</v>
      </c>
      <c r="H1162" s="85" t="s">
        <v>1959</v>
      </c>
      <c r="I1162" s="86" t="s">
        <v>819</v>
      </c>
      <c r="J1162" t="s">
        <v>14</v>
      </c>
    </row>
    <row r="1163" spans="3:10">
      <c r="C1163">
        <v>109009</v>
      </c>
      <c r="D1163" t="s">
        <v>15</v>
      </c>
      <c r="E1163" t="s">
        <v>827</v>
      </c>
      <c r="F1163" s="28"/>
      <c r="G1163" s="85" t="s">
        <v>1962</v>
      </c>
      <c r="H1163" s="85" t="s">
        <v>1959</v>
      </c>
      <c r="I1163" s="86" t="s">
        <v>819</v>
      </c>
      <c r="J1163" t="s">
        <v>14</v>
      </c>
    </row>
    <row r="1164" spans="3:10">
      <c r="C1164">
        <v>109010</v>
      </c>
      <c r="D1164" t="s">
        <v>15</v>
      </c>
      <c r="E1164" t="s">
        <v>828</v>
      </c>
      <c r="F1164" s="28"/>
      <c r="G1164" s="85" t="s">
        <v>1962</v>
      </c>
      <c r="H1164" s="85" t="s">
        <v>1959</v>
      </c>
      <c r="I1164" s="86" t="s">
        <v>819</v>
      </c>
      <c r="J1164" t="s">
        <v>14</v>
      </c>
    </row>
    <row r="1165" spans="3:10">
      <c r="C1165">
        <v>109011</v>
      </c>
      <c r="D1165" t="s">
        <v>15</v>
      </c>
      <c r="E1165" t="s">
        <v>56</v>
      </c>
      <c r="F1165" s="28"/>
      <c r="G1165" s="85" t="s">
        <v>1962</v>
      </c>
      <c r="H1165" s="85" t="s">
        <v>1959</v>
      </c>
      <c r="I1165" s="86" t="s">
        <v>819</v>
      </c>
      <c r="J1165" t="s">
        <v>14</v>
      </c>
    </row>
    <row r="1166" spans="3:10">
      <c r="C1166">
        <v>109012</v>
      </c>
      <c r="D1166" t="s">
        <v>24</v>
      </c>
      <c r="E1166" t="s">
        <v>57</v>
      </c>
      <c r="F1166" s="28"/>
      <c r="G1166" s="85" t="s">
        <v>1962</v>
      </c>
      <c r="H1166" s="85" t="s">
        <v>1959</v>
      </c>
      <c r="I1166" s="86" t="s">
        <v>819</v>
      </c>
      <c r="J1166" t="s">
        <v>14</v>
      </c>
    </row>
    <row r="1167" spans="3:10">
      <c r="C1167">
        <v>110000</v>
      </c>
      <c r="D1167" t="s">
        <v>12</v>
      </c>
      <c r="E1167" t="s">
        <v>829</v>
      </c>
      <c r="F1167" s="28"/>
      <c r="G1167" s="85" t="s">
        <v>1962</v>
      </c>
      <c r="H1167" s="85" t="s">
        <v>1959</v>
      </c>
      <c r="I1167" s="86" t="s">
        <v>829</v>
      </c>
      <c r="J1167" t="s">
        <v>14</v>
      </c>
    </row>
    <row r="1168" spans="3:10">
      <c r="C1168">
        <v>110001</v>
      </c>
      <c r="D1168" t="s">
        <v>15</v>
      </c>
      <c r="E1168" t="s">
        <v>830</v>
      </c>
      <c r="F1168" s="28"/>
      <c r="G1168" s="85" t="s">
        <v>1962</v>
      </c>
      <c r="H1168" s="85" t="s">
        <v>1959</v>
      </c>
      <c r="I1168" s="86" t="s">
        <v>829</v>
      </c>
      <c r="J1168" t="s">
        <v>14</v>
      </c>
    </row>
    <row r="1169" spans="3:10">
      <c r="C1169">
        <v>110002</v>
      </c>
      <c r="D1169" t="s">
        <v>15</v>
      </c>
      <c r="E1169" t="s">
        <v>831</v>
      </c>
      <c r="F1169" s="28"/>
      <c r="G1169" s="85" t="s">
        <v>1962</v>
      </c>
      <c r="H1169" s="85" t="s">
        <v>1959</v>
      </c>
      <c r="I1169" s="86" t="s">
        <v>829</v>
      </c>
      <c r="J1169" t="s">
        <v>14</v>
      </c>
    </row>
    <row r="1170" spans="3:10">
      <c r="C1170">
        <v>110003</v>
      </c>
      <c r="D1170" t="s">
        <v>15</v>
      </c>
      <c r="E1170" t="s">
        <v>832</v>
      </c>
      <c r="F1170" s="28"/>
      <c r="G1170" s="85" t="s">
        <v>1962</v>
      </c>
      <c r="H1170" s="85" t="s">
        <v>1959</v>
      </c>
      <c r="I1170" s="86" t="s">
        <v>829</v>
      </c>
      <c r="J1170" t="s">
        <v>14</v>
      </c>
    </row>
    <row r="1171" spans="3:10">
      <c r="C1171">
        <v>110004</v>
      </c>
      <c r="D1171" t="s">
        <v>15</v>
      </c>
      <c r="E1171" t="s">
        <v>833</v>
      </c>
      <c r="F1171" s="28"/>
      <c r="G1171" s="85" t="s">
        <v>1962</v>
      </c>
      <c r="H1171" s="85" t="s">
        <v>1959</v>
      </c>
      <c r="I1171" s="86" t="s">
        <v>829</v>
      </c>
      <c r="J1171" t="s">
        <v>14</v>
      </c>
    </row>
    <row r="1172" spans="3:10">
      <c r="C1172">
        <v>110005</v>
      </c>
      <c r="D1172" t="s">
        <v>15</v>
      </c>
      <c r="E1172" t="s">
        <v>834</v>
      </c>
      <c r="F1172" s="28"/>
      <c r="G1172" s="85" t="s">
        <v>1962</v>
      </c>
      <c r="H1172" s="85" t="s">
        <v>1959</v>
      </c>
      <c r="I1172" s="86" t="s">
        <v>829</v>
      </c>
      <c r="J1172" t="s">
        <v>14</v>
      </c>
    </row>
    <row r="1173" spans="3:10">
      <c r="C1173">
        <v>110006</v>
      </c>
      <c r="D1173" t="s">
        <v>15</v>
      </c>
      <c r="E1173" t="s">
        <v>835</v>
      </c>
      <c r="F1173" s="28"/>
      <c r="G1173" s="85" t="s">
        <v>1962</v>
      </c>
      <c r="H1173" s="85" t="s">
        <v>1959</v>
      </c>
      <c r="I1173" s="86" t="s">
        <v>829</v>
      </c>
      <c r="J1173" t="s">
        <v>14</v>
      </c>
    </row>
    <row r="1174" spans="3:10">
      <c r="C1174">
        <v>110007</v>
      </c>
      <c r="D1174" t="s">
        <v>15</v>
      </c>
      <c r="E1174" t="s">
        <v>737</v>
      </c>
      <c r="F1174" s="28"/>
      <c r="G1174" s="85" t="s">
        <v>1962</v>
      </c>
      <c r="H1174" s="85" t="s">
        <v>1959</v>
      </c>
      <c r="I1174" s="86" t="s">
        <v>829</v>
      </c>
      <c r="J1174" t="s">
        <v>14</v>
      </c>
    </row>
    <row r="1175" spans="3:10">
      <c r="C1175">
        <v>110008</v>
      </c>
      <c r="D1175" t="s">
        <v>15</v>
      </c>
      <c r="E1175" t="s">
        <v>836</v>
      </c>
      <c r="F1175" s="28"/>
      <c r="G1175" s="85" t="s">
        <v>1962</v>
      </c>
      <c r="H1175" s="85" t="s">
        <v>1959</v>
      </c>
      <c r="I1175" s="86" t="s">
        <v>829</v>
      </c>
      <c r="J1175" t="s">
        <v>14</v>
      </c>
    </row>
    <row r="1176" spans="3:10">
      <c r="C1176">
        <v>110009</v>
      </c>
      <c r="D1176" t="s">
        <v>15</v>
      </c>
      <c r="E1176" t="s">
        <v>837</v>
      </c>
      <c r="F1176" s="28"/>
      <c r="G1176" s="85" t="s">
        <v>1962</v>
      </c>
      <c r="H1176" s="85" t="s">
        <v>1959</v>
      </c>
      <c r="I1176" s="86" t="s">
        <v>829</v>
      </c>
      <c r="J1176" t="s">
        <v>14</v>
      </c>
    </row>
    <row r="1177" spans="3:10">
      <c r="C1177">
        <v>110010</v>
      </c>
      <c r="D1177" t="s">
        <v>15</v>
      </c>
      <c r="E1177" t="s">
        <v>56</v>
      </c>
      <c r="F1177" s="28"/>
      <c r="G1177" s="85" t="s">
        <v>1962</v>
      </c>
      <c r="H1177" s="85" t="s">
        <v>1959</v>
      </c>
      <c r="I1177" s="86" t="s">
        <v>829</v>
      </c>
      <c r="J1177" t="s">
        <v>14</v>
      </c>
    </row>
    <row r="1178" spans="3:10">
      <c r="C1178">
        <v>110011</v>
      </c>
      <c r="D1178" t="s">
        <v>24</v>
      </c>
      <c r="E1178" t="s">
        <v>57</v>
      </c>
      <c r="F1178" s="28"/>
      <c r="G1178" s="85" t="s">
        <v>1962</v>
      </c>
      <c r="H1178" s="85" t="s">
        <v>1959</v>
      </c>
      <c r="I1178" s="86" t="s">
        <v>829</v>
      </c>
      <c r="J1178" t="s">
        <v>14</v>
      </c>
    </row>
    <row r="1179" spans="3:10">
      <c r="C1179">
        <v>111000</v>
      </c>
      <c r="D1179" t="s">
        <v>12</v>
      </c>
      <c r="E1179" t="s">
        <v>838</v>
      </c>
      <c r="F1179" s="28"/>
      <c r="G1179" s="85" t="s">
        <v>1962</v>
      </c>
      <c r="H1179" s="85" t="s">
        <v>1959</v>
      </c>
      <c r="I1179" s="86" t="s">
        <v>838</v>
      </c>
      <c r="J1179" t="s">
        <v>14</v>
      </c>
    </row>
    <row r="1180" spans="3:10">
      <c r="C1180">
        <v>111001</v>
      </c>
      <c r="D1180" t="s">
        <v>15</v>
      </c>
      <c r="E1180" t="s">
        <v>839</v>
      </c>
      <c r="F1180" s="28"/>
      <c r="G1180" s="85" t="s">
        <v>1962</v>
      </c>
      <c r="H1180" s="85" t="s">
        <v>1959</v>
      </c>
      <c r="I1180" s="86" t="s">
        <v>838</v>
      </c>
      <c r="J1180" t="s">
        <v>14</v>
      </c>
    </row>
    <row r="1181" spans="3:10">
      <c r="C1181">
        <v>111002</v>
      </c>
      <c r="D1181" t="s">
        <v>15</v>
      </c>
      <c r="E1181" t="s">
        <v>840</v>
      </c>
      <c r="F1181" s="28"/>
      <c r="G1181" s="85" t="s">
        <v>1962</v>
      </c>
      <c r="H1181" s="85" t="s">
        <v>1959</v>
      </c>
      <c r="I1181" s="86" t="s">
        <v>838</v>
      </c>
      <c r="J1181" t="s">
        <v>14</v>
      </c>
    </row>
    <row r="1182" spans="3:10">
      <c r="C1182">
        <v>111003</v>
      </c>
      <c r="D1182" t="s">
        <v>15</v>
      </c>
      <c r="E1182" t="s">
        <v>841</v>
      </c>
      <c r="F1182" s="28"/>
      <c r="G1182" s="85" t="s">
        <v>1962</v>
      </c>
      <c r="H1182" s="85" t="s">
        <v>1959</v>
      </c>
      <c r="I1182" s="86" t="s">
        <v>838</v>
      </c>
      <c r="J1182" t="s">
        <v>14</v>
      </c>
    </row>
    <row r="1183" spans="3:10">
      <c r="C1183">
        <v>111004</v>
      </c>
      <c r="D1183" t="s">
        <v>15</v>
      </c>
      <c r="E1183" t="s">
        <v>842</v>
      </c>
      <c r="F1183" s="28"/>
      <c r="G1183" s="85" t="s">
        <v>1962</v>
      </c>
      <c r="H1183" s="85" t="s">
        <v>1959</v>
      </c>
      <c r="I1183" s="86" t="s">
        <v>838</v>
      </c>
      <c r="J1183" t="s">
        <v>14</v>
      </c>
    </row>
    <row r="1184" spans="3:10">
      <c r="C1184">
        <v>111005</v>
      </c>
      <c r="D1184" t="s">
        <v>15</v>
      </c>
      <c r="E1184" t="s">
        <v>843</v>
      </c>
      <c r="F1184" s="28"/>
      <c r="G1184" s="85" t="s">
        <v>1962</v>
      </c>
      <c r="H1184" s="85" t="s">
        <v>1959</v>
      </c>
      <c r="I1184" s="86" t="s">
        <v>838</v>
      </c>
      <c r="J1184" t="s">
        <v>14</v>
      </c>
    </row>
    <row r="1185" spans="3:10">
      <c r="C1185">
        <v>111006</v>
      </c>
      <c r="D1185" t="s">
        <v>15</v>
      </c>
      <c r="E1185" t="s">
        <v>56</v>
      </c>
      <c r="F1185" s="28"/>
      <c r="G1185" s="85" t="s">
        <v>1962</v>
      </c>
      <c r="H1185" s="85" t="s">
        <v>1959</v>
      </c>
      <c r="I1185" s="86" t="s">
        <v>838</v>
      </c>
      <c r="J1185" t="s">
        <v>14</v>
      </c>
    </row>
    <row r="1186" spans="3:10">
      <c r="C1186">
        <v>111007</v>
      </c>
      <c r="D1186" t="s">
        <v>24</v>
      </c>
      <c r="E1186" t="s">
        <v>57</v>
      </c>
      <c r="F1186" s="28"/>
      <c r="G1186" s="85" t="s">
        <v>1962</v>
      </c>
      <c r="H1186" s="85" t="s">
        <v>1959</v>
      </c>
      <c r="I1186" s="86" t="s">
        <v>838</v>
      </c>
      <c r="J1186" t="s">
        <v>14</v>
      </c>
    </row>
    <row r="1187" spans="3:10">
      <c r="C1187">
        <v>112000</v>
      </c>
      <c r="D1187" t="s">
        <v>12</v>
      </c>
      <c r="E1187" t="s">
        <v>844</v>
      </c>
      <c r="F1187" s="28"/>
      <c r="G1187" s="85" t="s">
        <v>1962</v>
      </c>
      <c r="H1187" s="85" t="s">
        <v>1959</v>
      </c>
      <c r="I1187" s="86" t="s">
        <v>844</v>
      </c>
      <c r="J1187" t="s">
        <v>14</v>
      </c>
    </row>
    <row r="1188" spans="3:10">
      <c r="C1188">
        <v>112001</v>
      </c>
      <c r="D1188" t="s">
        <v>15</v>
      </c>
      <c r="E1188" t="s">
        <v>845</v>
      </c>
      <c r="F1188" s="28"/>
      <c r="G1188" s="85" t="s">
        <v>1962</v>
      </c>
      <c r="H1188" s="85" t="s">
        <v>1959</v>
      </c>
      <c r="I1188" s="86" t="s">
        <v>844</v>
      </c>
      <c r="J1188" t="s">
        <v>14</v>
      </c>
    </row>
    <row r="1189" spans="3:10">
      <c r="C1189">
        <v>112002</v>
      </c>
      <c r="D1189" t="s">
        <v>24</v>
      </c>
      <c r="E1189" t="s">
        <v>57</v>
      </c>
      <c r="F1189" s="28"/>
      <c r="G1189" s="85" t="s">
        <v>1962</v>
      </c>
      <c r="H1189" s="85" t="s">
        <v>1959</v>
      </c>
      <c r="I1189" s="86" t="s">
        <v>844</v>
      </c>
      <c r="J1189" t="s">
        <v>14</v>
      </c>
    </row>
    <row r="1190" spans="3:10">
      <c r="C1190">
        <v>112003</v>
      </c>
      <c r="D1190" t="s">
        <v>12</v>
      </c>
      <c r="E1190" t="s">
        <v>844</v>
      </c>
      <c r="F1190" s="28"/>
      <c r="G1190" s="85" t="s">
        <v>1962</v>
      </c>
      <c r="H1190" s="85" t="s">
        <v>1959</v>
      </c>
      <c r="I1190" s="86" t="s">
        <v>844</v>
      </c>
      <c r="J1190" t="s">
        <v>14</v>
      </c>
    </row>
    <row r="1191" spans="3:10">
      <c r="C1191">
        <v>112004</v>
      </c>
      <c r="D1191" t="s">
        <v>15</v>
      </c>
      <c r="E1191" t="s">
        <v>845</v>
      </c>
      <c r="F1191" s="28"/>
      <c r="G1191" s="85" t="s">
        <v>1962</v>
      </c>
      <c r="H1191" s="85" t="s">
        <v>1959</v>
      </c>
      <c r="I1191" s="86" t="s">
        <v>844</v>
      </c>
      <c r="J1191" t="s">
        <v>14</v>
      </c>
    </row>
    <row r="1192" spans="3:10">
      <c r="C1192">
        <v>112005</v>
      </c>
      <c r="D1192" t="s">
        <v>24</v>
      </c>
      <c r="E1192" t="s">
        <v>57</v>
      </c>
      <c r="F1192" s="28"/>
      <c r="G1192" s="85" t="s">
        <v>1962</v>
      </c>
      <c r="H1192" s="85" t="s">
        <v>1959</v>
      </c>
      <c r="I1192" s="86" t="s">
        <v>844</v>
      </c>
      <c r="J1192" t="s">
        <v>14</v>
      </c>
    </row>
    <row r="1193" spans="3:10">
      <c r="C1193">
        <v>113000</v>
      </c>
      <c r="D1193" t="s">
        <v>12</v>
      </c>
      <c r="E1193" t="s">
        <v>846</v>
      </c>
      <c r="F1193" s="28"/>
      <c r="G1193" s="85" t="s">
        <v>1962</v>
      </c>
      <c r="H1193" s="85" t="s">
        <v>1959</v>
      </c>
      <c r="I1193" s="86" t="s">
        <v>846</v>
      </c>
      <c r="J1193" t="s">
        <v>14</v>
      </c>
    </row>
    <row r="1194" spans="3:10">
      <c r="C1194">
        <v>113001</v>
      </c>
      <c r="D1194" t="s">
        <v>15</v>
      </c>
      <c r="E1194" t="s">
        <v>847</v>
      </c>
      <c r="F1194" s="28"/>
      <c r="G1194" s="85" t="s">
        <v>1962</v>
      </c>
      <c r="H1194" s="85" t="s">
        <v>1959</v>
      </c>
      <c r="I1194" s="86" t="s">
        <v>846</v>
      </c>
      <c r="J1194" t="s">
        <v>14</v>
      </c>
    </row>
    <row r="1195" spans="3:10">
      <c r="C1195">
        <v>113002</v>
      </c>
      <c r="D1195" t="s">
        <v>15</v>
      </c>
      <c r="E1195" t="s">
        <v>848</v>
      </c>
      <c r="F1195" s="28"/>
      <c r="G1195" s="85" t="s">
        <v>1962</v>
      </c>
      <c r="H1195" s="85" t="s">
        <v>1959</v>
      </c>
      <c r="I1195" s="86" t="s">
        <v>846</v>
      </c>
      <c r="J1195" t="s">
        <v>14</v>
      </c>
    </row>
    <row r="1196" spans="3:10">
      <c r="C1196">
        <v>113003</v>
      </c>
      <c r="D1196" t="s">
        <v>15</v>
      </c>
      <c r="E1196" t="s">
        <v>849</v>
      </c>
      <c r="F1196" s="28"/>
      <c r="G1196" s="85" t="s">
        <v>1962</v>
      </c>
      <c r="H1196" s="85" t="s">
        <v>1959</v>
      </c>
      <c r="I1196" s="86" t="s">
        <v>846</v>
      </c>
      <c r="J1196" t="s">
        <v>14</v>
      </c>
    </row>
    <row r="1197" spans="3:10">
      <c r="C1197">
        <v>113004</v>
      </c>
      <c r="D1197" t="s">
        <v>15</v>
      </c>
      <c r="E1197" t="s">
        <v>850</v>
      </c>
      <c r="F1197" s="28"/>
      <c r="G1197" s="85" t="s">
        <v>1962</v>
      </c>
      <c r="H1197" s="85" t="s">
        <v>1959</v>
      </c>
      <c r="I1197" s="86" t="s">
        <v>846</v>
      </c>
      <c r="J1197" t="s">
        <v>14</v>
      </c>
    </row>
    <row r="1198" spans="3:10">
      <c r="C1198">
        <v>113005</v>
      </c>
      <c r="D1198" t="s">
        <v>15</v>
      </c>
      <c r="E1198" t="s">
        <v>851</v>
      </c>
      <c r="F1198" s="28"/>
      <c r="G1198" s="85" t="s">
        <v>1962</v>
      </c>
      <c r="H1198" s="85" t="s">
        <v>1959</v>
      </c>
      <c r="I1198" s="86" t="s">
        <v>846</v>
      </c>
      <c r="J1198" t="s">
        <v>14</v>
      </c>
    </row>
    <row r="1199" spans="3:10">
      <c r="C1199">
        <v>113006</v>
      </c>
      <c r="D1199" t="s">
        <v>15</v>
      </c>
      <c r="E1199" t="s">
        <v>852</v>
      </c>
      <c r="F1199" s="28"/>
      <c r="G1199" s="85" t="s">
        <v>1962</v>
      </c>
      <c r="H1199" s="85" t="s">
        <v>1959</v>
      </c>
      <c r="I1199" s="86" t="s">
        <v>846</v>
      </c>
      <c r="J1199" t="s">
        <v>14</v>
      </c>
    </row>
    <row r="1200" spans="3:10">
      <c r="C1200">
        <v>113007</v>
      </c>
      <c r="D1200" t="s">
        <v>15</v>
      </c>
      <c r="E1200" t="s">
        <v>853</v>
      </c>
      <c r="F1200" s="28"/>
      <c r="G1200" s="85" t="s">
        <v>1962</v>
      </c>
      <c r="H1200" s="85" t="s">
        <v>1959</v>
      </c>
      <c r="I1200" s="86" t="s">
        <v>846</v>
      </c>
      <c r="J1200" t="s">
        <v>14</v>
      </c>
    </row>
    <row r="1201" spans="3:10">
      <c r="C1201">
        <v>113008</v>
      </c>
      <c r="D1201" t="s">
        <v>15</v>
      </c>
      <c r="E1201" t="s">
        <v>854</v>
      </c>
      <c r="F1201" s="28"/>
      <c r="G1201" s="85" t="s">
        <v>1962</v>
      </c>
      <c r="H1201" s="85" t="s">
        <v>1959</v>
      </c>
      <c r="I1201" s="86" t="s">
        <v>846</v>
      </c>
      <c r="J1201" t="s">
        <v>14</v>
      </c>
    </row>
    <row r="1202" spans="3:10">
      <c r="C1202">
        <v>113009</v>
      </c>
      <c r="D1202" t="s">
        <v>15</v>
      </c>
      <c r="E1202" t="s">
        <v>855</v>
      </c>
      <c r="F1202" s="28"/>
      <c r="G1202" s="85" t="s">
        <v>1962</v>
      </c>
      <c r="H1202" s="85" t="s">
        <v>1959</v>
      </c>
      <c r="I1202" s="86" t="s">
        <v>846</v>
      </c>
      <c r="J1202" t="s">
        <v>14</v>
      </c>
    </row>
    <row r="1203" spans="3:10">
      <c r="C1203">
        <v>113010</v>
      </c>
      <c r="D1203" t="s">
        <v>15</v>
      </c>
      <c r="E1203" t="s">
        <v>856</v>
      </c>
      <c r="F1203" s="28"/>
      <c r="G1203" s="85" t="s">
        <v>1962</v>
      </c>
      <c r="H1203" s="85" t="s">
        <v>1959</v>
      </c>
      <c r="I1203" s="86" t="s">
        <v>846</v>
      </c>
      <c r="J1203" t="s">
        <v>14</v>
      </c>
    </row>
    <row r="1204" spans="3:10">
      <c r="C1204">
        <v>113011</v>
      </c>
      <c r="D1204" t="s">
        <v>15</v>
      </c>
      <c r="E1204" t="s">
        <v>56</v>
      </c>
      <c r="F1204" s="28"/>
      <c r="G1204" s="85" t="s">
        <v>1962</v>
      </c>
      <c r="H1204" s="85" t="s">
        <v>1959</v>
      </c>
      <c r="I1204" s="86" t="s">
        <v>846</v>
      </c>
      <c r="J1204" t="s">
        <v>14</v>
      </c>
    </row>
    <row r="1205" spans="3:10">
      <c r="C1205">
        <v>113012</v>
      </c>
      <c r="D1205" t="s">
        <v>24</v>
      </c>
      <c r="E1205" t="s">
        <v>57</v>
      </c>
      <c r="F1205" s="28"/>
      <c r="G1205" s="85" t="s">
        <v>1962</v>
      </c>
      <c r="H1205" s="85" t="s">
        <v>1959</v>
      </c>
      <c r="I1205" s="86" t="s">
        <v>846</v>
      </c>
      <c r="J1205" t="s">
        <v>14</v>
      </c>
    </row>
    <row r="1206" spans="3:10">
      <c r="C1206">
        <v>114000</v>
      </c>
      <c r="D1206" t="s">
        <v>12</v>
      </c>
      <c r="E1206" t="s">
        <v>857</v>
      </c>
      <c r="F1206" s="28"/>
      <c r="G1206" s="85" t="s">
        <v>1905</v>
      </c>
      <c r="H1206" s="85" t="s">
        <v>1958</v>
      </c>
      <c r="I1206" s="86" t="s">
        <v>857</v>
      </c>
      <c r="J1206" t="s">
        <v>14</v>
      </c>
    </row>
    <row r="1207" spans="3:10">
      <c r="C1207">
        <v>114001</v>
      </c>
      <c r="D1207" t="s">
        <v>15</v>
      </c>
      <c r="E1207" t="s">
        <v>858</v>
      </c>
      <c r="F1207" s="28"/>
      <c r="G1207" s="85" t="s">
        <v>1905</v>
      </c>
      <c r="H1207" s="85" t="s">
        <v>1958</v>
      </c>
      <c r="I1207" s="86" t="s">
        <v>857</v>
      </c>
      <c r="J1207" t="s">
        <v>14</v>
      </c>
    </row>
    <row r="1208" spans="3:10">
      <c r="C1208">
        <v>114002</v>
      </c>
      <c r="D1208" t="s">
        <v>15</v>
      </c>
      <c r="E1208" t="s">
        <v>304</v>
      </c>
      <c r="F1208" s="28"/>
      <c r="G1208" s="85" t="s">
        <v>1905</v>
      </c>
      <c r="H1208" s="85" t="s">
        <v>1958</v>
      </c>
      <c r="I1208" s="86" t="s">
        <v>857</v>
      </c>
      <c r="J1208" t="s">
        <v>14</v>
      </c>
    </row>
    <row r="1209" spans="3:10">
      <c r="C1209">
        <v>114003</v>
      </c>
      <c r="D1209" t="s">
        <v>15</v>
      </c>
      <c r="E1209" t="s">
        <v>224</v>
      </c>
      <c r="F1209" s="28"/>
      <c r="G1209" s="85" t="s">
        <v>1905</v>
      </c>
      <c r="H1209" s="85" t="s">
        <v>1958</v>
      </c>
      <c r="I1209" s="86" t="s">
        <v>857</v>
      </c>
      <c r="J1209" t="s">
        <v>14</v>
      </c>
    </row>
    <row r="1210" spans="3:10">
      <c r="C1210">
        <v>114004</v>
      </c>
      <c r="D1210" t="s">
        <v>15</v>
      </c>
      <c r="E1210" t="s">
        <v>859</v>
      </c>
      <c r="F1210" s="28"/>
      <c r="G1210" s="85" t="s">
        <v>1905</v>
      </c>
      <c r="H1210" s="85" t="s">
        <v>1958</v>
      </c>
      <c r="I1210" s="86" t="s">
        <v>857</v>
      </c>
      <c r="J1210" t="s">
        <v>14</v>
      </c>
    </row>
    <row r="1211" spans="3:10">
      <c r="C1211">
        <v>114005</v>
      </c>
      <c r="D1211" t="s">
        <v>15</v>
      </c>
      <c r="E1211" t="s">
        <v>860</v>
      </c>
      <c r="F1211" s="28"/>
      <c r="G1211" s="85" t="s">
        <v>1905</v>
      </c>
      <c r="H1211" s="85" t="s">
        <v>1958</v>
      </c>
      <c r="I1211" s="86" t="s">
        <v>857</v>
      </c>
      <c r="J1211" t="s">
        <v>14</v>
      </c>
    </row>
    <row r="1212" spans="3:10">
      <c r="C1212">
        <v>114006</v>
      </c>
      <c r="D1212" t="s">
        <v>15</v>
      </c>
      <c r="E1212" t="s">
        <v>861</v>
      </c>
      <c r="F1212" s="28"/>
      <c r="G1212" s="85" t="s">
        <v>1905</v>
      </c>
      <c r="H1212" s="85" t="s">
        <v>1958</v>
      </c>
      <c r="I1212" s="86" t="s">
        <v>857</v>
      </c>
      <c r="J1212" t="s">
        <v>14</v>
      </c>
    </row>
    <row r="1213" spans="3:10">
      <c r="C1213">
        <v>114007</v>
      </c>
      <c r="D1213" t="s">
        <v>15</v>
      </c>
      <c r="E1213" t="s">
        <v>862</v>
      </c>
      <c r="F1213" s="28"/>
      <c r="G1213" s="85" t="s">
        <v>1905</v>
      </c>
      <c r="H1213" s="85" t="s">
        <v>1958</v>
      </c>
      <c r="I1213" s="86" t="s">
        <v>857</v>
      </c>
      <c r="J1213" t="s">
        <v>14</v>
      </c>
    </row>
    <row r="1214" spans="3:10">
      <c r="C1214">
        <v>114008</v>
      </c>
      <c r="D1214" t="s">
        <v>15</v>
      </c>
      <c r="E1214" t="s">
        <v>863</v>
      </c>
      <c r="F1214" s="28"/>
      <c r="G1214" s="85" t="s">
        <v>1905</v>
      </c>
      <c r="H1214" s="85" t="s">
        <v>1958</v>
      </c>
      <c r="I1214" s="86" t="s">
        <v>857</v>
      </c>
      <c r="J1214" t="s">
        <v>14</v>
      </c>
    </row>
    <row r="1215" spans="3:10">
      <c r="C1215">
        <v>115000</v>
      </c>
      <c r="D1215" t="s">
        <v>430</v>
      </c>
      <c r="E1215" t="s">
        <v>864</v>
      </c>
      <c r="F1215" s="28"/>
      <c r="G1215" s="85" t="s">
        <v>1963</v>
      </c>
      <c r="H1215" s="85" t="s">
        <v>1964</v>
      </c>
      <c r="I1215" s="86" t="s">
        <v>864</v>
      </c>
      <c r="J1215" t="s">
        <v>14</v>
      </c>
    </row>
    <row r="1216" spans="3:10">
      <c r="C1216">
        <v>115001</v>
      </c>
      <c r="D1216" t="s">
        <v>432</v>
      </c>
      <c r="E1216" t="s">
        <v>865</v>
      </c>
      <c r="F1216" s="28"/>
      <c r="G1216" s="85" t="s">
        <v>1963</v>
      </c>
      <c r="H1216" s="85" t="s">
        <v>1964</v>
      </c>
      <c r="I1216" s="86" t="s">
        <v>864</v>
      </c>
      <c r="J1216" t="s">
        <v>14</v>
      </c>
    </row>
    <row r="1217" spans="3:10">
      <c r="C1217">
        <v>115002</v>
      </c>
      <c r="D1217" t="s">
        <v>15</v>
      </c>
      <c r="E1217" t="s">
        <v>866</v>
      </c>
      <c r="F1217" s="28"/>
      <c r="G1217" s="85" t="s">
        <v>1963</v>
      </c>
      <c r="H1217" s="85" t="s">
        <v>1964</v>
      </c>
      <c r="I1217" s="86" t="s">
        <v>864</v>
      </c>
      <c r="J1217" t="s">
        <v>14</v>
      </c>
    </row>
    <row r="1218" spans="3:10">
      <c r="C1218">
        <v>115003</v>
      </c>
      <c r="D1218" t="s">
        <v>182</v>
      </c>
      <c r="E1218" t="s">
        <v>867</v>
      </c>
      <c r="F1218" s="28"/>
      <c r="G1218" s="85" t="s">
        <v>1963</v>
      </c>
      <c r="H1218" s="85" t="s">
        <v>1964</v>
      </c>
      <c r="I1218" s="86" t="s">
        <v>864</v>
      </c>
      <c r="J1218" t="s">
        <v>14</v>
      </c>
    </row>
    <row r="1219" spans="3:10">
      <c r="C1219">
        <v>115004</v>
      </c>
      <c r="D1219" t="s">
        <v>182</v>
      </c>
      <c r="E1219" t="s">
        <v>868</v>
      </c>
      <c r="F1219" s="28"/>
      <c r="G1219" s="85" t="s">
        <v>1963</v>
      </c>
      <c r="H1219" s="85" t="s">
        <v>1964</v>
      </c>
      <c r="I1219" s="86" t="s">
        <v>864</v>
      </c>
      <c r="J1219" t="s">
        <v>14</v>
      </c>
    </row>
    <row r="1220" spans="3:10">
      <c r="C1220">
        <v>115005</v>
      </c>
      <c r="D1220" t="s">
        <v>182</v>
      </c>
      <c r="E1220" t="s">
        <v>869</v>
      </c>
      <c r="F1220" s="28"/>
      <c r="G1220" s="85" t="s">
        <v>1963</v>
      </c>
      <c r="H1220" s="85" t="s">
        <v>1964</v>
      </c>
      <c r="I1220" s="86" t="s">
        <v>864</v>
      </c>
      <c r="J1220" t="s">
        <v>14</v>
      </c>
    </row>
    <row r="1221" spans="3:10">
      <c r="C1221">
        <v>115006</v>
      </c>
      <c r="D1221" t="s">
        <v>182</v>
      </c>
      <c r="E1221" t="s">
        <v>870</v>
      </c>
      <c r="F1221" s="28"/>
      <c r="G1221" s="85" t="s">
        <v>1963</v>
      </c>
      <c r="H1221" s="85" t="s">
        <v>1964</v>
      </c>
      <c r="I1221" s="86" t="s">
        <v>864</v>
      </c>
      <c r="J1221" t="s">
        <v>14</v>
      </c>
    </row>
    <row r="1222" spans="3:10">
      <c r="C1222">
        <v>115007</v>
      </c>
      <c r="D1222" t="s">
        <v>182</v>
      </c>
      <c r="E1222" t="s">
        <v>871</v>
      </c>
      <c r="F1222" s="28"/>
      <c r="G1222" s="85" t="s">
        <v>1963</v>
      </c>
      <c r="H1222" s="85" t="s">
        <v>1964</v>
      </c>
      <c r="I1222" s="86" t="s">
        <v>864</v>
      </c>
      <c r="J1222" t="s">
        <v>14</v>
      </c>
    </row>
    <row r="1223" spans="3:10">
      <c r="C1223">
        <v>115008</v>
      </c>
      <c r="D1223" t="s">
        <v>182</v>
      </c>
      <c r="E1223" t="s">
        <v>872</v>
      </c>
      <c r="F1223" s="28"/>
      <c r="G1223" s="85" t="s">
        <v>1963</v>
      </c>
      <c r="H1223" s="85" t="s">
        <v>1964</v>
      </c>
      <c r="I1223" s="86" t="s">
        <v>864</v>
      </c>
      <c r="J1223" t="s">
        <v>14</v>
      </c>
    </row>
    <row r="1224" spans="3:10">
      <c r="C1224">
        <v>115009</v>
      </c>
      <c r="D1224" t="s">
        <v>182</v>
      </c>
      <c r="E1224" t="s">
        <v>873</v>
      </c>
      <c r="F1224" s="28"/>
      <c r="G1224" s="85" t="s">
        <v>1963</v>
      </c>
      <c r="H1224" s="85" t="s">
        <v>1964</v>
      </c>
      <c r="I1224" s="86" t="s">
        <v>864</v>
      </c>
      <c r="J1224" t="s">
        <v>14</v>
      </c>
    </row>
    <row r="1225" spans="3:10">
      <c r="C1225">
        <v>115010</v>
      </c>
      <c r="D1225" t="s">
        <v>15</v>
      </c>
      <c r="E1225" t="s">
        <v>874</v>
      </c>
      <c r="F1225" s="28"/>
      <c r="G1225" s="85" t="s">
        <v>1963</v>
      </c>
      <c r="H1225" s="85" t="s">
        <v>1964</v>
      </c>
      <c r="I1225" s="86" t="s">
        <v>864</v>
      </c>
      <c r="J1225" t="s">
        <v>14</v>
      </c>
    </row>
    <row r="1226" spans="3:10">
      <c r="C1226">
        <v>115011</v>
      </c>
      <c r="D1226" t="s">
        <v>15</v>
      </c>
      <c r="E1226" t="s">
        <v>875</v>
      </c>
      <c r="F1226" s="28"/>
      <c r="G1226" s="85" t="s">
        <v>1963</v>
      </c>
      <c r="H1226" s="85" t="s">
        <v>1964</v>
      </c>
      <c r="I1226" s="86" t="s">
        <v>864</v>
      </c>
      <c r="J1226" t="s">
        <v>14</v>
      </c>
    </row>
    <row r="1227" spans="3:10">
      <c r="C1227">
        <v>115012</v>
      </c>
      <c r="D1227" t="s">
        <v>432</v>
      </c>
      <c r="E1227" t="s">
        <v>876</v>
      </c>
      <c r="F1227" s="28"/>
      <c r="G1227" s="85" t="s">
        <v>1963</v>
      </c>
      <c r="H1227" s="85" t="s">
        <v>1964</v>
      </c>
      <c r="I1227" s="86" t="s">
        <v>864</v>
      </c>
      <c r="J1227" t="s">
        <v>14</v>
      </c>
    </row>
    <row r="1228" spans="3:10">
      <c r="C1228">
        <v>115013</v>
      </c>
      <c r="D1228" t="s">
        <v>15</v>
      </c>
      <c r="E1228" t="s">
        <v>877</v>
      </c>
      <c r="F1228" s="28"/>
      <c r="G1228" s="85" t="s">
        <v>1963</v>
      </c>
      <c r="H1228" s="85" t="s">
        <v>1964</v>
      </c>
      <c r="I1228" s="86" t="s">
        <v>864</v>
      </c>
      <c r="J1228" t="s">
        <v>14</v>
      </c>
    </row>
    <row r="1229" spans="3:10">
      <c r="C1229">
        <v>115014</v>
      </c>
      <c r="D1229" t="s">
        <v>24</v>
      </c>
      <c r="E1229" t="s">
        <v>878</v>
      </c>
      <c r="F1229" s="28"/>
      <c r="G1229" s="85" t="s">
        <v>1963</v>
      </c>
      <c r="H1229" s="85" t="s">
        <v>1964</v>
      </c>
      <c r="I1229" s="86" t="s">
        <v>864</v>
      </c>
      <c r="J1229" t="s">
        <v>14</v>
      </c>
    </row>
    <row r="1230" spans="3:10">
      <c r="C1230">
        <v>116000</v>
      </c>
      <c r="D1230" t="s">
        <v>12</v>
      </c>
      <c r="E1230" t="s">
        <v>879</v>
      </c>
      <c r="F1230" s="28"/>
      <c r="G1230" s="85" t="s">
        <v>1963</v>
      </c>
      <c r="H1230" s="85" t="s">
        <v>1964</v>
      </c>
      <c r="I1230" s="86" t="s">
        <v>879</v>
      </c>
      <c r="J1230" t="s">
        <v>14</v>
      </c>
    </row>
    <row r="1231" spans="3:10">
      <c r="C1231">
        <v>116001</v>
      </c>
      <c r="D1231" t="s">
        <v>15</v>
      </c>
      <c r="E1231" t="s">
        <v>880</v>
      </c>
      <c r="F1231" s="28"/>
      <c r="G1231" s="85" t="s">
        <v>1963</v>
      </c>
      <c r="H1231" s="85" t="s">
        <v>1964</v>
      </c>
      <c r="I1231" s="86" t="s">
        <v>879</v>
      </c>
      <c r="J1231" t="s">
        <v>14</v>
      </c>
    </row>
    <row r="1232" spans="3:10">
      <c r="C1232">
        <v>116002</v>
      </c>
      <c r="D1232" t="s">
        <v>182</v>
      </c>
      <c r="E1232" t="s">
        <v>881</v>
      </c>
      <c r="F1232" s="28"/>
      <c r="G1232" s="85" t="s">
        <v>1963</v>
      </c>
      <c r="H1232" s="85" t="s">
        <v>1964</v>
      </c>
      <c r="I1232" s="86" t="s">
        <v>879</v>
      </c>
      <c r="J1232" t="s">
        <v>14</v>
      </c>
    </row>
    <row r="1233" spans="3:10">
      <c r="C1233">
        <v>116003</v>
      </c>
      <c r="D1233" t="s">
        <v>182</v>
      </c>
      <c r="E1233" t="s">
        <v>882</v>
      </c>
      <c r="F1233" s="28"/>
      <c r="G1233" s="85" t="s">
        <v>1963</v>
      </c>
      <c r="H1233" s="85" t="s">
        <v>1964</v>
      </c>
      <c r="I1233" s="86" t="s">
        <v>879</v>
      </c>
      <c r="J1233" t="s">
        <v>14</v>
      </c>
    </row>
    <row r="1234" spans="3:10">
      <c r="C1234">
        <v>116004</v>
      </c>
      <c r="D1234" t="s">
        <v>182</v>
      </c>
      <c r="E1234" t="s">
        <v>883</v>
      </c>
      <c r="F1234" s="28"/>
      <c r="G1234" s="85" t="s">
        <v>1963</v>
      </c>
      <c r="H1234" s="85" t="s">
        <v>1964</v>
      </c>
      <c r="I1234" s="86" t="s">
        <v>879</v>
      </c>
      <c r="J1234" t="s">
        <v>14</v>
      </c>
    </row>
    <row r="1235" spans="3:10">
      <c r="C1235">
        <v>116005</v>
      </c>
      <c r="D1235" t="s">
        <v>24</v>
      </c>
      <c r="E1235" t="s">
        <v>884</v>
      </c>
      <c r="F1235" s="28"/>
      <c r="G1235" s="85" t="s">
        <v>1963</v>
      </c>
      <c r="H1235" s="85" t="s">
        <v>1964</v>
      </c>
      <c r="I1235" s="86" t="s">
        <v>879</v>
      </c>
      <c r="J1235" t="s">
        <v>14</v>
      </c>
    </row>
    <row r="1236" spans="3:10">
      <c r="C1236">
        <v>117000</v>
      </c>
      <c r="D1236" t="s">
        <v>430</v>
      </c>
      <c r="E1236" t="s">
        <v>885</v>
      </c>
      <c r="F1236" s="28"/>
      <c r="G1236" s="85" t="s">
        <v>1963</v>
      </c>
      <c r="H1236" s="85" t="s">
        <v>1964</v>
      </c>
      <c r="I1236" s="86" t="s">
        <v>885</v>
      </c>
      <c r="J1236" t="s">
        <v>14</v>
      </c>
    </row>
    <row r="1237" spans="3:10">
      <c r="C1237">
        <v>117001</v>
      </c>
      <c r="D1237" t="s">
        <v>432</v>
      </c>
      <c r="E1237" t="s">
        <v>886</v>
      </c>
      <c r="F1237" s="28"/>
      <c r="G1237" s="85" t="s">
        <v>1963</v>
      </c>
      <c r="H1237" s="85" t="s">
        <v>1964</v>
      </c>
      <c r="I1237" s="86" t="s">
        <v>885</v>
      </c>
      <c r="J1237" t="s">
        <v>14</v>
      </c>
    </row>
    <row r="1238" spans="3:10">
      <c r="C1238">
        <v>117002</v>
      </c>
      <c r="D1238" t="s">
        <v>15</v>
      </c>
      <c r="E1238" t="s">
        <v>887</v>
      </c>
      <c r="F1238" s="28"/>
      <c r="G1238" s="85" t="s">
        <v>1963</v>
      </c>
      <c r="H1238" s="85" t="s">
        <v>1964</v>
      </c>
      <c r="I1238" s="86" t="s">
        <v>885</v>
      </c>
      <c r="J1238" t="s">
        <v>14</v>
      </c>
    </row>
    <row r="1239" spans="3:10">
      <c r="C1239">
        <v>117003</v>
      </c>
      <c r="D1239" t="s">
        <v>182</v>
      </c>
      <c r="E1239" t="s">
        <v>867</v>
      </c>
      <c r="F1239" s="28"/>
      <c r="G1239" s="85" t="s">
        <v>1963</v>
      </c>
      <c r="H1239" s="85" t="s">
        <v>1964</v>
      </c>
      <c r="I1239" s="86" t="s">
        <v>885</v>
      </c>
      <c r="J1239" t="s">
        <v>14</v>
      </c>
    </row>
    <row r="1240" spans="3:10">
      <c r="C1240">
        <v>117004</v>
      </c>
      <c r="D1240" t="s">
        <v>182</v>
      </c>
      <c r="E1240" t="s">
        <v>868</v>
      </c>
      <c r="F1240" s="28"/>
      <c r="G1240" s="85" t="s">
        <v>1963</v>
      </c>
      <c r="H1240" s="85" t="s">
        <v>1964</v>
      </c>
      <c r="I1240" s="86" t="s">
        <v>885</v>
      </c>
      <c r="J1240" t="s">
        <v>14</v>
      </c>
    </row>
    <row r="1241" spans="3:10">
      <c r="C1241">
        <v>117005</v>
      </c>
      <c r="D1241" t="s">
        <v>182</v>
      </c>
      <c r="E1241" t="s">
        <v>869</v>
      </c>
      <c r="F1241" s="28"/>
      <c r="G1241" s="85" t="s">
        <v>1963</v>
      </c>
      <c r="H1241" s="85" t="s">
        <v>1964</v>
      </c>
      <c r="I1241" s="86" t="s">
        <v>885</v>
      </c>
      <c r="J1241" t="s">
        <v>14</v>
      </c>
    </row>
    <row r="1242" spans="3:10">
      <c r="C1242">
        <v>117006</v>
      </c>
      <c r="D1242" t="s">
        <v>182</v>
      </c>
      <c r="E1242" t="s">
        <v>870</v>
      </c>
      <c r="F1242" s="28"/>
      <c r="G1242" s="85" t="s">
        <v>1963</v>
      </c>
      <c r="H1242" s="85" t="s">
        <v>1964</v>
      </c>
      <c r="I1242" s="86" t="s">
        <v>885</v>
      </c>
      <c r="J1242" t="s">
        <v>14</v>
      </c>
    </row>
    <row r="1243" spans="3:10">
      <c r="C1243">
        <v>117007</v>
      </c>
      <c r="D1243" t="s">
        <v>182</v>
      </c>
      <c r="E1243" t="s">
        <v>888</v>
      </c>
      <c r="F1243" s="28"/>
      <c r="G1243" s="85" t="s">
        <v>1963</v>
      </c>
      <c r="H1243" s="85" t="s">
        <v>1964</v>
      </c>
      <c r="I1243" s="86" t="s">
        <v>885</v>
      </c>
      <c r="J1243" t="s">
        <v>14</v>
      </c>
    </row>
    <row r="1244" spans="3:10">
      <c r="C1244">
        <v>117008</v>
      </c>
      <c r="D1244" t="s">
        <v>182</v>
      </c>
      <c r="E1244" t="s">
        <v>872</v>
      </c>
      <c r="F1244" s="28"/>
      <c r="G1244" s="85" t="s">
        <v>1963</v>
      </c>
      <c r="H1244" s="85" t="s">
        <v>1964</v>
      </c>
      <c r="I1244" s="86" t="s">
        <v>885</v>
      </c>
      <c r="J1244" t="s">
        <v>14</v>
      </c>
    </row>
    <row r="1245" spans="3:10">
      <c r="C1245">
        <v>117009</v>
      </c>
      <c r="D1245" t="s">
        <v>442</v>
      </c>
      <c r="E1245" t="s">
        <v>525</v>
      </c>
      <c r="F1245" s="28" t="s">
        <v>889</v>
      </c>
      <c r="G1245" s="85" t="s">
        <v>1963</v>
      </c>
      <c r="H1245" s="85" t="s">
        <v>1964</v>
      </c>
      <c r="I1245" s="86" t="s">
        <v>885</v>
      </c>
      <c r="J1245" t="s">
        <v>14</v>
      </c>
    </row>
    <row r="1246" spans="3:10">
      <c r="C1246">
        <v>117010</v>
      </c>
      <c r="D1246" t="s">
        <v>15</v>
      </c>
      <c r="E1246" t="s">
        <v>890</v>
      </c>
      <c r="F1246" s="28"/>
      <c r="G1246" s="85" t="s">
        <v>1963</v>
      </c>
      <c r="H1246" s="85" t="s">
        <v>1964</v>
      </c>
      <c r="I1246" s="86" t="s">
        <v>885</v>
      </c>
      <c r="J1246" t="s">
        <v>14</v>
      </c>
    </row>
    <row r="1247" spans="3:10">
      <c r="C1247">
        <v>117011</v>
      </c>
      <c r="D1247" t="s">
        <v>15</v>
      </c>
      <c r="E1247" t="s">
        <v>891</v>
      </c>
      <c r="F1247" s="28"/>
      <c r="G1247" s="85" t="s">
        <v>1963</v>
      </c>
      <c r="H1247" s="85" t="s">
        <v>1964</v>
      </c>
      <c r="I1247" s="86" t="s">
        <v>885</v>
      </c>
      <c r="J1247" t="s">
        <v>14</v>
      </c>
    </row>
    <row r="1248" spans="3:10">
      <c r="C1248">
        <v>117012</v>
      </c>
      <c r="D1248" t="s">
        <v>388</v>
      </c>
      <c r="E1248" t="s">
        <v>892</v>
      </c>
      <c r="F1248" s="28"/>
      <c r="G1248" s="85" t="s">
        <v>1963</v>
      </c>
      <c r="H1248" s="85" t="s">
        <v>1964</v>
      </c>
      <c r="I1248" s="86" t="s">
        <v>885</v>
      </c>
      <c r="J1248" t="s">
        <v>14</v>
      </c>
    </row>
    <row r="1249" spans="3:10">
      <c r="C1249">
        <v>117013</v>
      </c>
      <c r="D1249" t="s">
        <v>388</v>
      </c>
      <c r="E1249" t="s">
        <v>893</v>
      </c>
      <c r="F1249" s="28"/>
      <c r="G1249" s="85" t="s">
        <v>1963</v>
      </c>
      <c r="H1249" s="85" t="s">
        <v>1964</v>
      </c>
      <c r="I1249" s="86" t="s">
        <v>885</v>
      </c>
      <c r="J1249" t="s">
        <v>14</v>
      </c>
    </row>
    <row r="1250" spans="3:10">
      <c r="C1250">
        <v>117014</v>
      </c>
      <c r="D1250" t="s">
        <v>432</v>
      </c>
      <c r="E1250" t="s">
        <v>876</v>
      </c>
      <c r="F1250" s="28"/>
      <c r="G1250" s="85" t="s">
        <v>1963</v>
      </c>
      <c r="H1250" s="85" t="s">
        <v>1964</v>
      </c>
      <c r="I1250" s="86" t="s">
        <v>885</v>
      </c>
      <c r="J1250" t="s">
        <v>14</v>
      </c>
    </row>
    <row r="1251" spans="3:10">
      <c r="C1251">
        <v>117015</v>
      </c>
      <c r="D1251" t="s">
        <v>15</v>
      </c>
      <c r="E1251" t="s">
        <v>877</v>
      </c>
      <c r="F1251" s="28"/>
      <c r="G1251" s="85" t="s">
        <v>1963</v>
      </c>
      <c r="H1251" s="85" t="s">
        <v>1964</v>
      </c>
      <c r="I1251" s="86" t="s">
        <v>885</v>
      </c>
      <c r="J1251" t="s">
        <v>14</v>
      </c>
    </row>
    <row r="1252" spans="3:10">
      <c r="C1252">
        <v>117016</v>
      </c>
      <c r="D1252" t="s">
        <v>24</v>
      </c>
      <c r="E1252" t="s">
        <v>878</v>
      </c>
      <c r="F1252" s="28"/>
      <c r="G1252" s="85" t="s">
        <v>1963</v>
      </c>
      <c r="H1252" s="85" t="s">
        <v>1964</v>
      </c>
      <c r="I1252" s="86" t="s">
        <v>885</v>
      </c>
      <c r="J1252" t="s">
        <v>14</v>
      </c>
    </row>
    <row r="1253" spans="3:10">
      <c r="C1253">
        <v>118000</v>
      </c>
      <c r="D1253" t="s">
        <v>12</v>
      </c>
      <c r="E1253" t="s">
        <v>894</v>
      </c>
      <c r="F1253" s="28"/>
      <c r="G1253" s="85" t="s">
        <v>1963</v>
      </c>
      <c r="H1253" s="85" t="s">
        <v>1964</v>
      </c>
      <c r="I1253" s="86" t="s">
        <v>894</v>
      </c>
      <c r="J1253" t="s">
        <v>14</v>
      </c>
    </row>
    <row r="1254" spans="3:10">
      <c r="C1254">
        <v>118001</v>
      </c>
      <c r="D1254" t="s">
        <v>15</v>
      </c>
      <c r="E1254" t="s">
        <v>895</v>
      </c>
      <c r="F1254" s="28"/>
      <c r="G1254" s="85" t="s">
        <v>1963</v>
      </c>
      <c r="H1254" s="85" t="s">
        <v>1964</v>
      </c>
      <c r="I1254" s="86" t="s">
        <v>894</v>
      </c>
      <c r="J1254" t="s">
        <v>14</v>
      </c>
    </row>
    <row r="1255" spans="3:10">
      <c r="C1255">
        <v>118002</v>
      </c>
      <c r="D1255" t="s">
        <v>896</v>
      </c>
      <c r="E1255" t="s">
        <v>897</v>
      </c>
      <c r="F1255" s="28"/>
      <c r="G1255" s="85" t="s">
        <v>1963</v>
      </c>
      <c r="H1255" s="85" t="s">
        <v>1964</v>
      </c>
      <c r="I1255" s="86" t="s">
        <v>894</v>
      </c>
      <c r="J1255" t="s">
        <v>14</v>
      </c>
    </row>
    <row r="1256" spans="3:10">
      <c r="C1256">
        <v>118003</v>
      </c>
      <c r="D1256" t="s">
        <v>896</v>
      </c>
      <c r="E1256" t="s">
        <v>898</v>
      </c>
      <c r="F1256" s="28"/>
      <c r="G1256" s="85" t="s">
        <v>1963</v>
      </c>
      <c r="H1256" s="85" t="s">
        <v>1964</v>
      </c>
      <c r="I1256" s="86" t="s">
        <v>894</v>
      </c>
      <c r="J1256" t="s">
        <v>14</v>
      </c>
    </row>
    <row r="1257" spans="3:10">
      <c r="C1257">
        <v>118004</v>
      </c>
      <c r="D1257" t="s">
        <v>896</v>
      </c>
      <c r="E1257" t="s">
        <v>899</v>
      </c>
      <c r="F1257" s="28"/>
      <c r="G1257" s="85" t="s">
        <v>1963</v>
      </c>
      <c r="H1257" s="85" t="s">
        <v>1964</v>
      </c>
      <c r="I1257" s="86" t="s">
        <v>894</v>
      </c>
      <c r="J1257" t="s">
        <v>14</v>
      </c>
    </row>
    <row r="1258" spans="3:10">
      <c r="C1258">
        <v>118005</v>
      </c>
      <c r="D1258" t="s">
        <v>896</v>
      </c>
      <c r="E1258" t="s">
        <v>900</v>
      </c>
      <c r="F1258" s="28"/>
      <c r="G1258" s="85" t="s">
        <v>1963</v>
      </c>
      <c r="H1258" s="85" t="s">
        <v>1964</v>
      </c>
      <c r="I1258" s="86" t="s">
        <v>894</v>
      </c>
      <c r="J1258" t="s">
        <v>14</v>
      </c>
    </row>
    <row r="1259" spans="3:10">
      <c r="C1259">
        <v>118006</v>
      </c>
      <c r="D1259" t="s">
        <v>15</v>
      </c>
      <c r="E1259" t="s">
        <v>901</v>
      </c>
      <c r="F1259" s="28"/>
      <c r="G1259" s="85" t="s">
        <v>1963</v>
      </c>
      <c r="H1259" s="85" t="s">
        <v>1964</v>
      </c>
      <c r="I1259" s="86" t="s">
        <v>894</v>
      </c>
      <c r="J1259" t="s">
        <v>14</v>
      </c>
    </row>
    <row r="1260" spans="3:10">
      <c r="C1260">
        <v>119000</v>
      </c>
      <c r="D1260" t="s">
        <v>430</v>
      </c>
      <c r="E1260" t="s">
        <v>902</v>
      </c>
      <c r="F1260" s="28"/>
      <c r="G1260" s="85" t="s">
        <v>1963</v>
      </c>
      <c r="H1260" s="85" t="s">
        <v>1964</v>
      </c>
      <c r="I1260" s="86" t="s">
        <v>902</v>
      </c>
      <c r="J1260" t="s">
        <v>14</v>
      </c>
    </row>
    <row r="1261" spans="3:10">
      <c r="C1261">
        <v>119001</v>
      </c>
      <c r="D1261" t="s">
        <v>432</v>
      </c>
      <c r="E1261" t="s">
        <v>903</v>
      </c>
      <c r="F1261" s="28"/>
      <c r="G1261" s="85" t="s">
        <v>1963</v>
      </c>
      <c r="H1261" s="85" t="s">
        <v>1964</v>
      </c>
      <c r="I1261" s="86" t="s">
        <v>902</v>
      </c>
      <c r="J1261" t="s">
        <v>14</v>
      </c>
    </row>
    <row r="1262" spans="3:10">
      <c r="C1262">
        <v>119002</v>
      </c>
      <c r="D1262" t="s">
        <v>15</v>
      </c>
      <c r="E1262" t="s">
        <v>904</v>
      </c>
      <c r="F1262" s="28"/>
      <c r="G1262" s="85" t="s">
        <v>1963</v>
      </c>
      <c r="H1262" s="85" t="s">
        <v>1964</v>
      </c>
      <c r="I1262" s="86" t="s">
        <v>902</v>
      </c>
      <c r="J1262" t="s">
        <v>14</v>
      </c>
    </row>
    <row r="1263" spans="3:10">
      <c r="C1263">
        <v>119003</v>
      </c>
      <c r="D1263" t="s">
        <v>182</v>
      </c>
      <c r="E1263" t="s">
        <v>905</v>
      </c>
      <c r="F1263" s="28"/>
      <c r="G1263" s="85" t="s">
        <v>1963</v>
      </c>
      <c r="H1263" s="85" t="s">
        <v>1964</v>
      </c>
      <c r="I1263" s="86" t="s">
        <v>902</v>
      </c>
      <c r="J1263" t="s">
        <v>14</v>
      </c>
    </row>
    <row r="1264" spans="3:10">
      <c r="C1264">
        <v>119004</v>
      </c>
      <c r="D1264" t="s">
        <v>182</v>
      </c>
      <c r="E1264" t="s">
        <v>906</v>
      </c>
      <c r="F1264" s="28"/>
      <c r="G1264" s="85" t="s">
        <v>1963</v>
      </c>
      <c r="H1264" s="85" t="s">
        <v>1964</v>
      </c>
      <c r="I1264" s="86" t="s">
        <v>902</v>
      </c>
      <c r="J1264" t="s">
        <v>14</v>
      </c>
    </row>
    <row r="1265" spans="3:10">
      <c r="C1265">
        <v>119005</v>
      </c>
      <c r="D1265" t="s">
        <v>182</v>
      </c>
      <c r="E1265" t="s">
        <v>907</v>
      </c>
      <c r="F1265" s="28"/>
      <c r="G1265" s="85" t="s">
        <v>1963</v>
      </c>
      <c r="H1265" s="85" t="s">
        <v>1964</v>
      </c>
      <c r="I1265" s="86" t="s">
        <v>902</v>
      </c>
      <c r="J1265" t="s">
        <v>14</v>
      </c>
    </row>
    <row r="1266" spans="3:10">
      <c r="C1266">
        <v>119006</v>
      </c>
      <c r="D1266" t="s">
        <v>182</v>
      </c>
      <c r="E1266" t="s">
        <v>908</v>
      </c>
      <c r="F1266" s="28"/>
      <c r="G1266" s="85" t="s">
        <v>1963</v>
      </c>
      <c r="H1266" s="85" t="s">
        <v>1964</v>
      </c>
      <c r="I1266" s="86" t="s">
        <v>902</v>
      </c>
      <c r="J1266" t="s">
        <v>14</v>
      </c>
    </row>
    <row r="1267" spans="3:10">
      <c r="C1267">
        <v>119007</v>
      </c>
      <c r="D1267" t="s">
        <v>182</v>
      </c>
      <c r="E1267" t="s">
        <v>909</v>
      </c>
      <c r="F1267" s="28"/>
      <c r="G1267" s="85" t="s">
        <v>1963</v>
      </c>
      <c r="H1267" s="85" t="s">
        <v>1964</v>
      </c>
      <c r="I1267" s="86" t="s">
        <v>902</v>
      </c>
      <c r="J1267" t="s">
        <v>14</v>
      </c>
    </row>
    <row r="1268" spans="3:10">
      <c r="C1268">
        <v>119008</v>
      </c>
      <c r="D1268" t="s">
        <v>442</v>
      </c>
      <c r="E1268" t="s">
        <v>910</v>
      </c>
      <c r="F1268" s="28" t="s">
        <v>464</v>
      </c>
      <c r="G1268" s="85" t="s">
        <v>1963</v>
      </c>
      <c r="H1268" s="85" t="s">
        <v>1964</v>
      </c>
      <c r="I1268" s="86" t="s">
        <v>902</v>
      </c>
      <c r="J1268" t="s">
        <v>14</v>
      </c>
    </row>
    <row r="1269" spans="3:10">
      <c r="C1269">
        <v>119009</v>
      </c>
      <c r="D1269" t="s">
        <v>388</v>
      </c>
      <c r="E1269" t="s">
        <v>911</v>
      </c>
      <c r="F1269" s="28"/>
      <c r="G1269" s="85" t="s">
        <v>1963</v>
      </c>
      <c r="H1269" s="85" t="s">
        <v>1964</v>
      </c>
      <c r="I1269" s="86" t="s">
        <v>902</v>
      </c>
      <c r="J1269" t="s">
        <v>14</v>
      </c>
    </row>
    <row r="1270" spans="3:10">
      <c r="C1270">
        <v>119010</v>
      </c>
      <c r="D1270" t="s">
        <v>388</v>
      </c>
      <c r="E1270" t="s">
        <v>912</v>
      </c>
      <c r="F1270" s="28"/>
      <c r="G1270" s="85" t="s">
        <v>1963</v>
      </c>
      <c r="H1270" s="85" t="s">
        <v>1964</v>
      </c>
      <c r="I1270" s="86" t="s">
        <v>902</v>
      </c>
      <c r="J1270" t="s">
        <v>14</v>
      </c>
    </row>
    <row r="1271" spans="3:10">
      <c r="C1271">
        <v>119011</v>
      </c>
      <c r="D1271" t="s">
        <v>432</v>
      </c>
      <c r="E1271" t="s">
        <v>913</v>
      </c>
      <c r="F1271" s="28"/>
      <c r="G1271" s="85" t="s">
        <v>1963</v>
      </c>
      <c r="H1271" s="85" t="s">
        <v>1964</v>
      </c>
      <c r="I1271" s="86" t="s">
        <v>902</v>
      </c>
      <c r="J1271" t="s">
        <v>14</v>
      </c>
    </row>
    <row r="1272" spans="3:10">
      <c r="C1272">
        <v>119012</v>
      </c>
      <c r="D1272" t="s">
        <v>15</v>
      </c>
      <c r="E1272" t="s">
        <v>914</v>
      </c>
      <c r="F1272" s="28"/>
      <c r="G1272" s="85" t="s">
        <v>1963</v>
      </c>
      <c r="H1272" s="85" t="s">
        <v>1964</v>
      </c>
      <c r="I1272" s="86" t="s">
        <v>902</v>
      </c>
      <c r="J1272" t="s">
        <v>14</v>
      </c>
    </row>
    <row r="1273" spans="3:10">
      <c r="C1273">
        <v>119013</v>
      </c>
      <c r="D1273" t="s">
        <v>15</v>
      </c>
      <c r="E1273" t="s">
        <v>875</v>
      </c>
      <c r="F1273" s="28"/>
      <c r="G1273" s="85" t="s">
        <v>1963</v>
      </c>
      <c r="H1273" s="85" t="s">
        <v>1964</v>
      </c>
      <c r="I1273" s="86" t="s">
        <v>902</v>
      </c>
      <c r="J1273" t="s">
        <v>14</v>
      </c>
    </row>
    <row r="1274" spans="3:10">
      <c r="C1274">
        <v>119014</v>
      </c>
      <c r="D1274" t="s">
        <v>432</v>
      </c>
      <c r="E1274" t="s">
        <v>915</v>
      </c>
      <c r="F1274" s="28"/>
      <c r="G1274" s="85" t="s">
        <v>1963</v>
      </c>
      <c r="H1274" s="85" t="s">
        <v>1964</v>
      </c>
      <c r="I1274" s="86" t="s">
        <v>902</v>
      </c>
      <c r="J1274" t="s">
        <v>14</v>
      </c>
    </row>
    <row r="1275" spans="3:10">
      <c r="C1275">
        <v>119015</v>
      </c>
      <c r="D1275" t="s">
        <v>15</v>
      </c>
      <c r="E1275" t="s">
        <v>916</v>
      </c>
      <c r="F1275" s="28"/>
      <c r="G1275" s="85" t="s">
        <v>1963</v>
      </c>
      <c r="H1275" s="85" t="s">
        <v>1964</v>
      </c>
      <c r="I1275" s="86" t="s">
        <v>902</v>
      </c>
      <c r="J1275" t="s">
        <v>14</v>
      </c>
    </row>
    <row r="1276" spans="3:10">
      <c r="C1276">
        <v>119016</v>
      </c>
      <c r="D1276" t="s">
        <v>24</v>
      </c>
      <c r="E1276" t="s">
        <v>917</v>
      </c>
      <c r="F1276" s="28"/>
      <c r="G1276" s="85" t="s">
        <v>1963</v>
      </c>
      <c r="H1276" s="85" t="s">
        <v>1964</v>
      </c>
      <c r="I1276" s="86" t="s">
        <v>902</v>
      </c>
      <c r="J1276" t="s">
        <v>14</v>
      </c>
    </row>
    <row r="1277" spans="3:10">
      <c r="C1277">
        <v>119017</v>
      </c>
      <c r="D1277" t="s">
        <v>182</v>
      </c>
      <c r="E1277" t="s">
        <v>876</v>
      </c>
      <c r="F1277" s="28"/>
      <c r="G1277" s="85" t="s">
        <v>1963</v>
      </c>
      <c r="H1277" s="85" t="s">
        <v>1964</v>
      </c>
      <c r="I1277" s="86" t="s">
        <v>902</v>
      </c>
      <c r="J1277" t="s">
        <v>14</v>
      </c>
    </row>
    <row r="1278" spans="3:10">
      <c r="C1278">
        <v>120000</v>
      </c>
      <c r="D1278" t="s">
        <v>12</v>
      </c>
      <c r="E1278" t="s">
        <v>918</v>
      </c>
      <c r="F1278" s="28"/>
      <c r="G1278" s="85" t="s">
        <v>1963</v>
      </c>
      <c r="H1278" s="85" t="s">
        <v>1964</v>
      </c>
      <c r="I1278" s="86" t="s">
        <v>918</v>
      </c>
      <c r="J1278" t="s">
        <v>14</v>
      </c>
    </row>
    <row r="1279" spans="3:10">
      <c r="C1279">
        <v>120001</v>
      </c>
      <c r="D1279" t="s">
        <v>15</v>
      </c>
      <c r="E1279" t="s">
        <v>919</v>
      </c>
      <c r="F1279" s="28"/>
      <c r="G1279" s="85" t="s">
        <v>1963</v>
      </c>
      <c r="H1279" s="85" t="s">
        <v>1964</v>
      </c>
      <c r="I1279" s="86" t="s">
        <v>918</v>
      </c>
      <c r="J1279" t="s">
        <v>14</v>
      </c>
    </row>
    <row r="1280" spans="3:10">
      <c r="C1280">
        <v>120002</v>
      </c>
      <c r="D1280" t="s">
        <v>182</v>
      </c>
      <c r="E1280" t="s">
        <v>881</v>
      </c>
      <c r="F1280" s="28"/>
      <c r="G1280" s="85" t="s">
        <v>1963</v>
      </c>
      <c r="H1280" s="85" t="s">
        <v>1964</v>
      </c>
      <c r="I1280" s="86" t="s">
        <v>918</v>
      </c>
      <c r="J1280" t="s">
        <v>14</v>
      </c>
    </row>
    <row r="1281" spans="3:10">
      <c r="C1281">
        <v>120003</v>
      </c>
      <c r="D1281" t="s">
        <v>182</v>
      </c>
      <c r="E1281" t="s">
        <v>920</v>
      </c>
      <c r="F1281" s="28"/>
      <c r="G1281" s="85" t="s">
        <v>1963</v>
      </c>
      <c r="H1281" s="85" t="s">
        <v>1964</v>
      </c>
      <c r="I1281" s="86" t="s">
        <v>918</v>
      </c>
      <c r="J1281" t="s">
        <v>14</v>
      </c>
    </row>
    <row r="1282" spans="3:10">
      <c r="C1282">
        <v>120004</v>
      </c>
      <c r="D1282" t="s">
        <v>182</v>
      </c>
      <c r="E1282" t="s">
        <v>883</v>
      </c>
      <c r="F1282" s="28"/>
      <c r="G1282" s="85" t="s">
        <v>1963</v>
      </c>
      <c r="H1282" s="85" t="s">
        <v>1964</v>
      </c>
      <c r="I1282" s="86" t="s">
        <v>918</v>
      </c>
      <c r="J1282" t="s">
        <v>14</v>
      </c>
    </row>
    <row r="1283" spans="3:10">
      <c r="C1283">
        <v>120005</v>
      </c>
      <c r="D1283" t="s">
        <v>24</v>
      </c>
      <c r="E1283" t="s">
        <v>921</v>
      </c>
      <c r="F1283" s="28"/>
      <c r="G1283" s="85" t="s">
        <v>1963</v>
      </c>
      <c r="H1283" s="85" t="s">
        <v>1964</v>
      </c>
      <c r="I1283" s="86" t="s">
        <v>918</v>
      </c>
      <c r="J1283" t="s">
        <v>14</v>
      </c>
    </row>
    <row r="1284" spans="3:10">
      <c r="C1284">
        <v>121000</v>
      </c>
      <c r="D1284" t="s">
        <v>430</v>
      </c>
      <c r="E1284" t="s">
        <v>922</v>
      </c>
      <c r="F1284" s="28"/>
      <c r="G1284" s="85" t="s">
        <v>1963</v>
      </c>
      <c r="H1284" s="85" t="s">
        <v>1964</v>
      </c>
      <c r="I1284" s="86" t="s">
        <v>922</v>
      </c>
      <c r="J1284" t="s">
        <v>14</v>
      </c>
    </row>
    <row r="1285" spans="3:10">
      <c r="C1285">
        <v>121001</v>
      </c>
      <c r="D1285" t="s">
        <v>432</v>
      </c>
      <c r="E1285" t="s">
        <v>865</v>
      </c>
      <c r="F1285" s="28"/>
      <c r="G1285" s="85" t="s">
        <v>1963</v>
      </c>
      <c r="H1285" s="85" t="s">
        <v>1964</v>
      </c>
      <c r="I1285" s="86" t="s">
        <v>922</v>
      </c>
      <c r="J1285" t="s">
        <v>14</v>
      </c>
    </row>
    <row r="1286" spans="3:10">
      <c r="C1286">
        <v>121002</v>
      </c>
      <c r="D1286" t="s">
        <v>680</v>
      </c>
      <c r="E1286" t="s">
        <v>923</v>
      </c>
      <c r="F1286" s="28"/>
      <c r="G1286" s="85" t="s">
        <v>1963</v>
      </c>
      <c r="H1286" s="85" t="s">
        <v>1964</v>
      </c>
      <c r="I1286" s="86" t="s">
        <v>922</v>
      </c>
      <c r="J1286" t="s">
        <v>14</v>
      </c>
    </row>
    <row r="1287" spans="3:10">
      <c r="C1287">
        <v>121003</v>
      </c>
      <c r="D1287" t="s">
        <v>182</v>
      </c>
      <c r="E1287" t="s">
        <v>924</v>
      </c>
      <c r="F1287" s="28"/>
      <c r="G1287" s="85" t="s">
        <v>1963</v>
      </c>
      <c r="H1287" s="85" t="s">
        <v>1964</v>
      </c>
      <c r="I1287" s="86" t="s">
        <v>922</v>
      </c>
      <c r="J1287" t="s">
        <v>14</v>
      </c>
    </row>
    <row r="1288" spans="3:10">
      <c r="C1288">
        <v>121004</v>
      </c>
      <c r="D1288" t="s">
        <v>182</v>
      </c>
      <c r="E1288" t="s">
        <v>925</v>
      </c>
      <c r="F1288" s="28"/>
      <c r="G1288" s="85" t="s">
        <v>1963</v>
      </c>
      <c r="H1288" s="85" t="s">
        <v>1964</v>
      </c>
      <c r="I1288" s="86" t="s">
        <v>922</v>
      </c>
      <c r="J1288" t="s">
        <v>14</v>
      </c>
    </row>
    <row r="1289" spans="3:10">
      <c r="C1289">
        <v>121005</v>
      </c>
      <c r="D1289" t="s">
        <v>182</v>
      </c>
      <c r="E1289" t="s">
        <v>926</v>
      </c>
      <c r="F1289" s="28"/>
      <c r="G1289" s="85" t="s">
        <v>1963</v>
      </c>
      <c r="H1289" s="85" t="s">
        <v>1964</v>
      </c>
      <c r="I1289" s="86" t="s">
        <v>922</v>
      </c>
      <c r="J1289" t="s">
        <v>14</v>
      </c>
    </row>
    <row r="1290" spans="3:10">
      <c r="C1290">
        <v>121006</v>
      </c>
      <c r="D1290" t="s">
        <v>182</v>
      </c>
      <c r="E1290" t="s">
        <v>927</v>
      </c>
      <c r="F1290" s="28"/>
      <c r="G1290" s="85" t="s">
        <v>1963</v>
      </c>
      <c r="H1290" s="85" t="s">
        <v>1964</v>
      </c>
      <c r="I1290" s="86" t="s">
        <v>922</v>
      </c>
      <c r="J1290" t="s">
        <v>14</v>
      </c>
    </row>
    <row r="1291" spans="3:10">
      <c r="C1291">
        <v>121007</v>
      </c>
      <c r="D1291" t="s">
        <v>182</v>
      </c>
      <c r="E1291" t="s">
        <v>928</v>
      </c>
      <c r="F1291" s="28"/>
      <c r="G1291" s="85" t="s">
        <v>1963</v>
      </c>
      <c r="H1291" s="85" t="s">
        <v>1964</v>
      </c>
      <c r="I1291" s="86" t="s">
        <v>922</v>
      </c>
      <c r="J1291" t="s">
        <v>14</v>
      </c>
    </row>
    <row r="1292" spans="3:10">
      <c r="C1292">
        <v>121008</v>
      </c>
      <c r="D1292" t="s">
        <v>182</v>
      </c>
      <c r="E1292" t="s">
        <v>929</v>
      </c>
      <c r="F1292" s="28"/>
      <c r="G1292" s="85" t="s">
        <v>1963</v>
      </c>
      <c r="H1292" s="85" t="s">
        <v>1964</v>
      </c>
      <c r="I1292" s="86" t="s">
        <v>922</v>
      </c>
      <c r="J1292" t="s">
        <v>14</v>
      </c>
    </row>
    <row r="1293" spans="3:10">
      <c r="C1293">
        <v>121009</v>
      </c>
      <c r="D1293" t="s">
        <v>182</v>
      </c>
      <c r="E1293" t="s">
        <v>930</v>
      </c>
      <c r="F1293" s="28"/>
      <c r="G1293" s="85" t="s">
        <v>1963</v>
      </c>
      <c r="H1293" s="85" t="s">
        <v>1964</v>
      </c>
      <c r="I1293" s="86" t="s">
        <v>922</v>
      </c>
      <c r="J1293" t="s">
        <v>14</v>
      </c>
    </row>
    <row r="1294" spans="3:10">
      <c r="C1294">
        <v>121010</v>
      </c>
      <c r="D1294" t="s">
        <v>15</v>
      </c>
      <c r="E1294" t="s">
        <v>914</v>
      </c>
      <c r="F1294" s="28"/>
      <c r="G1294" s="85" t="s">
        <v>1963</v>
      </c>
      <c r="H1294" s="85" t="s">
        <v>1964</v>
      </c>
      <c r="I1294" s="86" t="s">
        <v>922</v>
      </c>
      <c r="J1294" t="s">
        <v>14</v>
      </c>
    </row>
    <row r="1295" spans="3:10">
      <c r="C1295">
        <v>121011</v>
      </c>
      <c r="D1295" t="s">
        <v>182</v>
      </c>
      <c r="E1295" t="s">
        <v>931</v>
      </c>
      <c r="F1295" s="28"/>
      <c r="G1295" s="85" t="s">
        <v>1963</v>
      </c>
      <c r="H1295" s="85" t="s">
        <v>1964</v>
      </c>
      <c r="I1295" s="86" t="s">
        <v>922</v>
      </c>
      <c r="J1295" t="s">
        <v>14</v>
      </c>
    </row>
    <row r="1296" spans="3:10">
      <c r="C1296">
        <v>121012</v>
      </c>
      <c r="D1296" t="s">
        <v>182</v>
      </c>
      <c r="E1296" t="s">
        <v>932</v>
      </c>
      <c r="F1296" s="28"/>
      <c r="G1296" s="85" t="s">
        <v>1963</v>
      </c>
      <c r="H1296" s="85" t="s">
        <v>1964</v>
      </c>
      <c r="I1296" s="86" t="s">
        <v>922</v>
      </c>
      <c r="J1296" t="s">
        <v>14</v>
      </c>
    </row>
    <row r="1297" spans="3:10">
      <c r="C1297">
        <v>121013</v>
      </c>
      <c r="D1297" t="s">
        <v>15</v>
      </c>
      <c r="E1297" t="s">
        <v>933</v>
      </c>
      <c r="F1297" s="28"/>
      <c r="G1297" s="85" t="s">
        <v>1963</v>
      </c>
      <c r="H1297" s="85" t="s">
        <v>1964</v>
      </c>
      <c r="I1297" s="86" t="s">
        <v>922</v>
      </c>
      <c r="J1297" t="s">
        <v>14</v>
      </c>
    </row>
    <row r="1298" spans="3:10">
      <c r="C1298">
        <v>121014</v>
      </c>
      <c r="D1298" t="s">
        <v>432</v>
      </c>
      <c r="E1298" t="s">
        <v>915</v>
      </c>
      <c r="F1298" s="28"/>
      <c r="G1298" s="85" t="s">
        <v>1963</v>
      </c>
      <c r="H1298" s="85" t="s">
        <v>1964</v>
      </c>
      <c r="I1298" s="86" t="s">
        <v>922</v>
      </c>
      <c r="J1298" t="s">
        <v>14</v>
      </c>
    </row>
    <row r="1299" spans="3:10">
      <c r="C1299">
        <v>121015</v>
      </c>
      <c r="D1299" t="s">
        <v>15</v>
      </c>
      <c r="E1299" t="s">
        <v>934</v>
      </c>
      <c r="F1299" s="28"/>
      <c r="G1299" s="85" t="s">
        <v>1963</v>
      </c>
      <c r="H1299" s="85" t="s">
        <v>1964</v>
      </c>
      <c r="I1299" s="86" t="s">
        <v>922</v>
      </c>
      <c r="J1299" t="s">
        <v>14</v>
      </c>
    </row>
    <row r="1300" spans="3:10">
      <c r="C1300">
        <v>121016</v>
      </c>
      <c r="D1300" t="s">
        <v>935</v>
      </c>
      <c r="E1300" t="s">
        <v>936</v>
      </c>
      <c r="F1300" s="28"/>
      <c r="G1300" s="85" t="s">
        <v>1963</v>
      </c>
      <c r="H1300" s="85" t="s">
        <v>1964</v>
      </c>
      <c r="I1300" s="86" t="s">
        <v>922</v>
      </c>
      <c r="J1300" t="s">
        <v>14</v>
      </c>
    </row>
    <row r="1301" spans="3:10">
      <c r="C1301">
        <v>121017</v>
      </c>
      <c r="D1301" t="s">
        <v>896</v>
      </c>
      <c r="E1301" t="s">
        <v>937</v>
      </c>
      <c r="F1301" s="28"/>
      <c r="G1301" s="85" t="s">
        <v>1963</v>
      </c>
      <c r="H1301" s="85" t="s">
        <v>1964</v>
      </c>
      <c r="I1301" s="86" t="s">
        <v>922</v>
      </c>
      <c r="J1301" t="s">
        <v>14</v>
      </c>
    </row>
    <row r="1302" spans="3:10">
      <c r="C1302">
        <v>121018</v>
      </c>
      <c r="D1302" t="s">
        <v>182</v>
      </c>
      <c r="E1302" t="s">
        <v>938</v>
      </c>
      <c r="F1302" s="28"/>
      <c r="G1302" s="85" t="s">
        <v>1963</v>
      </c>
      <c r="H1302" s="85" t="s">
        <v>1964</v>
      </c>
      <c r="I1302" s="86" t="s">
        <v>922</v>
      </c>
      <c r="J1302" t="s">
        <v>14</v>
      </c>
    </row>
    <row r="1303" spans="3:10">
      <c r="C1303">
        <v>121019</v>
      </c>
      <c r="D1303" t="s">
        <v>939</v>
      </c>
      <c r="E1303" t="s">
        <v>390</v>
      </c>
      <c r="F1303" s="28"/>
      <c r="G1303" s="85" t="s">
        <v>1963</v>
      </c>
      <c r="H1303" s="85" t="s">
        <v>1964</v>
      </c>
      <c r="I1303" s="86" t="s">
        <v>922</v>
      </c>
      <c r="J1303" t="s">
        <v>14</v>
      </c>
    </row>
    <row r="1304" spans="3:10">
      <c r="C1304">
        <v>122000</v>
      </c>
      <c r="D1304" t="s">
        <v>430</v>
      </c>
      <c r="E1304" t="s">
        <v>940</v>
      </c>
      <c r="F1304" s="28"/>
      <c r="G1304" s="85" t="s">
        <v>1963</v>
      </c>
      <c r="H1304" s="85" t="s">
        <v>1964</v>
      </c>
      <c r="I1304" s="86" t="s">
        <v>940</v>
      </c>
      <c r="J1304" t="s">
        <v>14</v>
      </c>
    </row>
    <row r="1305" spans="3:10">
      <c r="C1305">
        <v>122001</v>
      </c>
      <c r="D1305" t="s">
        <v>432</v>
      </c>
      <c r="E1305" t="s">
        <v>865</v>
      </c>
      <c r="F1305" s="28"/>
      <c r="G1305" s="85" t="s">
        <v>1963</v>
      </c>
      <c r="H1305" s="85" t="s">
        <v>1964</v>
      </c>
      <c r="I1305" s="86" t="s">
        <v>940</v>
      </c>
      <c r="J1305" t="s">
        <v>14</v>
      </c>
    </row>
    <row r="1306" spans="3:10">
      <c r="C1306">
        <v>122002</v>
      </c>
      <c r="D1306" t="s">
        <v>15</v>
      </c>
      <c r="E1306" t="s">
        <v>941</v>
      </c>
      <c r="F1306" s="28"/>
      <c r="G1306" s="85" t="s">
        <v>1963</v>
      </c>
      <c r="H1306" s="85" t="s">
        <v>1964</v>
      </c>
      <c r="I1306" s="86" t="s">
        <v>940</v>
      </c>
      <c r="J1306" t="s">
        <v>14</v>
      </c>
    </row>
    <row r="1307" spans="3:10">
      <c r="C1307">
        <v>122003</v>
      </c>
      <c r="D1307" t="s">
        <v>182</v>
      </c>
      <c r="E1307" t="s">
        <v>942</v>
      </c>
      <c r="F1307" s="28"/>
      <c r="G1307" s="85" t="s">
        <v>1963</v>
      </c>
      <c r="H1307" s="85" t="s">
        <v>1964</v>
      </c>
      <c r="I1307" s="86" t="s">
        <v>940</v>
      </c>
      <c r="J1307" t="s">
        <v>14</v>
      </c>
    </row>
    <row r="1308" spans="3:10">
      <c r="C1308">
        <v>122004</v>
      </c>
      <c r="D1308" t="s">
        <v>182</v>
      </c>
      <c r="E1308" t="s">
        <v>943</v>
      </c>
      <c r="F1308" s="28"/>
      <c r="G1308" s="85" t="s">
        <v>1963</v>
      </c>
      <c r="H1308" s="85" t="s">
        <v>1964</v>
      </c>
      <c r="I1308" s="86" t="s">
        <v>940</v>
      </c>
      <c r="J1308" t="s">
        <v>14</v>
      </c>
    </row>
    <row r="1309" spans="3:10">
      <c r="C1309">
        <v>122005</v>
      </c>
      <c r="D1309" t="s">
        <v>182</v>
      </c>
      <c r="E1309" t="s">
        <v>525</v>
      </c>
      <c r="F1309" s="28"/>
      <c r="G1309" s="85" t="s">
        <v>1963</v>
      </c>
      <c r="H1309" s="85" t="s">
        <v>1964</v>
      </c>
      <c r="I1309" s="86" t="s">
        <v>940</v>
      </c>
      <c r="J1309" t="s">
        <v>14</v>
      </c>
    </row>
    <row r="1310" spans="3:10">
      <c r="C1310">
        <v>122006</v>
      </c>
      <c r="D1310" t="s">
        <v>182</v>
      </c>
      <c r="E1310" t="s">
        <v>944</v>
      </c>
      <c r="F1310" s="28"/>
      <c r="G1310" s="85" t="s">
        <v>1963</v>
      </c>
      <c r="H1310" s="85" t="s">
        <v>1964</v>
      </c>
      <c r="I1310" s="86" t="s">
        <v>940</v>
      </c>
      <c r="J1310" t="s">
        <v>14</v>
      </c>
    </row>
    <row r="1311" spans="3:10">
      <c r="C1311">
        <v>122007</v>
      </c>
      <c r="D1311" t="s">
        <v>182</v>
      </c>
      <c r="E1311" t="s">
        <v>945</v>
      </c>
      <c r="F1311" s="28"/>
      <c r="G1311" s="85" t="s">
        <v>1963</v>
      </c>
      <c r="H1311" s="85" t="s">
        <v>1964</v>
      </c>
      <c r="I1311" s="86" t="s">
        <v>940</v>
      </c>
      <c r="J1311" t="s">
        <v>14</v>
      </c>
    </row>
    <row r="1312" spans="3:10">
      <c r="C1312">
        <v>122008</v>
      </c>
      <c r="D1312" t="s">
        <v>182</v>
      </c>
      <c r="E1312" t="s">
        <v>946</v>
      </c>
      <c r="F1312" s="28"/>
      <c r="G1312" s="85" t="s">
        <v>1963</v>
      </c>
      <c r="H1312" s="85" t="s">
        <v>1964</v>
      </c>
      <c r="I1312" s="86" t="s">
        <v>940</v>
      </c>
      <c r="J1312" t="s">
        <v>14</v>
      </c>
    </row>
    <row r="1313" spans="3:10">
      <c r="C1313">
        <v>122009</v>
      </c>
      <c r="D1313" t="s">
        <v>182</v>
      </c>
      <c r="E1313" t="s">
        <v>947</v>
      </c>
      <c r="F1313" s="28"/>
      <c r="G1313" s="85" t="s">
        <v>1963</v>
      </c>
      <c r="H1313" s="85" t="s">
        <v>1964</v>
      </c>
      <c r="I1313" s="86" t="s">
        <v>940</v>
      </c>
      <c r="J1313" t="s">
        <v>14</v>
      </c>
    </row>
    <row r="1314" spans="3:10">
      <c r="C1314">
        <v>122010</v>
      </c>
      <c r="D1314" t="s">
        <v>182</v>
      </c>
      <c r="E1314" t="s">
        <v>948</v>
      </c>
      <c r="F1314" s="28"/>
      <c r="G1314" s="85" t="s">
        <v>1963</v>
      </c>
      <c r="H1314" s="85" t="s">
        <v>1964</v>
      </c>
      <c r="I1314" s="86" t="s">
        <v>940</v>
      </c>
      <c r="J1314" t="s">
        <v>14</v>
      </c>
    </row>
    <row r="1315" spans="3:10">
      <c r="C1315">
        <v>122011</v>
      </c>
      <c r="D1315" t="s">
        <v>15</v>
      </c>
      <c r="E1315" t="s">
        <v>949</v>
      </c>
      <c r="F1315" s="28"/>
      <c r="G1315" s="85" t="s">
        <v>1963</v>
      </c>
      <c r="H1315" s="85" t="s">
        <v>1964</v>
      </c>
      <c r="I1315" s="86" t="s">
        <v>940</v>
      </c>
      <c r="J1315" t="s">
        <v>14</v>
      </c>
    </row>
    <row r="1316" spans="3:10">
      <c r="C1316">
        <v>122012</v>
      </c>
      <c r="D1316" t="s">
        <v>432</v>
      </c>
      <c r="E1316" t="s">
        <v>950</v>
      </c>
      <c r="F1316" s="28"/>
      <c r="G1316" s="85" t="s">
        <v>1963</v>
      </c>
      <c r="H1316" s="85" t="s">
        <v>1964</v>
      </c>
      <c r="I1316" s="86" t="s">
        <v>940</v>
      </c>
      <c r="J1316" t="s">
        <v>14</v>
      </c>
    </row>
    <row r="1317" spans="3:10">
      <c r="C1317">
        <v>122013</v>
      </c>
      <c r="D1317" t="s">
        <v>15</v>
      </c>
      <c r="E1317" t="s">
        <v>951</v>
      </c>
      <c r="F1317" s="28"/>
      <c r="G1317" s="85" t="s">
        <v>1963</v>
      </c>
      <c r="H1317" s="85" t="s">
        <v>1964</v>
      </c>
      <c r="I1317" s="86" t="s">
        <v>940</v>
      </c>
      <c r="J1317" t="s">
        <v>14</v>
      </c>
    </row>
    <row r="1318" spans="3:10">
      <c r="C1318">
        <v>122014</v>
      </c>
      <c r="D1318" t="s">
        <v>896</v>
      </c>
      <c r="E1318" t="s">
        <v>952</v>
      </c>
      <c r="F1318" s="28"/>
      <c r="G1318" s="85" t="s">
        <v>1963</v>
      </c>
      <c r="H1318" s="85" t="s">
        <v>1964</v>
      </c>
      <c r="I1318" s="86" t="s">
        <v>940</v>
      </c>
      <c r="J1318" t="s">
        <v>14</v>
      </c>
    </row>
    <row r="1319" spans="3:10">
      <c r="C1319">
        <v>122015</v>
      </c>
      <c r="D1319" t="s">
        <v>896</v>
      </c>
      <c r="E1319" t="s">
        <v>953</v>
      </c>
      <c r="F1319" s="28"/>
      <c r="G1319" s="85" t="s">
        <v>1963</v>
      </c>
      <c r="H1319" s="85" t="s">
        <v>1964</v>
      </c>
      <c r="I1319" s="86" t="s">
        <v>940</v>
      </c>
      <c r="J1319" t="s">
        <v>14</v>
      </c>
    </row>
    <row r="1320" spans="3:10">
      <c r="C1320">
        <v>122016</v>
      </c>
      <c r="D1320" t="s">
        <v>896</v>
      </c>
      <c r="E1320" t="s">
        <v>954</v>
      </c>
      <c r="F1320" s="28"/>
      <c r="G1320" s="85" t="s">
        <v>1963</v>
      </c>
      <c r="H1320" s="85" t="s">
        <v>1964</v>
      </c>
      <c r="I1320" s="86" t="s">
        <v>940</v>
      </c>
      <c r="J1320" t="s">
        <v>14</v>
      </c>
    </row>
    <row r="1321" spans="3:10">
      <c r="C1321">
        <v>122017</v>
      </c>
      <c r="D1321" t="s">
        <v>182</v>
      </c>
      <c r="E1321" t="s">
        <v>955</v>
      </c>
      <c r="F1321" s="28"/>
      <c r="G1321" s="85" t="s">
        <v>1963</v>
      </c>
      <c r="H1321" s="85" t="s">
        <v>1964</v>
      </c>
      <c r="I1321" s="86" t="s">
        <v>940</v>
      </c>
      <c r="J1321" t="s">
        <v>14</v>
      </c>
    </row>
    <row r="1322" spans="3:10">
      <c r="C1322">
        <v>122018</v>
      </c>
      <c r="D1322" t="s">
        <v>182</v>
      </c>
      <c r="E1322" t="s">
        <v>956</v>
      </c>
      <c r="F1322" s="28"/>
      <c r="G1322" s="85" t="s">
        <v>1963</v>
      </c>
      <c r="H1322" s="85" t="s">
        <v>1964</v>
      </c>
      <c r="I1322" s="86" t="s">
        <v>940</v>
      </c>
      <c r="J1322" t="s">
        <v>14</v>
      </c>
    </row>
    <row r="1323" spans="3:10">
      <c r="C1323">
        <v>122019</v>
      </c>
      <c r="D1323" t="s">
        <v>182</v>
      </c>
      <c r="E1323" t="s">
        <v>957</v>
      </c>
      <c r="F1323" s="28"/>
      <c r="G1323" s="85" t="s">
        <v>1963</v>
      </c>
      <c r="H1323" s="85" t="s">
        <v>1964</v>
      </c>
      <c r="I1323" s="86" t="s">
        <v>940</v>
      </c>
      <c r="J1323" t="s">
        <v>14</v>
      </c>
    </row>
    <row r="1324" spans="3:10">
      <c r="C1324">
        <v>122020</v>
      </c>
      <c r="D1324" t="s">
        <v>432</v>
      </c>
      <c r="E1324" t="s">
        <v>958</v>
      </c>
      <c r="F1324" s="28"/>
      <c r="G1324" s="85" t="s">
        <v>1963</v>
      </c>
      <c r="H1324" s="85" t="s">
        <v>1964</v>
      </c>
      <c r="I1324" s="86" t="s">
        <v>940</v>
      </c>
      <c r="J1324" t="s">
        <v>14</v>
      </c>
    </row>
    <row r="1325" spans="3:10">
      <c r="C1325">
        <v>122021</v>
      </c>
      <c r="D1325" t="s">
        <v>15</v>
      </c>
      <c r="E1325" t="s">
        <v>866</v>
      </c>
      <c r="F1325" s="28"/>
      <c r="G1325" s="85" t="s">
        <v>1963</v>
      </c>
      <c r="H1325" s="85" t="s">
        <v>1964</v>
      </c>
      <c r="I1325" s="86" t="s">
        <v>940</v>
      </c>
      <c r="J1325" t="s">
        <v>14</v>
      </c>
    </row>
    <row r="1326" spans="3:10">
      <c r="C1326">
        <v>122022</v>
      </c>
      <c r="D1326" t="s">
        <v>182</v>
      </c>
      <c r="E1326" t="s">
        <v>959</v>
      </c>
      <c r="F1326" s="28"/>
      <c r="G1326" s="85" t="s">
        <v>1963</v>
      </c>
      <c r="H1326" s="85" t="s">
        <v>1964</v>
      </c>
      <c r="I1326" s="86" t="s">
        <v>940</v>
      </c>
      <c r="J1326" t="s">
        <v>14</v>
      </c>
    </row>
    <row r="1327" spans="3:10">
      <c r="C1327">
        <v>122023</v>
      </c>
      <c r="D1327" t="s">
        <v>442</v>
      </c>
      <c r="E1327" t="s">
        <v>960</v>
      </c>
      <c r="F1327" s="28" t="s">
        <v>961</v>
      </c>
      <c r="G1327" s="85" t="s">
        <v>1963</v>
      </c>
      <c r="H1327" s="85" t="s">
        <v>1964</v>
      </c>
      <c r="I1327" s="86" t="s">
        <v>940</v>
      </c>
      <c r="J1327" t="s">
        <v>14</v>
      </c>
    </row>
    <row r="1328" spans="3:10">
      <c r="C1328">
        <v>122024</v>
      </c>
      <c r="D1328" t="s">
        <v>182</v>
      </c>
      <c r="E1328" t="s">
        <v>962</v>
      </c>
      <c r="F1328" s="28"/>
      <c r="G1328" s="85" t="s">
        <v>1963</v>
      </c>
      <c r="H1328" s="85" t="s">
        <v>1964</v>
      </c>
      <c r="I1328" s="86" t="s">
        <v>940</v>
      </c>
      <c r="J1328" t="s">
        <v>14</v>
      </c>
    </row>
    <row r="1329" spans="3:10">
      <c r="C1329">
        <v>122025</v>
      </c>
      <c r="D1329" t="s">
        <v>182</v>
      </c>
      <c r="E1329" t="s">
        <v>963</v>
      </c>
      <c r="F1329" s="28"/>
      <c r="G1329" s="85" t="s">
        <v>1963</v>
      </c>
      <c r="H1329" s="85" t="s">
        <v>1964</v>
      </c>
      <c r="I1329" s="86" t="s">
        <v>940</v>
      </c>
      <c r="J1329" t="s">
        <v>14</v>
      </c>
    </row>
    <row r="1330" spans="3:10">
      <c r="C1330">
        <v>122026</v>
      </c>
      <c r="D1330" t="s">
        <v>15</v>
      </c>
      <c r="E1330" t="s">
        <v>964</v>
      </c>
      <c r="F1330" s="28"/>
      <c r="G1330" s="85" t="s">
        <v>1963</v>
      </c>
      <c r="H1330" s="85" t="s">
        <v>1964</v>
      </c>
      <c r="I1330" s="86" t="s">
        <v>940</v>
      </c>
      <c r="J1330" t="s">
        <v>14</v>
      </c>
    </row>
    <row r="1331" spans="3:10">
      <c r="C1331">
        <v>122027</v>
      </c>
      <c r="D1331" t="s">
        <v>15</v>
      </c>
      <c r="E1331" t="s">
        <v>965</v>
      </c>
      <c r="F1331" s="28"/>
      <c r="G1331" s="85" t="s">
        <v>1963</v>
      </c>
      <c r="H1331" s="85" t="s">
        <v>1964</v>
      </c>
      <c r="I1331" s="86" t="s">
        <v>940</v>
      </c>
      <c r="J1331" t="s">
        <v>14</v>
      </c>
    </row>
    <row r="1332" spans="3:10">
      <c r="C1332">
        <v>122028</v>
      </c>
      <c r="D1332" t="s">
        <v>388</v>
      </c>
      <c r="E1332" t="s">
        <v>966</v>
      </c>
      <c r="F1332" s="28"/>
      <c r="G1332" s="85" t="s">
        <v>1963</v>
      </c>
      <c r="H1332" s="85" t="s">
        <v>1964</v>
      </c>
      <c r="I1332" s="86" t="s">
        <v>940</v>
      </c>
      <c r="J1332" t="s">
        <v>14</v>
      </c>
    </row>
    <row r="1333" spans="3:10">
      <c r="C1333">
        <v>122029</v>
      </c>
      <c r="D1333" t="s">
        <v>388</v>
      </c>
      <c r="E1333" t="s">
        <v>967</v>
      </c>
      <c r="F1333" s="28"/>
      <c r="G1333" s="85" t="s">
        <v>1963</v>
      </c>
      <c r="H1333" s="85" t="s">
        <v>1964</v>
      </c>
      <c r="I1333" s="86" t="s">
        <v>940</v>
      </c>
      <c r="J1333" t="s">
        <v>14</v>
      </c>
    </row>
    <row r="1334" spans="3:10">
      <c r="C1334">
        <v>122030</v>
      </c>
      <c r="D1334" t="s">
        <v>182</v>
      </c>
      <c r="E1334" t="s">
        <v>968</v>
      </c>
      <c r="F1334" s="28"/>
      <c r="G1334" s="85" t="s">
        <v>1963</v>
      </c>
      <c r="H1334" s="85" t="s">
        <v>1964</v>
      </c>
      <c r="I1334" s="86" t="s">
        <v>940</v>
      </c>
      <c r="J1334" t="s">
        <v>14</v>
      </c>
    </row>
    <row r="1335" spans="3:10">
      <c r="C1335">
        <v>122031</v>
      </c>
      <c r="D1335" t="s">
        <v>182</v>
      </c>
      <c r="E1335" t="s">
        <v>969</v>
      </c>
      <c r="F1335" s="28"/>
      <c r="G1335" s="85" t="s">
        <v>1963</v>
      </c>
      <c r="H1335" s="85" t="s">
        <v>1964</v>
      </c>
      <c r="I1335" s="86" t="s">
        <v>940</v>
      </c>
      <c r="J1335" t="s">
        <v>14</v>
      </c>
    </row>
    <row r="1336" spans="3:10">
      <c r="C1336">
        <v>122032</v>
      </c>
      <c r="D1336" t="s">
        <v>24</v>
      </c>
      <c r="E1336" t="s">
        <v>917</v>
      </c>
      <c r="F1336" s="28"/>
      <c r="G1336" s="85" t="s">
        <v>1963</v>
      </c>
      <c r="H1336" s="85" t="s">
        <v>1964</v>
      </c>
      <c r="I1336" s="86" t="s">
        <v>940</v>
      </c>
      <c r="J1336" t="s">
        <v>14</v>
      </c>
    </row>
    <row r="1337" spans="3:10">
      <c r="C1337">
        <v>123000</v>
      </c>
      <c r="D1337" t="s">
        <v>12</v>
      </c>
      <c r="E1337" t="s">
        <v>970</v>
      </c>
      <c r="F1337" s="28"/>
      <c r="G1337" s="85" t="s">
        <v>1963</v>
      </c>
      <c r="H1337" s="85" t="s">
        <v>1964</v>
      </c>
      <c r="I1337" s="86" t="s">
        <v>970</v>
      </c>
      <c r="J1337" t="s">
        <v>14</v>
      </c>
    </row>
    <row r="1338" spans="3:10">
      <c r="C1338">
        <v>123001</v>
      </c>
      <c r="D1338" t="s">
        <v>15</v>
      </c>
      <c r="E1338" t="s">
        <v>971</v>
      </c>
      <c r="F1338" s="28"/>
      <c r="G1338" s="85" t="s">
        <v>1963</v>
      </c>
      <c r="H1338" s="85" t="s">
        <v>1964</v>
      </c>
      <c r="I1338" s="86" t="s">
        <v>970</v>
      </c>
      <c r="J1338" t="s">
        <v>14</v>
      </c>
    </row>
    <row r="1339" spans="3:10">
      <c r="C1339">
        <v>123002</v>
      </c>
      <c r="D1339" t="s">
        <v>182</v>
      </c>
      <c r="E1339" t="s">
        <v>881</v>
      </c>
      <c r="F1339" s="28"/>
      <c r="G1339" s="85" t="s">
        <v>1963</v>
      </c>
      <c r="H1339" s="85" t="s">
        <v>1964</v>
      </c>
      <c r="I1339" s="86" t="s">
        <v>970</v>
      </c>
      <c r="J1339" t="s">
        <v>14</v>
      </c>
    </row>
    <row r="1340" spans="3:10">
      <c r="C1340">
        <v>123003</v>
      </c>
      <c r="D1340" t="s">
        <v>182</v>
      </c>
      <c r="E1340" t="s">
        <v>920</v>
      </c>
      <c r="F1340" s="28"/>
      <c r="G1340" s="85" t="s">
        <v>1963</v>
      </c>
      <c r="H1340" s="85" t="s">
        <v>1964</v>
      </c>
      <c r="I1340" s="86" t="s">
        <v>970</v>
      </c>
      <c r="J1340" t="s">
        <v>14</v>
      </c>
    </row>
    <row r="1341" spans="3:10">
      <c r="C1341">
        <v>123004</v>
      </c>
      <c r="D1341" t="s">
        <v>182</v>
      </c>
      <c r="E1341" t="s">
        <v>883</v>
      </c>
      <c r="F1341" s="28"/>
      <c r="G1341" s="85" t="s">
        <v>1963</v>
      </c>
      <c r="H1341" s="85" t="s">
        <v>1964</v>
      </c>
      <c r="I1341" s="86" t="s">
        <v>970</v>
      </c>
      <c r="J1341" t="s">
        <v>14</v>
      </c>
    </row>
    <row r="1342" spans="3:10">
      <c r="C1342">
        <v>123005</v>
      </c>
      <c r="D1342" t="s">
        <v>24</v>
      </c>
      <c r="E1342" t="s">
        <v>972</v>
      </c>
      <c r="F1342" s="28"/>
      <c r="G1342" s="85" t="s">
        <v>1963</v>
      </c>
      <c r="H1342" s="85" t="s">
        <v>1964</v>
      </c>
      <c r="I1342" s="86" t="s">
        <v>970</v>
      </c>
      <c r="J1342" t="s">
        <v>14</v>
      </c>
    </row>
    <row r="1343" spans="3:10">
      <c r="C1343">
        <v>124000</v>
      </c>
      <c r="D1343" t="s">
        <v>12</v>
      </c>
      <c r="E1343" t="s">
        <v>973</v>
      </c>
      <c r="F1343" s="28"/>
      <c r="G1343" s="85" t="s">
        <v>1963</v>
      </c>
      <c r="H1343" s="85" t="s">
        <v>1964</v>
      </c>
      <c r="I1343" s="86" t="s">
        <v>973</v>
      </c>
      <c r="J1343" t="s">
        <v>14</v>
      </c>
    </row>
    <row r="1344" spans="3:10">
      <c r="C1344">
        <v>124001</v>
      </c>
      <c r="D1344" t="s">
        <v>15</v>
      </c>
      <c r="E1344" t="s">
        <v>974</v>
      </c>
      <c r="F1344" s="28"/>
      <c r="G1344" s="85" t="s">
        <v>1963</v>
      </c>
      <c r="H1344" s="85" t="s">
        <v>1964</v>
      </c>
      <c r="I1344" s="86" t="s">
        <v>973</v>
      </c>
      <c r="J1344" t="s">
        <v>14</v>
      </c>
    </row>
    <row r="1345" spans="3:10">
      <c r="C1345">
        <v>125000</v>
      </c>
      <c r="D1345" t="s">
        <v>12</v>
      </c>
      <c r="E1345" t="s">
        <v>975</v>
      </c>
      <c r="F1345" s="28"/>
      <c r="G1345" s="85" t="s">
        <v>1963</v>
      </c>
      <c r="H1345" s="85" t="s">
        <v>1964</v>
      </c>
      <c r="I1345" s="86" t="s">
        <v>975</v>
      </c>
      <c r="J1345" t="s">
        <v>14</v>
      </c>
    </row>
    <row r="1346" spans="3:10">
      <c r="C1346">
        <v>125001</v>
      </c>
      <c r="D1346" t="s">
        <v>15</v>
      </c>
      <c r="E1346" t="s">
        <v>976</v>
      </c>
      <c r="F1346" s="28"/>
      <c r="G1346" s="85" t="s">
        <v>1963</v>
      </c>
      <c r="H1346" s="85" t="s">
        <v>1964</v>
      </c>
      <c r="I1346" s="86" t="s">
        <v>975</v>
      </c>
      <c r="J1346" t="s">
        <v>14</v>
      </c>
    </row>
    <row r="1347" spans="3:10">
      <c r="C1347">
        <v>125002</v>
      </c>
      <c r="D1347" t="s">
        <v>182</v>
      </c>
      <c r="E1347" t="s">
        <v>881</v>
      </c>
      <c r="F1347" s="28"/>
      <c r="G1347" s="85" t="s">
        <v>1963</v>
      </c>
      <c r="H1347" s="85" t="s">
        <v>1964</v>
      </c>
      <c r="I1347" s="86" t="s">
        <v>975</v>
      </c>
      <c r="J1347" t="s">
        <v>14</v>
      </c>
    </row>
    <row r="1348" spans="3:10">
      <c r="C1348">
        <v>125003</v>
      </c>
      <c r="D1348" t="s">
        <v>182</v>
      </c>
      <c r="E1348" t="s">
        <v>920</v>
      </c>
      <c r="F1348" s="28"/>
      <c r="G1348" s="85" t="s">
        <v>1963</v>
      </c>
      <c r="H1348" s="85" t="s">
        <v>1964</v>
      </c>
      <c r="I1348" s="86" t="s">
        <v>975</v>
      </c>
      <c r="J1348" t="s">
        <v>14</v>
      </c>
    </row>
    <row r="1349" spans="3:10">
      <c r="C1349">
        <v>125004</v>
      </c>
      <c r="D1349" t="s">
        <v>182</v>
      </c>
      <c r="E1349" t="s">
        <v>883</v>
      </c>
      <c r="F1349" s="28"/>
      <c r="G1349" s="85" t="s">
        <v>1963</v>
      </c>
      <c r="H1349" s="85" t="s">
        <v>1964</v>
      </c>
      <c r="I1349" s="86" t="s">
        <v>975</v>
      </c>
      <c r="J1349" t="s">
        <v>14</v>
      </c>
    </row>
    <row r="1350" spans="3:10">
      <c r="C1350">
        <v>125005</v>
      </c>
      <c r="D1350" t="s">
        <v>24</v>
      </c>
      <c r="E1350" t="s">
        <v>977</v>
      </c>
      <c r="F1350" s="28"/>
      <c r="G1350" s="85" t="s">
        <v>1963</v>
      </c>
      <c r="H1350" s="85" t="s">
        <v>1964</v>
      </c>
      <c r="I1350" s="86" t="s">
        <v>975</v>
      </c>
      <c r="J1350" t="s">
        <v>14</v>
      </c>
    </row>
    <row r="1351" spans="3:10">
      <c r="C1351">
        <v>126000</v>
      </c>
      <c r="D1351" t="s">
        <v>430</v>
      </c>
      <c r="E1351" t="s">
        <v>978</v>
      </c>
      <c r="F1351" s="28"/>
      <c r="G1351" s="85" t="s">
        <v>1963</v>
      </c>
      <c r="H1351" s="85" t="s">
        <v>1964</v>
      </c>
      <c r="I1351" s="86" t="s">
        <v>978</v>
      </c>
      <c r="J1351" t="s">
        <v>14</v>
      </c>
    </row>
    <row r="1352" spans="3:10">
      <c r="C1352">
        <v>126001</v>
      </c>
      <c r="D1352" t="s">
        <v>432</v>
      </c>
      <c r="E1352" t="s">
        <v>979</v>
      </c>
      <c r="F1352" s="28"/>
      <c r="G1352" s="85" t="s">
        <v>1963</v>
      </c>
      <c r="H1352" s="85" t="s">
        <v>1964</v>
      </c>
      <c r="I1352" s="86" t="s">
        <v>978</v>
      </c>
      <c r="J1352" t="s">
        <v>14</v>
      </c>
    </row>
    <row r="1353" spans="3:10">
      <c r="C1353">
        <v>126002</v>
      </c>
      <c r="D1353" t="s">
        <v>15</v>
      </c>
      <c r="E1353" t="s">
        <v>904</v>
      </c>
      <c r="F1353" s="28"/>
      <c r="G1353" s="85" t="s">
        <v>1963</v>
      </c>
      <c r="H1353" s="85" t="s">
        <v>1964</v>
      </c>
      <c r="I1353" s="86" t="s">
        <v>978</v>
      </c>
      <c r="J1353" t="s">
        <v>14</v>
      </c>
    </row>
    <row r="1354" spans="3:10">
      <c r="C1354">
        <v>126003</v>
      </c>
      <c r="D1354" t="s">
        <v>182</v>
      </c>
      <c r="E1354" t="s">
        <v>980</v>
      </c>
      <c r="F1354" s="28"/>
      <c r="G1354" s="85" t="s">
        <v>1963</v>
      </c>
      <c r="H1354" s="85" t="s">
        <v>1964</v>
      </c>
      <c r="I1354" s="86" t="s">
        <v>978</v>
      </c>
      <c r="J1354" t="s">
        <v>14</v>
      </c>
    </row>
    <row r="1355" spans="3:10">
      <c r="C1355">
        <v>126004</v>
      </c>
      <c r="D1355" t="s">
        <v>182</v>
      </c>
      <c r="E1355" t="s">
        <v>981</v>
      </c>
      <c r="F1355" s="28"/>
      <c r="G1355" s="85" t="s">
        <v>1963</v>
      </c>
      <c r="H1355" s="85" t="s">
        <v>1964</v>
      </c>
      <c r="I1355" s="86" t="s">
        <v>978</v>
      </c>
      <c r="J1355" t="s">
        <v>14</v>
      </c>
    </row>
    <row r="1356" spans="3:10">
      <c r="C1356">
        <v>126005</v>
      </c>
      <c r="D1356" t="s">
        <v>182</v>
      </c>
      <c r="E1356" t="s">
        <v>982</v>
      </c>
      <c r="F1356" s="28"/>
      <c r="G1356" s="85" t="s">
        <v>1963</v>
      </c>
      <c r="H1356" s="85" t="s">
        <v>1964</v>
      </c>
      <c r="I1356" s="86" t="s">
        <v>978</v>
      </c>
      <c r="J1356" t="s">
        <v>14</v>
      </c>
    </row>
    <row r="1357" spans="3:10">
      <c r="C1357">
        <v>126006</v>
      </c>
      <c r="D1357" t="s">
        <v>182</v>
      </c>
      <c r="E1357" t="s">
        <v>906</v>
      </c>
      <c r="F1357" s="28"/>
      <c r="G1357" s="85" t="s">
        <v>1963</v>
      </c>
      <c r="H1357" s="85" t="s">
        <v>1964</v>
      </c>
      <c r="I1357" s="86" t="s">
        <v>978</v>
      </c>
      <c r="J1357" t="s">
        <v>14</v>
      </c>
    </row>
    <row r="1358" spans="3:10">
      <c r="C1358">
        <v>126007</v>
      </c>
      <c r="D1358" t="s">
        <v>182</v>
      </c>
      <c r="E1358" t="s">
        <v>983</v>
      </c>
      <c r="F1358" s="28"/>
      <c r="G1358" s="85" t="s">
        <v>1963</v>
      </c>
      <c r="H1358" s="85" t="s">
        <v>1964</v>
      </c>
      <c r="I1358" s="86" t="s">
        <v>978</v>
      </c>
      <c r="J1358" t="s">
        <v>14</v>
      </c>
    </row>
    <row r="1359" spans="3:10">
      <c r="C1359">
        <v>126008</v>
      </c>
      <c r="D1359" t="s">
        <v>182</v>
      </c>
      <c r="E1359" t="s">
        <v>984</v>
      </c>
      <c r="F1359" s="28"/>
      <c r="G1359" s="85" t="s">
        <v>1963</v>
      </c>
      <c r="H1359" s="85" t="s">
        <v>1964</v>
      </c>
      <c r="I1359" s="86" t="s">
        <v>978</v>
      </c>
      <c r="J1359" t="s">
        <v>14</v>
      </c>
    </row>
    <row r="1360" spans="3:10">
      <c r="C1360">
        <v>126009</v>
      </c>
      <c r="D1360" t="s">
        <v>182</v>
      </c>
      <c r="E1360" t="s">
        <v>908</v>
      </c>
      <c r="F1360" s="28"/>
      <c r="G1360" s="85" t="s">
        <v>1963</v>
      </c>
      <c r="H1360" s="85" t="s">
        <v>1964</v>
      </c>
      <c r="I1360" s="86" t="s">
        <v>978</v>
      </c>
      <c r="J1360" t="s">
        <v>14</v>
      </c>
    </row>
    <row r="1361" spans="3:10">
      <c r="C1361">
        <v>126010</v>
      </c>
      <c r="D1361" t="s">
        <v>182</v>
      </c>
      <c r="E1361" t="s">
        <v>909</v>
      </c>
      <c r="F1361" s="28"/>
      <c r="G1361" s="85" t="s">
        <v>1963</v>
      </c>
      <c r="H1361" s="85" t="s">
        <v>1964</v>
      </c>
      <c r="I1361" s="86" t="s">
        <v>978</v>
      </c>
      <c r="J1361" t="s">
        <v>14</v>
      </c>
    </row>
    <row r="1362" spans="3:10">
      <c r="C1362">
        <v>126011</v>
      </c>
      <c r="D1362" t="s">
        <v>15</v>
      </c>
      <c r="E1362" t="s">
        <v>985</v>
      </c>
      <c r="F1362" s="28"/>
      <c r="G1362" s="85" t="s">
        <v>1963</v>
      </c>
      <c r="H1362" s="85" t="s">
        <v>1964</v>
      </c>
      <c r="I1362" s="86" t="s">
        <v>978</v>
      </c>
      <c r="J1362" t="s">
        <v>14</v>
      </c>
    </row>
    <row r="1363" spans="3:10">
      <c r="C1363">
        <v>126012</v>
      </c>
      <c r="D1363" t="s">
        <v>15</v>
      </c>
      <c r="E1363" t="s">
        <v>986</v>
      </c>
      <c r="F1363" s="28"/>
      <c r="G1363" s="85" t="s">
        <v>1963</v>
      </c>
      <c r="H1363" s="85" t="s">
        <v>1964</v>
      </c>
      <c r="I1363" s="86" t="s">
        <v>978</v>
      </c>
      <c r="J1363" t="s">
        <v>14</v>
      </c>
    </row>
    <row r="1364" spans="3:10">
      <c r="C1364">
        <v>126013</v>
      </c>
      <c r="D1364" t="s">
        <v>15</v>
      </c>
      <c r="E1364" t="s">
        <v>914</v>
      </c>
      <c r="F1364" s="28"/>
      <c r="G1364" s="85" t="s">
        <v>1963</v>
      </c>
      <c r="H1364" s="85" t="s">
        <v>1964</v>
      </c>
      <c r="I1364" s="86" t="s">
        <v>978</v>
      </c>
      <c r="J1364" t="s">
        <v>14</v>
      </c>
    </row>
    <row r="1365" spans="3:10">
      <c r="C1365">
        <v>126014</v>
      </c>
      <c r="D1365" t="s">
        <v>182</v>
      </c>
      <c r="E1365" t="s">
        <v>987</v>
      </c>
      <c r="F1365" s="28"/>
      <c r="G1365" s="85" t="s">
        <v>1963</v>
      </c>
      <c r="H1365" s="85" t="s">
        <v>1964</v>
      </c>
      <c r="I1365" s="86" t="s">
        <v>978</v>
      </c>
      <c r="J1365" t="s">
        <v>14</v>
      </c>
    </row>
    <row r="1366" spans="3:10">
      <c r="C1366">
        <v>126015</v>
      </c>
      <c r="D1366" t="s">
        <v>15</v>
      </c>
      <c r="E1366" t="s">
        <v>875</v>
      </c>
      <c r="F1366" s="28"/>
      <c r="G1366" s="85" t="s">
        <v>1963</v>
      </c>
      <c r="H1366" s="85" t="s">
        <v>1964</v>
      </c>
      <c r="I1366" s="86" t="s">
        <v>978</v>
      </c>
      <c r="J1366" t="s">
        <v>14</v>
      </c>
    </row>
    <row r="1367" spans="3:10">
      <c r="C1367">
        <v>126016</v>
      </c>
      <c r="D1367" t="s">
        <v>388</v>
      </c>
      <c r="E1367" t="s">
        <v>988</v>
      </c>
      <c r="F1367" s="28"/>
      <c r="G1367" s="85" t="s">
        <v>1963</v>
      </c>
      <c r="H1367" s="85" t="s">
        <v>1964</v>
      </c>
      <c r="I1367" s="86" t="s">
        <v>978</v>
      </c>
      <c r="J1367" t="s">
        <v>14</v>
      </c>
    </row>
    <row r="1368" spans="3:10">
      <c r="C1368">
        <v>126017</v>
      </c>
      <c r="D1368" t="s">
        <v>442</v>
      </c>
      <c r="E1368" t="s">
        <v>910</v>
      </c>
      <c r="F1368" s="28" t="s">
        <v>464</v>
      </c>
      <c r="G1368" s="85" t="s">
        <v>1963</v>
      </c>
      <c r="H1368" s="85" t="s">
        <v>1964</v>
      </c>
      <c r="I1368" s="86" t="s">
        <v>978</v>
      </c>
      <c r="J1368" t="s">
        <v>14</v>
      </c>
    </row>
    <row r="1369" spans="3:10">
      <c r="C1369">
        <v>126018</v>
      </c>
      <c r="D1369" t="s">
        <v>388</v>
      </c>
      <c r="E1369" t="s">
        <v>911</v>
      </c>
      <c r="F1369" s="28"/>
      <c r="G1369" s="85" t="s">
        <v>1963</v>
      </c>
      <c r="H1369" s="85" t="s">
        <v>1964</v>
      </c>
      <c r="I1369" s="86" t="s">
        <v>978</v>
      </c>
      <c r="J1369" t="s">
        <v>14</v>
      </c>
    </row>
    <row r="1370" spans="3:10">
      <c r="C1370">
        <v>126019</v>
      </c>
      <c r="D1370" t="s">
        <v>388</v>
      </c>
      <c r="E1370" t="s">
        <v>912</v>
      </c>
      <c r="F1370" s="28"/>
      <c r="G1370" s="85" t="s">
        <v>1963</v>
      </c>
      <c r="H1370" s="85" t="s">
        <v>1964</v>
      </c>
      <c r="I1370" s="86" t="s">
        <v>978</v>
      </c>
      <c r="J1370" t="s">
        <v>14</v>
      </c>
    </row>
    <row r="1371" spans="3:10">
      <c r="C1371">
        <v>126020</v>
      </c>
      <c r="D1371" t="s">
        <v>15</v>
      </c>
      <c r="E1371" t="s">
        <v>989</v>
      </c>
      <c r="F1371" s="28"/>
      <c r="G1371" s="85" t="s">
        <v>1963</v>
      </c>
      <c r="H1371" s="85" t="s">
        <v>1964</v>
      </c>
      <c r="I1371" s="86" t="s">
        <v>978</v>
      </c>
      <c r="J1371" t="s">
        <v>14</v>
      </c>
    </row>
    <row r="1372" spans="3:10">
      <c r="C1372">
        <v>126021</v>
      </c>
      <c r="D1372" t="s">
        <v>186</v>
      </c>
      <c r="E1372" t="s">
        <v>990</v>
      </c>
      <c r="F1372" s="28" t="s">
        <v>991</v>
      </c>
      <c r="G1372" s="85" t="s">
        <v>1963</v>
      </c>
      <c r="H1372" s="85" t="s">
        <v>1964</v>
      </c>
      <c r="I1372" s="86" t="s">
        <v>978</v>
      </c>
      <c r="J1372" t="s">
        <v>14</v>
      </c>
    </row>
    <row r="1373" spans="3:10">
      <c r="C1373">
        <v>126022</v>
      </c>
      <c r="D1373" t="s">
        <v>992</v>
      </c>
      <c r="E1373" t="s">
        <v>967</v>
      </c>
      <c r="F1373" s="28"/>
      <c r="G1373" s="85" t="s">
        <v>1963</v>
      </c>
      <c r="H1373" s="85" t="s">
        <v>1964</v>
      </c>
      <c r="I1373" s="86" t="s">
        <v>978</v>
      </c>
      <c r="J1373" t="s">
        <v>14</v>
      </c>
    </row>
    <row r="1374" spans="3:10">
      <c r="C1374">
        <v>126023</v>
      </c>
      <c r="D1374" t="s">
        <v>15</v>
      </c>
      <c r="E1374" t="s">
        <v>993</v>
      </c>
      <c r="F1374" s="28"/>
      <c r="G1374" s="85" t="s">
        <v>1963</v>
      </c>
      <c r="H1374" s="85" t="s">
        <v>1964</v>
      </c>
      <c r="I1374" s="86" t="s">
        <v>978</v>
      </c>
      <c r="J1374" t="s">
        <v>14</v>
      </c>
    </row>
    <row r="1375" spans="3:10">
      <c r="C1375">
        <v>126024</v>
      </c>
      <c r="D1375" t="s">
        <v>24</v>
      </c>
      <c r="E1375" t="s">
        <v>878</v>
      </c>
      <c r="F1375" s="28"/>
      <c r="G1375" s="85" t="s">
        <v>1963</v>
      </c>
      <c r="H1375" s="85" t="s">
        <v>1964</v>
      </c>
      <c r="I1375" s="86" t="s">
        <v>978</v>
      </c>
      <c r="J1375" t="s">
        <v>14</v>
      </c>
    </row>
    <row r="1376" spans="3:10">
      <c r="C1376">
        <v>127000</v>
      </c>
      <c r="D1376" t="s">
        <v>12</v>
      </c>
      <c r="E1376" t="s">
        <v>994</v>
      </c>
      <c r="F1376" s="28"/>
      <c r="G1376" s="85" t="s">
        <v>1963</v>
      </c>
      <c r="H1376" s="85" t="s">
        <v>1964</v>
      </c>
      <c r="I1376" s="86" t="s">
        <v>994</v>
      </c>
      <c r="J1376" t="s">
        <v>14</v>
      </c>
    </row>
    <row r="1377" spans="3:10">
      <c r="C1377">
        <v>127001</v>
      </c>
      <c r="D1377" t="s">
        <v>15</v>
      </c>
      <c r="E1377" t="s">
        <v>904</v>
      </c>
      <c r="F1377" s="28"/>
      <c r="G1377" s="85" t="s">
        <v>1963</v>
      </c>
      <c r="H1377" s="85" t="s">
        <v>1964</v>
      </c>
      <c r="I1377" s="86" t="s">
        <v>994</v>
      </c>
      <c r="J1377" t="s">
        <v>14</v>
      </c>
    </row>
    <row r="1378" spans="3:10">
      <c r="C1378">
        <v>127002</v>
      </c>
      <c r="D1378" t="s">
        <v>182</v>
      </c>
      <c r="E1378" t="s">
        <v>995</v>
      </c>
      <c r="F1378" s="28"/>
      <c r="G1378" s="85" t="s">
        <v>1963</v>
      </c>
      <c r="H1378" s="85" t="s">
        <v>1964</v>
      </c>
      <c r="I1378" s="86" t="s">
        <v>994</v>
      </c>
      <c r="J1378" t="s">
        <v>14</v>
      </c>
    </row>
    <row r="1379" spans="3:10">
      <c r="C1379">
        <v>127003</v>
      </c>
      <c r="D1379" t="s">
        <v>182</v>
      </c>
      <c r="E1379" t="s">
        <v>996</v>
      </c>
      <c r="F1379" s="28"/>
      <c r="G1379" s="85" t="s">
        <v>1963</v>
      </c>
      <c r="H1379" s="85" t="s">
        <v>1964</v>
      </c>
      <c r="I1379" s="86" t="s">
        <v>994</v>
      </c>
      <c r="J1379" t="s">
        <v>14</v>
      </c>
    </row>
    <row r="1380" spans="3:10">
      <c r="C1380">
        <v>127004</v>
      </c>
      <c r="D1380" t="s">
        <v>182</v>
      </c>
      <c r="E1380" t="s">
        <v>997</v>
      </c>
      <c r="F1380" s="28"/>
      <c r="G1380" s="85" t="s">
        <v>1963</v>
      </c>
      <c r="H1380" s="85" t="s">
        <v>1964</v>
      </c>
      <c r="I1380" s="86" t="s">
        <v>994</v>
      </c>
      <c r="J1380" t="s">
        <v>14</v>
      </c>
    </row>
    <row r="1381" spans="3:10">
      <c r="C1381">
        <v>127005</v>
      </c>
      <c r="D1381" t="s">
        <v>15</v>
      </c>
      <c r="E1381" t="s">
        <v>998</v>
      </c>
      <c r="F1381" s="28"/>
      <c r="G1381" s="85" t="s">
        <v>1963</v>
      </c>
      <c r="H1381" s="85" t="s">
        <v>1964</v>
      </c>
      <c r="I1381" s="86" t="s">
        <v>994</v>
      </c>
      <c r="J1381" t="s">
        <v>14</v>
      </c>
    </row>
    <row r="1382" spans="3:10">
      <c r="C1382">
        <v>127006</v>
      </c>
      <c r="D1382" t="s">
        <v>896</v>
      </c>
      <c r="E1382" t="s">
        <v>999</v>
      </c>
      <c r="F1382" s="28"/>
      <c r="G1382" s="85" t="s">
        <v>1963</v>
      </c>
      <c r="H1382" s="85" t="s">
        <v>1964</v>
      </c>
      <c r="I1382" s="86" t="s">
        <v>994</v>
      </c>
      <c r="J1382" t="s">
        <v>14</v>
      </c>
    </row>
    <row r="1383" spans="3:10">
      <c r="C1383">
        <v>127007</v>
      </c>
      <c r="D1383" t="s">
        <v>896</v>
      </c>
      <c r="E1383" t="s">
        <v>1000</v>
      </c>
      <c r="F1383" s="28"/>
      <c r="G1383" s="85" t="s">
        <v>1963</v>
      </c>
      <c r="H1383" s="85" t="s">
        <v>1964</v>
      </c>
      <c r="I1383" s="86" t="s">
        <v>994</v>
      </c>
      <c r="J1383" t="s">
        <v>14</v>
      </c>
    </row>
    <row r="1384" spans="3:10">
      <c r="C1384">
        <v>127008</v>
      </c>
      <c r="D1384" t="s">
        <v>896</v>
      </c>
      <c r="E1384" t="s">
        <v>1001</v>
      </c>
      <c r="F1384" s="28"/>
      <c r="G1384" s="85" t="s">
        <v>1963</v>
      </c>
      <c r="H1384" s="85" t="s">
        <v>1964</v>
      </c>
      <c r="I1384" s="86" t="s">
        <v>994</v>
      </c>
      <c r="J1384" t="s">
        <v>14</v>
      </c>
    </row>
    <row r="1385" spans="3:10">
      <c r="C1385">
        <v>127009</v>
      </c>
      <c r="D1385" t="s">
        <v>896</v>
      </c>
      <c r="E1385" t="s">
        <v>1002</v>
      </c>
      <c r="F1385" s="28"/>
      <c r="G1385" s="85" t="s">
        <v>1963</v>
      </c>
      <c r="H1385" s="85" t="s">
        <v>1964</v>
      </c>
      <c r="I1385" s="86" t="s">
        <v>994</v>
      </c>
      <c r="J1385" t="s">
        <v>14</v>
      </c>
    </row>
    <row r="1386" spans="3:10">
      <c r="C1386">
        <v>127010</v>
      </c>
      <c r="D1386" t="s">
        <v>15</v>
      </c>
      <c r="E1386" t="s">
        <v>1003</v>
      </c>
      <c r="F1386" s="28"/>
      <c r="G1386" s="85" t="s">
        <v>1963</v>
      </c>
      <c r="H1386" s="85" t="s">
        <v>1964</v>
      </c>
      <c r="I1386" s="86" t="s">
        <v>994</v>
      </c>
      <c r="J1386" t="s">
        <v>14</v>
      </c>
    </row>
    <row r="1387" spans="3:10">
      <c r="C1387">
        <v>127011</v>
      </c>
      <c r="D1387" t="s">
        <v>896</v>
      </c>
      <c r="E1387" t="s">
        <v>1004</v>
      </c>
      <c r="F1387" s="28"/>
      <c r="G1387" s="85" t="s">
        <v>1963</v>
      </c>
      <c r="H1387" s="85" t="s">
        <v>1964</v>
      </c>
      <c r="I1387" s="86" t="s">
        <v>994</v>
      </c>
      <c r="J1387" t="s">
        <v>14</v>
      </c>
    </row>
    <row r="1388" spans="3:10">
      <c r="C1388">
        <v>127012</v>
      </c>
      <c r="D1388" t="s">
        <v>15</v>
      </c>
      <c r="E1388" t="s">
        <v>1005</v>
      </c>
      <c r="F1388" s="28"/>
      <c r="G1388" s="85" t="s">
        <v>1963</v>
      </c>
      <c r="H1388" s="85" t="s">
        <v>1964</v>
      </c>
      <c r="I1388" s="86" t="s">
        <v>994</v>
      </c>
      <c r="J1388" t="s">
        <v>14</v>
      </c>
    </row>
    <row r="1389" spans="3:10">
      <c r="C1389">
        <v>127013</v>
      </c>
      <c r="D1389" t="s">
        <v>896</v>
      </c>
      <c r="E1389" t="s">
        <v>1006</v>
      </c>
      <c r="F1389" s="28"/>
      <c r="G1389" s="85" t="s">
        <v>1963</v>
      </c>
      <c r="H1389" s="85" t="s">
        <v>1964</v>
      </c>
      <c r="I1389" s="86" t="s">
        <v>994</v>
      </c>
      <c r="J1389" t="s">
        <v>14</v>
      </c>
    </row>
    <row r="1390" spans="3:10">
      <c r="C1390">
        <v>127014</v>
      </c>
      <c r="D1390" t="s">
        <v>896</v>
      </c>
      <c r="E1390" t="s">
        <v>1007</v>
      </c>
      <c r="F1390" s="28"/>
      <c r="G1390" s="85" t="s">
        <v>1963</v>
      </c>
      <c r="H1390" s="85" t="s">
        <v>1964</v>
      </c>
      <c r="I1390" s="86" t="s">
        <v>994</v>
      </c>
      <c r="J1390" t="s">
        <v>14</v>
      </c>
    </row>
    <row r="1391" spans="3:10">
      <c r="C1391">
        <v>127015</v>
      </c>
      <c r="D1391" t="s">
        <v>896</v>
      </c>
      <c r="E1391" t="s">
        <v>1008</v>
      </c>
      <c r="F1391" s="28"/>
      <c r="G1391" s="85" t="s">
        <v>1963</v>
      </c>
      <c r="H1391" s="85" t="s">
        <v>1964</v>
      </c>
      <c r="I1391" s="86" t="s">
        <v>994</v>
      </c>
      <c r="J1391" t="s">
        <v>14</v>
      </c>
    </row>
    <row r="1392" spans="3:10">
      <c r="C1392">
        <v>127016</v>
      </c>
      <c r="D1392" t="s">
        <v>896</v>
      </c>
      <c r="E1392" t="s">
        <v>1009</v>
      </c>
      <c r="F1392" s="28"/>
      <c r="G1392" s="85" t="s">
        <v>1963</v>
      </c>
      <c r="H1392" s="85" t="s">
        <v>1964</v>
      </c>
      <c r="I1392" s="86" t="s">
        <v>994</v>
      </c>
      <c r="J1392" t="s">
        <v>14</v>
      </c>
    </row>
    <row r="1393" spans="3:10">
      <c r="C1393">
        <v>127017</v>
      </c>
      <c r="D1393" t="s">
        <v>896</v>
      </c>
      <c r="E1393" t="s">
        <v>1010</v>
      </c>
      <c r="F1393" s="28"/>
      <c r="G1393" s="85" t="s">
        <v>1963</v>
      </c>
      <c r="H1393" s="85" t="s">
        <v>1964</v>
      </c>
      <c r="I1393" s="86" t="s">
        <v>994</v>
      </c>
      <c r="J1393" t="s">
        <v>14</v>
      </c>
    </row>
    <row r="1394" spans="3:10">
      <c r="C1394">
        <v>127018</v>
      </c>
      <c r="D1394" t="s">
        <v>15</v>
      </c>
      <c r="E1394" t="s">
        <v>1011</v>
      </c>
      <c r="F1394" s="28"/>
      <c r="G1394" s="85" t="s">
        <v>1963</v>
      </c>
      <c r="H1394" s="85" t="s">
        <v>1964</v>
      </c>
      <c r="I1394" s="86" t="s">
        <v>994</v>
      </c>
      <c r="J1394" t="s">
        <v>14</v>
      </c>
    </row>
    <row r="1395" spans="3:10">
      <c r="C1395">
        <v>128000</v>
      </c>
      <c r="D1395" t="s">
        <v>12</v>
      </c>
      <c r="E1395" t="s">
        <v>1012</v>
      </c>
      <c r="F1395" s="28"/>
      <c r="G1395" s="85" t="s">
        <v>1965</v>
      </c>
      <c r="H1395" s="85" t="s">
        <v>1958</v>
      </c>
      <c r="I1395" s="86" t="s">
        <v>1012</v>
      </c>
      <c r="J1395" t="s">
        <v>14</v>
      </c>
    </row>
    <row r="1396" spans="3:10">
      <c r="C1396">
        <v>128001</v>
      </c>
      <c r="D1396" t="s">
        <v>15</v>
      </c>
      <c r="E1396" t="s">
        <v>22</v>
      </c>
      <c r="F1396" s="28"/>
      <c r="G1396" s="85" t="s">
        <v>1965</v>
      </c>
      <c r="H1396" s="85" t="s">
        <v>1958</v>
      </c>
      <c r="I1396" s="86" t="s">
        <v>1012</v>
      </c>
      <c r="J1396" t="s">
        <v>14</v>
      </c>
    </row>
    <row r="1397" spans="3:10">
      <c r="C1397">
        <v>128002</v>
      </c>
      <c r="D1397" t="s">
        <v>15</v>
      </c>
      <c r="E1397" t="s">
        <v>23</v>
      </c>
      <c r="F1397" s="28"/>
      <c r="G1397" s="85" t="s">
        <v>1965</v>
      </c>
      <c r="H1397" s="85" t="s">
        <v>1958</v>
      </c>
      <c r="I1397" s="86" t="s">
        <v>1012</v>
      </c>
      <c r="J1397" t="s">
        <v>14</v>
      </c>
    </row>
    <row r="1398" spans="3:10">
      <c r="C1398">
        <v>128003</v>
      </c>
      <c r="D1398" t="s">
        <v>24</v>
      </c>
      <c r="E1398" t="s">
        <v>25</v>
      </c>
      <c r="F1398" s="28"/>
      <c r="G1398" s="85" t="s">
        <v>1965</v>
      </c>
      <c r="H1398" s="85" t="s">
        <v>1958</v>
      </c>
      <c r="I1398" s="86" t="s">
        <v>1012</v>
      </c>
      <c r="J1398" t="s">
        <v>14</v>
      </c>
    </row>
    <row r="1399" spans="3:10">
      <c r="C1399">
        <v>128004</v>
      </c>
      <c r="D1399" t="s">
        <v>15</v>
      </c>
      <c r="E1399" t="s">
        <v>618</v>
      </c>
      <c r="F1399" s="28"/>
      <c r="G1399" s="85" t="s">
        <v>1965</v>
      </c>
      <c r="H1399" s="85" t="s">
        <v>1958</v>
      </c>
      <c r="I1399" s="86" t="s">
        <v>1012</v>
      </c>
      <c r="J1399" t="s">
        <v>14</v>
      </c>
    </row>
    <row r="1400" spans="3:10">
      <c r="C1400">
        <v>129000</v>
      </c>
      <c r="D1400" t="s">
        <v>12</v>
      </c>
      <c r="E1400" t="s">
        <v>1013</v>
      </c>
      <c r="F1400" s="28"/>
      <c r="G1400" s="85" t="s">
        <v>1965</v>
      </c>
      <c r="H1400" s="85" t="s">
        <v>1959</v>
      </c>
      <c r="I1400" s="86" t="s">
        <v>1013</v>
      </c>
      <c r="J1400" t="s">
        <v>14</v>
      </c>
    </row>
    <row r="1401" spans="3:10">
      <c r="C1401">
        <v>129001</v>
      </c>
      <c r="D1401" t="s">
        <v>15</v>
      </c>
      <c r="E1401" t="s">
        <v>1014</v>
      </c>
      <c r="F1401" s="28"/>
      <c r="G1401" s="85" t="s">
        <v>1965</v>
      </c>
      <c r="H1401" s="85" t="s">
        <v>1959</v>
      </c>
      <c r="I1401" s="86" t="s">
        <v>1013</v>
      </c>
      <c r="J1401" t="s">
        <v>14</v>
      </c>
    </row>
    <row r="1402" spans="3:10">
      <c r="C1402">
        <v>129002</v>
      </c>
      <c r="D1402" t="s">
        <v>15</v>
      </c>
      <c r="E1402" t="s">
        <v>1015</v>
      </c>
      <c r="F1402" s="28"/>
      <c r="G1402" s="85" t="s">
        <v>1965</v>
      </c>
      <c r="H1402" s="85" t="s">
        <v>1959</v>
      </c>
      <c r="I1402" s="86" t="s">
        <v>1013</v>
      </c>
      <c r="J1402" t="s">
        <v>14</v>
      </c>
    </row>
    <row r="1403" spans="3:10">
      <c r="C1403">
        <v>129003</v>
      </c>
      <c r="D1403" t="s">
        <v>15</v>
      </c>
      <c r="E1403" t="s">
        <v>1016</v>
      </c>
      <c r="F1403" s="28"/>
      <c r="G1403" s="85" t="s">
        <v>1965</v>
      </c>
      <c r="H1403" s="85" t="s">
        <v>1959</v>
      </c>
      <c r="I1403" s="86" t="s">
        <v>1013</v>
      </c>
      <c r="J1403" t="s">
        <v>14</v>
      </c>
    </row>
    <row r="1404" spans="3:10">
      <c r="C1404">
        <v>129004</v>
      </c>
      <c r="D1404" t="s">
        <v>15</v>
      </c>
      <c r="E1404" t="s">
        <v>1017</v>
      </c>
      <c r="F1404" s="28"/>
      <c r="G1404" s="85" t="s">
        <v>1965</v>
      </c>
      <c r="H1404" s="85" t="s">
        <v>1959</v>
      </c>
      <c r="I1404" s="86" t="s">
        <v>1013</v>
      </c>
      <c r="J1404" t="s">
        <v>14</v>
      </c>
    </row>
    <row r="1405" spans="3:10">
      <c r="C1405">
        <v>129005</v>
      </c>
      <c r="D1405" t="s">
        <v>15</v>
      </c>
      <c r="E1405" t="s">
        <v>56</v>
      </c>
      <c r="F1405" s="28"/>
      <c r="G1405" s="85" t="s">
        <v>1965</v>
      </c>
      <c r="H1405" s="85" t="s">
        <v>1959</v>
      </c>
      <c r="I1405" s="86" t="s">
        <v>1013</v>
      </c>
      <c r="J1405" t="s">
        <v>14</v>
      </c>
    </row>
    <row r="1406" spans="3:10">
      <c r="C1406">
        <v>129006</v>
      </c>
      <c r="D1406" t="s">
        <v>24</v>
      </c>
      <c r="E1406" t="s">
        <v>57</v>
      </c>
      <c r="F1406" s="28"/>
      <c r="G1406" s="85" t="s">
        <v>1965</v>
      </c>
      <c r="H1406" s="85" t="s">
        <v>1959</v>
      </c>
      <c r="I1406" s="86" t="s">
        <v>1013</v>
      </c>
      <c r="J1406" t="s">
        <v>14</v>
      </c>
    </row>
    <row r="1407" spans="3:10">
      <c r="C1407">
        <v>130000</v>
      </c>
      <c r="D1407" t="s">
        <v>12</v>
      </c>
      <c r="E1407" t="s">
        <v>1018</v>
      </c>
      <c r="F1407" s="28"/>
      <c r="G1407" s="85" t="s">
        <v>1965</v>
      </c>
      <c r="H1407" s="85" t="s">
        <v>1959</v>
      </c>
      <c r="I1407" s="86" t="s">
        <v>1018</v>
      </c>
      <c r="J1407" t="s">
        <v>14</v>
      </c>
    </row>
    <row r="1408" spans="3:10">
      <c r="C1408">
        <v>130001</v>
      </c>
      <c r="D1408" t="s">
        <v>15</v>
      </c>
      <c r="E1408" t="s">
        <v>1019</v>
      </c>
      <c r="F1408" s="28"/>
      <c r="G1408" s="85" t="s">
        <v>1965</v>
      </c>
      <c r="H1408" s="85" t="s">
        <v>1959</v>
      </c>
      <c r="I1408" s="86" t="s">
        <v>1018</v>
      </c>
      <c r="J1408" t="s">
        <v>14</v>
      </c>
    </row>
    <row r="1409" spans="3:10">
      <c r="C1409">
        <v>130002</v>
      </c>
      <c r="D1409" t="s">
        <v>15</v>
      </c>
      <c r="E1409" t="s">
        <v>1020</v>
      </c>
      <c r="F1409" s="28"/>
      <c r="G1409" s="85" t="s">
        <v>1965</v>
      </c>
      <c r="H1409" s="85" t="s">
        <v>1959</v>
      </c>
      <c r="I1409" s="86" t="s">
        <v>1018</v>
      </c>
      <c r="J1409" t="s">
        <v>14</v>
      </c>
    </row>
    <row r="1410" spans="3:10">
      <c r="C1410">
        <v>130003</v>
      </c>
      <c r="D1410" t="s">
        <v>15</v>
      </c>
      <c r="E1410" t="s">
        <v>1021</v>
      </c>
      <c r="F1410" s="28"/>
      <c r="G1410" s="85" t="s">
        <v>1965</v>
      </c>
      <c r="H1410" s="85" t="s">
        <v>1959</v>
      </c>
      <c r="I1410" s="86" t="s">
        <v>1018</v>
      </c>
      <c r="J1410" t="s">
        <v>14</v>
      </c>
    </row>
    <row r="1411" spans="3:10">
      <c r="C1411">
        <v>130004</v>
      </c>
      <c r="D1411" t="s">
        <v>15</v>
      </c>
      <c r="E1411" t="s">
        <v>56</v>
      </c>
      <c r="F1411" s="28"/>
      <c r="G1411" s="85" t="s">
        <v>1965</v>
      </c>
      <c r="H1411" s="85" t="s">
        <v>1959</v>
      </c>
      <c r="I1411" s="86" t="s">
        <v>1018</v>
      </c>
      <c r="J1411" t="s">
        <v>14</v>
      </c>
    </row>
    <row r="1412" spans="3:10">
      <c r="C1412">
        <v>130005</v>
      </c>
      <c r="D1412" t="s">
        <v>24</v>
      </c>
      <c r="E1412" t="s">
        <v>57</v>
      </c>
      <c r="F1412" s="28"/>
      <c r="G1412" s="85" t="s">
        <v>1965</v>
      </c>
      <c r="H1412" s="85" t="s">
        <v>1959</v>
      </c>
      <c r="I1412" s="86" t="s">
        <v>1018</v>
      </c>
      <c r="J1412" t="s">
        <v>14</v>
      </c>
    </row>
    <row r="1413" spans="3:10">
      <c r="C1413">
        <v>131000</v>
      </c>
      <c r="D1413" t="s">
        <v>12</v>
      </c>
      <c r="E1413" t="s">
        <v>1022</v>
      </c>
      <c r="F1413" s="28"/>
      <c r="G1413" s="85" t="s">
        <v>1965</v>
      </c>
      <c r="H1413" s="85" t="s">
        <v>1959</v>
      </c>
      <c r="I1413" s="86" t="s">
        <v>1022</v>
      </c>
      <c r="J1413" t="s">
        <v>14</v>
      </c>
    </row>
    <row r="1414" spans="3:10">
      <c r="C1414">
        <v>131001</v>
      </c>
      <c r="D1414" t="s">
        <v>15</v>
      </c>
      <c r="E1414" t="s">
        <v>1023</v>
      </c>
      <c r="F1414" s="28"/>
      <c r="G1414" s="85" t="s">
        <v>1965</v>
      </c>
      <c r="H1414" s="85" t="s">
        <v>1959</v>
      </c>
      <c r="I1414" s="86" t="s">
        <v>1022</v>
      </c>
      <c r="J1414" t="s">
        <v>14</v>
      </c>
    </row>
    <row r="1415" spans="3:10">
      <c r="C1415">
        <v>131002</v>
      </c>
      <c r="D1415" t="s">
        <v>15</v>
      </c>
      <c r="E1415" t="s">
        <v>1024</v>
      </c>
      <c r="F1415" s="28"/>
      <c r="G1415" s="85" t="s">
        <v>1965</v>
      </c>
      <c r="H1415" s="85" t="s">
        <v>1959</v>
      </c>
      <c r="I1415" s="86" t="s">
        <v>1022</v>
      </c>
      <c r="J1415" t="s">
        <v>14</v>
      </c>
    </row>
    <row r="1416" spans="3:10">
      <c r="C1416">
        <v>131003</v>
      </c>
      <c r="D1416" t="s">
        <v>15</v>
      </c>
      <c r="E1416" t="s">
        <v>1025</v>
      </c>
      <c r="F1416" s="28"/>
      <c r="G1416" s="85" t="s">
        <v>1965</v>
      </c>
      <c r="H1416" s="85" t="s">
        <v>1959</v>
      </c>
      <c r="I1416" s="86" t="s">
        <v>1022</v>
      </c>
      <c r="J1416" t="s">
        <v>14</v>
      </c>
    </row>
    <row r="1417" spans="3:10">
      <c r="C1417">
        <v>131004</v>
      </c>
      <c r="D1417" t="s">
        <v>15</v>
      </c>
      <c r="E1417" t="s">
        <v>1026</v>
      </c>
      <c r="F1417" s="28"/>
      <c r="G1417" s="85" t="s">
        <v>1965</v>
      </c>
      <c r="H1417" s="85" t="s">
        <v>1959</v>
      </c>
      <c r="I1417" s="86" t="s">
        <v>1022</v>
      </c>
      <c r="J1417" t="s">
        <v>14</v>
      </c>
    </row>
    <row r="1418" spans="3:10">
      <c r="C1418">
        <v>131005</v>
      </c>
      <c r="D1418" t="s">
        <v>15</v>
      </c>
      <c r="E1418" t="s">
        <v>1027</v>
      </c>
      <c r="F1418" s="28"/>
      <c r="G1418" s="85" t="s">
        <v>1965</v>
      </c>
      <c r="H1418" s="85" t="s">
        <v>1959</v>
      </c>
      <c r="I1418" s="86" t="s">
        <v>1022</v>
      </c>
      <c r="J1418" t="s">
        <v>14</v>
      </c>
    </row>
    <row r="1419" spans="3:10">
      <c r="C1419">
        <v>131006</v>
      </c>
      <c r="D1419" t="s">
        <v>15</v>
      </c>
      <c r="E1419" t="s">
        <v>1028</v>
      </c>
      <c r="F1419" s="28"/>
      <c r="G1419" s="85" t="s">
        <v>1965</v>
      </c>
      <c r="H1419" s="85" t="s">
        <v>1959</v>
      </c>
      <c r="I1419" s="86" t="s">
        <v>1022</v>
      </c>
      <c r="J1419" t="s">
        <v>14</v>
      </c>
    </row>
    <row r="1420" spans="3:10">
      <c r="C1420">
        <v>131007</v>
      </c>
      <c r="D1420" t="s">
        <v>15</v>
      </c>
      <c r="E1420" t="s">
        <v>1029</v>
      </c>
      <c r="F1420" s="28"/>
      <c r="G1420" s="85" t="s">
        <v>1965</v>
      </c>
      <c r="H1420" s="85" t="s">
        <v>1959</v>
      </c>
      <c r="I1420" s="86" t="s">
        <v>1022</v>
      </c>
      <c r="J1420" t="s">
        <v>14</v>
      </c>
    </row>
    <row r="1421" spans="3:10">
      <c r="C1421">
        <v>131008</v>
      </c>
      <c r="D1421" t="s">
        <v>15</v>
      </c>
      <c r="E1421" t="s">
        <v>1030</v>
      </c>
      <c r="F1421" s="28"/>
      <c r="G1421" s="85" t="s">
        <v>1965</v>
      </c>
      <c r="H1421" s="85" t="s">
        <v>1959</v>
      </c>
      <c r="I1421" s="86" t="s">
        <v>1022</v>
      </c>
      <c r="J1421" t="s">
        <v>14</v>
      </c>
    </row>
    <row r="1422" spans="3:10">
      <c r="C1422">
        <v>131009</v>
      </c>
      <c r="D1422" t="s">
        <v>15</v>
      </c>
      <c r="E1422" t="s">
        <v>56</v>
      </c>
      <c r="F1422" s="28"/>
      <c r="G1422" s="85" t="s">
        <v>1965</v>
      </c>
      <c r="H1422" s="85" t="s">
        <v>1959</v>
      </c>
      <c r="I1422" s="86" t="s">
        <v>1022</v>
      </c>
      <c r="J1422" t="s">
        <v>14</v>
      </c>
    </row>
    <row r="1423" spans="3:10">
      <c r="C1423">
        <v>131010</v>
      </c>
      <c r="D1423" t="s">
        <v>24</v>
      </c>
      <c r="E1423" t="s">
        <v>57</v>
      </c>
      <c r="F1423" s="28"/>
      <c r="G1423" s="85" t="s">
        <v>1965</v>
      </c>
      <c r="H1423" s="85" t="s">
        <v>1959</v>
      </c>
      <c r="I1423" s="86" t="s">
        <v>1022</v>
      </c>
      <c r="J1423" t="s">
        <v>14</v>
      </c>
    </row>
    <row r="1424" spans="3:10">
      <c r="C1424">
        <v>132000</v>
      </c>
      <c r="D1424" t="s">
        <v>12</v>
      </c>
      <c r="E1424" t="s">
        <v>1031</v>
      </c>
      <c r="F1424" s="28"/>
      <c r="G1424" s="85" t="s">
        <v>1965</v>
      </c>
      <c r="H1424" s="85" t="s">
        <v>1959</v>
      </c>
      <c r="I1424" s="86" t="s">
        <v>1031</v>
      </c>
      <c r="J1424" t="s">
        <v>14</v>
      </c>
    </row>
    <row r="1425" spans="3:10">
      <c r="C1425">
        <v>132001</v>
      </c>
      <c r="D1425" t="s">
        <v>15</v>
      </c>
      <c r="E1425" t="s">
        <v>1032</v>
      </c>
      <c r="F1425" s="28"/>
      <c r="G1425" s="85" t="s">
        <v>1965</v>
      </c>
      <c r="H1425" s="85" t="s">
        <v>1959</v>
      </c>
      <c r="I1425" s="86" t="s">
        <v>1031</v>
      </c>
      <c r="J1425" t="s">
        <v>14</v>
      </c>
    </row>
    <row r="1426" spans="3:10">
      <c r="C1426">
        <v>132002</v>
      </c>
      <c r="D1426" t="s">
        <v>15</v>
      </c>
      <c r="E1426" t="s">
        <v>1033</v>
      </c>
      <c r="F1426" s="28"/>
      <c r="G1426" s="85" t="s">
        <v>1965</v>
      </c>
      <c r="H1426" s="85" t="s">
        <v>1959</v>
      </c>
      <c r="I1426" s="86" t="s">
        <v>1031</v>
      </c>
      <c r="J1426" t="s">
        <v>14</v>
      </c>
    </row>
    <row r="1427" spans="3:10">
      <c r="C1427">
        <v>132003</v>
      </c>
      <c r="D1427" t="s">
        <v>15</v>
      </c>
      <c r="E1427" t="s">
        <v>1034</v>
      </c>
      <c r="F1427" s="28"/>
      <c r="G1427" s="85" t="s">
        <v>1965</v>
      </c>
      <c r="H1427" s="85" t="s">
        <v>1959</v>
      </c>
      <c r="I1427" s="86" t="s">
        <v>1031</v>
      </c>
      <c r="J1427" t="s">
        <v>14</v>
      </c>
    </row>
    <row r="1428" spans="3:10">
      <c r="C1428">
        <v>132004</v>
      </c>
      <c r="D1428" t="s">
        <v>15</v>
      </c>
      <c r="E1428" t="s">
        <v>1023</v>
      </c>
      <c r="F1428" s="28"/>
      <c r="G1428" s="85" t="s">
        <v>1965</v>
      </c>
      <c r="H1428" s="85" t="s">
        <v>1959</v>
      </c>
      <c r="I1428" s="86" t="s">
        <v>1031</v>
      </c>
      <c r="J1428" t="s">
        <v>14</v>
      </c>
    </row>
    <row r="1429" spans="3:10">
      <c r="C1429">
        <v>132005</v>
      </c>
      <c r="D1429" t="s">
        <v>15</v>
      </c>
      <c r="E1429" t="s">
        <v>1035</v>
      </c>
      <c r="F1429" s="28"/>
      <c r="G1429" s="85" t="s">
        <v>1965</v>
      </c>
      <c r="H1429" s="85" t="s">
        <v>1959</v>
      </c>
      <c r="I1429" s="86" t="s">
        <v>1031</v>
      </c>
      <c r="J1429" t="s">
        <v>14</v>
      </c>
    </row>
    <row r="1430" spans="3:10">
      <c r="C1430">
        <v>132006</v>
      </c>
      <c r="D1430" t="s">
        <v>15</v>
      </c>
      <c r="E1430" t="s">
        <v>56</v>
      </c>
      <c r="F1430" s="28"/>
      <c r="G1430" s="85" t="s">
        <v>1965</v>
      </c>
      <c r="H1430" s="85" t="s">
        <v>1959</v>
      </c>
      <c r="I1430" s="86" t="s">
        <v>1031</v>
      </c>
      <c r="J1430" t="s">
        <v>14</v>
      </c>
    </row>
    <row r="1431" spans="3:10">
      <c r="C1431">
        <v>132007</v>
      </c>
      <c r="D1431" t="s">
        <v>24</v>
      </c>
      <c r="E1431" t="s">
        <v>57</v>
      </c>
      <c r="F1431" s="28"/>
      <c r="G1431" s="85" t="s">
        <v>1965</v>
      </c>
      <c r="H1431" s="85" t="s">
        <v>1959</v>
      </c>
      <c r="I1431" s="86" t="s">
        <v>1031</v>
      </c>
      <c r="J1431" t="s">
        <v>14</v>
      </c>
    </row>
    <row r="1432" spans="3:10">
      <c r="C1432">
        <v>133000</v>
      </c>
      <c r="D1432" t="s">
        <v>430</v>
      </c>
      <c r="E1432" t="s">
        <v>1036</v>
      </c>
      <c r="F1432" s="28"/>
      <c r="G1432" s="85" t="s">
        <v>1965</v>
      </c>
      <c r="H1432" s="85" t="s">
        <v>1959</v>
      </c>
      <c r="I1432" s="86" t="s">
        <v>1036</v>
      </c>
      <c r="J1432" t="s">
        <v>14</v>
      </c>
    </row>
    <row r="1433" spans="3:10">
      <c r="C1433">
        <v>133001</v>
      </c>
      <c r="D1433" t="s">
        <v>15</v>
      </c>
      <c r="E1433" t="s">
        <v>1037</v>
      </c>
      <c r="F1433" s="28"/>
      <c r="G1433" s="85" t="s">
        <v>1965</v>
      </c>
      <c r="H1433" s="85" t="s">
        <v>1959</v>
      </c>
      <c r="I1433" s="86" t="s">
        <v>1036</v>
      </c>
      <c r="J1433" t="s">
        <v>14</v>
      </c>
    </row>
    <row r="1434" spans="3:10">
      <c r="C1434">
        <v>133002</v>
      </c>
      <c r="D1434" t="s">
        <v>15</v>
      </c>
      <c r="E1434" t="s">
        <v>1038</v>
      </c>
      <c r="F1434" s="28"/>
      <c r="G1434" s="85" t="s">
        <v>1965</v>
      </c>
      <c r="H1434" s="85" t="s">
        <v>1959</v>
      </c>
      <c r="I1434" s="86" t="s">
        <v>1036</v>
      </c>
      <c r="J1434" t="s">
        <v>14</v>
      </c>
    </row>
    <row r="1435" spans="3:10">
      <c r="C1435">
        <v>133003</v>
      </c>
      <c r="D1435" t="s">
        <v>15</v>
      </c>
      <c r="E1435" t="s">
        <v>1039</v>
      </c>
      <c r="F1435" s="28"/>
      <c r="G1435" s="85" t="s">
        <v>1965</v>
      </c>
      <c r="H1435" s="85" t="s">
        <v>1959</v>
      </c>
      <c r="I1435" s="86" t="s">
        <v>1036</v>
      </c>
      <c r="J1435" t="s">
        <v>14</v>
      </c>
    </row>
    <row r="1436" spans="3:10">
      <c r="C1436">
        <v>133004</v>
      </c>
      <c r="D1436" t="s">
        <v>15</v>
      </c>
      <c r="E1436" t="s">
        <v>1040</v>
      </c>
      <c r="F1436" s="28"/>
      <c r="G1436" s="85" t="s">
        <v>1965</v>
      </c>
      <c r="H1436" s="85" t="s">
        <v>1959</v>
      </c>
      <c r="I1436" s="86" t="s">
        <v>1036</v>
      </c>
      <c r="J1436" t="s">
        <v>14</v>
      </c>
    </row>
    <row r="1437" spans="3:10">
      <c r="C1437">
        <v>133005</v>
      </c>
      <c r="D1437" t="s">
        <v>15</v>
      </c>
      <c r="E1437" t="s">
        <v>1041</v>
      </c>
      <c r="F1437" s="28"/>
      <c r="G1437" s="85" t="s">
        <v>1965</v>
      </c>
      <c r="H1437" s="85" t="s">
        <v>1959</v>
      </c>
      <c r="I1437" s="86" t="s">
        <v>1036</v>
      </c>
      <c r="J1437" t="s">
        <v>14</v>
      </c>
    </row>
    <row r="1438" spans="3:10">
      <c r="C1438">
        <v>133006</v>
      </c>
      <c r="D1438" t="s">
        <v>15</v>
      </c>
      <c r="E1438" t="s">
        <v>1042</v>
      </c>
      <c r="F1438" s="28"/>
      <c r="G1438" s="85" t="s">
        <v>1965</v>
      </c>
      <c r="H1438" s="85" t="s">
        <v>1959</v>
      </c>
      <c r="I1438" s="86" t="s">
        <v>1036</v>
      </c>
      <c r="J1438" t="s">
        <v>14</v>
      </c>
    </row>
    <row r="1439" spans="3:10">
      <c r="C1439">
        <v>133007</v>
      </c>
      <c r="D1439" t="s">
        <v>15</v>
      </c>
      <c r="E1439" t="s">
        <v>56</v>
      </c>
      <c r="F1439" s="28"/>
      <c r="G1439" s="85" t="s">
        <v>1965</v>
      </c>
      <c r="H1439" s="85" t="s">
        <v>1959</v>
      </c>
      <c r="I1439" s="86" t="s">
        <v>1036</v>
      </c>
      <c r="J1439" t="s">
        <v>14</v>
      </c>
    </row>
    <row r="1440" spans="3:10">
      <c r="C1440">
        <v>133008</v>
      </c>
      <c r="D1440" t="s">
        <v>24</v>
      </c>
      <c r="E1440" t="s">
        <v>57</v>
      </c>
      <c r="F1440" s="28"/>
      <c r="G1440" s="85" t="s">
        <v>1965</v>
      </c>
      <c r="H1440" s="85" t="s">
        <v>1959</v>
      </c>
      <c r="I1440" s="86" t="s">
        <v>1036</v>
      </c>
      <c r="J1440" t="s">
        <v>14</v>
      </c>
    </row>
    <row r="1441" spans="3:10">
      <c r="C1441">
        <v>134000</v>
      </c>
      <c r="D1441" t="s">
        <v>12</v>
      </c>
      <c r="E1441" t="s">
        <v>1043</v>
      </c>
      <c r="F1441" s="28"/>
      <c r="G1441" s="85" t="s">
        <v>1965</v>
      </c>
      <c r="H1441" s="85" t="s">
        <v>1959</v>
      </c>
      <c r="I1441" s="86" t="s">
        <v>1043</v>
      </c>
      <c r="J1441" t="s">
        <v>14</v>
      </c>
    </row>
    <row r="1442" spans="3:10">
      <c r="C1442">
        <v>134001</v>
      </c>
      <c r="D1442" t="s">
        <v>15</v>
      </c>
      <c r="E1442" t="s">
        <v>1044</v>
      </c>
      <c r="F1442" s="28"/>
      <c r="G1442" s="85" t="s">
        <v>1965</v>
      </c>
      <c r="H1442" s="85" t="s">
        <v>1959</v>
      </c>
      <c r="I1442" s="86" t="s">
        <v>1043</v>
      </c>
      <c r="J1442" t="s">
        <v>14</v>
      </c>
    </row>
    <row r="1443" spans="3:10">
      <c r="C1443">
        <v>134002</v>
      </c>
      <c r="D1443" t="s">
        <v>15</v>
      </c>
      <c r="E1443" t="s">
        <v>1045</v>
      </c>
      <c r="F1443" s="28"/>
      <c r="G1443" s="85" t="s">
        <v>1965</v>
      </c>
      <c r="H1443" s="85" t="s">
        <v>1959</v>
      </c>
      <c r="I1443" s="86" t="s">
        <v>1043</v>
      </c>
      <c r="J1443" t="s">
        <v>14</v>
      </c>
    </row>
    <row r="1444" spans="3:10">
      <c r="C1444">
        <v>134003</v>
      </c>
      <c r="D1444" t="s">
        <v>24</v>
      </c>
      <c r="E1444" t="s">
        <v>1046</v>
      </c>
      <c r="F1444" s="28"/>
      <c r="G1444" s="85" t="s">
        <v>1965</v>
      </c>
      <c r="H1444" s="85" t="s">
        <v>1959</v>
      </c>
      <c r="I1444" s="86" t="s">
        <v>1043</v>
      </c>
      <c r="J1444" t="s">
        <v>14</v>
      </c>
    </row>
    <row r="1445" spans="3:10">
      <c r="C1445">
        <v>134004</v>
      </c>
      <c r="D1445" t="s">
        <v>15</v>
      </c>
      <c r="E1445" t="s">
        <v>56</v>
      </c>
      <c r="F1445" s="28"/>
      <c r="G1445" s="85" t="s">
        <v>1965</v>
      </c>
      <c r="H1445" s="85" t="s">
        <v>1959</v>
      </c>
      <c r="I1445" s="86" t="s">
        <v>1043</v>
      </c>
      <c r="J1445" t="s">
        <v>14</v>
      </c>
    </row>
    <row r="1446" spans="3:10">
      <c r="C1446">
        <v>134005</v>
      </c>
      <c r="D1446" t="s">
        <v>24</v>
      </c>
      <c r="E1446" t="s">
        <v>57</v>
      </c>
      <c r="F1446" s="28"/>
      <c r="G1446" s="85" t="s">
        <v>1965</v>
      </c>
      <c r="H1446" s="85" t="s">
        <v>1959</v>
      </c>
      <c r="I1446" s="86" t="s">
        <v>1043</v>
      </c>
      <c r="J1446" t="s">
        <v>14</v>
      </c>
    </row>
    <row r="1447" spans="3:10">
      <c r="C1447">
        <v>135000</v>
      </c>
      <c r="D1447" t="s">
        <v>12</v>
      </c>
      <c r="E1447" t="s">
        <v>1047</v>
      </c>
      <c r="F1447" s="28"/>
      <c r="G1447" s="85" t="s">
        <v>1965</v>
      </c>
      <c r="H1447" s="85" t="s">
        <v>1959</v>
      </c>
      <c r="I1447" s="86" t="s">
        <v>1047</v>
      </c>
      <c r="J1447" t="s">
        <v>14</v>
      </c>
    </row>
    <row r="1448" spans="3:10">
      <c r="C1448">
        <v>135001</v>
      </c>
      <c r="D1448" t="s">
        <v>15</v>
      </c>
      <c r="E1448" t="s">
        <v>1048</v>
      </c>
      <c r="F1448" s="28"/>
      <c r="G1448" s="85" t="s">
        <v>1965</v>
      </c>
      <c r="H1448" s="85" t="s">
        <v>1959</v>
      </c>
      <c r="I1448" s="86" t="s">
        <v>1047</v>
      </c>
      <c r="J1448" t="s">
        <v>14</v>
      </c>
    </row>
    <row r="1449" spans="3:10">
      <c r="C1449">
        <v>135002</v>
      </c>
      <c r="D1449" t="s">
        <v>15</v>
      </c>
      <c r="E1449" t="s">
        <v>1049</v>
      </c>
      <c r="F1449" s="28"/>
      <c r="G1449" s="85" t="s">
        <v>1965</v>
      </c>
      <c r="H1449" s="85" t="s">
        <v>1959</v>
      </c>
      <c r="I1449" s="86" t="s">
        <v>1047</v>
      </c>
      <c r="J1449" t="s">
        <v>14</v>
      </c>
    </row>
    <row r="1450" spans="3:10">
      <c r="C1450">
        <v>135003</v>
      </c>
      <c r="D1450" t="s">
        <v>24</v>
      </c>
      <c r="E1450" t="s">
        <v>1046</v>
      </c>
      <c r="F1450" s="28"/>
      <c r="G1450" s="85" t="s">
        <v>1965</v>
      </c>
      <c r="H1450" s="85" t="s">
        <v>1959</v>
      </c>
      <c r="I1450" s="86" t="s">
        <v>1047</v>
      </c>
      <c r="J1450" t="s">
        <v>14</v>
      </c>
    </row>
    <row r="1451" spans="3:10">
      <c r="C1451">
        <v>135004</v>
      </c>
      <c r="D1451" t="s">
        <v>15</v>
      </c>
      <c r="E1451" t="s">
        <v>56</v>
      </c>
      <c r="F1451" s="28"/>
      <c r="G1451" s="85" t="s">
        <v>1965</v>
      </c>
      <c r="H1451" s="85" t="s">
        <v>1959</v>
      </c>
      <c r="I1451" s="86" t="s">
        <v>1047</v>
      </c>
      <c r="J1451" t="s">
        <v>14</v>
      </c>
    </row>
    <row r="1452" spans="3:10">
      <c r="C1452">
        <v>135005</v>
      </c>
      <c r="D1452" t="s">
        <v>24</v>
      </c>
      <c r="E1452" t="s">
        <v>57</v>
      </c>
      <c r="F1452" s="28"/>
      <c r="G1452" s="85" t="s">
        <v>1965</v>
      </c>
      <c r="H1452" s="85" t="s">
        <v>1959</v>
      </c>
      <c r="I1452" s="86" t="s">
        <v>1047</v>
      </c>
      <c r="J1452" t="s">
        <v>14</v>
      </c>
    </row>
    <row r="1453" spans="3:10">
      <c r="C1453">
        <v>136000</v>
      </c>
      <c r="D1453" t="s">
        <v>12</v>
      </c>
      <c r="E1453" t="s">
        <v>1050</v>
      </c>
      <c r="F1453" s="28"/>
      <c r="G1453" s="85" t="s">
        <v>1965</v>
      </c>
      <c r="H1453" s="85" t="s">
        <v>1959</v>
      </c>
      <c r="I1453" s="86" t="s">
        <v>1050</v>
      </c>
      <c r="J1453" t="s">
        <v>14</v>
      </c>
    </row>
    <row r="1454" spans="3:10">
      <c r="C1454">
        <v>136001</v>
      </c>
      <c r="D1454" t="s">
        <v>15</v>
      </c>
      <c r="E1454" t="s">
        <v>1023</v>
      </c>
      <c r="F1454" s="28"/>
      <c r="G1454" s="85" t="s">
        <v>1965</v>
      </c>
      <c r="H1454" s="85" t="s">
        <v>1959</v>
      </c>
      <c r="I1454" s="86" t="s">
        <v>1050</v>
      </c>
      <c r="J1454" t="s">
        <v>14</v>
      </c>
    </row>
    <row r="1455" spans="3:10">
      <c r="C1455">
        <v>136002</v>
      </c>
      <c r="D1455" t="s">
        <v>15</v>
      </c>
      <c r="E1455" t="s">
        <v>1024</v>
      </c>
      <c r="F1455" s="28"/>
      <c r="G1455" s="85" t="s">
        <v>1965</v>
      </c>
      <c r="H1455" s="85" t="s">
        <v>1959</v>
      </c>
      <c r="I1455" s="86" t="s">
        <v>1050</v>
      </c>
      <c r="J1455" t="s">
        <v>14</v>
      </c>
    </row>
    <row r="1456" spans="3:10">
      <c r="C1456">
        <v>136003</v>
      </c>
      <c r="D1456" t="s">
        <v>15</v>
      </c>
      <c r="E1456" t="s">
        <v>1051</v>
      </c>
      <c r="F1456" s="28"/>
      <c r="G1456" s="85" t="s">
        <v>1965</v>
      </c>
      <c r="H1456" s="85" t="s">
        <v>1959</v>
      </c>
      <c r="I1456" s="86" t="s">
        <v>1050</v>
      </c>
      <c r="J1456" t="s">
        <v>14</v>
      </c>
    </row>
    <row r="1457" spans="3:10">
      <c r="C1457">
        <v>136004</v>
      </c>
      <c r="D1457" t="s">
        <v>15</v>
      </c>
      <c r="E1457" t="s">
        <v>1027</v>
      </c>
      <c r="F1457" s="28"/>
      <c r="G1457" s="85" t="s">
        <v>1965</v>
      </c>
      <c r="H1457" s="85" t="s">
        <v>1959</v>
      </c>
      <c r="I1457" s="86" t="s">
        <v>1050</v>
      </c>
      <c r="J1457" t="s">
        <v>14</v>
      </c>
    </row>
    <row r="1458" spans="3:10">
      <c r="C1458">
        <v>136005</v>
      </c>
      <c r="D1458" t="s">
        <v>15</v>
      </c>
      <c r="E1458" t="s">
        <v>1028</v>
      </c>
      <c r="F1458" s="28"/>
      <c r="G1458" s="85" t="s">
        <v>1965</v>
      </c>
      <c r="H1458" s="85" t="s">
        <v>1959</v>
      </c>
      <c r="I1458" s="86" t="s">
        <v>1050</v>
      </c>
      <c r="J1458" t="s">
        <v>14</v>
      </c>
    </row>
    <row r="1459" spans="3:10">
      <c r="C1459">
        <v>136006</v>
      </c>
      <c r="D1459" t="s">
        <v>15</v>
      </c>
      <c r="E1459" t="s">
        <v>1030</v>
      </c>
      <c r="F1459" s="28"/>
      <c r="G1459" s="85" t="s">
        <v>1965</v>
      </c>
      <c r="H1459" s="85" t="s">
        <v>1959</v>
      </c>
      <c r="I1459" s="86" t="s">
        <v>1050</v>
      </c>
      <c r="J1459" t="s">
        <v>14</v>
      </c>
    </row>
    <row r="1460" spans="3:10">
      <c r="C1460">
        <v>136007</v>
      </c>
      <c r="D1460" t="s">
        <v>15</v>
      </c>
      <c r="E1460" t="s">
        <v>56</v>
      </c>
      <c r="F1460" s="28"/>
      <c r="G1460" s="85" t="s">
        <v>1965</v>
      </c>
      <c r="H1460" s="85" t="s">
        <v>1959</v>
      </c>
      <c r="I1460" s="86" t="s">
        <v>1050</v>
      </c>
      <c r="J1460" t="s">
        <v>14</v>
      </c>
    </row>
    <row r="1461" spans="3:10">
      <c r="C1461">
        <v>136008</v>
      </c>
      <c r="D1461" t="s">
        <v>24</v>
      </c>
      <c r="E1461" t="s">
        <v>57</v>
      </c>
      <c r="F1461" s="28"/>
      <c r="G1461" s="85" t="s">
        <v>1965</v>
      </c>
      <c r="H1461" s="85" t="s">
        <v>1959</v>
      </c>
      <c r="I1461" s="86" t="s">
        <v>1050</v>
      </c>
      <c r="J1461" t="s">
        <v>14</v>
      </c>
    </row>
    <row r="1462" spans="3:10">
      <c r="C1462">
        <v>137000</v>
      </c>
      <c r="D1462" t="s">
        <v>12</v>
      </c>
      <c r="E1462" t="s">
        <v>1052</v>
      </c>
      <c r="F1462" s="28"/>
      <c r="G1462" s="85" t="s">
        <v>1965</v>
      </c>
      <c r="H1462" s="85" t="s">
        <v>1959</v>
      </c>
      <c r="I1462" s="86" t="s">
        <v>1052</v>
      </c>
      <c r="J1462" t="s">
        <v>14</v>
      </c>
    </row>
    <row r="1463" spans="3:10">
      <c r="C1463">
        <v>137001</v>
      </c>
      <c r="D1463" t="s">
        <v>15</v>
      </c>
      <c r="E1463" t="s">
        <v>1053</v>
      </c>
      <c r="F1463" s="28"/>
      <c r="G1463" s="85" t="s">
        <v>1965</v>
      </c>
      <c r="H1463" s="85" t="s">
        <v>1959</v>
      </c>
      <c r="I1463" s="86" t="s">
        <v>1052</v>
      </c>
      <c r="J1463" t="s">
        <v>14</v>
      </c>
    </row>
    <row r="1464" spans="3:10">
      <c r="C1464">
        <v>137002</v>
      </c>
      <c r="D1464" t="s">
        <v>15</v>
      </c>
      <c r="E1464" t="s">
        <v>1054</v>
      </c>
      <c r="F1464" s="28"/>
      <c r="G1464" s="85" t="s">
        <v>1965</v>
      </c>
      <c r="H1464" s="85" t="s">
        <v>1959</v>
      </c>
      <c r="I1464" s="86" t="s">
        <v>1052</v>
      </c>
      <c r="J1464" t="s">
        <v>14</v>
      </c>
    </row>
    <row r="1465" spans="3:10">
      <c r="C1465">
        <v>137003</v>
      </c>
      <c r="D1465" t="s">
        <v>15</v>
      </c>
      <c r="E1465" t="s">
        <v>1055</v>
      </c>
      <c r="F1465" s="28"/>
      <c r="G1465" s="85" t="s">
        <v>1965</v>
      </c>
      <c r="H1465" s="85" t="s">
        <v>1959</v>
      </c>
      <c r="I1465" s="86" t="s">
        <v>1052</v>
      </c>
      <c r="J1465" t="s">
        <v>14</v>
      </c>
    </row>
    <row r="1466" spans="3:10">
      <c r="C1466">
        <v>137004</v>
      </c>
      <c r="D1466" t="s">
        <v>15</v>
      </c>
      <c r="E1466" t="s">
        <v>1056</v>
      </c>
      <c r="F1466" s="28"/>
      <c r="G1466" s="85" t="s">
        <v>1965</v>
      </c>
      <c r="H1466" s="85" t="s">
        <v>1959</v>
      </c>
      <c r="I1466" s="86" t="s">
        <v>1052</v>
      </c>
      <c r="J1466" t="s">
        <v>14</v>
      </c>
    </row>
    <row r="1467" spans="3:10">
      <c r="C1467">
        <v>137005</v>
      </c>
      <c r="D1467" t="s">
        <v>15</v>
      </c>
      <c r="E1467" t="s">
        <v>1057</v>
      </c>
      <c r="F1467" s="28"/>
      <c r="G1467" s="85" t="s">
        <v>1965</v>
      </c>
      <c r="H1467" s="85" t="s">
        <v>1959</v>
      </c>
      <c r="I1467" s="86" t="s">
        <v>1052</v>
      </c>
      <c r="J1467" t="s">
        <v>14</v>
      </c>
    </row>
    <row r="1468" spans="3:10">
      <c r="C1468">
        <v>137006</v>
      </c>
      <c r="D1468" t="s">
        <v>15</v>
      </c>
      <c r="E1468" t="s">
        <v>1058</v>
      </c>
      <c r="F1468" s="28"/>
      <c r="G1468" s="85" t="s">
        <v>1965</v>
      </c>
      <c r="H1468" s="85" t="s">
        <v>1959</v>
      </c>
      <c r="I1468" s="86" t="s">
        <v>1052</v>
      </c>
      <c r="J1468" t="s">
        <v>14</v>
      </c>
    </row>
    <row r="1469" spans="3:10">
      <c r="C1469">
        <v>137007</v>
      </c>
      <c r="D1469" t="s">
        <v>15</v>
      </c>
      <c r="E1469" t="s">
        <v>56</v>
      </c>
      <c r="F1469" s="28"/>
      <c r="G1469" s="85" t="s">
        <v>1965</v>
      </c>
      <c r="H1469" s="85" t="s">
        <v>1959</v>
      </c>
      <c r="I1469" s="86" t="s">
        <v>1052</v>
      </c>
      <c r="J1469" t="s">
        <v>14</v>
      </c>
    </row>
    <row r="1470" spans="3:10">
      <c r="C1470">
        <v>137008</v>
      </c>
      <c r="D1470" t="s">
        <v>24</v>
      </c>
      <c r="E1470" t="s">
        <v>57</v>
      </c>
      <c r="F1470" s="28"/>
      <c r="G1470" s="85" t="s">
        <v>1965</v>
      </c>
      <c r="H1470" s="85" t="s">
        <v>1959</v>
      </c>
      <c r="I1470" s="86" t="s">
        <v>1052</v>
      </c>
      <c r="J1470" t="s">
        <v>14</v>
      </c>
    </row>
    <row r="1471" spans="3:10">
      <c r="C1471">
        <v>138000</v>
      </c>
      <c r="D1471" t="s">
        <v>12</v>
      </c>
      <c r="E1471" t="s">
        <v>1059</v>
      </c>
      <c r="F1471" s="28"/>
      <c r="G1471" s="85" t="s">
        <v>1965</v>
      </c>
      <c r="H1471" s="85" t="s">
        <v>1959</v>
      </c>
      <c r="I1471" s="86" t="s">
        <v>1059</v>
      </c>
      <c r="J1471" t="s">
        <v>14</v>
      </c>
    </row>
    <row r="1472" spans="3:10">
      <c r="C1472">
        <v>138001</v>
      </c>
      <c r="D1472" t="s">
        <v>15</v>
      </c>
      <c r="E1472" t="s">
        <v>1053</v>
      </c>
      <c r="F1472" s="28"/>
      <c r="G1472" s="85" t="s">
        <v>1965</v>
      </c>
      <c r="H1472" s="85" t="s">
        <v>1959</v>
      </c>
      <c r="I1472" s="86" t="s">
        <v>1059</v>
      </c>
      <c r="J1472" t="s">
        <v>14</v>
      </c>
    </row>
    <row r="1473" spans="3:10">
      <c r="C1473">
        <v>138002</v>
      </c>
      <c r="D1473" t="s">
        <v>15</v>
      </c>
      <c r="E1473" t="s">
        <v>1054</v>
      </c>
      <c r="F1473" s="28"/>
      <c r="G1473" s="85" t="s">
        <v>1965</v>
      </c>
      <c r="H1473" s="85" t="s">
        <v>1959</v>
      </c>
      <c r="I1473" s="86" t="s">
        <v>1059</v>
      </c>
      <c r="J1473" t="s">
        <v>14</v>
      </c>
    </row>
    <row r="1474" spans="3:10">
      <c r="C1474">
        <v>138003</v>
      </c>
      <c r="D1474" t="s">
        <v>182</v>
      </c>
      <c r="E1474" t="s">
        <v>1060</v>
      </c>
      <c r="F1474" s="28"/>
      <c r="G1474" s="85" t="s">
        <v>1965</v>
      </c>
      <c r="H1474" s="85" t="s">
        <v>1959</v>
      </c>
      <c r="I1474" s="86" t="s">
        <v>1059</v>
      </c>
      <c r="J1474" t="s">
        <v>14</v>
      </c>
    </row>
    <row r="1475" spans="3:10">
      <c r="C1475">
        <v>138004</v>
      </c>
      <c r="D1475" t="s">
        <v>15</v>
      </c>
      <c r="E1475" t="s">
        <v>1061</v>
      </c>
      <c r="F1475" s="28"/>
      <c r="G1475" s="85" t="s">
        <v>1965</v>
      </c>
      <c r="H1475" s="85" t="s">
        <v>1959</v>
      </c>
      <c r="I1475" s="86" t="s">
        <v>1059</v>
      </c>
      <c r="J1475" t="s">
        <v>14</v>
      </c>
    </row>
    <row r="1476" spans="3:10">
      <c r="C1476">
        <v>138005</v>
      </c>
      <c r="D1476" t="s">
        <v>15</v>
      </c>
      <c r="E1476" t="s">
        <v>1056</v>
      </c>
      <c r="F1476" s="28"/>
      <c r="G1476" s="85" t="s">
        <v>1965</v>
      </c>
      <c r="H1476" s="85" t="s">
        <v>1959</v>
      </c>
      <c r="I1476" s="86" t="s">
        <v>1059</v>
      </c>
      <c r="J1476" t="s">
        <v>14</v>
      </c>
    </row>
    <row r="1477" spans="3:10">
      <c r="C1477">
        <v>138006</v>
      </c>
      <c r="D1477" t="s">
        <v>15</v>
      </c>
      <c r="E1477" t="s">
        <v>1057</v>
      </c>
      <c r="F1477" s="28"/>
      <c r="G1477" s="85" t="s">
        <v>1965</v>
      </c>
      <c r="H1477" s="85" t="s">
        <v>1959</v>
      </c>
      <c r="I1477" s="86" t="s">
        <v>1059</v>
      </c>
      <c r="J1477" t="s">
        <v>14</v>
      </c>
    </row>
    <row r="1478" spans="3:10">
      <c r="C1478">
        <v>138007</v>
      </c>
      <c r="D1478" t="s">
        <v>15</v>
      </c>
      <c r="E1478" t="s">
        <v>1062</v>
      </c>
      <c r="F1478" s="28"/>
      <c r="G1478" s="85" t="s">
        <v>1965</v>
      </c>
      <c r="H1478" s="85" t="s">
        <v>1959</v>
      </c>
      <c r="I1478" s="86" t="s">
        <v>1059</v>
      </c>
      <c r="J1478" t="s">
        <v>14</v>
      </c>
    </row>
    <row r="1479" spans="3:10">
      <c r="C1479">
        <v>138008</v>
      </c>
      <c r="D1479" t="s">
        <v>15</v>
      </c>
      <c r="E1479" t="s">
        <v>56</v>
      </c>
      <c r="F1479" s="28"/>
      <c r="G1479" s="85" t="s">
        <v>1965</v>
      </c>
      <c r="H1479" s="85" t="s">
        <v>1959</v>
      </c>
      <c r="I1479" s="86" t="s">
        <v>1059</v>
      </c>
      <c r="J1479" t="s">
        <v>14</v>
      </c>
    </row>
    <row r="1480" spans="3:10">
      <c r="C1480">
        <v>138009</v>
      </c>
      <c r="D1480" t="s">
        <v>24</v>
      </c>
      <c r="E1480" t="s">
        <v>57</v>
      </c>
      <c r="F1480" s="28"/>
      <c r="G1480" s="85" t="s">
        <v>1965</v>
      </c>
      <c r="H1480" s="85" t="s">
        <v>1959</v>
      </c>
      <c r="I1480" s="86" t="s">
        <v>1059</v>
      </c>
      <c r="J1480" t="s">
        <v>14</v>
      </c>
    </row>
    <row r="1481" spans="3:10">
      <c r="C1481">
        <v>139000</v>
      </c>
      <c r="D1481" t="s">
        <v>12</v>
      </c>
      <c r="E1481" t="s">
        <v>1063</v>
      </c>
      <c r="F1481" s="28"/>
      <c r="G1481" s="85" t="s">
        <v>1965</v>
      </c>
      <c r="H1481" s="85" t="s">
        <v>1959</v>
      </c>
      <c r="I1481" s="86" t="s">
        <v>1063</v>
      </c>
      <c r="J1481" t="s">
        <v>14</v>
      </c>
    </row>
    <row r="1482" spans="3:10">
      <c r="C1482">
        <v>139001</v>
      </c>
      <c r="D1482" t="s">
        <v>15</v>
      </c>
      <c r="E1482" t="s">
        <v>1064</v>
      </c>
      <c r="F1482" s="28"/>
      <c r="G1482" s="85" t="s">
        <v>1965</v>
      </c>
      <c r="H1482" s="85" t="s">
        <v>1959</v>
      </c>
      <c r="I1482" s="86" t="s">
        <v>1063</v>
      </c>
      <c r="J1482" t="s">
        <v>14</v>
      </c>
    </row>
    <row r="1483" spans="3:10">
      <c r="C1483">
        <v>139002</v>
      </c>
      <c r="D1483" t="s">
        <v>15</v>
      </c>
      <c r="E1483" t="s">
        <v>1065</v>
      </c>
      <c r="F1483" s="28"/>
      <c r="G1483" s="85" t="s">
        <v>1965</v>
      </c>
      <c r="H1483" s="85" t="s">
        <v>1959</v>
      </c>
      <c r="I1483" s="86" t="s">
        <v>1063</v>
      </c>
      <c r="J1483" t="s">
        <v>14</v>
      </c>
    </row>
    <row r="1484" spans="3:10">
      <c r="C1484">
        <v>139003</v>
      </c>
      <c r="D1484" t="s">
        <v>15</v>
      </c>
      <c r="E1484" t="s">
        <v>1066</v>
      </c>
      <c r="F1484" s="28"/>
      <c r="G1484" s="85" t="s">
        <v>1965</v>
      </c>
      <c r="H1484" s="85" t="s">
        <v>1959</v>
      </c>
      <c r="I1484" s="86" t="s">
        <v>1063</v>
      </c>
      <c r="J1484" t="s">
        <v>14</v>
      </c>
    </row>
    <row r="1485" spans="3:10">
      <c r="C1485">
        <v>139004</v>
      </c>
      <c r="D1485" t="s">
        <v>15</v>
      </c>
      <c r="E1485" t="s">
        <v>1067</v>
      </c>
      <c r="F1485" s="28"/>
      <c r="G1485" s="85" t="s">
        <v>1965</v>
      </c>
      <c r="H1485" s="85" t="s">
        <v>1959</v>
      </c>
      <c r="I1485" s="86" t="s">
        <v>1063</v>
      </c>
      <c r="J1485" t="s">
        <v>14</v>
      </c>
    </row>
    <row r="1486" spans="3:10">
      <c r="C1486">
        <v>139005</v>
      </c>
      <c r="D1486" t="s">
        <v>15</v>
      </c>
      <c r="E1486" t="s">
        <v>1068</v>
      </c>
      <c r="F1486" s="28"/>
      <c r="G1486" s="85" t="s">
        <v>1965</v>
      </c>
      <c r="H1486" s="85" t="s">
        <v>1959</v>
      </c>
      <c r="I1486" s="86" t="s">
        <v>1063</v>
      </c>
      <c r="J1486" t="s">
        <v>14</v>
      </c>
    </row>
    <row r="1487" spans="3:10">
      <c r="C1487">
        <v>139006</v>
      </c>
      <c r="D1487" t="s">
        <v>15</v>
      </c>
      <c r="E1487" t="s">
        <v>1069</v>
      </c>
      <c r="F1487" s="28"/>
      <c r="G1487" s="85" t="s">
        <v>1965</v>
      </c>
      <c r="H1487" s="85" t="s">
        <v>1959</v>
      </c>
      <c r="I1487" s="86" t="s">
        <v>1063</v>
      </c>
      <c r="J1487" t="s">
        <v>14</v>
      </c>
    </row>
    <row r="1488" spans="3:10">
      <c r="C1488">
        <v>139007</v>
      </c>
      <c r="D1488" t="s">
        <v>15</v>
      </c>
      <c r="E1488" t="s">
        <v>1070</v>
      </c>
      <c r="F1488" s="28"/>
      <c r="G1488" s="85" t="s">
        <v>1965</v>
      </c>
      <c r="H1488" s="85" t="s">
        <v>1959</v>
      </c>
      <c r="I1488" s="86" t="s">
        <v>1063</v>
      </c>
      <c r="J1488" t="s">
        <v>14</v>
      </c>
    </row>
    <row r="1489" spans="3:10">
      <c r="C1489">
        <v>139008</v>
      </c>
      <c r="D1489" t="s">
        <v>15</v>
      </c>
      <c r="E1489" t="s">
        <v>1071</v>
      </c>
      <c r="F1489" s="28"/>
      <c r="G1489" s="85" t="s">
        <v>1965</v>
      </c>
      <c r="H1489" s="85" t="s">
        <v>1959</v>
      </c>
      <c r="I1489" s="86" t="s">
        <v>1063</v>
      </c>
      <c r="J1489" t="s">
        <v>14</v>
      </c>
    </row>
    <row r="1490" spans="3:10">
      <c r="C1490">
        <v>139009</v>
      </c>
      <c r="D1490" t="s">
        <v>15</v>
      </c>
      <c r="E1490" t="s">
        <v>56</v>
      </c>
      <c r="F1490" s="28"/>
      <c r="G1490" s="85" t="s">
        <v>1965</v>
      </c>
      <c r="H1490" s="85" t="s">
        <v>1959</v>
      </c>
      <c r="I1490" s="86" t="s">
        <v>1063</v>
      </c>
      <c r="J1490" t="s">
        <v>14</v>
      </c>
    </row>
    <row r="1491" spans="3:10">
      <c r="C1491">
        <v>139010</v>
      </c>
      <c r="D1491" t="s">
        <v>24</v>
      </c>
      <c r="E1491" t="s">
        <v>57</v>
      </c>
      <c r="F1491" s="28"/>
      <c r="G1491" s="85" t="s">
        <v>1965</v>
      </c>
      <c r="H1491" s="85" t="s">
        <v>1959</v>
      </c>
      <c r="I1491" s="86" t="s">
        <v>1063</v>
      </c>
      <c r="J1491" t="s">
        <v>14</v>
      </c>
    </row>
    <row r="1492" spans="3:10">
      <c r="C1492">
        <v>140000</v>
      </c>
      <c r="D1492" t="s">
        <v>12</v>
      </c>
      <c r="E1492" t="s">
        <v>1072</v>
      </c>
      <c r="F1492" s="28"/>
      <c r="G1492" s="85" t="s">
        <v>1965</v>
      </c>
      <c r="H1492" s="85" t="s">
        <v>1959</v>
      </c>
      <c r="I1492" s="86" t="s">
        <v>1072</v>
      </c>
      <c r="J1492" t="s">
        <v>14</v>
      </c>
    </row>
    <row r="1493" spans="3:10">
      <c r="C1493">
        <v>140001</v>
      </c>
      <c r="D1493" t="s">
        <v>15</v>
      </c>
      <c r="E1493" t="s">
        <v>1073</v>
      </c>
      <c r="F1493" s="28"/>
      <c r="G1493" s="85" t="s">
        <v>1965</v>
      </c>
      <c r="H1493" s="85" t="s">
        <v>1959</v>
      </c>
      <c r="I1493" s="86" t="s">
        <v>1072</v>
      </c>
      <c r="J1493" t="s">
        <v>14</v>
      </c>
    </row>
    <row r="1494" spans="3:10">
      <c r="C1494">
        <v>140002</v>
      </c>
      <c r="D1494" t="s">
        <v>15</v>
      </c>
      <c r="E1494" t="s">
        <v>1074</v>
      </c>
      <c r="F1494" s="28"/>
      <c r="G1494" s="85" t="s">
        <v>1965</v>
      </c>
      <c r="H1494" s="85" t="s">
        <v>1959</v>
      </c>
      <c r="I1494" s="86" t="s">
        <v>1072</v>
      </c>
      <c r="J1494" t="s">
        <v>14</v>
      </c>
    </row>
    <row r="1495" spans="3:10">
      <c r="C1495">
        <v>140003</v>
      </c>
      <c r="D1495" t="s">
        <v>15</v>
      </c>
      <c r="E1495" t="s">
        <v>1075</v>
      </c>
      <c r="F1495" s="28"/>
      <c r="G1495" s="85" t="s">
        <v>1965</v>
      </c>
      <c r="H1495" s="85" t="s">
        <v>1959</v>
      </c>
      <c r="I1495" s="86" t="s">
        <v>1072</v>
      </c>
      <c r="J1495" t="s">
        <v>14</v>
      </c>
    </row>
    <row r="1496" spans="3:10">
      <c r="C1496">
        <v>140004</v>
      </c>
      <c r="D1496" t="s">
        <v>15</v>
      </c>
      <c r="E1496" t="s">
        <v>1076</v>
      </c>
      <c r="F1496" s="28"/>
      <c r="G1496" s="85" t="s">
        <v>1965</v>
      </c>
      <c r="H1496" s="85" t="s">
        <v>1959</v>
      </c>
      <c r="I1496" s="86" t="s">
        <v>1072</v>
      </c>
      <c r="J1496" t="s">
        <v>14</v>
      </c>
    </row>
    <row r="1497" spans="3:10">
      <c r="C1497">
        <v>140005</v>
      </c>
      <c r="D1497" t="s">
        <v>15</v>
      </c>
      <c r="E1497" t="s">
        <v>1077</v>
      </c>
      <c r="F1497" s="28"/>
      <c r="G1497" s="85" t="s">
        <v>1965</v>
      </c>
      <c r="H1497" s="85" t="s">
        <v>1959</v>
      </c>
      <c r="I1497" s="86" t="s">
        <v>1072</v>
      </c>
      <c r="J1497" t="s">
        <v>14</v>
      </c>
    </row>
    <row r="1498" spans="3:10">
      <c r="C1498">
        <v>140006</v>
      </c>
      <c r="D1498" t="s">
        <v>15</v>
      </c>
      <c r="E1498" t="s">
        <v>56</v>
      </c>
      <c r="F1498" s="28"/>
      <c r="G1498" s="85" t="s">
        <v>1965</v>
      </c>
      <c r="H1498" s="85" t="s">
        <v>1959</v>
      </c>
      <c r="I1498" s="86" t="s">
        <v>1072</v>
      </c>
      <c r="J1498" t="s">
        <v>14</v>
      </c>
    </row>
    <row r="1499" spans="3:10">
      <c r="C1499">
        <v>140007</v>
      </c>
      <c r="D1499" t="s">
        <v>24</v>
      </c>
      <c r="E1499" t="s">
        <v>57</v>
      </c>
      <c r="F1499" s="28"/>
      <c r="G1499" s="85" t="s">
        <v>1965</v>
      </c>
      <c r="H1499" s="85" t="s">
        <v>1959</v>
      </c>
      <c r="I1499" s="86" t="s">
        <v>1072</v>
      </c>
      <c r="J1499" t="s">
        <v>14</v>
      </c>
    </row>
    <row r="1500" spans="3:10">
      <c r="C1500">
        <v>141000</v>
      </c>
      <c r="D1500" t="s">
        <v>12</v>
      </c>
      <c r="E1500" t="s">
        <v>1078</v>
      </c>
      <c r="F1500" s="28"/>
      <c r="G1500" s="85" t="s">
        <v>1965</v>
      </c>
      <c r="H1500" s="85" t="s">
        <v>1959</v>
      </c>
      <c r="I1500" s="86" t="s">
        <v>1078</v>
      </c>
      <c r="J1500" t="s">
        <v>14</v>
      </c>
    </row>
    <row r="1501" spans="3:10">
      <c r="C1501">
        <v>141001</v>
      </c>
      <c r="D1501" t="s">
        <v>15</v>
      </c>
      <c r="E1501" t="s">
        <v>1079</v>
      </c>
      <c r="F1501" s="28"/>
      <c r="G1501" s="85" t="s">
        <v>1965</v>
      </c>
      <c r="H1501" s="85" t="s">
        <v>1959</v>
      </c>
      <c r="I1501" s="86" t="s">
        <v>1078</v>
      </c>
      <c r="J1501" t="s">
        <v>14</v>
      </c>
    </row>
    <row r="1502" spans="3:10">
      <c r="C1502">
        <v>141002</v>
      </c>
      <c r="D1502" t="s">
        <v>15</v>
      </c>
      <c r="E1502" t="s">
        <v>1033</v>
      </c>
      <c r="F1502" s="28"/>
      <c r="G1502" s="85" t="s">
        <v>1965</v>
      </c>
      <c r="H1502" s="85" t="s">
        <v>1959</v>
      </c>
      <c r="I1502" s="86" t="s">
        <v>1078</v>
      </c>
      <c r="J1502" t="s">
        <v>14</v>
      </c>
    </row>
    <row r="1503" spans="3:10">
      <c r="C1503">
        <v>141003</v>
      </c>
      <c r="D1503" t="s">
        <v>15</v>
      </c>
      <c r="E1503" t="s">
        <v>1034</v>
      </c>
      <c r="F1503" s="28"/>
      <c r="G1503" s="85" t="s">
        <v>1965</v>
      </c>
      <c r="H1503" s="85" t="s">
        <v>1959</v>
      </c>
      <c r="I1503" s="86" t="s">
        <v>1078</v>
      </c>
      <c r="J1503" t="s">
        <v>14</v>
      </c>
    </row>
    <row r="1504" spans="3:10">
      <c r="C1504">
        <v>141004</v>
      </c>
      <c r="D1504" t="s">
        <v>15</v>
      </c>
      <c r="E1504" t="s">
        <v>56</v>
      </c>
      <c r="F1504" s="28"/>
      <c r="G1504" s="85" t="s">
        <v>1965</v>
      </c>
      <c r="H1504" s="85" t="s">
        <v>1959</v>
      </c>
      <c r="I1504" s="86" t="s">
        <v>1078</v>
      </c>
      <c r="J1504" t="s">
        <v>14</v>
      </c>
    </row>
    <row r="1505" spans="3:10">
      <c r="C1505">
        <v>141005</v>
      </c>
      <c r="D1505" t="s">
        <v>24</v>
      </c>
      <c r="E1505" t="s">
        <v>57</v>
      </c>
      <c r="F1505" s="28"/>
      <c r="G1505" s="85" t="s">
        <v>1965</v>
      </c>
      <c r="H1505" s="85" t="s">
        <v>1959</v>
      </c>
      <c r="I1505" s="86" t="s">
        <v>1078</v>
      </c>
      <c r="J1505" t="s">
        <v>14</v>
      </c>
    </row>
    <row r="1506" spans="3:10">
      <c r="C1506">
        <v>142000</v>
      </c>
      <c r="D1506" t="s">
        <v>12</v>
      </c>
      <c r="E1506" t="s">
        <v>1080</v>
      </c>
      <c r="F1506" s="28"/>
      <c r="G1506" s="85" t="s">
        <v>1965</v>
      </c>
      <c r="H1506" s="85" t="s">
        <v>1959</v>
      </c>
      <c r="I1506" s="86" t="s">
        <v>1080</v>
      </c>
      <c r="J1506" t="s">
        <v>14</v>
      </c>
    </row>
    <row r="1507" spans="3:10">
      <c r="C1507">
        <v>142001</v>
      </c>
      <c r="D1507" t="s">
        <v>15</v>
      </c>
      <c r="E1507" t="s">
        <v>1081</v>
      </c>
      <c r="F1507" s="28"/>
      <c r="G1507" s="85" t="s">
        <v>1965</v>
      </c>
      <c r="H1507" s="85" t="s">
        <v>1959</v>
      </c>
      <c r="I1507" s="86" t="s">
        <v>1080</v>
      </c>
      <c r="J1507" t="s">
        <v>14</v>
      </c>
    </row>
    <row r="1508" spans="3:10">
      <c r="C1508">
        <v>142002</v>
      </c>
      <c r="D1508" t="s">
        <v>15</v>
      </c>
      <c r="E1508" t="s">
        <v>1082</v>
      </c>
      <c r="F1508" s="28"/>
      <c r="G1508" s="85" t="s">
        <v>1965</v>
      </c>
      <c r="H1508" s="85" t="s">
        <v>1959</v>
      </c>
      <c r="I1508" s="86" t="s">
        <v>1080</v>
      </c>
      <c r="J1508" t="s">
        <v>14</v>
      </c>
    </row>
    <row r="1509" spans="3:10">
      <c r="C1509">
        <v>142003</v>
      </c>
      <c r="D1509" t="s">
        <v>15</v>
      </c>
      <c r="E1509" t="s">
        <v>1083</v>
      </c>
      <c r="F1509" s="28"/>
      <c r="G1509" s="85" t="s">
        <v>1965</v>
      </c>
      <c r="H1509" s="85" t="s">
        <v>1959</v>
      </c>
      <c r="I1509" s="86" t="s">
        <v>1080</v>
      </c>
      <c r="J1509" t="s">
        <v>14</v>
      </c>
    </row>
    <row r="1510" spans="3:10">
      <c r="C1510">
        <v>142004</v>
      </c>
      <c r="D1510" t="s">
        <v>15</v>
      </c>
      <c r="E1510" t="s">
        <v>1084</v>
      </c>
      <c r="F1510" s="28"/>
      <c r="G1510" s="85" t="s">
        <v>1965</v>
      </c>
      <c r="H1510" s="85" t="s">
        <v>1959</v>
      </c>
      <c r="I1510" s="86" t="s">
        <v>1080</v>
      </c>
      <c r="J1510" t="s">
        <v>14</v>
      </c>
    </row>
    <row r="1511" spans="3:10">
      <c r="C1511">
        <v>142005</v>
      </c>
      <c r="D1511" t="s">
        <v>24</v>
      </c>
      <c r="E1511" t="s">
        <v>1085</v>
      </c>
      <c r="F1511" s="28"/>
      <c r="G1511" s="85" t="s">
        <v>1965</v>
      </c>
      <c r="H1511" s="85" t="s">
        <v>1959</v>
      </c>
      <c r="I1511" s="86" t="s">
        <v>1080</v>
      </c>
      <c r="J1511" t="s">
        <v>14</v>
      </c>
    </row>
    <row r="1512" spans="3:10">
      <c r="C1512">
        <v>142006</v>
      </c>
      <c r="D1512" t="s">
        <v>15</v>
      </c>
      <c r="E1512" t="s">
        <v>56</v>
      </c>
      <c r="F1512" s="28"/>
      <c r="G1512" s="85" t="s">
        <v>1965</v>
      </c>
      <c r="H1512" s="85" t="s">
        <v>1959</v>
      </c>
      <c r="I1512" s="86" t="s">
        <v>1080</v>
      </c>
      <c r="J1512" t="s">
        <v>14</v>
      </c>
    </row>
    <row r="1513" spans="3:10">
      <c r="C1513">
        <v>142007</v>
      </c>
      <c r="D1513" t="s">
        <v>24</v>
      </c>
      <c r="E1513" t="s">
        <v>57</v>
      </c>
      <c r="F1513" s="28"/>
      <c r="G1513" s="85" t="s">
        <v>1965</v>
      </c>
      <c r="H1513" s="85" t="s">
        <v>1959</v>
      </c>
      <c r="I1513" s="86" t="s">
        <v>1080</v>
      </c>
      <c r="J1513" t="s">
        <v>14</v>
      </c>
    </row>
    <row r="1514" spans="3:10">
      <c r="C1514">
        <v>143000</v>
      </c>
      <c r="D1514" t="s">
        <v>12</v>
      </c>
      <c r="E1514" t="s">
        <v>1086</v>
      </c>
      <c r="F1514" s="28"/>
      <c r="G1514" s="85" t="s">
        <v>1965</v>
      </c>
      <c r="H1514" s="85" t="s">
        <v>1959</v>
      </c>
      <c r="I1514" s="86" t="s">
        <v>1086</v>
      </c>
      <c r="J1514" t="s">
        <v>14</v>
      </c>
    </row>
    <row r="1515" spans="3:10">
      <c r="C1515">
        <v>143001</v>
      </c>
      <c r="D1515" t="s">
        <v>15</v>
      </c>
      <c r="E1515" t="s">
        <v>1087</v>
      </c>
      <c r="F1515" s="28"/>
      <c r="G1515" s="85" t="s">
        <v>1965</v>
      </c>
      <c r="H1515" s="85" t="s">
        <v>1959</v>
      </c>
      <c r="I1515" s="86" t="s">
        <v>1086</v>
      </c>
      <c r="J1515" t="s">
        <v>14</v>
      </c>
    </row>
    <row r="1516" spans="3:10">
      <c r="C1516">
        <v>143002</v>
      </c>
      <c r="D1516" t="s">
        <v>15</v>
      </c>
      <c r="E1516" t="s">
        <v>1088</v>
      </c>
      <c r="F1516" s="28"/>
      <c r="G1516" s="85" t="s">
        <v>1965</v>
      </c>
      <c r="H1516" s="85" t="s">
        <v>1959</v>
      </c>
      <c r="I1516" s="86" t="s">
        <v>1086</v>
      </c>
      <c r="J1516" t="s">
        <v>14</v>
      </c>
    </row>
    <row r="1517" spans="3:10">
      <c r="C1517">
        <v>143003</v>
      </c>
      <c r="D1517" t="s">
        <v>15</v>
      </c>
      <c r="E1517" t="s">
        <v>1089</v>
      </c>
      <c r="F1517" s="28"/>
      <c r="G1517" s="85" t="s">
        <v>1965</v>
      </c>
      <c r="H1517" s="85" t="s">
        <v>1959</v>
      </c>
      <c r="I1517" s="86" t="s">
        <v>1086</v>
      </c>
      <c r="J1517" t="s">
        <v>14</v>
      </c>
    </row>
    <row r="1518" spans="3:10">
      <c r="C1518">
        <v>143004</v>
      </c>
      <c r="D1518" t="s">
        <v>15</v>
      </c>
      <c r="E1518" t="s">
        <v>1090</v>
      </c>
      <c r="F1518" s="28"/>
      <c r="G1518" s="85" t="s">
        <v>1965</v>
      </c>
      <c r="H1518" s="85" t="s">
        <v>1959</v>
      </c>
      <c r="I1518" s="86" t="s">
        <v>1086</v>
      </c>
      <c r="J1518" t="s">
        <v>14</v>
      </c>
    </row>
    <row r="1519" spans="3:10">
      <c r="C1519">
        <v>143005</v>
      </c>
      <c r="D1519" t="s">
        <v>15</v>
      </c>
      <c r="E1519" t="s">
        <v>1091</v>
      </c>
      <c r="F1519" s="28"/>
      <c r="G1519" s="85" t="s">
        <v>1965</v>
      </c>
      <c r="H1519" s="85" t="s">
        <v>1959</v>
      </c>
      <c r="I1519" s="86" t="s">
        <v>1086</v>
      </c>
      <c r="J1519" t="s">
        <v>14</v>
      </c>
    </row>
    <row r="1520" spans="3:10">
      <c r="C1520">
        <v>143006</v>
      </c>
      <c r="D1520" t="s">
        <v>15</v>
      </c>
      <c r="E1520" t="s">
        <v>1092</v>
      </c>
      <c r="F1520" s="28"/>
      <c r="G1520" s="85" t="s">
        <v>1965</v>
      </c>
      <c r="H1520" s="85" t="s">
        <v>1959</v>
      </c>
      <c r="I1520" s="86" t="s">
        <v>1086</v>
      </c>
      <c r="J1520" t="s">
        <v>14</v>
      </c>
    </row>
    <row r="1521" spans="3:10">
      <c r="C1521">
        <v>143007</v>
      </c>
      <c r="D1521" t="s">
        <v>15</v>
      </c>
      <c r="E1521" t="s">
        <v>1093</v>
      </c>
      <c r="F1521" s="28"/>
      <c r="G1521" s="85" t="s">
        <v>1965</v>
      </c>
      <c r="H1521" s="85" t="s">
        <v>1959</v>
      </c>
      <c r="I1521" s="86" t="s">
        <v>1086</v>
      </c>
      <c r="J1521" t="s">
        <v>14</v>
      </c>
    </row>
    <row r="1522" spans="3:10">
      <c r="C1522">
        <v>143008</v>
      </c>
      <c r="D1522" t="s">
        <v>15</v>
      </c>
      <c r="E1522" t="s">
        <v>56</v>
      </c>
      <c r="F1522" s="28"/>
      <c r="G1522" s="85" t="s">
        <v>1965</v>
      </c>
      <c r="H1522" s="85" t="s">
        <v>1959</v>
      </c>
      <c r="I1522" s="86" t="s">
        <v>1086</v>
      </c>
      <c r="J1522" t="s">
        <v>14</v>
      </c>
    </row>
    <row r="1523" spans="3:10">
      <c r="C1523">
        <v>143009</v>
      </c>
      <c r="D1523" t="s">
        <v>24</v>
      </c>
      <c r="E1523" t="s">
        <v>57</v>
      </c>
      <c r="F1523" s="28"/>
      <c r="G1523" s="85" t="s">
        <v>1965</v>
      </c>
      <c r="H1523" s="85" t="s">
        <v>1959</v>
      </c>
      <c r="I1523" s="86" t="s">
        <v>1086</v>
      </c>
      <c r="J1523" t="s">
        <v>14</v>
      </c>
    </row>
    <row r="1524" spans="3:10">
      <c r="C1524">
        <v>144000</v>
      </c>
      <c r="D1524" t="s">
        <v>12</v>
      </c>
      <c r="E1524" t="s">
        <v>1094</v>
      </c>
      <c r="F1524" s="28"/>
      <c r="G1524" s="85" t="s">
        <v>1965</v>
      </c>
      <c r="H1524" s="85" t="s">
        <v>1959</v>
      </c>
      <c r="I1524" s="86" t="s">
        <v>1094</v>
      </c>
      <c r="J1524" t="s">
        <v>14</v>
      </c>
    </row>
    <row r="1525" spans="3:10">
      <c r="C1525">
        <v>144001</v>
      </c>
      <c r="D1525" t="s">
        <v>15</v>
      </c>
      <c r="E1525" t="s">
        <v>1095</v>
      </c>
      <c r="F1525" s="28"/>
      <c r="G1525" s="85" t="s">
        <v>1965</v>
      </c>
      <c r="H1525" s="85" t="s">
        <v>1959</v>
      </c>
      <c r="I1525" s="86" t="s">
        <v>1094</v>
      </c>
      <c r="J1525" t="s">
        <v>14</v>
      </c>
    </row>
    <row r="1526" spans="3:10">
      <c r="C1526">
        <v>144002</v>
      </c>
      <c r="D1526" t="s">
        <v>15</v>
      </c>
      <c r="E1526" t="s">
        <v>1096</v>
      </c>
      <c r="F1526" s="28"/>
      <c r="G1526" s="85" t="s">
        <v>1965</v>
      </c>
      <c r="H1526" s="85" t="s">
        <v>1959</v>
      </c>
      <c r="I1526" s="86" t="s">
        <v>1094</v>
      </c>
      <c r="J1526" t="s">
        <v>14</v>
      </c>
    </row>
    <row r="1527" spans="3:10">
      <c r="C1527">
        <v>144003</v>
      </c>
      <c r="D1527" t="s">
        <v>15</v>
      </c>
      <c r="E1527" t="s">
        <v>1097</v>
      </c>
      <c r="F1527" s="28"/>
      <c r="G1527" s="85" t="s">
        <v>1965</v>
      </c>
      <c r="H1527" s="85" t="s">
        <v>1959</v>
      </c>
      <c r="I1527" s="86" t="s">
        <v>1094</v>
      </c>
      <c r="J1527" t="s">
        <v>14</v>
      </c>
    </row>
    <row r="1528" spans="3:10">
      <c r="C1528">
        <v>144004</v>
      </c>
      <c r="D1528" t="s">
        <v>15</v>
      </c>
      <c r="E1528" t="s">
        <v>1098</v>
      </c>
      <c r="F1528" s="28"/>
      <c r="G1528" s="85" t="s">
        <v>1965</v>
      </c>
      <c r="H1528" s="85" t="s">
        <v>1959</v>
      </c>
      <c r="I1528" s="86" t="s">
        <v>1094</v>
      </c>
      <c r="J1528" t="s">
        <v>14</v>
      </c>
    </row>
    <row r="1529" spans="3:10">
      <c r="C1529">
        <v>144005</v>
      </c>
      <c r="D1529" t="s">
        <v>15</v>
      </c>
      <c r="E1529" t="s">
        <v>1099</v>
      </c>
      <c r="F1529" s="28"/>
      <c r="G1529" s="85" t="s">
        <v>1965</v>
      </c>
      <c r="H1529" s="85" t="s">
        <v>1959</v>
      </c>
      <c r="I1529" s="86" t="s">
        <v>1094</v>
      </c>
      <c r="J1529" t="s">
        <v>14</v>
      </c>
    </row>
    <row r="1530" spans="3:10">
      <c r="C1530">
        <v>144006</v>
      </c>
      <c r="D1530" t="s">
        <v>15</v>
      </c>
      <c r="E1530" t="s">
        <v>56</v>
      </c>
      <c r="F1530" s="28"/>
      <c r="G1530" s="85" t="s">
        <v>1965</v>
      </c>
      <c r="H1530" s="85" t="s">
        <v>1959</v>
      </c>
      <c r="I1530" s="86" t="s">
        <v>1094</v>
      </c>
      <c r="J1530" t="s">
        <v>14</v>
      </c>
    </row>
    <row r="1531" spans="3:10">
      <c r="C1531">
        <v>144007</v>
      </c>
      <c r="D1531" t="s">
        <v>24</v>
      </c>
      <c r="E1531" t="s">
        <v>57</v>
      </c>
      <c r="F1531" s="28"/>
      <c r="G1531" s="85" t="s">
        <v>1965</v>
      </c>
      <c r="H1531" s="85" t="s">
        <v>1959</v>
      </c>
      <c r="I1531" s="86" t="s">
        <v>1094</v>
      </c>
      <c r="J1531" t="s">
        <v>14</v>
      </c>
    </row>
    <row r="1532" spans="3:10">
      <c r="C1532">
        <v>145000</v>
      </c>
      <c r="D1532" t="s">
        <v>12</v>
      </c>
      <c r="E1532" t="s">
        <v>1100</v>
      </c>
      <c r="F1532" s="28"/>
      <c r="G1532" s="85" t="s">
        <v>1965</v>
      </c>
      <c r="H1532" s="85" t="s">
        <v>1959</v>
      </c>
      <c r="I1532" s="86" t="s">
        <v>1100</v>
      </c>
      <c r="J1532" t="s">
        <v>14</v>
      </c>
    </row>
    <row r="1533" spans="3:10">
      <c r="C1533">
        <v>145001</v>
      </c>
      <c r="D1533" t="s">
        <v>15</v>
      </c>
      <c r="E1533" t="s">
        <v>1101</v>
      </c>
      <c r="F1533" s="28"/>
      <c r="G1533" s="85" t="s">
        <v>1965</v>
      </c>
      <c r="H1533" s="85" t="s">
        <v>1959</v>
      </c>
      <c r="I1533" s="86" t="s">
        <v>1100</v>
      </c>
      <c r="J1533" t="s">
        <v>14</v>
      </c>
    </row>
    <row r="1534" spans="3:10">
      <c r="C1534">
        <v>145002</v>
      </c>
      <c r="D1534" t="s">
        <v>15</v>
      </c>
      <c r="E1534" t="s">
        <v>1102</v>
      </c>
      <c r="F1534" s="28"/>
      <c r="G1534" s="85" t="s">
        <v>1965</v>
      </c>
      <c r="H1534" s="85" t="s">
        <v>1959</v>
      </c>
      <c r="I1534" s="86" t="s">
        <v>1100</v>
      </c>
      <c r="J1534" t="s">
        <v>14</v>
      </c>
    </row>
    <row r="1535" spans="3:10">
      <c r="C1535">
        <v>145003</v>
      </c>
      <c r="D1535" t="s">
        <v>15</v>
      </c>
      <c r="E1535" t="s">
        <v>1103</v>
      </c>
      <c r="F1535" s="28"/>
      <c r="G1535" s="85" t="s">
        <v>1965</v>
      </c>
      <c r="H1535" s="85" t="s">
        <v>1959</v>
      </c>
      <c r="I1535" s="86" t="s">
        <v>1100</v>
      </c>
      <c r="J1535" t="s">
        <v>14</v>
      </c>
    </row>
    <row r="1536" spans="3:10">
      <c r="C1536">
        <v>145004</v>
      </c>
      <c r="D1536" t="s">
        <v>15</v>
      </c>
      <c r="E1536" t="s">
        <v>1104</v>
      </c>
      <c r="F1536" s="28"/>
      <c r="G1536" s="85" t="s">
        <v>1965</v>
      </c>
      <c r="H1536" s="85" t="s">
        <v>1959</v>
      </c>
      <c r="I1536" s="86" t="s">
        <v>1100</v>
      </c>
      <c r="J1536" t="s">
        <v>14</v>
      </c>
    </row>
    <row r="1537" spans="3:10">
      <c r="C1537">
        <v>145005</v>
      </c>
      <c r="D1537" t="s">
        <v>15</v>
      </c>
      <c r="E1537" t="s">
        <v>1105</v>
      </c>
      <c r="F1537" s="28"/>
      <c r="G1537" s="85" t="s">
        <v>1965</v>
      </c>
      <c r="H1537" s="85" t="s">
        <v>1959</v>
      </c>
      <c r="I1537" s="86" t="s">
        <v>1100</v>
      </c>
      <c r="J1537" t="s">
        <v>14</v>
      </c>
    </row>
    <row r="1538" spans="3:10">
      <c r="C1538">
        <v>145006</v>
      </c>
      <c r="D1538" t="s">
        <v>15</v>
      </c>
      <c r="E1538" t="s">
        <v>1106</v>
      </c>
      <c r="F1538" s="28"/>
      <c r="G1538" s="85" t="s">
        <v>1965</v>
      </c>
      <c r="H1538" s="85" t="s">
        <v>1959</v>
      </c>
      <c r="I1538" s="86" t="s">
        <v>1100</v>
      </c>
      <c r="J1538" t="s">
        <v>14</v>
      </c>
    </row>
    <row r="1539" spans="3:10">
      <c r="C1539">
        <v>146000</v>
      </c>
      <c r="D1539" t="s">
        <v>12</v>
      </c>
      <c r="E1539" t="s">
        <v>1107</v>
      </c>
      <c r="F1539" s="28"/>
      <c r="G1539" s="85" t="s">
        <v>1965</v>
      </c>
      <c r="H1539" s="85" t="s">
        <v>1959</v>
      </c>
      <c r="I1539" s="86" t="s">
        <v>1107</v>
      </c>
      <c r="J1539" t="s">
        <v>14</v>
      </c>
    </row>
    <row r="1540" spans="3:10">
      <c r="C1540">
        <v>146001</v>
      </c>
      <c r="D1540" t="s">
        <v>15</v>
      </c>
      <c r="E1540" t="s">
        <v>1108</v>
      </c>
      <c r="F1540" s="28"/>
      <c r="G1540" s="85" t="s">
        <v>1965</v>
      </c>
      <c r="H1540" s="85" t="s">
        <v>1959</v>
      </c>
      <c r="I1540" s="86" t="s">
        <v>1107</v>
      </c>
      <c r="J1540" t="s">
        <v>14</v>
      </c>
    </row>
    <row r="1541" spans="3:10">
      <c r="C1541">
        <v>146002</v>
      </c>
      <c r="D1541" t="s">
        <v>15</v>
      </c>
      <c r="E1541" t="s">
        <v>1109</v>
      </c>
      <c r="F1541" s="28"/>
      <c r="G1541" s="85" t="s">
        <v>1965</v>
      </c>
      <c r="H1541" s="85" t="s">
        <v>1959</v>
      </c>
      <c r="I1541" s="86" t="s">
        <v>1107</v>
      </c>
      <c r="J1541" t="s">
        <v>14</v>
      </c>
    </row>
    <row r="1542" spans="3:10">
      <c r="C1542">
        <v>146003</v>
      </c>
      <c r="D1542" t="s">
        <v>15</v>
      </c>
      <c r="E1542" t="s">
        <v>1110</v>
      </c>
      <c r="F1542" s="28"/>
      <c r="G1542" s="85" t="s">
        <v>1965</v>
      </c>
      <c r="H1542" s="85" t="s">
        <v>1959</v>
      </c>
      <c r="I1542" s="86" t="s">
        <v>1107</v>
      </c>
      <c r="J1542" t="s">
        <v>14</v>
      </c>
    </row>
    <row r="1543" spans="3:10">
      <c r="C1543">
        <v>146004</v>
      </c>
      <c r="D1543" t="s">
        <v>15</v>
      </c>
      <c r="E1543" t="s">
        <v>1111</v>
      </c>
      <c r="F1543" s="28"/>
      <c r="G1543" s="85" t="s">
        <v>1965</v>
      </c>
      <c r="H1543" s="85" t="s">
        <v>1959</v>
      </c>
      <c r="I1543" s="86" t="s">
        <v>1107</v>
      </c>
      <c r="J1543" t="s">
        <v>14</v>
      </c>
    </row>
    <row r="1544" spans="3:10">
      <c r="C1544">
        <v>146005</v>
      </c>
      <c r="D1544" t="s">
        <v>15</v>
      </c>
      <c r="E1544" t="s">
        <v>1112</v>
      </c>
      <c r="F1544" s="28"/>
      <c r="G1544" s="85" t="s">
        <v>1965</v>
      </c>
      <c r="H1544" s="85" t="s">
        <v>1959</v>
      </c>
      <c r="I1544" s="86" t="s">
        <v>1107</v>
      </c>
      <c r="J1544" t="s">
        <v>14</v>
      </c>
    </row>
    <row r="1545" spans="3:10">
      <c r="C1545">
        <v>146006</v>
      </c>
      <c r="D1545" t="s">
        <v>15</v>
      </c>
      <c r="E1545" t="s">
        <v>1113</v>
      </c>
      <c r="F1545" s="28"/>
      <c r="G1545" s="85" t="s">
        <v>1965</v>
      </c>
      <c r="H1545" s="85" t="s">
        <v>1959</v>
      </c>
      <c r="I1545" s="86" t="s">
        <v>1107</v>
      </c>
      <c r="J1545" t="s">
        <v>14</v>
      </c>
    </row>
    <row r="1546" spans="3:10">
      <c r="C1546">
        <v>146007</v>
      </c>
      <c r="D1546" t="s">
        <v>15</v>
      </c>
      <c r="E1546" t="s">
        <v>1114</v>
      </c>
      <c r="F1546" s="28"/>
      <c r="G1546" s="85" t="s">
        <v>1965</v>
      </c>
      <c r="H1546" s="85" t="s">
        <v>1959</v>
      </c>
      <c r="I1546" s="86" t="s">
        <v>1107</v>
      </c>
      <c r="J1546" t="s">
        <v>14</v>
      </c>
    </row>
    <row r="1547" spans="3:10">
      <c r="C1547">
        <v>146008</v>
      </c>
      <c r="D1547" t="s">
        <v>15</v>
      </c>
      <c r="E1547" t="s">
        <v>1115</v>
      </c>
      <c r="F1547" s="28"/>
      <c r="G1547" s="85" t="s">
        <v>1965</v>
      </c>
      <c r="H1547" s="85" t="s">
        <v>1959</v>
      </c>
      <c r="I1547" s="86" t="s">
        <v>1107</v>
      </c>
      <c r="J1547" t="s">
        <v>14</v>
      </c>
    </row>
    <row r="1548" spans="3:10">
      <c r="C1548">
        <v>146009</v>
      </c>
      <c r="D1548" t="s">
        <v>15</v>
      </c>
      <c r="E1548" t="s">
        <v>1116</v>
      </c>
      <c r="F1548" s="28"/>
      <c r="G1548" s="85" t="s">
        <v>1965</v>
      </c>
      <c r="H1548" s="85" t="s">
        <v>1959</v>
      </c>
      <c r="I1548" s="86" t="s">
        <v>1107</v>
      </c>
      <c r="J1548" t="s">
        <v>14</v>
      </c>
    </row>
    <row r="1549" spans="3:10">
      <c r="C1549">
        <v>146010</v>
      </c>
      <c r="D1549" t="s">
        <v>15</v>
      </c>
      <c r="E1549" t="s">
        <v>1117</v>
      </c>
      <c r="F1549" s="28"/>
      <c r="G1549" s="85" t="s">
        <v>1965</v>
      </c>
      <c r="H1549" s="85" t="s">
        <v>1959</v>
      </c>
      <c r="I1549" s="86" t="s">
        <v>1107</v>
      </c>
      <c r="J1549" t="s">
        <v>14</v>
      </c>
    </row>
    <row r="1550" spans="3:10">
      <c r="C1550">
        <v>146011</v>
      </c>
      <c r="D1550" t="s">
        <v>15</v>
      </c>
      <c r="E1550" t="s">
        <v>56</v>
      </c>
      <c r="F1550" s="28"/>
      <c r="G1550" s="85" t="s">
        <v>1965</v>
      </c>
      <c r="H1550" s="85" t="s">
        <v>1959</v>
      </c>
      <c r="I1550" s="86" t="s">
        <v>1107</v>
      </c>
      <c r="J1550" t="s">
        <v>14</v>
      </c>
    </row>
    <row r="1551" spans="3:10">
      <c r="C1551">
        <v>146012</v>
      </c>
      <c r="D1551" t="s">
        <v>24</v>
      </c>
      <c r="E1551" t="s">
        <v>57</v>
      </c>
      <c r="F1551" s="28"/>
      <c r="G1551" s="85" t="s">
        <v>1965</v>
      </c>
      <c r="H1551" s="85" t="s">
        <v>1959</v>
      </c>
      <c r="I1551" s="86" t="s">
        <v>1107</v>
      </c>
      <c r="J1551" t="s">
        <v>14</v>
      </c>
    </row>
    <row r="1552" spans="3:10">
      <c r="C1552">
        <v>147000</v>
      </c>
      <c r="D1552" t="s">
        <v>430</v>
      </c>
      <c r="E1552" t="s">
        <v>1118</v>
      </c>
      <c r="F1552" s="28"/>
      <c r="G1552" s="85" t="s">
        <v>1965</v>
      </c>
      <c r="H1552" s="85" t="s">
        <v>1959</v>
      </c>
      <c r="I1552" s="86" t="s">
        <v>1118</v>
      </c>
      <c r="J1552" t="s">
        <v>14</v>
      </c>
    </row>
    <row r="1553" spans="3:10">
      <c r="C1553">
        <v>147001</v>
      </c>
      <c r="D1553" t="s">
        <v>432</v>
      </c>
      <c r="E1553" t="s">
        <v>1119</v>
      </c>
      <c r="F1553" s="28"/>
      <c r="G1553" s="85" t="s">
        <v>1965</v>
      </c>
      <c r="H1553" s="85" t="s">
        <v>1959</v>
      </c>
      <c r="I1553" s="86" t="s">
        <v>1118</v>
      </c>
      <c r="J1553" t="s">
        <v>14</v>
      </c>
    </row>
    <row r="1554" spans="3:10">
      <c r="C1554">
        <v>147002</v>
      </c>
      <c r="D1554" t="s">
        <v>15</v>
      </c>
      <c r="E1554" t="s">
        <v>1120</v>
      </c>
      <c r="F1554" s="28"/>
      <c r="G1554" s="85" t="s">
        <v>1965</v>
      </c>
      <c r="H1554" s="85" t="s">
        <v>1959</v>
      </c>
      <c r="I1554" s="86" t="s">
        <v>1118</v>
      </c>
      <c r="J1554" t="s">
        <v>14</v>
      </c>
    </row>
    <row r="1555" spans="3:10">
      <c r="C1555">
        <v>147003</v>
      </c>
      <c r="D1555" t="s">
        <v>15</v>
      </c>
      <c r="E1555" t="s">
        <v>1121</v>
      </c>
      <c r="F1555" s="28"/>
      <c r="G1555" s="85" t="s">
        <v>1965</v>
      </c>
      <c r="H1555" s="85" t="s">
        <v>1959</v>
      </c>
      <c r="I1555" s="86" t="s">
        <v>1118</v>
      </c>
      <c r="J1555" t="s">
        <v>14</v>
      </c>
    </row>
    <row r="1556" spans="3:10">
      <c r="C1556">
        <v>147004</v>
      </c>
      <c r="D1556" t="s">
        <v>237</v>
      </c>
      <c r="E1556" t="s">
        <v>1122</v>
      </c>
      <c r="F1556" s="28"/>
      <c r="G1556" s="85" t="s">
        <v>1965</v>
      </c>
      <c r="H1556" s="85" t="s">
        <v>1959</v>
      </c>
      <c r="I1556" s="86" t="s">
        <v>1118</v>
      </c>
      <c r="J1556" t="s">
        <v>14</v>
      </c>
    </row>
    <row r="1557" spans="3:10">
      <c r="C1557">
        <v>147005</v>
      </c>
      <c r="D1557" t="s">
        <v>237</v>
      </c>
      <c r="E1557" t="s">
        <v>1123</v>
      </c>
      <c r="F1557" s="28"/>
      <c r="G1557" s="85" t="s">
        <v>1965</v>
      </c>
      <c r="H1557" s="85" t="s">
        <v>1959</v>
      </c>
      <c r="I1557" s="86" t="s">
        <v>1118</v>
      </c>
      <c r="J1557" t="s">
        <v>14</v>
      </c>
    </row>
    <row r="1558" spans="3:10">
      <c r="C1558">
        <v>147006</v>
      </c>
      <c r="D1558" t="s">
        <v>237</v>
      </c>
      <c r="E1558" t="s">
        <v>1124</v>
      </c>
      <c r="F1558" s="28"/>
      <c r="G1558" s="85" t="s">
        <v>1965</v>
      </c>
      <c r="H1558" s="85" t="s">
        <v>1959</v>
      </c>
      <c r="I1558" s="86" t="s">
        <v>1118</v>
      </c>
      <c r="J1558" t="s">
        <v>14</v>
      </c>
    </row>
    <row r="1559" spans="3:10">
      <c r="C1559">
        <v>147007</v>
      </c>
      <c r="D1559" t="s">
        <v>237</v>
      </c>
      <c r="E1559" t="s">
        <v>1125</v>
      </c>
      <c r="F1559" s="28"/>
      <c r="G1559" s="85" t="s">
        <v>1965</v>
      </c>
      <c r="H1559" s="85" t="s">
        <v>1959</v>
      </c>
      <c r="I1559" s="86" t="s">
        <v>1118</v>
      </c>
      <c r="J1559" t="s">
        <v>14</v>
      </c>
    </row>
    <row r="1560" spans="3:10">
      <c r="C1560">
        <v>147008</v>
      </c>
      <c r="D1560" t="s">
        <v>237</v>
      </c>
      <c r="E1560" t="s">
        <v>1126</v>
      </c>
      <c r="F1560" s="28"/>
      <c r="G1560" s="85" t="s">
        <v>1965</v>
      </c>
      <c r="H1560" s="85" t="s">
        <v>1959</v>
      </c>
      <c r="I1560" s="86" t="s">
        <v>1118</v>
      </c>
      <c r="J1560" t="s">
        <v>14</v>
      </c>
    </row>
    <row r="1561" spans="3:10">
      <c r="C1561">
        <v>147009</v>
      </c>
      <c r="D1561" t="s">
        <v>1127</v>
      </c>
      <c r="E1561" t="s">
        <v>1128</v>
      </c>
      <c r="F1561" s="28"/>
      <c r="G1561" s="85" t="s">
        <v>1965</v>
      </c>
      <c r="H1561" s="85" t="s">
        <v>1959</v>
      </c>
      <c r="I1561" s="86" t="s">
        <v>1118</v>
      </c>
      <c r="J1561" t="s">
        <v>14</v>
      </c>
    </row>
    <row r="1562" spans="3:10">
      <c r="C1562">
        <v>147010</v>
      </c>
      <c r="D1562" t="s">
        <v>237</v>
      </c>
      <c r="E1562" t="s">
        <v>1129</v>
      </c>
      <c r="F1562" s="28"/>
      <c r="G1562" s="85" t="s">
        <v>1965</v>
      </c>
      <c r="H1562" s="85" t="s">
        <v>1959</v>
      </c>
      <c r="I1562" s="86" t="s">
        <v>1118</v>
      </c>
      <c r="J1562" t="s">
        <v>14</v>
      </c>
    </row>
    <row r="1563" spans="3:10">
      <c r="C1563">
        <v>147011</v>
      </c>
      <c r="D1563" t="s">
        <v>237</v>
      </c>
      <c r="E1563" t="s">
        <v>1130</v>
      </c>
      <c r="F1563" s="28"/>
      <c r="G1563" s="85" t="s">
        <v>1965</v>
      </c>
      <c r="H1563" s="85" t="s">
        <v>1959</v>
      </c>
      <c r="I1563" s="86" t="s">
        <v>1118</v>
      </c>
      <c r="J1563" t="s">
        <v>14</v>
      </c>
    </row>
    <row r="1564" spans="3:10">
      <c r="C1564">
        <v>147012</v>
      </c>
      <c r="D1564" t="s">
        <v>237</v>
      </c>
      <c r="E1564" t="s">
        <v>1131</v>
      </c>
      <c r="F1564" s="28"/>
      <c r="G1564" s="85" t="s">
        <v>1965</v>
      </c>
      <c r="H1564" s="85" t="s">
        <v>1959</v>
      </c>
      <c r="I1564" s="86" t="s">
        <v>1118</v>
      </c>
      <c r="J1564" t="s">
        <v>14</v>
      </c>
    </row>
    <row r="1565" spans="3:10">
      <c r="C1565">
        <v>147013</v>
      </c>
      <c r="D1565" t="s">
        <v>237</v>
      </c>
      <c r="E1565" t="s">
        <v>1132</v>
      </c>
      <c r="F1565" s="28"/>
      <c r="G1565" s="85" t="s">
        <v>1965</v>
      </c>
      <c r="H1565" s="85" t="s">
        <v>1959</v>
      </c>
      <c r="I1565" s="86" t="s">
        <v>1118</v>
      </c>
      <c r="J1565" t="s">
        <v>14</v>
      </c>
    </row>
    <row r="1566" spans="3:10">
      <c r="C1566">
        <v>147014</v>
      </c>
      <c r="D1566" t="s">
        <v>237</v>
      </c>
      <c r="E1566" t="s">
        <v>1133</v>
      </c>
      <c r="F1566" s="28"/>
      <c r="G1566" s="85" t="s">
        <v>1965</v>
      </c>
      <c r="H1566" s="85" t="s">
        <v>1959</v>
      </c>
      <c r="I1566" s="86" t="s">
        <v>1118</v>
      </c>
      <c r="J1566" t="s">
        <v>14</v>
      </c>
    </row>
    <row r="1567" spans="3:10">
      <c r="C1567">
        <v>147015</v>
      </c>
      <c r="D1567" t="s">
        <v>1127</v>
      </c>
      <c r="E1567" t="s">
        <v>1134</v>
      </c>
      <c r="F1567" s="28"/>
      <c r="G1567" s="85" t="s">
        <v>1965</v>
      </c>
      <c r="H1567" s="85" t="s">
        <v>1959</v>
      </c>
      <c r="I1567" s="86" t="s">
        <v>1118</v>
      </c>
      <c r="J1567" t="s">
        <v>14</v>
      </c>
    </row>
    <row r="1568" spans="3:10">
      <c r="C1568">
        <v>147016</v>
      </c>
      <c r="D1568" t="s">
        <v>237</v>
      </c>
      <c r="E1568" t="s">
        <v>1135</v>
      </c>
      <c r="F1568" s="28"/>
      <c r="G1568" s="85" t="s">
        <v>1965</v>
      </c>
      <c r="H1568" s="85" t="s">
        <v>1959</v>
      </c>
      <c r="I1568" s="86" t="s">
        <v>1118</v>
      </c>
      <c r="J1568" t="s">
        <v>14</v>
      </c>
    </row>
    <row r="1569" spans="3:10">
      <c r="C1569">
        <v>147017</v>
      </c>
      <c r="D1569" t="s">
        <v>237</v>
      </c>
      <c r="E1569" t="s">
        <v>1136</v>
      </c>
      <c r="F1569" s="28"/>
      <c r="G1569" s="85" t="s">
        <v>1965</v>
      </c>
      <c r="H1569" s="85" t="s">
        <v>1959</v>
      </c>
      <c r="I1569" s="86" t="s">
        <v>1118</v>
      </c>
      <c r="J1569" t="s">
        <v>14</v>
      </c>
    </row>
    <row r="1570" spans="3:10">
      <c r="C1570">
        <v>147018</v>
      </c>
      <c r="D1570" t="s">
        <v>237</v>
      </c>
      <c r="E1570" t="s">
        <v>1137</v>
      </c>
      <c r="F1570" s="28"/>
      <c r="G1570" s="85" t="s">
        <v>1965</v>
      </c>
      <c r="H1570" s="85" t="s">
        <v>1959</v>
      </c>
      <c r="I1570" s="86" t="s">
        <v>1118</v>
      </c>
      <c r="J1570" t="s">
        <v>14</v>
      </c>
    </row>
    <row r="1571" spans="3:10">
      <c r="C1571">
        <v>147019</v>
      </c>
      <c r="D1571" t="s">
        <v>237</v>
      </c>
      <c r="E1571" t="s">
        <v>1138</v>
      </c>
      <c r="F1571" s="28"/>
      <c r="G1571" s="85" t="s">
        <v>1965</v>
      </c>
      <c r="H1571" s="85" t="s">
        <v>1959</v>
      </c>
      <c r="I1571" s="86" t="s">
        <v>1118</v>
      </c>
      <c r="J1571" t="s">
        <v>14</v>
      </c>
    </row>
    <row r="1572" spans="3:10">
      <c r="C1572">
        <v>147020</v>
      </c>
      <c r="D1572" t="s">
        <v>237</v>
      </c>
      <c r="E1572" t="s">
        <v>1139</v>
      </c>
      <c r="F1572" s="28"/>
      <c r="G1572" s="85" t="s">
        <v>1965</v>
      </c>
      <c r="H1572" s="85" t="s">
        <v>1959</v>
      </c>
      <c r="I1572" s="86" t="s">
        <v>1118</v>
      </c>
      <c r="J1572" t="s">
        <v>14</v>
      </c>
    </row>
    <row r="1573" spans="3:10">
      <c r="C1573">
        <v>147021</v>
      </c>
      <c r="D1573" t="s">
        <v>237</v>
      </c>
      <c r="E1573" t="s">
        <v>1140</v>
      </c>
      <c r="F1573" s="28"/>
      <c r="G1573" s="85" t="s">
        <v>1965</v>
      </c>
      <c r="H1573" s="85" t="s">
        <v>1959</v>
      </c>
      <c r="I1573" s="86" t="s">
        <v>1118</v>
      </c>
      <c r="J1573" t="s">
        <v>14</v>
      </c>
    </row>
    <row r="1574" spans="3:10">
      <c r="C1574">
        <v>147022</v>
      </c>
      <c r="D1574" t="s">
        <v>1127</v>
      </c>
      <c r="E1574" t="s">
        <v>1141</v>
      </c>
      <c r="F1574" s="28"/>
      <c r="G1574" s="85" t="s">
        <v>1965</v>
      </c>
      <c r="H1574" s="85" t="s">
        <v>1959</v>
      </c>
      <c r="I1574" s="86" t="s">
        <v>1118</v>
      </c>
      <c r="J1574" t="s">
        <v>14</v>
      </c>
    </row>
    <row r="1575" spans="3:10">
      <c r="C1575">
        <v>147023</v>
      </c>
      <c r="D1575" t="s">
        <v>237</v>
      </c>
      <c r="E1575" t="s">
        <v>1142</v>
      </c>
      <c r="F1575" s="28"/>
      <c r="G1575" s="85" t="s">
        <v>1965</v>
      </c>
      <c r="H1575" s="85" t="s">
        <v>1959</v>
      </c>
      <c r="I1575" s="86" t="s">
        <v>1118</v>
      </c>
      <c r="J1575" t="s">
        <v>14</v>
      </c>
    </row>
    <row r="1576" spans="3:10">
      <c r="C1576">
        <v>147024</v>
      </c>
      <c r="D1576" t="s">
        <v>237</v>
      </c>
      <c r="E1576" t="s">
        <v>1143</v>
      </c>
      <c r="F1576" s="28"/>
      <c r="G1576" s="85" t="s">
        <v>1965</v>
      </c>
      <c r="H1576" s="85" t="s">
        <v>1959</v>
      </c>
      <c r="I1576" s="86" t="s">
        <v>1118</v>
      </c>
      <c r="J1576" t="s">
        <v>14</v>
      </c>
    </row>
    <row r="1577" spans="3:10">
      <c r="C1577">
        <v>147025</v>
      </c>
      <c r="D1577" t="s">
        <v>237</v>
      </c>
      <c r="E1577" t="s">
        <v>1144</v>
      </c>
      <c r="F1577" s="28"/>
      <c r="G1577" s="85" t="s">
        <v>1965</v>
      </c>
      <c r="H1577" s="85" t="s">
        <v>1959</v>
      </c>
      <c r="I1577" s="86" t="s">
        <v>1118</v>
      </c>
      <c r="J1577" t="s">
        <v>14</v>
      </c>
    </row>
    <row r="1578" spans="3:10">
      <c r="C1578">
        <v>147026</v>
      </c>
      <c r="D1578" t="s">
        <v>237</v>
      </c>
      <c r="E1578" t="s">
        <v>1145</v>
      </c>
      <c r="F1578" s="28"/>
      <c r="G1578" s="85" t="s">
        <v>1965</v>
      </c>
      <c r="H1578" s="85" t="s">
        <v>1959</v>
      </c>
      <c r="I1578" s="86" t="s">
        <v>1118</v>
      </c>
      <c r="J1578" t="s">
        <v>14</v>
      </c>
    </row>
    <row r="1579" spans="3:10">
      <c r="C1579">
        <v>147027</v>
      </c>
      <c r="D1579" t="s">
        <v>237</v>
      </c>
      <c r="E1579" t="s">
        <v>1146</v>
      </c>
      <c r="F1579" s="28"/>
      <c r="G1579" s="85" t="s">
        <v>1965</v>
      </c>
      <c r="H1579" s="85" t="s">
        <v>1959</v>
      </c>
      <c r="I1579" s="86" t="s">
        <v>1118</v>
      </c>
      <c r="J1579" t="s">
        <v>14</v>
      </c>
    </row>
    <row r="1580" spans="3:10">
      <c r="C1580">
        <v>147028</v>
      </c>
      <c r="D1580" t="s">
        <v>237</v>
      </c>
      <c r="E1580" t="s">
        <v>1147</v>
      </c>
      <c r="F1580" s="28"/>
      <c r="G1580" s="85" t="s">
        <v>1965</v>
      </c>
      <c r="H1580" s="85" t="s">
        <v>1959</v>
      </c>
      <c r="I1580" s="86" t="s">
        <v>1118</v>
      </c>
      <c r="J1580" t="s">
        <v>14</v>
      </c>
    </row>
    <row r="1581" spans="3:10">
      <c r="C1581">
        <v>147029</v>
      </c>
      <c r="D1581" t="s">
        <v>237</v>
      </c>
      <c r="E1581" t="s">
        <v>1148</v>
      </c>
      <c r="F1581" s="28"/>
      <c r="G1581" s="85" t="s">
        <v>1965</v>
      </c>
      <c r="H1581" s="85" t="s">
        <v>1959</v>
      </c>
      <c r="I1581" s="86" t="s">
        <v>1118</v>
      </c>
      <c r="J1581" t="s">
        <v>14</v>
      </c>
    </row>
    <row r="1582" spans="3:10">
      <c r="C1582">
        <v>147030</v>
      </c>
      <c r="D1582" t="s">
        <v>24</v>
      </c>
      <c r="E1582" t="s">
        <v>1085</v>
      </c>
      <c r="F1582" s="28"/>
      <c r="G1582" s="85" t="s">
        <v>1965</v>
      </c>
      <c r="H1582" s="85" t="s">
        <v>1959</v>
      </c>
      <c r="I1582" s="86" t="s">
        <v>1118</v>
      </c>
      <c r="J1582" t="s">
        <v>14</v>
      </c>
    </row>
    <row r="1583" spans="3:10">
      <c r="C1583">
        <v>147031</v>
      </c>
      <c r="D1583" t="s">
        <v>15</v>
      </c>
      <c r="E1583" t="s">
        <v>56</v>
      </c>
      <c r="F1583" s="28"/>
      <c r="G1583" s="85" t="s">
        <v>1965</v>
      </c>
      <c r="H1583" s="85" t="s">
        <v>1959</v>
      </c>
      <c r="I1583" s="86" t="s">
        <v>1118</v>
      </c>
      <c r="J1583" t="s">
        <v>14</v>
      </c>
    </row>
    <row r="1584" spans="3:10">
      <c r="C1584">
        <v>147032</v>
      </c>
      <c r="D1584" t="s">
        <v>24</v>
      </c>
      <c r="E1584" t="s">
        <v>57</v>
      </c>
      <c r="F1584" s="28"/>
      <c r="G1584" s="85" t="s">
        <v>1965</v>
      </c>
      <c r="H1584" s="85" t="s">
        <v>1959</v>
      </c>
      <c r="I1584" s="86" t="s">
        <v>1118</v>
      </c>
      <c r="J1584" t="s">
        <v>14</v>
      </c>
    </row>
    <row r="1585" spans="3:10">
      <c r="C1585">
        <v>148000</v>
      </c>
      <c r="D1585" t="s">
        <v>12</v>
      </c>
      <c r="E1585" t="s">
        <v>1149</v>
      </c>
      <c r="F1585" s="28"/>
      <c r="G1585" s="85" t="s">
        <v>1965</v>
      </c>
      <c r="H1585" s="85" t="s">
        <v>1959</v>
      </c>
      <c r="I1585" s="86" t="s">
        <v>1149</v>
      </c>
      <c r="J1585" t="s">
        <v>14</v>
      </c>
    </row>
    <row r="1586" spans="3:10">
      <c r="C1586">
        <v>148001</v>
      </c>
      <c r="D1586" t="s">
        <v>15</v>
      </c>
      <c r="E1586" t="s">
        <v>1150</v>
      </c>
      <c r="F1586" s="28"/>
      <c r="G1586" s="85" t="s">
        <v>1965</v>
      </c>
      <c r="H1586" s="85" t="s">
        <v>1959</v>
      </c>
      <c r="I1586" s="86" t="s">
        <v>1149</v>
      </c>
      <c r="J1586" t="s">
        <v>14</v>
      </c>
    </row>
    <row r="1587" spans="3:10">
      <c r="C1587">
        <v>148002</v>
      </c>
      <c r="D1587" t="s">
        <v>15</v>
      </c>
      <c r="E1587" t="s">
        <v>1151</v>
      </c>
      <c r="F1587" s="28"/>
      <c r="G1587" s="85" t="s">
        <v>1965</v>
      </c>
      <c r="H1587" s="85" t="s">
        <v>1959</v>
      </c>
      <c r="I1587" s="86" t="s">
        <v>1149</v>
      </c>
      <c r="J1587" t="s">
        <v>14</v>
      </c>
    </row>
    <row r="1588" spans="3:10">
      <c r="C1588">
        <v>148003</v>
      </c>
      <c r="D1588" t="s">
        <v>15</v>
      </c>
      <c r="E1588" t="s">
        <v>1152</v>
      </c>
      <c r="F1588" s="28"/>
      <c r="G1588" s="85" t="s">
        <v>1965</v>
      </c>
      <c r="H1588" s="85" t="s">
        <v>1959</v>
      </c>
      <c r="I1588" s="86" t="s">
        <v>1149</v>
      </c>
      <c r="J1588" t="s">
        <v>14</v>
      </c>
    </row>
    <row r="1589" spans="3:10">
      <c r="C1589">
        <v>148004</v>
      </c>
      <c r="D1589" t="s">
        <v>15</v>
      </c>
      <c r="E1589" t="s">
        <v>1153</v>
      </c>
      <c r="F1589" s="28"/>
      <c r="G1589" s="85" t="s">
        <v>1965</v>
      </c>
      <c r="H1589" s="85" t="s">
        <v>1959</v>
      </c>
      <c r="I1589" s="86" t="s">
        <v>1149</v>
      </c>
      <c r="J1589" t="s">
        <v>14</v>
      </c>
    </row>
    <row r="1590" spans="3:10">
      <c r="C1590">
        <v>148005</v>
      </c>
      <c r="D1590" t="s">
        <v>15</v>
      </c>
      <c r="E1590" t="s">
        <v>56</v>
      </c>
      <c r="F1590" s="28"/>
      <c r="G1590" s="85" t="s">
        <v>1965</v>
      </c>
      <c r="H1590" s="85" t="s">
        <v>1959</v>
      </c>
      <c r="I1590" s="86" t="s">
        <v>1149</v>
      </c>
      <c r="J1590" t="s">
        <v>14</v>
      </c>
    </row>
    <row r="1591" spans="3:10">
      <c r="C1591">
        <v>148006</v>
      </c>
      <c r="D1591" t="s">
        <v>24</v>
      </c>
      <c r="E1591" t="s">
        <v>57</v>
      </c>
      <c r="F1591" s="28"/>
      <c r="G1591" s="85" t="s">
        <v>1965</v>
      </c>
      <c r="H1591" s="85" t="s">
        <v>1959</v>
      </c>
      <c r="I1591" s="86" t="s">
        <v>1149</v>
      </c>
      <c r="J1591" t="s">
        <v>14</v>
      </c>
    </row>
    <row r="1592" spans="3:10">
      <c r="C1592">
        <v>149000</v>
      </c>
      <c r="D1592" t="s">
        <v>12</v>
      </c>
      <c r="E1592" t="s">
        <v>1154</v>
      </c>
      <c r="F1592" s="28"/>
      <c r="G1592" s="85" t="s">
        <v>1965</v>
      </c>
      <c r="H1592" s="85" t="s">
        <v>1959</v>
      </c>
      <c r="I1592" s="86" t="s">
        <v>1154</v>
      </c>
      <c r="J1592" t="s">
        <v>14</v>
      </c>
    </row>
    <row r="1593" spans="3:10">
      <c r="C1593">
        <v>149001</v>
      </c>
      <c r="D1593" t="s">
        <v>15</v>
      </c>
      <c r="E1593" t="s">
        <v>1155</v>
      </c>
      <c r="F1593" s="28"/>
      <c r="G1593" s="85" t="s">
        <v>1965</v>
      </c>
      <c r="H1593" s="85" t="s">
        <v>1959</v>
      </c>
      <c r="I1593" s="86" t="s">
        <v>1154</v>
      </c>
      <c r="J1593" t="s">
        <v>14</v>
      </c>
    </row>
    <row r="1594" spans="3:10">
      <c r="C1594">
        <v>149002</v>
      </c>
      <c r="D1594" t="s">
        <v>15</v>
      </c>
      <c r="E1594" t="s">
        <v>1156</v>
      </c>
      <c r="F1594" s="28"/>
      <c r="G1594" s="85" t="s">
        <v>1965</v>
      </c>
      <c r="H1594" s="85" t="s">
        <v>1959</v>
      </c>
      <c r="I1594" s="86" t="s">
        <v>1154</v>
      </c>
      <c r="J1594" t="s">
        <v>14</v>
      </c>
    </row>
    <row r="1595" spans="3:10">
      <c r="C1595">
        <v>149003</v>
      </c>
      <c r="D1595" t="s">
        <v>15</v>
      </c>
      <c r="E1595" t="s">
        <v>1157</v>
      </c>
      <c r="F1595" s="28"/>
      <c r="G1595" s="85" t="s">
        <v>1965</v>
      </c>
      <c r="H1595" s="85" t="s">
        <v>1959</v>
      </c>
      <c r="I1595" s="86" t="s">
        <v>1154</v>
      </c>
      <c r="J1595" t="s">
        <v>14</v>
      </c>
    </row>
    <row r="1596" spans="3:10">
      <c r="C1596">
        <v>149004</v>
      </c>
      <c r="D1596" t="s">
        <v>15</v>
      </c>
      <c r="E1596" t="s">
        <v>1084</v>
      </c>
      <c r="F1596" s="28"/>
      <c r="G1596" s="85" t="s">
        <v>1965</v>
      </c>
      <c r="H1596" s="85" t="s">
        <v>1959</v>
      </c>
      <c r="I1596" s="86" t="s">
        <v>1154</v>
      </c>
      <c r="J1596" t="s">
        <v>14</v>
      </c>
    </row>
    <row r="1597" spans="3:10">
      <c r="C1597">
        <v>149005</v>
      </c>
      <c r="D1597" t="s">
        <v>15</v>
      </c>
      <c r="E1597" t="s">
        <v>1158</v>
      </c>
      <c r="F1597" s="28"/>
      <c r="G1597" s="85" t="s">
        <v>1965</v>
      </c>
      <c r="H1597" s="85" t="s">
        <v>1959</v>
      </c>
      <c r="I1597" s="86" t="s">
        <v>1154</v>
      </c>
      <c r="J1597" t="s">
        <v>14</v>
      </c>
    </row>
    <row r="1598" spans="3:10">
      <c r="C1598">
        <v>149006</v>
      </c>
      <c r="D1598" t="s">
        <v>24</v>
      </c>
      <c r="E1598" t="s">
        <v>1085</v>
      </c>
      <c r="F1598" s="28"/>
      <c r="G1598" s="85" t="s">
        <v>1965</v>
      </c>
      <c r="H1598" s="85" t="s">
        <v>1959</v>
      </c>
      <c r="I1598" s="86" t="s">
        <v>1154</v>
      </c>
      <c r="J1598" t="s">
        <v>14</v>
      </c>
    </row>
    <row r="1599" spans="3:10">
      <c r="C1599">
        <v>149007</v>
      </c>
      <c r="D1599" t="s">
        <v>15</v>
      </c>
      <c r="E1599" t="s">
        <v>56</v>
      </c>
      <c r="F1599" s="28"/>
      <c r="G1599" s="85" t="s">
        <v>1965</v>
      </c>
      <c r="H1599" s="85" t="s">
        <v>1959</v>
      </c>
      <c r="I1599" s="86" t="s">
        <v>1154</v>
      </c>
      <c r="J1599" t="s">
        <v>14</v>
      </c>
    </row>
    <row r="1600" spans="3:10">
      <c r="C1600">
        <v>149008</v>
      </c>
      <c r="D1600" t="s">
        <v>24</v>
      </c>
      <c r="E1600" t="s">
        <v>57</v>
      </c>
      <c r="F1600" s="28"/>
      <c r="G1600" s="85" t="s">
        <v>1965</v>
      </c>
      <c r="H1600" s="85" t="s">
        <v>1959</v>
      </c>
      <c r="I1600" s="86" t="s">
        <v>1154</v>
      </c>
      <c r="J1600" t="s">
        <v>14</v>
      </c>
    </row>
    <row r="1601" spans="3:10">
      <c r="C1601">
        <v>150000</v>
      </c>
      <c r="D1601" t="s">
        <v>12</v>
      </c>
      <c r="E1601" t="s">
        <v>1159</v>
      </c>
      <c r="F1601" s="28"/>
      <c r="G1601" s="85" t="s">
        <v>1965</v>
      </c>
      <c r="H1601" s="85" t="s">
        <v>1959</v>
      </c>
      <c r="I1601" s="86" t="s">
        <v>1159</v>
      </c>
      <c r="J1601" t="s">
        <v>14</v>
      </c>
    </row>
    <row r="1602" spans="3:10">
      <c r="C1602">
        <v>150001</v>
      </c>
      <c r="D1602" t="s">
        <v>15</v>
      </c>
      <c r="E1602" t="s">
        <v>1160</v>
      </c>
      <c r="F1602" s="28"/>
      <c r="G1602" s="85" t="s">
        <v>1965</v>
      </c>
      <c r="H1602" s="85" t="s">
        <v>1959</v>
      </c>
      <c r="I1602" s="86" t="s">
        <v>1159</v>
      </c>
      <c r="J1602" t="s">
        <v>14</v>
      </c>
    </row>
    <row r="1603" spans="3:10">
      <c r="C1603">
        <v>150002</v>
      </c>
      <c r="D1603" t="s">
        <v>15</v>
      </c>
      <c r="E1603" t="s">
        <v>1161</v>
      </c>
      <c r="F1603" s="28"/>
      <c r="G1603" s="85" t="s">
        <v>1965</v>
      </c>
      <c r="H1603" s="85" t="s">
        <v>1959</v>
      </c>
      <c r="I1603" s="86" t="s">
        <v>1159</v>
      </c>
      <c r="J1603" t="s">
        <v>14</v>
      </c>
    </row>
    <row r="1604" spans="3:10">
      <c r="C1604">
        <v>150003</v>
      </c>
      <c r="D1604" t="s">
        <v>15</v>
      </c>
      <c r="E1604" t="s">
        <v>1162</v>
      </c>
      <c r="F1604" s="28"/>
      <c r="G1604" s="85" t="s">
        <v>1965</v>
      </c>
      <c r="H1604" s="85" t="s">
        <v>1959</v>
      </c>
      <c r="I1604" s="86" t="s">
        <v>1159</v>
      </c>
      <c r="J1604" t="s">
        <v>14</v>
      </c>
    </row>
    <row r="1605" spans="3:10">
      <c r="C1605">
        <v>150004</v>
      </c>
      <c r="D1605" t="s">
        <v>15</v>
      </c>
      <c r="E1605" t="s">
        <v>1163</v>
      </c>
      <c r="F1605" s="28"/>
      <c r="G1605" s="85" t="s">
        <v>1965</v>
      </c>
      <c r="H1605" s="85" t="s">
        <v>1959</v>
      </c>
      <c r="I1605" s="86" t="s">
        <v>1159</v>
      </c>
      <c r="J1605" t="s">
        <v>14</v>
      </c>
    </row>
    <row r="1606" spans="3:10">
      <c r="C1606">
        <v>150005</v>
      </c>
      <c r="D1606" t="s">
        <v>15</v>
      </c>
      <c r="E1606" t="s">
        <v>1164</v>
      </c>
      <c r="F1606" s="28"/>
      <c r="G1606" s="85" t="s">
        <v>1965</v>
      </c>
      <c r="H1606" s="85" t="s">
        <v>1959</v>
      </c>
      <c r="I1606" s="86" t="s">
        <v>1159</v>
      </c>
      <c r="J1606" t="s">
        <v>14</v>
      </c>
    </row>
    <row r="1607" spans="3:10">
      <c r="C1607">
        <v>150006</v>
      </c>
      <c r="D1607" t="s">
        <v>15</v>
      </c>
      <c r="E1607" t="s">
        <v>1165</v>
      </c>
      <c r="F1607" s="28"/>
      <c r="G1607" s="85" t="s">
        <v>1965</v>
      </c>
      <c r="H1607" s="85" t="s">
        <v>1959</v>
      </c>
      <c r="I1607" s="86" t="s">
        <v>1159</v>
      </c>
      <c r="J1607" t="s">
        <v>14</v>
      </c>
    </row>
    <row r="1608" spans="3:10">
      <c r="C1608">
        <v>150007</v>
      </c>
      <c r="D1608" t="s">
        <v>15</v>
      </c>
      <c r="E1608" t="s">
        <v>1166</v>
      </c>
      <c r="F1608" s="28"/>
      <c r="G1608" s="85" t="s">
        <v>1965</v>
      </c>
      <c r="H1608" s="85" t="s">
        <v>1959</v>
      </c>
      <c r="I1608" s="86" t="s">
        <v>1159</v>
      </c>
      <c r="J1608" t="s">
        <v>14</v>
      </c>
    </row>
    <row r="1609" spans="3:10">
      <c r="C1609">
        <v>150008</v>
      </c>
      <c r="D1609" t="s">
        <v>15</v>
      </c>
      <c r="E1609" t="s">
        <v>56</v>
      </c>
      <c r="F1609" s="28"/>
      <c r="G1609" s="85" t="s">
        <v>1965</v>
      </c>
      <c r="H1609" s="85" t="s">
        <v>1959</v>
      </c>
      <c r="I1609" s="86" t="s">
        <v>1159</v>
      </c>
      <c r="J1609" t="s">
        <v>14</v>
      </c>
    </row>
    <row r="1610" spans="3:10">
      <c r="C1610">
        <v>150009</v>
      </c>
      <c r="D1610" t="s">
        <v>24</v>
      </c>
      <c r="E1610" t="s">
        <v>57</v>
      </c>
      <c r="F1610" s="28"/>
      <c r="G1610" s="85" t="s">
        <v>1965</v>
      </c>
      <c r="H1610" s="85" t="s">
        <v>1959</v>
      </c>
      <c r="I1610" s="86" t="s">
        <v>1159</v>
      </c>
      <c r="J1610" t="s">
        <v>14</v>
      </c>
    </row>
    <row r="1611" spans="3:10">
      <c r="C1611">
        <v>151000</v>
      </c>
      <c r="D1611" t="s">
        <v>12</v>
      </c>
      <c r="E1611" t="s">
        <v>1167</v>
      </c>
      <c r="F1611" s="28"/>
      <c r="G1611" s="85" t="s">
        <v>1965</v>
      </c>
      <c r="H1611" s="85" t="s">
        <v>1959</v>
      </c>
      <c r="I1611" s="86" t="s">
        <v>1167</v>
      </c>
      <c r="J1611" t="s">
        <v>14</v>
      </c>
    </row>
    <row r="1612" spans="3:10">
      <c r="C1612">
        <v>151001</v>
      </c>
      <c r="D1612" t="s">
        <v>15</v>
      </c>
      <c r="E1612" t="s">
        <v>1168</v>
      </c>
      <c r="F1612" s="28"/>
      <c r="G1612" s="85" t="s">
        <v>1965</v>
      </c>
      <c r="H1612" s="85" t="s">
        <v>1959</v>
      </c>
      <c r="I1612" s="86" t="s">
        <v>1167</v>
      </c>
      <c r="J1612" t="s">
        <v>14</v>
      </c>
    </row>
    <row r="1613" spans="3:10">
      <c r="C1613">
        <v>151002</v>
      </c>
      <c r="D1613" t="s">
        <v>15</v>
      </c>
      <c r="E1613" t="s">
        <v>1169</v>
      </c>
      <c r="F1613" s="28"/>
      <c r="G1613" s="85" t="s">
        <v>1965</v>
      </c>
      <c r="H1613" s="85" t="s">
        <v>1959</v>
      </c>
      <c r="I1613" s="86" t="s">
        <v>1167</v>
      </c>
      <c r="J1613" t="s">
        <v>14</v>
      </c>
    </row>
    <row r="1614" spans="3:10">
      <c r="C1614">
        <v>151003</v>
      </c>
      <c r="D1614" t="s">
        <v>15</v>
      </c>
      <c r="E1614" t="s">
        <v>1170</v>
      </c>
      <c r="F1614" s="28"/>
      <c r="G1614" s="85" t="s">
        <v>1965</v>
      </c>
      <c r="H1614" s="85" t="s">
        <v>1959</v>
      </c>
      <c r="I1614" s="86" t="s">
        <v>1167</v>
      </c>
      <c r="J1614" t="s">
        <v>14</v>
      </c>
    </row>
    <row r="1615" spans="3:10">
      <c r="C1615">
        <v>151004</v>
      </c>
      <c r="D1615" t="s">
        <v>15</v>
      </c>
      <c r="E1615" t="s">
        <v>1171</v>
      </c>
      <c r="F1615" s="28"/>
      <c r="G1615" s="85" t="s">
        <v>1965</v>
      </c>
      <c r="H1615" s="85" t="s">
        <v>1959</v>
      </c>
      <c r="I1615" s="86" t="s">
        <v>1167</v>
      </c>
      <c r="J1615" t="s">
        <v>14</v>
      </c>
    </row>
    <row r="1616" spans="3:10">
      <c r="C1616">
        <v>151005</v>
      </c>
      <c r="D1616" t="s">
        <v>15</v>
      </c>
      <c r="E1616" t="s">
        <v>1172</v>
      </c>
      <c r="F1616" s="28"/>
      <c r="G1616" s="85" t="s">
        <v>1965</v>
      </c>
      <c r="H1616" s="85" t="s">
        <v>1959</v>
      </c>
      <c r="I1616" s="86" t="s">
        <v>1167</v>
      </c>
      <c r="J1616" t="s">
        <v>14</v>
      </c>
    </row>
    <row r="1617" spans="3:10">
      <c r="C1617">
        <v>151006</v>
      </c>
      <c r="D1617" t="s">
        <v>15</v>
      </c>
      <c r="E1617" t="s">
        <v>1173</v>
      </c>
      <c r="F1617" s="28"/>
      <c r="G1617" s="85" t="s">
        <v>1965</v>
      </c>
      <c r="H1617" s="85" t="s">
        <v>1959</v>
      </c>
      <c r="I1617" s="86" t="s">
        <v>1167</v>
      </c>
      <c r="J1617" t="s">
        <v>14</v>
      </c>
    </row>
    <row r="1618" spans="3:10">
      <c r="C1618">
        <v>151007</v>
      </c>
      <c r="D1618" t="s">
        <v>15</v>
      </c>
      <c r="E1618" t="s">
        <v>1174</v>
      </c>
      <c r="F1618" s="28"/>
      <c r="G1618" s="85" t="s">
        <v>1965</v>
      </c>
      <c r="H1618" s="85" t="s">
        <v>1959</v>
      </c>
      <c r="I1618" s="86" t="s">
        <v>1167</v>
      </c>
      <c r="J1618" t="s">
        <v>14</v>
      </c>
    </row>
    <row r="1619" spans="3:10">
      <c r="C1619">
        <v>151008</v>
      </c>
      <c r="D1619" t="s">
        <v>15</v>
      </c>
      <c r="E1619" t="s">
        <v>56</v>
      </c>
      <c r="F1619" s="28"/>
      <c r="G1619" s="85" t="s">
        <v>1965</v>
      </c>
      <c r="H1619" s="85" t="s">
        <v>1959</v>
      </c>
      <c r="I1619" s="86" t="s">
        <v>1167</v>
      </c>
      <c r="J1619" t="s">
        <v>14</v>
      </c>
    </row>
    <row r="1620" spans="3:10">
      <c r="C1620">
        <v>151009</v>
      </c>
      <c r="D1620" t="s">
        <v>24</v>
      </c>
      <c r="E1620" t="s">
        <v>57</v>
      </c>
      <c r="F1620" s="28"/>
      <c r="G1620" s="85" t="s">
        <v>1965</v>
      </c>
      <c r="H1620" s="85" t="s">
        <v>1959</v>
      </c>
      <c r="I1620" s="86" t="s">
        <v>1167</v>
      </c>
      <c r="J1620" t="s">
        <v>14</v>
      </c>
    </row>
    <row r="1621" spans="3:10">
      <c r="C1621">
        <v>152000</v>
      </c>
      <c r="D1621" t="s">
        <v>12</v>
      </c>
      <c r="E1621" t="s">
        <v>1175</v>
      </c>
      <c r="F1621" s="28"/>
      <c r="G1621" s="85" t="s">
        <v>1965</v>
      </c>
      <c r="H1621" s="85" t="s">
        <v>1959</v>
      </c>
      <c r="I1621" s="86" t="s">
        <v>1175</v>
      </c>
      <c r="J1621" t="s">
        <v>14</v>
      </c>
    </row>
    <row r="1622" spans="3:10">
      <c r="C1622">
        <v>152001</v>
      </c>
      <c r="D1622" t="s">
        <v>15</v>
      </c>
      <c r="E1622" t="s">
        <v>1176</v>
      </c>
      <c r="F1622" s="28"/>
      <c r="G1622" s="85" t="s">
        <v>1965</v>
      </c>
      <c r="H1622" s="85" t="s">
        <v>1959</v>
      </c>
      <c r="I1622" s="86" t="s">
        <v>1175</v>
      </c>
      <c r="J1622" t="s">
        <v>14</v>
      </c>
    </row>
    <row r="1623" spans="3:10">
      <c r="C1623">
        <v>152002</v>
      </c>
      <c r="D1623" t="s">
        <v>15</v>
      </c>
      <c r="E1623" t="s">
        <v>1177</v>
      </c>
      <c r="F1623" s="28"/>
      <c r="G1623" s="85" t="s">
        <v>1965</v>
      </c>
      <c r="H1623" s="85" t="s">
        <v>1959</v>
      </c>
      <c r="I1623" s="86" t="s">
        <v>1175</v>
      </c>
      <c r="J1623" t="s">
        <v>14</v>
      </c>
    </row>
    <row r="1624" spans="3:10">
      <c r="C1624">
        <v>152003</v>
      </c>
      <c r="D1624" t="s">
        <v>15</v>
      </c>
      <c r="E1624" t="s">
        <v>1178</v>
      </c>
      <c r="F1624" s="28"/>
      <c r="G1624" s="85" t="s">
        <v>1965</v>
      </c>
      <c r="H1624" s="85" t="s">
        <v>1959</v>
      </c>
      <c r="I1624" s="86" t="s">
        <v>1175</v>
      </c>
      <c r="J1624" t="s">
        <v>14</v>
      </c>
    </row>
    <row r="1625" spans="3:10">
      <c r="C1625">
        <v>152004</v>
      </c>
      <c r="D1625" t="s">
        <v>15</v>
      </c>
      <c r="E1625" t="s">
        <v>56</v>
      </c>
      <c r="F1625" s="28"/>
      <c r="G1625" s="85" t="s">
        <v>1965</v>
      </c>
      <c r="H1625" s="85" t="s">
        <v>1959</v>
      </c>
      <c r="I1625" s="86" t="s">
        <v>1175</v>
      </c>
      <c r="J1625" t="s">
        <v>14</v>
      </c>
    </row>
    <row r="1626" spans="3:10">
      <c r="C1626">
        <v>152005</v>
      </c>
      <c r="D1626" t="s">
        <v>24</v>
      </c>
      <c r="E1626" t="s">
        <v>57</v>
      </c>
      <c r="F1626" s="28"/>
      <c r="G1626" s="85" t="s">
        <v>1965</v>
      </c>
      <c r="H1626" s="85" t="s">
        <v>1959</v>
      </c>
      <c r="I1626" s="86" t="s">
        <v>1175</v>
      </c>
      <c r="J1626" t="s">
        <v>14</v>
      </c>
    </row>
    <row r="1627" spans="3:10">
      <c r="C1627">
        <v>153000</v>
      </c>
      <c r="D1627" t="s">
        <v>12</v>
      </c>
      <c r="E1627" t="s">
        <v>1179</v>
      </c>
      <c r="F1627" s="28"/>
      <c r="G1627" s="85" t="s">
        <v>1965</v>
      </c>
      <c r="H1627" s="85" t="s">
        <v>1959</v>
      </c>
      <c r="I1627" s="86" t="s">
        <v>1179</v>
      </c>
      <c r="J1627" t="s">
        <v>14</v>
      </c>
    </row>
    <row r="1628" spans="3:10">
      <c r="C1628">
        <v>153001</v>
      </c>
      <c r="D1628" t="s">
        <v>15</v>
      </c>
      <c r="E1628" t="s">
        <v>1180</v>
      </c>
      <c r="F1628" s="28"/>
      <c r="G1628" s="85" t="s">
        <v>1965</v>
      </c>
      <c r="H1628" s="85" t="s">
        <v>1959</v>
      </c>
      <c r="I1628" s="86" t="s">
        <v>1179</v>
      </c>
      <c r="J1628" t="s">
        <v>14</v>
      </c>
    </row>
    <row r="1629" spans="3:10">
      <c r="C1629">
        <v>153002</v>
      </c>
      <c r="D1629" t="s">
        <v>15</v>
      </c>
      <c r="E1629" t="s">
        <v>1181</v>
      </c>
      <c r="F1629" s="28"/>
      <c r="G1629" s="85" t="s">
        <v>1965</v>
      </c>
      <c r="H1629" s="85" t="s">
        <v>1959</v>
      </c>
      <c r="I1629" s="86" t="s">
        <v>1179</v>
      </c>
      <c r="J1629" t="s">
        <v>14</v>
      </c>
    </row>
    <row r="1630" spans="3:10">
      <c r="C1630">
        <v>153003</v>
      </c>
      <c r="D1630" t="s">
        <v>15</v>
      </c>
      <c r="E1630" t="s">
        <v>1182</v>
      </c>
      <c r="F1630" s="28"/>
      <c r="G1630" s="85" t="s">
        <v>1965</v>
      </c>
      <c r="H1630" s="85" t="s">
        <v>1959</v>
      </c>
      <c r="I1630" s="86" t="s">
        <v>1179</v>
      </c>
      <c r="J1630" t="s">
        <v>14</v>
      </c>
    </row>
    <row r="1631" spans="3:10">
      <c r="C1631">
        <v>153004</v>
      </c>
      <c r="D1631" t="s">
        <v>15</v>
      </c>
      <c r="E1631" t="s">
        <v>1183</v>
      </c>
      <c r="F1631" s="28"/>
      <c r="G1631" s="85" t="s">
        <v>1965</v>
      </c>
      <c r="H1631" s="85" t="s">
        <v>1959</v>
      </c>
      <c r="I1631" s="86" t="s">
        <v>1179</v>
      </c>
      <c r="J1631" t="s">
        <v>14</v>
      </c>
    </row>
    <row r="1632" spans="3:10">
      <c r="C1632">
        <v>153005</v>
      </c>
      <c r="D1632" t="s">
        <v>15</v>
      </c>
      <c r="E1632" t="s">
        <v>1068</v>
      </c>
      <c r="F1632" s="28"/>
      <c r="G1632" s="85" t="s">
        <v>1965</v>
      </c>
      <c r="H1632" s="85" t="s">
        <v>1959</v>
      </c>
      <c r="I1632" s="86" t="s">
        <v>1179</v>
      </c>
      <c r="J1632" t="s">
        <v>14</v>
      </c>
    </row>
    <row r="1633" spans="3:10">
      <c r="C1633">
        <v>153006</v>
      </c>
      <c r="D1633" t="s">
        <v>15</v>
      </c>
      <c r="E1633" t="s">
        <v>1184</v>
      </c>
      <c r="F1633" s="28"/>
      <c r="G1633" s="85" t="s">
        <v>1965</v>
      </c>
      <c r="H1633" s="85" t="s">
        <v>1959</v>
      </c>
      <c r="I1633" s="86" t="s">
        <v>1179</v>
      </c>
      <c r="J1633" t="s">
        <v>14</v>
      </c>
    </row>
    <row r="1634" spans="3:10">
      <c r="C1634">
        <v>153007</v>
      </c>
      <c r="D1634" t="s">
        <v>15</v>
      </c>
      <c r="E1634" t="s">
        <v>56</v>
      </c>
      <c r="F1634" s="28"/>
      <c r="G1634" s="85" t="s">
        <v>1965</v>
      </c>
      <c r="H1634" s="85" t="s">
        <v>1959</v>
      </c>
      <c r="I1634" s="86" t="s">
        <v>1179</v>
      </c>
      <c r="J1634" t="s">
        <v>14</v>
      </c>
    </row>
    <row r="1635" spans="3:10">
      <c r="C1635">
        <v>153008</v>
      </c>
      <c r="D1635" t="s">
        <v>24</v>
      </c>
      <c r="E1635" t="s">
        <v>57</v>
      </c>
      <c r="F1635" s="28"/>
      <c r="G1635" s="85" t="s">
        <v>1965</v>
      </c>
      <c r="H1635" s="85" t="s">
        <v>1959</v>
      </c>
      <c r="I1635" s="86" t="s">
        <v>1179</v>
      </c>
      <c r="J1635" t="s">
        <v>14</v>
      </c>
    </row>
    <row r="1636" spans="3:10">
      <c r="C1636">
        <v>154000</v>
      </c>
      <c r="D1636" t="s">
        <v>12</v>
      </c>
      <c r="E1636" t="s">
        <v>1185</v>
      </c>
      <c r="F1636" s="28"/>
      <c r="G1636" s="85" t="s">
        <v>1966</v>
      </c>
      <c r="H1636" s="85" t="s">
        <v>1958</v>
      </c>
      <c r="I1636" s="86" t="s">
        <v>1185</v>
      </c>
      <c r="J1636" t="s">
        <v>14</v>
      </c>
    </row>
    <row r="1637" spans="3:10">
      <c r="C1637">
        <v>154001</v>
      </c>
      <c r="D1637" t="s">
        <v>15</v>
      </c>
      <c r="E1637" t="s">
        <v>22</v>
      </c>
      <c r="F1637" s="28"/>
      <c r="G1637" s="85" t="s">
        <v>1966</v>
      </c>
      <c r="H1637" s="85" t="s">
        <v>1958</v>
      </c>
      <c r="I1637" s="86" t="s">
        <v>1185</v>
      </c>
      <c r="J1637" t="s">
        <v>14</v>
      </c>
    </row>
    <row r="1638" spans="3:10">
      <c r="C1638">
        <v>154002</v>
      </c>
      <c r="D1638" t="s">
        <v>15</v>
      </c>
      <c r="E1638" t="s">
        <v>23</v>
      </c>
      <c r="F1638" s="28"/>
      <c r="G1638" s="85" t="s">
        <v>1966</v>
      </c>
      <c r="H1638" s="85" t="s">
        <v>1958</v>
      </c>
      <c r="I1638" s="86" t="s">
        <v>1185</v>
      </c>
      <c r="J1638" t="s">
        <v>14</v>
      </c>
    </row>
    <row r="1639" spans="3:10">
      <c r="C1639">
        <v>154003</v>
      </c>
      <c r="D1639" t="s">
        <v>24</v>
      </c>
      <c r="E1639" t="s">
        <v>25</v>
      </c>
      <c r="F1639" s="28"/>
      <c r="G1639" s="85" t="s">
        <v>1966</v>
      </c>
      <c r="H1639" s="85" t="s">
        <v>1958</v>
      </c>
      <c r="I1639" s="86" t="s">
        <v>1185</v>
      </c>
      <c r="J1639" t="s">
        <v>14</v>
      </c>
    </row>
    <row r="1640" spans="3:10">
      <c r="C1640">
        <v>154004</v>
      </c>
      <c r="D1640" t="s">
        <v>15</v>
      </c>
      <c r="E1640" t="s">
        <v>618</v>
      </c>
      <c r="F1640" s="28"/>
      <c r="G1640" s="85" t="s">
        <v>1966</v>
      </c>
      <c r="H1640" s="85" t="s">
        <v>1958</v>
      </c>
      <c r="I1640" s="86" t="s">
        <v>1185</v>
      </c>
      <c r="J1640" t="s">
        <v>14</v>
      </c>
    </row>
    <row r="1641" spans="3:10">
      <c r="C1641">
        <v>155000</v>
      </c>
      <c r="D1641" t="s">
        <v>12</v>
      </c>
      <c r="E1641" t="s">
        <v>1186</v>
      </c>
      <c r="F1641" s="28"/>
      <c r="G1641" s="85" t="s">
        <v>1966</v>
      </c>
      <c r="H1641" s="85" t="s">
        <v>1958</v>
      </c>
      <c r="I1641" s="86" t="s">
        <v>1186</v>
      </c>
      <c r="J1641" t="s">
        <v>14</v>
      </c>
    </row>
    <row r="1642" spans="3:10">
      <c r="C1642">
        <v>155001</v>
      </c>
      <c r="D1642" t="s">
        <v>15</v>
      </c>
      <c r="E1642" t="s">
        <v>1187</v>
      </c>
      <c r="F1642" s="28"/>
      <c r="G1642" s="85" t="s">
        <v>1966</v>
      </c>
      <c r="H1642" s="85" t="s">
        <v>1958</v>
      </c>
      <c r="I1642" s="86" t="s">
        <v>1186</v>
      </c>
      <c r="J1642" t="s">
        <v>14</v>
      </c>
    </row>
    <row r="1643" spans="3:10">
      <c r="C1643">
        <v>155002</v>
      </c>
      <c r="D1643" t="s">
        <v>442</v>
      </c>
      <c r="E1643" t="s">
        <v>1188</v>
      </c>
      <c r="F1643" s="28" t="s">
        <v>1189</v>
      </c>
      <c r="G1643" s="85" t="s">
        <v>1966</v>
      </c>
      <c r="H1643" s="85" t="s">
        <v>1958</v>
      </c>
      <c r="I1643" s="86" t="s">
        <v>1186</v>
      </c>
      <c r="J1643" t="s">
        <v>14</v>
      </c>
    </row>
    <row r="1644" spans="3:10">
      <c r="C1644">
        <v>155003</v>
      </c>
      <c r="D1644" t="s">
        <v>442</v>
      </c>
      <c r="E1644" t="s">
        <v>1190</v>
      </c>
      <c r="F1644" s="28" t="s">
        <v>1189</v>
      </c>
      <c r="G1644" s="85" t="s">
        <v>1966</v>
      </c>
      <c r="H1644" s="85" t="s">
        <v>1958</v>
      </c>
      <c r="I1644" s="86" t="s">
        <v>1186</v>
      </c>
      <c r="J1644" t="s">
        <v>14</v>
      </c>
    </row>
    <row r="1645" spans="3:10">
      <c r="C1645">
        <v>155004</v>
      </c>
      <c r="D1645" t="s">
        <v>442</v>
      </c>
      <c r="E1645" t="s">
        <v>1191</v>
      </c>
      <c r="F1645" s="28" t="s">
        <v>1189</v>
      </c>
      <c r="G1645" s="85" t="s">
        <v>1966</v>
      </c>
      <c r="H1645" s="85" t="s">
        <v>1958</v>
      </c>
      <c r="I1645" s="86" t="s">
        <v>1186</v>
      </c>
      <c r="J1645" t="s">
        <v>14</v>
      </c>
    </row>
    <row r="1646" spans="3:10">
      <c r="C1646">
        <v>155005</v>
      </c>
      <c r="D1646" t="s">
        <v>442</v>
      </c>
      <c r="E1646" t="s">
        <v>1192</v>
      </c>
      <c r="F1646" s="28" t="s">
        <v>1189</v>
      </c>
      <c r="G1646" s="85" t="s">
        <v>1966</v>
      </c>
      <c r="H1646" s="85" t="s">
        <v>1958</v>
      </c>
      <c r="I1646" s="86" t="s">
        <v>1186</v>
      </c>
      <c r="J1646" t="s">
        <v>14</v>
      </c>
    </row>
    <row r="1647" spans="3:10">
      <c r="C1647">
        <v>155006</v>
      </c>
      <c r="D1647" t="s">
        <v>442</v>
      </c>
      <c r="E1647" t="s">
        <v>1193</v>
      </c>
      <c r="F1647" s="28" t="s">
        <v>1189</v>
      </c>
      <c r="G1647" s="85" t="s">
        <v>1966</v>
      </c>
      <c r="H1647" s="85" t="s">
        <v>1958</v>
      </c>
      <c r="I1647" s="86" t="s">
        <v>1186</v>
      </c>
      <c r="J1647" t="s">
        <v>14</v>
      </c>
    </row>
    <row r="1648" spans="3:10">
      <c r="C1648">
        <v>155007</v>
      </c>
      <c r="D1648" t="s">
        <v>442</v>
      </c>
      <c r="E1648" t="s">
        <v>1194</v>
      </c>
      <c r="F1648" s="28" t="s">
        <v>1189</v>
      </c>
      <c r="G1648" s="85" t="s">
        <v>1966</v>
      </c>
      <c r="H1648" s="85" t="s">
        <v>1958</v>
      </c>
      <c r="I1648" s="86" t="s">
        <v>1186</v>
      </c>
      <c r="J1648" t="s">
        <v>14</v>
      </c>
    </row>
    <row r="1649" spans="3:10">
      <c r="C1649">
        <v>155008</v>
      </c>
      <c r="D1649" t="s">
        <v>442</v>
      </c>
      <c r="E1649" t="s">
        <v>1195</v>
      </c>
      <c r="F1649" s="28" t="s">
        <v>1189</v>
      </c>
      <c r="G1649" s="85" t="s">
        <v>1966</v>
      </c>
      <c r="H1649" s="85" t="s">
        <v>1958</v>
      </c>
      <c r="I1649" s="86" t="s">
        <v>1186</v>
      </c>
      <c r="J1649" t="s">
        <v>14</v>
      </c>
    </row>
    <row r="1650" spans="3:10">
      <c r="C1650">
        <v>155009</v>
      </c>
      <c r="D1650" t="s">
        <v>442</v>
      </c>
      <c r="E1650" t="s">
        <v>1196</v>
      </c>
      <c r="F1650" s="28" t="s">
        <v>1189</v>
      </c>
      <c r="G1650" s="85" t="s">
        <v>1966</v>
      </c>
      <c r="H1650" s="85" t="s">
        <v>1958</v>
      </c>
      <c r="I1650" s="86" t="s">
        <v>1186</v>
      </c>
      <c r="J1650" t="s">
        <v>14</v>
      </c>
    </row>
    <row r="1651" spans="3:10">
      <c r="C1651">
        <v>155010</v>
      </c>
      <c r="D1651" t="s">
        <v>442</v>
      </c>
      <c r="E1651" t="s">
        <v>1197</v>
      </c>
      <c r="F1651" s="28" t="s">
        <v>1189</v>
      </c>
      <c r="G1651" s="85" t="s">
        <v>1966</v>
      </c>
      <c r="H1651" s="85" t="s">
        <v>1958</v>
      </c>
      <c r="I1651" s="86" t="s">
        <v>1186</v>
      </c>
      <c r="J1651" t="s">
        <v>14</v>
      </c>
    </row>
    <row r="1652" spans="3:10">
      <c r="C1652">
        <v>155011</v>
      </c>
      <c r="D1652" t="s">
        <v>442</v>
      </c>
      <c r="E1652" t="s">
        <v>1198</v>
      </c>
      <c r="F1652" s="28" t="s">
        <v>1189</v>
      </c>
      <c r="G1652" s="85" t="s">
        <v>1966</v>
      </c>
      <c r="H1652" s="85" t="s">
        <v>1958</v>
      </c>
      <c r="I1652" s="86" t="s">
        <v>1186</v>
      </c>
      <c r="J1652" t="s">
        <v>14</v>
      </c>
    </row>
    <row r="1653" spans="3:10">
      <c r="C1653">
        <v>155012</v>
      </c>
      <c r="D1653" t="s">
        <v>442</v>
      </c>
      <c r="E1653" t="s">
        <v>1199</v>
      </c>
      <c r="F1653" s="28" t="s">
        <v>1189</v>
      </c>
      <c r="G1653" s="85" t="s">
        <v>1966</v>
      </c>
      <c r="H1653" s="85" t="s">
        <v>1958</v>
      </c>
      <c r="I1653" s="86" t="s">
        <v>1186</v>
      </c>
      <c r="J1653" t="s">
        <v>14</v>
      </c>
    </row>
    <row r="1654" spans="3:10">
      <c r="C1654">
        <v>155013</v>
      </c>
      <c r="D1654" t="s">
        <v>442</v>
      </c>
      <c r="E1654" t="s">
        <v>1200</v>
      </c>
      <c r="F1654" s="28" t="s">
        <v>1189</v>
      </c>
      <c r="G1654" s="85" t="s">
        <v>1966</v>
      </c>
      <c r="H1654" s="85" t="s">
        <v>1958</v>
      </c>
      <c r="I1654" s="86" t="s">
        <v>1186</v>
      </c>
      <c r="J1654" t="s">
        <v>14</v>
      </c>
    </row>
    <row r="1655" spans="3:10">
      <c r="C1655">
        <v>155014</v>
      </c>
      <c r="D1655" t="s">
        <v>24</v>
      </c>
      <c r="E1655" t="s">
        <v>25</v>
      </c>
      <c r="F1655" s="28"/>
      <c r="G1655" s="85" t="s">
        <v>1966</v>
      </c>
      <c r="H1655" s="85" t="s">
        <v>1958</v>
      </c>
      <c r="I1655" s="86" t="s">
        <v>1186</v>
      </c>
      <c r="J1655" t="s">
        <v>14</v>
      </c>
    </row>
    <row r="1656" spans="3:10">
      <c r="C1656">
        <v>156000</v>
      </c>
      <c r="D1656" t="s">
        <v>12</v>
      </c>
      <c r="E1656" t="s">
        <v>1201</v>
      </c>
      <c r="F1656" s="28"/>
      <c r="G1656" s="85" t="s">
        <v>1966</v>
      </c>
      <c r="H1656" s="85" t="s">
        <v>1959</v>
      </c>
      <c r="I1656" s="86" t="s">
        <v>1201</v>
      </c>
      <c r="J1656" t="s">
        <v>14</v>
      </c>
    </row>
    <row r="1657" spans="3:10">
      <c r="C1657">
        <v>156001</v>
      </c>
      <c r="D1657" t="s">
        <v>15</v>
      </c>
      <c r="E1657" t="s">
        <v>1202</v>
      </c>
      <c r="F1657" s="28"/>
      <c r="G1657" s="85" t="s">
        <v>1966</v>
      </c>
      <c r="H1657" s="85" t="s">
        <v>1959</v>
      </c>
      <c r="I1657" s="86" t="s">
        <v>1201</v>
      </c>
      <c r="J1657" t="s">
        <v>14</v>
      </c>
    </row>
    <row r="1658" spans="3:10">
      <c r="C1658">
        <v>156002</v>
      </c>
      <c r="D1658" t="s">
        <v>186</v>
      </c>
      <c r="E1658" t="s">
        <v>1203</v>
      </c>
      <c r="F1658" s="28" t="s">
        <v>1204</v>
      </c>
      <c r="G1658" s="85" t="s">
        <v>1966</v>
      </c>
      <c r="H1658" s="85" t="s">
        <v>1959</v>
      </c>
      <c r="I1658" s="86" t="s">
        <v>1201</v>
      </c>
      <c r="J1658" t="s">
        <v>14</v>
      </c>
    </row>
    <row r="1659" spans="3:10">
      <c r="C1659">
        <v>156003</v>
      </c>
      <c r="D1659" t="s">
        <v>186</v>
      </c>
      <c r="E1659" t="s">
        <v>1205</v>
      </c>
      <c r="F1659" s="28" t="s">
        <v>1206</v>
      </c>
      <c r="G1659" s="85" t="s">
        <v>1966</v>
      </c>
      <c r="H1659" s="85" t="s">
        <v>1959</v>
      </c>
      <c r="I1659" s="86" t="s">
        <v>1201</v>
      </c>
      <c r="J1659" t="s">
        <v>14</v>
      </c>
    </row>
    <row r="1660" spans="3:10">
      <c r="C1660">
        <v>156004</v>
      </c>
      <c r="D1660" t="s">
        <v>682</v>
      </c>
      <c r="E1660" t="s">
        <v>1207</v>
      </c>
      <c r="F1660" s="28"/>
      <c r="G1660" s="85" t="s">
        <v>1966</v>
      </c>
      <c r="H1660" s="85" t="s">
        <v>1959</v>
      </c>
      <c r="I1660" s="86" t="s">
        <v>1201</v>
      </c>
      <c r="J1660" t="s">
        <v>14</v>
      </c>
    </row>
    <row r="1661" spans="3:10">
      <c r="C1661">
        <v>156005</v>
      </c>
      <c r="D1661" t="s">
        <v>62</v>
      </c>
      <c r="E1661" t="s">
        <v>1208</v>
      </c>
      <c r="F1661" s="28" t="s">
        <v>1209</v>
      </c>
      <c r="G1661" s="85" t="s">
        <v>1966</v>
      </c>
      <c r="H1661" s="85" t="s">
        <v>1959</v>
      </c>
      <c r="I1661" s="86" t="s">
        <v>1201</v>
      </c>
      <c r="J1661" t="s">
        <v>14</v>
      </c>
    </row>
    <row r="1662" spans="3:10">
      <c r="C1662">
        <v>156006</v>
      </c>
      <c r="D1662" t="s">
        <v>682</v>
      </c>
      <c r="E1662" t="s">
        <v>1207</v>
      </c>
      <c r="F1662" s="28"/>
      <c r="G1662" s="85" t="s">
        <v>1966</v>
      </c>
      <c r="H1662" s="85" t="s">
        <v>1959</v>
      </c>
      <c r="I1662" s="86" t="s">
        <v>1201</v>
      </c>
      <c r="J1662" t="s">
        <v>14</v>
      </c>
    </row>
    <row r="1663" spans="3:10">
      <c r="C1663">
        <v>156007</v>
      </c>
      <c r="D1663" t="s">
        <v>62</v>
      </c>
      <c r="E1663" t="s">
        <v>1210</v>
      </c>
      <c r="F1663" s="28" t="s">
        <v>1211</v>
      </c>
      <c r="G1663" s="85" t="s">
        <v>1966</v>
      </c>
      <c r="H1663" s="85" t="s">
        <v>1959</v>
      </c>
      <c r="I1663" s="86" t="s">
        <v>1201</v>
      </c>
      <c r="J1663" t="s">
        <v>14</v>
      </c>
    </row>
    <row r="1664" spans="3:10">
      <c r="C1664">
        <v>156008</v>
      </c>
      <c r="D1664" t="s">
        <v>682</v>
      </c>
      <c r="E1664" t="s">
        <v>1207</v>
      </c>
      <c r="F1664" s="28"/>
      <c r="G1664" s="85" t="s">
        <v>1966</v>
      </c>
      <c r="H1664" s="85" t="s">
        <v>1959</v>
      </c>
      <c r="I1664" s="86" t="s">
        <v>1201</v>
      </c>
      <c r="J1664" t="s">
        <v>14</v>
      </c>
    </row>
    <row r="1665" spans="3:10">
      <c r="C1665">
        <v>156009</v>
      </c>
      <c r="D1665" t="s">
        <v>186</v>
      </c>
      <c r="E1665" t="s">
        <v>1212</v>
      </c>
      <c r="F1665" s="28" t="s">
        <v>1213</v>
      </c>
      <c r="G1665" s="85" t="s">
        <v>1966</v>
      </c>
      <c r="H1665" s="85" t="s">
        <v>1959</v>
      </c>
      <c r="I1665" s="86" t="s">
        <v>1201</v>
      </c>
      <c r="J1665" t="s">
        <v>14</v>
      </c>
    </row>
    <row r="1666" spans="3:10">
      <c r="C1666">
        <v>156010</v>
      </c>
      <c r="D1666" t="s">
        <v>682</v>
      </c>
      <c r="E1666" t="s">
        <v>1207</v>
      </c>
      <c r="F1666" s="28"/>
      <c r="G1666" s="85" t="s">
        <v>1966</v>
      </c>
      <c r="H1666" s="85" t="s">
        <v>1959</v>
      </c>
      <c r="I1666" s="86" t="s">
        <v>1201</v>
      </c>
      <c r="J1666" t="s">
        <v>14</v>
      </c>
    </row>
    <row r="1667" spans="3:10">
      <c r="C1667">
        <v>156011</v>
      </c>
      <c r="D1667" t="s">
        <v>186</v>
      </c>
      <c r="E1667" t="s">
        <v>1214</v>
      </c>
      <c r="F1667" s="28" t="s">
        <v>1215</v>
      </c>
      <c r="G1667" s="85" t="s">
        <v>1966</v>
      </c>
      <c r="H1667" s="85" t="s">
        <v>1959</v>
      </c>
      <c r="I1667" s="86" t="s">
        <v>1201</v>
      </c>
      <c r="J1667" t="s">
        <v>14</v>
      </c>
    </row>
    <row r="1668" spans="3:10">
      <c r="C1668">
        <v>156012</v>
      </c>
      <c r="D1668" t="s">
        <v>24</v>
      </c>
      <c r="E1668" t="s">
        <v>1216</v>
      </c>
      <c r="F1668" s="28"/>
      <c r="G1668" s="85" t="s">
        <v>1966</v>
      </c>
      <c r="H1668" s="85" t="s">
        <v>1959</v>
      </c>
      <c r="I1668" s="86" t="s">
        <v>1201</v>
      </c>
      <c r="J1668" t="s">
        <v>14</v>
      </c>
    </row>
    <row r="1669" spans="3:10">
      <c r="C1669">
        <v>156013</v>
      </c>
      <c r="D1669" t="s">
        <v>15</v>
      </c>
      <c r="E1669" t="s">
        <v>56</v>
      </c>
      <c r="F1669" s="28"/>
      <c r="G1669" s="85" t="s">
        <v>1966</v>
      </c>
      <c r="H1669" s="85" t="s">
        <v>1959</v>
      </c>
      <c r="I1669" s="86" t="s">
        <v>1201</v>
      </c>
      <c r="J1669" t="s">
        <v>14</v>
      </c>
    </row>
    <row r="1670" spans="3:10">
      <c r="C1670">
        <v>156014</v>
      </c>
      <c r="D1670" t="s">
        <v>24</v>
      </c>
      <c r="E1670" t="s">
        <v>57</v>
      </c>
      <c r="F1670" s="28"/>
      <c r="G1670" s="85" t="s">
        <v>1966</v>
      </c>
      <c r="H1670" s="85" t="s">
        <v>1959</v>
      </c>
      <c r="I1670" s="86" t="s">
        <v>1201</v>
      </c>
      <c r="J1670" t="s">
        <v>14</v>
      </c>
    </row>
    <row r="1671" spans="3:10">
      <c r="C1671">
        <v>157000</v>
      </c>
      <c r="D1671" t="s">
        <v>12</v>
      </c>
      <c r="E1671" t="s">
        <v>1217</v>
      </c>
      <c r="F1671" s="28"/>
      <c r="G1671" s="85" t="s">
        <v>1966</v>
      </c>
      <c r="H1671" s="85" t="s">
        <v>1959</v>
      </c>
      <c r="I1671" s="86" t="s">
        <v>1217</v>
      </c>
      <c r="J1671" t="s">
        <v>14</v>
      </c>
    </row>
    <row r="1672" spans="3:10">
      <c r="C1672">
        <v>157001</v>
      </c>
      <c r="D1672" t="s">
        <v>15</v>
      </c>
      <c r="E1672" t="s">
        <v>1218</v>
      </c>
      <c r="F1672" s="28"/>
      <c r="G1672" s="85" t="s">
        <v>1966</v>
      </c>
      <c r="H1672" s="85" t="s">
        <v>1959</v>
      </c>
      <c r="I1672" s="86" t="s">
        <v>1217</v>
      </c>
      <c r="J1672" t="s">
        <v>14</v>
      </c>
    </row>
    <row r="1673" spans="3:10">
      <c r="C1673">
        <v>157002</v>
      </c>
      <c r="D1673" t="s">
        <v>15</v>
      </c>
      <c r="E1673" t="s">
        <v>1219</v>
      </c>
      <c r="F1673" s="28"/>
      <c r="G1673" s="85" t="s">
        <v>1966</v>
      </c>
      <c r="H1673" s="85" t="s">
        <v>1959</v>
      </c>
      <c r="I1673" s="86" t="s">
        <v>1217</v>
      </c>
      <c r="J1673" t="s">
        <v>14</v>
      </c>
    </row>
    <row r="1674" spans="3:10">
      <c r="C1674">
        <v>157003</v>
      </c>
      <c r="D1674" t="s">
        <v>15</v>
      </c>
      <c r="E1674" t="s">
        <v>1220</v>
      </c>
      <c r="F1674" s="28"/>
      <c r="G1674" s="85" t="s">
        <v>1966</v>
      </c>
      <c r="H1674" s="85" t="s">
        <v>1959</v>
      </c>
      <c r="I1674" s="86" t="s">
        <v>1217</v>
      </c>
      <c r="J1674" t="s">
        <v>14</v>
      </c>
    </row>
    <row r="1675" spans="3:10">
      <c r="C1675">
        <v>157004</v>
      </c>
      <c r="D1675" t="s">
        <v>15</v>
      </c>
      <c r="E1675" t="s">
        <v>1221</v>
      </c>
      <c r="F1675" s="28"/>
      <c r="G1675" s="85" t="s">
        <v>1966</v>
      </c>
      <c r="H1675" s="85" t="s">
        <v>1959</v>
      </c>
      <c r="I1675" s="86" t="s">
        <v>1217</v>
      </c>
      <c r="J1675" t="s">
        <v>14</v>
      </c>
    </row>
    <row r="1676" spans="3:10">
      <c r="C1676">
        <v>157005</v>
      </c>
      <c r="D1676" t="s">
        <v>15</v>
      </c>
      <c r="E1676" t="s">
        <v>1222</v>
      </c>
      <c r="F1676" s="28"/>
      <c r="G1676" s="85" t="s">
        <v>1966</v>
      </c>
      <c r="H1676" s="85" t="s">
        <v>1959</v>
      </c>
      <c r="I1676" s="86" t="s">
        <v>1217</v>
      </c>
      <c r="J1676" t="s">
        <v>14</v>
      </c>
    </row>
    <row r="1677" spans="3:10">
      <c r="C1677">
        <v>157006</v>
      </c>
      <c r="D1677" t="s">
        <v>15</v>
      </c>
      <c r="E1677" t="s">
        <v>1223</v>
      </c>
      <c r="F1677" s="28"/>
      <c r="G1677" s="85" t="s">
        <v>1966</v>
      </c>
      <c r="H1677" s="85" t="s">
        <v>1959</v>
      </c>
      <c r="I1677" s="86" t="s">
        <v>1217</v>
      </c>
      <c r="J1677" t="s">
        <v>14</v>
      </c>
    </row>
    <row r="1678" spans="3:10">
      <c r="C1678">
        <v>157007</v>
      </c>
      <c r="D1678" t="s">
        <v>15</v>
      </c>
      <c r="E1678" t="s">
        <v>56</v>
      </c>
      <c r="F1678" s="28"/>
      <c r="G1678" s="85" t="s">
        <v>1966</v>
      </c>
      <c r="H1678" s="85" t="s">
        <v>1959</v>
      </c>
      <c r="I1678" s="86" t="s">
        <v>1217</v>
      </c>
      <c r="J1678" t="s">
        <v>14</v>
      </c>
    </row>
    <row r="1679" spans="3:10">
      <c r="C1679">
        <v>157008</v>
      </c>
      <c r="D1679" t="s">
        <v>24</v>
      </c>
      <c r="E1679" t="s">
        <v>57</v>
      </c>
      <c r="F1679" s="28"/>
      <c r="G1679" s="85" t="s">
        <v>1966</v>
      </c>
      <c r="H1679" s="85" t="s">
        <v>1959</v>
      </c>
      <c r="I1679" s="86" t="s">
        <v>1217</v>
      </c>
      <c r="J1679" t="s">
        <v>14</v>
      </c>
    </row>
    <row r="1680" spans="3:10">
      <c r="C1680">
        <v>158000</v>
      </c>
      <c r="D1680" t="s">
        <v>12</v>
      </c>
      <c r="E1680" t="s">
        <v>1224</v>
      </c>
      <c r="F1680" s="28"/>
      <c r="G1680" s="85" t="s">
        <v>1966</v>
      </c>
      <c r="H1680" s="85" t="s">
        <v>1959</v>
      </c>
      <c r="I1680" s="86" t="s">
        <v>1224</v>
      </c>
      <c r="J1680" t="s">
        <v>14</v>
      </c>
    </row>
    <row r="1681" spans="3:10">
      <c r="C1681">
        <v>158001</v>
      </c>
      <c r="D1681" t="s">
        <v>15</v>
      </c>
      <c r="E1681" t="s">
        <v>1225</v>
      </c>
      <c r="F1681" s="28"/>
      <c r="G1681" s="85" t="s">
        <v>1966</v>
      </c>
      <c r="H1681" s="85" t="s">
        <v>1959</v>
      </c>
      <c r="I1681" s="86" t="s">
        <v>1224</v>
      </c>
      <c r="J1681" t="s">
        <v>14</v>
      </c>
    </row>
    <row r="1682" spans="3:10">
      <c r="C1682">
        <v>158002</v>
      </c>
      <c r="D1682" t="s">
        <v>15</v>
      </c>
      <c r="E1682" t="s">
        <v>1226</v>
      </c>
      <c r="F1682" s="28"/>
      <c r="G1682" s="85" t="s">
        <v>1966</v>
      </c>
      <c r="H1682" s="85" t="s">
        <v>1959</v>
      </c>
      <c r="I1682" s="86" t="s">
        <v>1224</v>
      </c>
      <c r="J1682" t="s">
        <v>14</v>
      </c>
    </row>
    <row r="1683" spans="3:10">
      <c r="C1683">
        <v>158003</v>
      </c>
      <c r="D1683" t="s">
        <v>15</v>
      </c>
      <c r="E1683" t="s">
        <v>1227</v>
      </c>
      <c r="F1683" s="28"/>
      <c r="G1683" s="85" t="s">
        <v>1966</v>
      </c>
      <c r="H1683" s="85" t="s">
        <v>1959</v>
      </c>
      <c r="I1683" s="86" t="s">
        <v>1224</v>
      </c>
      <c r="J1683" t="s">
        <v>14</v>
      </c>
    </row>
    <row r="1684" spans="3:10">
      <c r="C1684">
        <v>158004</v>
      </c>
      <c r="D1684" t="s">
        <v>15</v>
      </c>
      <c r="E1684" t="s">
        <v>1228</v>
      </c>
      <c r="F1684" s="28"/>
      <c r="G1684" s="85" t="s">
        <v>1966</v>
      </c>
      <c r="H1684" s="85" t="s">
        <v>1959</v>
      </c>
      <c r="I1684" s="86" t="s">
        <v>1224</v>
      </c>
      <c r="J1684" t="s">
        <v>14</v>
      </c>
    </row>
    <row r="1685" spans="3:10">
      <c r="C1685">
        <v>158005</v>
      </c>
      <c r="D1685" t="s">
        <v>15</v>
      </c>
      <c r="E1685" t="s">
        <v>1229</v>
      </c>
      <c r="F1685" s="28"/>
      <c r="G1685" s="85" t="s">
        <v>1966</v>
      </c>
      <c r="H1685" s="85" t="s">
        <v>1959</v>
      </c>
      <c r="I1685" s="86" t="s">
        <v>1224</v>
      </c>
      <c r="J1685" t="s">
        <v>14</v>
      </c>
    </row>
    <row r="1686" spans="3:10">
      <c r="C1686">
        <v>158006</v>
      </c>
      <c r="D1686" t="s">
        <v>15</v>
      </c>
      <c r="E1686" t="s">
        <v>1230</v>
      </c>
      <c r="F1686" s="28"/>
      <c r="G1686" s="85" t="s">
        <v>1966</v>
      </c>
      <c r="H1686" s="85" t="s">
        <v>1959</v>
      </c>
      <c r="I1686" s="86" t="s">
        <v>1224</v>
      </c>
      <c r="J1686" t="s">
        <v>14</v>
      </c>
    </row>
    <row r="1687" spans="3:10">
      <c r="C1687">
        <v>158007</v>
      </c>
      <c r="D1687" t="s">
        <v>15</v>
      </c>
      <c r="E1687" t="s">
        <v>1231</v>
      </c>
      <c r="F1687" s="28"/>
      <c r="G1687" s="85" t="s">
        <v>1966</v>
      </c>
      <c r="H1687" s="85" t="s">
        <v>1959</v>
      </c>
      <c r="I1687" s="86" t="s">
        <v>1224</v>
      </c>
      <c r="J1687" t="s">
        <v>14</v>
      </c>
    </row>
    <row r="1688" spans="3:10">
      <c r="C1688">
        <v>158008</v>
      </c>
      <c r="D1688" t="s">
        <v>15</v>
      </c>
      <c r="E1688" t="s">
        <v>1232</v>
      </c>
      <c r="F1688" s="28"/>
      <c r="G1688" s="85" t="s">
        <v>1966</v>
      </c>
      <c r="H1688" s="85" t="s">
        <v>1959</v>
      </c>
      <c r="I1688" s="86" t="s">
        <v>1224</v>
      </c>
      <c r="J1688" t="s">
        <v>14</v>
      </c>
    </row>
    <row r="1689" spans="3:10">
      <c r="C1689">
        <v>158009</v>
      </c>
      <c r="D1689" t="s">
        <v>15</v>
      </c>
      <c r="E1689" t="s">
        <v>1233</v>
      </c>
      <c r="F1689" s="28"/>
      <c r="G1689" s="85" t="s">
        <v>1966</v>
      </c>
      <c r="H1689" s="85" t="s">
        <v>1959</v>
      </c>
      <c r="I1689" s="86" t="s">
        <v>1224</v>
      </c>
      <c r="J1689" t="s">
        <v>14</v>
      </c>
    </row>
    <row r="1690" spans="3:10">
      <c r="C1690">
        <v>158010</v>
      </c>
      <c r="D1690" t="s">
        <v>15</v>
      </c>
      <c r="E1690" t="s">
        <v>1234</v>
      </c>
      <c r="F1690" s="28"/>
      <c r="G1690" s="85" t="s">
        <v>1966</v>
      </c>
      <c r="H1690" s="85" t="s">
        <v>1959</v>
      </c>
      <c r="I1690" s="86" t="s">
        <v>1224</v>
      </c>
      <c r="J1690" t="s">
        <v>14</v>
      </c>
    </row>
    <row r="1691" spans="3:10">
      <c r="C1691">
        <v>158011</v>
      </c>
      <c r="D1691" t="s">
        <v>15</v>
      </c>
      <c r="E1691" t="s">
        <v>56</v>
      </c>
      <c r="F1691" s="28"/>
      <c r="G1691" s="85" t="s">
        <v>1966</v>
      </c>
      <c r="H1691" s="85" t="s">
        <v>1959</v>
      </c>
      <c r="I1691" s="86" t="s">
        <v>1224</v>
      </c>
      <c r="J1691" t="s">
        <v>14</v>
      </c>
    </row>
    <row r="1692" spans="3:10">
      <c r="C1692">
        <v>158012</v>
      </c>
      <c r="D1692" t="s">
        <v>24</v>
      </c>
      <c r="E1692" t="s">
        <v>57</v>
      </c>
      <c r="F1692" s="28"/>
      <c r="G1692" s="85" t="s">
        <v>1966</v>
      </c>
      <c r="H1692" s="85" t="s">
        <v>1959</v>
      </c>
      <c r="I1692" s="86" t="s">
        <v>1224</v>
      </c>
      <c r="J1692" t="s">
        <v>14</v>
      </c>
    </row>
    <row r="1693" spans="3:10">
      <c r="C1693">
        <v>159000</v>
      </c>
      <c r="D1693" t="s">
        <v>12</v>
      </c>
      <c r="E1693" t="s">
        <v>1235</v>
      </c>
      <c r="F1693" s="28"/>
      <c r="G1693" s="85" t="s">
        <v>1966</v>
      </c>
      <c r="H1693" s="85" t="s">
        <v>1959</v>
      </c>
      <c r="I1693" s="86" t="s">
        <v>1235</v>
      </c>
      <c r="J1693" t="s">
        <v>14</v>
      </c>
    </row>
    <row r="1694" spans="3:10">
      <c r="C1694">
        <v>159001</v>
      </c>
      <c r="D1694" t="s">
        <v>15</v>
      </c>
      <c r="E1694" t="s">
        <v>1236</v>
      </c>
      <c r="F1694" s="28"/>
      <c r="G1694" s="85" t="s">
        <v>1966</v>
      </c>
      <c r="H1694" s="85" t="s">
        <v>1959</v>
      </c>
      <c r="I1694" s="86" t="s">
        <v>1235</v>
      </c>
      <c r="J1694" t="s">
        <v>14</v>
      </c>
    </row>
    <row r="1695" spans="3:10">
      <c r="C1695">
        <v>159002</v>
      </c>
      <c r="D1695" t="s">
        <v>15</v>
      </c>
      <c r="E1695" t="s">
        <v>1237</v>
      </c>
      <c r="F1695" s="28"/>
      <c r="G1695" s="85" t="s">
        <v>1966</v>
      </c>
      <c r="H1695" s="85" t="s">
        <v>1959</v>
      </c>
      <c r="I1695" s="86" t="s">
        <v>1235</v>
      </c>
      <c r="J1695" t="s">
        <v>14</v>
      </c>
    </row>
    <row r="1696" spans="3:10">
      <c r="C1696">
        <v>159003</v>
      </c>
      <c r="D1696" t="s">
        <v>15</v>
      </c>
      <c r="E1696" t="s">
        <v>1238</v>
      </c>
      <c r="F1696" s="28"/>
      <c r="G1696" s="85" t="s">
        <v>1966</v>
      </c>
      <c r="H1696" s="85" t="s">
        <v>1959</v>
      </c>
      <c r="I1696" s="86" t="s">
        <v>1235</v>
      </c>
      <c r="J1696" t="s">
        <v>14</v>
      </c>
    </row>
    <row r="1697" spans="3:10">
      <c r="C1697">
        <v>159004</v>
      </c>
      <c r="D1697" t="s">
        <v>15</v>
      </c>
      <c r="E1697" t="s">
        <v>1239</v>
      </c>
      <c r="F1697" s="28"/>
      <c r="G1697" s="85" t="s">
        <v>1966</v>
      </c>
      <c r="H1697" s="85" t="s">
        <v>1959</v>
      </c>
      <c r="I1697" s="86" t="s">
        <v>1235</v>
      </c>
      <c r="J1697" t="s">
        <v>14</v>
      </c>
    </row>
    <row r="1698" spans="3:10">
      <c r="C1698">
        <v>159005</v>
      </c>
      <c r="D1698" t="s">
        <v>15</v>
      </c>
      <c r="E1698" t="s">
        <v>56</v>
      </c>
      <c r="F1698" s="28"/>
      <c r="G1698" s="85" t="s">
        <v>1966</v>
      </c>
      <c r="H1698" s="85" t="s">
        <v>1959</v>
      </c>
      <c r="I1698" s="86" t="s">
        <v>1235</v>
      </c>
      <c r="J1698" t="s">
        <v>14</v>
      </c>
    </row>
    <row r="1699" spans="3:10">
      <c r="C1699">
        <v>159006</v>
      </c>
      <c r="D1699" t="s">
        <v>24</v>
      </c>
      <c r="E1699" t="s">
        <v>57</v>
      </c>
      <c r="F1699" s="28"/>
      <c r="G1699" s="85" t="s">
        <v>1966</v>
      </c>
      <c r="H1699" s="85" t="s">
        <v>1959</v>
      </c>
      <c r="I1699" s="86" t="s">
        <v>1235</v>
      </c>
      <c r="J1699" t="s">
        <v>14</v>
      </c>
    </row>
    <row r="1700" spans="3:10">
      <c r="C1700">
        <v>160000</v>
      </c>
      <c r="D1700" t="s">
        <v>12</v>
      </c>
      <c r="E1700" t="s">
        <v>1240</v>
      </c>
      <c r="F1700" s="28"/>
      <c r="G1700" s="85" t="s">
        <v>1966</v>
      </c>
      <c r="H1700" s="85" t="s">
        <v>1959</v>
      </c>
      <c r="I1700" s="86" t="s">
        <v>1240</v>
      </c>
      <c r="J1700" t="s">
        <v>14</v>
      </c>
    </row>
    <row r="1701" spans="3:10">
      <c r="C1701">
        <v>160001</v>
      </c>
      <c r="D1701" t="s">
        <v>15</v>
      </c>
      <c r="E1701" t="s">
        <v>1241</v>
      </c>
      <c r="F1701" s="28"/>
      <c r="G1701" s="85" t="s">
        <v>1966</v>
      </c>
      <c r="H1701" s="85" t="s">
        <v>1959</v>
      </c>
      <c r="I1701" s="86" t="s">
        <v>1240</v>
      </c>
      <c r="J1701" t="s">
        <v>14</v>
      </c>
    </row>
    <row r="1702" spans="3:10">
      <c r="C1702">
        <v>160002</v>
      </c>
      <c r="D1702" t="s">
        <v>15</v>
      </c>
      <c r="E1702" t="s">
        <v>1242</v>
      </c>
      <c r="F1702" s="28"/>
      <c r="G1702" s="85" t="s">
        <v>1966</v>
      </c>
      <c r="H1702" s="85" t="s">
        <v>1959</v>
      </c>
      <c r="I1702" s="86" t="s">
        <v>1240</v>
      </c>
      <c r="J1702" t="s">
        <v>14</v>
      </c>
    </row>
    <row r="1703" spans="3:10">
      <c r="C1703">
        <v>160003</v>
      </c>
      <c r="D1703" t="s">
        <v>15</v>
      </c>
      <c r="E1703" t="s">
        <v>1243</v>
      </c>
      <c r="F1703" s="28"/>
      <c r="G1703" s="85" t="s">
        <v>1966</v>
      </c>
      <c r="H1703" s="85" t="s">
        <v>1959</v>
      </c>
      <c r="I1703" s="86" t="s">
        <v>1240</v>
      </c>
      <c r="J1703" t="s">
        <v>14</v>
      </c>
    </row>
    <row r="1704" spans="3:10">
      <c r="C1704">
        <v>160004</v>
      </c>
      <c r="D1704" t="s">
        <v>15</v>
      </c>
      <c r="E1704" t="s">
        <v>1244</v>
      </c>
      <c r="F1704" s="28"/>
      <c r="G1704" s="85" t="s">
        <v>1966</v>
      </c>
      <c r="H1704" s="85" t="s">
        <v>1959</v>
      </c>
      <c r="I1704" s="86" t="s">
        <v>1240</v>
      </c>
      <c r="J1704" t="s">
        <v>14</v>
      </c>
    </row>
    <row r="1705" spans="3:10">
      <c r="C1705">
        <v>160005</v>
      </c>
      <c r="D1705" t="s">
        <v>15</v>
      </c>
      <c r="E1705" t="s">
        <v>1245</v>
      </c>
      <c r="F1705" s="28"/>
      <c r="G1705" s="85" t="s">
        <v>1966</v>
      </c>
      <c r="H1705" s="85" t="s">
        <v>1959</v>
      </c>
      <c r="I1705" s="86" t="s">
        <v>1240</v>
      </c>
      <c r="J1705" t="s">
        <v>14</v>
      </c>
    </row>
    <row r="1706" spans="3:10">
      <c r="C1706">
        <v>160006</v>
      </c>
      <c r="D1706" t="s">
        <v>15</v>
      </c>
      <c r="E1706" t="s">
        <v>1246</v>
      </c>
      <c r="F1706" s="28"/>
      <c r="G1706" s="85" t="s">
        <v>1966</v>
      </c>
      <c r="H1706" s="85" t="s">
        <v>1959</v>
      </c>
      <c r="I1706" s="86" t="s">
        <v>1240</v>
      </c>
      <c r="J1706" t="s">
        <v>14</v>
      </c>
    </row>
    <row r="1707" spans="3:10">
      <c r="C1707">
        <v>160007</v>
      </c>
      <c r="D1707" t="s">
        <v>15</v>
      </c>
      <c r="E1707" t="s">
        <v>1239</v>
      </c>
      <c r="F1707" s="28"/>
      <c r="G1707" s="85" t="s">
        <v>1966</v>
      </c>
      <c r="H1707" s="85" t="s">
        <v>1959</v>
      </c>
      <c r="I1707" s="86" t="s">
        <v>1240</v>
      </c>
      <c r="J1707" t="s">
        <v>14</v>
      </c>
    </row>
    <row r="1708" spans="3:10">
      <c r="C1708">
        <v>160008</v>
      </c>
      <c r="D1708" t="s">
        <v>15</v>
      </c>
      <c r="E1708" t="s">
        <v>56</v>
      </c>
      <c r="F1708" s="28"/>
      <c r="G1708" s="85" t="s">
        <v>1966</v>
      </c>
      <c r="H1708" s="85" t="s">
        <v>1959</v>
      </c>
      <c r="I1708" s="86" t="s">
        <v>1240</v>
      </c>
      <c r="J1708" t="s">
        <v>14</v>
      </c>
    </row>
    <row r="1709" spans="3:10">
      <c r="C1709">
        <v>160009</v>
      </c>
      <c r="D1709" t="s">
        <v>24</v>
      </c>
      <c r="E1709" t="s">
        <v>57</v>
      </c>
      <c r="F1709" s="28"/>
      <c r="G1709" s="85" t="s">
        <v>1966</v>
      </c>
      <c r="H1709" s="85" t="s">
        <v>1959</v>
      </c>
      <c r="I1709" s="86" t="s">
        <v>1240</v>
      </c>
      <c r="J1709" t="s">
        <v>14</v>
      </c>
    </row>
    <row r="1710" spans="3:10">
      <c r="C1710">
        <v>161000</v>
      </c>
      <c r="D1710" t="s">
        <v>12</v>
      </c>
      <c r="E1710" t="s">
        <v>1247</v>
      </c>
      <c r="F1710" s="28"/>
      <c r="G1710" s="85" t="s">
        <v>1966</v>
      </c>
      <c r="H1710" s="85" t="s">
        <v>1959</v>
      </c>
      <c r="I1710" s="86" t="s">
        <v>1247</v>
      </c>
      <c r="J1710" t="s">
        <v>14</v>
      </c>
    </row>
    <row r="1711" spans="3:10">
      <c r="C1711">
        <v>161001</v>
      </c>
      <c r="D1711" t="s">
        <v>15</v>
      </c>
      <c r="E1711" t="s">
        <v>1248</v>
      </c>
      <c r="F1711" s="28"/>
      <c r="G1711" s="85" t="s">
        <v>1966</v>
      </c>
      <c r="H1711" s="85" t="s">
        <v>1959</v>
      </c>
      <c r="I1711" s="86" t="s">
        <v>1247</v>
      </c>
      <c r="J1711" t="s">
        <v>14</v>
      </c>
    </row>
    <row r="1712" spans="3:10">
      <c r="C1712">
        <v>161002</v>
      </c>
      <c r="D1712" t="s">
        <v>15</v>
      </c>
      <c r="E1712" t="s">
        <v>1249</v>
      </c>
      <c r="F1712" s="28"/>
      <c r="G1712" s="85" t="s">
        <v>1966</v>
      </c>
      <c r="H1712" s="85" t="s">
        <v>1959</v>
      </c>
      <c r="I1712" s="86" t="s">
        <v>1247</v>
      </c>
      <c r="J1712" t="s">
        <v>14</v>
      </c>
    </row>
    <row r="1713" spans="3:10">
      <c r="C1713">
        <v>161003</v>
      </c>
      <c r="D1713" t="s">
        <v>15</v>
      </c>
      <c r="E1713" t="s">
        <v>1250</v>
      </c>
      <c r="F1713" s="28"/>
      <c r="G1713" s="85" t="s">
        <v>1966</v>
      </c>
      <c r="H1713" s="85" t="s">
        <v>1959</v>
      </c>
      <c r="I1713" s="86" t="s">
        <v>1247</v>
      </c>
      <c r="J1713" t="s">
        <v>14</v>
      </c>
    </row>
    <row r="1714" spans="3:10">
      <c r="C1714">
        <v>161004</v>
      </c>
      <c r="D1714" t="s">
        <v>15</v>
      </c>
      <c r="E1714" t="s">
        <v>1251</v>
      </c>
      <c r="F1714" s="28"/>
      <c r="G1714" s="85" t="s">
        <v>1966</v>
      </c>
      <c r="H1714" s="85" t="s">
        <v>1959</v>
      </c>
      <c r="I1714" s="86" t="s">
        <v>1247</v>
      </c>
      <c r="J1714" t="s">
        <v>14</v>
      </c>
    </row>
    <row r="1715" spans="3:10">
      <c r="C1715">
        <v>161005</v>
      </c>
      <c r="D1715" t="s">
        <v>15</v>
      </c>
      <c r="E1715" t="s">
        <v>1252</v>
      </c>
      <c r="F1715" s="28"/>
      <c r="G1715" s="85" t="s">
        <v>1966</v>
      </c>
      <c r="H1715" s="85" t="s">
        <v>1959</v>
      </c>
      <c r="I1715" s="86" t="s">
        <v>1247</v>
      </c>
      <c r="J1715" t="s">
        <v>14</v>
      </c>
    </row>
    <row r="1716" spans="3:10">
      <c r="C1716">
        <v>161006</v>
      </c>
      <c r="D1716" t="s">
        <v>15</v>
      </c>
      <c r="E1716" t="s">
        <v>1253</v>
      </c>
      <c r="F1716" s="28"/>
      <c r="G1716" s="85" t="s">
        <v>1966</v>
      </c>
      <c r="H1716" s="85" t="s">
        <v>1959</v>
      </c>
      <c r="I1716" s="86" t="s">
        <v>1247</v>
      </c>
      <c r="J1716" t="s">
        <v>14</v>
      </c>
    </row>
    <row r="1717" spans="3:10">
      <c r="C1717">
        <v>161007</v>
      </c>
      <c r="D1717" t="s">
        <v>15</v>
      </c>
      <c r="E1717" t="s">
        <v>1254</v>
      </c>
      <c r="F1717" s="28"/>
      <c r="G1717" s="85" t="s">
        <v>1966</v>
      </c>
      <c r="H1717" s="85" t="s">
        <v>1959</v>
      </c>
      <c r="I1717" s="86" t="s">
        <v>1247</v>
      </c>
      <c r="J1717" t="s">
        <v>14</v>
      </c>
    </row>
    <row r="1718" spans="3:10">
      <c r="C1718">
        <v>161008</v>
      </c>
      <c r="D1718" t="s">
        <v>15</v>
      </c>
      <c r="E1718" t="s">
        <v>1255</v>
      </c>
      <c r="F1718" s="28"/>
      <c r="G1718" s="85" t="s">
        <v>1966</v>
      </c>
      <c r="H1718" s="85" t="s">
        <v>1959</v>
      </c>
      <c r="I1718" s="86" t="s">
        <v>1247</v>
      </c>
      <c r="J1718" t="s">
        <v>14</v>
      </c>
    </row>
    <row r="1719" spans="3:10">
      <c r="C1719">
        <v>161009</v>
      </c>
      <c r="D1719" t="s">
        <v>15</v>
      </c>
      <c r="E1719" t="s">
        <v>1256</v>
      </c>
      <c r="F1719" s="28"/>
      <c r="G1719" s="85" t="s">
        <v>1966</v>
      </c>
      <c r="H1719" s="85" t="s">
        <v>1959</v>
      </c>
      <c r="I1719" s="86" t="s">
        <v>1247</v>
      </c>
      <c r="J1719" t="s">
        <v>14</v>
      </c>
    </row>
    <row r="1720" spans="3:10">
      <c r="C1720">
        <v>161010</v>
      </c>
      <c r="D1720" t="s">
        <v>15</v>
      </c>
      <c r="E1720" t="s">
        <v>1257</v>
      </c>
      <c r="F1720" s="28"/>
      <c r="G1720" s="85" t="s">
        <v>1966</v>
      </c>
      <c r="H1720" s="85" t="s">
        <v>1959</v>
      </c>
      <c r="I1720" s="86" t="s">
        <v>1247</v>
      </c>
      <c r="J1720" t="s">
        <v>14</v>
      </c>
    </row>
    <row r="1721" spans="3:10">
      <c r="C1721">
        <v>161011</v>
      </c>
      <c r="D1721" t="s">
        <v>182</v>
      </c>
      <c r="E1721" t="s">
        <v>1258</v>
      </c>
      <c r="F1721" s="28"/>
      <c r="G1721" s="85" t="s">
        <v>1966</v>
      </c>
      <c r="H1721" s="85" t="s">
        <v>1959</v>
      </c>
      <c r="I1721" s="86" t="s">
        <v>1247</v>
      </c>
      <c r="J1721" t="s">
        <v>14</v>
      </c>
    </row>
    <row r="1722" spans="3:10">
      <c r="C1722">
        <v>161012</v>
      </c>
      <c r="D1722" t="s">
        <v>15</v>
      </c>
      <c r="E1722" t="s">
        <v>1259</v>
      </c>
      <c r="F1722" s="28"/>
      <c r="G1722" s="85" t="s">
        <v>1966</v>
      </c>
      <c r="H1722" s="85" t="s">
        <v>1959</v>
      </c>
      <c r="I1722" s="86" t="s">
        <v>1247</v>
      </c>
      <c r="J1722" t="s">
        <v>14</v>
      </c>
    </row>
    <row r="1723" spans="3:10">
      <c r="C1723">
        <v>161013</v>
      </c>
      <c r="D1723" t="s">
        <v>15</v>
      </c>
      <c r="E1723" t="s">
        <v>1260</v>
      </c>
      <c r="F1723" s="28"/>
      <c r="G1723" s="85" t="s">
        <v>1966</v>
      </c>
      <c r="H1723" s="85" t="s">
        <v>1959</v>
      </c>
      <c r="I1723" s="86" t="s">
        <v>1247</v>
      </c>
      <c r="J1723" t="s">
        <v>14</v>
      </c>
    </row>
    <row r="1724" spans="3:10">
      <c r="C1724">
        <v>161014</v>
      </c>
      <c r="D1724" t="s">
        <v>15</v>
      </c>
      <c r="E1724" t="s">
        <v>1261</v>
      </c>
      <c r="F1724" s="28"/>
      <c r="G1724" s="85" t="s">
        <v>1966</v>
      </c>
      <c r="H1724" s="85" t="s">
        <v>1959</v>
      </c>
      <c r="I1724" s="86" t="s">
        <v>1247</v>
      </c>
      <c r="J1724" t="s">
        <v>14</v>
      </c>
    </row>
    <row r="1725" spans="3:10">
      <c r="C1725">
        <v>161015</v>
      </c>
      <c r="D1725" t="s">
        <v>15</v>
      </c>
      <c r="E1725" t="s">
        <v>1262</v>
      </c>
      <c r="F1725" s="28"/>
      <c r="G1725" s="85" t="s">
        <v>1966</v>
      </c>
      <c r="H1725" s="85" t="s">
        <v>1959</v>
      </c>
      <c r="I1725" s="86" t="s">
        <v>1247</v>
      </c>
      <c r="J1725" t="s">
        <v>14</v>
      </c>
    </row>
    <row r="1726" spans="3:10">
      <c r="C1726">
        <v>161016</v>
      </c>
      <c r="D1726" t="s">
        <v>15</v>
      </c>
      <c r="E1726" t="s">
        <v>1263</v>
      </c>
      <c r="F1726" s="28"/>
      <c r="G1726" s="85" t="s">
        <v>1966</v>
      </c>
      <c r="H1726" s="85" t="s">
        <v>1959</v>
      </c>
      <c r="I1726" s="86" t="s">
        <v>1247</v>
      </c>
      <c r="J1726" t="s">
        <v>14</v>
      </c>
    </row>
    <row r="1727" spans="3:10">
      <c r="C1727">
        <v>161017</v>
      </c>
      <c r="D1727" t="s">
        <v>15</v>
      </c>
      <c r="E1727" t="s">
        <v>1264</v>
      </c>
      <c r="F1727" s="28"/>
      <c r="G1727" s="85" t="s">
        <v>1966</v>
      </c>
      <c r="H1727" s="85" t="s">
        <v>1959</v>
      </c>
      <c r="I1727" s="86" t="s">
        <v>1247</v>
      </c>
      <c r="J1727" t="s">
        <v>14</v>
      </c>
    </row>
    <row r="1728" spans="3:10">
      <c r="C1728">
        <v>161018</v>
      </c>
      <c r="D1728" t="s">
        <v>15</v>
      </c>
      <c r="E1728" t="s">
        <v>56</v>
      </c>
      <c r="F1728" s="28"/>
      <c r="G1728" s="85" t="s">
        <v>1966</v>
      </c>
      <c r="H1728" s="85" t="s">
        <v>1959</v>
      </c>
      <c r="I1728" s="86" t="s">
        <v>1247</v>
      </c>
      <c r="J1728" t="s">
        <v>14</v>
      </c>
    </row>
    <row r="1729" spans="3:10">
      <c r="C1729">
        <v>161019</v>
      </c>
      <c r="D1729" t="s">
        <v>24</v>
      </c>
      <c r="E1729" t="s">
        <v>57</v>
      </c>
      <c r="F1729" s="28"/>
      <c r="G1729" s="85" t="s">
        <v>1966</v>
      </c>
      <c r="H1729" s="85" t="s">
        <v>1959</v>
      </c>
      <c r="I1729" s="86" t="s">
        <v>1247</v>
      </c>
      <c r="J1729" t="s">
        <v>14</v>
      </c>
    </row>
    <row r="1730" spans="3:10">
      <c r="C1730">
        <v>162000</v>
      </c>
      <c r="D1730" t="s">
        <v>12</v>
      </c>
      <c r="E1730" t="s">
        <v>1265</v>
      </c>
      <c r="F1730" s="28"/>
      <c r="G1730" s="85" t="s">
        <v>1966</v>
      </c>
      <c r="H1730" s="85" t="s">
        <v>1959</v>
      </c>
      <c r="I1730" s="86" t="s">
        <v>1265</v>
      </c>
      <c r="J1730" t="s">
        <v>14</v>
      </c>
    </row>
    <row r="1731" spans="3:10">
      <c r="C1731">
        <v>162001</v>
      </c>
      <c r="D1731" t="s">
        <v>15</v>
      </c>
      <c r="E1731" t="s">
        <v>1236</v>
      </c>
      <c r="F1731" s="28"/>
      <c r="G1731" s="85" t="s">
        <v>1966</v>
      </c>
      <c r="H1731" s="85" t="s">
        <v>1959</v>
      </c>
      <c r="I1731" s="86" t="s">
        <v>1265</v>
      </c>
      <c r="J1731" t="s">
        <v>14</v>
      </c>
    </row>
    <row r="1732" spans="3:10">
      <c r="C1732">
        <v>162002</v>
      </c>
      <c r="D1732" t="s">
        <v>15</v>
      </c>
      <c r="E1732" t="s">
        <v>1237</v>
      </c>
      <c r="F1732" s="28"/>
      <c r="G1732" s="85" t="s">
        <v>1966</v>
      </c>
      <c r="H1732" s="85" t="s">
        <v>1959</v>
      </c>
      <c r="I1732" s="86" t="s">
        <v>1265</v>
      </c>
      <c r="J1732" t="s">
        <v>14</v>
      </c>
    </row>
    <row r="1733" spans="3:10">
      <c r="C1733">
        <v>162003</v>
      </c>
      <c r="D1733" t="s">
        <v>15</v>
      </c>
      <c r="E1733" t="s">
        <v>1238</v>
      </c>
      <c r="F1733" s="28"/>
      <c r="G1733" s="85" t="s">
        <v>1966</v>
      </c>
      <c r="H1733" s="85" t="s">
        <v>1959</v>
      </c>
      <c r="I1733" s="86" t="s">
        <v>1265</v>
      </c>
      <c r="J1733" t="s">
        <v>14</v>
      </c>
    </row>
    <row r="1734" spans="3:10">
      <c r="C1734">
        <v>162004</v>
      </c>
      <c r="D1734" t="s">
        <v>15</v>
      </c>
      <c r="E1734" t="s">
        <v>1239</v>
      </c>
      <c r="F1734" s="28"/>
      <c r="G1734" s="85" t="s">
        <v>1966</v>
      </c>
      <c r="H1734" s="85" t="s">
        <v>1959</v>
      </c>
      <c r="I1734" s="86" t="s">
        <v>1265</v>
      </c>
      <c r="J1734" t="s">
        <v>14</v>
      </c>
    </row>
    <row r="1735" spans="3:10">
      <c r="C1735">
        <v>162005</v>
      </c>
      <c r="D1735" t="s">
        <v>15</v>
      </c>
      <c r="E1735" t="s">
        <v>56</v>
      </c>
      <c r="F1735" s="28"/>
      <c r="G1735" s="85" t="s">
        <v>1966</v>
      </c>
      <c r="H1735" s="85" t="s">
        <v>1959</v>
      </c>
      <c r="I1735" s="86" t="s">
        <v>1265</v>
      </c>
      <c r="J1735" t="s">
        <v>14</v>
      </c>
    </row>
    <row r="1736" spans="3:10">
      <c r="C1736">
        <v>162006</v>
      </c>
      <c r="D1736" t="s">
        <v>24</v>
      </c>
      <c r="E1736" t="s">
        <v>57</v>
      </c>
      <c r="F1736" s="28"/>
      <c r="G1736" s="85" t="s">
        <v>1966</v>
      </c>
      <c r="H1736" s="85" t="s">
        <v>1959</v>
      </c>
      <c r="I1736" s="86" t="s">
        <v>1265</v>
      </c>
      <c r="J1736" t="s">
        <v>14</v>
      </c>
    </row>
    <row r="1737" spans="3:10">
      <c r="C1737">
        <v>163000</v>
      </c>
      <c r="D1737" t="s">
        <v>12</v>
      </c>
      <c r="E1737" t="s">
        <v>1266</v>
      </c>
      <c r="F1737" s="28"/>
      <c r="G1737" s="85" t="s">
        <v>1966</v>
      </c>
      <c r="H1737" s="85" t="s">
        <v>1959</v>
      </c>
      <c r="I1737" s="86" t="s">
        <v>1266</v>
      </c>
      <c r="J1737" t="s">
        <v>14</v>
      </c>
    </row>
    <row r="1738" spans="3:10">
      <c r="C1738">
        <v>163001</v>
      </c>
      <c r="D1738" t="s">
        <v>15</v>
      </c>
      <c r="E1738" t="s">
        <v>1267</v>
      </c>
      <c r="F1738" s="28"/>
      <c r="G1738" s="85" t="s">
        <v>1966</v>
      </c>
      <c r="H1738" s="85" t="s">
        <v>1959</v>
      </c>
      <c r="I1738" s="86" t="s">
        <v>1266</v>
      </c>
      <c r="J1738" t="s">
        <v>14</v>
      </c>
    </row>
    <row r="1739" spans="3:10">
      <c r="C1739">
        <v>163002</v>
      </c>
      <c r="D1739" t="s">
        <v>15</v>
      </c>
      <c r="E1739" t="s">
        <v>1268</v>
      </c>
      <c r="F1739" s="28"/>
      <c r="G1739" s="85" t="s">
        <v>1966</v>
      </c>
      <c r="H1739" s="85" t="s">
        <v>1959</v>
      </c>
      <c r="I1739" s="86" t="s">
        <v>1266</v>
      </c>
      <c r="J1739" t="s">
        <v>14</v>
      </c>
    </row>
    <row r="1740" spans="3:10">
      <c r="C1740">
        <v>163003</v>
      </c>
      <c r="D1740" t="s">
        <v>15</v>
      </c>
      <c r="E1740" t="s">
        <v>1269</v>
      </c>
      <c r="F1740" s="28"/>
      <c r="G1740" s="85" t="s">
        <v>1966</v>
      </c>
      <c r="H1740" s="85" t="s">
        <v>1959</v>
      </c>
      <c r="I1740" s="86" t="s">
        <v>1266</v>
      </c>
      <c r="J1740" t="s">
        <v>14</v>
      </c>
    </row>
    <row r="1741" spans="3:10">
      <c r="C1741">
        <v>163004</v>
      </c>
      <c r="D1741" t="s">
        <v>15</v>
      </c>
      <c r="E1741" t="s">
        <v>1270</v>
      </c>
      <c r="F1741" s="28"/>
      <c r="G1741" s="85" t="s">
        <v>1966</v>
      </c>
      <c r="H1741" s="85" t="s">
        <v>1959</v>
      </c>
      <c r="I1741" s="86" t="s">
        <v>1266</v>
      </c>
      <c r="J1741" t="s">
        <v>14</v>
      </c>
    </row>
    <row r="1742" spans="3:10">
      <c r="C1742">
        <v>163005</v>
      </c>
      <c r="D1742" t="s">
        <v>15</v>
      </c>
      <c r="E1742" t="s">
        <v>1271</v>
      </c>
      <c r="F1742" s="28"/>
      <c r="G1742" s="85" t="s">
        <v>1966</v>
      </c>
      <c r="H1742" s="85" t="s">
        <v>1959</v>
      </c>
      <c r="I1742" s="86" t="s">
        <v>1266</v>
      </c>
      <c r="J1742" t="s">
        <v>14</v>
      </c>
    </row>
    <row r="1743" spans="3:10">
      <c r="C1743">
        <v>163006</v>
      </c>
      <c r="D1743" t="s">
        <v>15</v>
      </c>
      <c r="E1743" t="s">
        <v>1272</v>
      </c>
      <c r="F1743" s="28"/>
      <c r="G1743" s="85" t="s">
        <v>1966</v>
      </c>
      <c r="H1743" s="85" t="s">
        <v>1959</v>
      </c>
      <c r="I1743" s="86" t="s">
        <v>1266</v>
      </c>
      <c r="J1743" t="s">
        <v>14</v>
      </c>
    </row>
    <row r="1744" spans="3:10">
      <c r="C1744">
        <v>163007</v>
      </c>
      <c r="D1744" t="s">
        <v>15</v>
      </c>
      <c r="E1744" t="s">
        <v>1273</v>
      </c>
      <c r="F1744" s="28"/>
      <c r="G1744" s="85" t="s">
        <v>1966</v>
      </c>
      <c r="H1744" s="85" t="s">
        <v>1959</v>
      </c>
      <c r="I1744" s="86" t="s">
        <v>1266</v>
      </c>
      <c r="J1744" t="s">
        <v>14</v>
      </c>
    </row>
    <row r="1745" spans="3:10">
      <c r="C1745">
        <v>163008</v>
      </c>
      <c r="D1745" t="s">
        <v>15</v>
      </c>
      <c r="E1745" t="s">
        <v>1223</v>
      </c>
      <c r="F1745" s="28"/>
      <c r="G1745" s="85" t="s">
        <v>1966</v>
      </c>
      <c r="H1745" s="85" t="s">
        <v>1959</v>
      </c>
      <c r="I1745" s="86" t="s">
        <v>1266</v>
      </c>
      <c r="J1745" t="s">
        <v>14</v>
      </c>
    </row>
    <row r="1746" spans="3:10">
      <c r="C1746">
        <v>163009</v>
      </c>
      <c r="D1746" t="s">
        <v>15</v>
      </c>
      <c r="E1746" t="s">
        <v>56</v>
      </c>
      <c r="F1746" s="28"/>
      <c r="G1746" s="85" t="s">
        <v>1966</v>
      </c>
      <c r="H1746" s="85" t="s">
        <v>1959</v>
      </c>
      <c r="I1746" s="86" t="s">
        <v>1266</v>
      </c>
      <c r="J1746" t="s">
        <v>14</v>
      </c>
    </row>
    <row r="1747" spans="3:10">
      <c r="C1747">
        <v>163010</v>
      </c>
      <c r="D1747" t="s">
        <v>24</v>
      </c>
      <c r="E1747" t="s">
        <v>57</v>
      </c>
      <c r="F1747" s="28"/>
      <c r="G1747" s="85" t="s">
        <v>1966</v>
      </c>
      <c r="H1747" s="85" t="s">
        <v>1959</v>
      </c>
      <c r="I1747" s="86" t="s">
        <v>1266</v>
      </c>
      <c r="J1747" t="s">
        <v>14</v>
      </c>
    </row>
    <row r="1748" spans="3:10">
      <c r="C1748">
        <v>164000</v>
      </c>
      <c r="D1748" t="s">
        <v>12</v>
      </c>
      <c r="E1748" t="s">
        <v>1274</v>
      </c>
      <c r="F1748" s="28"/>
      <c r="G1748" s="85" t="s">
        <v>1966</v>
      </c>
      <c r="H1748" s="85" t="s">
        <v>1959</v>
      </c>
      <c r="I1748" s="86" t="s">
        <v>1274</v>
      </c>
      <c r="J1748" t="s">
        <v>14</v>
      </c>
    </row>
    <row r="1749" spans="3:10">
      <c r="C1749">
        <v>164001</v>
      </c>
      <c r="D1749" t="s">
        <v>15</v>
      </c>
      <c r="E1749" t="s">
        <v>1275</v>
      </c>
      <c r="F1749" s="28"/>
      <c r="G1749" s="85" t="s">
        <v>1966</v>
      </c>
      <c r="H1749" s="85" t="s">
        <v>1959</v>
      </c>
      <c r="I1749" s="86" t="s">
        <v>1274</v>
      </c>
      <c r="J1749" t="s">
        <v>14</v>
      </c>
    </row>
    <row r="1750" spans="3:10">
      <c r="C1750">
        <v>164002</v>
      </c>
      <c r="D1750" t="s">
        <v>15</v>
      </c>
      <c r="E1750" t="s">
        <v>1276</v>
      </c>
      <c r="F1750" s="28"/>
      <c r="G1750" s="85" t="s">
        <v>1966</v>
      </c>
      <c r="H1750" s="85" t="s">
        <v>1959</v>
      </c>
      <c r="I1750" s="86" t="s">
        <v>1274</v>
      </c>
      <c r="J1750" t="s">
        <v>14</v>
      </c>
    </row>
    <row r="1751" spans="3:10">
      <c r="C1751">
        <v>164003</v>
      </c>
      <c r="D1751" t="s">
        <v>15</v>
      </c>
      <c r="E1751" t="s">
        <v>1277</v>
      </c>
      <c r="F1751" s="28"/>
      <c r="G1751" s="85" t="s">
        <v>1966</v>
      </c>
      <c r="H1751" s="85" t="s">
        <v>1959</v>
      </c>
      <c r="I1751" s="86" t="s">
        <v>1274</v>
      </c>
      <c r="J1751" t="s">
        <v>14</v>
      </c>
    </row>
    <row r="1752" spans="3:10">
      <c r="C1752">
        <v>164004</v>
      </c>
      <c r="D1752" t="s">
        <v>15</v>
      </c>
      <c r="E1752" t="s">
        <v>56</v>
      </c>
      <c r="F1752" s="28"/>
      <c r="G1752" s="85" t="s">
        <v>1966</v>
      </c>
      <c r="H1752" s="85" t="s">
        <v>1959</v>
      </c>
      <c r="I1752" s="86" t="s">
        <v>1274</v>
      </c>
      <c r="J1752" t="s">
        <v>14</v>
      </c>
    </row>
    <row r="1753" spans="3:10">
      <c r="C1753">
        <v>164005</v>
      </c>
      <c r="D1753" t="s">
        <v>24</v>
      </c>
      <c r="E1753" t="s">
        <v>57</v>
      </c>
      <c r="F1753" s="28"/>
      <c r="G1753" s="85" t="s">
        <v>1966</v>
      </c>
      <c r="H1753" s="85" t="s">
        <v>1959</v>
      </c>
      <c r="I1753" s="86" t="s">
        <v>1274</v>
      </c>
      <c r="J1753" t="s">
        <v>14</v>
      </c>
    </row>
    <row r="1754" spans="3:10">
      <c r="C1754">
        <v>165000</v>
      </c>
      <c r="D1754" t="s">
        <v>5</v>
      </c>
      <c r="E1754" t="s">
        <v>1278</v>
      </c>
      <c r="F1754" s="28"/>
      <c r="G1754" s="85" t="s">
        <v>1966</v>
      </c>
      <c r="H1754" s="85" t="s">
        <v>1959</v>
      </c>
      <c r="I1754" s="86" t="s">
        <v>1278</v>
      </c>
      <c r="J1754" t="s">
        <v>14</v>
      </c>
    </row>
    <row r="1755" spans="3:10">
      <c r="C1755">
        <v>165001</v>
      </c>
      <c r="D1755" t="s">
        <v>1127</v>
      </c>
      <c r="E1755" t="s">
        <v>1279</v>
      </c>
      <c r="F1755" s="28"/>
      <c r="G1755" s="85" t="s">
        <v>1966</v>
      </c>
      <c r="H1755" s="85" t="s">
        <v>1959</v>
      </c>
      <c r="I1755" s="86" t="s">
        <v>1278</v>
      </c>
      <c r="J1755" t="s">
        <v>14</v>
      </c>
    </row>
    <row r="1756" spans="3:10">
      <c r="C1756">
        <v>165002</v>
      </c>
      <c r="D1756" t="s">
        <v>15</v>
      </c>
      <c r="E1756" t="s">
        <v>1280</v>
      </c>
      <c r="F1756" s="28"/>
      <c r="G1756" s="85" t="s">
        <v>1966</v>
      </c>
      <c r="H1756" s="85" t="s">
        <v>1959</v>
      </c>
      <c r="I1756" s="86" t="s">
        <v>1278</v>
      </c>
      <c r="J1756" t="s">
        <v>14</v>
      </c>
    </row>
    <row r="1757" spans="3:10">
      <c r="C1757">
        <v>165003</v>
      </c>
      <c r="D1757" t="s">
        <v>15</v>
      </c>
      <c r="E1757" t="s">
        <v>1281</v>
      </c>
      <c r="F1757" s="28"/>
      <c r="G1757" s="85" t="s">
        <v>1966</v>
      </c>
      <c r="H1757" s="85" t="s">
        <v>1959</v>
      </c>
      <c r="I1757" s="86" t="s">
        <v>1278</v>
      </c>
      <c r="J1757" t="s">
        <v>14</v>
      </c>
    </row>
    <row r="1758" spans="3:10">
      <c r="C1758">
        <v>165004</v>
      </c>
      <c r="D1758" t="s">
        <v>1127</v>
      </c>
      <c r="E1758" t="s">
        <v>1282</v>
      </c>
      <c r="F1758" s="28"/>
      <c r="G1758" s="85" t="s">
        <v>1966</v>
      </c>
      <c r="H1758" s="85" t="s">
        <v>1959</v>
      </c>
      <c r="I1758" s="86" t="s">
        <v>1278</v>
      </c>
      <c r="J1758" t="s">
        <v>14</v>
      </c>
    </row>
    <row r="1759" spans="3:10">
      <c r="C1759">
        <v>165005</v>
      </c>
      <c r="D1759" t="s">
        <v>15</v>
      </c>
      <c r="E1759" t="s">
        <v>1283</v>
      </c>
      <c r="F1759" s="28"/>
      <c r="G1759" s="85" t="s">
        <v>1966</v>
      </c>
      <c r="H1759" s="85" t="s">
        <v>1959</v>
      </c>
      <c r="I1759" s="86" t="s">
        <v>1278</v>
      </c>
      <c r="J1759" t="s">
        <v>14</v>
      </c>
    </row>
    <row r="1760" spans="3:10">
      <c r="C1760">
        <v>165006</v>
      </c>
      <c r="D1760" t="s">
        <v>15</v>
      </c>
      <c r="E1760" t="s">
        <v>1280</v>
      </c>
      <c r="F1760" s="28"/>
      <c r="G1760" s="85" t="s">
        <v>1966</v>
      </c>
      <c r="H1760" s="85" t="s">
        <v>1959</v>
      </c>
      <c r="I1760" s="86" t="s">
        <v>1278</v>
      </c>
      <c r="J1760" t="s">
        <v>14</v>
      </c>
    </row>
    <row r="1761" spans="3:10">
      <c r="C1761">
        <v>165007</v>
      </c>
      <c r="D1761" t="s">
        <v>15</v>
      </c>
      <c r="E1761" t="s">
        <v>1284</v>
      </c>
      <c r="F1761" s="28"/>
      <c r="G1761" s="85" t="s">
        <v>1966</v>
      </c>
      <c r="H1761" s="85" t="s">
        <v>1959</v>
      </c>
      <c r="I1761" s="86" t="s">
        <v>1278</v>
      </c>
      <c r="J1761" t="s">
        <v>14</v>
      </c>
    </row>
    <row r="1762" spans="3:10">
      <c r="C1762">
        <v>165008</v>
      </c>
      <c r="D1762" t="s">
        <v>15</v>
      </c>
      <c r="E1762" t="s">
        <v>1285</v>
      </c>
      <c r="F1762" s="28"/>
      <c r="G1762" s="85" t="s">
        <v>1966</v>
      </c>
      <c r="H1762" s="85" t="s">
        <v>1959</v>
      </c>
      <c r="I1762" s="86" t="s">
        <v>1278</v>
      </c>
      <c r="J1762" t="s">
        <v>14</v>
      </c>
    </row>
    <row r="1763" spans="3:10">
      <c r="C1763">
        <v>165009</v>
      </c>
      <c r="D1763" t="s">
        <v>15</v>
      </c>
      <c r="E1763" t="s">
        <v>1286</v>
      </c>
      <c r="F1763" s="28"/>
      <c r="G1763" s="85" t="s">
        <v>1966</v>
      </c>
      <c r="H1763" s="85" t="s">
        <v>1959</v>
      </c>
      <c r="I1763" s="86" t="s">
        <v>1278</v>
      </c>
      <c r="J1763" t="s">
        <v>14</v>
      </c>
    </row>
    <row r="1764" spans="3:10">
      <c r="C1764">
        <v>165010</v>
      </c>
      <c r="D1764" t="s">
        <v>15</v>
      </c>
      <c r="E1764" t="s">
        <v>1287</v>
      </c>
      <c r="F1764" s="28"/>
      <c r="G1764" s="85" t="s">
        <v>1966</v>
      </c>
      <c r="H1764" s="85" t="s">
        <v>1959</v>
      </c>
      <c r="I1764" s="86" t="s">
        <v>1278</v>
      </c>
      <c r="J1764" t="s">
        <v>14</v>
      </c>
    </row>
    <row r="1765" spans="3:10">
      <c r="C1765">
        <v>165011</v>
      </c>
      <c r="D1765" t="s">
        <v>15</v>
      </c>
      <c r="E1765" t="s">
        <v>1288</v>
      </c>
      <c r="F1765" s="28"/>
      <c r="G1765" s="85" t="s">
        <v>1966</v>
      </c>
      <c r="H1765" s="85" t="s">
        <v>1959</v>
      </c>
      <c r="I1765" s="86" t="s">
        <v>1278</v>
      </c>
      <c r="J1765" t="s">
        <v>14</v>
      </c>
    </row>
    <row r="1766" spans="3:10">
      <c r="C1766">
        <v>165012</v>
      </c>
      <c r="D1766" t="s">
        <v>15</v>
      </c>
      <c r="E1766" t="s">
        <v>1289</v>
      </c>
      <c r="F1766" s="28"/>
      <c r="G1766" s="85" t="s">
        <v>1966</v>
      </c>
      <c r="H1766" s="85" t="s">
        <v>1959</v>
      </c>
      <c r="I1766" s="86" t="s">
        <v>1278</v>
      </c>
      <c r="J1766" t="s">
        <v>14</v>
      </c>
    </row>
    <row r="1767" spans="3:10">
      <c r="C1767">
        <v>165013</v>
      </c>
      <c r="D1767" t="s">
        <v>1127</v>
      </c>
      <c r="E1767" t="s">
        <v>1290</v>
      </c>
      <c r="F1767" s="28"/>
      <c r="G1767" s="85" t="s">
        <v>1966</v>
      </c>
      <c r="H1767" s="85" t="s">
        <v>1959</v>
      </c>
      <c r="I1767" s="86" t="s">
        <v>1278</v>
      </c>
      <c r="J1767" t="s">
        <v>14</v>
      </c>
    </row>
    <row r="1768" spans="3:10">
      <c r="C1768">
        <v>165014</v>
      </c>
      <c r="D1768" t="s">
        <v>15</v>
      </c>
      <c r="E1768" t="s">
        <v>1291</v>
      </c>
      <c r="F1768" s="28"/>
      <c r="G1768" s="85" t="s">
        <v>1966</v>
      </c>
      <c r="H1768" s="85" t="s">
        <v>1959</v>
      </c>
      <c r="I1768" s="86" t="s">
        <v>1278</v>
      </c>
      <c r="J1768" t="s">
        <v>14</v>
      </c>
    </row>
    <row r="1769" spans="3:10">
      <c r="C1769">
        <v>165015</v>
      </c>
      <c r="D1769" t="s">
        <v>15</v>
      </c>
      <c r="E1769" t="s">
        <v>1292</v>
      </c>
      <c r="F1769" s="28"/>
      <c r="G1769" s="85" t="s">
        <v>1966</v>
      </c>
      <c r="H1769" s="85" t="s">
        <v>1959</v>
      </c>
      <c r="I1769" s="86" t="s">
        <v>1278</v>
      </c>
      <c r="J1769" t="s">
        <v>14</v>
      </c>
    </row>
    <row r="1770" spans="3:10">
      <c r="C1770">
        <v>165016</v>
      </c>
      <c r="D1770" t="s">
        <v>1127</v>
      </c>
      <c r="E1770" t="s">
        <v>1293</v>
      </c>
      <c r="F1770" s="28"/>
      <c r="G1770" s="85" t="s">
        <v>1966</v>
      </c>
      <c r="H1770" s="85" t="s">
        <v>1959</v>
      </c>
      <c r="I1770" s="86" t="s">
        <v>1278</v>
      </c>
      <c r="J1770" t="s">
        <v>14</v>
      </c>
    </row>
    <row r="1771" spans="3:10">
      <c r="C1771">
        <v>165017</v>
      </c>
      <c r="D1771" t="s">
        <v>15</v>
      </c>
      <c r="E1771" t="s">
        <v>1294</v>
      </c>
      <c r="F1771" s="28"/>
      <c r="G1771" s="85" t="s">
        <v>1966</v>
      </c>
      <c r="H1771" s="85" t="s">
        <v>1959</v>
      </c>
      <c r="I1771" s="86" t="s">
        <v>1278</v>
      </c>
      <c r="J1771" t="s">
        <v>14</v>
      </c>
    </row>
    <row r="1772" spans="3:10">
      <c r="C1772">
        <v>165018</v>
      </c>
      <c r="D1772" t="s">
        <v>15</v>
      </c>
      <c r="E1772" t="s">
        <v>56</v>
      </c>
      <c r="F1772" s="28"/>
      <c r="G1772" s="85" t="s">
        <v>1966</v>
      </c>
      <c r="H1772" s="85" t="s">
        <v>1959</v>
      </c>
      <c r="I1772" s="86" t="s">
        <v>1278</v>
      </c>
      <c r="J1772" t="s">
        <v>14</v>
      </c>
    </row>
    <row r="1773" spans="3:10">
      <c r="C1773">
        <v>165019</v>
      </c>
      <c r="D1773" t="s">
        <v>24</v>
      </c>
      <c r="E1773" t="s">
        <v>57</v>
      </c>
      <c r="F1773" s="28"/>
      <c r="G1773" s="85" t="s">
        <v>1966</v>
      </c>
      <c r="H1773" s="85" t="s">
        <v>1959</v>
      </c>
      <c r="I1773" s="86" t="s">
        <v>1278</v>
      </c>
      <c r="J1773" t="s">
        <v>14</v>
      </c>
    </row>
    <row r="1774" spans="3:10">
      <c r="C1774">
        <v>166000</v>
      </c>
      <c r="D1774" t="s">
        <v>12</v>
      </c>
      <c r="E1774" t="s">
        <v>1295</v>
      </c>
      <c r="F1774" s="28"/>
      <c r="G1774" s="85" t="s">
        <v>1966</v>
      </c>
      <c r="H1774" s="85" t="s">
        <v>1959</v>
      </c>
      <c r="I1774" s="86" t="s">
        <v>1295</v>
      </c>
      <c r="J1774" t="s">
        <v>14</v>
      </c>
    </row>
    <row r="1775" spans="3:10">
      <c r="C1775">
        <v>166001</v>
      </c>
      <c r="D1775" t="s">
        <v>15</v>
      </c>
      <c r="E1775" t="s">
        <v>1296</v>
      </c>
      <c r="F1775" s="28"/>
      <c r="G1775" s="85" t="s">
        <v>1966</v>
      </c>
      <c r="H1775" s="85" t="s">
        <v>1959</v>
      </c>
      <c r="I1775" s="86" t="s">
        <v>1295</v>
      </c>
      <c r="J1775" t="s">
        <v>14</v>
      </c>
    </row>
    <row r="1776" spans="3:10">
      <c r="C1776">
        <v>166002</v>
      </c>
      <c r="D1776" t="s">
        <v>15</v>
      </c>
      <c r="E1776" t="s">
        <v>1297</v>
      </c>
      <c r="F1776" s="28"/>
      <c r="G1776" s="85" t="s">
        <v>1966</v>
      </c>
      <c r="H1776" s="85" t="s">
        <v>1959</v>
      </c>
      <c r="I1776" s="86" t="s">
        <v>1295</v>
      </c>
      <c r="J1776" t="s">
        <v>14</v>
      </c>
    </row>
    <row r="1777" spans="3:10">
      <c r="C1777">
        <v>166003</v>
      </c>
      <c r="D1777" t="s">
        <v>15</v>
      </c>
      <c r="E1777" t="s">
        <v>1298</v>
      </c>
      <c r="F1777" s="28"/>
      <c r="G1777" s="85" t="s">
        <v>1966</v>
      </c>
      <c r="H1777" s="85" t="s">
        <v>1959</v>
      </c>
      <c r="I1777" s="86" t="s">
        <v>1295</v>
      </c>
      <c r="J1777" t="s">
        <v>14</v>
      </c>
    </row>
    <row r="1778" spans="3:10">
      <c r="C1778">
        <v>166004</v>
      </c>
      <c r="D1778" t="s">
        <v>15</v>
      </c>
      <c r="E1778" t="s">
        <v>720</v>
      </c>
      <c r="F1778" s="28"/>
      <c r="G1778" s="85" t="s">
        <v>1966</v>
      </c>
      <c r="H1778" s="85" t="s">
        <v>1959</v>
      </c>
      <c r="I1778" s="86" t="s">
        <v>1295</v>
      </c>
      <c r="J1778" t="s">
        <v>14</v>
      </c>
    </row>
    <row r="1779" spans="3:10">
      <c r="C1779">
        <v>166005</v>
      </c>
      <c r="D1779" t="s">
        <v>15</v>
      </c>
      <c r="E1779" t="s">
        <v>1299</v>
      </c>
      <c r="F1779" s="28"/>
      <c r="G1779" s="85" t="s">
        <v>1966</v>
      </c>
      <c r="H1779" s="85" t="s">
        <v>1959</v>
      </c>
      <c r="I1779" s="86" t="s">
        <v>1295</v>
      </c>
      <c r="J1779" t="s">
        <v>14</v>
      </c>
    </row>
    <row r="1780" spans="3:10">
      <c r="C1780">
        <v>166006</v>
      </c>
      <c r="D1780" t="s">
        <v>15</v>
      </c>
      <c r="E1780" t="s">
        <v>56</v>
      </c>
      <c r="F1780" s="28"/>
      <c r="G1780" s="85" t="s">
        <v>1966</v>
      </c>
      <c r="H1780" s="85" t="s">
        <v>1959</v>
      </c>
      <c r="I1780" s="86" t="s">
        <v>1295</v>
      </c>
      <c r="J1780" t="s">
        <v>14</v>
      </c>
    </row>
    <row r="1781" spans="3:10">
      <c r="C1781">
        <v>166007</v>
      </c>
      <c r="D1781" t="s">
        <v>24</v>
      </c>
      <c r="E1781" t="s">
        <v>57</v>
      </c>
      <c r="F1781" s="28"/>
      <c r="G1781" s="85" t="s">
        <v>1966</v>
      </c>
      <c r="H1781" s="85" t="s">
        <v>1959</v>
      </c>
      <c r="I1781" s="86" t="s">
        <v>1295</v>
      </c>
      <c r="J1781" t="s">
        <v>14</v>
      </c>
    </row>
    <row r="1782" spans="3:10">
      <c r="C1782">
        <v>167000</v>
      </c>
      <c r="D1782" t="s">
        <v>12</v>
      </c>
      <c r="E1782" t="s">
        <v>1300</v>
      </c>
      <c r="F1782" s="28"/>
      <c r="G1782" s="85" t="s">
        <v>1966</v>
      </c>
      <c r="H1782" s="85" t="s">
        <v>1959</v>
      </c>
      <c r="I1782" s="86" t="s">
        <v>1300</v>
      </c>
      <c r="J1782" t="s">
        <v>14</v>
      </c>
    </row>
    <row r="1783" spans="3:10">
      <c r="C1783">
        <v>167001</v>
      </c>
      <c r="D1783" t="s">
        <v>15</v>
      </c>
      <c r="E1783" t="s">
        <v>1301</v>
      </c>
      <c r="F1783" s="28"/>
      <c r="G1783" s="85" t="s">
        <v>1966</v>
      </c>
      <c r="H1783" s="85" t="s">
        <v>1959</v>
      </c>
      <c r="I1783" s="86" t="s">
        <v>1300</v>
      </c>
      <c r="J1783" t="s">
        <v>14</v>
      </c>
    </row>
    <row r="1784" spans="3:10">
      <c r="C1784">
        <v>167002</v>
      </c>
      <c r="D1784" t="s">
        <v>15</v>
      </c>
      <c r="E1784" t="s">
        <v>1302</v>
      </c>
      <c r="F1784" s="28"/>
      <c r="G1784" s="85" t="s">
        <v>1966</v>
      </c>
      <c r="H1784" s="85" t="s">
        <v>1959</v>
      </c>
      <c r="I1784" s="86" t="s">
        <v>1300</v>
      </c>
      <c r="J1784" t="s">
        <v>14</v>
      </c>
    </row>
    <row r="1785" spans="3:10">
      <c r="C1785">
        <v>167003</v>
      </c>
      <c r="D1785" t="s">
        <v>15</v>
      </c>
      <c r="E1785" t="s">
        <v>1303</v>
      </c>
      <c r="F1785" s="28"/>
      <c r="G1785" s="85" t="s">
        <v>1966</v>
      </c>
      <c r="H1785" s="85" t="s">
        <v>1959</v>
      </c>
      <c r="I1785" s="86" t="s">
        <v>1300</v>
      </c>
      <c r="J1785" t="s">
        <v>14</v>
      </c>
    </row>
    <row r="1786" spans="3:10">
      <c r="C1786">
        <v>167004</v>
      </c>
      <c r="D1786" t="s">
        <v>15</v>
      </c>
      <c r="E1786" t="s">
        <v>1304</v>
      </c>
      <c r="F1786" s="28"/>
      <c r="G1786" s="85" t="s">
        <v>1966</v>
      </c>
      <c r="H1786" s="85" t="s">
        <v>1959</v>
      </c>
      <c r="I1786" s="86" t="s">
        <v>1300</v>
      </c>
      <c r="J1786" t="s">
        <v>14</v>
      </c>
    </row>
    <row r="1787" spans="3:10">
      <c r="C1787">
        <v>167005</v>
      </c>
      <c r="D1787" t="s">
        <v>15</v>
      </c>
      <c r="E1787" t="s">
        <v>1305</v>
      </c>
      <c r="F1787" s="28"/>
      <c r="G1787" s="85" t="s">
        <v>1966</v>
      </c>
      <c r="H1787" s="85" t="s">
        <v>1959</v>
      </c>
      <c r="I1787" s="86" t="s">
        <v>1300</v>
      </c>
      <c r="J1787" t="s">
        <v>14</v>
      </c>
    </row>
    <row r="1788" spans="3:10">
      <c r="C1788">
        <v>167006</v>
      </c>
      <c r="D1788" t="s">
        <v>15</v>
      </c>
      <c r="E1788" t="s">
        <v>1306</v>
      </c>
      <c r="F1788" s="28"/>
      <c r="G1788" s="85" t="s">
        <v>1966</v>
      </c>
      <c r="H1788" s="85" t="s">
        <v>1959</v>
      </c>
      <c r="I1788" s="86" t="s">
        <v>1300</v>
      </c>
      <c r="J1788" t="s">
        <v>14</v>
      </c>
    </row>
    <row r="1789" spans="3:10">
      <c r="C1789">
        <v>167007</v>
      </c>
      <c r="D1789" t="s">
        <v>15</v>
      </c>
      <c r="E1789" t="s">
        <v>1307</v>
      </c>
      <c r="F1789" s="28"/>
      <c r="G1789" s="85" t="s">
        <v>1966</v>
      </c>
      <c r="H1789" s="85" t="s">
        <v>1959</v>
      </c>
      <c r="I1789" s="86" t="s">
        <v>1300</v>
      </c>
      <c r="J1789" t="s">
        <v>14</v>
      </c>
    </row>
    <row r="1790" spans="3:10">
      <c r="C1790">
        <v>167008</v>
      </c>
      <c r="D1790" t="s">
        <v>15</v>
      </c>
      <c r="E1790" t="s">
        <v>1308</v>
      </c>
      <c r="F1790" s="28"/>
      <c r="G1790" s="85" t="s">
        <v>1966</v>
      </c>
      <c r="H1790" s="85" t="s">
        <v>1959</v>
      </c>
      <c r="I1790" s="86" t="s">
        <v>1300</v>
      </c>
      <c r="J1790" t="s">
        <v>14</v>
      </c>
    </row>
    <row r="1791" spans="3:10">
      <c r="C1791">
        <v>167009</v>
      </c>
      <c r="D1791" t="s">
        <v>15</v>
      </c>
      <c r="E1791" t="s">
        <v>1309</v>
      </c>
      <c r="F1791" s="28"/>
      <c r="G1791" s="85" t="s">
        <v>1966</v>
      </c>
      <c r="H1791" s="85" t="s">
        <v>1959</v>
      </c>
      <c r="I1791" s="86" t="s">
        <v>1300</v>
      </c>
      <c r="J1791" t="s">
        <v>14</v>
      </c>
    </row>
    <row r="1792" spans="3:10">
      <c r="C1792">
        <v>167010</v>
      </c>
      <c r="D1792" t="s">
        <v>15</v>
      </c>
      <c r="E1792" t="s">
        <v>1310</v>
      </c>
      <c r="F1792" s="28"/>
      <c r="G1792" s="85" t="s">
        <v>1966</v>
      </c>
      <c r="H1792" s="85" t="s">
        <v>1959</v>
      </c>
      <c r="I1792" s="86" t="s">
        <v>1300</v>
      </c>
      <c r="J1792" t="s">
        <v>14</v>
      </c>
    </row>
    <row r="1793" spans="3:10">
      <c r="C1793">
        <v>167011</v>
      </c>
      <c r="D1793" t="s">
        <v>15</v>
      </c>
      <c r="E1793" t="s">
        <v>1311</v>
      </c>
      <c r="F1793" s="28"/>
      <c r="G1793" s="85" t="s">
        <v>1966</v>
      </c>
      <c r="H1793" s="85" t="s">
        <v>1959</v>
      </c>
      <c r="I1793" s="86" t="s">
        <v>1300</v>
      </c>
      <c r="J1793" t="s">
        <v>14</v>
      </c>
    </row>
    <row r="1794" spans="3:10">
      <c r="C1794">
        <v>167012</v>
      </c>
      <c r="D1794" t="s">
        <v>15</v>
      </c>
      <c r="E1794" t="s">
        <v>56</v>
      </c>
      <c r="F1794" s="28"/>
      <c r="G1794" s="85" t="s">
        <v>1966</v>
      </c>
      <c r="H1794" s="85" t="s">
        <v>1959</v>
      </c>
      <c r="I1794" s="86" t="s">
        <v>1300</v>
      </c>
      <c r="J1794" t="s">
        <v>14</v>
      </c>
    </row>
    <row r="1795" spans="3:10">
      <c r="C1795">
        <v>167013</v>
      </c>
      <c r="D1795" t="s">
        <v>24</v>
      </c>
      <c r="E1795" t="s">
        <v>57</v>
      </c>
      <c r="F1795" s="28"/>
      <c r="G1795" s="85" t="s">
        <v>1966</v>
      </c>
      <c r="H1795" s="85" t="s">
        <v>1959</v>
      </c>
      <c r="I1795" s="86" t="s">
        <v>1300</v>
      </c>
      <c r="J1795" t="s">
        <v>14</v>
      </c>
    </row>
    <row r="1796" spans="3:10">
      <c r="C1796">
        <v>168000</v>
      </c>
      <c r="D1796" t="s">
        <v>12</v>
      </c>
      <c r="E1796" t="s">
        <v>1312</v>
      </c>
      <c r="F1796" s="28"/>
      <c r="G1796" s="85" t="s">
        <v>1966</v>
      </c>
      <c r="H1796" s="85" t="s">
        <v>1959</v>
      </c>
      <c r="I1796" s="86" t="s">
        <v>1312</v>
      </c>
      <c r="J1796" t="s">
        <v>14</v>
      </c>
    </row>
    <row r="1797" spans="3:10">
      <c r="C1797">
        <v>168001</v>
      </c>
      <c r="D1797" t="s">
        <v>15</v>
      </c>
      <c r="E1797" t="s">
        <v>1313</v>
      </c>
      <c r="F1797" s="28"/>
      <c r="G1797" s="85" t="s">
        <v>1966</v>
      </c>
      <c r="H1797" s="85" t="s">
        <v>1959</v>
      </c>
      <c r="I1797" s="86" t="s">
        <v>1312</v>
      </c>
      <c r="J1797" t="s">
        <v>14</v>
      </c>
    </row>
    <row r="1798" spans="3:10">
      <c r="C1798">
        <v>168002</v>
      </c>
      <c r="D1798" t="s">
        <v>15</v>
      </c>
      <c r="E1798" t="s">
        <v>1314</v>
      </c>
      <c r="F1798" s="28"/>
      <c r="G1798" s="85" t="s">
        <v>1966</v>
      </c>
      <c r="H1798" s="85" t="s">
        <v>1959</v>
      </c>
      <c r="I1798" s="86" t="s">
        <v>1312</v>
      </c>
      <c r="J1798" t="s">
        <v>14</v>
      </c>
    </row>
    <row r="1799" spans="3:10">
      <c r="C1799">
        <v>168003</v>
      </c>
      <c r="D1799" t="s">
        <v>15</v>
      </c>
      <c r="E1799" t="s">
        <v>1315</v>
      </c>
      <c r="F1799" s="28"/>
      <c r="G1799" s="85" t="s">
        <v>1966</v>
      </c>
      <c r="H1799" s="85" t="s">
        <v>1959</v>
      </c>
      <c r="I1799" s="86" t="s">
        <v>1312</v>
      </c>
      <c r="J1799" t="s">
        <v>14</v>
      </c>
    </row>
    <row r="1800" spans="3:10">
      <c r="C1800">
        <v>168004</v>
      </c>
      <c r="D1800" t="s">
        <v>15</v>
      </c>
      <c r="E1800" t="s">
        <v>1316</v>
      </c>
      <c r="F1800" s="28"/>
      <c r="G1800" s="85" t="s">
        <v>1966</v>
      </c>
      <c r="H1800" s="85" t="s">
        <v>1959</v>
      </c>
      <c r="I1800" s="86" t="s">
        <v>1312</v>
      </c>
      <c r="J1800" t="s">
        <v>14</v>
      </c>
    </row>
    <row r="1801" spans="3:10">
      <c r="C1801">
        <v>168005</v>
      </c>
      <c r="D1801" t="s">
        <v>15</v>
      </c>
      <c r="E1801" t="s">
        <v>1317</v>
      </c>
      <c r="F1801" s="28"/>
      <c r="G1801" s="85" t="s">
        <v>1966</v>
      </c>
      <c r="H1801" s="85" t="s">
        <v>1959</v>
      </c>
      <c r="I1801" s="86" t="s">
        <v>1312</v>
      </c>
      <c r="J1801" t="s">
        <v>14</v>
      </c>
    </row>
    <row r="1802" spans="3:10">
      <c r="C1802">
        <v>168006</v>
      </c>
      <c r="D1802" t="s">
        <v>15</v>
      </c>
      <c r="E1802" t="s">
        <v>1318</v>
      </c>
      <c r="F1802" s="28"/>
      <c r="G1802" s="85" t="s">
        <v>1966</v>
      </c>
      <c r="H1802" s="85" t="s">
        <v>1959</v>
      </c>
      <c r="I1802" s="86" t="s">
        <v>1312</v>
      </c>
      <c r="J1802" t="s">
        <v>14</v>
      </c>
    </row>
    <row r="1803" spans="3:10">
      <c r="C1803">
        <v>168007</v>
      </c>
      <c r="D1803" t="s">
        <v>15</v>
      </c>
      <c r="E1803" t="s">
        <v>1319</v>
      </c>
      <c r="F1803" s="28"/>
      <c r="G1803" s="85" t="s">
        <v>1966</v>
      </c>
      <c r="H1803" s="85" t="s">
        <v>1959</v>
      </c>
      <c r="I1803" s="86" t="s">
        <v>1312</v>
      </c>
      <c r="J1803" t="s">
        <v>14</v>
      </c>
    </row>
    <row r="1804" spans="3:10">
      <c r="C1804">
        <v>168008</v>
      </c>
      <c r="D1804" t="s">
        <v>15</v>
      </c>
      <c r="E1804" t="s">
        <v>1188</v>
      </c>
      <c r="F1804" s="28"/>
      <c r="G1804" s="85" t="s">
        <v>1966</v>
      </c>
      <c r="H1804" s="85" t="s">
        <v>1959</v>
      </c>
      <c r="I1804" s="86" t="s">
        <v>1312</v>
      </c>
      <c r="J1804" t="s">
        <v>14</v>
      </c>
    </row>
    <row r="1805" spans="3:10">
      <c r="C1805">
        <v>168009</v>
      </c>
      <c r="D1805" t="s">
        <v>15</v>
      </c>
      <c r="E1805" t="s">
        <v>56</v>
      </c>
      <c r="F1805" s="28"/>
      <c r="G1805" s="85" t="s">
        <v>1966</v>
      </c>
      <c r="H1805" s="85" t="s">
        <v>1959</v>
      </c>
      <c r="I1805" s="86" t="s">
        <v>1312</v>
      </c>
      <c r="J1805" t="s">
        <v>14</v>
      </c>
    </row>
    <row r="1806" spans="3:10">
      <c r="C1806">
        <v>168010</v>
      </c>
      <c r="D1806" t="s">
        <v>24</v>
      </c>
      <c r="E1806" t="s">
        <v>57</v>
      </c>
      <c r="F1806" s="28"/>
      <c r="G1806" s="85" t="s">
        <v>1966</v>
      </c>
      <c r="H1806" s="85" t="s">
        <v>1959</v>
      </c>
      <c r="I1806" s="86" t="s">
        <v>1312</v>
      </c>
      <c r="J1806" t="s">
        <v>14</v>
      </c>
    </row>
    <row r="1807" spans="3:10">
      <c r="C1807">
        <v>169000</v>
      </c>
      <c r="D1807" t="s">
        <v>430</v>
      </c>
      <c r="E1807" t="s">
        <v>1320</v>
      </c>
      <c r="F1807" s="28"/>
      <c r="G1807" s="85" t="s">
        <v>1966</v>
      </c>
      <c r="H1807" s="85" t="s">
        <v>1959</v>
      </c>
      <c r="I1807" s="86" t="s">
        <v>1320</v>
      </c>
      <c r="J1807" t="s">
        <v>14</v>
      </c>
    </row>
    <row r="1808" spans="3:10">
      <c r="C1808">
        <v>169001</v>
      </c>
      <c r="D1808" t="s">
        <v>432</v>
      </c>
      <c r="E1808" t="s">
        <v>1321</v>
      </c>
      <c r="F1808" s="28"/>
      <c r="G1808" s="85" t="s">
        <v>1966</v>
      </c>
      <c r="H1808" s="85" t="s">
        <v>1959</v>
      </c>
      <c r="I1808" s="86" t="s">
        <v>1320</v>
      </c>
      <c r="J1808" t="s">
        <v>14</v>
      </c>
    </row>
    <row r="1809" spans="3:10">
      <c r="C1809">
        <v>169002</v>
      </c>
      <c r="D1809" t="s">
        <v>15</v>
      </c>
      <c r="E1809" t="s">
        <v>1322</v>
      </c>
      <c r="F1809" s="28"/>
      <c r="G1809" s="85" t="s">
        <v>1966</v>
      </c>
      <c r="H1809" s="85" t="s">
        <v>1959</v>
      </c>
      <c r="I1809" s="86" t="s">
        <v>1320</v>
      </c>
      <c r="J1809" t="s">
        <v>14</v>
      </c>
    </row>
    <row r="1810" spans="3:10">
      <c r="C1810">
        <v>169003</v>
      </c>
      <c r="D1810" t="s">
        <v>182</v>
      </c>
      <c r="E1810" t="s">
        <v>811</v>
      </c>
      <c r="F1810" s="28"/>
      <c r="G1810" s="85" t="s">
        <v>1966</v>
      </c>
      <c r="H1810" s="85" t="s">
        <v>1959</v>
      </c>
      <c r="I1810" s="86" t="s">
        <v>1320</v>
      </c>
      <c r="J1810" t="s">
        <v>14</v>
      </c>
    </row>
    <row r="1811" spans="3:10">
      <c r="C1811">
        <v>169004</v>
      </c>
      <c r="D1811" t="s">
        <v>15</v>
      </c>
      <c r="E1811" t="s">
        <v>812</v>
      </c>
      <c r="F1811" s="28"/>
      <c r="G1811" s="85" t="s">
        <v>1966</v>
      </c>
      <c r="H1811" s="85" t="s">
        <v>1959</v>
      </c>
      <c r="I1811" s="86" t="s">
        <v>1320</v>
      </c>
      <c r="J1811" t="s">
        <v>14</v>
      </c>
    </row>
    <row r="1812" spans="3:10">
      <c r="C1812">
        <v>169005</v>
      </c>
      <c r="D1812" t="s">
        <v>432</v>
      </c>
      <c r="E1812" t="s">
        <v>1323</v>
      </c>
      <c r="F1812" s="28"/>
      <c r="G1812" s="85" t="s">
        <v>1966</v>
      </c>
      <c r="H1812" s="85" t="s">
        <v>1959</v>
      </c>
      <c r="I1812" s="86" t="s">
        <v>1320</v>
      </c>
      <c r="J1812" t="s">
        <v>14</v>
      </c>
    </row>
    <row r="1813" spans="3:10">
      <c r="C1813">
        <v>169006</v>
      </c>
      <c r="D1813" t="s">
        <v>15</v>
      </c>
      <c r="E1813" t="s">
        <v>1324</v>
      </c>
      <c r="F1813" s="28"/>
      <c r="G1813" s="85" t="s">
        <v>1966</v>
      </c>
      <c r="H1813" s="85" t="s">
        <v>1959</v>
      </c>
      <c r="I1813" s="86" t="s">
        <v>1320</v>
      </c>
      <c r="J1813" t="s">
        <v>14</v>
      </c>
    </row>
    <row r="1814" spans="3:10">
      <c r="C1814">
        <v>169007</v>
      </c>
      <c r="D1814" t="s">
        <v>15</v>
      </c>
      <c r="E1814" t="s">
        <v>1325</v>
      </c>
      <c r="F1814" s="28"/>
      <c r="G1814" s="85" t="s">
        <v>1966</v>
      </c>
      <c r="H1814" s="85" t="s">
        <v>1959</v>
      </c>
      <c r="I1814" s="86" t="s">
        <v>1320</v>
      </c>
      <c r="J1814" t="s">
        <v>14</v>
      </c>
    </row>
    <row r="1815" spans="3:10">
      <c r="C1815">
        <v>169008</v>
      </c>
      <c r="D1815" t="s">
        <v>15</v>
      </c>
      <c r="E1815" t="s">
        <v>1326</v>
      </c>
      <c r="F1815" s="28"/>
      <c r="G1815" s="85" t="s">
        <v>1966</v>
      </c>
      <c r="H1815" s="85" t="s">
        <v>1959</v>
      </c>
      <c r="I1815" s="86" t="s">
        <v>1320</v>
      </c>
      <c r="J1815" t="s">
        <v>14</v>
      </c>
    </row>
    <row r="1816" spans="3:10">
      <c r="C1816">
        <v>169009</v>
      </c>
      <c r="D1816" t="s">
        <v>15</v>
      </c>
      <c r="E1816" t="s">
        <v>1327</v>
      </c>
      <c r="F1816" s="28"/>
      <c r="G1816" s="85" t="s">
        <v>1966</v>
      </c>
      <c r="H1816" s="85" t="s">
        <v>1959</v>
      </c>
      <c r="I1816" s="86" t="s">
        <v>1320</v>
      </c>
      <c r="J1816" t="s">
        <v>14</v>
      </c>
    </row>
    <row r="1817" spans="3:10">
      <c r="C1817">
        <v>169010</v>
      </c>
      <c r="D1817" t="s">
        <v>15</v>
      </c>
      <c r="E1817" t="s">
        <v>1328</v>
      </c>
      <c r="F1817" s="28"/>
      <c r="G1817" s="85" t="s">
        <v>1966</v>
      </c>
      <c r="H1817" s="85" t="s">
        <v>1959</v>
      </c>
      <c r="I1817" s="86" t="s">
        <v>1320</v>
      </c>
      <c r="J1817" t="s">
        <v>14</v>
      </c>
    </row>
    <row r="1818" spans="3:10">
      <c r="C1818">
        <v>169011</v>
      </c>
      <c r="D1818" t="s">
        <v>15</v>
      </c>
      <c r="E1818" t="s">
        <v>1329</v>
      </c>
      <c r="F1818" s="28"/>
      <c r="G1818" s="85" t="s">
        <v>1966</v>
      </c>
      <c r="H1818" s="85" t="s">
        <v>1959</v>
      </c>
      <c r="I1818" s="86" t="s">
        <v>1320</v>
      </c>
      <c r="J1818" t="s">
        <v>14</v>
      </c>
    </row>
    <row r="1819" spans="3:10">
      <c r="C1819">
        <v>169012</v>
      </c>
      <c r="D1819" t="s">
        <v>1330</v>
      </c>
      <c r="E1819" t="s">
        <v>1331</v>
      </c>
      <c r="F1819" s="28"/>
      <c r="G1819" s="85" t="s">
        <v>1966</v>
      </c>
      <c r="H1819" s="85" t="s">
        <v>1959</v>
      </c>
      <c r="I1819" s="86" t="s">
        <v>1320</v>
      </c>
      <c r="J1819" t="s">
        <v>14</v>
      </c>
    </row>
    <row r="1820" spans="3:10">
      <c r="C1820">
        <v>169013</v>
      </c>
      <c r="D1820" t="s">
        <v>15</v>
      </c>
      <c r="E1820" t="s">
        <v>1332</v>
      </c>
      <c r="F1820" s="28"/>
      <c r="G1820" s="85" t="s">
        <v>1966</v>
      </c>
      <c r="H1820" s="85" t="s">
        <v>1959</v>
      </c>
      <c r="I1820" s="86" t="s">
        <v>1320</v>
      </c>
      <c r="J1820" t="s">
        <v>14</v>
      </c>
    </row>
    <row r="1821" spans="3:10">
      <c r="C1821">
        <v>169014</v>
      </c>
      <c r="D1821" t="s">
        <v>15</v>
      </c>
      <c r="E1821" t="s">
        <v>1333</v>
      </c>
      <c r="F1821" s="28"/>
      <c r="G1821" s="85" t="s">
        <v>1966</v>
      </c>
      <c r="H1821" s="85" t="s">
        <v>1959</v>
      </c>
      <c r="I1821" s="86" t="s">
        <v>1320</v>
      </c>
      <c r="J1821" t="s">
        <v>14</v>
      </c>
    </row>
    <row r="1822" spans="3:10">
      <c r="C1822">
        <v>169015</v>
      </c>
      <c r="D1822" t="s">
        <v>15</v>
      </c>
      <c r="E1822" t="s">
        <v>1334</v>
      </c>
      <c r="F1822" s="28"/>
      <c r="G1822" s="85" t="s">
        <v>1966</v>
      </c>
      <c r="H1822" s="85" t="s">
        <v>1959</v>
      </c>
      <c r="I1822" s="86" t="s">
        <v>1320</v>
      </c>
      <c r="J1822" t="s">
        <v>14</v>
      </c>
    </row>
    <row r="1823" spans="3:10">
      <c r="C1823">
        <v>169016</v>
      </c>
      <c r="D1823" t="s">
        <v>24</v>
      </c>
      <c r="E1823" t="s">
        <v>730</v>
      </c>
      <c r="F1823" s="28"/>
      <c r="G1823" s="85" t="s">
        <v>1966</v>
      </c>
      <c r="H1823" s="85" t="s">
        <v>1959</v>
      </c>
      <c r="I1823" s="86" t="s">
        <v>1320</v>
      </c>
      <c r="J1823" t="s">
        <v>14</v>
      </c>
    </row>
    <row r="1824" spans="3:10">
      <c r="C1824">
        <v>169017</v>
      </c>
      <c r="D1824" t="s">
        <v>15</v>
      </c>
      <c r="E1824" t="s">
        <v>56</v>
      </c>
      <c r="F1824" s="28"/>
      <c r="G1824" s="85" t="s">
        <v>1966</v>
      </c>
      <c r="H1824" s="85" t="s">
        <v>1959</v>
      </c>
      <c r="I1824" s="86" t="s">
        <v>1320</v>
      </c>
      <c r="J1824" t="s">
        <v>14</v>
      </c>
    </row>
    <row r="1825" spans="3:10">
      <c r="C1825">
        <v>169018</v>
      </c>
      <c r="D1825" t="s">
        <v>24</v>
      </c>
      <c r="E1825" t="s">
        <v>57</v>
      </c>
      <c r="F1825" s="28"/>
      <c r="G1825" s="85" t="s">
        <v>1966</v>
      </c>
      <c r="H1825" s="85" t="s">
        <v>1959</v>
      </c>
      <c r="I1825" s="86" t="s">
        <v>1320</v>
      </c>
      <c r="J1825" t="s">
        <v>14</v>
      </c>
    </row>
    <row r="1826" spans="3:10">
      <c r="C1826">
        <v>170000</v>
      </c>
      <c r="D1826" t="s">
        <v>12</v>
      </c>
      <c r="E1826" t="s">
        <v>1335</v>
      </c>
      <c r="F1826" s="28"/>
      <c r="G1826" s="85" t="s">
        <v>1967</v>
      </c>
      <c r="H1826" s="85" t="s">
        <v>1958</v>
      </c>
      <c r="I1826" s="86" t="s">
        <v>1335</v>
      </c>
      <c r="J1826" t="s">
        <v>14</v>
      </c>
    </row>
    <row r="1827" spans="3:10">
      <c r="C1827">
        <v>170001</v>
      </c>
      <c r="D1827" t="s">
        <v>15</v>
      </c>
      <c r="E1827" t="s">
        <v>22</v>
      </c>
      <c r="F1827" s="28"/>
      <c r="G1827" s="85" t="s">
        <v>1967</v>
      </c>
      <c r="H1827" s="85" t="s">
        <v>1958</v>
      </c>
      <c r="I1827" s="86" t="s">
        <v>1335</v>
      </c>
      <c r="J1827" t="s">
        <v>14</v>
      </c>
    </row>
    <row r="1828" spans="3:10">
      <c r="C1828">
        <v>170002</v>
      </c>
      <c r="D1828" t="s">
        <v>15</v>
      </c>
      <c r="E1828" t="s">
        <v>23</v>
      </c>
      <c r="F1828" s="28"/>
      <c r="G1828" s="85" t="s">
        <v>1967</v>
      </c>
      <c r="H1828" s="85" t="s">
        <v>1958</v>
      </c>
      <c r="I1828" s="86" t="s">
        <v>1335</v>
      </c>
      <c r="J1828" t="s">
        <v>14</v>
      </c>
    </row>
    <row r="1829" spans="3:10">
      <c r="C1829">
        <v>170003</v>
      </c>
      <c r="D1829" t="s">
        <v>24</v>
      </c>
      <c r="E1829" t="s">
        <v>25</v>
      </c>
      <c r="F1829" s="28"/>
      <c r="G1829" s="85" t="s">
        <v>1967</v>
      </c>
      <c r="H1829" s="85" t="s">
        <v>1958</v>
      </c>
      <c r="I1829" s="86" t="s">
        <v>1335</v>
      </c>
      <c r="J1829" t="s">
        <v>14</v>
      </c>
    </row>
    <row r="1830" spans="3:10">
      <c r="C1830">
        <v>170004</v>
      </c>
      <c r="D1830" t="s">
        <v>15</v>
      </c>
      <c r="E1830" t="s">
        <v>618</v>
      </c>
      <c r="F1830" s="28"/>
      <c r="G1830" s="85" t="s">
        <v>1967</v>
      </c>
      <c r="H1830" s="85" t="s">
        <v>1958</v>
      </c>
      <c r="I1830" s="86" t="s">
        <v>1335</v>
      </c>
      <c r="J1830" t="s">
        <v>14</v>
      </c>
    </row>
    <row r="1831" spans="3:10">
      <c r="C1831">
        <v>171000</v>
      </c>
      <c r="D1831" t="s">
        <v>430</v>
      </c>
      <c r="E1831" t="s">
        <v>1336</v>
      </c>
      <c r="F1831" s="28"/>
      <c r="G1831" s="85" t="s">
        <v>1967</v>
      </c>
      <c r="H1831" s="85" t="s">
        <v>1959</v>
      </c>
      <c r="I1831" s="86" t="s">
        <v>1336</v>
      </c>
      <c r="J1831" t="s">
        <v>14</v>
      </c>
    </row>
    <row r="1832" spans="3:10">
      <c r="C1832">
        <v>171001</v>
      </c>
      <c r="D1832" t="s">
        <v>432</v>
      </c>
      <c r="E1832" t="s">
        <v>1337</v>
      </c>
      <c r="F1832" s="28"/>
      <c r="G1832" s="85" t="s">
        <v>1967</v>
      </c>
      <c r="H1832" s="85" t="s">
        <v>1959</v>
      </c>
      <c r="I1832" s="86" t="s">
        <v>1336</v>
      </c>
      <c r="J1832" t="s">
        <v>14</v>
      </c>
    </row>
    <row r="1833" spans="3:10">
      <c r="C1833">
        <v>171002</v>
      </c>
      <c r="D1833" t="s">
        <v>15</v>
      </c>
      <c r="E1833" t="s">
        <v>1338</v>
      </c>
      <c r="F1833" s="28"/>
      <c r="G1833" s="85" t="s">
        <v>1967</v>
      </c>
      <c r="H1833" s="85" t="s">
        <v>1959</v>
      </c>
      <c r="I1833" s="86" t="s">
        <v>1336</v>
      </c>
      <c r="J1833" t="s">
        <v>14</v>
      </c>
    </row>
    <row r="1834" spans="3:10">
      <c r="C1834">
        <v>171003</v>
      </c>
      <c r="D1834" t="s">
        <v>15</v>
      </c>
      <c r="E1834" t="s">
        <v>1339</v>
      </c>
      <c r="F1834" s="28"/>
      <c r="G1834" s="85" t="s">
        <v>1967</v>
      </c>
      <c r="H1834" s="85" t="s">
        <v>1959</v>
      </c>
      <c r="I1834" s="86" t="s">
        <v>1336</v>
      </c>
      <c r="J1834" t="s">
        <v>14</v>
      </c>
    </row>
    <row r="1835" spans="3:10">
      <c r="C1835">
        <v>171004</v>
      </c>
      <c r="D1835" t="s">
        <v>15</v>
      </c>
      <c r="E1835" t="s">
        <v>1340</v>
      </c>
      <c r="F1835" s="28"/>
      <c r="G1835" s="85" t="s">
        <v>1967</v>
      </c>
      <c r="H1835" s="85" t="s">
        <v>1959</v>
      </c>
      <c r="I1835" s="86" t="s">
        <v>1336</v>
      </c>
      <c r="J1835" t="s">
        <v>14</v>
      </c>
    </row>
    <row r="1836" spans="3:10">
      <c r="C1836">
        <v>171005</v>
      </c>
      <c r="D1836" t="s">
        <v>15</v>
      </c>
      <c r="E1836" t="s">
        <v>1341</v>
      </c>
      <c r="F1836" s="28"/>
      <c r="G1836" s="85" t="s">
        <v>1967</v>
      </c>
      <c r="H1836" s="85" t="s">
        <v>1959</v>
      </c>
      <c r="I1836" s="86" t="s">
        <v>1336</v>
      </c>
      <c r="J1836" t="s">
        <v>14</v>
      </c>
    </row>
    <row r="1837" spans="3:10">
      <c r="C1837">
        <v>171006</v>
      </c>
      <c r="D1837" t="s">
        <v>432</v>
      </c>
      <c r="E1837" t="s">
        <v>1342</v>
      </c>
      <c r="F1837" s="28"/>
      <c r="G1837" s="85" t="s">
        <v>1967</v>
      </c>
      <c r="H1837" s="85" t="s">
        <v>1959</v>
      </c>
      <c r="I1837" s="86" t="s">
        <v>1336</v>
      </c>
      <c r="J1837" t="s">
        <v>14</v>
      </c>
    </row>
    <row r="1838" spans="3:10">
      <c r="C1838">
        <v>171007</v>
      </c>
      <c r="D1838" t="s">
        <v>15</v>
      </c>
      <c r="E1838" t="s">
        <v>1343</v>
      </c>
      <c r="F1838" s="28"/>
      <c r="G1838" s="85" t="s">
        <v>1967</v>
      </c>
      <c r="H1838" s="85" t="s">
        <v>1959</v>
      </c>
      <c r="I1838" s="86" t="s">
        <v>1336</v>
      </c>
      <c r="J1838" t="s">
        <v>14</v>
      </c>
    </row>
    <row r="1839" spans="3:10">
      <c r="C1839">
        <v>171008</v>
      </c>
      <c r="D1839" t="s">
        <v>15</v>
      </c>
      <c r="E1839" t="s">
        <v>1344</v>
      </c>
      <c r="F1839" s="28"/>
      <c r="G1839" s="85" t="s">
        <v>1967</v>
      </c>
      <c r="H1839" s="85" t="s">
        <v>1959</v>
      </c>
      <c r="I1839" s="86" t="s">
        <v>1336</v>
      </c>
      <c r="J1839" t="s">
        <v>14</v>
      </c>
    </row>
    <row r="1840" spans="3:10">
      <c r="C1840">
        <v>171009</v>
      </c>
      <c r="D1840" t="s">
        <v>15</v>
      </c>
      <c r="E1840" t="s">
        <v>1220</v>
      </c>
      <c r="F1840" s="28"/>
      <c r="G1840" s="85" t="s">
        <v>1967</v>
      </c>
      <c r="H1840" s="85" t="s">
        <v>1959</v>
      </c>
      <c r="I1840" s="86" t="s">
        <v>1336</v>
      </c>
      <c r="J1840" t="s">
        <v>14</v>
      </c>
    </row>
    <row r="1841" spans="3:10">
      <c r="C1841">
        <v>171010</v>
      </c>
      <c r="D1841" t="s">
        <v>15</v>
      </c>
      <c r="E1841" t="s">
        <v>1345</v>
      </c>
      <c r="F1841" s="28"/>
      <c r="G1841" s="85" t="s">
        <v>1967</v>
      </c>
      <c r="H1841" s="85" t="s">
        <v>1959</v>
      </c>
      <c r="I1841" s="86" t="s">
        <v>1336</v>
      </c>
      <c r="J1841" t="s">
        <v>14</v>
      </c>
    </row>
    <row r="1842" spans="3:10">
      <c r="C1842">
        <v>171011</v>
      </c>
      <c r="D1842" t="s">
        <v>15</v>
      </c>
      <c r="E1842" t="s">
        <v>1346</v>
      </c>
      <c r="F1842" s="28"/>
      <c r="G1842" s="85" t="s">
        <v>1967</v>
      </c>
      <c r="H1842" s="85" t="s">
        <v>1959</v>
      </c>
      <c r="I1842" s="86" t="s">
        <v>1336</v>
      </c>
      <c r="J1842" t="s">
        <v>14</v>
      </c>
    </row>
    <row r="1843" spans="3:10">
      <c r="C1843">
        <v>171012</v>
      </c>
      <c r="D1843" t="s">
        <v>15</v>
      </c>
      <c r="E1843" t="s">
        <v>1347</v>
      </c>
      <c r="F1843" s="28"/>
      <c r="G1843" s="85" t="s">
        <v>1967</v>
      </c>
      <c r="H1843" s="85" t="s">
        <v>1959</v>
      </c>
      <c r="I1843" s="86" t="s">
        <v>1336</v>
      </c>
      <c r="J1843" t="s">
        <v>14</v>
      </c>
    </row>
    <row r="1844" spans="3:10">
      <c r="C1844">
        <v>171013</v>
      </c>
      <c r="D1844" t="s">
        <v>432</v>
      </c>
      <c r="E1844" t="s">
        <v>1348</v>
      </c>
      <c r="F1844" s="28"/>
      <c r="G1844" s="85" t="s">
        <v>1967</v>
      </c>
      <c r="H1844" s="85" t="s">
        <v>1959</v>
      </c>
      <c r="I1844" s="86" t="s">
        <v>1336</v>
      </c>
      <c r="J1844" t="s">
        <v>14</v>
      </c>
    </row>
    <row r="1845" spans="3:10">
      <c r="C1845">
        <v>171014</v>
      </c>
      <c r="D1845" t="s">
        <v>15</v>
      </c>
      <c r="E1845" t="s">
        <v>1349</v>
      </c>
      <c r="F1845" s="28"/>
      <c r="G1845" s="85" t="s">
        <v>1967</v>
      </c>
      <c r="H1845" s="85" t="s">
        <v>1959</v>
      </c>
      <c r="I1845" s="86" t="s">
        <v>1336</v>
      </c>
      <c r="J1845" t="s">
        <v>14</v>
      </c>
    </row>
    <row r="1846" spans="3:10">
      <c r="C1846">
        <v>171015</v>
      </c>
      <c r="D1846" t="s">
        <v>15</v>
      </c>
      <c r="E1846" t="s">
        <v>1350</v>
      </c>
      <c r="F1846" s="28"/>
      <c r="G1846" s="85" t="s">
        <v>1967</v>
      </c>
      <c r="H1846" s="85" t="s">
        <v>1959</v>
      </c>
      <c r="I1846" s="86" t="s">
        <v>1336</v>
      </c>
      <c r="J1846" t="s">
        <v>14</v>
      </c>
    </row>
    <row r="1847" spans="3:10">
      <c r="C1847">
        <v>171016</v>
      </c>
      <c r="D1847" t="s">
        <v>15</v>
      </c>
      <c r="E1847" t="s">
        <v>1351</v>
      </c>
      <c r="F1847" s="28"/>
      <c r="G1847" s="85" t="s">
        <v>1967</v>
      </c>
      <c r="H1847" s="85" t="s">
        <v>1959</v>
      </c>
      <c r="I1847" s="86" t="s">
        <v>1336</v>
      </c>
      <c r="J1847" t="s">
        <v>14</v>
      </c>
    </row>
    <row r="1848" spans="3:10">
      <c r="C1848">
        <v>171017</v>
      </c>
      <c r="D1848" t="s">
        <v>15</v>
      </c>
      <c r="E1848" t="s">
        <v>1352</v>
      </c>
      <c r="F1848" s="28"/>
      <c r="G1848" s="85" t="s">
        <v>1967</v>
      </c>
      <c r="H1848" s="85" t="s">
        <v>1959</v>
      </c>
      <c r="I1848" s="86" t="s">
        <v>1336</v>
      </c>
      <c r="J1848" t="s">
        <v>14</v>
      </c>
    </row>
    <row r="1849" spans="3:10">
      <c r="C1849">
        <v>171018</v>
      </c>
      <c r="D1849" t="s">
        <v>15</v>
      </c>
      <c r="E1849" t="s">
        <v>1353</v>
      </c>
      <c r="F1849" s="28"/>
      <c r="G1849" s="85" t="s">
        <v>1967</v>
      </c>
      <c r="H1849" s="85" t="s">
        <v>1959</v>
      </c>
      <c r="I1849" s="86" t="s">
        <v>1336</v>
      </c>
      <c r="J1849" t="s">
        <v>14</v>
      </c>
    </row>
    <row r="1850" spans="3:10">
      <c r="C1850">
        <v>171019</v>
      </c>
      <c r="D1850" t="s">
        <v>15</v>
      </c>
      <c r="E1850" t="s">
        <v>1354</v>
      </c>
      <c r="F1850" s="28"/>
      <c r="G1850" s="85" t="s">
        <v>1967</v>
      </c>
      <c r="H1850" s="85" t="s">
        <v>1959</v>
      </c>
      <c r="I1850" s="86" t="s">
        <v>1336</v>
      </c>
      <c r="J1850" t="s">
        <v>14</v>
      </c>
    </row>
    <row r="1851" spans="3:10">
      <c r="C1851">
        <v>171020</v>
      </c>
      <c r="D1851" t="s">
        <v>15</v>
      </c>
      <c r="E1851" t="s">
        <v>1355</v>
      </c>
      <c r="F1851" s="28"/>
      <c r="G1851" s="85" t="s">
        <v>1967</v>
      </c>
      <c r="H1851" s="85" t="s">
        <v>1959</v>
      </c>
      <c r="I1851" s="86" t="s">
        <v>1336</v>
      </c>
      <c r="J1851" t="s">
        <v>14</v>
      </c>
    </row>
    <row r="1852" spans="3:10">
      <c r="C1852">
        <v>171021</v>
      </c>
      <c r="D1852" t="s">
        <v>432</v>
      </c>
      <c r="E1852" t="s">
        <v>1356</v>
      </c>
      <c r="F1852" s="28"/>
      <c r="G1852" s="85" t="s">
        <v>1967</v>
      </c>
      <c r="H1852" s="85" t="s">
        <v>1959</v>
      </c>
      <c r="I1852" s="86" t="s">
        <v>1336</v>
      </c>
      <c r="J1852" t="s">
        <v>14</v>
      </c>
    </row>
    <row r="1853" spans="3:10">
      <c r="C1853">
        <v>171022</v>
      </c>
      <c r="D1853" t="s">
        <v>15</v>
      </c>
      <c r="E1853" t="s">
        <v>1357</v>
      </c>
      <c r="F1853" s="28"/>
      <c r="G1853" s="85" t="s">
        <v>1967</v>
      </c>
      <c r="H1853" s="85" t="s">
        <v>1959</v>
      </c>
      <c r="I1853" s="86" t="s">
        <v>1336</v>
      </c>
      <c r="J1853" t="s">
        <v>14</v>
      </c>
    </row>
    <row r="1854" spans="3:10">
      <c r="C1854">
        <v>171023</v>
      </c>
      <c r="D1854" t="s">
        <v>15</v>
      </c>
      <c r="E1854" t="s">
        <v>1358</v>
      </c>
      <c r="F1854" s="28"/>
      <c r="G1854" s="85" t="s">
        <v>1967</v>
      </c>
      <c r="H1854" s="85" t="s">
        <v>1959</v>
      </c>
      <c r="I1854" s="86" t="s">
        <v>1336</v>
      </c>
      <c r="J1854" t="s">
        <v>14</v>
      </c>
    </row>
    <row r="1855" spans="3:10">
      <c r="C1855">
        <v>171024</v>
      </c>
      <c r="D1855" t="s">
        <v>15</v>
      </c>
      <c r="E1855" t="s">
        <v>1359</v>
      </c>
      <c r="F1855" s="28"/>
      <c r="G1855" s="85" t="s">
        <v>1967</v>
      </c>
      <c r="H1855" s="85" t="s">
        <v>1959</v>
      </c>
      <c r="I1855" s="86" t="s">
        <v>1336</v>
      </c>
      <c r="J1855" t="s">
        <v>14</v>
      </c>
    </row>
    <row r="1856" spans="3:10">
      <c r="C1856">
        <v>171025</v>
      </c>
      <c r="D1856" t="s">
        <v>15</v>
      </c>
      <c r="E1856" t="s">
        <v>1360</v>
      </c>
      <c r="F1856" s="28"/>
      <c r="G1856" s="85" t="s">
        <v>1967</v>
      </c>
      <c r="H1856" s="85" t="s">
        <v>1959</v>
      </c>
      <c r="I1856" s="86" t="s">
        <v>1336</v>
      </c>
      <c r="J1856" t="s">
        <v>14</v>
      </c>
    </row>
    <row r="1857" spans="3:10">
      <c r="C1857">
        <v>171026</v>
      </c>
      <c r="D1857" t="s">
        <v>15</v>
      </c>
      <c r="E1857" t="s">
        <v>56</v>
      </c>
      <c r="F1857" s="28"/>
      <c r="G1857" s="85" t="s">
        <v>1967</v>
      </c>
      <c r="H1857" s="85" t="s">
        <v>1959</v>
      </c>
      <c r="I1857" s="86" t="s">
        <v>1336</v>
      </c>
      <c r="J1857" t="s">
        <v>14</v>
      </c>
    </row>
    <row r="1858" spans="3:10">
      <c r="C1858">
        <v>171027</v>
      </c>
      <c r="D1858" t="s">
        <v>24</v>
      </c>
      <c r="E1858" t="s">
        <v>57</v>
      </c>
      <c r="F1858" s="28"/>
      <c r="G1858" s="85" t="s">
        <v>1967</v>
      </c>
      <c r="H1858" s="85" t="s">
        <v>1959</v>
      </c>
      <c r="I1858" s="86" t="s">
        <v>1336</v>
      </c>
      <c r="J1858" t="s">
        <v>14</v>
      </c>
    </row>
    <row r="1859" spans="3:10">
      <c r="C1859">
        <v>172000</v>
      </c>
      <c r="D1859" t="s">
        <v>430</v>
      </c>
      <c r="E1859" t="s">
        <v>1361</v>
      </c>
      <c r="F1859" s="28"/>
      <c r="G1859" s="85" t="s">
        <v>1967</v>
      </c>
      <c r="H1859" s="85" t="s">
        <v>1959</v>
      </c>
      <c r="I1859" s="86" t="s">
        <v>1361</v>
      </c>
      <c r="J1859" t="s">
        <v>14</v>
      </c>
    </row>
    <row r="1860" spans="3:10">
      <c r="C1860">
        <v>172001</v>
      </c>
      <c r="D1860" t="s">
        <v>432</v>
      </c>
      <c r="E1860" t="s">
        <v>1342</v>
      </c>
      <c r="F1860" s="28"/>
      <c r="G1860" s="85" t="s">
        <v>1967</v>
      </c>
      <c r="H1860" s="85" t="s">
        <v>1959</v>
      </c>
      <c r="I1860" s="86" t="s">
        <v>1361</v>
      </c>
      <c r="J1860" t="s">
        <v>14</v>
      </c>
    </row>
    <row r="1861" spans="3:10">
      <c r="C1861">
        <v>172002</v>
      </c>
      <c r="D1861" t="s">
        <v>15</v>
      </c>
      <c r="E1861" t="s">
        <v>1362</v>
      </c>
      <c r="F1861" s="28"/>
      <c r="G1861" s="85" t="s">
        <v>1967</v>
      </c>
      <c r="H1861" s="85" t="s">
        <v>1959</v>
      </c>
      <c r="I1861" s="86" t="s">
        <v>1361</v>
      </c>
      <c r="J1861" t="s">
        <v>14</v>
      </c>
    </row>
    <row r="1862" spans="3:10">
      <c r="C1862">
        <v>172003</v>
      </c>
      <c r="D1862" t="s">
        <v>15</v>
      </c>
      <c r="E1862" t="s">
        <v>1225</v>
      </c>
      <c r="F1862" s="28"/>
      <c r="G1862" s="85" t="s">
        <v>1967</v>
      </c>
      <c r="H1862" s="85" t="s">
        <v>1959</v>
      </c>
      <c r="I1862" s="86" t="s">
        <v>1361</v>
      </c>
      <c r="J1862" t="s">
        <v>14</v>
      </c>
    </row>
    <row r="1863" spans="3:10">
      <c r="C1863">
        <v>172004</v>
      </c>
      <c r="D1863" t="s">
        <v>15</v>
      </c>
      <c r="E1863" s="84" t="s">
        <v>1226</v>
      </c>
      <c r="F1863" s="28"/>
      <c r="G1863" s="85" t="s">
        <v>1967</v>
      </c>
      <c r="H1863" s="85" t="s">
        <v>1959</v>
      </c>
      <c r="I1863" s="86" t="s">
        <v>1361</v>
      </c>
      <c r="J1863" t="s">
        <v>14</v>
      </c>
    </row>
    <row r="1864" spans="3:10">
      <c r="C1864">
        <v>172005</v>
      </c>
      <c r="D1864" t="s">
        <v>15</v>
      </c>
      <c r="E1864" t="s">
        <v>1363</v>
      </c>
      <c r="F1864" s="28"/>
      <c r="G1864" s="85" t="s">
        <v>1967</v>
      </c>
      <c r="H1864" s="85" t="s">
        <v>1959</v>
      </c>
      <c r="I1864" s="86" t="s">
        <v>1361</v>
      </c>
      <c r="J1864" t="s">
        <v>14</v>
      </c>
    </row>
    <row r="1865" spans="3:10">
      <c r="C1865">
        <v>172006</v>
      </c>
      <c r="D1865" t="s">
        <v>15</v>
      </c>
      <c r="E1865" t="s">
        <v>1228</v>
      </c>
      <c r="F1865" s="28"/>
      <c r="G1865" s="85" t="s">
        <v>1967</v>
      </c>
      <c r="H1865" s="85" t="s">
        <v>1959</v>
      </c>
      <c r="I1865" s="86" t="s">
        <v>1361</v>
      </c>
      <c r="J1865" t="s">
        <v>14</v>
      </c>
    </row>
    <row r="1866" spans="3:10">
      <c r="C1866">
        <v>172007</v>
      </c>
      <c r="D1866" t="s">
        <v>15</v>
      </c>
      <c r="E1866" t="s">
        <v>1364</v>
      </c>
      <c r="F1866" s="28"/>
      <c r="G1866" s="85" t="s">
        <v>1967</v>
      </c>
      <c r="H1866" s="85" t="s">
        <v>1959</v>
      </c>
      <c r="I1866" s="86" t="s">
        <v>1361</v>
      </c>
      <c r="J1866" t="s">
        <v>14</v>
      </c>
    </row>
    <row r="1867" spans="3:10">
      <c r="C1867">
        <v>172008</v>
      </c>
      <c r="D1867" t="s">
        <v>15</v>
      </c>
      <c r="E1867" t="s">
        <v>1365</v>
      </c>
      <c r="F1867" s="28"/>
      <c r="G1867" s="85" t="s">
        <v>1967</v>
      </c>
      <c r="H1867" s="85" t="s">
        <v>1959</v>
      </c>
      <c r="I1867" s="86" t="s">
        <v>1361</v>
      </c>
      <c r="J1867" t="s">
        <v>14</v>
      </c>
    </row>
    <row r="1868" spans="3:10">
      <c r="C1868">
        <v>172009</v>
      </c>
      <c r="D1868" t="s">
        <v>15</v>
      </c>
      <c r="E1868" t="s">
        <v>1366</v>
      </c>
      <c r="F1868" s="28"/>
      <c r="G1868" s="85" t="s">
        <v>1967</v>
      </c>
      <c r="H1868" s="85" t="s">
        <v>1959</v>
      </c>
      <c r="I1868" s="86" t="s">
        <v>1361</v>
      </c>
      <c r="J1868" t="s">
        <v>14</v>
      </c>
    </row>
    <row r="1869" spans="3:10">
      <c r="C1869">
        <v>172010</v>
      </c>
      <c r="D1869" t="s">
        <v>15</v>
      </c>
      <c r="E1869" t="s">
        <v>1367</v>
      </c>
      <c r="F1869" s="28"/>
      <c r="G1869" s="85" t="s">
        <v>1967</v>
      </c>
      <c r="H1869" s="85" t="s">
        <v>1959</v>
      </c>
      <c r="I1869" s="86" t="s">
        <v>1361</v>
      </c>
      <c r="J1869" t="s">
        <v>14</v>
      </c>
    </row>
    <row r="1870" spans="3:10">
      <c r="C1870">
        <v>172011</v>
      </c>
      <c r="D1870" t="s">
        <v>15</v>
      </c>
      <c r="E1870" t="s">
        <v>1368</v>
      </c>
      <c r="F1870" s="28"/>
      <c r="G1870" s="85" t="s">
        <v>1967</v>
      </c>
      <c r="H1870" s="85" t="s">
        <v>1959</v>
      </c>
      <c r="I1870" s="86" t="s">
        <v>1361</v>
      </c>
      <c r="J1870" t="s">
        <v>14</v>
      </c>
    </row>
    <row r="1871" spans="3:10">
      <c r="C1871">
        <v>172012</v>
      </c>
      <c r="D1871" t="s">
        <v>15</v>
      </c>
      <c r="E1871" t="s">
        <v>1234</v>
      </c>
      <c r="F1871" s="28"/>
      <c r="G1871" s="85" t="s">
        <v>1967</v>
      </c>
      <c r="H1871" s="85" t="s">
        <v>1959</v>
      </c>
      <c r="I1871" s="86" t="s">
        <v>1361</v>
      </c>
      <c r="J1871" t="s">
        <v>14</v>
      </c>
    </row>
    <row r="1872" spans="3:10">
      <c r="C1872">
        <v>172013</v>
      </c>
      <c r="D1872" t="s">
        <v>432</v>
      </c>
      <c r="E1872" t="s">
        <v>1348</v>
      </c>
      <c r="F1872" s="28"/>
      <c r="G1872" s="85" t="s">
        <v>1967</v>
      </c>
      <c r="H1872" s="85" t="s">
        <v>1959</v>
      </c>
      <c r="I1872" s="86" t="s">
        <v>1361</v>
      </c>
      <c r="J1872" t="s">
        <v>14</v>
      </c>
    </row>
    <row r="1873" spans="3:10">
      <c r="C1873">
        <v>172014</v>
      </c>
      <c r="D1873" t="s">
        <v>15</v>
      </c>
      <c r="E1873" t="s">
        <v>1101</v>
      </c>
      <c r="F1873" s="28"/>
      <c r="G1873" s="85" t="s">
        <v>1967</v>
      </c>
      <c r="H1873" s="85" t="s">
        <v>1959</v>
      </c>
      <c r="I1873" s="86" t="s">
        <v>1361</v>
      </c>
      <c r="J1873" t="s">
        <v>14</v>
      </c>
    </row>
    <row r="1874" spans="3:10">
      <c r="C1874">
        <v>172015</v>
      </c>
      <c r="D1874" t="s">
        <v>15</v>
      </c>
      <c r="E1874" t="s">
        <v>1102</v>
      </c>
      <c r="F1874" s="28"/>
      <c r="G1874" s="85" t="s">
        <v>1967</v>
      </c>
      <c r="H1874" s="85" t="s">
        <v>1959</v>
      </c>
      <c r="I1874" s="86" t="s">
        <v>1361</v>
      </c>
      <c r="J1874" t="s">
        <v>14</v>
      </c>
    </row>
    <row r="1875" spans="3:10">
      <c r="C1875">
        <v>172016</v>
      </c>
      <c r="D1875" t="s">
        <v>15</v>
      </c>
      <c r="E1875" t="s">
        <v>1369</v>
      </c>
      <c r="F1875" s="28"/>
      <c r="G1875" s="85" t="s">
        <v>1967</v>
      </c>
      <c r="H1875" s="85" t="s">
        <v>1959</v>
      </c>
      <c r="I1875" s="86" t="s">
        <v>1361</v>
      </c>
      <c r="J1875" t="s">
        <v>14</v>
      </c>
    </row>
    <row r="1876" spans="3:10">
      <c r="C1876">
        <v>172017</v>
      </c>
      <c r="D1876" t="s">
        <v>15</v>
      </c>
      <c r="E1876" t="s">
        <v>1370</v>
      </c>
      <c r="F1876" s="28"/>
      <c r="G1876" s="85" t="s">
        <v>1967</v>
      </c>
      <c r="H1876" s="85" t="s">
        <v>1959</v>
      </c>
      <c r="I1876" s="86" t="s">
        <v>1361</v>
      </c>
      <c r="J1876" t="s">
        <v>14</v>
      </c>
    </row>
    <row r="1877" spans="3:10">
      <c r="C1877">
        <v>172018</v>
      </c>
      <c r="D1877" t="s">
        <v>15</v>
      </c>
      <c r="E1877" t="s">
        <v>1371</v>
      </c>
      <c r="F1877" s="28"/>
      <c r="G1877" s="85" t="s">
        <v>1967</v>
      </c>
      <c r="H1877" s="85" t="s">
        <v>1959</v>
      </c>
      <c r="I1877" s="86" t="s">
        <v>1361</v>
      </c>
      <c r="J1877" t="s">
        <v>14</v>
      </c>
    </row>
    <row r="1878" spans="3:10">
      <c r="C1878">
        <v>172019</v>
      </c>
      <c r="D1878" t="s">
        <v>15</v>
      </c>
      <c r="E1878" t="s">
        <v>1372</v>
      </c>
      <c r="F1878" s="28"/>
      <c r="G1878" s="85" t="s">
        <v>1967</v>
      </c>
      <c r="H1878" s="85" t="s">
        <v>1959</v>
      </c>
      <c r="I1878" s="86" t="s">
        <v>1361</v>
      </c>
      <c r="J1878" t="s">
        <v>14</v>
      </c>
    </row>
    <row r="1879" spans="3:10">
      <c r="C1879">
        <v>172020</v>
      </c>
      <c r="D1879" t="s">
        <v>15</v>
      </c>
      <c r="E1879" t="s">
        <v>56</v>
      </c>
      <c r="F1879" s="28"/>
      <c r="G1879" s="85" t="s">
        <v>1967</v>
      </c>
      <c r="H1879" s="85" t="s">
        <v>1959</v>
      </c>
      <c r="I1879" s="86" t="s">
        <v>1361</v>
      </c>
      <c r="J1879" t="s">
        <v>14</v>
      </c>
    </row>
    <row r="1880" spans="3:10">
      <c r="C1880">
        <v>172021</v>
      </c>
      <c r="D1880" t="s">
        <v>24</v>
      </c>
      <c r="E1880" t="s">
        <v>57</v>
      </c>
      <c r="F1880" s="28"/>
      <c r="G1880" s="85" t="s">
        <v>1967</v>
      </c>
      <c r="H1880" s="85" t="s">
        <v>1959</v>
      </c>
      <c r="I1880" s="86" t="s">
        <v>1361</v>
      </c>
      <c r="J1880" t="s">
        <v>14</v>
      </c>
    </row>
    <row r="1881" spans="3:10">
      <c r="C1881">
        <v>173000</v>
      </c>
      <c r="D1881" t="s">
        <v>12</v>
      </c>
      <c r="E1881" t="s">
        <v>1373</v>
      </c>
      <c r="F1881" s="28"/>
      <c r="G1881" s="85" t="s">
        <v>1967</v>
      </c>
      <c r="H1881" s="85" t="s">
        <v>1959</v>
      </c>
      <c r="I1881" s="86" t="s">
        <v>1373</v>
      </c>
      <c r="J1881" t="s">
        <v>14</v>
      </c>
    </row>
    <row r="1882" spans="3:10">
      <c r="C1882">
        <v>173001</v>
      </c>
      <c r="D1882" t="s">
        <v>15</v>
      </c>
      <c r="E1882" t="s">
        <v>1374</v>
      </c>
      <c r="F1882" s="28"/>
      <c r="G1882" s="85" t="s">
        <v>1967</v>
      </c>
      <c r="H1882" s="85" t="s">
        <v>1959</v>
      </c>
      <c r="I1882" s="86" t="s">
        <v>1373</v>
      </c>
      <c r="J1882" t="s">
        <v>14</v>
      </c>
    </row>
    <row r="1883" spans="3:10">
      <c r="C1883">
        <v>173002</v>
      </c>
      <c r="D1883" t="s">
        <v>15</v>
      </c>
      <c r="E1883" t="s">
        <v>1375</v>
      </c>
      <c r="F1883" s="28"/>
      <c r="G1883" s="85" t="s">
        <v>1967</v>
      </c>
      <c r="H1883" s="85" t="s">
        <v>1959</v>
      </c>
      <c r="I1883" s="86" t="s">
        <v>1373</v>
      </c>
      <c r="J1883" t="s">
        <v>14</v>
      </c>
    </row>
    <row r="1884" spans="3:10">
      <c r="C1884">
        <v>173003</v>
      </c>
      <c r="D1884" t="s">
        <v>15</v>
      </c>
      <c r="E1884" t="s">
        <v>1376</v>
      </c>
      <c r="F1884" s="28"/>
      <c r="G1884" s="85" t="s">
        <v>1967</v>
      </c>
      <c r="H1884" s="85" t="s">
        <v>1959</v>
      </c>
      <c r="I1884" s="86" t="s">
        <v>1373</v>
      </c>
      <c r="J1884" t="s">
        <v>14</v>
      </c>
    </row>
    <row r="1885" spans="3:10">
      <c r="C1885">
        <v>173004</v>
      </c>
      <c r="D1885" t="s">
        <v>15</v>
      </c>
      <c r="E1885" t="s">
        <v>1377</v>
      </c>
      <c r="F1885" s="28"/>
      <c r="G1885" s="85" t="s">
        <v>1967</v>
      </c>
      <c r="H1885" s="85" t="s">
        <v>1959</v>
      </c>
      <c r="I1885" s="86" t="s">
        <v>1373</v>
      </c>
      <c r="J1885" t="s">
        <v>14</v>
      </c>
    </row>
    <row r="1886" spans="3:10">
      <c r="C1886">
        <v>173005</v>
      </c>
      <c r="D1886" t="s">
        <v>15</v>
      </c>
      <c r="E1886" t="s">
        <v>1378</v>
      </c>
      <c r="F1886" s="28"/>
      <c r="G1886" s="85" t="s">
        <v>1967</v>
      </c>
      <c r="H1886" s="85" t="s">
        <v>1959</v>
      </c>
      <c r="I1886" s="86" t="s">
        <v>1373</v>
      </c>
      <c r="J1886" t="s">
        <v>14</v>
      </c>
    </row>
    <row r="1887" spans="3:10">
      <c r="C1887">
        <v>173006</v>
      </c>
      <c r="D1887" t="s">
        <v>15</v>
      </c>
      <c r="E1887" t="s">
        <v>1379</v>
      </c>
      <c r="F1887" s="28"/>
      <c r="G1887" s="85" t="s">
        <v>1967</v>
      </c>
      <c r="H1887" s="85" t="s">
        <v>1959</v>
      </c>
      <c r="I1887" s="86" t="s">
        <v>1373</v>
      </c>
      <c r="J1887" t="s">
        <v>14</v>
      </c>
    </row>
    <row r="1888" spans="3:10">
      <c r="C1888">
        <v>173007</v>
      </c>
      <c r="D1888" t="s">
        <v>15</v>
      </c>
      <c r="E1888" t="s">
        <v>1380</v>
      </c>
      <c r="F1888" s="28"/>
      <c r="G1888" s="85" t="s">
        <v>1967</v>
      </c>
      <c r="H1888" s="85" t="s">
        <v>1959</v>
      </c>
      <c r="I1888" s="86" t="s">
        <v>1373</v>
      </c>
      <c r="J1888" t="s">
        <v>14</v>
      </c>
    </row>
    <row r="1889" spans="3:10">
      <c r="C1889">
        <v>173008</v>
      </c>
      <c r="D1889" t="s">
        <v>15</v>
      </c>
      <c r="E1889" t="s">
        <v>56</v>
      </c>
      <c r="F1889" s="28"/>
      <c r="G1889" s="85" t="s">
        <v>1967</v>
      </c>
      <c r="H1889" s="85" t="s">
        <v>1959</v>
      </c>
      <c r="I1889" s="86" t="s">
        <v>1373</v>
      </c>
      <c r="J1889" t="s">
        <v>14</v>
      </c>
    </row>
    <row r="1890" spans="3:10">
      <c r="C1890">
        <v>173009</v>
      </c>
      <c r="D1890" t="s">
        <v>24</v>
      </c>
      <c r="E1890" t="s">
        <v>57</v>
      </c>
      <c r="F1890" s="28"/>
      <c r="G1890" s="85" t="s">
        <v>1967</v>
      </c>
      <c r="H1890" s="85" t="s">
        <v>1959</v>
      </c>
      <c r="I1890" s="86" t="s">
        <v>1373</v>
      </c>
      <c r="J1890" t="s">
        <v>14</v>
      </c>
    </row>
    <row r="1891" spans="3:10">
      <c r="C1891">
        <v>174000</v>
      </c>
      <c r="D1891" t="s">
        <v>12</v>
      </c>
      <c r="E1891" t="s">
        <v>1381</v>
      </c>
      <c r="F1891" s="28"/>
      <c r="G1891" s="85" t="s">
        <v>1967</v>
      </c>
      <c r="H1891" s="85" t="s">
        <v>1959</v>
      </c>
      <c r="I1891" s="86" t="s">
        <v>1381</v>
      </c>
      <c r="J1891" t="s">
        <v>14</v>
      </c>
    </row>
    <row r="1892" spans="3:10">
      <c r="C1892">
        <v>174001</v>
      </c>
      <c r="D1892" t="s">
        <v>15</v>
      </c>
      <c r="E1892" t="s">
        <v>1382</v>
      </c>
      <c r="F1892" s="28"/>
      <c r="G1892" s="85" t="s">
        <v>1967</v>
      </c>
      <c r="H1892" s="85" t="s">
        <v>1959</v>
      </c>
      <c r="I1892" s="86" t="s">
        <v>1381</v>
      </c>
      <c r="J1892" t="s">
        <v>14</v>
      </c>
    </row>
    <row r="1893" spans="3:10">
      <c r="C1893">
        <v>174002</v>
      </c>
      <c r="D1893" t="s">
        <v>182</v>
      </c>
      <c r="E1893" t="s">
        <v>1383</v>
      </c>
      <c r="F1893" s="28"/>
      <c r="G1893" s="85" t="s">
        <v>1967</v>
      </c>
      <c r="H1893" s="85" t="s">
        <v>1959</v>
      </c>
      <c r="I1893" s="86" t="s">
        <v>1381</v>
      </c>
      <c r="J1893" t="s">
        <v>14</v>
      </c>
    </row>
    <row r="1894" spans="3:10">
      <c r="C1894">
        <v>174003</v>
      </c>
      <c r="D1894" t="s">
        <v>182</v>
      </c>
      <c r="E1894" t="s">
        <v>1384</v>
      </c>
      <c r="F1894" s="28"/>
      <c r="G1894" s="85" t="s">
        <v>1967</v>
      </c>
      <c r="H1894" s="85" t="s">
        <v>1959</v>
      </c>
      <c r="I1894" s="86" t="s">
        <v>1381</v>
      </c>
      <c r="J1894" t="s">
        <v>14</v>
      </c>
    </row>
    <row r="1895" spans="3:10">
      <c r="C1895">
        <v>174004</v>
      </c>
      <c r="D1895" t="s">
        <v>182</v>
      </c>
      <c r="E1895" t="s">
        <v>1385</v>
      </c>
      <c r="F1895" s="28"/>
      <c r="G1895" s="85" t="s">
        <v>1967</v>
      </c>
      <c r="H1895" s="85" t="s">
        <v>1959</v>
      </c>
      <c r="I1895" s="86" t="s">
        <v>1381</v>
      </c>
      <c r="J1895" t="s">
        <v>14</v>
      </c>
    </row>
    <row r="1896" spans="3:10">
      <c r="C1896">
        <v>174005</v>
      </c>
      <c r="D1896" t="s">
        <v>182</v>
      </c>
      <c r="E1896" t="s">
        <v>1386</v>
      </c>
      <c r="F1896" s="28"/>
      <c r="G1896" s="85" t="s">
        <v>1967</v>
      </c>
      <c r="H1896" s="85" t="s">
        <v>1959</v>
      </c>
      <c r="I1896" s="86" t="s">
        <v>1381</v>
      </c>
      <c r="J1896" t="s">
        <v>14</v>
      </c>
    </row>
    <row r="1897" spans="3:10">
      <c r="C1897">
        <v>174006</v>
      </c>
      <c r="D1897" t="s">
        <v>182</v>
      </c>
      <c r="E1897" t="s">
        <v>1387</v>
      </c>
      <c r="F1897" s="28"/>
      <c r="G1897" s="85" t="s">
        <v>1967</v>
      </c>
      <c r="H1897" s="85" t="s">
        <v>1959</v>
      </c>
      <c r="I1897" s="86" t="s">
        <v>1381</v>
      </c>
      <c r="J1897" t="s">
        <v>14</v>
      </c>
    </row>
    <row r="1898" spans="3:10">
      <c r="C1898">
        <v>174007</v>
      </c>
      <c r="D1898" t="s">
        <v>1388</v>
      </c>
      <c r="E1898" t="s">
        <v>1389</v>
      </c>
      <c r="F1898" s="28"/>
      <c r="G1898" s="85" t="s">
        <v>1967</v>
      </c>
      <c r="H1898" s="85" t="s">
        <v>1959</v>
      </c>
      <c r="I1898" s="86" t="s">
        <v>1381</v>
      </c>
      <c r="J1898" t="s">
        <v>14</v>
      </c>
    </row>
    <row r="1899" spans="3:10">
      <c r="C1899">
        <v>174008</v>
      </c>
      <c r="D1899" t="s">
        <v>182</v>
      </c>
      <c r="E1899" t="s">
        <v>1390</v>
      </c>
      <c r="F1899" s="28"/>
      <c r="G1899" s="85" t="s">
        <v>1967</v>
      </c>
      <c r="H1899" s="85" t="s">
        <v>1959</v>
      </c>
      <c r="I1899" s="86" t="s">
        <v>1381</v>
      </c>
      <c r="J1899" t="s">
        <v>14</v>
      </c>
    </row>
    <row r="1900" spans="3:10">
      <c r="C1900">
        <v>174009</v>
      </c>
      <c r="D1900" t="s">
        <v>182</v>
      </c>
      <c r="E1900" t="s">
        <v>1391</v>
      </c>
      <c r="F1900" s="28"/>
      <c r="G1900" s="85" t="s">
        <v>1967</v>
      </c>
      <c r="H1900" s="85" t="s">
        <v>1959</v>
      </c>
      <c r="I1900" s="86" t="s">
        <v>1381</v>
      </c>
      <c r="J1900" t="s">
        <v>14</v>
      </c>
    </row>
    <row r="1901" spans="3:10">
      <c r="C1901">
        <v>174010</v>
      </c>
      <c r="D1901" t="s">
        <v>182</v>
      </c>
      <c r="E1901" t="s">
        <v>1392</v>
      </c>
      <c r="F1901" s="28"/>
      <c r="G1901" s="85" t="s">
        <v>1967</v>
      </c>
      <c r="H1901" s="85" t="s">
        <v>1959</v>
      </c>
      <c r="I1901" s="86" t="s">
        <v>1381</v>
      </c>
      <c r="J1901" t="s">
        <v>14</v>
      </c>
    </row>
    <row r="1902" spans="3:10">
      <c r="C1902">
        <v>174011</v>
      </c>
      <c r="D1902" t="s">
        <v>15</v>
      </c>
      <c r="E1902" t="s">
        <v>1393</v>
      </c>
      <c r="F1902" s="28"/>
      <c r="G1902" s="85" t="s">
        <v>1967</v>
      </c>
      <c r="H1902" s="85" t="s">
        <v>1959</v>
      </c>
      <c r="I1902" s="86" t="s">
        <v>1381</v>
      </c>
      <c r="J1902" t="s">
        <v>14</v>
      </c>
    </row>
    <row r="1903" spans="3:10">
      <c r="C1903">
        <v>174012</v>
      </c>
      <c r="D1903" t="s">
        <v>15</v>
      </c>
      <c r="E1903" t="s">
        <v>56</v>
      </c>
      <c r="F1903" s="28"/>
      <c r="G1903" s="85" t="s">
        <v>1967</v>
      </c>
      <c r="H1903" s="85" t="s">
        <v>1959</v>
      </c>
      <c r="I1903" s="86" t="s">
        <v>1381</v>
      </c>
      <c r="J1903" t="s">
        <v>14</v>
      </c>
    </row>
    <row r="1904" spans="3:10">
      <c r="C1904">
        <v>174013</v>
      </c>
      <c r="D1904" t="s">
        <v>24</v>
      </c>
      <c r="E1904" t="s">
        <v>57</v>
      </c>
      <c r="F1904" s="28"/>
      <c r="G1904" s="85" t="s">
        <v>1967</v>
      </c>
      <c r="H1904" s="85" t="s">
        <v>1959</v>
      </c>
      <c r="I1904" s="86" t="s">
        <v>1381</v>
      </c>
      <c r="J1904" t="s">
        <v>14</v>
      </c>
    </row>
    <row r="1905" spans="3:10">
      <c r="C1905">
        <v>175000</v>
      </c>
      <c r="D1905" t="s">
        <v>430</v>
      </c>
      <c r="E1905" t="s">
        <v>1394</v>
      </c>
      <c r="F1905" s="28"/>
      <c r="G1905" s="85" t="s">
        <v>1967</v>
      </c>
      <c r="H1905" s="85" t="s">
        <v>1959</v>
      </c>
      <c r="I1905" s="86" t="s">
        <v>1394</v>
      </c>
      <c r="J1905" t="s">
        <v>14</v>
      </c>
    </row>
    <row r="1906" spans="3:10">
      <c r="C1906">
        <v>175001</v>
      </c>
      <c r="D1906" t="s">
        <v>432</v>
      </c>
      <c r="E1906" t="s">
        <v>1342</v>
      </c>
      <c r="F1906" s="28"/>
      <c r="G1906" s="85" t="s">
        <v>1967</v>
      </c>
      <c r="H1906" s="85" t="s">
        <v>1959</v>
      </c>
      <c r="I1906" s="86" t="s">
        <v>1394</v>
      </c>
      <c r="J1906" t="s">
        <v>14</v>
      </c>
    </row>
    <row r="1907" spans="3:10">
      <c r="C1907">
        <v>175002</v>
      </c>
      <c r="D1907" t="s">
        <v>15</v>
      </c>
      <c r="E1907" t="s">
        <v>1395</v>
      </c>
      <c r="F1907" s="28"/>
      <c r="G1907" s="85" t="s">
        <v>1967</v>
      </c>
      <c r="H1907" s="85" t="s">
        <v>1959</v>
      </c>
      <c r="I1907" s="86" t="s">
        <v>1394</v>
      </c>
      <c r="J1907" t="s">
        <v>14</v>
      </c>
    </row>
    <row r="1908" spans="3:10">
      <c r="C1908">
        <v>175003</v>
      </c>
      <c r="D1908" t="s">
        <v>15</v>
      </c>
      <c r="E1908" t="s">
        <v>1396</v>
      </c>
      <c r="F1908" s="28"/>
      <c r="G1908" s="85" t="s">
        <v>1967</v>
      </c>
      <c r="H1908" s="85" t="s">
        <v>1959</v>
      </c>
      <c r="I1908" s="86" t="s">
        <v>1394</v>
      </c>
      <c r="J1908" t="s">
        <v>14</v>
      </c>
    </row>
    <row r="1909" spans="3:10">
      <c r="C1909">
        <v>175004</v>
      </c>
      <c r="D1909" t="s">
        <v>15</v>
      </c>
      <c r="E1909" t="s">
        <v>1397</v>
      </c>
      <c r="F1909" s="28"/>
      <c r="G1909" s="85" t="s">
        <v>1967</v>
      </c>
      <c r="H1909" s="85" t="s">
        <v>1959</v>
      </c>
      <c r="I1909" s="86" t="s">
        <v>1394</v>
      </c>
      <c r="J1909" t="s">
        <v>14</v>
      </c>
    </row>
    <row r="1910" spans="3:10">
      <c r="C1910">
        <v>175005</v>
      </c>
      <c r="D1910" t="s">
        <v>15</v>
      </c>
      <c r="E1910" t="s">
        <v>1398</v>
      </c>
      <c r="F1910" s="28"/>
      <c r="G1910" s="85" t="s">
        <v>1967</v>
      </c>
      <c r="H1910" s="85" t="s">
        <v>1959</v>
      </c>
      <c r="I1910" s="86" t="s">
        <v>1394</v>
      </c>
      <c r="J1910" t="s">
        <v>14</v>
      </c>
    </row>
    <row r="1911" spans="3:10">
      <c r="C1911">
        <v>175006</v>
      </c>
      <c r="D1911" t="s">
        <v>15</v>
      </c>
      <c r="E1911" t="s">
        <v>1399</v>
      </c>
      <c r="F1911" s="28"/>
      <c r="G1911" s="85" t="s">
        <v>1967</v>
      </c>
      <c r="H1911" s="85" t="s">
        <v>1959</v>
      </c>
      <c r="I1911" s="86" t="s">
        <v>1394</v>
      </c>
      <c r="J1911" t="s">
        <v>14</v>
      </c>
    </row>
    <row r="1912" spans="3:10">
      <c r="C1912">
        <v>175007</v>
      </c>
      <c r="D1912" t="s">
        <v>15</v>
      </c>
      <c r="E1912" t="s">
        <v>1400</v>
      </c>
      <c r="F1912" s="28"/>
      <c r="G1912" s="85" t="s">
        <v>1967</v>
      </c>
      <c r="H1912" s="85" t="s">
        <v>1959</v>
      </c>
      <c r="I1912" s="86" t="s">
        <v>1394</v>
      </c>
      <c r="J1912" t="s">
        <v>14</v>
      </c>
    </row>
    <row r="1913" spans="3:10">
      <c r="C1913">
        <v>175008</v>
      </c>
      <c r="D1913" t="s">
        <v>15</v>
      </c>
      <c r="E1913" t="s">
        <v>1401</v>
      </c>
      <c r="F1913" s="28"/>
      <c r="G1913" s="85" t="s">
        <v>1967</v>
      </c>
      <c r="H1913" s="85" t="s">
        <v>1959</v>
      </c>
      <c r="I1913" s="86" t="s">
        <v>1394</v>
      </c>
      <c r="J1913" t="s">
        <v>14</v>
      </c>
    </row>
    <row r="1914" spans="3:10">
      <c r="C1914">
        <v>175009</v>
      </c>
      <c r="D1914" t="s">
        <v>432</v>
      </c>
      <c r="E1914" t="s">
        <v>1348</v>
      </c>
      <c r="F1914" s="28"/>
      <c r="G1914" s="85" t="s">
        <v>1967</v>
      </c>
      <c r="H1914" s="85" t="s">
        <v>1959</v>
      </c>
      <c r="I1914" s="86" t="s">
        <v>1394</v>
      </c>
      <c r="J1914" t="s">
        <v>14</v>
      </c>
    </row>
    <row r="1915" spans="3:10">
      <c r="C1915">
        <v>175010</v>
      </c>
      <c r="D1915" t="s">
        <v>15</v>
      </c>
      <c r="E1915" t="s">
        <v>1402</v>
      </c>
      <c r="F1915" s="28"/>
      <c r="G1915" s="85" t="s">
        <v>1967</v>
      </c>
      <c r="H1915" s="85" t="s">
        <v>1959</v>
      </c>
      <c r="I1915" s="86" t="s">
        <v>1394</v>
      </c>
      <c r="J1915" t="s">
        <v>14</v>
      </c>
    </row>
    <row r="1916" spans="3:10">
      <c r="C1916">
        <v>175011</v>
      </c>
      <c r="D1916" t="s">
        <v>15</v>
      </c>
      <c r="E1916" t="s">
        <v>1403</v>
      </c>
      <c r="F1916" s="28"/>
      <c r="G1916" s="85" t="s">
        <v>1967</v>
      </c>
      <c r="H1916" s="85" t="s">
        <v>1959</v>
      </c>
      <c r="I1916" s="86" t="s">
        <v>1394</v>
      </c>
      <c r="J1916" t="s">
        <v>14</v>
      </c>
    </row>
    <row r="1917" spans="3:10">
      <c r="C1917">
        <v>175012</v>
      </c>
      <c r="D1917" t="s">
        <v>15</v>
      </c>
      <c r="E1917" t="s">
        <v>1404</v>
      </c>
      <c r="F1917" s="28"/>
      <c r="G1917" s="85" t="s">
        <v>1967</v>
      </c>
      <c r="H1917" s="85" t="s">
        <v>1959</v>
      </c>
      <c r="I1917" s="86" t="s">
        <v>1394</v>
      </c>
      <c r="J1917" t="s">
        <v>14</v>
      </c>
    </row>
    <row r="1918" spans="3:10">
      <c r="C1918">
        <v>175013</v>
      </c>
      <c r="D1918" t="s">
        <v>15</v>
      </c>
      <c r="E1918" t="s">
        <v>56</v>
      </c>
      <c r="F1918" s="28"/>
      <c r="G1918" s="85" t="s">
        <v>1967</v>
      </c>
      <c r="H1918" s="85" t="s">
        <v>1959</v>
      </c>
      <c r="I1918" s="86" t="s">
        <v>1394</v>
      </c>
      <c r="J1918" t="s">
        <v>14</v>
      </c>
    </row>
    <row r="1919" spans="3:10">
      <c r="C1919">
        <v>175014</v>
      </c>
      <c r="D1919" t="s">
        <v>24</v>
      </c>
      <c r="E1919" t="s">
        <v>57</v>
      </c>
      <c r="F1919" s="28"/>
      <c r="G1919" s="85" t="s">
        <v>1967</v>
      </c>
      <c r="H1919" s="85" t="s">
        <v>1959</v>
      </c>
      <c r="I1919" s="86" t="s">
        <v>1394</v>
      </c>
      <c r="J1919" t="s">
        <v>14</v>
      </c>
    </row>
    <row r="1920" spans="3:10">
      <c r="C1920">
        <v>176000</v>
      </c>
      <c r="D1920" t="s">
        <v>12</v>
      </c>
      <c r="E1920" t="s">
        <v>1405</v>
      </c>
      <c r="F1920" s="28"/>
      <c r="G1920" s="85" t="s">
        <v>1967</v>
      </c>
      <c r="H1920" s="85" t="s">
        <v>1959</v>
      </c>
      <c r="I1920" s="86" t="s">
        <v>1405</v>
      </c>
      <c r="J1920" t="s">
        <v>14</v>
      </c>
    </row>
    <row r="1921" spans="3:10">
      <c r="C1921">
        <v>176001</v>
      </c>
      <c r="D1921" t="s">
        <v>15</v>
      </c>
      <c r="E1921" t="s">
        <v>1395</v>
      </c>
      <c r="F1921" s="28"/>
      <c r="G1921" s="85" t="s">
        <v>1967</v>
      </c>
      <c r="H1921" s="85" t="s">
        <v>1959</v>
      </c>
      <c r="I1921" s="86" t="s">
        <v>1405</v>
      </c>
      <c r="J1921" t="s">
        <v>14</v>
      </c>
    </row>
    <row r="1922" spans="3:10">
      <c r="C1922">
        <v>176002</v>
      </c>
      <c r="D1922" t="s">
        <v>15</v>
      </c>
      <c r="E1922" t="s">
        <v>1396</v>
      </c>
      <c r="F1922" s="28"/>
      <c r="G1922" s="85" t="s">
        <v>1967</v>
      </c>
      <c r="H1922" s="85" t="s">
        <v>1959</v>
      </c>
      <c r="I1922" s="86" t="s">
        <v>1405</v>
      </c>
      <c r="J1922" t="s">
        <v>14</v>
      </c>
    </row>
    <row r="1923" spans="3:10">
      <c r="C1923">
        <v>176003</v>
      </c>
      <c r="D1923" t="s">
        <v>15</v>
      </c>
      <c r="E1923" t="s">
        <v>1400</v>
      </c>
      <c r="F1923" s="28"/>
      <c r="G1923" s="85" t="s">
        <v>1967</v>
      </c>
      <c r="H1923" s="85" t="s">
        <v>1959</v>
      </c>
      <c r="I1923" s="86" t="s">
        <v>1405</v>
      </c>
      <c r="J1923" t="s">
        <v>14</v>
      </c>
    </row>
    <row r="1924" spans="3:10">
      <c r="C1924">
        <v>176004</v>
      </c>
      <c r="D1924" t="s">
        <v>15</v>
      </c>
      <c r="E1924" t="s">
        <v>1401</v>
      </c>
      <c r="F1924" s="28"/>
      <c r="G1924" s="85" t="s">
        <v>1967</v>
      </c>
      <c r="H1924" s="85" t="s">
        <v>1959</v>
      </c>
      <c r="I1924" s="86" t="s">
        <v>1405</v>
      </c>
      <c r="J1924" t="s">
        <v>14</v>
      </c>
    </row>
    <row r="1925" spans="3:10">
      <c r="C1925">
        <v>176005</v>
      </c>
      <c r="D1925" t="s">
        <v>15</v>
      </c>
      <c r="E1925" t="s">
        <v>56</v>
      </c>
      <c r="F1925" s="28"/>
      <c r="G1925" s="85" t="s">
        <v>1967</v>
      </c>
      <c r="H1925" s="85" t="s">
        <v>1959</v>
      </c>
      <c r="I1925" s="86" t="s">
        <v>1405</v>
      </c>
      <c r="J1925" t="s">
        <v>14</v>
      </c>
    </row>
    <row r="1926" spans="3:10">
      <c r="C1926">
        <v>176006</v>
      </c>
      <c r="D1926" t="s">
        <v>24</v>
      </c>
      <c r="E1926" t="s">
        <v>57</v>
      </c>
      <c r="F1926" s="28"/>
      <c r="G1926" s="85" t="s">
        <v>1967</v>
      </c>
      <c r="H1926" s="85" t="s">
        <v>1959</v>
      </c>
      <c r="I1926" s="86" t="s">
        <v>1405</v>
      </c>
      <c r="J1926" t="s">
        <v>14</v>
      </c>
    </row>
    <row r="1927" spans="3:10">
      <c r="C1927">
        <v>177000</v>
      </c>
      <c r="D1927" t="s">
        <v>430</v>
      </c>
      <c r="E1927" t="s">
        <v>1406</v>
      </c>
      <c r="F1927" s="28"/>
      <c r="G1927" s="85" t="s">
        <v>1967</v>
      </c>
      <c r="H1927" s="85" t="s">
        <v>1959</v>
      </c>
      <c r="I1927" s="86" t="s">
        <v>1406</v>
      </c>
      <c r="J1927" t="s">
        <v>14</v>
      </c>
    </row>
    <row r="1928" spans="3:10">
      <c r="C1928">
        <v>177001</v>
      </c>
      <c r="D1928" t="s">
        <v>432</v>
      </c>
      <c r="E1928" t="s">
        <v>1342</v>
      </c>
      <c r="F1928" s="28"/>
      <c r="G1928" s="85" t="s">
        <v>1967</v>
      </c>
      <c r="H1928" s="85" t="s">
        <v>1959</v>
      </c>
      <c r="I1928" s="86" t="s">
        <v>1406</v>
      </c>
      <c r="J1928" t="s">
        <v>14</v>
      </c>
    </row>
    <row r="1929" spans="3:10">
      <c r="C1929">
        <v>177002</v>
      </c>
      <c r="D1929" t="s">
        <v>15</v>
      </c>
      <c r="E1929" t="s">
        <v>1395</v>
      </c>
      <c r="F1929" s="28"/>
      <c r="G1929" s="85" t="s">
        <v>1967</v>
      </c>
      <c r="H1929" s="85" t="s">
        <v>1959</v>
      </c>
      <c r="I1929" s="86" t="s">
        <v>1406</v>
      </c>
      <c r="J1929" t="s">
        <v>14</v>
      </c>
    </row>
    <row r="1930" spans="3:10">
      <c r="C1930">
        <v>177003</v>
      </c>
      <c r="D1930" t="s">
        <v>15</v>
      </c>
      <c r="E1930" t="s">
        <v>1396</v>
      </c>
      <c r="F1930" s="28"/>
      <c r="G1930" s="85" t="s">
        <v>1967</v>
      </c>
      <c r="H1930" s="85" t="s">
        <v>1959</v>
      </c>
      <c r="I1930" s="86" t="s">
        <v>1406</v>
      </c>
      <c r="J1930" t="s">
        <v>14</v>
      </c>
    </row>
    <row r="1931" spans="3:10">
      <c r="C1931">
        <v>177004</v>
      </c>
      <c r="D1931" t="s">
        <v>15</v>
      </c>
      <c r="E1931" t="s">
        <v>1400</v>
      </c>
      <c r="F1931" s="28"/>
      <c r="G1931" s="85" t="s">
        <v>1967</v>
      </c>
      <c r="H1931" s="85" t="s">
        <v>1959</v>
      </c>
      <c r="I1931" s="86" t="s">
        <v>1406</v>
      </c>
      <c r="J1931" t="s">
        <v>14</v>
      </c>
    </row>
    <row r="1932" spans="3:10">
      <c r="C1932">
        <v>177005</v>
      </c>
      <c r="D1932" t="s">
        <v>15</v>
      </c>
      <c r="E1932" t="s">
        <v>1401</v>
      </c>
      <c r="F1932" s="28"/>
      <c r="G1932" s="85" t="s">
        <v>1967</v>
      </c>
      <c r="H1932" s="85" t="s">
        <v>1959</v>
      </c>
      <c r="I1932" s="86" t="s">
        <v>1406</v>
      </c>
      <c r="J1932" t="s">
        <v>14</v>
      </c>
    </row>
    <row r="1933" spans="3:10">
      <c r="C1933">
        <v>177006</v>
      </c>
      <c r="D1933" t="s">
        <v>432</v>
      </c>
      <c r="E1933" t="s">
        <v>1348</v>
      </c>
      <c r="F1933" s="28"/>
      <c r="G1933" s="85" t="s">
        <v>1967</v>
      </c>
      <c r="H1933" s="85" t="s">
        <v>1959</v>
      </c>
      <c r="I1933" s="86" t="s">
        <v>1406</v>
      </c>
      <c r="J1933" t="s">
        <v>14</v>
      </c>
    </row>
    <row r="1934" spans="3:10">
      <c r="C1934">
        <v>177007</v>
      </c>
      <c r="D1934" t="s">
        <v>15</v>
      </c>
      <c r="E1934" t="s">
        <v>1404</v>
      </c>
      <c r="F1934" s="28"/>
      <c r="G1934" s="85" t="s">
        <v>1967</v>
      </c>
      <c r="H1934" s="85" t="s">
        <v>1959</v>
      </c>
      <c r="I1934" s="86" t="s">
        <v>1406</v>
      </c>
      <c r="J1934" t="s">
        <v>14</v>
      </c>
    </row>
    <row r="1935" spans="3:10">
      <c r="C1935">
        <v>177008</v>
      </c>
      <c r="D1935" t="s">
        <v>24</v>
      </c>
      <c r="E1935" t="s">
        <v>1401</v>
      </c>
      <c r="F1935" s="28"/>
      <c r="G1935" s="85" t="s">
        <v>1967</v>
      </c>
      <c r="H1935" s="85" t="s">
        <v>1959</v>
      </c>
      <c r="I1935" s="86" t="s">
        <v>1406</v>
      </c>
      <c r="J1935" t="s">
        <v>14</v>
      </c>
    </row>
    <row r="1936" spans="3:10">
      <c r="C1936">
        <v>177009</v>
      </c>
      <c r="D1936" t="s">
        <v>432</v>
      </c>
      <c r="E1936" t="s">
        <v>1407</v>
      </c>
      <c r="F1936" s="28"/>
      <c r="G1936" s="85" t="s">
        <v>1967</v>
      </c>
      <c r="H1936" s="85" t="s">
        <v>1959</v>
      </c>
      <c r="I1936" s="86" t="s">
        <v>1406</v>
      </c>
      <c r="J1936" t="s">
        <v>14</v>
      </c>
    </row>
    <row r="1937" spans="3:10">
      <c r="C1937">
        <v>177010</v>
      </c>
      <c r="D1937" t="s">
        <v>15</v>
      </c>
      <c r="E1937" t="s">
        <v>1408</v>
      </c>
      <c r="F1937" s="28"/>
      <c r="G1937" s="85" t="s">
        <v>1967</v>
      </c>
      <c r="H1937" s="85" t="s">
        <v>1959</v>
      </c>
      <c r="I1937" s="86" t="s">
        <v>1406</v>
      </c>
      <c r="J1937" t="s">
        <v>14</v>
      </c>
    </row>
    <row r="1938" spans="3:10">
      <c r="C1938">
        <v>177011</v>
      </c>
      <c r="D1938" t="s">
        <v>15</v>
      </c>
      <c r="E1938" t="s">
        <v>1409</v>
      </c>
      <c r="F1938" s="28"/>
      <c r="G1938" s="85" t="s">
        <v>1967</v>
      </c>
      <c r="H1938" s="85" t="s">
        <v>1959</v>
      </c>
      <c r="I1938" s="86" t="s">
        <v>1406</v>
      </c>
      <c r="J1938" t="s">
        <v>14</v>
      </c>
    </row>
    <row r="1939" spans="3:10">
      <c r="C1939">
        <v>177012</v>
      </c>
      <c r="D1939" t="s">
        <v>15</v>
      </c>
      <c r="E1939" t="s">
        <v>1410</v>
      </c>
      <c r="F1939" s="28"/>
      <c r="G1939" s="85" t="s">
        <v>1967</v>
      </c>
      <c r="H1939" s="85" t="s">
        <v>1959</v>
      </c>
      <c r="I1939" s="86" t="s">
        <v>1406</v>
      </c>
      <c r="J1939" t="s">
        <v>14</v>
      </c>
    </row>
    <row r="1940" spans="3:10">
      <c r="C1940">
        <v>177013</v>
      </c>
      <c r="D1940" t="s">
        <v>15</v>
      </c>
      <c r="E1940" t="s">
        <v>1411</v>
      </c>
      <c r="F1940" s="28"/>
      <c r="G1940" s="85" t="s">
        <v>1967</v>
      </c>
      <c r="H1940" s="85" t="s">
        <v>1959</v>
      </c>
      <c r="I1940" s="86" t="s">
        <v>1406</v>
      </c>
      <c r="J1940" t="s">
        <v>14</v>
      </c>
    </row>
    <row r="1941" spans="3:10">
      <c r="C1941">
        <v>177014</v>
      </c>
      <c r="D1941" t="s">
        <v>15</v>
      </c>
      <c r="E1941" t="s">
        <v>1412</v>
      </c>
      <c r="F1941" s="28"/>
      <c r="G1941" s="85" t="s">
        <v>1967</v>
      </c>
      <c r="H1941" s="85" t="s">
        <v>1959</v>
      </c>
      <c r="I1941" s="86" t="s">
        <v>1406</v>
      </c>
      <c r="J1941" t="s">
        <v>14</v>
      </c>
    </row>
    <row r="1942" spans="3:10">
      <c r="C1942">
        <v>177015</v>
      </c>
      <c r="D1942" t="s">
        <v>15</v>
      </c>
      <c r="E1942" t="s">
        <v>1413</v>
      </c>
      <c r="F1942" s="28"/>
      <c r="G1942" s="85" t="s">
        <v>1967</v>
      </c>
      <c r="H1942" s="85" t="s">
        <v>1959</v>
      </c>
      <c r="I1942" s="86" t="s">
        <v>1406</v>
      </c>
      <c r="J1942" t="s">
        <v>14</v>
      </c>
    </row>
    <row r="1943" spans="3:10">
      <c r="C1943">
        <v>177016</v>
      </c>
      <c r="D1943" t="s">
        <v>15</v>
      </c>
      <c r="E1943" t="s">
        <v>1414</v>
      </c>
      <c r="F1943" s="28"/>
      <c r="G1943" s="85" t="s">
        <v>1967</v>
      </c>
      <c r="H1943" s="85" t="s">
        <v>1959</v>
      </c>
      <c r="I1943" s="86" t="s">
        <v>1406</v>
      </c>
      <c r="J1943" t="s">
        <v>14</v>
      </c>
    </row>
    <row r="1944" spans="3:10">
      <c r="C1944">
        <v>177017</v>
      </c>
      <c r="D1944" t="s">
        <v>15</v>
      </c>
      <c r="E1944" t="s">
        <v>1415</v>
      </c>
      <c r="F1944" s="28"/>
      <c r="G1944" s="85" t="s">
        <v>1967</v>
      </c>
      <c r="H1944" s="85" t="s">
        <v>1959</v>
      </c>
      <c r="I1944" s="86" t="s">
        <v>1406</v>
      </c>
      <c r="J1944" t="s">
        <v>14</v>
      </c>
    </row>
    <row r="1945" spans="3:10">
      <c r="C1945">
        <v>177018</v>
      </c>
      <c r="D1945" t="s">
        <v>24</v>
      </c>
      <c r="E1945" t="s">
        <v>1401</v>
      </c>
      <c r="F1945" s="28"/>
      <c r="G1945" s="85" t="s">
        <v>1967</v>
      </c>
      <c r="H1945" s="85" t="s">
        <v>1959</v>
      </c>
      <c r="I1945" s="86" t="s">
        <v>1406</v>
      </c>
      <c r="J1945" t="s">
        <v>14</v>
      </c>
    </row>
    <row r="1946" spans="3:10">
      <c r="C1946">
        <v>177019</v>
      </c>
      <c r="D1946" t="s">
        <v>15</v>
      </c>
      <c r="E1946" t="s">
        <v>56</v>
      </c>
      <c r="F1946" s="28"/>
      <c r="G1946" s="85" t="s">
        <v>1967</v>
      </c>
      <c r="H1946" s="85" t="s">
        <v>1959</v>
      </c>
      <c r="I1946" s="86" t="s">
        <v>1406</v>
      </c>
      <c r="J1946" t="s">
        <v>14</v>
      </c>
    </row>
    <row r="1947" spans="3:10">
      <c r="C1947">
        <v>177020</v>
      </c>
      <c r="D1947" t="s">
        <v>24</v>
      </c>
      <c r="E1947" t="s">
        <v>57</v>
      </c>
      <c r="F1947" s="28"/>
      <c r="G1947" s="85" t="s">
        <v>1967</v>
      </c>
      <c r="H1947" s="85" t="s">
        <v>1959</v>
      </c>
      <c r="I1947" s="86" t="s">
        <v>1406</v>
      </c>
      <c r="J1947" t="s">
        <v>14</v>
      </c>
    </row>
    <row r="1948" spans="3:10">
      <c r="C1948">
        <v>178000</v>
      </c>
      <c r="D1948" t="s">
        <v>430</v>
      </c>
      <c r="E1948" t="s">
        <v>1416</v>
      </c>
      <c r="F1948" s="28"/>
      <c r="G1948" s="85" t="s">
        <v>1967</v>
      </c>
      <c r="H1948" s="85" t="s">
        <v>1959</v>
      </c>
      <c r="I1948" s="86" t="s">
        <v>1416</v>
      </c>
      <c r="J1948" t="s">
        <v>14</v>
      </c>
    </row>
    <row r="1949" spans="3:10">
      <c r="C1949">
        <v>178001</v>
      </c>
      <c r="D1949" t="s">
        <v>432</v>
      </c>
      <c r="E1949" t="s">
        <v>1337</v>
      </c>
      <c r="F1949" s="28"/>
      <c r="G1949" s="85" t="s">
        <v>1967</v>
      </c>
      <c r="H1949" s="85" t="s">
        <v>1959</v>
      </c>
      <c r="I1949" s="86" t="s">
        <v>1416</v>
      </c>
      <c r="J1949" t="s">
        <v>14</v>
      </c>
    </row>
    <row r="1950" spans="3:10">
      <c r="C1950">
        <v>178002</v>
      </c>
      <c r="D1950" t="s">
        <v>15</v>
      </c>
      <c r="E1950" t="s">
        <v>1417</v>
      </c>
      <c r="F1950" s="28"/>
      <c r="G1950" s="85" t="s">
        <v>1967</v>
      </c>
      <c r="H1950" s="85" t="s">
        <v>1959</v>
      </c>
      <c r="I1950" s="86" t="s">
        <v>1416</v>
      </c>
      <c r="J1950" t="s">
        <v>14</v>
      </c>
    </row>
    <row r="1951" spans="3:10">
      <c r="C1951">
        <v>178003</v>
      </c>
      <c r="D1951" t="s">
        <v>15</v>
      </c>
      <c r="E1951" t="s">
        <v>1418</v>
      </c>
      <c r="F1951" s="28"/>
      <c r="G1951" s="85" t="s">
        <v>1967</v>
      </c>
      <c r="H1951" s="85" t="s">
        <v>1959</v>
      </c>
      <c r="I1951" s="86" t="s">
        <v>1416</v>
      </c>
      <c r="J1951" t="s">
        <v>14</v>
      </c>
    </row>
    <row r="1952" spans="3:10">
      <c r="C1952">
        <v>178004</v>
      </c>
      <c r="D1952" t="s">
        <v>15</v>
      </c>
      <c r="E1952" t="s">
        <v>1419</v>
      </c>
      <c r="F1952" s="28"/>
      <c r="G1952" s="85" t="s">
        <v>1967</v>
      </c>
      <c r="H1952" s="85" t="s">
        <v>1959</v>
      </c>
      <c r="I1952" s="86" t="s">
        <v>1416</v>
      </c>
      <c r="J1952" t="s">
        <v>14</v>
      </c>
    </row>
    <row r="1953" spans="3:10">
      <c r="C1953">
        <v>178005</v>
      </c>
      <c r="D1953" t="s">
        <v>432</v>
      </c>
      <c r="E1953" t="s">
        <v>1342</v>
      </c>
      <c r="F1953" s="28"/>
      <c r="G1953" s="85" t="s">
        <v>1967</v>
      </c>
      <c r="H1953" s="85" t="s">
        <v>1959</v>
      </c>
      <c r="I1953" s="86" t="s">
        <v>1416</v>
      </c>
      <c r="J1953" t="s">
        <v>14</v>
      </c>
    </row>
    <row r="1954" spans="3:10">
      <c r="C1954">
        <v>178006</v>
      </c>
      <c r="D1954" t="s">
        <v>15</v>
      </c>
      <c r="E1954" t="s">
        <v>1420</v>
      </c>
      <c r="F1954" s="28"/>
      <c r="G1954" s="85" t="s">
        <v>1967</v>
      </c>
      <c r="H1954" s="85" t="s">
        <v>1959</v>
      </c>
      <c r="I1954" s="86" t="s">
        <v>1416</v>
      </c>
      <c r="J1954" t="s">
        <v>14</v>
      </c>
    </row>
    <row r="1955" spans="3:10">
      <c r="C1955">
        <v>178007</v>
      </c>
      <c r="D1955" t="s">
        <v>15</v>
      </c>
      <c r="E1955" t="s">
        <v>1421</v>
      </c>
      <c r="F1955" s="28"/>
      <c r="G1955" s="85" t="s">
        <v>1967</v>
      </c>
      <c r="H1955" s="85" t="s">
        <v>1959</v>
      </c>
      <c r="I1955" s="86" t="s">
        <v>1416</v>
      </c>
      <c r="J1955" t="s">
        <v>14</v>
      </c>
    </row>
    <row r="1956" spans="3:10">
      <c r="C1956">
        <v>178008</v>
      </c>
      <c r="D1956" t="s">
        <v>15</v>
      </c>
      <c r="E1956" t="s">
        <v>1422</v>
      </c>
      <c r="F1956" s="28"/>
      <c r="G1956" s="85" t="s">
        <v>1967</v>
      </c>
      <c r="H1956" s="85" t="s">
        <v>1959</v>
      </c>
      <c r="I1956" s="86" t="s">
        <v>1416</v>
      </c>
      <c r="J1956" t="s">
        <v>14</v>
      </c>
    </row>
    <row r="1957" spans="3:10">
      <c r="C1957">
        <v>178009</v>
      </c>
      <c r="D1957" t="s">
        <v>15</v>
      </c>
      <c r="E1957" t="s">
        <v>56</v>
      </c>
      <c r="F1957" s="28"/>
      <c r="G1957" s="85" t="s">
        <v>1967</v>
      </c>
      <c r="H1957" s="85" t="s">
        <v>1959</v>
      </c>
      <c r="I1957" s="86" t="s">
        <v>1416</v>
      </c>
      <c r="J1957" t="s">
        <v>14</v>
      </c>
    </row>
    <row r="1958" spans="3:10">
      <c r="C1958">
        <v>178010</v>
      </c>
      <c r="D1958" t="s">
        <v>24</v>
      </c>
      <c r="E1958" t="s">
        <v>57</v>
      </c>
      <c r="F1958" s="28"/>
      <c r="G1958" s="85" t="s">
        <v>1967</v>
      </c>
      <c r="H1958" s="85" t="s">
        <v>1959</v>
      </c>
      <c r="I1958" s="86" t="s">
        <v>1416</v>
      </c>
      <c r="J1958" t="s">
        <v>14</v>
      </c>
    </row>
    <row r="1959" spans="3:10">
      <c r="C1959">
        <v>179000</v>
      </c>
      <c r="D1959" t="s">
        <v>430</v>
      </c>
      <c r="E1959" t="s">
        <v>1423</v>
      </c>
      <c r="F1959" s="28"/>
      <c r="G1959" s="85" t="s">
        <v>1967</v>
      </c>
      <c r="H1959" s="85" t="s">
        <v>1959</v>
      </c>
      <c r="I1959" s="86" t="s">
        <v>1423</v>
      </c>
      <c r="J1959" t="s">
        <v>14</v>
      </c>
    </row>
    <row r="1960" spans="3:10">
      <c r="C1960">
        <v>179001</v>
      </c>
      <c r="D1960" t="s">
        <v>15</v>
      </c>
      <c r="E1960" t="s">
        <v>1424</v>
      </c>
      <c r="F1960" s="28"/>
      <c r="G1960" s="85" t="s">
        <v>1967</v>
      </c>
      <c r="H1960" s="85" t="s">
        <v>1959</v>
      </c>
      <c r="I1960" s="86" t="s">
        <v>1423</v>
      </c>
      <c r="J1960" t="s">
        <v>14</v>
      </c>
    </row>
    <row r="1961" spans="3:10">
      <c r="C1961">
        <v>179002</v>
      </c>
      <c r="D1961" t="s">
        <v>15</v>
      </c>
      <c r="E1961" t="s">
        <v>1425</v>
      </c>
      <c r="F1961" s="28"/>
      <c r="G1961" s="85" t="s">
        <v>1967</v>
      </c>
      <c r="H1961" s="85" t="s">
        <v>1959</v>
      </c>
      <c r="I1961" s="86" t="s">
        <v>1423</v>
      </c>
      <c r="J1961" t="s">
        <v>14</v>
      </c>
    </row>
    <row r="1962" spans="3:10">
      <c r="C1962">
        <v>179003</v>
      </c>
      <c r="D1962" t="s">
        <v>15</v>
      </c>
      <c r="E1962" t="s">
        <v>1426</v>
      </c>
      <c r="F1962" s="28"/>
      <c r="G1962" s="85" t="s">
        <v>1967</v>
      </c>
      <c r="H1962" s="85" t="s">
        <v>1959</v>
      </c>
      <c r="I1962" s="86" t="s">
        <v>1423</v>
      </c>
      <c r="J1962" t="s">
        <v>14</v>
      </c>
    </row>
    <row r="1963" spans="3:10">
      <c r="C1963">
        <v>179004</v>
      </c>
      <c r="D1963" t="s">
        <v>15</v>
      </c>
      <c r="E1963" t="s">
        <v>1427</v>
      </c>
      <c r="F1963" s="28"/>
      <c r="G1963" s="85" t="s">
        <v>1967</v>
      </c>
      <c r="H1963" s="85" t="s">
        <v>1959</v>
      </c>
      <c r="I1963" s="86" t="s">
        <v>1423</v>
      </c>
      <c r="J1963" t="s">
        <v>14</v>
      </c>
    </row>
    <row r="1964" spans="3:10">
      <c r="C1964">
        <v>179005</v>
      </c>
      <c r="D1964" t="s">
        <v>15</v>
      </c>
      <c r="E1964" t="s">
        <v>1428</v>
      </c>
      <c r="F1964" s="28"/>
      <c r="G1964" s="85" t="s">
        <v>1967</v>
      </c>
      <c r="H1964" s="85" t="s">
        <v>1959</v>
      </c>
      <c r="I1964" s="86" t="s">
        <v>1423</v>
      </c>
      <c r="J1964" t="s">
        <v>14</v>
      </c>
    </row>
    <row r="1965" spans="3:10">
      <c r="C1965">
        <v>179006</v>
      </c>
      <c r="D1965" t="s">
        <v>15</v>
      </c>
      <c r="E1965" t="s">
        <v>1429</v>
      </c>
      <c r="F1965" s="28"/>
      <c r="G1965" s="85" t="s">
        <v>1967</v>
      </c>
      <c r="H1965" s="85" t="s">
        <v>1959</v>
      </c>
      <c r="I1965" s="86" t="s">
        <v>1423</v>
      </c>
      <c r="J1965" t="s">
        <v>14</v>
      </c>
    </row>
    <row r="1966" spans="3:10">
      <c r="C1966">
        <v>179007</v>
      </c>
      <c r="D1966" t="s">
        <v>15</v>
      </c>
      <c r="E1966" t="s">
        <v>1430</v>
      </c>
      <c r="F1966" s="28"/>
      <c r="G1966" s="85" t="s">
        <v>1967</v>
      </c>
      <c r="H1966" s="85" t="s">
        <v>1959</v>
      </c>
      <c r="I1966" s="86" t="s">
        <v>1423</v>
      </c>
      <c r="J1966" t="s">
        <v>14</v>
      </c>
    </row>
    <row r="1967" spans="3:10">
      <c r="C1967">
        <v>179008</v>
      </c>
      <c r="D1967" t="s">
        <v>15</v>
      </c>
      <c r="E1967" t="s">
        <v>1431</v>
      </c>
      <c r="F1967" s="28"/>
      <c r="G1967" s="85" t="s">
        <v>1967</v>
      </c>
      <c r="H1967" s="85" t="s">
        <v>1959</v>
      </c>
      <c r="I1967" s="86" t="s">
        <v>1423</v>
      </c>
      <c r="J1967" t="s">
        <v>14</v>
      </c>
    </row>
    <row r="1968" spans="3:10">
      <c r="C1968">
        <v>179009</v>
      </c>
      <c r="D1968" t="s">
        <v>15</v>
      </c>
      <c r="E1968" t="s">
        <v>1432</v>
      </c>
      <c r="F1968" s="28"/>
      <c r="G1968" s="85" t="s">
        <v>1967</v>
      </c>
      <c r="H1968" s="85" t="s">
        <v>1959</v>
      </c>
      <c r="I1968" s="86" t="s">
        <v>1423</v>
      </c>
      <c r="J1968" t="s">
        <v>14</v>
      </c>
    </row>
    <row r="1969" spans="3:10">
      <c r="C1969">
        <v>179010</v>
      </c>
      <c r="D1969" t="s">
        <v>15</v>
      </c>
      <c r="E1969" t="s">
        <v>56</v>
      </c>
      <c r="F1969" s="28"/>
      <c r="G1969" s="85" t="s">
        <v>1967</v>
      </c>
      <c r="H1969" s="85" t="s">
        <v>1959</v>
      </c>
      <c r="I1969" s="86" t="s">
        <v>1423</v>
      </c>
      <c r="J1969" t="s">
        <v>14</v>
      </c>
    </row>
    <row r="1970" spans="3:10">
      <c r="C1970">
        <v>179011</v>
      </c>
      <c r="D1970" t="s">
        <v>24</v>
      </c>
      <c r="E1970" t="s">
        <v>57</v>
      </c>
      <c r="F1970" s="28"/>
      <c r="G1970" s="85" t="s">
        <v>1967</v>
      </c>
      <c r="H1970" s="85" t="s">
        <v>1959</v>
      </c>
      <c r="I1970" s="86" t="s">
        <v>1423</v>
      </c>
      <c r="J1970" t="s">
        <v>14</v>
      </c>
    </row>
    <row r="1971" spans="3:10">
      <c r="C1971">
        <v>180000</v>
      </c>
      <c r="D1971" t="s">
        <v>430</v>
      </c>
      <c r="E1971" t="s">
        <v>1433</v>
      </c>
      <c r="F1971" s="28"/>
      <c r="G1971" s="85" t="s">
        <v>1967</v>
      </c>
      <c r="H1971" s="85" t="s">
        <v>1959</v>
      </c>
      <c r="I1971" s="86" t="s">
        <v>1433</v>
      </c>
      <c r="J1971" t="s">
        <v>14</v>
      </c>
    </row>
    <row r="1972" spans="3:10">
      <c r="C1972">
        <v>180001</v>
      </c>
      <c r="D1972" t="s">
        <v>432</v>
      </c>
      <c r="E1972" t="s">
        <v>1337</v>
      </c>
      <c r="F1972" s="28"/>
      <c r="G1972" s="85" t="s">
        <v>1967</v>
      </c>
      <c r="H1972" s="85" t="s">
        <v>1959</v>
      </c>
      <c r="I1972" s="86" t="s">
        <v>1433</v>
      </c>
      <c r="J1972" t="s">
        <v>14</v>
      </c>
    </row>
    <row r="1973" spans="3:10">
      <c r="C1973">
        <v>180002</v>
      </c>
      <c r="D1973" t="s">
        <v>15</v>
      </c>
      <c r="E1973" t="s">
        <v>1434</v>
      </c>
      <c r="F1973" s="28"/>
      <c r="G1973" s="85" t="s">
        <v>1967</v>
      </c>
      <c r="H1973" s="85" t="s">
        <v>1959</v>
      </c>
      <c r="I1973" s="86" t="s">
        <v>1433</v>
      </c>
      <c r="J1973" t="s">
        <v>14</v>
      </c>
    </row>
    <row r="1974" spans="3:10">
      <c r="C1974">
        <v>180003</v>
      </c>
      <c r="D1974" t="s">
        <v>15</v>
      </c>
      <c r="E1974" t="s">
        <v>1435</v>
      </c>
      <c r="F1974" s="28"/>
      <c r="G1974" s="85" t="s">
        <v>1967</v>
      </c>
      <c r="H1974" s="85" t="s">
        <v>1959</v>
      </c>
      <c r="I1974" s="86" t="s">
        <v>1433</v>
      </c>
      <c r="J1974" t="s">
        <v>14</v>
      </c>
    </row>
    <row r="1975" spans="3:10">
      <c r="C1975">
        <v>180004</v>
      </c>
      <c r="D1975" t="s">
        <v>15</v>
      </c>
      <c r="E1975" t="s">
        <v>1436</v>
      </c>
      <c r="F1975" s="28"/>
      <c r="G1975" s="85" t="s">
        <v>1967</v>
      </c>
      <c r="H1975" s="85" t="s">
        <v>1959</v>
      </c>
      <c r="I1975" s="86" t="s">
        <v>1433</v>
      </c>
      <c r="J1975" t="s">
        <v>14</v>
      </c>
    </row>
    <row r="1976" spans="3:10">
      <c r="C1976">
        <v>180005</v>
      </c>
      <c r="D1976" t="s">
        <v>15</v>
      </c>
      <c r="E1976" t="s">
        <v>1437</v>
      </c>
      <c r="F1976" s="28"/>
      <c r="G1976" s="85" t="s">
        <v>1967</v>
      </c>
      <c r="H1976" s="85" t="s">
        <v>1959</v>
      </c>
      <c r="I1976" s="86" t="s">
        <v>1433</v>
      </c>
      <c r="J1976" t="s">
        <v>14</v>
      </c>
    </row>
    <row r="1977" spans="3:10">
      <c r="C1977">
        <v>180006</v>
      </c>
      <c r="D1977" t="s">
        <v>432</v>
      </c>
      <c r="E1977" t="s">
        <v>1342</v>
      </c>
      <c r="F1977" s="28"/>
      <c r="G1977" s="85" t="s">
        <v>1967</v>
      </c>
      <c r="H1977" s="85" t="s">
        <v>1959</v>
      </c>
      <c r="I1977" s="86" t="s">
        <v>1433</v>
      </c>
      <c r="J1977" t="s">
        <v>14</v>
      </c>
    </row>
    <row r="1978" spans="3:10">
      <c r="C1978">
        <v>180007</v>
      </c>
      <c r="D1978" t="s">
        <v>15</v>
      </c>
      <c r="E1978" t="s">
        <v>1267</v>
      </c>
      <c r="F1978" s="28"/>
      <c r="G1978" s="85" t="s">
        <v>1967</v>
      </c>
      <c r="H1978" s="85" t="s">
        <v>1959</v>
      </c>
      <c r="I1978" s="86" t="s">
        <v>1433</v>
      </c>
      <c r="J1978" t="s">
        <v>14</v>
      </c>
    </row>
    <row r="1979" spans="3:10">
      <c r="C1979">
        <v>180008</v>
      </c>
      <c r="D1979" t="s">
        <v>15</v>
      </c>
      <c r="E1979" t="s">
        <v>1438</v>
      </c>
      <c r="F1979" s="28"/>
      <c r="G1979" s="85" t="s">
        <v>1967</v>
      </c>
      <c r="H1979" s="85" t="s">
        <v>1959</v>
      </c>
      <c r="I1979" s="86" t="s">
        <v>1433</v>
      </c>
      <c r="J1979" t="s">
        <v>14</v>
      </c>
    </row>
    <row r="1980" spans="3:10">
      <c r="C1980">
        <v>180009</v>
      </c>
      <c r="D1980" t="s">
        <v>15</v>
      </c>
      <c r="E1980" t="s">
        <v>1439</v>
      </c>
      <c r="F1980" s="28"/>
      <c r="G1980" s="85" t="s">
        <v>1967</v>
      </c>
      <c r="H1980" s="85" t="s">
        <v>1959</v>
      </c>
      <c r="I1980" s="86" t="s">
        <v>1433</v>
      </c>
      <c r="J1980" t="s">
        <v>14</v>
      </c>
    </row>
    <row r="1981" spans="3:10">
      <c r="C1981">
        <v>180010</v>
      </c>
      <c r="D1981" t="s">
        <v>15</v>
      </c>
      <c r="E1981" t="s">
        <v>1440</v>
      </c>
      <c r="F1981" s="28"/>
      <c r="G1981" s="85" t="s">
        <v>1967</v>
      </c>
      <c r="H1981" s="85" t="s">
        <v>1959</v>
      </c>
      <c r="I1981" s="86" t="s">
        <v>1433</v>
      </c>
      <c r="J1981" t="s">
        <v>14</v>
      </c>
    </row>
    <row r="1982" spans="3:10">
      <c r="C1982">
        <v>180011</v>
      </c>
      <c r="D1982" t="s">
        <v>15</v>
      </c>
      <c r="E1982" t="s">
        <v>1441</v>
      </c>
      <c r="F1982" s="28"/>
      <c r="G1982" s="85" t="s">
        <v>1967</v>
      </c>
      <c r="H1982" s="85" t="s">
        <v>1959</v>
      </c>
      <c r="I1982" s="86" t="s">
        <v>1433</v>
      </c>
      <c r="J1982" t="s">
        <v>14</v>
      </c>
    </row>
    <row r="1983" spans="3:10">
      <c r="C1983">
        <v>180012</v>
      </c>
      <c r="D1983" t="s">
        <v>15</v>
      </c>
      <c r="E1983" t="s">
        <v>1442</v>
      </c>
      <c r="F1983" s="28"/>
      <c r="G1983" s="85" t="s">
        <v>1967</v>
      </c>
      <c r="H1983" s="85" t="s">
        <v>1959</v>
      </c>
      <c r="I1983" s="86" t="s">
        <v>1433</v>
      </c>
      <c r="J1983" t="s">
        <v>14</v>
      </c>
    </row>
    <row r="1984" spans="3:10">
      <c r="C1984">
        <v>180013</v>
      </c>
      <c r="D1984" t="s">
        <v>15</v>
      </c>
      <c r="E1984" t="s">
        <v>1443</v>
      </c>
      <c r="F1984" s="28"/>
      <c r="G1984" s="85" t="s">
        <v>1967</v>
      </c>
      <c r="H1984" s="85" t="s">
        <v>1959</v>
      </c>
      <c r="I1984" s="86" t="s">
        <v>1433</v>
      </c>
      <c r="J1984" t="s">
        <v>14</v>
      </c>
    </row>
    <row r="1985" spans="3:10">
      <c r="C1985">
        <v>180014</v>
      </c>
      <c r="D1985" t="s">
        <v>15</v>
      </c>
      <c r="E1985" t="s">
        <v>1444</v>
      </c>
      <c r="F1985" s="28"/>
      <c r="G1985" s="85" t="s">
        <v>1967</v>
      </c>
      <c r="H1985" s="85" t="s">
        <v>1959</v>
      </c>
      <c r="I1985" s="86" t="s">
        <v>1433</v>
      </c>
      <c r="J1985" t="s">
        <v>14</v>
      </c>
    </row>
    <row r="1986" spans="3:10">
      <c r="C1986">
        <v>180015</v>
      </c>
      <c r="D1986" t="s">
        <v>15</v>
      </c>
      <c r="E1986" t="s">
        <v>1445</v>
      </c>
      <c r="F1986" s="28"/>
      <c r="G1986" s="85" t="s">
        <v>1967</v>
      </c>
      <c r="H1986" s="85" t="s">
        <v>1959</v>
      </c>
      <c r="I1986" s="86" t="s">
        <v>1433</v>
      </c>
      <c r="J1986" t="s">
        <v>14</v>
      </c>
    </row>
    <row r="1987" spans="3:10">
      <c r="C1987">
        <v>180016</v>
      </c>
      <c r="D1987" t="s">
        <v>15</v>
      </c>
      <c r="E1987" t="s">
        <v>1446</v>
      </c>
      <c r="F1987" s="28"/>
      <c r="G1987" s="85" t="s">
        <v>1967</v>
      </c>
      <c r="H1987" s="85" t="s">
        <v>1959</v>
      </c>
      <c r="I1987" s="86" t="s">
        <v>1433</v>
      </c>
      <c r="J1987" t="s">
        <v>14</v>
      </c>
    </row>
    <row r="1988" spans="3:10">
      <c r="C1988">
        <v>180017</v>
      </c>
      <c r="D1988" t="s">
        <v>15</v>
      </c>
      <c r="E1988" t="s">
        <v>1447</v>
      </c>
      <c r="F1988" s="28"/>
      <c r="G1988" s="85" t="s">
        <v>1967</v>
      </c>
      <c r="H1988" s="85" t="s">
        <v>1959</v>
      </c>
      <c r="I1988" s="86" t="s">
        <v>1433</v>
      </c>
      <c r="J1988" t="s">
        <v>14</v>
      </c>
    </row>
    <row r="1989" spans="3:10">
      <c r="C1989">
        <v>180018</v>
      </c>
      <c r="D1989" t="s">
        <v>15</v>
      </c>
      <c r="E1989" t="s">
        <v>1448</v>
      </c>
      <c r="F1989" s="28"/>
      <c r="G1989" s="85" t="s">
        <v>1967</v>
      </c>
      <c r="H1989" s="85" t="s">
        <v>1959</v>
      </c>
      <c r="I1989" s="86" t="s">
        <v>1433</v>
      </c>
      <c r="J1989" t="s">
        <v>14</v>
      </c>
    </row>
    <row r="1990" spans="3:10">
      <c r="C1990">
        <v>180019</v>
      </c>
      <c r="D1990" t="s">
        <v>15</v>
      </c>
      <c r="E1990" t="s">
        <v>1449</v>
      </c>
      <c r="F1990" s="28"/>
      <c r="G1990" s="85" t="s">
        <v>1967</v>
      </c>
      <c r="H1990" s="85" t="s">
        <v>1959</v>
      </c>
      <c r="I1990" s="86" t="s">
        <v>1433</v>
      </c>
      <c r="J1990" t="s">
        <v>14</v>
      </c>
    </row>
    <row r="1991" spans="3:10">
      <c r="C1991">
        <v>180020</v>
      </c>
      <c r="D1991" t="s">
        <v>15</v>
      </c>
      <c r="E1991" t="s">
        <v>1450</v>
      </c>
      <c r="F1991" s="28"/>
      <c r="G1991" s="85" t="s">
        <v>1967</v>
      </c>
      <c r="H1991" s="85" t="s">
        <v>1959</v>
      </c>
      <c r="I1991" s="86" t="s">
        <v>1433</v>
      </c>
      <c r="J1991" t="s">
        <v>14</v>
      </c>
    </row>
    <row r="1992" spans="3:10">
      <c r="C1992">
        <v>180021</v>
      </c>
      <c r="D1992" t="s">
        <v>15</v>
      </c>
      <c r="E1992" t="s">
        <v>1451</v>
      </c>
      <c r="F1992" s="28"/>
      <c r="G1992" s="85" t="s">
        <v>1967</v>
      </c>
      <c r="H1992" s="85" t="s">
        <v>1959</v>
      </c>
      <c r="I1992" s="86" t="s">
        <v>1433</v>
      </c>
      <c r="J1992" t="s">
        <v>14</v>
      </c>
    </row>
    <row r="1993" spans="3:10">
      <c r="C1993">
        <v>180022</v>
      </c>
      <c r="D1993" t="s">
        <v>15</v>
      </c>
      <c r="E1993" t="s">
        <v>1452</v>
      </c>
      <c r="F1993" s="28"/>
      <c r="G1993" s="85" t="s">
        <v>1967</v>
      </c>
      <c r="H1993" s="85" t="s">
        <v>1959</v>
      </c>
      <c r="I1993" s="86" t="s">
        <v>1433</v>
      </c>
      <c r="J1993" t="s">
        <v>14</v>
      </c>
    </row>
    <row r="1994" spans="3:10">
      <c r="C1994">
        <v>180023</v>
      </c>
      <c r="D1994" t="s">
        <v>15</v>
      </c>
      <c r="E1994" t="s">
        <v>1453</v>
      </c>
      <c r="F1994" s="28"/>
      <c r="G1994" s="85" t="s">
        <v>1967</v>
      </c>
      <c r="H1994" s="85" t="s">
        <v>1959</v>
      </c>
      <c r="I1994" s="86" t="s">
        <v>1433</v>
      </c>
      <c r="J1994" t="s">
        <v>14</v>
      </c>
    </row>
    <row r="1995" spans="3:10">
      <c r="C1995">
        <v>180024</v>
      </c>
      <c r="D1995" t="s">
        <v>432</v>
      </c>
      <c r="E1995" t="s">
        <v>1348</v>
      </c>
      <c r="F1995" s="28"/>
      <c r="G1995" s="85" t="s">
        <v>1967</v>
      </c>
      <c r="H1995" s="85" t="s">
        <v>1959</v>
      </c>
      <c r="I1995" s="86" t="s">
        <v>1433</v>
      </c>
      <c r="J1995" t="s">
        <v>14</v>
      </c>
    </row>
    <row r="1996" spans="3:10">
      <c r="C1996">
        <v>180025</v>
      </c>
      <c r="D1996" t="s">
        <v>15</v>
      </c>
      <c r="E1996" t="s">
        <v>1454</v>
      </c>
      <c r="F1996" s="28"/>
      <c r="G1996" s="85" t="s">
        <v>1967</v>
      </c>
      <c r="H1996" s="85" t="s">
        <v>1959</v>
      </c>
      <c r="I1996" s="86" t="s">
        <v>1433</v>
      </c>
      <c r="J1996" t="s">
        <v>14</v>
      </c>
    </row>
    <row r="1997" spans="3:10">
      <c r="C1997">
        <v>180026</v>
      </c>
      <c r="D1997" t="s">
        <v>15</v>
      </c>
      <c r="E1997" t="s">
        <v>1455</v>
      </c>
      <c r="F1997" s="28"/>
      <c r="G1997" s="85" t="s">
        <v>1967</v>
      </c>
      <c r="H1997" s="85" t="s">
        <v>1959</v>
      </c>
      <c r="I1997" s="86" t="s">
        <v>1433</v>
      </c>
      <c r="J1997" t="s">
        <v>14</v>
      </c>
    </row>
    <row r="1998" spans="3:10">
      <c r="C1998">
        <v>180027</v>
      </c>
      <c r="D1998" t="s">
        <v>15</v>
      </c>
      <c r="E1998" t="s">
        <v>1456</v>
      </c>
      <c r="F1998" s="28"/>
      <c r="G1998" s="85" t="s">
        <v>1967</v>
      </c>
      <c r="H1998" s="85" t="s">
        <v>1959</v>
      </c>
      <c r="I1998" s="86" t="s">
        <v>1433</v>
      </c>
      <c r="J1998" t="s">
        <v>14</v>
      </c>
    </row>
    <row r="1999" spans="3:10">
      <c r="C1999">
        <v>180028</v>
      </c>
      <c r="D1999" t="s">
        <v>15</v>
      </c>
      <c r="E1999" t="s">
        <v>1457</v>
      </c>
      <c r="F1999" s="28"/>
      <c r="G1999" s="85" t="s">
        <v>1967</v>
      </c>
      <c r="H1999" s="85" t="s">
        <v>1959</v>
      </c>
      <c r="I1999" s="86" t="s">
        <v>1433</v>
      </c>
      <c r="J1999" t="s">
        <v>14</v>
      </c>
    </row>
    <row r="2000" spans="3:10">
      <c r="C2000">
        <v>180029</v>
      </c>
      <c r="D2000" t="s">
        <v>15</v>
      </c>
      <c r="E2000" t="s">
        <v>1458</v>
      </c>
      <c r="F2000" s="28"/>
      <c r="G2000" s="85" t="s">
        <v>1967</v>
      </c>
      <c r="H2000" s="85" t="s">
        <v>1959</v>
      </c>
      <c r="I2000" s="86" t="s">
        <v>1433</v>
      </c>
      <c r="J2000" t="s">
        <v>14</v>
      </c>
    </row>
    <row r="2001" spans="3:10">
      <c r="C2001">
        <v>180030</v>
      </c>
      <c r="D2001" t="s">
        <v>15</v>
      </c>
      <c r="E2001" t="s">
        <v>1459</v>
      </c>
      <c r="F2001" s="28"/>
      <c r="G2001" s="85" t="s">
        <v>1967</v>
      </c>
      <c r="H2001" s="85" t="s">
        <v>1959</v>
      </c>
      <c r="I2001" s="86" t="s">
        <v>1433</v>
      </c>
      <c r="J2001" t="s">
        <v>14</v>
      </c>
    </row>
    <row r="2002" spans="3:10">
      <c r="C2002">
        <v>180031</v>
      </c>
      <c r="D2002" t="s">
        <v>15</v>
      </c>
      <c r="E2002" t="s">
        <v>1460</v>
      </c>
      <c r="F2002" s="28"/>
      <c r="G2002" s="85" t="s">
        <v>1967</v>
      </c>
      <c r="H2002" s="85" t="s">
        <v>1959</v>
      </c>
      <c r="I2002" s="86" t="s">
        <v>1433</v>
      </c>
      <c r="J2002" t="s">
        <v>14</v>
      </c>
    </row>
    <row r="2003" spans="3:10">
      <c r="C2003">
        <v>180032</v>
      </c>
      <c r="D2003" t="s">
        <v>432</v>
      </c>
      <c r="E2003" t="s">
        <v>1356</v>
      </c>
      <c r="F2003" s="28"/>
      <c r="G2003" s="85" t="s">
        <v>1967</v>
      </c>
      <c r="H2003" s="85" t="s">
        <v>1959</v>
      </c>
      <c r="I2003" s="86" t="s">
        <v>1433</v>
      </c>
      <c r="J2003" t="s">
        <v>14</v>
      </c>
    </row>
    <row r="2004" spans="3:10">
      <c r="C2004">
        <v>180033</v>
      </c>
      <c r="D2004" t="s">
        <v>15</v>
      </c>
      <c r="E2004" t="s">
        <v>1461</v>
      </c>
      <c r="F2004" s="28"/>
      <c r="G2004" s="85" t="s">
        <v>1967</v>
      </c>
      <c r="H2004" s="85" t="s">
        <v>1959</v>
      </c>
      <c r="I2004" s="86" t="s">
        <v>1433</v>
      </c>
      <c r="J2004" t="s">
        <v>14</v>
      </c>
    </row>
    <row r="2005" spans="3:10">
      <c r="C2005">
        <v>180034</v>
      </c>
      <c r="D2005" t="s">
        <v>15</v>
      </c>
      <c r="E2005" t="s">
        <v>1462</v>
      </c>
      <c r="F2005" s="28"/>
      <c r="G2005" s="85" t="s">
        <v>1967</v>
      </c>
      <c r="H2005" s="85" t="s">
        <v>1959</v>
      </c>
      <c r="I2005" s="86" t="s">
        <v>1433</v>
      </c>
      <c r="J2005" t="s">
        <v>14</v>
      </c>
    </row>
    <row r="2006" spans="3:10">
      <c r="C2006">
        <v>180035</v>
      </c>
      <c r="D2006" t="s">
        <v>15</v>
      </c>
      <c r="E2006" t="s">
        <v>1463</v>
      </c>
      <c r="F2006" s="28"/>
      <c r="G2006" s="85" t="s">
        <v>1967</v>
      </c>
      <c r="H2006" s="85" t="s">
        <v>1959</v>
      </c>
      <c r="I2006" s="86" t="s">
        <v>1433</v>
      </c>
      <c r="J2006" t="s">
        <v>14</v>
      </c>
    </row>
    <row r="2007" spans="3:10">
      <c r="C2007">
        <v>180036</v>
      </c>
      <c r="D2007" t="s">
        <v>15</v>
      </c>
      <c r="E2007" t="s">
        <v>56</v>
      </c>
      <c r="F2007" s="28"/>
      <c r="G2007" s="85" t="s">
        <v>1967</v>
      </c>
      <c r="H2007" s="85" t="s">
        <v>1959</v>
      </c>
      <c r="I2007" s="86" t="s">
        <v>1433</v>
      </c>
      <c r="J2007" t="s">
        <v>14</v>
      </c>
    </row>
    <row r="2008" spans="3:10">
      <c r="C2008">
        <v>180037</v>
      </c>
      <c r="D2008" t="s">
        <v>24</v>
      </c>
      <c r="E2008" t="s">
        <v>57</v>
      </c>
      <c r="F2008" s="28"/>
      <c r="G2008" s="85" t="s">
        <v>1967</v>
      </c>
      <c r="H2008" s="85" t="s">
        <v>1959</v>
      </c>
      <c r="I2008" s="86" t="s">
        <v>1433</v>
      </c>
      <c r="J2008" t="s">
        <v>14</v>
      </c>
    </row>
    <row r="2009" spans="3:10">
      <c r="C2009">
        <v>181000</v>
      </c>
      <c r="D2009" t="s">
        <v>430</v>
      </c>
      <c r="E2009" t="s">
        <v>1464</v>
      </c>
      <c r="F2009" s="28"/>
      <c r="G2009" s="85" t="s">
        <v>1967</v>
      </c>
      <c r="H2009" s="85" t="s">
        <v>1959</v>
      </c>
      <c r="I2009" s="86" t="s">
        <v>1464</v>
      </c>
      <c r="J2009" t="s">
        <v>14</v>
      </c>
    </row>
    <row r="2010" spans="3:10">
      <c r="C2010">
        <v>181001</v>
      </c>
      <c r="D2010" t="s">
        <v>432</v>
      </c>
      <c r="E2010" t="s">
        <v>1337</v>
      </c>
      <c r="F2010" s="28"/>
      <c r="G2010" s="85" t="s">
        <v>1967</v>
      </c>
      <c r="H2010" s="85" t="s">
        <v>1959</v>
      </c>
      <c r="I2010" s="86" t="s">
        <v>1464</v>
      </c>
      <c r="J2010" t="s">
        <v>14</v>
      </c>
    </row>
    <row r="2011" spans="3:10">
      <c r="C2011">
        <v>181002</v>
      </c>
      <c r="D2011" t="s">
        <v>15</v>
      </c>
      <c r="E2011" t="s">
        <v>1417</v>
      </c>
      <c r="F2011" s="28"/>
      <c r="G2011" s="85" t="s">
        <v>1967</v>
      </c>
      <c r="H2011" s="85" t="s">
        <v>1959</v>
      </c>
      <c r="I2011" s="86" t="s">
        <v>1464</v>
      </c>
      <c r="J2011" t="s">
        <v>14</v>
      </c>
    </row>
    <row r="2012" spans="3:10">
      <c r="C2012">
        <v>181003</v>
      </c>
      <c r="D2012" t="s">
        <v>15</v>
      </c>
      <c r="E2012" t="s">
        <v>1418</v>
      </c>
      <c r="F2012" s="28"/>
      <c r="G2012" s="85" t="s">
        <v>1967</v>
      </c>
      <c r="H2012" s="85" t="s">
        <v>1959</v>
      </c>
      <c r="I2012" s="86" t="s">
        <v>1464</v>
      </c>
      <c r="J2012" t="s">
        <v>14</v>
      </c>
    </row>
    <row r="2013" spans="3:10">
      <c r="C2013">
        <v>181004</v>
      </c>
      <c r="D2013" t="s">
        <v>15</v>
      </c>
      <c r="E2013" t="s">
        <v>1419</v>
      </c>
      <c r="F2013" s="28"/>
      <c r="G2013" s="85" t="s">
        <v>1967</v>
      </c>
      <c r="H2013" s="85" t="s">
        <v>1959</v>
      </c>
      <c r="I2013" s="86" t="s">
        <v>1464</v>
      </c>
      <c r="J2013" t="s">
        <v>14</v>
      </c>
    </row>
    <row r="2014" spans="3:10">
      <c r="C2014">
        <v>181005</v>
      </c>
      <c r="D2014" t="s">
        <v>432</v>
      </c>
      <c r="E2014" t="s">
        <v>1342</v>
      </c>
      <c r="F2014" s="28"/>
      <c r="G2014" s="85" t="s">
        <v>1967</v>
      </c>
      <c r="H2014" s="85" t="s">
        <v>1959</v>
      </c>
      <c r="I2014" s="86" t="s">
        <v>1464</v>
      </c>
      <c r="J2014" t="s">
        <v>14</v>
      </c>
    </row>
    <row r="2015" spans="3:10">
      <c r="C2015">
        <v>181006</v>
      </c>
      <c r="D2015" t="s">
        <v>15</v>
      </c>
      <c r="E2015" t="s">
        <v>1465</v>
      </c>
      <c r="F2015" s="28"/>
      <c r="G2015" s="85" t="s">
        <v>1967</v>
      </c>
      <c r="H2015" s="85" t="s">
        <v>1959</v>
      </c>
      <c r="I2015" s="86" t="s">
        <v>1464</v>
      </c>
      <c r="J2015" t="s">
        <v>14</v>
      </c>
    </row>
    <row r="2016" spans="3:10">
      <c r="C2016">
        <v>181007</v>
      </c>
      <c r="D2016" t="s">
        <v>15</v>
      </c>
      <c r="E2016" t="s">
        <v>1466</v>
      </c>
      <c r="F2016" s="28"/>
      <c r="G2016" s="85" t="s">
        <v>1967</v>
      </c>
      <c r="H2016" s="85" t="s">
        <v>1959</v>
      </c>
      <c r="I2016" s="86" t="s">
        <v>1464</v>
      </c>
      <c r="J2016" t="s">
        <v>14</v>
      </c>
    </row>
    <row r="2017" spans="3:10">
      <c r="C2017">
        <v>181008</v>
      </c>
      <c r="D2017" t="s">
        <v>15</v>
      </c>
      <c r="E2017" t="s">
        <v>1453</v>
      </c>
      <c r="F2017" s="28"/>
      <c r="G2017" s="85" t="s">
        <v>1967</v>
      </c>
      <c r="H2017" s="85" t="s">
        <v>1959</v>
      </c>
      <c r="I2017" s="86" t="s">
        <v>1464</v>
      </c>
      <c r="J2017" t="s">
        <v>14</v>
      </c>
    </row>
    <row r="2018" spans="3:10">
      <c r="C2018">
        <v>181009</v>
      </c>
      <c r="D2018" t="s">
        <v>432</v>
      </c>
      <c r="E2018" t="s">
        <v>1348</v>
      </c>
      <c r="F2018" s="28"/>
      <c r="G2018" s="85" t="s">
        <v>1967</v>
      </c>
      <c r="H2018" s="85" t="s">
        <v>1959</v>
      </c>
      <c r="I2018" s="86" t="s">
        <v>1464</v>
      </c>
      <c r="J2018" t="s">
        <v>14</v>
      </c>
    </row>
    <row r="2019" spans="3:10">
      <c r="C2019">
        <v>181010</v>
      </c>
      <c r="D2019" t="s">
        <v>15</v>
      </c>
      <c r="E2019" t="s">
        <v>1467</v>
      </c>
      <c r="F2019" s="28"/>
      <c r="G2019" s="85" t="s">
        <v>1967</v>
      </c>
      <c r="H2019" s="85" t="s">
        <v>1959</v>
      </c>
      <c r="I2019" s="86" t="s">
        <v>1464</v>
      </c>
      <c r="J2019" t="s">
        <v>14</v>
      </c>
    </row>
    <row r="2020" spans="3:10">
      <c r="C2020">
        <v>181011</v>
      </c>
      <c r="D2020" t="s">
        <v>15</v>
      </c>
      <c r="E2020" t="s">
        <v>1460</v>
      </c>
      <c r="F2020" s="28"/>
      <c r="G2020" s="85" t="s">
        <v>1967</v>
      </c>
      <c r="H2020" s="85" t="s">
        <v>1959</v>
      </c>
      <c r="I2020" s="86" t="s">
        <v>1464</v>
      </c>
      <c r="J2020" t="s">
        <v>14</v>
      </c>
    </row>
    <row r="2021" spans="3:10">
      <c r="C2021">
        <v>181012</v>
      </c>
      <c r="D2021" t="s">
        <v>432</v>
      </c>
      <c r="E2021" t="s">
        <v>1356</v>
      </c>
      <c r="F2021" s="28"/>
      <c r="G2021" s="85" t="s">
        <v>1967</v>
      </c>
      <c r="H2021" s="85" t="s">
        <v>1959</v>
      </c>
      <c r="I2021" s="86" t="s">
        <v>1464</v>
      </c>
      <c r="J2021" t="s">
        <v>14</v>
      </c>
    </row>
    <row r="2022" spans="3:10">
      <c r="C2022">
        <v>181013</v>
      </c>
      <c r="D2022" t="s">
        <v>15</v>
      </c>
      <c r="E2022" t="s">
        <v>1468</v>
      </c>
      <c r="F2022" s="28"/>
      <c r="G2022" s="85" t="s">
        <v>1967</v>
      </c>
      <c r="H2022" s="85" t="s">
        <v>1959</v>
      </c>
      <c r="I2022" s="86" t="s">
        <v>1464</v>
      </c>
      <c r="J2022" t="s">
        <v>14</v>
      </c>
    </row>
    <row r="2023" spans="3:10">
      <c r="C2023">
        <v>181014</v>
      </c>
      <c r="D2023" t="s">
        <v>15</v>
      </c>
      <c r="E2023" t="s">
        <v>1469</v>
      </c>
      <c r="F2023" s="28"/>
      <c r="G2023" s="85" t="s">
        <v>1967</v>
      </c>
      <c r="H2023" s="85" t="s">
        <v>1959</v>
      </c>
      <c r="I2023" s="86" t="s">
        <v>1464</v>
      </c>
      <c r="J2023" t="s">
        <v>14</v>
      </c>
    </row>
    <row r="2024" spans="3:10">
      <c r="C2024">
        <v>181015</v>
      </c>
      <c r="D2024" t="s">
        <v>15</v>
      </c>
      <c r="E2024" t="s">
        <v>1463</v>
      </c>
      <c r="F2024" s="28"/>
      <c r="G2024" s="85" t="s">
        <v>1967</v>
      </c>
      <c r="H2024" s="85" t="s">
        <v>1959</v>
      </c>
      <c r="I2024" s="86" t="s">
        <v>1464</v>
      </c>
      <c r="J2024" t="s">
        <v>14</v>
      </c>
    </row>
    <row r="2025" spans="3:10">
      <c r="C2025">
        <v>181016</v>
      </c>
      <c r="D2025" t="s">
        <v>15</v>
      </c>
      <c r="E2025" t="s">
        <v>56</v>
      </c>
      <c r="F2025" s="28"/>
      <c r="G2025" s="85" t="s">
        <v>1967</v>
      </c>
      <c r="H2025" s="85" t="s">
        <v>1959</v>
      </c>
      <c r="I2025" s="86" t="s">
        <v>1464</v>
      </c>
      <c r="J2025" t="s">
        <v>14</v>
      </c>
    </row>
    <row r="2026" spans="3:10">
      <c r="C2026">
        <v>181017</v>
      </c>
      <c r="D2026" t="s">
        <v>24</v>
      </c>
      <c r="E2026" t="s">
        <v>57</v>
      </c>
      <c r="F2026" s="28"/>
      <c r="G2026" s="85" t="s">
        <v>1967</v>
      </c>
      <c r="H2026" s="85" t="s">
        <v>1959</v>
      </c>
      <c r="I2026" s="86" t="s">
        <v>1464</v>
      </c>
      <c r="J2026" t="s">
        <v>14</v>
      </c>
    </row>
    <row r="2027" spans="3:10">
      <c r="C2027">
        <v>182000</v>
      </c>
      <c r="D2027" t="s">
        <v>430</v>
      </c>
      <c r="E2027" t="s">
        <v>1470</v>
      </c>
      <c r="F2027" s="28"/>
      <c r="G2027" s="85" t="s">
        <v>1967</v>
      </c>
      <c r="H2027" s="85" t="s">
        <v>1959</v>
      </c>
      <c r="I2027" s="86" t="s">
        <v>1470</v>
      </c>
      <c r="J2027" t="s">
        <v>14</v>
      </c>
    </row>
    <row r="2028" spans="3:10">
      <c r="C2028">
        <v>182001</v>
      </c>
      <c r="D2028" t="s">
        <v>432</v>
      </c>
      <c r="E2028" t="s">
        <v>1337</v>
      </c>
      <c r="F2028" s="28"/>
      <c r="G2028" s="85" t="s">
        <v>1967</v>
      </c>
      <c r="H2028" s="85" t="s">
        <v>1959</v>
      </c>
      <c r="I2028" s="86" t="s">
        <v>1470</v>
      </c>
      <c r="J2028" t="s">
        <v>14</v>
      </c>
    </row>
    <row r="2029" spans="3:10">
      <c r="C2029">
        <v>182002</v>
      </c>
      <c r="D2029" t="s">
        <v>15</v>
      </c>
      <c r="E2029" t="s">
        <v>1417</v>
      </c>
      <c r="F2029" s="28"/>
      <c r="G2029" s="85" t="s">
        <v>1967</v>
      </c>
      <c r="H2029" s="85" t="s">
        <v>1959</v>
      </c>
      <c r="I2029" s="86" t="s">
        <v>1470</v>
      </c>
      <c r="J2029" t="s">
        <v>14</v>
      </c>
    </row>
    <row r="2030" spans="3:10">
      <c r="C2030">
        <v>182003</v>
      </c>
      <c r="D2030" t="s">
        <v>15</v>
      </c>
      <c r="E2030" t="s">
        <v>1471</v>
      </c>
      <c r="F2030" s="28"/>
      <c r="G2030" s="85" t="s">
        <v>1967</v>
      </c>
      <c r="H2030" s="85" t="s">
        <v>1959</v>
      </c>
      <c r="I2030" s="86" t="s">
        <v>1470</v>
      </c>
      <c r="J2030" t="s">
        <v>14</v>
      </c>
    </row>
    <row r="2031" spans="3:10">
      <c r="C2031">
        <v>182004</v>
      </c>
      <c r="D2031" t="s">
        <v>15</v>
      </c>
      <c r="E2031" t="s">
        <v>1419</v>
      </c>
      <c r="F2031" s="28"/>
      <c r="G2031" s="85" t="s">
        <v>1967</v>
      </c>
      <c r="H2031" s="85" t="s">
        <v>1959</v>
      </c>
      <c r="I2031" s="86" t="s">
        <v>1470</v>
      </c>
      <c r="J2031" t="s">
        <v>14</v>
      </c>
    </row>
    <row r="2032" spans="3:10">
      <c r="C2032">
        <v>182005</v>
      </c>
      <c r="D2032" t="s">
        <v>432</v>
      </c>
      <c r="E2032" t="s">
        <v>1342</v>
      </c>
      <c r="F2032" s="28"/>
      <c r="G2032" s="85" t="s">
        <v>1967</v>
      </c>
      <c r="H2032" s="85" t="s">
        <v>1959</v>
      </c>
      <c r="I2032" s="86" t="s">
        <v>1470</v>
      </c>
      <c r="J2032" t="s">
        <v>14</v>
      </c>
    </row>
    <row r="2033" spans="3:10">
      <c r="C2033">
        <v>182006</v>
      </c>
      <c r="D2033" t="s">
        <v>15</v>
      </c>
      <c r="E2033" t="s">
        <v>1465</v>
      </c>
      <c r="F2033" s="28"/>
      <c r="G2033" s="85" t="s">
        <v>1967</v>
      </c>
      <c r="H2033" s="85" t="s">
        <v>1959</v>
      </c>
      <c r="I2033" s="86" t="s">
        <v>1470</v>
      </c>
      <c r="J2033" t="s">
        <v>14</v>
      </c>
    </row>
    <row r="2034" spans="3:10">
      <c r="C2034">
        <v>182007</v>
      </c>
      <c r="D2034" t="s">
        <v>15</v>
      </c>
      <c r="E2034" t="s">
        <v>1466</v>
      </c>
      <c r="F2034" s="28"/>
      <c r="G2034" s="85" t="s">
        <v>1967</v>
      </c>
      <c r="H2034" s="85" t="s">
        <v>1959</v>
      </c>
      <c r="I2034" s="86" t="s">
        <v>1470</v>
      </c>
      <c r="J2034" t="s">
        <v>14</v>
      </c>
    </row>
    <row r="2035" spans="3:10">
      <c r="C2035">
        <v>182008</v>
      </c>
      <c r="D2035" t="s">
        <v>15</v>
      </c>
      <c r="E2035" t="s">
        <v>1440</v>
      </c>
      <c r="F2035" s="28"/>
      <c r="G2035" s="85" t="s">
        <v>1967</v>
      </c>
      <c r="H2035" s="85" t="s">
        <v>1959</v>
      </c>
      <c r="I2035" s="86" t="s">
        <v>1470</v>
      </c>
      <c r="J2035" t="s">
        <v>14</v>
      </c>
    </row>
    <row r="2036" spans="3:10">
      <c r="C2036">
        <v>182009</v>
      </c>
      <c r="D2036" t="s">
        <v>15</v>
      </c>
      <c r="E2036" t="s">
        <v>1441</v>
      </c>
      <c r="F2036" s="28"/>
      <c r="G2036" s="85" t="s">
        <v>1967</v>
      </c>
      <c r="H2036" s="85" t="s">
        <v>1959</v>
      </c>
      <c r="I2036" s="86" t="s">
        <v>1470</v>
      </c>
      <c r="J2036" t="s">
        <v>14</v>
      </c>
    </row>
    <row r="2037" spans="3:10">
      <c r="C2037">
        <v>182010</v>
      </c>
      <c r="D2037" t="s">
        <v>15</v>
      </c>
      <c r="E2037" t="s">
        <v>1472</v>
      </c>
      <c r="F2037" s="28"/>
      <c r="G2037" s="85" t="s">
        <v>1967</v>
      </c>
      <c r="H2037" s="85" t="s">
        <v>1959</v>
      </c>
      <c r="I2037" s="86" t="s">
        <v>1470</v>
      </c>
      <c r="J2037" t="s">
        <v>14</v>
      </c>
    </row>
    <row r="2038" spans="3:10">
      <c r="C2038">
        <v>182011</v>
      </c>
      <c r="D2038" t="s">
        <v>15</v>
      </c>
      <c r="E2038" t="s">
        <v>1442</v>
      </c>
      <c r="F2038" s="28"/>
      <c r="G2038" s="85" t="s">
        <v>1967</v>
      </c>
      <c r="H2038" s="85" t="s">
        <v>1959</v>
      </c>
      <c r="I2038" s="86" t="s">
        <v>1470</v>
      </c>
      <c r="J2038" t="s">
        <v>14</v>
      </c>
    </row>
    <row r="2039" spans="3:10">
      <c r="C2039">
        <v>182012</v>
      </c>
      <c r="D2039" t="s">
        <v>15</v>
      </c>
      <c r="E2039" t="s">
        <v>1443</v>
      </c>
      <c r="F2039" s="28"/>
      <c r="G2039" s="85" t="s">
        <v>1967</v>
      </c>
      <c r="H2039" s="85" t="s">
        <v>1959</v>
      </c>
      <c r="I2039" s="86" t="s">
        <v>1470</v>
      </c>
      <c r="J2039" t="s">
        <v>14</v>
      </c>
    </row>
    <row r="2040" spans="3:10">
      <c r="C2040">
        <v>182013</v>
      </c>
      <c r="D2040" t="s">
        <v>15</v>
      </c>
      <c r="E2040" t="s">
        <v>1444</v>
      </c>
      <c r="F2040" s="28"/>
      <c r="G2040" s="85" t="s">
        <v>1967</v>
      </c>
      <c r="H2040" s="85" t="s">
        <v>1959</v>
      </c>
      <c r="I2040" s="86" t="s">
        <v>1470</v>
      </c>
      <c r="J2040" t="s">
        <v>14</v>
      </c>
    </row>
    <row r="2041" spans="3:10">
      <c r="C2041">
        <v>182014</v>
      </c>
      <c r="D2041" t="s">
        <v>15</v>
      </c>
      <c r="E2041" t="s">
        <v>1445</v>
      </c>
      <c r="F2041" s="28"/>
      <c r="G2041" s="85" t="s">
        <v>1967</v>
      </c>
      <c r="H2041" s="85" t="s">
        <v>1959</v>
      </c>
      <c r="I2041" s="86" t="s">
        <v>1470</v>
      </c>
      <c r="J2041" t="s">
        <v>14</v>
      </c>
    </row>
    <row r="2042" spans="3:10">
      <c r="C2042">
        <v>182015</v>
      </c>
      <c r="D2042" t="s">
        <v>15</v>
      </c>
      <c r="E2042" t="s">
        <v>1446</v>
      </c>
      <c r="F2042" s="28"/>
      <c r="G2042" s="85" t="s">
        <v>1967</v>
      </c>
      <c r="H2042" s="85" t="s">
        <v>1959</v>
      </c>
      <c r="I2042" s="86" t="s">
        <v>1470</v>
      </c>
      <c r="J2042" t="s">
        <v>14</v>
      </c>
    </row>
    <row r="2043" spans="3:10">
      <c r="C2043">
        <v>182016</v>
      </c>
      <c r="D2043" t="s">
        <v>15</v>
      </c>
      <c r="E2043" t="s">
        <v>1473</v>
      </c>
      <c r="F2043" s="28"/>
      <c r="G2043" s="85" t="s">
        <v>1967</v>
      </c>
      <c r="H2043" s="85" t="s">
        <v>1959</v>
      </c>
      <c r="I2043" s="86" t="s">
        <v>1470</v>
      </c>
      <c r="J2043" t="s">
        <v>14</v>
      </c>
    </row>
    <row r="2044" spans="3:10">
      <c r="C2044">
        <v>182017</v>
      </c>
      <c r="D2044" t="s">
        <v>15</v>
      </c>
      <c r="E2044" t="s">
        <v>1453</v>
      </c>
      <c r="F2044" s="28"/>
      <c r="G2044" s="85" t="s">
        <v>1967</v>
      </c>
      <c r="H2044" s="85" t="s">
        <v>1959</v>
      </c>
      <c r="I2044" s="86" t="s">
        <v>1470</v>
      </c>
      <c r="J2044" t="s">
        <v>14</v>
      </c>
    </row>
    <row r="2045" spans="3:10">
      <c r="C2045">
        <v>182018</v>
      </c>
      <c r="D2045" t="s">
        <v>432</v>
      </c>
      <c r="E2045" t="s">
        <v>1348</v>
      </c>
      <c r="F2045" s="28"/>
      <c r="G2045" s="85" t="s">
        <v>1967</v>
      </c>
      <c r="H2045" s="85" t="s">
        <v>1959</v>
      </c>
      <c r="I2045" s="86" t="s">
        <v>1470</v>
      </c>
      <c r="J2045" t="s">
        <v>14</v>
      </c>
    </row>
    <row r="2046" spans="3:10">
      <c r="C2046">
        <v>182019</v>
      </c>
      <c r="D2046" t="s">
        <v>15</v>
      </c>
      <c r="E2046" t="s">
        <v>1467</v>
      </c>
      <c r="F2046" s="28"/>
      <c r="G2046" s="85" t="s">
        <v>1967</v>
      </c>
      <c r="H2046" s="85" t="s">
        <v>1959</v>
      </c>
      <c r="I2046" s="86" t="s">
        <v>1470</v>
      </c>
      <c r="J2046" t="s">
        <v>14</v>
      </c>
    </row>
    <row r="2047" spans="3:10">
      <c r="C2047">
        <v>182020</v>
      </c>
      <c r="D2047" t="s">
        <v>15</v>
      </c>
      <c r="E2047" t="s">
        <v>1460</v>
      </c>
      <c r="F2047" s="28"/>
      <c r="G2047" s="85" t="s">
        <v>1967</v>
      </c>
      <c r="H2047" s="85" t="s">
        <v>1959</v>
      </c>
      <c r="I2047" s="86" t="s">
        <v>1470</v>
      </c>
      <c r="J2047" t="s">
        <v>14</v>
      </c>
    </row>
    <row r="2048" spans="3:10">
      <c r="C2048">
        <v>182021</v>
      </c>
      <c r="D2048" t="s">
        <v>432</v>
      </c>
      <c r="E2048" t="s">
        <v>1356</v>
      </c>
      <c r="F2048" s="28"/>
      <c r="G2048" s="85" t="s">
        <v>1967</v>
      </c>
      <c r="H2048" s="85" t="s">
        <v>1959</v>
      </c>
      <c r="I2048" s="86" t="s">
        <v>1470</v>
      </c>
      <c r="J2048" t="s">
        <v>14</v>
      </c>
    </row>
    <row r="2049" spans="3:10">
      <c r="C2049">
        <v>182022</v>
      </c>
      <c r="D2049" t="s">
        <v>15</v>
      </c>
      <c r="E2049" t="s">
        <v>1463</v>
      </c>
      <c r="F2049" s="28"/>
      <c r="G2049" s="85" t="s">
        <v>1967</v>
      </c>
      <c r="H2049" s="85" t="s">
        <v>1959</v>
      </c>
      <c r="I2049" s="86" t="s">
        <v>1470</v>
      </c>
      <c r="J2049" t="s">
        <v>14</v>
      </c>
    </row>
    <row r="2050" spans="3:10">
      <c r="C2050">
        <v>182023</v>
      </c>
      <c r="D2050" t="s">
        <v>15</v>
      </c>
      <c r="E2050" t="s">
        <v>56</v>
      </c>
      <c r="F2050" s="28"/>
      <c r="G2050" s="85" t="s">
        <v>1967</v>
      </c>
      <c r="H2050" s="85" t="s">
        <v>1959</v>
      </c>
      <c r="I2050" s="86" t="s">
        <v>1470</v>
      </c>
      <c r="J2050" t="s">
        <v>14</v>
      </c>
    </row>
    <row r="2051" spans="3:10">
      <c r="C2051">
        <v>182024</v>
      </c>
      <c r="D2051" t="s">
        <v>24</v>
      </c>
      <c r="E2051" t="s">
        <v>57</v>
      </c>
      <c r="F2051" s="28"/>
      <c r="G2051" s="85" t="s">
        <v>1967</v>
      </c>
      <c r="H2051" s="85" t="s">
        <v>1959</v>
      </c>
      <c r="I2051" s="86" t="s">
        <v>1470</v>
      </c>
      <c r="J2051" t="s">
        <v>14</v>
      </c>
    </row>
    <row r="2052" spans="3:10">
      <c r="C2052">
        <v>183000</v>
      </c>
      <c r="D2052" t="s">
        <v>5</v>
      </c>
      <c r="E2052" t="s">
        <v>1474</v>
      </c>
      <c r="F2052" s="28"/>
      <c r="G2052" s="85" t="s">
        <v>1968</v>
      </c>
      <c r="H2052" s="85" t="s">
        <v>1969</v>
      </c>
      <c r="I2052" s="86" t="s">
        <v>1474</v>
      </c>
      <c r="J2052" t="s">
        <v>423</v>
      </c>
    </row>
    <row r="2053" spans="3:10">
      <c r="C2053">
        <v>183001</v>
      </c>
      <c r="D2053" t="s">
        <v>432</v>
      </c>
      <c r="E2053" t="s">
        <v>1475</v>
      </c>
      <c r="F2053" s="28"/>
      <c r="G2053" s="85" t="s">
        <v>1968</v>
      </c>
      <c r="H2053" s="85" t="s">
        <v>1969</v>
      </c>
      <c r="I2053" s="86" t="s">
        <v>1474</v>
      </c>
      <c r="J2053" t="s">
        <v>423</v>
      </c>
    </row>
    <row r="2054" spans="3:10">
      <c r="C2054">
        <v>183002</v>
      </c>
      <c r="D2054" t="s">
        <v>15</v>
      </c>
      <c r="E2054" t="s">
        <v>1476</v>
      </c>
      <c r="F2054" s="28"/>
      <c r="G2054" s="85" t="s">
        <v>1968</v>
      </c>
      <c r="H2054" s="85" t="s">
        <v>1969</v>
      </c>
      <c r="I2054" s="86" t="s">
        <v>1474</v>
      </c>
      <c r="J2054" t="s">
        <v>423</v>
      </c>
    </row>
    <row r="2055" spans="3:10">
      <c r="C2055">
        <v>183003</v>
      </c>
      <c r="D2055" t="s">
        <v>15</v>
      </c>
      <c r="E2055" t="s">
        <v>1477</v>
      </c>
      <c r="F2055" s="28"/>
      <c r="G2055" s="85" t="s">
        <v>1968</v>
      </c>
      <c r="H2055" s="85" t="s">
        <v>1969</v>
      </c>
      <c r="I2055" s="86" t="s">
        <v>1474</v>
      </c>
      <c r="J2055" t="s">
        <v>423</v>
      </c>
    </row>
    <row r="2056" spans="3:10">
      <c r="C2056">
        <v>183004</v>
      </c>
      <c r="D2056" t="s">
        <v>15</v>
      </c>
      <c r="E2056" t="s">
        <v>1478</v>
      </c>
      <c r="F2056" s="28"/>
      <c r="G2056" s="85" t="s">
        <v>1968</v>
      </c>
      <c r="H2056" s="85" t="s">
        <v>1969</v>
      </c>
      <c r="I2056" s="86" t="s">
        <v>1474</v>
      </c>
      <c r="J2056" t="s">
        <v>423</v>
      </c>
    </row>
    <row r="2057" spans="3:10">
      <c r="C2057">
        <v>183005</v>
      </c>
      <c r="D2057" t="s">
        <v>432</v>
      </c>
      <c r="E2057" t="s">
        <v>1479</v>
      </c>
      <c r="F2057" s="28"/>
      <c r="G2057" s="85" t="s">
        <v>1968</v>
      </c>
      <c r="H2057" s="85" t="s">
        <v>1969</v>
      </c>
      <c r="I2057" s="86" t="s">
        <v>1474</v>
      </c>
      <c r="J2057" t="s">
        <v>423</v>
      </c>
    </row>
    <row r="2058" spans="3:10">
      <c r="C2058">
        <v>183006</v>
      </c>
      <c r="D2058" t="s">
        <v>680</v>
      </c>
      <c r="E2058" t="s">
        <v>1479</v>
      </c>
      <c r="F2058" s="28"/>
      <c r="G2058" s="85" t="s">
        <v>1968</v>
      </c>
      <c r="H2058" s="85" t="s">
        <v>1969</v>
      </c>
      <c r="I2058" s="86" t="s">
        <v>1474</v>
      </c>
      <c r="J2058" t="s">
        <v>423</v>
      </c>
    </row>
    <row r="2059" spans="3:10">
      <c r="C2059">
        <v>183007</v>
      </c>
      <c r="D2059" t="s">
        <v>24</v>
      </c>
      <c r="E2059" t="s">
        <v>1480</v>
      </c>
      <c r="F2059" s="28"/>
      <c r="G2059" s="85" t="s">
        <v>1968</v>
      </c>
      <c r="H2059" s="85" t="s">
        <v>1969</v>
      </c>
      <c r="I2059" s="86" t="s">
        <v>1474</v>
      </c>
      <c r="J2059" t="s">
        <v>423</v>
      </c>
    </row>
    <row r="2060" spans="3:10">
      <c r="C2060">
        <v>183008</v>
      </c>
      <c r="D2060" t="s">
        <v>15</v>
      </c>
      <c r="E2060" t="s">
        <v>1481</v>
      </c>
      <c r="F2060" s="28"/>
      <c r="G2060" s="85" t="s">
        <v>1968</v>
      </c>
      <c r="H2060" s="85" t="s">
        <v>1969</v>
      </c>
      <c r="I2060" s="86" t="s">
        <v>1474</v>
      </c>
      <c r="J2060" t="s">
        <v>423</v>
      </c>
    </row>
    <row r="2061" spans="3:10">
      <c r="C2061">
        <v>183009</v>
      </c>
      <c r="D2061" t="s">
        <v>15</v>
      </c>
      <c r="E2061" t="s">
        <v>1482</v>
      </c>
      <c r="F2061" s="28"/>
      <c r="G2061" s="85" t="s">
        <v>1968</v>
      </c>
      <c r="H2061" s="85" t="s">
        <v>1969</v>
      </c>
      <c r="I2061" s="86" t="s">
        <v>1474</v>
      </c>
      <c r="J2061" t="s">
        <v>423</v>
      </c>
    </row>
    <row r="2062" spans="3:10">
      <c r="C2062">
        <v>183010</v>
      </c>
      <c r="D2062" t="s">
        <v>15</v>
      </c>
      <c r="E2062" t="s">
        <v>1483</v>
      </c>
      <c r="F2062" s="28"/>
      <c r="G2062" s="85" t="s">
        <v>1968</v>
      </c>
      <c r="H2062" s="85" t="s">
        <v>1969</v>
      </c>
      <c r="I2062" s="86" t="s">
        <v>1474</v>
      </c>
      <c r="J2062" t="s">
        <v>423</v>
      </c>
    </row>
    <row r="2063" spans="3:10">
      <c r="C2063">
        <v>183011</v>
      </c>
      <c r="D2063" t="s">
        <v>15</v>
      </c>
      <c r="E2063" t="s">
        <v>1484</v>
      </c>
      <c r="F2063" s="28"/>
      <c r="G2063" s="85" t="s">
        <v>1968</v>
      </c>
      <c r="H2063" s="85" t="s">
        <v>1969</v>
      </c>
      <c r="I2063" s="86" t="s">
        <v>1474</v>
      </c>
      <c r="J2063" t="s">
        <v>423</v>
      </c>
    </row>
    <row r="2064" spans="3:10">
      <c r="C2064">
        <v>183012</v>
      </c>
      <c r="D2064" t="s">
        <v>15</v>
      </c>
      <c r="E2064" t="s">
        <v>1485</v>
      </c>
      <c r="F2064" s="28"/>
      <c r="G2064" s="85" t="s">
        <v>1968</v>
      </c>
      <c r="H2064" s="85" t="s">
        <v>1969</v>
      </c>
      <c r="I2064" s="86" t="s">
        <v>1474</v>
      </c>
      <c r="J2064" t="s">
        <v>423</v>
      </c>
    </row>
    <row r="2065" spans="3:10">
      <c r="C2065">
        <v>183013</v>
      </c>
      <c r="D2065" t="s">
        <v>24</v>
      </c>
      <c r="E2065" t="s">
        <v>1486</v>
      </c>
      <c r="F2065" s="28"/>
      <c r="G2065" s="85" t="s">
        <v>1968</v>
      </c>
      <c r="H2065" s="85" t="s">
        <v>1969</v>
      </c>
      <c r="I2065" s="86" t="s">
        <v>1474</v>
      </c>
      <c r="J2065" t="s">
        <v>423</v>
      </c>
    </row>
    <row r="2066" spans="3:10">
      <c r="C2066">
        <v>183014</v>
      </c>
      <c r="D2066" t="s">
        <v>432</v>
      </c>
      <c r="E2066" t="s">
        <v>1487</v>
      </c>
      <c r="F2066" s="28"/>
      <c r="G2066" s="85" t="s">
        <v>1968</v>
      </c>
      <c r="H2066" s="85" t="s">
        <v>1969</v>
      </c>
      <c r="I2066" s="86" t="s">
        <v>1474</v>
      </c>
      <c r="J2066" t="s">
        <v>423</v>
      </c>
    </row>
    <row r="2067" spans="3:10">
      <c r="C2067">
        <v>183015</v>
      </c>
      <c r="D2067" t="s">
        <v>15</v>
      </c>
      <c r="E2067" t="s">
        <v>1488</v>
      </c>
      <c r="F2067" s="28"/>
      <c r="G2067" s="85" t="s">
        <v>1968</v>
      </c>
      <c r="H2067" s="85" t="s">
        <v>1969</v>
      </c>
      <c r="I2067" s="86" t="s">
        <v>1474</v>
      </c>
      <c r="J2067" t="s">
        <v>423</v>
      </c>
    </row>
    <row r="2068" spans="3:10">
      <c r="C2068">
        <v>183016</v>
      </c>
      <c r="D2068" t="s">
        <v>15</v>
      </c>
      <c r="E2068" t="s">
        <v>1489</v>
      </c>
      <c r="F2068" s="28"/>
      <c r="G2068" s="85" t="s">
        <v>1968</v>
      </c>
      <c r="H2068" s="85" t="s">
        <v>1969</v>
      </c>
      <c r="I2068" s="86" t="s">
        <v>1474</v>
      </c>
      <c r="J2068" t="s">
        <v>423</v>
      </c>
    </row>
    <row r="2069" spans="3:10">
      <c r="C2069">
        <v>183017</v>
      </c>
      <c r="D2069" t="s">
        <v>432</v>
      </c>
      <c r="E2069" t="s">
        <v>1490</v>
      </c>
      <c r="F2069" s="28"/>
      <c r="G2069" s="85" t="s">
        <v>1968</v>
      </c>
      <c r="H2069" s="85" t="s">
        <v>1969</v>
      </c>
      <c r="I2069" s="86" t="s">
        <v>1474</v>
      </c>
      <c r="J2069" t="s">
        <v>423</v>
      </c>
    </row>
    <row r="2070" spans="3:10">
      <c r="C2070">
        <v>183018</v>
      </c>
      <c r="D2070" t="s">
        <v>15</v>
      </c>
      <c r="E2070" t="s">
        <v>1491</v>
      </c>
      <c r="F2070" s="28"/>
      <c r="G2070" s="85" t="s">
        <v>1968</v>
      </c>
      <c r="H2070" s="85" t="s">
        <v>1969</v>
      </c>
      <c r="I2070" s="86" t="s">
        <v>1474</v>
      </c>
      <c r="J2070" t="s">
        <v>423</v>
      </c>
    </row>
    <row r="2071" spans="3:10">
      <c r="C2071">
        <v>183019</v>
      </c>
      <c r="D2071" t="s">
        <v>15</v>
      </c>
      <c r="E2071" t="s">
        <v>1492</v>
      </c>
      <c r="F2071" s="28"/>
      <c r="G2071" s="85" t="s">
        <v>1968</v>
      </c>
      <c r="H2071" s="85" t="s">
        <v>1969</v>
      </c>
      <c r="I2071" s="86" t="s">
        <v>1474</v>
      </c>
      <c r="J2071" t="s">
        <v>423</v>
      </c>
    </row>
    <row r="2072" spans="3:10">
      <c r="C2072">
        <v>183020</v>
      </c>
      <c r="D2072" t="s">
        <v>24</v>
      </c>
      <c r="E2072" t="s">
        <v>1493</v>
      </c>
      <c r="F2072" s="28"/>
      <c r="G2072" s="85" t="s">
        <v>1968</v>
      </c>
      <c r="H2072" s="85" t="s">
        <v>1969</v>
      </c>
      <c r="I2072" s="86" t="s">
        <v>1474</v>
      </c>
      <c r="J2072" t="s">
        <v>423</v>
      </c>
    </row>
    <row r="2073" spans="3:10">
      <c r="C2073">
        <v>183021</v>
      </c>
      <c r="D2073" t="s">
        <v>15</v>
      </c>
      <c r="E2073" t="s">
        <v>1494</v>
      </c>
      <c r="F2073" s="28"/>
      <c r="G2073" s="85" t="s">
        <v>1968</v>
      </c>
      <c r="H2073" s="85" t="s">
        <v>1969</v>
      </c>
      <c r="I2073" s="86" t="s">
        <v>1474</v>
      </c>
      <c r="J2073" t="s">
        <v>423</v>
      </c>
    </row>
    <row r="2074" spans="3:10">
      <c r="C2074">
        <v>183022</v>
      </c>
      <c r="D2074" t="s">
        <v>24</v>
      </c>
      <c r="E2074" t="s">
        <v>1495</v>
      </c>
      <c r="F2074" s="28"/>
      <c r="G2074" s="85" t="s">
        <v>1968</v>
      </c>
      <c r="H2074" s="85" t="s">
        <v>1969</v>
      </c>
      <c r="I2074" s="86" t="s">
        <v>1474</v>
      </c>
      <c r="J2074" t="s">
        <v>423</v>
      </c>
    </row>
    <row r="2075" spans="3:10">
      <c r="C2075">
        <v>183023</v>
      </c>
      <c r="D2075" t="s">
        <v>15</v>
      </c>
      <c r="E2075" t="s">
        <v>1496</v>
      </c>
      <c r="F2075" s="28"/>
      <c r="G2075" s="85" t="s">
        <v>1968</v>
      </c>
      <c r="H2075" s="85" t="s">
        <v>1969</v>
      </c>
      <c r="I2075" s="86" t="s">
        <v>1474</v>
      </c>
      <c r="J2075" t="s">
        <v>423</v>
      </c>
    </row>
    <row r="2076" spans="3:10">
      <c r="C2076">
        <v>183024</v>
      </c>
      <c r="D2076" t="s">
        <v>15</v>
      </c>
      <c r="E2076" t="s">
        <v>1497</v>
      </c>
      <c r="F2076" s="28"/>
      <c r="G2076" s="85" t="s">
        <v>1968</v>
      </c>
      <c r="H2076" s="85" t="s">
        <v>1969</v>
      </c>
      <c r="I2076" s="86" t="s">
        <v>1474</v>
      </c>
      <c r="J2076" t="s">
        <v>423</v>
      </c>
    </row>
    <row r="2077" spans="3:10">
      <c r="C2077">
        <v>183025</v>
      </c>
      <c r="D2077" t="s">
        <v>15</v>
      </c>
      <c r="E2077" t="s">
        <v>1498</v>
      </c>
      <c r="F2077" s="28"/>
      <c r="G2077" s="85" t="s">
        <v>1968</v>
      </c>
      <c r="H2077" s="85" t="s">
        <v>1969</v>
      </c>
      <c r="I2077" s="86" t="s">
        <v>1474</v>
      </c>
      <c r="J2077" t="s">
        <v>423</v>
      </c>
    </row>
    <row r="2078" spans="3:10">
      <c r="C2078">
        <v>183026</v>
      </c>
      <c r="D2078" t="s">
        <v>15</v>
      </c>
      <c r="E2078" t="s">
        <v>1499</v>
      </c>
      <c r="F2078" s="28"/>
      <c r="G2078" s="85" t="s">
        <v>1968</v>
      </c>
      <c r="H2078" s="85" t="s">
        <v>1969</v>
      </c>
      <c r="I2078" s="86" t="s">
        <v>1474</v>
      </c>
      <c r="J2078" t="s">
        <v>423</v>
      </c>
    </row>
    <row r="2079" spans="3:10">
      <c r="C2079">
        <v>183027</v>
      </c>
      <c r="D2079" t="s">
        <v>15</v>
      </c>
      <c r="E2079" t="s">
        <v>1500</v>
      </c>
      <c r="F2079" s="28"/>
      <c r="G2079" s="85" t="s">
        <v>1968</v>
      </c>
      <c r="H2079" s="85" t="s">
        <v>1969</v>
      </c>
      <c r="I2079" s="86" t="s">
        <v>1474</v>
      </c>
      <c r="J2079" t="s">
        <v>423</v>
      </c>
    </row>
    <row r="2080" spans="3:10">
      <c r="C2080">
        <v>183028</v>
      </c>
      <c r="D2080" t="s">
        <v>432</v>
      </c>
      <c r="E2080" t="s">
        <v>1501</v>
      </c>
      <c r="F2080" s="28"/>
      <c r="G2080" s="85" t="s">
        <v>1968</v>
      </c>
      <c r="H2080" s="85" t="s">
        <v>1969</v>
      </c>
      <c r="I2080" s="86" t="s">
        <v>1474</v>
      </c>
      <c r="J2080" t="s">
        <v>423</v>
      </c>
    </row>
    <row r="2081" spans="3:10">
      <c r="C2081">
        <v>183029</v>
      </c>
      <c r="D2081" t="s">
        <v>15</v>
      </c>
      <c r="E2081" t="s">
        <v>1502</v>
      </c>
      <c r="F2081" s="28"/>
      <c r="G2081" s="85" t="s">
        <v>1968</v>
      </c>
      <c r="H2081" s="85" t="s">
        <v>1969</v>
      </c>
      <c r="I2081" s="86" t="s">
        <v>1474</v>
      </c>
      <c r="J2081" t="s">
        <v>423</v>
      </c>
    </row>
    <row r="2082" spans="3:10">
      <c r="C2082">
        <v>183030</v>
      </c>
      <c r="D2082" t="s">
        <v>24</v>
      </c>
      <c r="E2082" t="s">
        <v>1503</v>
      </c>
      <c r="F2082" s="28"/>
      <c r="G2082" s="85" t="s">
        <v>1968</v>
      </c>
      <c r="H2082" s="85" t="s">
        <v>1969</v>
      </c>
      <c r="I2082" s="86" t="s">
        <v>1474</v>
      </c>
      <c r="J2082" t="s">
        <v>423</v>
      </c>
    </row>
    <row r="2083" spans="3:10">
      <c r="C2083">
        <v>183031</v>
      </c>
      <c r="D2083" t="s">
        <v>15</v>
      </c>
      <c r="E2083" t="s">
        <v>1504</v>
      </c>
      <c r="F2083" s="28"/>
      <c r="G2083" s="85" t="s">
        <v>1968</v>
      </c>
      <c r="H2083" s="85" t="s">
        <v>1969</v>
      </c>
      <c r="I2083" s="86" t="s">
        <v>1474</v>
      </c>
      <c r="J2083" t="s">
        <v>423</v>
      </c>
    </row>
    <row r="2084" spans="3:10">
      <c r="C2084">
        <v>183032</v>
      </c>
      <c r="D2084" t="s">
        <v>15</v>
      </c>
      <c r="E2084" t="s">
        <v>1505</v>
      </c>
      <c r="F2084" s="28"/>
      <c r="G2084" s="85" t="s">
        <v>1968</v>
      </c>
      <c r="H2084" s="85" t="s">
        <v>1969</v>
      </c>
      <c r="I2084" s="86" t="s">
        <v>1474</v>
      </c>
      <c r="J2084" t="s">
        <v>423</v>
      </c>
    </row>
    <row r="2085" spans="3:10">
      <c r="C2085">
        <v>183033</v>
      </c>
      <c r="D2085" t="s">
        <v>15</v>
      </c>
      <c r="E2085" t="s">
        <v>1506</v>
      </c>
      <c r="F2085" s="28"/>
      <c r="G2085" s="85" t="s">
        <v>1968</v>
      </c>
      <c r="H2085" s="85" t="s">
        <v>1969</v>
      </c>
      <c r="I2085" s="86" t="s">
        <v>1474</v>
      </c>
      <c r="J2085" t="s">
        <v>423</v>
      </c>
    </row>
    <row r="2086" spans="3:10">
      <c r="C2086">
        <v>183034</v>
      </c>
      <c r="D2086" t="s">
        <v>15</v>
      </c>
      <c r="E2086" t="s">
        <v>1507</v>
      </c>
      <c r="F2086" s="28"/>
      <c r="G2086" s="85" t="s">
        <v>1968</v>
      </c>
      <c r="H2086" s="85" t="s">
        <v>1969</v>
      </c>
      <c r="I2086" s="86" t="s">
        <v>1474</v>
      </c>
      <c r="J2086" t="s">
        <v>423</v>
      </c>
    </row>
    <row r="2087" spans="3:10">
      <c r="C2087">
        <v>183035</v>
      </c>
      <c r="D2087" t="s">
        <v>432</v>
      </c>
      <c r="E2087" t="s">
        <v>1508</v>
      </c>
      <c r="F2087" s="28"/>
      <c r="G2087" s="85" t="s">
        <v>1968</v>
      </c>
      <c r="H2087" s="85" t="s">
        <v>1969</v>
      </c>
      <c r="I2087" s="86" t="s">
        <v>1474</v>
      </c>
      <c r="J2087" t="s">
        <v>423</v>
      </c>
    </row>
    <row r="2088" spans="3:10">
      <c r="C2088">
        <v>183036</v>
      </c>
      <c r="D2088" t="s">
        <v>15</v>
      </c>
      <c r="E2088" t="s">
        <v>1509</v>
      </c>
      <c r="F2088" s="28"/>
      <c r="G2088" s="85" t="s">
        <v>1968</v>
      </c>
      <c r="H2088" s="85" t="s">
        <v>1969</v>
      </c>
      <c r="I2088" s="86" t="s">
        <v>1474</v>
      </c>
      <c r="J2088" t="s">
        <v>423</v>
      </c>
    </row>
    <row r="2089" spans="3:10">
      <c r="C2089">
        <v>183037</v>
      </c>
      <c r="D2089" t="s">
        <v>24</v>
      </c>
      <c r="E2089" t="s">
        <v>1503</v>
      </c>
      <c r="F2089" s="28"/>
      <c r="G2089" s="85" t="s">
        <v>1968</v>
      </c>
      <c r="H2089" s="85" t="s">
        <v>1969</v>
      </c>
      <c r="I2089" s="86" t="s">
        <v>1474</v>
      </c>
      <c r="J2089" t="s">
        <v>423</v>
      </c>
    </row>
    <row r="2090" spans="3:10">
      <c r="C2090">
        <v>183038</v>
      </c>
      <c r="D2090" t="s">
        <v>15</v>
      </c>
      <c r="E2090" t="s">
        <v>1510</v>
      </c>
      <c r="F2090" s="28"/>
      <c r="G2090" s="85" t="s">
        <v>1968</v>
      </c>
      <c r="H2090" s="85" t="s">
        <v>1969</v>
      </c>
      <c r="I2090" s="86" t="s">
        <v>1474</v>
      </c>
      <c r="J2090" t="s">
        <v>423</v>
      </c>
    </row>
    <row r="2091" spans="3:10">
      <c r="C2091">
        <v>183039</v>
      </c>
      <c r="D2091" t="s">
        <v>15</v>
      </c>
      <c r="E2091" t="s">
        <v>1511</v>
      </c>
      <c r="F2091" s="28"/>
      <c r="G2091" s="85" t="s">
        <v>1968</v>
      </c>
      <c r="H2091" s="85" t="s">
        <v>1969</v>
      </c>
      <c r="I2091" s="86" t="s">
        <v>1474</v>
      </c>
      <c r="J2091" t="s">
        <v>423</v>
      </c>
    </row>
    <row r="2092" spans="3:10">
      <c r="C2092">
        <v>183040</v>
      </c>
      <c r="D2092" t="s">
        <v>432</v>
      </c>
      <c r="E2092" t="s">
        <v>1512</v>
      </c>
      <c r="F2092" s="28"/>
      <c r="G2092" s="85" t="s">
        <v>1968</v>
      </c>
      <c r="H2092" s="85" t="s">
        <v>1969</v>
      </c>
      <c r="I2092" s="86" t="s">
        <v>1474</v>
      </c>
      <c r="J2092" t="s">
        <v>423</v>
      </c>
    </row>
    <row r="2093" spans="3:10">
      <c r="C2093">
        <v>183041</v>
      </c>
      <c r="D2093" t="s">
        <v>15</v>
      </c>
      <c r="E2093" t="s">
        <v>1513</v>
      </c>
      <c r="F2093" s="28"/>
      <c r="G2093" s="85" t="s">
        <v>1968</v>
      </c>
      <c r="H2093" s="85" t="s">
        <v>1969</v>
      </c>
      <c r="I2093" s="86" t="s">
        <v>1474</v>
      </c>
      <c r="J2093" t="s">
        <v>423</v>
      </c>
    </row>
    <row r="2094" spans="3:10">
      <c r="C2094">
        <v>184000</v>
      </c>
      <c r="D2094" t="s">
        <v>12</v>
      </c>
      <c r="E2094" t="s">
        <v>1514</v>
      </c>
      <c r="F2094" s="28"/>
      <c r="G2094" s="85" t="s">
        <v>1968</v>
      </c>
      <c r="H2094" s="85" t="s">
        <v>1958</v>
      </c>
      <c r="I2094" s="86" t="s">
        <v>1514</v>
      </c>
      <c r="J2094" t="s">
        <v>14</v>
      </c>
    </row>
    <row r="2095" spans="3:10">
      <c r="C2095">
        <v>184001</v>
      </c>
      <c r="D2095" t="s">
        <v>15</v>
      </c>
      <c r="E2095" t="s">
        <v>22</v>
      </c>
      <c r="F2095" s="28"/>
      <c r="G2095" s="85" t="s">
        <v>1968</v>
      </c>
      <c r="H2095" s="85" t="s">
        <v>1958</v>
      </c>
      <c r="I2095" s="86" t="s">
        <v>1514</v>
      </c>
      <c r="J2095" t="s">
        <v>14</v>
      </c>
    </row>
    <row r="2096" spans="3:10">
      <c r="C2096">
        <v>184002</v>
      </c>
      <c r="D2096" t="s">
        <v>15</v>
      </c>
      <c r="E2096" t="s">
        <v>23</v>
      </c>
      <c r="F2096" s="28"/>
      <c r="G2096" s="85" t="s">
        <v>1968</v>
      </c>
      <c r="H2096" s="85" t="s">
        <v>1958</v>
      </c>
      <c r="I2096" s="86" t="s">
        <v>1514</v>
      </c>
      <c r="J2096" t="s">
        <v>14</v>
      </c>
    </row>
    <row r="2097" spans="3:10">
      <c r="C2097">
        <v>184003</v>
      </c>
      <c r="D2097" t="s">
        <v>24</v>
      </c>
      <c r="E2097" t="s">
        <v>25</v>
      </c>
      <c r="F2097" s="28"/>
      <c r="G2097" s="85" t="s">
        <v>1968</v>
      </c>
      <c r="H2097" s="85" t="s">
        <v>1958</v>
      </c>
      <c r="I2097" s="86" t="s">
        <v>1514</v>
      </c>
      <c r="J2097" t="s">
        <v>14</v>
      </c>
    </row>
    <row r="2098" spans="3:10">
      <c r="C2098">
        <v>184004</v>
      </c>
      <c r="D2098" t="s">
        <v>15</v>
      </c>
      <c r="E2098" t="s">
        <v>1515</v>
      </c>
      <c r="F2098" s="28"/>
      <c r="G2098" s="85" t="s">
        <v>1968</v>
      </c>
      <c r="H2098" s="85" t="s">
        <v>1958</v>
      </c>
      <c r="I2098" s="86" t="s">
        <v>1514</v>
      </c>
      <c r="J2098" t="s">
        <v>14</v>
      </c>
    </row>
    <row r="2099" spans="3:10">
      <c r="C2099">
        <v>185000</v>
      </c>
      <c r="D2099" t="s">
        <v>12</v>
      </c>
      <c r="E2099" t="s">
        <v>1516</v>
      </c>
      <c r="F2099" s="28"/>
      <c r="G2099" s="85" t="s">
        <v>1968</v>
      </c>
      <c r="H2099" s="85" t="s">
        <v>1958</v>
      </c>
      <c r="I2099" s="86" t="s">
        <v>1516</v>
      </c>
      <c r="J2099" t="s">
        <v>14</v>
      </c>
    </row>
    <row r="2100" spans="3:10">
      <c r="C2100">
        <v>185001</v>
      </c>
      <c r="D2100" t="s">
        <v>15</v>
      </c>
      <c r="E2100" t="s">
        <v>22</v>
      </c>
      <c r="F2100" s="28"/>
      <c r="G2100" s="85" t="s">
        <v>1968</v>
      </c>
      <c r="H2100" s="85" t="s">
        <v>1958</v>
      </c>
      <c r="I2100" s="86" t="s">
        <v>1516</v>
      </c>
      <c r="J2100" t="s">
        <v>14</v>
      </c>
    </row>
    <row r="2101" spans="3:10">
      <c r="C2101">
        <v>185002</v>
      </c>
      <c r="D2101" t="s">
        <v>15</v>
      </c>
      <c r="E2101" t="s">
        <v>1517</v>
      </c>
      <c r="F2101" s="28"/>
      <c r="G2101" s="85" t="s">
        <v>1968</v>
      </c>
      <c r="H2101" s="85" t="s">
        <v>1958</v>
      </c>
      <c r="I2101" s="86" t="s">
        <v>1516</v>
      </c>
      <c r="J2101" t="s">
        <v>14</v>
      </c>
    </row>
    <row r="2102" spans="3:10">
      <c r="C2102">
        <v>185003</v>
      </c>
      <c r="D2102" t="s">
        <v>15</v>
      </c>
      <c r="E2102" t="s">
        <v>1518</v>
      </c>
      <c r="F2102" s="28"/>
      <c r="G2102" s="85" t="s">
        <v>1968</v>
      </c>
      <c r="H2102" s="85" t="s">
        <v>1958</v>
      </c>
      <c r="I2102" s="86" t="s">
        <v>1516</v>
      </c>
      <c r="J2102" t="s">
        <v>14</v>
      </c>
    </row>
    <row r="2103" spans="3:10">
      <c r="C2103">
        <v>185004</v>
      </c>
      <c r="D2103" t="s">
        <v>15</v>
      </c>
      <c r="E2103" t="s">
        <v>1519</v>
      </c>
      <c r="F2103" s="28"/>
      <c r="G2103" s="85" t="s">
        <v>1968</v>
      </c>
      <c r="H2103" s="85" t="s">
        <v>1958</v>
      </c>
      <c r="I2103" s="86" t="s">
        <v>1516</v>
      </c>
      <c r="J2103" t="s">
        <v>14</v>
      </c>
    </row>
    <row r="2104" spans="3:10">
      <c r="C2104">
        <v>185005</v>
      </c>
      <c r="D2104" t="s">
        <v>15</v>
      </c>
      <c r="E2104" t="s">
        <v>23</v>
      </c>
      <c r="F2104" s="28"/>
      <c r="G2104" s="85" t="s">
        <v>1968</v>
      </c>
      <c r="H2104" s="85" t="s">
        <v>1958</v>
      </c>
      <c r="I2104" s="86" t="s">
        <v>1516</v>
      </c>
      <c r="J2104" t="s">
        <v>14</v>
      </c>
    </row>
    <row r="2105" spans="3:10">
      <c r="C2105">
        <v>185006</v>
      </c>
      <c r="D2105" t="s">
        <v>24</v>
      </c>
      <c r="E2105" t="s">
        <v>25</v>
      </c>
      <c r="F2105" s="28"/>
      <c r="G2105" s="85" t="s">
        <v>1968</v>
      </c>
      <c r="H2105" s="85" t="s">
        <v>1958</v>
      </c>
      <c r="I2105" s="86" t="s">
        <v>1516</v>
      </c>
      <c r="J2105" t="s">
        <v>14</v>
      </c>
    </row>
    <row r="2106" spans="3:10">
      <c r="C2106">
        <v>185007</v>
      </c>
      <c r="D2106" t="s">
        <v>15</v>
      </c>
      <c r="E2106" t="s">
        <v>1520</v>
      </c>
      <c r="F2106" s="28"/>
      <c r="G2106" s="85" t="s">
        <v>1968</v>
      </c>
      <c r="H2106" s="85" t="s">
        <v>1958</v>
      </c>
      <c r="I2106" s="86" t="s">
        <v>1516</v>
      </c>
      <c r="J2106" t="s">
        <v>14</v>
      </c>
    </row>
    <row r="2107" spans="3:10">
      <c r="C2107">
        <v>186000</v>
      </c>
      <c r="D2107" t="s">
        <v>430</v>
      </c>
      <c r="E2107" t="s">
        <v>1521</v>
      </c>
      <c r="F2107" s="28"/>
      <c r="G2107" s="85" t="s">
        <v>1968</v>
      </c>
      <c r="H2107" s="85" t="s">
        <v>1958</v>
      </c>
      <c r="I2107" s="86" t="s">
        <v>1521</v>
      </c>
      <c r="J2107" t="s">
        <v>423</v>
      </c>
    </row>
    <row r="2108" spans="3:10">
      <c r="C2108">
        <v>186001</v>
      </c>
      <c r="D2108" t="s">
        <v>432</v>
      </c>
      <c r="E2108" t="s">
        <v>1522</v>
      </c>
      <c r="F2108" s="28"/>
      <c r="G2108" s="85" t="s">
        <v>1968</v>
      </c>
      <c r="H2108" s="85" t="s">
        <v>1958</v>
      </c>
      <c r="I2108" s="86" t="s">
        <v>1521</v>
      </c>
      <c r="J2108" t="s">
        <v>423</v>
      </c>
    </row>
    <row r="2109" spans="3:10">
      <c r="C2109">
        <v>186002</v>
      </c>
      <c r="D2109" t="s">
        <v>680</v>
      </c>
      <c r="E2109" t="s">
        <v>1522</v>
      </c>
      <c r="F2109" s="28"/>
      <c r="G2109" s="85" t="s">
        <v>1968</v>
      </c>
      <c r="H2109" s="85" t="s">
        <v>1958</v>
      </c>
      <c r="I2109" s="86" t="s">
        <v>1521</v>
      </c>
      <c r="J2109" t="s">
        <v>423</v>
      </c>
    </row>
    <row r="2110" spans="3:10">
      <c r="C2110">
        <v>186003</v>
      </c>
      <c r="D2110" t="s">
        <v>182</v>
      </c>
      <c r="E2110" t="s">
        <v>1523</v>
      </c>
      <c r="F2110" s="28"/>
      <c r="G2110" s="85" t="s">
        <v>1968</v>
      </c>
      <c r="H2110" s="85" t="s">
        <v>1958</v>
      </c>
      <c r="I2110" s="86" t="s">
        <v>1521</v>
      </c>
      <c r="J2110" t="s">
        <v>423</v>
      </c>
    </row>
    <row r="2111" spans="3:10">
      <c r="C2111">
        <v>186004</v>
      </c>
      <c r="D2111" t="s">
        <v>62</v>
      </c>
      <c r="E2111" t="s">
        <v>1524</v>
      </c>
      <c r="F2111" s="28"/>
      <c r="G2111" s="85" t="s">
        <v>1968</v>
      </c>
      <c r="H2111" s="85" t="s">
        <v>1958</v>
      </c>
      <c r="I2111" s="86" t="s">
        <v>1521</v>
      </c>
      <c r="J2111" t="s">
        <v>423</v>
      </c>
    </row>
    <row r="2112" spans="3:10">
      <c r="C2112">
        <v>186005</v>
      </c>
      <c r="D2112" t="s">
        <v>62</v>
      </c>
      <c r="E2112" t="s">
        <v>1525</v>
      </c>
      <c r="F2112" s="28"/>
      <c r="G2112" s="85" t="s">
        <v>1968</v>
      </c>
      <c r="H2112" s="85" t="s">
        <v>1958</v>
      </c>
      <c r="I2112" s="86" t="s">
        <v>1521</v>
      </c>
      <c r="J2112" t="s">
        <v>423</v>
      </c>
    </row>
    <row r="2113" spans="3:10">
      <c r="C2113">
        <v>186006</v>
      </c>
      <c r="D2113" t="s">
        <v>15</v>
      </c>
      <c r="E2113" t="s">
        <v>1526</v>
      </c>
      <c r="F2113" s="28"/>
      <c r="G2113" s="85" t="s">
        <v>1968</v>
      </c>
      <c r="H2113" s="85" t="s">
        <v>1958</v>
      </c>
      <c r="I2113" s="86" t="s">
        <v>1521</v>
      </c>
      <c r="J2113" t="s">
        <v>423</v>
      </c>
    </row>
    <row r="2114" spans="3:10">
      <c r="C2114">
        <v>186007</v>
      </c>
      <c r="D2114" t="s">
        <v>15</v>
      </c>
      <c r="E2114" t="s">
        <v>1527</v>
      </c>
      <c r="F2114" s="28"/>
      <c r="G2114" s="85" t="s">
        <v>1968</v>
      </c>
      <c r="H2114" s="85" t="s">
        <v>1958</v>
      </c>
      <c r="I2114" s="86" t="s">
        <v>1521</v>
      </c>
      <c r="J2114" t="s">
        <v>423</v>
      </c>
    </row>
    <row r="2115" spans="3:10">
      <c r="C2115">
        <v>186008</v>
      </c>
      <c r="D2115" t="s">
        <v>15</v>
      </c>
      <c r="E2115" t="s">
        <v>1528</v>
      </c>
      <c r="F2115" s="28"/>
      <c r="G2115" s="85" t="s">
        <v>1968</v>
      </c>
      <c r="H2115" s="85" t="s">
        <v>1958</v>
      </c>
      <c r="I2115" s="86" t="s">
        <v>1521</v>
      </c>
      <c r="J2115" t="s">
        <v>423</v>
      </c>
    </row>
    <row r="2116" spans="3:10">
      <c r="C2116">
        <v>186009</v>
      </c>
      <c r="D2116" t="s">
        <v>15</v>
      </c>
      <c r="E2116" t="s">
        <v>1529</v>
      </c>
      <c r="F2116" s="28"/>
      <c r="G2116" s="85" t="s">
        <v>1968</v>
      </c>
      <c r="H2116" s="85" t="s">
        <v>1958</v>
      </c>
      <c r="I2116" s="86" t="s">
        <v>1521</v>
      </c>
      <c r="J2116" t="s">
        <v>423</v>
      </c>
    </row>
    <row r="2117" spans="3:10">
      <c r="C2117">
        <v>186010</v>
      </c>
      <c r="D2117" t="s">
        <v>15</v>
      </c>
      <c r="E2117" t="s">
        <v>1530</v>
      </c>
      <c r="F2117" s="28"/>
      <c r="G2117" s="85" t="s">
        <v>1968</v>
      </c>
      <c r="H2117" s="85" t="s">
        <v>1958</v>
      </c>
      <c r="I2117" s="86" t="s">
        <v>1521</v>
      </c>
      <c r="J2117" t="s">
        <v>423</v>
      </c>
    </row>
    <row r="2118" spans="3:10">
      <c r="C2118">
        <v>186011</v>
      </c>
      <c r="D2118" t="s">
        <v>15</v>
      </c>
      <c r="E2118" t="s">
        <v>1531</v>
      </c>
      <c r="F2118" s="28"/>
      <c r="G2118" s="85" t="s">
        <v>1968</v>
      </c>
      <c r="H2118" s="85" t="s">
        <v>1958</v>
      </c>
      <c r="I2118" s="86" t="s">
        <v>1521</v>
      </c>
      <c r="J2118" t="s">
        <v>423</v>
      </c>
    </row>
    <row r="2119" spans="3:10">
      <c r="C2119">
        <v>186012</v>
      </c>
      <c r="D2119" t="s">
        <v>432</v>
      </c>
      <c r="E2119" t="s">
        <v>1532</v>
      </c>
      <c r="F2119" s="28"/>
      <c r="G2119" s="85" t="s">
        <v>1968</v>
      </c>
      <c r="H2119" s="85" t="s">
        <v>1958</v>
      </c>
      <c r="I2119" s="86" t="s">
        <v>1521</v>
      </c>
      <c r="J2119" t="s">
        <v>423</v>
      </c>
    </row>
    <row r="2120" spans="3:10">
      <c r="C2120">
        <v>186013</v>
      </c>
      <c r="D2120" t="s">
        <v>15</v>
      </c>
      <c r="E2120" t="s">
        <v>1533</v>
      </c>
      <c r="F2120" s="28"/>
      <c r="G2120" s="85" t="s">
        <v>1968</v>
      </c>
      <c r="H2120" s="85" t="s">
        <v>1958</v>
      </c>
      <c r="I2120" s="86" t="s">
        <v>1521</v>
      </c>
      <c r="J2120" t="s">
        <v>423</v>
      </c>
    </row>
    <row r="2121" spans="3:10">
      <c r="C2121">
        <v>186014</v>
      </c>
      <c r="D2121" t="s">
        <v>15</v>
      </c>
      <c r="E2121" t="s">
        <v>1534</v>
      </c>
      <c r="F2121" s="28"/>
      <c r="G2121" s="85" t="s">
        <v>1968</v>
      </c>
      <c r="H2121" s="85" t="s">
        <v>1958</v>
      </c>
      <c r="I2121" s="86" t="s">
        <v>1521</v>
      </c>
      <c r="J2121" t="s">
        <v>423</v>
      </c>
    </row>
    <row r="2122" spans="3:10">
      <c r="C2122">
        <v>186015</v>
      </c>
      <c r="D2122" t="s">
        <v>15</v>
      </c>
      <c r="E2122" t="s">
        <v>1535</v>
      </c>
      <c r="F2122" s="28"/>
      <c r="G2122" s="85" t="s">
        <v>1968</v>
      </c>
      <c r="H2122" s="85" t="s">
        <v>1958</v>
      </c>
      <c r="I2122" s="86" t="s">
        <v>1521</v>
      </c>
      <c r="J2122" t="s">
        <v>423</v>
      </c>
    </row>
    <row r="2123" spans="3:10">
      <c r="C2123">
        <v>186016</v>
      </c>
      <c r="D2123" t="s">
        <v>15</v>
      </c>
      <c r="E2123" t="s">
        <v>1536</v>
      </c>
      <c r="F2123" s="28"/>
      <c r="G2123" s="85" t="s">
        <v>1968</v>
      </c>
      <c r="H2123" s="85" t="s">
        <v>1958</v>
      </c>
      <c r="I2123" s="86" t="s">
        <v>1521</v>
      </c>
      <c r="J2123" t="s">
        <v>423</v>
      </c>
    </row>
    <row r="2124" spans="3:10">
      <c r="C2124">
        <v>186017</v>
      </c>
      <c r="D2124" t="s">
        <v>15</v>
      </c>
      <c r="E2124" t="s">
        <v>1537</v>
      </c>
      <c r="F2124" s="28"/>
      <c r="G2124" s="85" t="s">
        <v>1968</v>
      </c>
      <c r="H2124" s="85" t="s">
        <v>1958</v>
      </c>
      <c r="I2124" s="86" t="s">
        <v>1521</v>
      </c>
      <c r="J2124" t="s">
        <v>423</v>
      </c>
    </row>
    <row r="2125" spans="3:10">
      <c r="C2125">
        <v>186018</v>
      </c>
      <c r="D2125" t="s">
        <v>15</v>
      </c>
      <c r="E2125" t="s">
        <v>1538</v>
      </c>
      <c r="F2125" s="28"/>
      <c r="G2125" s="85" t="s">
        <v>1968</v>
      </c>
      <c r="H2125" s="85" t="s">
        <v>1958</v>
      </c>
      <c r="I2125" s="86" t="s">
        <v>1521</v>
      </c>
      <c r="J2125" t="s">
        <v>423</v>
      </c>
    </row>
    <row r="2126" spans="3:10">
      <c r="C2126">
        <v>186019</v>
      </c>
      <c r="D2126" t="s">
        <v>15</v>
      </c>
      <c r="E2126" t="s">
        <v>1539</v>
      </c>
      <c r="F2126" s="28"/>
      <c r="G2126" s="85" t="s">
        <v>1968</v>
      </c>
      <c r="H2126" s="85" t="s">
        <v>1958</v>
      </c>
      <c r="I2126" s="86" t="s">
        <v>1521</v>
      </c>
      <c r="J2126" t="s">
        <v>423</v>
      </c>
    </row>
    <row r="2127" spans="3:10">
      <c r="C2127">
        <v>186020</v>
      </c>
      <c r="D2127" t="s">
        <v>15</v>
      </c>
      <c r="E2127" t="s">
        <v>1540</v>
      </c>
      <c r="F2127" s="28"/>
      <c r="G2127" s="85" t="s">
        <v>1968</v>
      </c>
      <c r="H2127" s="85" t="s">
        <v>1958</v>
      </c>
      <c r="I2127" s="86" t="s">
        <v>1521</v>
      </c>
      <c r="J2127" t="s">
        <v>423</v>
      </c>
    </row>
    <row r="2128" spans="3:10">
      <c r="C2128">
        <v>186021</v>
      </c>
      <c r="D2128" t="s">
        <v>432</v>
      </c>
      <c r="E2128" t="s">
        <v>1541</v>
      </c>
      <c r="F2128" s="28"/>
      <c r="G2128" s="85" t="s">
        <v>1968</v>
      </c>
      <c r="H2128" s="85" t="s">
        <v>1958</v>
      </c>
      <c r="I2128" s="86" t="s">
        <v>1521</v>
      </c>
      <c r="J2128" t="s">
        <v>423</v>
      </c>
    </row>
    <row r="2129" spans="3:10">
      <c r="C2129">
        <v>186022</v>
      </c>
      <c r="D2129" t="s">
        <v>680</v>
      </c>
      <c r="E2129" t="s">
        <v>1541</v>
      </c>
      <c r="F2129" s="28"/>
      <c r="G2129" s="85" t="s">
        <v>1968</v>
      </c>
      <c r="H2129" s="85" t="s">
        <v>1958</v>
      </c>
      <c r="I2129" s="86" t="s">
        <v>1521</v>
      </c>
      <c r="J2129" t="s">
        <v>423</v>
      </c>
    </row>
    <row r="2130" spans="3:10">
      <c r="C2130">
        <v>186023</v>
      </c>
      <c r="D2130" t="s">
        <v>182</v>
      </c>
      <c r="E2130" t="s">
        <v>1542</v>
      </c>
      <c r="F2130" s="28"/>
      <c r="G2130" s="85" t="s">
        <v>1968</v>
      </c>
      <c r="H2130" s="85" t="s">
        <v>1958</v>
      </c>
      <c r="I2130" s="86" t="s">
        <v>1521</v>
      </c>
      <c r="J2130" t="s">
        <v>423</v>
      </c>
    </row>
    <row r="2131" spans="3:10">
      <c r="C2131">
        <v>186024</v>
      </c>
      <c r="D2131" t="s">
        <v>15</v>
      </c>
      <c r="E2131" t="s">
        <v>1543</v>
      </c>
      <c r="F2131" s="28"/>
      <c r="G2131" s="85" t="s">
        <v>1968</v>
      </c>
      <c r="H2131" s="85" t="s">
        <v>1958</v>
      </c>
      <c r="I2131" s="86" t="s">
        <v>1521</v>
      </c>
      <c r="J2131" t="s">
        <v>423</v>
      </c>
    </row>
    <row r="2132" spans="3:10">
      <c r="C2132">
        <v>186025</v>
      </c>
      <c r="D2132" t="s">
        <v>15</v>
      </c>
      <c r="E2132" t="s">
        <v>1544</v>
      </c>
      <c r="F2132" s="28"/>
      <c r="G2132" s="85" t="s">
        <v>1968</v>
      </c>
      <c r="H2132" s="85" t="s">
        <v>1958</v>
      </c>
      <c r="I2132" s="86" t="s">
        <v>1521</v>
      </c>
      <c r="J2132" t="s">
        <v>423</v>
      </c>
    </row>
    <row r="2133" spans="3:10">
      <c r="C2133">
        <v>186026</v>
      </c>
      <c r="D2133" t="s">
        <v>15</v>
      </c>
      <c r="E2133" t="s">
        <v>1545</v>
      </c>
      <c r="F2133" s="28"/>
      <c r="G2133" s="85" t="s">
        <v>1968</v>
      </c>
      <c r="H2133" s="85" t="s">
        <v>1958</v>
      </c>
      <c r="I2133" s="86" t="s">
        <v>1521</v>
      </c>
      <c r="J2133" t="s">
        <v>423</v>
      </c>
    </row>
    <row r="2134" spans="3:10">
      <c r="C2134">
        <v>186027</v>
      </c>
      <c r="D2134" t="s">
        <v>24</v>
      </c>
      <c r="E2134" t="s">
        <v>1546</v>
      </c>
      <c r="F2134" s="28"/>
      <c r="G2134" s="85" t="s">
        <v>1968</v>
      </c>
      <c r="H2134" s="85" t="s">
        <v>1958</v>
      </c>
      <c r="I2134" s="86" t="s">
        <v>1521</v>
      </c>
      <c r="J2134" t="s">
        <v>423</v>
      </c>
    </row>
    <row r="2135" spans="3:10">
      <c r="C2135">
        <v>187000</v>
      </c>
      <c r="D2135" t="s">
        <v>430</v>
      </c>
      <c r="E2135" t="s">
        <v>1547</v>
      </c>
      <c r="F2135" s="28"/>
      <c r="G2135" s="85" t="s">
        <v>1968</v>
      </c>
      <c r="H2135" s="85" t="s">
        <v>1958</v>
      </c>
      <c r="I2135" s="86" t="s">
        <v>1547</v>
      </c>
      <c r="J2135" t="s">
        <v>423</v>
      </c>
    </row>
    <row r="2136" spans="3:10">
      <c r="C2136">
        <v>187001</v>
      </c>
      <c r="D2136" t="s">
        <v>432</v>
      </c>
      <c r="E2136" t="s">
        <v>1548</v>
      </c>
      <c r="F2136" s="28"/>
      <c r="G2136" s="85" t="s">
        <v>1968</v>
      </c>
      <c r="H2136" s="85" t="s">
        <v>1958</v>
      </c>
      <c r="I2136" s="86" t="s">
        <v>1547</v>
      </c>
      <c r="J2136" t="s">
        <v>423</v>
      </c>
    </row>
    <row r="2137" spans="3:10">
      <c r="C2137">
        <v>187002</v>
      </c>
      <c r="D2137" t="s">
        <v>680</v>
      </c>
      <c r="E2137" t="s">
        <v>1548</v>
      </c>
      <c r="F2137" s="28"/>
      <c r="G2137" s="85" t="s">
        <v>1968</v>
      </c>
      <c r="H2137" s="85" t="s">
        <v>1958</v>
      </c>
      <c r="I2137" s="86" t="s">
        <v>1547</v>
      </c>
      <c r="J2137" t="s">
        <v>423</v>
      </c>
    </row>
    <row r="2138" spans="3:10">
      <c r="C2138">
        <v>187003</v>
      </c>
      <c r="D2138" t="s">
        <v>182</v>
      </c>
      <c r="E2138" t="s">
        <v>1549</v>
      </c>
      <c r="F2138" s="28"/>
      <c r="G2138" s="85" t="s">
        <v>1968</v>
      </c>
      <c r="H2138" s="85" t="s">
        <v>1958</v>
      </c>
      <c r="I2138" s="86" t="s">
        <v>1547</v>
      </c>
      <c r="J2138" t="s">
        <v>423</v>
      </c>
    </row>
    <row r="2139" spans="3:10">
      <c r="C2139">
        <v>187004</v>
      </c>
      <c r="D2139" t="s">
        <v>182</v>
      </c>
      <c r="E2139" t="s">
        <v>1550</v>
      </c>
      <c r="F2139" s="28"/>
      <c r="G2139" s="85" t="s">
        <v>1968</v>
      </c>
      <c r="H2139" s="85" t="s">
        <v>1958</v>
      </c>
      <c r="I2139" s="86" t="s">
        <v>1547</v>
      </c>
      <c r="J2139" t="s">
        <v>423</v>
      </c>
    </row>
    <row r="2140" spans="3:10">
      <c r="C2140">
        <v>187005</v>
      </c>
      <c r="D2140" t="s">
        <v>442</v>
      </c>
      <c r="E2140" t="s">
        <v>1551</v>
      </c>
      <c r="F2140" s="28" t="s">
        <v>1552</v>
      </c>
      <c r="G2140" s="85" t="s">
        <v>1968</v>
      </c>
      <c r="H2140" s="85" t="s">
        <v>1958</v>
      </c>
      <c r="I2140" s="86" t="s">
        <v>1547</v>
      </c>
      <c r="J2140" t="s">
        <v>423</v>
      </c>
    </row>
    <row r="2141" spans="3:10">
      <c r="C2141">
        <v>187006</v>
      </c>
      <c r="D2141" t="s">
        <v>432</v>
      </c>
      <c r="E2141" t="s">
        <v>1553</v>
      </c>
      <c r="F2141" s="28"/>
      <c r="G2141" s="85" t="s">
        <v>1968</v>
      </c>
      <c r="H2141" s="85" t="s">
        <v>1958</v>
      </c>
      <c r="I2141" s="86" t="s">
        <v>1547</v>
      </c>
      <c r="J2141" t="s">
        <v>423</v>
      </c>
    </row>
    <row r="2142" spans="3:10">
      <c r="C2142">
        <v>187007</v>
      </c>
      <c r="D2142" t="s">
        <v>680</v>
      </c>
      <c r="E2142" t="s">
        <v>1553</v>
      </c>
      <c r="F2142" s="28"/>
      <c r="G2142" s="85" t="s">
        <v>1968</v>
      </c>
      <c r="H2142" s="85" t="s">
        <v>1958</v>
      </c>
      <c r="I2142" s="86" t="s">
        <v>1547</v>
      </c>
      <c r="J2142" t="s">
        <v>423</v>
      </c>
    </row>
    <row r="2143" spans="3:10">
      <c r="C2143">
        <v>187008</v>
      </c>
      <c r="D2143" t="s">
        <v>182</v>
      </c>
      <c r="E2143" t="s">
        <v>1554</v>
      </c>
      <c r="F2143" s="28"/>
      <c r="G2143" s="85" t="s">
        <v>1968</v>
      </c>
      <c r="H2143" s="85" t="s">
        <v>1958</v>
      </c>
      <c r="I2143" s="86" t="s">
        <v>1547</v>
      </c>
      <c r="J2143" t="s">
        <v>423</v>
      </c>
    </row>
    <row r="2144" spans="3:10">
      <c r="C2144">
        <v>187009</v>
      </c>
      <c r="D2144" t="s">
        <v>182</v>
      </c>
      <c r="E2144" t="s">
        <v>1555</v>
      </c>
      <c r="F2144" s="28"/>
      <c r="G2144" s="85" t="s">
        <v>1968</v>
      </c>
      <c r="H2144" s="85" t="s">
        <v>1958</v>
      </c>
      <c r="I2144" s="86" t="s">
        <v>1547</v>
      </c>
      <c r="J2144" t="s">
        <v>423</v>
      </c>
    </row>
    <row r="2145" spans="3:10">
      <c r="C2145">
        <v>187010</v>
      </c>
      <c r="D2145" t="s">
        <v>182</v>
      </c>
      <c r="E2145" t="s">
        <v>1556</v>
      </c>
      <c r="F2145" s="28"/>
      <c r="G2145" s="85" t="s">
        <v>1968</v>
      </c>
      <c r="H2145" s="85" t="s">
        <v>1958</v>
      </c>
      <c r="I2145" s="86" t="s">
        <v>1547</v>
      </c>
      <c r="J2145" t="s">
        <v>423</v>
      </c>
    </row>
    <row r="2146" spans="3:10">
      <c r="C2146">
        <v>187011</v>
      </c>
      <c r="D2146" t="s">
        <v>15</v>
      </c>
      <c r="E2146" t="s">
        <v>1557</v>
      </c>
      <c r="F2146" s="28"/>
      <c r="G2146" s="85" t="s">
        <v>1968</v>
      </c>
      <c r="H2146" s="85" t="s">
        <v>1958</v>
      </c>
      <c r="I2146" s="86" t="s">
        <v>1547</v>
      </c>
      <c r="J2146" t="s">
        <v>423</v>
      </c>
    </row>
    <row r="2147" spans="3:10">
      <c r="C2147">
        <v>187012</v>
      </c>
      <c r="D2147" t="s">
        <v>432</v>
      </c>
      <c r="E2147" t="s">
        <v>1558</v>
      </c>
      <c r="F2147" s="28"/>
      <c r="G2147" s="85" t="s">
        <v>1968</v>
      </c>
      <c r="H2147" s="85" t="s">
        <v>1958</v>
      </c>
      <c r="I2147" s="86" t="s">
        <v>1547</v>
      </c>
      <c r="J2147" t="s">
        <v>423</v>
      </c>
    </row>
    <row r="2148" spans="3:10">
      <c r="C2148">
        <v>187013</v>
      </c>
      <c r="D2148" t="s">
        <v>15</v>
      </c>
      <c r="E2148" t="s">
        <v>1559</v>
      </c>
      <c r="F2148" s="28"/>
      <c r="G2148" s="85" t="s">
        <v>1968</v>
      </c>
      <c r="H2148" s="85" t="s">
        <v>1958</v>
      </c>
      <c r="I2148" s="86" t="s">
        <v>1547</v>
      </c>
      <c r="J2148" t="s">
        <v>423</v>
      </c>
    </row>
    <row r="2149" spans="3:10">
      <c r="C2149">
        <v>187014</v>
      </c>
      <c r="D2149" t="s">
        <v>15</v>
      </c>
      <c r="E2149" t="s">
        <v>1560</v>
      </c>
      <c r="F2149" s="28"/>
      <c r="G2149" s="85" t="s">
        <v>1968</v>
      </c>
      <c r="H2149" s="85" t="s">
        <v>1958</v>
      </c>
      <c r="I2149" s="86" t="s">
        <v>1547</v>
      </c>
      <c r="J2149" t="s">
        <v>423</v>
      </c>
    </row>
    <row r="2150" spans="3:10">
      <c r="C2150">
        <v>187015</v>
      </c>
      <c r="D2150" t="s">
        <v>15</v>
      </c>
      <c r="E2150" t="s">
        <v>1561</v>
      </c>
      <c r="F2150" s="28"/>
      <c r="G2150" s="85" t="s">
        <v>1968</v>
      </c>
      <c r="H2150" s="85" t="s">
        <v>1958</v>
      </c>
      <c r="I2150" s="86" t="s">
        <v>1547</v>
      </c>
      <c r="J2150" t="s">
        <v>423</v>
      </c>
    </row>
    <row r="2151" spans="3:10">
      <c r="C2151">
        <v>187016</v>
      </c>
      <c r="D2151" t="s">
        <v>15</v>
      </c>
      <c r="E2151" t="s">
        <v>1562</v>
      </c>
      <c r="F2151" s="28"/>
      <c r="G2151" s="85" t="s">
        <v>1968</v>
      </c>
      <c r="H2151" s="85" t="s">
        <v>1958</v>
      </c>
      <c r="I2151" s="86" t="s">
        <v>1547</v>
      </c>
      <c r="J2151" t="s">
        <v>423</v>
      </c>
    </row>
    <row r="2152" spans="3:10">
      <c r="C2152">
        <v>187017</v>
      </c>
      <c r="D2152" t="s">
        <v>15</v>
      </c>
      <c r="E2152" t="s">
        <v>1563</v>
      </c>
      <c r="F2152" s="28"/>
      <c r="G2152" s="85" t="s">
        <v>1968</v>
      </c>
      <c r="H2152" s="85" t="s">
        <v>1958</v>
      </c>
      <c r="I2152" s="86" t="s">
        <v>1547</v>
      </c>
      <c r="J2152" t="s">
        <v>423</v>
      </c>
    </row>
    <row r="2153" spans="3:10">
      <c r="C2153">
        <v>187018</v>
      </c>
      <c r="D2153" t="s">
        <v>15</v>
      </c>
      <c r="E2153" t="s">
        <v>1564</v>
      </c>
      <c r="F2153" s="28"/>
      <c r="G2153" s="85" t="s">
        <v>1968</v>
      </c>
      <c r="H2153" s="85" t="s">
        <v>1958</v>
      </c>
      <c r="I2153" s="86" t="s">
        <v>1547</v>
      </c>
      <c r="J2153" t="s">
        <v>423</v>
      </c>
    </row>
    <row r="2154" spans="3:10">
      <c r="C2154">
        <v>187019</v>
      </c>
      <c r="D2154" t="s">
        <v>24</v>
      </c>
      <c r="E2154" t="s">
        <v>1546</v>
      </c>
      <c r="F2154" s="28"/>
      <c r="G2154" s="85" t="s">
        <v>1968</v>
      </c>
      <c r="H2154" s="85" t="s">
        <v>1958</v>
      </c>
      <c r="I2154" s="86" t="s">
        <v>1547</v>
      </c>
      <c r="J2154" t="s">
        <v>423</v>
      </c>
    </row>
    <row r="2155" spans="3:10">
      <c r="C2155">
        <v>188000</v>
      </c>
      <c r="D2155" t="s">
        <v>12</v>
      </c>
      <c r="E2155" t="s">
        <v>1565</v>
      </c>
      <c r="F2155" s="28"/>
      <c r="G2155" s="85" t="s">
        <v>1968</v>
      </c>
      <c r="H2155" s="85" t="s">
        <v>1958</v>
      </c>
      <c r="I2155" s="86" t="s">
        <v>1565</v>
      </c>
      <c r="J2155" t="s">
        <v>1566</v>
      </c>
    </row>
    <row r="2156" spans="3:10">
      <c r="C2156">
        <v>188001</v>
      </c>
      <c r="D2156" t="s">
        <v>15</v>
      </c>
      <c r="E2156" t="s">
        <v>22</v>
      </c>
      <c r="F2156" s="28"/>
      <c r="G2156" s="85" t="s">
        <v>1968</v>
      </c>
      <c r="H2156" s="85" t="s">
        <v>1958</v>
      </c>
      <c r="I2156" s="86" t="s">
        <v>1565</v>
      </c>
      <c r="J2156" t="s">
        <v>1566</v>
      </c>
    </row>
    <row r="2157" spans="3:10">
      <c r="C2157">
        <v>188002</v>
      </c>
      <c r="D2157" t="s">
        <v>15</v>
      </c>
      <c r="E2157" t="s">
        <v>1517</v>
      </c>
      <c r="F2157" s="28"/>
      <c r="G2157" s="85" t="s">
        <v>1968</v>
      </c>
      <c r="H2157" s="85" t="s">
        <v>1958</v>
      </c>
      <c r="I2157" s="86" t="s">
        <v>1565</v>
      </c>
      <c r="J2157" t="s">
        <v>1566</v>
      </c>
    </row>
    <row r="2158" spans="3:10">
      <c r="C2158">
        <v>188003</v>
      </c>
      <c r="D2158" t="s">
        <v>15</v>
      </c>
      <c r="E2158" t="s">
        <v>1518</v>
      </c>
      <c r="F2158" s="28"/>
      <c r="G2158" s="85" t="s">
        <v>1968</v>
      </c>
      <c r="H2158" s="85" t="s">
        <v>1958</v>
      </c>
      <c r="I2158" s="86" t="s">
        <v>1565</v>
      </c>
      <c r="J2158" t="s">
        <v>1566</v>
      </c>
    </row>
    <row r="2159" spans="3:10">
      <c r="C2159">
        <v>188004</v>
      </c>
      <c r="D2159" t="s">
        <v>15</v>
      </c>
      <c r="E2159" t="s">
        <v>23</v>
      </c>
      <c r="F2159" s="28"/>
      <c r="G2159" s="85" t="s">
        <v>1968</v>
      </c>
      <c r="H2159" s="85" t="s">
        <v>1958</v>
      </c>
      <c r="I2159" s="86" t="s">
        <v>1565</v>
      </c>
      <c r="J2159" t="s">
        <v>1566</v>
      </c>
    </row>
    <row r="2160" spans="3:10">
      <c r="C2160">
        <v>188005</v>
      </c>
      <c r="D2160" t="s">
        <v>24</v>
      </c>
      <c r="E2160" t="s">
        <v>25</v>
      </c>
      <c r="F2160" s="28"/>
      <c r="G2160" s="85" t="s">
        <v>1968</v>
      </c>
      <c r="H2160" s="85" t="s">
        <v>1958</v>
      </c>
      <c r="I2160" s="86" t="s">
        <v>1565</v>
      </c>
      <c r="J2160" t="s">
        <v>1566</v>
      </c>
    </row>
    <row r="2161" spans="3:10">
      <c r="C2161">
        <v>188006</v>
      </c>
      <c r="D2161" t="s">
        <v>15</v>
      </c>
      <c r="E2161" t="s">
        <v>1567</v>
      </c>
      <c r="F2161" s="28"/>
      <c r="G2161" s="85" t="s">
        <v>1968</v>
      </c>
      <c r="H2161" s="85" t="s">
        <v>1958</v>
      </c>
      <c r="I2161" s="86" t="s">
        <v>1565</v>
      </c>
      <c r="J2161" t="s">
        <v>1566</v>
      </c>
    </row>
    <row r="2162" spans="3:10">
      <c r="C2162">
        <v>188007</v>
      </c>
      <c r="D2162" t="s">
        <v>15</v>
      </c>
      <c r="E2162" t="s">
        <v>1545</v>
      </c>
      <c r="F2162" s="28"/>
      <c r="G2162" s="85" t="s">
        <v>1968</v>
      </c>
      <c r="H2162" s="85" t="s">
        <v>1958</v>
      </c>
      <c r="I2162" s="86" t="s">
        <v>1565</v>
      </c>
      <c r="J2162" t="s">
        <v>1566</v>
      </c>
    </row>
    <row r="2163" spans="3:10">
      <c r="C2163">
        <v>188008</v>
      </c>
      <c r="D2163" t="s">
        <v>24</v>
      </c>
      <c r="E2163" t="s">
        <v>1546</v>
      </c>
      <c r="F2163" s="28"/>
      <c r="G2163" s="85" t="s">
        <v>1968</v>
      </c>
      <c r="H2163" s="85" t="s">
        <v>1958</v>
      </c>
      <c r="I2163" s="86" t="s">
        <v>1565</v>
      </c>
      <c r="J2163" t="s">
        <v>1566</v>
      </c>
    </row>
    <row r="2164" spans="3:10">
      <c r="C2164">
        <v>189000</v>
      </c>
      <c r="D2164" t="s">
        <v>12</v>
      </c>
      <c r="E2164" t="s">
        <v>1568</v>
      </c>
      <c r="F2164" s="28"/>
      <c r="G2164" s="85" t="s">
        <v>1968</v>
      </c>
      <c r="H2164" s="85" t="s">
        <v>1958</v>
      </c>
      <c r="I2164" s="86" t="s">
        <v>1568</v>
      </c>
      <c r="J2164" t="s">
        <v>14</v>
      </c>
    </row>
    <row r="2165" spans="3:10">
      <c r="C2165">
        <v>189001</v>
      </c>
      <c r="D2165" t="s">
        <v>15</v>
      </c>
      <c r="E2165" t="s">
        <v>22</v>
      </c>
      <c r="F2165" s="28"/>
      <c r="G2165" s="85" t="s">
        <v>1968</v>
      </c>
      <c r="H2165" s="85" t="s">
        <v>1958</v>
      </c>
      <c r="I2165" s="86" t="s">
        <v>1568</v>
      </c>
      <c r="J2165" t="s">
        <v>14</v>
      </c>
    </row>
    <row r="2166" spans="3:10">
      <c r="C2166">
        <v>189002</v>
      </c>
      <c r="D2166" t="s">
        <v>15</v>
      </c>
      <c r="E2166" t="s">
        <v>1517</v>
      </c>
      <c r="F2166" s="28"/>
      <c r="G2166" s="85" t="s">
        <v>1968</v>
      </c>
      <c r="H2166" s="85" t="s">
        <v>1958</v>
      </c>
      <c r="I2166" s="86" t="s">
        <v>1568</v>
      </c>
      <c r="J2166" t="s">
        <v>14</v>
      </c>
    </row>
    <row r="2167" spans="3:10">
      <c r="C2167">
        <v>189003</v>
      </c>
      <c r="D2167" t="s">
        <v>15</v>
      </c>
      <c r="E2167" t="s">
        <v>1518</v>
      </c>
      <c r="F2167" s="28"/>
      <c r="G2167" s="85" t="s">
        <v>1968</v>
      </c>
      <c r="H2167" s="85" t="s">
        <v>1958</v>
      </c>
      <c r="I2167" s="86" t="s">
        <v>1568</v>
      </c>
      <c r="J2167" t="s">
        <v>14</v>
      </c>
    </row>
    <row r="2168" spans="3:10">
      <c r="C2168">
        <v>189004</v>
      </c>
      <c r="D2168" t="s">
        <v>15</v>
      </c>
      <c r="E2168" t="s">
        <v>23</v>
      </c>
      <c r="F2168" s="28"/>
      <c r="G2168" s="85" t="s">
        <v>1968</v>
      </c>
      <c r="H2168" s="85" t="s">
        <v>1958</v>
      </c>
      <c r="I2168" s="86" t="s">
        <v>1568</v>
      </c>
      <c r="J2168" t="s">
        <v>14</v>
      </c>
    </row>
    <row r="2169" spans="3:10">
      <c r="C2169">
        <v>189005</v>
      </c>
      <c r="D2169" t="s">
        <v>24</v>
      </c>
      <c r="E2169" t="s">
        <v>25</v>
      </c>
      <c r="F2169" s="28"/>
      <c r="G2169" s="85" t="s">
        <v>1968</v>
      </c>
      <c r="H2169" s="85" t="s">
        <v>1958</v>
      </c>
      <c r="I2169" s="86" t="s">
        <v>1568</v>
      </c>
      <c r="J2169" t="s">
        <v>14</v>
      </c>
    </row>
    <row r="2170" spans="3:10">
      <c r="C2170">
        <v>189006</v>
      </c>
      <c r="D2170" t="s">
        <v>15</v>
      </c>
      <c r="E2170" t="s">
        <v>1569</v>
      </c>
      <c r="F2170" s="28"/>
      <c r="G2170" s="85" t="s">
        <v>1968</v>
      </c>
      <c r="H2170" s="85" t="s">
        <v>1958</v>
      </c>
      <c r="I2170" s="86" t="s">
        <v>1568</v>
      </c>
      <c r="J2170" t="s">
        <v>14</v>
      </c>
    </row>
    <row r="2171" spans="3:10">
      <c r="C2171">
        <v>190000</v>
      </c>
      <c r="D2171" t="s">
        <v>12</v>
      </c>
      <c r="E2171" t="s">
        <v>1570</v>
      </c>
      <c r="F2171" s="28"/>
      <c r="G2171" s="85" t="s">
        <v>1968</v>
      </c>
      <c r="H2171" s="85" t="s">
        <v>1958</v>
      </c>
      <c r="I2171" s="86" t="s">
        <v>1570</v>
      </c>
      <c r="J2171" t="s">
        <v>14</v>
      </c>
    </row>
    <row r="2172" spans="3:10">
      <c r="C2172">
        <v>190001</v>
      </c>
      <c r="D2172" t="s">
        <v>15</v>
      </c>
      <c r="E2172" t="s">
        <v>22</v>
      </c>
      <c r="F2172" s="28"/>
      <c r="G2172" s="85" t="s">
        <v>1968</v>
      </c>
      <c r="H2172" s="85" t="s">
        <v>1958</v>
      </c>
      <c r="I2172" s="86" t="s">
        <v>1570</v>
      </c>
      <c r="J2172" t="s">
        <v>14</v>
      </c>
    </row>
    <row r="2173" spans="3:10">
      <c r="C2173">
        <v>190002</v>
      </c>
      <c r="D2173" t="s">
        <v>15</v>
      </c>
      <c r="E2173" t="s">
        <v>23</v>
      </c>
      <c r="F2173" s="28"/>
      <c r="G2173" s="85" t="s">
        <v>1968</v>
      </c>
      <c r="H2173" s="85" t="s">
        <v>1958</v>
      </c>
      <c r="I2173" s="86" t="s">
        <v>1570</v>
      </c>
      <c r="J2173" t="s">
        <v>14</v>
      </c>
    </row>
    <row r="2174" spans="3:10">
      <c r="C2174">
        <v>190003</v>
      </c>
      <c r="D2174" t="s">
        <v>24</v>
      </c>
      <c r="E2174" t="s">
        <v>25</v>
      </c>
      <c r="F2174" s="28"/>
      <c r="G2174" s="85" t="s">
        <v>1968</v>
      </c>
      <c r="H2174" s="85" t="s">
        <v>1958</v>
      </c>
      <c r="I2174" s="86" t="s">
        <v>1570</v>
      </c>
      <c r="J2174" t="s">
        <v>14</v>
      </c>
    </row>
    <row r="2175" spans="3:10">
      <c r="C2175">
        <v>190004</v>
      </c>
      <c r="D2175" t="s">
        <v>15</v>
      </c>
      <c r="E2175" t="s">
        <v>1571</v>
      </c>
      <c r="F2175" s="28"/>
      <c r="G2175" s="85" t="s">
        <v>1968</v>
      </c>
      <c r="H2175" s="85" t="s">
        <v>1958</v>
      </c>
      <c r="I2175" s="86" t="s">
        <v>1570</v>
      </c>
      <c r="J2175" t="s">
        <v>14</v>
      </c>
    </row>
    <row r="2176" spans="3:10">
      <c r="C2176">
        <v>191000</v>
      </c>
      <c r="D2176" t="s">
        <v>12</v>
      </c>
      <c r="E2176" t="s">
        <v>1572</v>
      </c>
      <c r="F2176" s="28"/>
      <c r="G2176" s="85" t="s">
        <v>1968</v>
      </c>
      <c r="H2176" s="85" t="s">
        <v>1958</v>
      </c>
      <c r="I2176" s="86" t="s">
        <v>1572</v>
      </c>
      <c r="J2176" t="s">
        <v>14</v>
      </c>
    </row>
    <row r="2177" spans="3:10">
      <c r="C2177">
        <v>191001</v>
      </c>
      <c r="D2177" t="s">
        <v>15</v>
      </c>
      <c r="E2177" t="s">
        <v>22</v>
      </c>
      <c r="F2177" s="28"/>
      <c r="G2177" s="85" t="s">
        <v>1968</v>
      </c>
      <c r="H2177" s="85" t="s">
        <v>1958</v>
      </c>
      <c r="I2177" s="86" t="s">
        <v>1572</v>
      </c>
      <c r="J2177" t="s">
        <v>14</v>
      </c>
    </row>
    <row r="2178" spans="3:10">
      <c r="C2178">
        <v>191002</v>
      </c>
      <c r="D2178" t="s">
        <v>15</v>
      </c>
      <c r="E2178" t="s">
        <v>23</v>
      </c>
      <c r="F2178" s="28"/>
      <c r="G2178" s="85" t="s">
        <v>1968</v>
      </c>
      <c r="H2178" s="85" t="s">
        <v>1958</v>
      </c>
      <c r="I2178" s="86" t="s">
        <v>1572</v>
      </c>
      <c r="J2178" t="s">
        <v>14</v>
      </c>
    </row>
    <row r="2179" spans="3:10">
      <c r="C2179">
        <v>191003</v>
      </c>
      <c r="D2179" t="s">
        <v>15</v>
      </c>
      <c r="E2179" t="s">
        <v>1573</v>
      </c>
      <c r="F2179" s="28"/>
      <c r="G2179" s="85" t="s">
        <v>1968</v>
      </c>
      <c r="H2179" s="85" t="s">
        <v>1958</v>
      </c>
      <c r="I2179" s="86" t="s">
        <v>1572</v>
      </c>
      <c r="J2179" t="s">
        <v>14</v>
      </c>
    </row>
    <row r="2180" spans="3:10">
      <c r="C2180">
        <v>191004</v>
      </c>
      <c r="D2180" t="s">
        <v>24</v>
      </c>
      <c r="E2180" t="s">
        <v>25</v>
      </c>
      <c r="F2180" s="28"/>
      <c r="G2180" s="85" t="s">
        <v>1968</v>
      </c>
      <c r="H2180" s="85" t="s">
        <v>1958</v>
      </c>
      <c r="I2180" s="86" t="s">
        <v>1572</v>
      </c>
      <c r="J2180" t="s">
        <v>14</v>
      </c>
    </row>
    <row r="2181" spans="3:10">
      <c r="C2181">
        <v>191005</v>
      </c>
      <c r="D2181" t="s">
        <v>15</v>
      </c>
      <c r="E2181" t="s">
        <v>1574</v>
      </c>
      <c r="F2181" s="28"/>
      <c r="G2181" s="85" t="s">
        <v>1968</v>
      </c>
      <c r="H2181" s="85" t="s">
        <v>1958</v>
      </c>
      <c r="I2181" s="86" t="s">
        <v>1572</v>
      </c>
      <c r="J2181" t="s">
        <v>14</v>
      </c>
    </row>
    <row r="2182" spans="3:10">
      <c r="C2182">
        <v>192000</v>
      </c>
      <c r="D2182" t="s">
        <v>12</v>
      </c>
      <c r="E2182" t="s">
        <v>1575</v>
      </c>
      <c r="F2182" s="28"/>
      <c r="G2182" s="85" t="s">
        <v>1968</v>
      </c>
      <c r="H2182" s="85" t="s">
        <v>1958</v>
      </c>
      <c r="I2182" s="86" t="s">
        <v>1575</v>
      </c>
      <c r="J2182" t="s">
        <v>14</v>
      </c>
    </row>
    <row r="2183" spans="3:10">
      <c r="C2183">
        <v>192001</v>
      </c>
      <c r="D2183" t="s">
        <v>15</v>
      </c>
      <c r="E2183" t="s">
        <v>22</v>
      </c>
      <c r="F2183" s="28"/>
      <c r="G2183" s="85" t="s">
        <v>1968</v>
      </c>
      <c r="H2183" s="85" t="s">
        <v>1958</v>
      </c>
      <c r="I2183" s="86" t="s">
        <v>1575</v>
      </c>
      <c r="J2183" t="s">
        <v>14</v>
      </c>
    </row>
    <row r="2184" spans="3:10">
      <c r="C2184">
        <v>192002</v>
      </c>
      <c r="D2184" t="s">
        <v>15</v>
      </c>
      <c r="E2184" t="s">
        <v>23</v>
      </c>
      <c r="F2184" s="28"/>
      <c r="G2184" s="85" t="s">
        <v>1968</v>
      </c>
      <c r="H2184" s="85" t="s">
        <v>1958</v>
      </c>
      <c r="I2184" s="86" t="s">
        <v>1575</v>
      </c>
      <c r="J2184" t="s">
        <v>14</v>
      </c>
    </row>
    <row r="2185" spans="3:10">
      <c r="C2185">
        <v>192003</v>
      </c>
      <c r="D2185" t="s">
        <v>24</v>
      </c>
      <c r="E2185" t="s">
        <v>25</v>
      </c>
      <c r="F2185" s="28"/>
      <c r="G2185" s="85" t="s">
        <v>1968</v>
      </c>
      <c r="H2185" s="85" t="s">
        <v>1958</v>
      </c>
      <c r="I2185" s="86" t="s">
        <v>1575</v>
      </c>
      <c r="J2185" t="s">
        <v>14</v>
      </c>
    </row>
    <row r="2186" spans="3:10">
      <c r="C2186">
        <v>192004</v>
      </c>
      <c r="D2186" t="s">
        <v>15</v>
      </c>
      <c r="E2186" t="s">
        <v>1576</v>
      </c>
      <c r="F2186" s="28"/>
      <c r="G2186" s="85" t="s">
        <v>1968</v>
      </c>
      <c r="H2186" s="85" t="s">
        <v>1958</v>
      </c>
      <c r="I2186" s="86" t="s">
        <v>1575</v>
      </c>
      <c r="J2186" t="s">
        <v>14</v>
      </c>
    </row>
    <row r="2187" spans="3:10">
      <c r="C2187">
        <v>193000</v>
      </c>
      <c r="D2187" t="s">
        <v>12</v>
      </c>
      <c r="E2187" t="s">
        <v>1577</v>
      </c>
      <c r="F2187" s="28"/>
      <c r="G2187" s="85" t="s">
        <v>1968</v>
      </c>
      <c r="H2187" s="85" t="s">
        <v>1958</v>
      </c>
      <c r="I2187" s="86" t="s">
        <v>1577</v>
      </c>
      <c r="J2187" t="s">
        <v>14</v>
      </c>
    </row>
    <row r="2188" spans="3:10">
      <c r="C2188">
        <v>193001</v>
      </c>
      <c r="D2188" t="s">
        <v>15</v>
      </c>
      <c r="E2188" t="s">
        <v>22</v>
      </c>
      <c r="F2188" s="28"/>
      <c r="G2188" s="85" t="s">
        <v>1968</v>
      </c>
      <c r="H2188" s="85" t="s">
        <v>1958</v>
      </c>
      <c r="I2188" s="86" t="s">
        <v>1577</v>
      </c>
      <c r="J2188" t="s">
        <v>14</v>
      </c>
    </row>
    <row r="2189" spans="3:10">
      <c r="C2189">
        <v>193002</v>
      </c>
      <c r="D2189" t="s">
        <v>15</v>
      </c>
      <c r="E2189" t="s">
        <v>23</v>
      </c>
      <c r="F2189" s="28"/>
      <c r="G2189" s="85" t="s">
        <v>1968</v>
      </c>
      <c r="H2189" s="85" t="s">
        <v>1958</v>
      </c>
      <c r="I2189" s="86" t="s">
        <v>1577</v>
      </c>
      <c r="J2189" t="s">
        <v>14</v>
      </c>
    </row>
    <row r="2190" spans="3:10">
      <c r="C2190">
        <v>193003</v>
      </c>
      <c r="D2190" t="s">
        <v>24</v>
      </c>
      <c r="E2190" t="s">
        <v>25</v>
      </c>
      <c r="F2190" s="28"/>
      <c r="G2190" s="85" t="s">
        <v>1968</v>
      </c>
      <c r="H2190" s="85" t="s">
        <v>1958</v>
      </c>
      <c r="I2190" s="86" t="s">
        <v>1577</v>
      </c>
      <c r="J2190" t="s">
        <v>14</v>
      </c>
    </row>
    <row r="2191" spans="3:10">
      <c r="C2191">
        <v>193004</v>
      </c>
      <c r="D2191" t="s">
        <v>15</v>
      </c>
      <c r="E2191" t="s">
        <v>618</v>
      </c>
      <c r="F2191" s="28"/>
      <c r="G2191" s="85" t="s">
        <v>1968</v>
      </c>
      <c r="H2191" s="85" t="s">
        <v>1958</v>
      </c>
      <c r="I2191" s="86" t="s">
        <v>1577</v>
      </c>
      <c r="J2191" t="s">
        <v>14</v>
      </c>
    </row>
    <row r="2192" spans="3:10">
      <c r="C2192">
        <v>194000</v>
      </c>
      <c r="D2192" t="s">
        <v>12</v>
      </c>
      <c r="E2192" t="s">
        <v>1578</v>
      </c>
      <c r="F2192" s="28"/>
      <c r="G2192" s="85" t="s">
        <v>1968</v>
      </c>
      <c r="H2192" s="85" t="s">
        <v>1958</v>
      </c>
      <c r="I2192" s="86" t="s">
        <v>1578</v>
      </c>
      <c r="J2192" t="s">
        <v>14</v>
      </c>
    </row>
    <row r="2193" spans="3:10">
      <c r="C2193">
        <v>194001</v>
      </c>
      <c r="D2193" t="s">
        <v>15</v>
      </c>
      <c r="E2193" t="s">
        <v>22</v>
      </c>
      <c r="F2193" s="28"/>
      <c r="G2193" s="85" t="s">
        <v>1968</v>
      </c>
      <c r="H2193" s="85" t="s">
        <v>1958</v>
      </c>
      <c r="I2193" s="86" t="s">
        <v>1578</v>
      </c>
      <c r="J2193" t="s">
        <v>14</v>
      </c>
    </row>
    <row r="2194" spans="3:10">
      <c r="C2194">
        <v>194002</v>
      </c>
      <c r="D2194" t="s">
        <v>15</v>
      </c>
      <c r="E2194" t="s">
        <v>23</v>
      </c>
      <c r="F2194" s="28"/>
      <c r="G2194" s="85" t="s">
        <v>1968</v>
      </c>
      <c r="H2194" s="85" t="s">
        <v>1958</v>
      </c>
      <c r="I2194" s="86" t="s">
        <v>1578</v>
      </c>
      <c r="J2194" t="s">
        <v>14</v>
      </c>
    </row>
    <row r="2195" spans="3:10">
      <c r="C2195">
        <v>194003</v>
      </c>
      <c r="D2195" t="s">
        <v>24</v>
      </c>
      <c r="E2195" t="s">
        <v>25</v>
      </c>
      <c r="F2195" s="28"/>
      <c r="G2195" s="85" t="s">
        <v>1968</v>
      </c>
      <c r="H2195" s="85" t="s">
        <v>1958</v>
      </c>
      <c r="I2195" s="86" t="s">
        <v>1578</v>
      </c>
      <c r="J2195" t="s">
        <v>14</v>
      </c>
    </row>
    <row r="2196" spans="3:10">
      <c r="C2196">
        <v>194004</v>
      </c>
      <c r="D2196" t="s">
        <v>15</v>
      </c>
      <c r="E2196" t="s">
        <v>1579</v>
      </c>
      <c r="F2196" s="28"/>
      <c r="G2196" s="85" t="s">
        <v>1968</v>
      </c>
      <c r="H2196" s="85" t="s">
        <v>1958</v>
      </c>
      <c r="I2196" s="86" t="s">
        <v>1578</v>
      </c>
      <c r="J2196" t="s">
        <v>14</v>
      </c>
    </row>
    <row r="2197" spans="3:10">
      <c r="C2197">
        <v>195000</v>
      </c>
      <c r="D2197" t="s">
        <v>12</v>
      </c>
      <c r="E2197" t="s">
        <v>1580</v>
      </c>
      <c r="F2197" s="28"/>
      <c r="G2197" s="85" t="s">
        <v>1968</v>
      </c>
      <c r="H2197" s="85" t="s">
        <v>1958</v>
      </c>
      <c r="I2197" s="86" t="s">
        <v>1580</v>
      </c>
      <c r="J2197" t="s">
        <v>14</v>
      </c>
    </row>
    <row r="2198" spans="3:10">
      <c r="C2198">
        <v>195001</v>
      </c>
      <c r="D2198" t="s">
        <v>15</v>
      </c>
      <c r="E2198" t="s">
        <v>22</v>
      </c>
      <c r="F2198" s="28"/>
      <c r="G2198" s="85" t="s">
        <v>1968</v>
      </c>
      <c r="H2198" s="85" t="s">
        <v>1958</v>
      </c>
      <c r="I2198" s="86" t="s">
        <v>1580</v>
      </c>
      <c r="J2198" t="s">
        <v>14</v>
      </c>
    </row>
    <row r="2199" spans="3:10">
      <c r="C2199">
        <v>195002</v>
      </c>
      <c r="D2199" t="s">
        <v>15</v>
      </c>
      <c r="E2199" t="s">
        <v>23</v>
      </c>
      <c r="F2199" s="28"/>
      <c r="G2199" s="85" t="s">
        <v>1968</v>
      </c>
      <c r="H2199" s="85" t="s">
        <v>1958</v>
      </c>
      <c r="I2199" s="86" t="s">
        <v>1580</v>
      </c>
      <c r="J2199" t="s">
        <v>14</v>
      </c>
    </row>
    <row r="2200" spans="3:10">
      <c r="C2200">
        <v>195003</v>
      </c>
      <c r="D2200" t="s">
        <v>24</v>
      </c>
      <c r="E2200" t="s">
        <v>25</v>
      </c>
      <c r="F2200" s="28"/>
      <c r="G2200" s="85" t="s">
        <v>1968</v>
      </c>
      <c r="H2200" s="85" t="s">
        <v>1958</v>
      </c>
      <c r="I2200" s="86" t="s">
        <v>1580</v>
      </c>
      <c r="J2200" t="s">
        <v>14</v>
      </c>
    </row>
    <row r="2201" spans="3:10">
      <c r="C2201">
        <v>195004</v>
      </c>
      <c r="D2201" t="s">
        <v>15</v>
      </c>
      <c r="E2201" t="s">
        <v>1581</v>
      </c>
      <c r="F2201" s="28"/>
      <c r="G2201" s="85" t="s">
        <v>1968</v>
      </c>
      <c r="H2201" s="85" t="s">
        <v>1958</v>
      </c>
      <c r="I2201" s="86" t="s">
        <v>1580</v>
      </c>
      <c r="J2201" t="s">
        <v>14</v>
      </c>
    </row>
    <row r="2202" spans="3:10">
      <c r="C2202">
        <v>196000</v>
      </c>
      <c r="D2202" t="s">
        <v>12</v>
      </c>
      <c r="E2202" t="s">
        <v>1582</v>
      </c>
      <c r="F2202" s="28"/>
      <c r="G2202" s="85" t="s">
        <v>1968</v>
      </c>
      <c r="H2202" s="85" t="s">
        <v>1958</v>
      </c>
      <c r="I2202" s="86" t="s">
        <v>1582</v>
      </c>
      <c r="J2202" t="s">
        <v>14</v>
      </c>
    </row>
    <row r="2203" spans="3:10">
      <c r="C2203">
        <v>196001</v>
      </c>
      <c r="D2203" t="s">
        <v>15</v>
      </c>
      <c r="E2203" t="s">
        <v>22</v>
      </c>
      <c r="F2203" s="28"/>
      <c r="G2203" s="85" t="s">
        <v>1968</v>
      </c>
      <c r="H2203" s="85" t="s">
        <v>1958</v>
      </c>
      <c r="I2203" s="86" t="s">
        <v>1582</v>
      </c>
      <c r="J2203" t="s">
        <v>14</v>
      </c>
    </row>
    <row r="2204" spans="3:10">
      <c r="C2204">
        <v>196002</v>
      </c>
      <c r="D2204" t="s">
        <v>15</v>
      </c>
      <c r="E2204" t="s">
        <v>23</v>
      </c>
      <c r="F2204" s="28"/>
      <c r="G2204" s="85" t="s">
        <v>1968</v>
      </c>
      <c r="H2204" s="85" t="s">
        <v>1958</v>
      </c>
      <c r="I2204" s="86" t="s">
        <v>1582</v>
      </c>
      <c r="J2204" t="s">
        <v>14</v>
      </c>
    </row>
    <row r="2205" spans="3:10">
      <c r="C2205">
        <v>196003</v>
      </c>
      <c r="D2205" t="s">
        <v>24</v>
      </c>
      <c r="E2205" t="s">
        <v>25</v>
      </c>
      <c r="F2205" s="28"/>
      <c r="G2205" s="85" t="s">
        <v>1968</v>
      </c>
      <c r="H2205" s="85" t="s">
        <v>1958</v>
      </c>
      <c r="I2205" s="86" t="s">
        <v>1582</v>
      </c>
      <c r="J2205" t="s">
        <v>14</v>
      </c>
    </row>
    <row r="2206" spans="3:10">
      <c r="C2206">
        <v>196004</v>
      </c>
      <c r="D2206" t="s">
        <v>15</v>
      </c>
      <c r="E2206" t="s">
        <v>1583</v>
      </c>
      <c r="F2206" s="28"/>
      <c r="G2206" s="85" t="s">
        <v>1968</v>
      </c>
      <c r="H2206" s="85" t="s">
        <v>1958</v>
      </c>
      <c r="I2206" s="86" t="s">
        <v>1582</v>
      </c>
      <c r="J2206" t="s">
        <v>14</v>
      </c>
    </row>
    <row r="2207" spans="3:10">
      <c r="C2207">
        <v>197000</v>
      </c>
      <c r="D2207" t="s">
        <v>12</v>
      </c>
      <c r="E2207" t="s">
        <v>1584</v>
      </c>
      <c r="F2207" s="28"/>
      <c r="G2207" s="85" t="s">
        <v>1968</v>
      </c>
      <c r="H2207" s="85" t="s">
        <v>1958</v>
      </c>
      <c r="I2207" s="86" t="s">
        <v>1584</v>
      </c>
      <c r="J2207" t="s">
        <v>14</v>
      </c>
    </row>
    <row r="2208" spans="3:10">
      <c r="C2208">
        <v>197001</v>
      </c>
      <c r="D2208" t="s">
        <v>15</v>
      </c>
      <c r="E2208" t="s">
        <v>22</v>
      </c>
      <c r="F2208" s="28"/>
      <c r="G2208" s="85" t="s">
        <v>1968</v>
      </c>
      <c r="H2208" s="85" t="s">
        <v>1958</v>
      </c>
      <c r="I2208" s="86" t="s">
        <v>1584</v>
      </c>
      <c r="J2208" t="s">
        <v>14</v>
      </c>
    </row>
    <row r="2209" spans="3:10">
      <c r="C2209">
        <v>197002</v>
      </c>
      <c r="D2209" t="s">
        <v>15</v>
      </c>
      <c r="E2209" t="s">
        <v>23</v>
      </c>
      <c r="F2209" s="28"/>
      <c r="G2209" s="85" t="s">
        <v>1968</v>
      </c>
      <c r="H2209" s="85" t="s">
        <v>1958</v>
      </c>
      <c r="I2209" s="86" t="s">
        <v>1584</v>
      </c>
      <c r="J2209" t="s">
        <v>14</v>
      </c>
    </row>
    <row r="2210" spans="3:10">
      <c r="C2210">
        <v>197003</v>
      </c>
      <c r="D2210" t="s">
        <v>24</v>
      </c>
      <c r="E2210" t="s">
        <v>25</v>
      </c>
      <c r="F2210" s="28"/>
      <c r="G2210" s="85" t="s">
        <v>1968</v>
      </c>
      <c r="H2210" s="85" t="s">
        <v>1958</v>
      </c>
      <c r="I2210" s="86" t="s">
        <v>1584</v>
      </c>
      <c r="J2210" t="s">
        <v>14</v>
      </c>
    </row>
    <row r="2211" spans="3:10">
      <c r="C2211">
        <v>197004</v>
      </c>
      <c r="D2211" t="s">
        <v>15</v>
      </c>
      <c r="E2211" t="s">
        <v>1585</v>
      </c>
      <c r="F2211" s="28"/>
      <c r="G2211" s="85" t="s">
        <v>1968</v>
      </c>
      <c r="H2211" s="85" t="s">
        <v>1958</v>
      </c>
      <c r="I2211" s="86" t="s">
        <v>1584</v>
      </c>
      <c r="J2211" t="s">
        <v>14</v>
      </c>
    </row>
    <row r="2212" spans="3:10">
      <c r="C2212">
        <v>198000</v>
      </c>
      <c r="D2212" t="s">
        <v>12</v>
      </c>
      <c r="E2212" t="s">
        <v>1586</v>
      </c>
      <c r="F2212" s="28"/>
      <c r="G2212" s="85" t="s">
        <v>1968</v>
      </c>
      <c r="H2212" s="85" t="s">
        <v>1958</v>
      </c>
      <c r="I2212" s="86" t="s">
        <v>1586</v>
      </c>
      <c r="J2212" t="s">
        <v>14</v>
      </c>
    </row>
    <row r="2213" spans="3:10">
      <c r="C2213">
        <v>198001</v>
      </c>
      <c r="D2213" t="s">
        <v>15</v>
      </c>
      <c r="E2213" t="s">
        <v>22</v>
      </c>
      <c r="F2213" s="28"/>
      <c r="G2213" s="85" t="s">
        <v>1968</v>
      </c>
      <c r="H2213" s="85" t="s">
        <v>1958</v>
      </c>
      <c r="I2213" s="86" t="s">
        <v>1586</v>
      </c>
      <c r="J2213" t="s">
        <v>14</v>
      </c>
    </row>
    <row r="2214" spans="3:10">
      <c r="C2214">
        <v>198002</v>
      </c>
      <c r="D2214" t="s">
        <v>15</v>
      </c>
      <c r="E2214" t="s">
        <v>23</v>
      </c>
      <c r="F2214" s="28"/>
      <c r="G2214" s="85" t="s">
        <v>1968</v>
      </c>
      <c r="H2214" s="85" t="s">
        <v>1958</v>
      </c>
      <c r="I2214" s="86" t="s">
        <v>1586</v>
      </c>
      <c r="J2214" t="s">
        <v>14</v>
      </c>
    </row>
    <row r="2215" spans="3:10">
      <c r="C2215">
        <v>198003</v>
      </c>
      <c r="D2215" t="s">
        <v>24</v>
      </c>
      <c r="E2215" t="s">
        <v>25</v>
      </c>
      <c r="F2215" s="28"/>
      <c r="G2215" s="85" t="s">
        <v>1968</v>
      </c>
      <c r="H2215" s="85" t="s">
        <v>1958</v>
      </c>
      <c r="I2215" s="86" t="s">
        <v>1586</v>
      </c>
      <c r="J2215" t="s">
        <v>14</v>
      </c>
    </row>
    <row r="2216" spans="3:10">
      <c r="C2216">
        <v>198004</v>
      </c>
      <c r="D2216" t="s">
        <v>15</v>
      </c>
      <c r="E2216" t="s">
        <v>1587</v>
      </c>
      <c r="F2216" s="28"/>
      <c r="G2216" s="85" t="s">
        <v>1968</v>
      </c>
      <c r="H2216" s="85" t="s">
        <v>1958</v>
      </c>
      <c r="I2216" s="86" t="s">
        <v>1586</v>
      </c>
      <c r="J2216" t="s">
        <v>14</v>
      </c>
    </row>
    <row r="2217" spans="3:10">
      <c r="C2217">
        <v>199000</v>
      </c>
      <c r="D2217" t="s">
        <v>430</v>
      </c>
      <c r="E2217" t="s">
        <v>1588</v>
      </c>
      <c r="F2217" s="28"/>
      <c r="G2217" s="85" t="s">
        <v>1968</v>
      </c>
      <c r="H2217" s="85" t="s">
        <v>1958</v>
      </c>
      <c r="I2217" s="86" t="s">
        <v>1588</v>
      </c>
      <c r="J2217" t="s">
        <v>14</v>
      </c>
    </row>
    <row r="2218" spans="3:10">
      <c r="C2218">
        <v>199001</v>
      </c>
      <c r="D2218" t="s">
        <v>432</v>
      </c>
      <c r="E2218" t="s">
        <v>1589</v>
      </c>
      <c r="F2218" s="28"/>
      <c r="G2218" s="85" t="s">
        <v>1968</v>
      </c>
      <c r="H2218" s="85" t="s">
        <v>1958</v>
      </c>
      <c r="I2218" s="86" t="s">
        <v>1588</v>
      </c>
      <c r="J2218" t="s">
        <v>14</v>
      </c>
    </row>
    <row r="2219" spans="3:10">
      <c r="C2219">
        <v>199002</v>
      </c>
      <c r="D2219" t="s">
        <v>15</v>
      </c>
      <c r="E2219" t="s">
        <v>1590</v>
      </c>
      <c r="F2219" s="28"/>
      <c r="G2219" s="85" t="s">
        <v>1968</v>
      </c>
      <c r="H2219" s="85" t="s">
        <v>1958</v>
      </c>
      <c r="I2219" s="86" t="s">
        <v>1588</v>
      </c>
      <c r="J2219" t="s">
        <v>14</v>
      </c>
    </row>
    <row r="2220" spans="3:10">
      <c r="C2220">
        <v>199003</v>
      </c>
      <c r="D2220" t="s">
        <v>15</v>
      </c>
      <c r="E2220" t="s">
        <v>1591</v>
      </c>
      <c r="F2220" s="28"/>
      <c r="G2220" s="85" t="s">
        <v>1968</v>
      </c>
      <c r="H2220" s="85" t="s">
        <v>1958</v>
      </c>
      <c r="I2220" s="86" t="s">
        <v>1588</v>
      </c>
      <c r="J2220" t="s">
        <v>14</v>
      </c>
    </row>
    <row r="2221" spans="3:10">
      <c r="C2221">
        <v>199004</v>
      </c>
      <c r="D2221" t="s">
        <v>15</v>
      </c>
      <c r="E2221" t="s">
        <v>1592</v>
      </c>
      <c r="F2221" s="28"/>
      <c r="G2221" s="85" t="s">
        <v>1968</v>
      </c>
      <c r="H2221" s="85" t="s">
        <v>1958</v>
      </c>
      <c r="I2221" s="86" t="s">
        <v>1588</v>
      </c>
      <c r="J2221" t="s">
        <v>14</v>
      </c>
    </row>
    <row r="2222" spans="3:10">
      <c r="C2222">
        <v>199005</v>
      </c>
      <c r="D2222" t="s">
        <v>15</v>
      </c>
      <c r="E2222" t="s">
        <v>1593</v>
      </c>
      <c r="F2222" s="28"/>
      <c r="G2222" s="85" t="s">
        <v>1968</v>
      </c>
      <c r="H2222" s="85" t="s">
        <v>1958</v>
      </c>
      <c r="I2222" s="86" t="s">
        <v>1588</v>
      </c>
      <c r="J2222" t="s">
        <v>14</v>
      </c>
    </row>
    <row r="2223" spans="3:10">
      <c r="C2223">
        <v>199006</v>
      </c>
      <c r="D2223" t="s">
        <v>432</v>
      </c>
      <c r="E2223" t="s">
        <v>1594</v>
      </c>
      <c r="F2223" s="28"/>
      <c r="G2223" s="85" t="s">
        <v>1968</v>
      </c>
      <c r="H2223" s="85" t="s">
        <v>1958</v>
      </c>
      <c r="I2223" s="86" t="s">
        <v>1588</v>
      </c>
      <c r="J2223" t="s">
        <v>14</v>
      </c>
    </row>
    <row r="2224" spans="3:10">
      <c r="C2224">
        <v>199007</v>
      </c>
      <c r="D2224" t="s">
        <v>15</v>
      </c>
      <c r="E2224" t="s">
        <v>1595</v>
      </c>
      <c r="F2224" s="28"/>
      <c r="G2224" s="85" t="s">
        <v>1968</v>
      </c>
      <c r="H2224" s="85" t="s">
        <v>1958</v>
      </c>
      <c r="I2224" s="86" t="s">
        <v>1588</v>
      </c>
      <c r="J2224" t="s">
        <v>14</v>
      </c>
    </row>
    <row r="2225" spans="3:10">
      <c r="C2225">
        <v>199008</v>
      </c>
      <c r="D2225" t="s">
        <v>15</v>
      </c>
      <c r="E2225" t="s">
        <v>1596</v>
      </c>
      <c r="F2225" s="28"/>
      <c r="G2225" s="85" t="s">
        <v>1968</v>
      </c>
      <c r="H2225" s="85" t="s">
        <v>1958</v>
      </c>
      <c r="I2225" s="86" t="s">
        <v>1588</v>
      </c>
      <c r="J2225" t="s">
        <v>14</v>
      </c>
    </row>
    <row r="2226" spans="3:10">
      <c r="C2226">
        <v>199009</v>
      </c>
      <c r="D2226" t="s">
        <v>15</v>
      </c>
      <c r="E2226" t="s">
        <v>1597</v>
      </c>
      <c r="F2226" s="28"/>
      <c r="G2226" s="85" t="s">
        <v>1968</v>
      </c>
      <c r="H2226" s="85" t="s">
        <v>1958</v>
      </c>
      <c r="I2226" s="86" t="s">
        <v>1588</v>
      </c>
      <c r="J2226" t="s">
        <v>14</v>
      </c>
    </row>
    <row r="2227" spans="3:10">
      <c r="C2227">
        <v>199010</v>
      </c>
      <c r="D2227" t="s">
        <v>432</v>
      </c>
      <c r="E2227" t="s">
        <v>1598</v>
      </c>
      <c r="F2227" s="28"/>
      <c r="G2227" s="85" t="s">
        <v>1968</v>
      </c>
      <c r="H2227" s="85" t="s">
        <v>1958</v>
      </c>
      <c r="I2227" s="86" t="s">
        <v>1588</v>
      </c>
      <c r="J2227" t="s">
        <v>14</v>
      </c>
    </row>
    <row r="2228" spans="3:10">
      <c r="C2228">
        <v>199011</v>
      </c>
      <c r="D2228" t="s">
        <v>15</v>
      </c>
      <c r="E2228" t="s">
        <v>1599</v>
      </c>
      <c r="F2228" s="28"/>
      <c r="G2228" s="85" t="s">
        <v>1968</v>
      </c>
      <c r="H2228" s="85" t="s">
        <v>1958</v>
      </c>
      <c r="I2228" s="86" t="s">
        <v>1588</v>
      </c>
      <c r="J2228" t="s">
        <v>14</v>
      </c>
    </row>
    <row r="2229" spans="3:10">
      <c r="C2229">
        <v>199012</v>
      </c>
      <c r="D2229" t="s">
        <v>15</v>
      </c>
      <c r="E2229" t="s">
        <v>1600</v>
      </c>
      <c r="F2229" s="28"/>
      <c r="G2229" s="85" t="s">
        <v>1968</v>
      </c>
      <c r="H2229" s="85" t="s">
        <v>1958</v>
      </c>
      <c r="I2229" s="86" t="s">
        <v>1588</v>
      </c>
      <c r="J2229" t="s">
        <v>14</v>
      </c>
    </row>
    <row r="2230" spans="3:10">
      <c r="C2230">
        <v>199013</v>
      </c>
      <c r="D2230" t="s">
        <v>15</v>
      </c>
      <c r="E2230" t="s">
        <v>1601</v>
      </c>
      <c r="F2230" s="28"/>
      <c r="G2230" s="85" t="s">
        <v>1968</v>
      </c>
      <c r="H2230" s="85" t="s">
        <v>1958</v>
      </c>
      <c r="I2230" s="86" t="s">
        <v>1588</v>
      </c>
      <c r="J2230" t="s">
        <v>14</v>
      </c>
    </row>
    <row r="2231" spans="3:10">
      <c r="C2231">
        <v>199014</v>
      </c>
      <c r="D2231" t="s">
        <v>15</v>
      </c>
      <c r="E2231" t="s">
        <v>1602</v>
      </c>
      <c r="F2231" s="28"/>
      <c r="G2231" s="85" t="s">
        <v>1968</v>
      </c>
      <c r="H2231" s="85" t="s">
        <v>1958</v>
      </c>
      <c r="I2231" s="86" t="s">
        <v>1588</v>
      </c>
      <c r="J2231" t="s">
        <v>14</v>
      </c>
    </row>
    <row r="2232" spans="3:10">
      <c r="C2232">
        <v>199015</v>
      </c>
      <c r="D2232" t="s">
        <v>432</v>
      </c>
      <c r="E2232" t="s">
        <v>1603</v>
      </c>
      <c r="F2232" s="28"/>
      <c r="G2232" s="85" t="s">
        <v>1968</v>
      </c>
      <c r="H2232" s="85" t="s">
        <v>1958</v>
      </c>
      <c r="I2232" s="86" t="s">
        <v>1588</v>
      </c>
      <c r="J2232" t="s">
        <v>14</v>
      </c>
    </row>
    <row r="2233" spans="3:10">
      <c r="C2233">
        <v>199016</v>
      </c>
      <c r="D2233" t="s">
        <v>15</v>
      </c>
      <c r="E2233" t="s">
        <v>1604</v>
      </c>
      <c r="F2233" s="28"/>
      <c r="G2233" s="85" t="s">
        <v>1968</v>
      </c>
      <c r="H2233" s="85" t="s">
        <v>1958</v>
      </c>
      <c r="I2233" s="86" t="s">
        <v>1588</v>
      </c>
      <c r="J2233" t="s">
        <v>14</v>
      </c>
    </row>
    <row r="2234" spans="3:10">
      <c r="C2234">
        <v>199017</v>
      </c>
      <c r="D2234" t="s">
        <v>15</v>
      </c>
      <c r="E2234" t="s">
        <v>1605</v>
      </c>
      <c r="F2234" s="28"/>
      <c r="G2234" s="85" t="s">
        <v>1968</v>
      </c>
      <c r="H2234" s="85" t="s">
        <v>1958</v>
      </c>
      <c r="I2234" s="86" t="s">
        <v>1588</v>
      </c>
      <c r="J2234" t="s">
        <v>14</v>
      </c>
    </row>
    <row r="2235" spans="3:10">
      <c r="C2235">
        <v>199018</v>
      </c>
      <c r="D2235" t="s">
        <v>15</v>
      </c>
      <c r="E2235" t="s">
        <v>1606</v>
      </c>
      <c r="F2235" s="28"/>
      <c r="G2235" s="85" t="s">
        <v>1968</v>
      </c>
      <c r="H2235" s="85" t="s">
        <v>1958</v>
      </c>
      <c r="I2235" s="86" t="s">
        <v>1588</v>
      </c>
      <c r="J2235" t="s">
        <v>14</v>
      </c>
    </row>
    <row r="2236" spans="3:10">
      <c r="C2236">
        <v>199019</v>
      </c>
      <c r="D2236" t="s">
        <v>15</v>
      </c>
      <c r="E2236" t="s">
        <v>1607</v>
      </c>
      <c r="F2236" s="28"/>
      <c r="G2236" s="85" t="s">
        <v>1968</v>
      </c>
      <c r="H2236" s="85" t="s">
        <v>1958</v>
      </c>
      <c r="I2236" s="86" t="s">
        <v>1588</v>
      </c>
      <c r="J2236" t="s">
        <v>14</v>
      </c>
    </row>
    <row r="2237" spans="3:10">
      <c r="C2237">
        <v>199020</v>
      </c>
      <c r="D2237" t="s">
        <v>24</v>
      </c>
      <c r="E2237" t="s">
        <v>1608</v>
      </c>
      <c r="F2237" s="28"/>
      <c r="G2237" s="85" t="s">
        <v>1968</v>
      </c>
      <c r="H2237" s="85" t="s">
        <v>1958</v>
      </c>
      <c r="I2237" s="86" t="s">
        <v>1588</v>
      </c>
      <c r="J2237" t="s">
        <v>14</v>
      </c>
    </row>
    <row r="2238" spans="3:10">
      <c r="C2238">
        <v>200000</v>
      </c>
      <c r="D2238" t="s">
        <v>12</v>
      </c>
      <c r="E2238" t="s">
        <v>1609</v>
      </c>
      <c r="F2238" s="28"/>
      <c r="G2238" s="85" t="s">
        <v>1968</v>
      </c>
      <c r="H2238" s="85" t="s">
        <v>1958</v>
      </c>
      <c r="I2238" s="86" t="s">
        <v>1609</v>
      </c>
      <c r="J2238" t="s">
        <v>14</v>
      </c>
    </row>
    <row r="2239" spans="3:10">
      <c r="C2239">
        <v>200001</v>
      </c>
      <c r="D2239" t="s">
        <v>15</v>
      </c>
      <c r="E2239" t="s">
        <v>22</v>
      </c>
      <c r="F2239" s="28"/>
      <c r="G2239" s="85" t="s">
        <v>1968</v>
      </c>
      <c r="H2239" s="85" t="s">
        <v>1958</v>
      </c>
      <c r="I2239" s="86" t="s">
        <v>1609</v>
      </c>
      <c r="J2239" t="s">
        <v>14</v>
      </c>
    </row>
    <row r="2240" spans="3:10">
      <c r="C2240">
        <v>200002</v>
      </c>
      <c r="D2240" t="s">
        <v>15</v>
      </c>
      <c r="E2240" t="s">
        <v>23</v>
      </c>
      <c r="F2240" s="28"/>
      <c r="G2240" s="85" t="s">
        <v>1968</v>
      </c>
      <c r="H2240" s="85" t="s">
        <v>1958</v>
      </c>
      <c r="I2240" s="86" t="s">
        <v>1609</v>
      </c>
      <c r="J2240" t="s">
        <v>14</v>
      </c>
    </row>
    <row r="2241" spans="3:10">
      <c r="C2241">
        <v>200003</v>
      </c>
      <c r="D2241" t="s">
        <v>24</v>
      </c>
      <c r="E2241" t="s">
        <v>25</v>
      </c>
      <c r="F2241" s="28"/>
      <c r="G2241" s="85" t="s">
        <v>1968</v>
      </c>
      <c r="H2241" s="85" t="s">
        <v>1958</v>
      </c>
      <c r="I2241" s="86" t="s">
        <v>1609</v>
      </c>
      <c r="J2241" t="s">
        <v>14</v>
      </c>
    </row>
    <row r="2242" spans="3:10">
      <c r="C2242">
        <v>200004</v>
      </c>
      <c r="D2242" t="s">
        <v>15</v>
      </c>
      <c r="E2242" t="s">
        <v>1610</v>
      </c>
      <c r="F2242" s="28"/>
      <c r="G2242" s="85" t="s">
        <v>1968</v>
      </c>
      <c r="H2242" s="85" t="s">
        <v>1958</v>
      </c>
      <c r="I2242" s="86" t="s">
        <v>1609</v>
      </c>
      <c r="J2242" t="s">
        <v>14</v>
      </c>
    </row>
    <row r="2243" spans="3:10">
      <c r="C2243">
        <v>201000</v>
      </c>
      <c r="D2243" t="s">
        <v>12</v>
      </c>
      <c r="E2243" t="s">
        <v>1611</v>
      </c>
      <c r="F2243" s="28"/>
      <c r="G2243" s="85" t="s">
        <v>1968</v>
      </c>
      <c r="H2243" s="85" t="s">
        <v>1958</v>
      </c>
      <c r="I2243" s="86" t="s">
        <v>1611</v>
      </c>
      <c r="J2243" t="s">
        <v>14</v>
      </c>
    </row>
    <row r="2244" spans="3:10">
      <c r="C2244">
        <v>201001</v>
      </c>
      <c r="D2244" t="s">
        <v>15</v>
      </c>
      <c r="E2244" t="s">
        <v>22</v>
      </c>
      <c r="F2244" s="28"/>
      <c r="G2244" s="85" t="s">
        <v>1968</v>
      </c>
      <c r="H2244" s="85" t="s">
        <v>1958</v>
      </c>
      <c r="I2244" s="86" t="s">
        <v>1611</v>
      </c>
      <c r="J2244" t="s">
        <v>14</v>
      </c>
    </row>
    <row r="2245" spans="3:10">
      <c r="C2245">
        <v>201002</v>
      </c>
      <c r="D2245" t="s">
        <v>15</v>
      </c>
      <c r="E2245" t="s">
        <v>23</v>
      </c>
      <c r="F2245" s="28"/>
      <c r="G2245" s="85" t="s">
        <v>1968</v>
      </c>
      <c r="H2245" s="85" t="s">
        <v>1958</v>
      </c>
      <c r="I2245" s="86" t="s">
        <v>1611</v>
      </c>
      <c r="J2245" t="s">
        <v>14</v>
      </c>
    </row>
    <row r="2246" spans="3:10">
      <c r="C2246">
        <v>201003</v>
      </c>
      <c r="D2246" t="s">
        <v>24</v>
      </c>
      <c r="E2246" t="s">
        <v>25</v>
      </c>
      <c r="F2246" s="28"/>
      <c r="G2246" s="85" t="s">
        <v>1968</v>
      </c>
      <c r="H2246" s="85" t="s">
        <v>1958</v>
      </c>
      <c r="I2246" s="86" t="s">
        <v>1611</v>
      </c>
      <c r="J2246" t="s">
        <v>14</v>
      </c>
    </row>
    <row r="2247" spans="3:10">
      <c r="C2247">
        <v>201004</v>
      </c>
      <c r="D2247" t="s">
        <v>15</v>
      </c>
      <c r="E2247" t="s">
        <v>1612</v>
      </c>
      <c r="F2247" s="28"/>
      <c r="G2247" s="85" t="s">
        <v>1968</v>
      </c>
      <c r="H2247" s="85" t="s">
        <v>1958</v>
      </c>
      <c r="I2247" s="86" t="s">
        <v>1611</v>
      </c>
      <c r="J2247" t="s">
        <v>14</v>
      </c>
    </row>
    <row r="2248" spans="3:10">
      <c r="C2248">
        <v>202000</v>
      </c>
      <c r="D2248" t="s">
        <v>12</v>
      </c>
      <c r="E2248" t="s">
        <v>1613</v>
      </c>
      <c r="F2248" s="28"/>
      <c r="G2248" s="85" t="s">
        <v>1968</v>
      </c>
      <c r="H2248" s="85" t="s">
        <v>1958</v>
      </c>
      <c r="I2248" s="86" t="s">
        <v>1613</v>
      </c>
      <c r="J2248" t="s">
        <v>14</v>
      </c>
    </row>
    <row r="2249" spans="3:10">
      <c r="C2249">
        <v>202001</v>
      </c>
      <c r="D2249" t="s">
        <v>15</v>
      </c>
      <c r="E2249" t="s">
        <v>22</v>
      </c>
      <c r="F2249" s="28"/>
      <c r="G2249" s="85" t="s">
        <v>1968</v>
      </c>
      <c r="H2249" s="85" t="s">
        <v>1958</v>
      </c>
      <c r="I2249" s="86" t="s">
        <v>1613</v>
      </c>
      <c r="J2249" t="s">
        <v>14</v>
      </c>
    </row>
    <row r="2250" spans="3:10">
      <c r="C2250">
        <v>202002</v>
      </c>
      <c r="D2250" t="s">
        <v>15</v>
      </c>
      <c r="E2250" t="s">
        <v>23</v>
      </c>
      <c r="F2250" s="28"/>
      <c r="G2250" s="85" t="s">
        <v>1968</v>
      </c>
      <c r="H2250" s="85" t="s">
        <v>1958</v>
      </c>
      <c r="I2250" s="86" t="s">
        <v>1613</v>
      </c>
      <c r="J2250" t="s">
        <v>14</v>
      </c>
    </row>
    <row r="2251" spans="3:10">
      <c r="C2251">
        <v>202003</v>
      </c>
      <c r="D2251" t="s">
        <v>24</v>
      </c>
      <c r="E2251" t="s">
        <v>25</v>
      </c>
      <c r="F2251" s="28"/>
      <c r="G2251" s="85" t="s">
        <v>1968</v>
      </c>
      <c r="H2251" s="85" t="s">
        <v>1958</v>
      </c>
      <c r="I2251" s="86" t="s">
        <v>1613</v>
      </c>
      <c r="J2251" t="s">
        <v>14</v>
      </c>
    </row>
    <row r="2252" spans="3:10">
      <c r="C2252">
        <v>202004</v>
      </c>
      <c r="D2252" t="s">
        <v>15</v>
      </c>
      <c r="E2252" t="s">
        <v>1614</v>
      </c>
      <c r="F2252" s="28"/>
      <c r="G2252" s="85" t="s">
        <v>1968</v>
      </c>
      <c r="H2252" s="85" t="s">
        <v>1958</v>
      </c>
      <c r="I2252" s="86" t="s">
        <v>1613</v>
      </c>
      <c r="J2252" t="s">
        <v>14</v>
      </c>
    </row>
    <row r="2253" spans="3:10">
      <c r="C2253">
        <v>203000</v>
      </c>
      <c r="D2253" t="s">
        <v>12</v>
      </c>
      <c r="E2253" t="s">
        <v>1615</v>
      </c>
      <c r="F2253" s="28"/>
      <c r="G2253" s="85" t="s">
        <v>1968</v>
      </c>
      <c r="H2253" s="85" t="s">
        <v>1958</v>
      </c>
      <c r="I2253" s="86" t="s">
        <v>1615</v>
      </c>
      <c r="J2253" t="s">
        <v>14</v>
      </c>
    </row>
    <row r="2254" spans="3:10">
      <c r="C2254">
        <v>203001</v>
      </c>
      <c r="D2254" t="s">
        <v>15</v>
      </c>
      <c r="E2254" t="s">
        <v>1616</v>
      </c>
      <c r="F2254" s="28"/>
      <c r="G2254" s="85" t="s">
        <v>1968</v>
      </c>
      <c r="H2254" s="85" t="s">
        <v>1958</v>
      </c>
      <c r="I2254" s="86" t="s">
        <v>1615</v>
      </c>
      <c r="J2254" t="s">
        <v>14</v>
      </c>
    </row>
    <row r="2255" spans="3:10">
      <c r="C2255">
        <v>203002</v>
      </c>
      <c r="D2255" t="s">
        <v>62</v>
      </c>
      <c r="E2255" t="s">
        <v>1617</v>
      </c>
      <c r="F2255" s="28"/>
      <c r="G2255" s="85" t="s">
        <v>1968</v>
      </c>
      <c r="H2255" s="85" t="s">
        <v>1958</v>
      </c>
      <c r="I2255" s="86" t="s">
        <v>1615</v>
      </c>
      <c r="J2255" t="s">
        <v>14</v>
      </c>
    </row>
    <row r="2256" spans="3:10">
      <c r="C2256">
        <v>203003</v>
      </c>
      <c r="D2256" t="s">
        <v>62</v>
      </c>
      <c r="E2256" t="s">
        <v>1618</v>
      </c>
      <c r="F2256" s="28"/>
      <c r="G2256" s="85" t="s">
        <v>1968</v>
      </c>
      <c r="H2256" s="85" t="s">
        <v>1958</v>
      </c>
      <c r="I2256" s="86" t="s">
        <v>1615</v>
      </c>
      <c r="J2256" t="s">
        <v>14</v>
      </c>
    </row>
    <row r="2257" spans="3:10">
      <c r="C2257">
        <v>203004</v>
      </c>
      <c r="D2257" t="s">
        <v>62</v>
      </c>
      <c r="E2257" t="s">
        <v>1619</v>
      </c>
      <c r="F2257" s="28"/>
      <c r="G2257" s="85" t="s">
        <v>1968</v>
      </c>
      <c r="H2257" s="85" t="s">
        <v>1958</v>
      </c>
      <c r="I2257" s="86" t="s">
        <v>1615</v>
      </c>
      <c r="J2257" t="s">
        <v>14</v>
      </c>
    </row>
    <row r="2258" spans="3:10">
      <c r="C2258">
        <v>203005</v>
      </c>
      <c r="D2258" t="s">
        <v>62</v>
      </c>
      <c r="E2258" t="s">
        <v>1620</v>
      </c>
      <c r="F2258" s="28"/>
      <c r="G2258" s="85" t="s">
        <v>1968</v>
      </c>
      <c r="H2258" s="85" t="s">
        <v>1958</v>
      </c>
      <c r="I2258" s="86" t="s">
        <v>1615</v>
      </c>
      <c r="J2258" t="s">
        <v>14</v>
      </c>
    </row>
    <row r="2259" spans="3:10">
      <c r="C2259">
        <v>203006</v>
      </c>
      <c r="D2259" t="s">
        <v>15</v>
      </c>
      <c r="E2259" t="s">
        <v>1621</v>
      </c>
      <c r="F2259" s="28"/>
      <c r="G2259" s="85" t="s">
        <v>1968</v>
      </c>
      <c r="H2259" s="85" t="s">
        <v>1958</v>
      </c>
      <c r="I2259" s="86" t="s">
        <v>1615</v>
      </c>
      <c r="J2259" t="s">
        <v>14</v>
      </c>
    </row>
    <row r="2260" spans="3:10">
      <c r="C2260">
        <v>203007</v>
      </c>
      <c r="D2260" t="s">
        <v>15</v>
      </c>
      <c r="E2260" t="s">
        <v>1622</v>
      </c>
      <c r="F2260" s="28"/>
      <c r="G2260" s="85" t="s">
        <v>1968</v>
      </c>
      <c r="H2260" s="85" t="s">
        <v>1958</v>
      </c>
      <c r="I2260" s="86" t="s">
        <v>1615</v>
      </c>
      <c r="J2260" t="s">
        <v>14</v>
      </c>
    </row>
    <row r="2261" spans="3:10">
      <c r="C2261">
        <v>203008</v>
      </c>
      <c r="D2261" t="s">
        <v>62</v>
      </c>
      <c r="E2261" t="s">
        <v>1623</v>
      </c>
      <c r="F2261" s="28"/>
      <c r="G2261" s="85" t="s">
        <v>1968</v>
      </c>
      <c r="H2261" s="85" t="s">
        <v>1958</v>
      </c>
      <c r="I2261" s="86" t="s">
        <v>1615</v>
      </c>
      <c r="J2261" t="s">
        <v>14</v>
      </c>
    </row>
    <row r="2262" spans="3:10">
      <c r="C2262">
        <v>203009</v>
      </c>
      <c r="D2262" t="s">
        <v>15</v>
      </c>
      <c r="E2262" t="s">
        <v>1621</v>
      </c>
      <c r="F2262" s="28"/>
      <c r="G2262" s="85" t="s">
        <v>1968</v>
      </c>
      <c r="H2262" s="85" t="s">
        <v>1958</v>
      </c>
      <c r="I2262" s="86" t="s">
        <v>1615</v>
      </c>
      <c r="J2262" t="s">
        <v>14</v>
      </c>
    </row>
    <row r="2263" spans="3:10">
      <c r="C2263">
        <v>203010</v>
      </c>
      <c r="D2263" t="s">
        <v>15</v>
      </c>
      <c r="E2263" t="s">
        <v>23</v>
      </c>
      <c r="F2263" s="28"/>
      <c r="G2263" s="85" t="s">
        <v>1968</v>
      </c>
      <c r="H2263" s="85" t="s">
        <v>1958</v>
      </c>
      <c r="I2263" s="86" t="s">
        <v>1615</v>
      </c>
      <c r="J2263" t="s">
        <v>14</v>
      </c>
    </row>
    <row r="2264" spans="3:10">
      <c r="C2264">
        <v>203011</v>
      </c>
      <c r="D2264" t="s">
        <v>24</v>
      </c>
      <c r="E2264" t="s">
        <v>25</v>
      </c>
      <c r="F2264" s="28"/>
      <c r="G2264" s="85" t="s">
        <v>1968</v>
      </c>
      <c r="H2264" s="85" t="s">
        <v>1958</v>
      </c>
      <c r="I2264" s="86" t="s">
        <v>1615</v>
      </c>
      <c r="J2264" t="s">
        <v>14</v>
      </c>
    </row>
    <row r="2265" spans="3:10">
      <c r="C2265">
        <v>203012</v>
      </c>
      <c r="D2265" t="s">
        <v>15</v>
      </c>
      <c r="E2265" t="s">
        <v>1610</v>
      </c>
      <c r="F2265" s="28"/>
      <c r="G2265" s="85" t="s">
        <v>1968</v>
      </c>
      <c r="H2265" s="85" t="s">
        <v>1958</v>
      </c>
      <c r="I2265" s="86" t="s">
        <v>1615</v>
      </c>
      <c r="J2265" t="s">
        <v>14</v>
      </c>
    </row>
    <row r="2266" spans="3:10">
      <c r="C2266">
        <v>204000</v>
      </c>
      <c r="D2266" t="s">
        <v>12</v>
      </c>
      <c r="E2266" t="s">
        <v>1624</v>
      </c>
      <c r="F2266" s="28"/>
      <c r="G2266" s="85" t="s">
        <v>1968</v>
      </c>
      <c r="H2266" s="85" t="s">
        <v>1958</v>
      </c>
      <c r="I2266" s="86" t="s">
        <v>1624</v>
      </c>
      <c r="J2266" t="s">
        <v>14</v>
      </c>
    </row>
    <row r="2267" spans="3:10">
      <c r="C2267">
        <v>204001</v>
      </c>
      <c r="D2267" t="s">
        <v>15</v>
      </c>
      <c r="E2267" t="s">
        <v>22</v>
      </c>
      <c r="F2267" s="28"/>
      <c r="G2267" s="85" t="s">
        <v>1968</v>
      </c>
      <c r="H2267" s="85" t="s">
        <v>1958</v>
      </c>
      <c r="I2267" s="86" t="s">
        <v>1624</v>
      </c>
      <c r="J2267" t="s">
        <v>14</v>
      </c>
    </row>
    <row r="2268" spans="3:10">
      <c r="C2268">
        <v>204002</v>
      </c>
      <c r="D2268" t="s">
        <v>15</v>
      </c>
      <c r="E2268" t="s">
        <v>23</v>
      </c>
      <c r="F2268" s="28"/>
      <c r="G2268" s="85" t="s">
        <v>1968</v>
      </c>
      <c r="H2268" s="85" t="s">
        <v>1958</v>
      </c>
      <c r="I2268" s="86" t="s">
        <v>1624</v>
      </c>
      <c r="J2268" t="s">
        <v>14</v>
      </c>
    </row>
    <row r="2269" spans="3:10">
      <c r="C2269">
        <v>204003</v>
      </c>
      <c r="D2269" t="s">
        <v>24</v>
      </c>
      <c r="E2269" t="s">
        <v>25</v>
      </c>
      <c r="F2269" s="28"/>
      <c r="G2269" s="85" t="s">
        <v>1968</v>
      </c>
      <c r="H2269" s="85" t="s">
        <v>1958</v>
      </c>
      <c r="I2269" s="86" t="s">
        <v>1624</v>
      </c>
      <c r="J2269" t="s">
        <v>14</v>
      </c>
    </row>
    <row r="2270" spans="3:10">
      <c r="C2270">
        <v>204004</v>
      </c>
      <c r="D2270" t="s">
        <v>15</v>
      </c>
      <c r="E2270" t="s">
        <v>1188</v>
      </c>
      <c r="F2270" s="28"/>
      <c r="G2270" s="85" t="s">
        <v>1968</v>
      </c>
      <c r="H2270" s="85" t="s">
        <v>1958</v>
      </c>
      <c r="I2270" s="86" t="s">
        <v>1624</v>
      </c>
      <c r="J2270" t="s">
        <v>14</v>
      </c>
    </row>
    <row r="2271" spans="3:10">
      <c r="C2271">
        <v>205000</v>
      </c>
      <c r="D2271" t="s">
        <v>12</v>
      </c>
      <c r="E2271" t="s">
        <v>1625</v>
      </c>
      <c r="F2271" s="28"/>
      <c r="G2271" s="85" t="s">
        <v>1968</v>
      </c>
      <c r="H2271" s="85" t="s">
        <v>1959</v>
      </c>
      <c r="I2271" s="86" t="s">
        <v>1625</v>
      </c>
      <c r="J2271" t="s">
        <v>14</v>
      </c>
    </row>
    <row r="2272" spans="3:10">
      <c r="C2272">
        <v>205001</v>
      </c>
      <c r="D2272" t="s">
        <v>237</v>
      </c>
      <c r="E2272" t="s">
        <v>1626</v>
      </c>
      <c r="F2272" s="28"/>
      <c r="G2272" s="85" t="s">
        <v>1968</v>
      </c>
      <c r="H2272" s="85" t="s">
        <v>1959</v>
      </c>
      <c r="I2272" s="86" t="s">
        <v>1625</v>
      </c>
      <c r="J2272" t="s">
        <v>14</v>
      </c>
    </row>
    <row r="2273" spans="3:10">
      <c r="C2273">
        <v>205002</v>
      </c>
      <c r="D2273" t="s">
        <v>1627</v>
      </c>
      <c r="E2273" t="s">
        <v>1628</v>
      </c>
      <c r="F2273" s="28"/>
      <c r="G2273" s="85" t="s">
        <v>1968</v>
      </c>
      <c r="H2273" s="85" t="s">
        <v>1959</v>
      </c>
      <c r="I2273" s="86" t="s">
        <v>1625</v>
      </c>
      <c r="J2273" t="s">
        <v>14</v>
      </c>
    </row>
    <row r="2274" spans="3:10">
      <c r="C2274">
        <v>205003</v>
      </c>
      <c r="D2274" t="s">
        <v>237</v>
      </c>
      <c r="E2274" t="s">
        <v>1629</v>
      </c>
      <c r="F2274" s="28"/>
      <c r="G2274" s="85" t="s">
        <v>1968</v>
      </c>
      <c r="H2274" s="85" t="s">
        <v>1959</v>
      </c>
      <c r="I2274" s="86" t="s">
        <v>1625</v>
      </c>
      <c r="J2274" t="s">
        <v>14</v>
      </c>
    </row>
    <row r="2275" spans="3:10">
      <c r="C2275">
        <v>205004</v>
      </c>
      <c r="D2275" t="s">
        <v>237</v>
      </c>
      <c r="E2275" t="s">
        <v>1630</v>
      </c>
      <c r="F2275" s="28"/>
      <c r="G2275" s="85" t="s">
        <v>1968</v>
      </c>
      <c r="H2275" s="85" t="s">
        <v>1959</v>
      </c>
      <c r="I2275" s="86" t="s">
        <v>1625</v>
      </c>
      <c r="J2275" t="s">
        <v>14</v>
      </c>
    </row>
    <row r="2276" spans="3:10">
      <c r="C2276">
        <v>205005</v>
      </c>
      <c r="D2276" t="s">
        <v>237</v>
      </c>
      <c r="E2276" t="s">
        <v>1631</v>
      </c>
      <c r="F2276" s="28"/>
      <c r="G2276" s="85" t="s">
        <v>1968</v>
      </c>
      <c r="H2276" s="85" t="s">
        <v>1959</v>
      </c>
      <c r="I2276" s="86" t="s">
        <v>1625</v>
      </c>
      <c r="J2276" t="s">
        <v>14</v>
      </c>
    </row>
    <row r="2277" spans="3:10">
      <c r="C2277">
        <v>205006</v>
      </c>
      <c r="D2277" t="s">
        <v>237</v>
      </c>
      <c r="E2277" t="s">
        <v>1632</v>
      </c>
      <c r="F2277" s="28"/>
      <c r="G2277" s="85" t="s">
        <v>1968</v>
      </c>
      <c r="H2277" s="85" t="s">
        <v>1959</v>
      </c>
      <c r="I2277" s="86" t="s">
        <v>1625</v>
      </c>
      <c r="J2277" t="s">
        <v>14</v>
      </c>
    </row>
    <row r="2278" spans="3:10">
      <c r="C2278">
        <v>205007</v>
      </c>
      <c r="D2278" t="s">
        <v>15</v>
      </c>
      <c r="E2278" t="s">
        <v>56</v>
      </c>
      <c r="F2278" s="28"/>
      <c r="G2278" s="85" t="s">
        <v>1968</v>
      </c>
      <c r="H2278" s="85" t="s">
        <v>1959</v>
      </c>
      <c r="I2278" s="86" t="s">
        <v>1625</v>
      </c>
      <c r="J2278" t="s">
        <v>14</v>
      </c>
    </row>
    <row r="2279" spans="3:10">
      <c r="C2279">
        <v>205008</v>
      </c>
      <c r="D2279" t="s">
        <v>24</v>
      </c>
      <c r="E2279" t="s">
        <v>57</v>
      </c>
      <c r="F2279" s="28"/>
      <c r="G2279" s="85" t="s">
        <v>1968</v>
      </c>
      <c r="H2279" s="85" t="s">
        <v>1959</v>
      </c>
      <c r="I2279" s="86" t="s">
        <v>1625</v>
      </c>
      <c r="J2279" t="s">
        <v>14</v>
      </c>
    </row>
    <row r="2280" spans="3:10">
      <c r="C2280">
        <v>206000</v>
      </c>
      <c r="D2280" t="s">
        <v>12</v>
      </c>
      <c r="E2280" t="s">
        <v>1633</v>
      </c>
      <c r="F2280" s="28"/>
      <c r="G2280" s="85" t="s">
        <v>1968</v>
      </c>
      <c r="H2280" s="85" t="s">
        <v>1959</v>
      </c>
      <c r="I2280" s="86" t="s">
        <v>1633</v>
      </c>
      <c r="J2280" t="s">
        <v>14</v>
      </c>
    </row>
    <row r="2281" spans="3:10">
      <c r="C2281">
        <v>206001</v>
      </c>
      <c r="D2281" t="s">
        <v>15</v>
      </c>
      <c r="E2281" t="s">
        <v>1634</v>
      </c>
      <c r="F2281" s="28"/>
      <c r="G2281" s="85" t="s">
        <v>1968</v>
      </c>
      <c r="H2281" s="85" t="s">
        <v>1959</v>
      </c>
      <c r="I2281" s="86" t="s">
        <v>1633</v>
      </c>
      <c r="J2281" t="s">
        <v>14</v>
      </c>
    </row>
    <row r="2282" spans="3:10">
      <c r="C2282">
        <v>206002</v>
      </c>
      <c r="D2282" t="s">
        <v>15</v>
      </c>
      <c r="E2282" t="s">
        <v>1635</v>
      </c>
      <c r="F2282" s="28"/>
      <c r="G2282" s="85" t="s">
        <v>1968</v>
      </c>
      <c r="H2282" s="85" t="s">
        <v>1959</v>
      </c>
      <c r="I2282" s="86" t="s">
        <v>1633</v>
      </c>
      <c r="J2282" t="s">
        <v>14</v>
      </c>
    </row>
    <row r="2283" spans="3:10">
      <c r="C2283">
        <v>206003</v>
      </c>
      <c r="D2283" t="s">
        <v>15</v>
      </c>
      <c r="E2283" t="s">
        <v>1636</v>
      </c>
      <c r="F2283" s="28"/>
      <c r="G2283" s="85" t="s">
        <v>1968</v>
      </c>
      <c r="H2283" s="85" t="s">
        <v>1959</v>
      </c>
      <c r="I2283" s="86" t="s">
        <v>1633</v>
      </c>
      <c r="J2283" t="s">
        <v>14</v>
      </c>
    </row>
    <row r="2284" spans="3:10">
      <c r="C2284">
        <v>206004</v>
      </c>
      <c r="D2284" t="s">
        <v>15</v>
      </c>
      <c r="E2284" t="s">
        <v>1637</v>
      </c>
      <c r="F2284" s="28"/>
      <c r="G2284" s="85" t="s">
        <v>1968</v>
      </c>
      <c r="H2284" s="85" t="s">
        <v>1959</v>
      </c>
      <c r="I2284" s="86" t="s">
        <v>1633</v>
      </c>
      <c r="J2284" t="s">
        <v>14</v>
      </c>
    </row>
    <row r="2285" spans="3:10">
      <c r="C2285">
        <v>206005</v>
      </c>
      <c r="D2285" t="s">
        <v>15</v>
      </c>
      <c r="E2285" t="s">
        <v>1638</v>
      </c>
      <c r="F2285" s="28"/>
      <c r="G2285" s="85" t="s">
        <v>1968</v>
      </c>
      <c r="H2285" s="85" t="s">
        <v>1959</v>
      </c>
      <c r="I2285" s="86" t="s">
        <v>1633</v>
      </c>
      <c r="J2285" t="s">
        <v>14</v>
      </c>
    </row>
    <row r="2286" spans="3:10">
      <c r="C2286">
        <v>206006</v>
      </c>
      <c r="D2286" t="s">
        <v>15</v>
      </c>
      <c r="E2286" t="s">
        <v>1639</v>
      </c>
      <c r="F2286" s="28"/>
      <c r="G2286" s="85" t="s">
        <v>1968</v>
      </c>
      <c r="H2286" s="85" t="s">
        <v>1959</v>
      </c>
      <c r="I2286" s="86" t="s">
        <v>1633</v>
      </c>
      <c r="J2286" t="s">
        <v>14</v>
      </c>
    </row>
    <row r="2287" spans="3:10">
      <c r="C2287">
        <v>206007</v>
      </c>
      <c r="D2287" t="s">
        <v>15</v>
      </c>
      <c r="E2287" t="s">
        <v>1640</v>
      </c>
      <c r="F2287" s="28"/>
      <c r="G2287" s="85" t="s">
        <v>1968</v>
      </c>
      <c r="H2287" s="85" t="s">
        <v>1959</v>
      </c>
      <c r="I2287" s="86" t="s">
        <v>1633</v>
      </c>
      <c r="J2287" t="s">
        <v>14</v>
      </c>
    </row>
    <row r="2288" spans="3:10">
      <c r="C2288">
        <v>206008</v>
      </c>
      <c r="D2288" t="s">
        <v>15</v>
      </c>
      <c r="E2288" t="s">
        <v>1641</v>
      </c>
      <c r="F2288" s="28"/>
      <c r="G2288" s="85" t="s">
        <v>1968</v>
      </c>
      <c r="H2288" s="85" t="s">
        <v>1959</v>
      </c>
      <c r="I2288" s="86" t="s">
        <v>1633</v>
      </c>
      <c r="J2288" t="s">
        <v>14</v>
      </c>
    </row>
    <row r="2289" spans="3:10">
      <c r="C2289">
        <v>206009</v>
      </c>
      <c r="D2289" t="s">
        <v>15</v>
      </c>
      <c r="E2289" t="s">
        <v>1642</v>
      </c>
      <c r="F2289" s="28"/>
      <c r="G2289" s="85" t="s">
        <v>1968</v>
      </c>
      <c r="H2289" s="85" t="s">
        <v>1959</v>
      </c>
      <c r="I2289" s="86" t="s">
        <v>1633</v>
      </c>
      <c r="J2289" t="s">
        <v>14</v>
      </c>
    </row>
    <row r="2290" spans="3:10">
      <c r="C2290">
        <v>206010</v>
      </c>
      <c r="D2290" t="s">
        <v>15</v>
      </c>
      <c r="E2290" t="s">
        <v>1643</v>
      </c>
      <c r="F2290" s="28"/>
      <c r="G2290" s="85" t="s">
        <v>1968</v>
      </c>
      <c r="H2290" s="85" t="s">
        <v>1959</v>
      </c>
      <c r="I2290" s="86" t="s">
        <v>1633</v>
      </c>
      <c r="J2290" t="s">
        <v>14</v>
      </c>
    </row>
    <row r="2291" spans="3:10">
      <c r="C2291">
        <v>206011</v>
      </c>
      <c r="D2291" t="s">
        <v>15</v>
      </c>
      <c r="E2291" t="s">
        <v>1644</v>
      </c>
      <c r="F2291" s="28"/>
      <c r="G2291" s="85" t="s">
        <v>1968</v>
      </c>
      <c r="H2291" s="85" t="s">
        <v>1959</v>
      </c>
      <c r="I2291" s="86" t="s">
        <v>1633</v>
      </c>
      <c r="J2291" t="s">
        <v>14</v>
      </c>
    </row>
    <row r="2292" spans="3:10">
      <c r="C2292">
        <v>206012</v>
      </c>
      <c r="D2292" t="s">
        <v>15</v>
      </c>
      <c r="E2292" t="s">
        <v>1645</v>
      </c>
      <c r="F2292" s="28"/>
      <c r="G2292" s="85" t="s">
        <v>1968</v>
      </c>
      <c r="H2292" s="85" t="s">
        <v>1959</v>
      </c>
      <c r="I2292" s="86" t="s">
        <v>1633</v>
      </c>
      <c r="J2292" t="s">
        <v>14</v>
      </c>
    </row>
    <row r="2293" spans="3:10">
      <c r="C2293">
        <v>206013</v>
      </c>
      <c r="D2293" t="s">
        <v>15</v>
      </c>
      <c r="E2293" t="s">
        <v>56</v>
      </c>
      <c r="F2293" s="28"/>
      <c r="G2293" s="85" t="s">
        <v>1968</v>
      </c>
      <c r="H2293" s="85" t="s">
        <v>1959</v>
      </c>
      <c r="I2293" s="86" t="s">
        <v>1633</v>
      </c>
      <c r="J2293" t="s">
        <v>14</v>
      </c>
    </row>
    <row r="2294" spans="3:10">
      <c r="C2294">
        <v>206014</v>
      </c>
      <c r="D2294" t="s">
        <v>24</v>
      </c>
      <c r="E2294" t="s">
        <v>57</v>
      </c>
      <c r="F2294" s="28"/>
      <c r="G2294" s="85" t="s">
        <v>1968</v>
      </c>
      <c r="H2294" s="85" t="s">
        <v>1959</v>
      </c>
      <c r="I2294" s="86" t="s">
        <v>1633</v>
      </c>
      <c r="J2294" t="s">
        <v>14</v>
      </c>
    </row>
    <row r="2295" spans="3:10">
      <c r="C2295">
        <v>207000</v>
      </c>
      <c r="D2295" t="s">
        <v>430</v>
      </c>
      <c r="E2295" t="s">
        <v>1646</v>
      </c>
      <c r="F2295" s="28"/>
      <c r="G2295" s="85" t="s">
        <v>1968</v>
      </c>
      <c r="H2295" s="85" t="s">
        <v>1959</v>
      </c>
      <c r="I2295" s="86" t="s">
        <v>1646</v>
      </c>
      <c r="J2295" t="s">
        <v>14</v>
      </c>
    </row>
    <row r="2296" spans="3:10">
      <c r="C2296">
        <v>207001</v>
      </c>
      <c r="D2296" t="s">
        <v>432</v>
      </c>
      <c r="E2296" t="s">
        <v>1647</v>
      </c>
      <c r="F2296" s="28"/>
      <c r="G2296" s="85" t="s">
        <v>1968</v>
      </c>
      <c r="H2296" s="85" t="s">
        <v>1959</v>
      </c>
      <c r="I2296" s="86" t="s">
        <v>1646</v>
      </c>
      <c r="J2296" t="s">
        <v>14</v>
      </c>
    </row>
    <row r="2297" spans="3:10">
      <c r="C2297">
        <v>207002</v>
      </c>
      <c r="D2297" t="s">
        <v>15</v>
      </c>
      <c r="E2297" t="s">
        <v>1648</v>
      </c>
      <c r="F2297" s="28"/>
      <c r="G2297" s="85" t="s">
        <v>1968</v>
      </c>
      <c r="H2297" s="85" t="s">
        <v>1959</v>
      </c>
      <c r="I2297" s="86" t="s">
        <v>1646</v>
      </c>
      <c r="J2297" t="s">
        <v>14</v>
      </c>
    </row>
    <row r="2298" spans="3:10">
      <c r="C2298">
        <v>207003</v>
      </c>
      <c r="D2298" t="s">
        <v>182</v>
      </c>
      <c r="E2298" t="s">
        <v>1549</v>
      </c>
      <c r="F2298" s="28"/>
      <c r="G2298" s="85" t="s">
        <v>1968</v>
      </c>
      <c r="H2298" s="85" t="s">
        <v>1959</v>
      </c>
      <c r="I2298" s="86" t="s">
        <v>1646</v>
      </c>
      <c r="J2298" t="s">
        <v>14</v>
      </c>
    </row>
    <row r="2299" spans="3:10">
      <c r="C2299">
        <v>207004</v>
      </c>
      <c r="D2299" t="s">
        <v>182</v>
      </c>
      <c r="E2299" t="s">
        <v>1550</v>
      </c>
      <c r="F2299" s="28"/>
      <c r="G2299" s="85" t="s">
        <v>1968</v>
      </c>
      <c r="H2299" s="85" t="s">
        <v>1959</v>
      </c>
      <c r="I2299" s="86" t="s">
        <v>1646</v>
      </c>
      <c r="J2299" t="s">
        <v>14</v>
      </c>
    </row>
    <row r="2300" spans="3:10">
      <c r="C2300">
        <v>207005</v>
      </c>
      <c r="D2300" t="s">
        <v>15</v>
      </c>
      <c r="E2300" t="s">
        <v>1649</v>
      </c>
      <c r="F2300" s="28"/>
      <c r="G2300" s="85" t="s">
        <v>1968</v>
      </c>
      <c r="H2300" s="85" t="s">
        <v>1959</v>
      </c>
      <c r="I2300" s="86" t="s">
        <v>1646</v>
      </c>
      <c r="J2300" t="s">
        <v>14</v>
      </c>
    </row>
    <row r="2301" spans="3:10">
      <c r="C2301">
        <v>207006</v>
      </c>
      <c r="D2301" t="s">
        <v>432</v>
      </c>
      <c r="E2301" t="s">
        <v>1650</v>
      </c>
      <c r="F2301" s="28"/>
      <c r="G2301" s="85" t="s">
        <v>1968</v>
      </c>
      <c r="H2301" s="85" t="s">
        <v>1959</v>
      </c>
      <c r="I2301" s="86" t="s">
        <v>1646</v>
      </c>
      <c r="J2301" t="s">
        <v>14</v>
      </c>
    </row>
    <row r="2302" spans="3:10">
      <c r="C2302">
        <v>207007</v>
      </c>
      <c r="D2302" t="s">
        <v>15</v>
      </c>
      <c r="E2302" t="s">
        <v>1651</v>
      </c>
      <c r="F2302" s="28"/>
      <c r="G2302" s="85" t="s">
        <v>1968</v>
      </c>
      <c r="H2302" s="85" t="s">
        <v>1959</v>
      </c>
      <c r="I2302" s="86" t="s">
        <v>1646</v>
      </c>
      <c r="J2302" t="s">
        <v>14</v>
      </c>
    </row>
    <row r="2303" spans="3:10">
      <c r="C2303">
        <v>207008</v>
      </c>
      <c r="D2303" t="s">
        <v>15</v>
      </c>
      <c r="E2303" t="s">
        <v>427</v>
      </c>
      <c r="F2303" s="28"/>
      <c r="G2303" s="85" t="s">
        <v>1968</v>
      </c>
      <c r="H2303" s="85" t="s">
        <v>1959</v>
      </c>
      <c r="I2303" s="86" t="s">
        <v>1646</v>
      </c>
      <c r="J2303" t="s">
        <v>14</v>
      </c>
    </row>
    <row r="2304" spans="3:10">
      <c r="C2304">
        <v>207009</v>
      </c>
      <c r="D2304" t="s">
        <v>15</v>
      </c>
      <c r="E2304" t="s">
        <v>428</v>
      </c>
      <c r="F2304" s="28"/>
      <c r="G2304" s="85" t="s">
        <v>1968</v>
      </c>
      <c r="H2304" s="85" t="s">
        <v>1959</v>
      </c>
      <c r="I2304" s="86" t="s">
        <v>1646</v>
      </c>
      <c r="J2304" t="s">
        <v>14</v>
      </c>
    </row>
    <row r="2305" spans="3:10">
      <c r="C2305">
        <v>207010</v>
      </c>
      <c r="D2305" t="s">
        <v>15</v>
      </c>
      <c r="E2305" t="s">
        <v>429</v>
      </c>
      <c r="F2305" s="28"/>
      <c r="G2305" s="85" t="s">
        <v>1968</v>
      </c>
      <c r="H2305" s="85" t="s">
        <v>1959</v>
      </c>
      <c r="I2305" s="86" t="s">
        <v>1646</v>
      </c>
      <c r="J2305" t="s">
        <v>14</v>
      </c>
    </row>
    <row r="2306" spans="3:10">
      <c r="C2306">
        <v>207011</v>
      </c>
      <c r="D2306" t="s">
        <v>432</v>
      </c>
      <c r="E2306" t="s">
        <v>1652</v>
      </c>
      <c r="F2306" s="28"/>
      <c r="G2306" s="85" t="s">
        <v>1968</v>
      </c>
      <c r="H2306" s="85" t="s">
        <v>1959</v>
      </c>
      <c r="I2306" s="86" t="s">
        <v>1646</v>
      </c>
      <c r="J2306" t="s">
        <v>14</v>
      </c>
    </row>
    <row r="2307" spans="3:10">
      <c r="C2307">
        <v>207012</v>
      </c>
      <c r="D2307" t="s">
        <v>15</v>
      </c>
      <c r="E2307" t="s">
        <v>1653</v>
      </c>
      <c r="F2307" s="28"/>
      <c r="G2307" s="85" t="s">
        <v>1968</v>
      </c>
      <c r="H2307" s="85" t="s">
        <v>1959</v>
      </c>
      <c r="I2307" s="86" t="s">
        <v>1646</v>
      </c>
      <c r="J2307" t="s">
        <v>14</v>
      </c>
    </row>
    <row r="2308" spans="3:10">
      <c r="C2308">
        <v>207013</v>
      </c>
      <c r="D2308" t="s">
        <v>15</v>
      </c>
      <c r="E2308" t="s">
        <v>1654</v>
      </c>
      <c r="F2308" s="28"/>
      <c r="G2308" s="85" t="s">
        <v>1968</v>
      </c>
      <c r="H2308" s="85" t="s">
        <v>1959</v>
      </c>
      <c r="I2308" s="86" t="s">
        <v>1646</v>
      </c>
      <c r="J2308" t="s">
        <v>14</v>
      </c>
    </row>
    <row r="2309" spans="3:10">
      <c r="C2309">
        <v>207014</v>
      </c>
      <c r="D2309" t="s">
        <v>15</v>
      </c>
      <c r="E2309" t="s">
        <v>1655</v>
      </c>
      <c r="F2309" s="28"/>
      <c r="G2309" s="85" t="s">
        <v>1968</v>
      </c>
      <c r="H2309" s="85" t="s">
        <v>1959</v>
      </c>
      <c r="I2309" s="86" t="s">
        <v>1646</v>
      </c>
      <c r="J2309" t="s">
        <v>14</v>
      </c>
    </row>
    <row r="2310" spans="3:10">
      <c r="C2310">
        <v>207015</v>
      </c>
      <c r="D2310" t="s">
        <v>15</v>
      </c>
      <c r="E2310" t="s">
        <v>1656</v>
      </c>
      <c r="F2310" s="28"/>
      <c r="G2310" s="85" t="s">
        <v>1968</v>
      </c>
      <c r="H2310" s="85" t="s">
        <v>1959</v>
      </c>
      <c r="I2310" s="86" t="s">
        <v>1646</v>
      </c>
      <c r="J2310" t="s">
        <v>14</v>
      </c>
    </row>
    <row r="2311" spans="3:10">
      <c r="C2311">
        <v>207016</v>
      </c>
      <c r="D2311" t="s">
        <v>15</v>
      </c>
      <c r="E2311" t="s">
        <v>1657</v>
      </c>
      <c r="F2311" s="28"/>
      <c r="G2311" s="85" t="s">
        <v>1968</v>
      </c>
      <c r="H2311" s="85" t="s">
        <v>1959</v>
      </c>
      <c r="I2311" s="86" t="s">
        <v>1646</v>
      </c>
      <c r="J2311" t="s">
        <v>14</v>
      </c>
    </row>
    <row r="2312" spans="3:10">
      <c r="C2312">
        <v>207017</v>
      </c>
      <c r="D2312" t="s">
        <v>62</v>
      </c>
      <c r="E2312" t="s">
        <v>1658</v>
      </c>
      <c r="F2312" s="28"/>
      <c r="G2312" s="85" t="s">
        <v>1968</v>
      </c>
      <c r="H2312" s="85" t="s">
        <v>1959</v>
      </c>
      <c r="I2312" s="86" t="s">
        <v>1646</v>
      </c>
      <c r="J2312" t="s">
        <v>14</v>
      </c>
    </row>
    <row r="2313" spans="3:10">
      <c r="C2313">
        <v>207018</v>
      </c>
      <c r="D2313" t="s">
        <v>62</v>
      </c>
      <c r="E2313" t="s">
        <v>1659</v>
      </c>
      <c r="F2313" s="28"/>
      <c r="G2313" s="85" t="s">
        <v>1968</v>
      </c>
      <c r="H2313" s="85" t="s">
        <v>1959</v>
      </c>
      <c r="I2313" s="86" t="s">
        <v>1646</v>
      </c>
      <c r="J2313" t="s">
        <v>14</v>
      </c>
    </row>
    <row r="2314" spans="3:10">
      <c r="C2314">
        <v>207019</v>
      </c>
      <c r="D2314" t="s">
        <v>15</v>
      </c>
      <c r="E2314" t="s">
        <v>1660</v>
      </c>
      <c r="F2314" s="28"/>
      <c r="G2314" s="85" t="s">
        <v>1968</v>
      </c>
      <c r="H2314" s="85" t="s">
        <v>1959</v>
      </c>
      <c r="I2314" s="86" t="s">
        <v>1646</v>
      </c>
      <c r="J2314" t="s">
        <v>14</v>
      </c>
    </row>
    <row r="2315" spans="3:10">
      <c r="C2315">
        <v>207020</v>
      </c>
      <c r="D2315" t="s">
        <v>15</v>
      </c>
      <c r="E2315" t="s">
        <v>1661</v>
      </c>
      <c r="F2315" s="28"/>
      <c r="G2315" s="85" t="s">
        <v>1968</v>
      </c>
      <c r="H2315" s="85" t="s">
        <v>1959</v>
      </c>
      <c r="I2315" s="86" t="s">
        <v>1646</v>
      </c>
      <c r="J2315" t="s">
        <v>14</v>
      </c>
    </row>
    <row r="2316" spans="3:10">
      <c r="C2316">
        <v>207021</v>
      </c>
      <c r="D2316" t="s">
        <v>15</v>
      </c>
      <c r="E2316" t="s">
        <v>1662</v>
      </c>
      <c r="F2316" s="28"/>
      <c r="G2316" s="85" t="s">
        <v>1968</v>
      </c>
      <c r="H2316" s="85" t="s">
        <v>1959</v>
      </c>
      <c r="I2316" s="86" t="s">
        <v>1646</v>
      </c>
      <c r="J2316" t="s">
        <v>14</v>
      </c>
    </row>
    <row r="2317" spans="3:10">
      <c r="C2317">
        <v>207022</v>
      </c>
      <c r="D2317" t="s">
        <v>15</v>
      </c>
      <c r="E2317" t="s">
        <v>1663</v>
      </c>
      <c r="F2317" s="28"/>
      <c r="G2317" s="85" t="s">
        <v>1968</v>
      </c>
      <c r="H2317" s="85" t="s">
        <v>1959</v>
      </c>
      <c r="I2317" s="86" t="s">
        <v>1646</v>
      </c>
      <c r="J2317" t="s">
        <v>14</v>
      </c>
    </row>
    <row r="2318" spans="3:10">
      <c r="C2318">
        <v>207023</v>
      </c>
      <c r="D2318" t="s">
        <v>15</v>
      </c>
      <c r="E2318" t="s">
        <v>1519</v>
      </c>
      <c r="F2318" s="28"/>
      <c r="G2318" s="85" t="s">
        <v>1968</v>
      </c>
      <c r="H2318" s="85" t="s">
        <v>1959</v>
      </c>
      <c r="I2318" s="86" t="s">
        <v>1646</v>
      </c>
      <c r="J2318" t="s">
        <v>14</v>
      </c>
    </row>
    <row r="2319" spans="3:10">
      <c r="C2319">
        <v>207024</v>
      </c>
      <c r="D2319" t="s">
        <v>15</v>
      </c>
      <c r="E2319" t="s">
        <v>1664</v>
      </c>
      <c r="F2319" s="28"/>
      <c r="G2319" s="85" t="s">
        <v>1968</v>
      </c>
      <c r="H2319" s="85" t="s">
        <v>1959</v>
      </c>
      <c r="I2319" s="86" t="s">
        <v>1646</v>
      </c>
      <c r="J2319" t="s">
        <v>14</v>
      </c>
    </row>
    <row r="2320" spans="3:10">
      <c r="C2320">
        <v>207025</v>
      </c>
      <c r="D2320" t="s">
        <v>432</v>
      </c>
      <c r="E2320" t="s">
        <v>1665</v>
      </c>
      <c r="F2320" s="28"/>
      <c r="G2320" s="85" t="s">
        <v>1968</v>
      </c>
      <c r="H2320" s="85" t="s">
        <v>1959</v>
      </c>
      <c r="I2320" s="86" t="s">
        <v>1646</v>
      </c>
      <c r="J2320" t="s">
        <v>14</v>
      </c>
    </row>
    <row r="2321" spans="3:10">
      <c r="C2321">
        <v>207026</v>
      </c>
      <c r="D2321" t="s">
        <v>15</v>
      </c>
      <c r="E2321" t="s">
        <v>1666</v>
      </c>
      <c r="F2321" s="28"/>
      <c r="G2321" s="85" t="s">
        <v>1968</v>
      </c>
      <c r="H2321" s="85" t="s">
        <v>1959</v>
      </c>
      <c r="I2321" s="86" t="s">
        <v>1646</v>
      </c>
      <c r="J2321" t="s">
        <v>14</v>
      </c>
    </row>
    <row r="2322" spans="3:10">
      <c r="C2322">
        <v>207027</v>
      </c>
      <c r="D2322" t="s">
        <v>15</v>
      </c>
      <c r="E2322" t="s">
        <v>1667</v>
      </c>
      <c r="F2322" s="28"/>
      <c r="G2322" s="85" t="s">
        <v>1968</v>
      </c>
      <c r="H2322" s="85" t="s">
        <v>1959</v>
      </c>
      <c r="I2322" s="86" t="s">
        <v>1646</v>
      </c>
      <c r="J2322" t="s">
        <v>14</v>
      </c>
    </row>
    <row r="2323" spans="3:10">
      <c r="C2323">
        <v>207028</v>
      </c>
      <c r="D2323" t="s">
        <v>15</v>
      </c>
      <c r="E2323" t="s">
        <v>1668</v>
      </c>
      <c r="F2323" s="28"/>
      <c r="G2323" s="85" t="s">
        <v>1968</v>
      </c>
      <c r="H2323" s="85" t="s">
        <v>1959</v>
      </c>
      <c r="I2323" s="86" t="s">
        <v>1646</v>
      </c>
      <c r="J2323" t="s">
        <v>14</v>
      </c>
    </row>
    <row r="2324" spans="3:10">
      <c r="C2324">
        <v>207029</v>
      </c>
      <c r="D2324" t="s">
        <v>15</v>
      </c>
      <c r="E2324" t="s">
        <v>1669</v>
      </c>
      <c r="F2324" s="28"/>
      <c r="G2324" s="85" t="s">
        <v>1968</v>
      </c>
      <c r="H2324" s="85" t="s">
        <v>1959</v>
      </c>
      <c r="I2324" s="86" t="s">
        <v>1646</v>
      </c>
      <c r="J2324" t="s">
        <v>14</v>
      </c>
    </row>
    <row r="2325" spans="3:10">
      <c r="C2325">
        <v>207030</v>
      </c>
      <c r="D2325" t="s">
        <v>432</v>
      </c>
      <c r="E2325" t="s">
        <v>1670</v>
      </c>
      <c r="F2325" s="28"/>
      <c r="G2325" s="85" t="s">
        <v>1968</v>
      </c>
      <c r="H2325" s="85" t="s">
        <v>1959</v>
      </c>
      <c r="I2325" s="86" t="s">
        <v>1646</v>
      </c>
      <c r="J2325" t="s">
        <v>14</v>
      </c>
    </row>
    <row r="2326" spans="3:10">
      <c r="C2326">
        <v>207031</v>
      </c>
      <c r="D2326" t="s">
        <v>15</v>
      </c>
      <c r="E2326" t="s">
        <v>1671</v>
      </c>
      <c r="F2326" s="28"/>
      <c r="G2326" s="85" t="s">
        <v>1968</v>
      </c>
      <c r="H2326" s="85" t="s">
        <v>1959</v>
      </c>
      <c r="I2326" s="86" t="s">
        <v>1646</v>
      </c>
      <c r="J2326" t="s">
        <v>14</v>
      </c>
    </row>
    <row r="2327" spans="3:10">
      <c r="C2327">
        <v>207032</v>
      </c>
      <c r="D2327" t="s">
        <v>182</v>
      </c>
      <c r="E2327" t="s">
        <v>1672</v>
      </c>
      <c r="F2327" s="28"/>
      <c r="G2327" s="85" t="s">
        <v>1968</v>
      </c>
      <c r="H2327" s="85" t="s">
        <v>1959</v>
      </c>
      <c r="I2327" s="86" t="s">
        <v>1646</v>
      </c>
      <c r="J2327" t="s">
        <v>14</v>
      </c>
    </row>
    <row r="2328" spans="3:10">
      <c r="C2328">
        <v>207033</v>
      </c>
      <c r="D2328" t="s">
        <v>182</v>
      </c>
      <c r="E2328" t="s">
        <v>1554</v>
      </c>
      <c r="F2328" s="28" t="s">
        <v>1673</v>
      </c>
      <c r="G2328" s="85" t="s">
        <v>1968</v>
      </c>
      <c r="H2328" s="85" t="s">
        <v>1959</v>
      </c>
      <c r="I2328" s="86" t="s">
        <v>1646</v>
      </c>
      <c r="J2328" t="s">
        <v>14</v>
      </c>
    </row>
    <row r="2329" spans="3:10">
      <c r="C2329">
        <v>207034</v>
      </c>
      <c r="D2329" t="s">
        <v>182</v>
      </c>
      <c r="E2329" t="s">
        <v>1555</v>
      </c>
      <c r="F2329" s="28" t="s">
        <v>1673</v>
      </c>
      <c r="G2329" s="85" t="s">
        <v>1968</v>
      </c>
      <c r="H2329" s="85" t="s">
        <v>1959</v>
      </c>
      <c r="I2329" s="86" t="s">
        <v>1646</v>
      </c>
      <c r="J2329" t="s">
        <v>14</v>
      </c>
    </row>
    <row r="2330" spans="3:10">
      <c r="C2330">
        <v>207035</v>
      </c>
      <c r="D2330" t="s">
        <v>182</v>
      </c>
      <c r="E2330" t="s">
        <v>1556</v>
      </c>
      <c r="F2330" s="28" t="s">
        <v>1674</v>
      </c>
      <c r="G2330" s="85" t="s">
        <v>1968</v>
      </c>
      <c r="H2330" s="85" t="s">
        <v>1959</v>
      </c>
      <c r="I2330" s="86" t="s">
        <v>1646</v>
      </c>
      <c r="J2330" t="s">
        <v>14</v>
      </c>
    </row>
    <row r="2331" spans="3:10">
      <c r="C2331">
        <v>207036</v>
      </c>
      <c r="D2331" t="s">
        <v>442</v>
      </c>
      <c r="E2331" t="s">
        <v>1557</v>
      </c>
      <c r="F2331" s="28" t="s">
        <v>1215</v>
      </c>
      <c r="G2331" s="85" t="s">
        <v>1968</v>
      </c>
      <c r="H2331" s="85" t="s">
        <v>1959</v>
      </c>
      <c r="I2331" s="86" t="s">
        <v>1646</v>
      </c>
      <c r="J2331" t="s">
        <v>14</v>
      </c>
    </row>
    <row r="2332" spans="3:10">
      <c r="C2332">
        <v>207037</v>
      </c>
      <c r="D2332" t="s">
        <v>15</v>
      </c>
      <c r="E2332" t="s">
        <v>1517</v>
      </c>
      <c r="F2332" s="28"/>
      <c r="G2332" s="85" t="s">
        <v>1968</v>
      </c>
      <c r="H2332" s="85" t="s">
        <v>1959</v>
      </c>
      <c r="I2332" s="86" t="s">
        <v>1646</v>
      </c>
      <c r="J2332" t="s">
        <v>14</v>
      </c>
    </row>
    <row r="2333" spans="3:10">
      <c r="C2333">
        <v>207038</v>
      </c>
      <c r="D2333" t="s">
        <v>15</v>
      </c>
      <c r="E2333" t="s">
        <v>1518</v>
      </c>
      <c r="F2333" s="28"/>
      <c r="G2333" s="85" t="s">
        <v>1968</v>
      </c>
      <c r="H2333" s="85" t="s">
        <v>1959</v>
      </c>
      <c r="I2333" s="86" t="s">
        <v>1646</v>
      </c>
      <c r="J2333" t="s">
        <v>14</v>
      </c>
    </row>
    <row r="2334" spans="3:10">
      <c r="C2334">
        <v>207039</v>
      </c>
      <c r="D2334" t="s">
        <v>432</v>
      </c>
      <c r="E2334" t="s">
        <v>1675</v>
      </c>
      <c r="F2334" s="28"/>
      <c r="G2334" s="85" t="s">
        <v>1968</v>
      </c>
      <c r="H2334" s="85" t="s">
        <v>1959</v>
      </c>
      <c r="I2334" s="86" t="s">
        <v>1646</v>
      </c>
      <c r="J2334" t="s">
        <v>14</v>
      </c>
    </row>
    <row r="2335" spans="3:10">
      <c r="C2335">
        <v>207040</v>
      </c>
      <c r="D2335" t="s">
        <v>15</v>
      </c>
      <c r="E2335" t="s">
        <v>1676</v>
      </c>
      <c r="F2335" s="28"/>
      <c r="G2335" s="85" t="s">
        <v>1968</v>
      </c>
      <c r="H2335" s="85" t="s">
        <v>1959</v>
      </c>
      <c r="I2335" s="86" t="s">
        <v>1646</v>
      </c>
      <c r="J2335" t="s">
        <v>14</v>
      </c>
    </row>
    <row r="2336" spans="3:10">
      <c r="C2336">
        <v>207041</v>
      </c>
      <c r="D2336" t="s">
        <v>15</v>
      </c>
      <c r="E2336" t="s">
        <v>1677</v>
      </c>
      <c r="F2336" s="28"/>
      <c r="G2336" s="85" t="s">
        <v>1968</v>
      </c>
      <c r="H2336" s="85" t="s">
        <v>1959</v>
      </c>
      <c r="I2336" s="86" t="s">
        <v>1646</v>
      </c>
      <c r="J2336" t="s">
        <v>14</v>
      </c>
    </row>
    <row r="2337" spans="3:10">
      <c r="C2337">
        <v>207042</v>
      </c>
      <c r="D2337" t="s">
        <v>442</v>
      </c>
      <c r="E2337" t="s">
        <v>1678</v>
      </c>
      <c r="F2337" s="28" t="s">
        <v>1215</v>
      </c>
      <c r="G2337" s="85" t="s">
        <v>1968</v>
      </c>
      <c r="H2337" s="85" t="s">
        <v>1959</v>
      </c>
      <c r="I2337" s="86" t="s">
        <v>1646</v>
      </c>
      <c r="J2337" t="s">
        <v>14</v>
      </c>
    </row>
    <row r="2338" spans="3:10">
      <c r="C2338">
        <v>207043</v>
      </c>
      <c r="D2338" t="s">
        <v>15</v>
      </c>
      <c r="E2338" t="s">
        <v>1679</v>
      </c>
      <c r="F2338" s="28"/>
      <c r="G2338" s="85" t="s">
        <v>1968</v>
      </c>
      <c r="H2338" s="85" t="s">
        <v>1959</v>
      </c>
      <c r="I2338" s="86" t="s">
        <v>1646</v>
      </c>
      <c r="J2338" t="s">
        <v>14</v>
      </c>
    </row>
    <row r="2339" spans="3:10">
      <c r="C2339">
        <v>207044</v>
      </c>
      <c r="D2339" t="s">
        <v>15</v>
      </c>
      <c r="E2339" t="s">
        <v>1680</v>
      </c>
      <c r="F2339" s="28"/>
      <c r="G2339" s="85" t="s">
        <v>1968</v>
      </c>
      <c r="H2339" s="85" t="s">
        <v>1959</v>
      </c>
      <c r="I2339" s="86" t="s">
        <v>1646</v>
      </c>
      <c r="J2339" t="s">
        <v>14</v>
      </c>
    </row>
    <row r="2340" spans="3:10">
      <c r="C2340">
        <v>207045</v>
      </c>
      <c r="D2340" t="s">
        <v>15</v>
      </c>
      <c r="E2340" t="s">
        <v>1681</v>
      </c>
      <c r="F2340" s="28"/>
      <c r="G2340" s="85" t="s">
        <v>1968</v>
      </c>
      <c r="H2340" s="85" t="s">
        <v>1959</v>
      </c>
      <c r="I2340" s="86" t="s">
        <v>1646</v>
      </c>
      <c r="J2340" t="s">
        <v>14</v>
      </c>
    </row>
    <row r="2341" spans="3:10">
      <c r="C2341">
        <v>207046</v>
      </c>
      <c r="D2341" t="s">
        <v>432</v>
      </c>
      <c r="E2341" t="s">
        <v>1682</v>
      </c>
      <c r="F2341" s="28"/>
      <c r="G2341" s="85" t="s">
        <v>1968</v>
      </c>
      <c r="H2341" s="85" t="s">
        <v>1959</v>
      </c>
      <c r="I2341" s="86" t="s">
        <v>1646</v>
      </c>
      <c r="J2341" t="s">
        <v>14</v>
      </c>
    </row>
    <row r="2342" spans="3:10">
      <c r="C2342">
        <v>207047</v>
      </c>
      <c r="D2342" t="s">
        <v>15</v>
      </c>
      <c r="E2342" t="s">
        <v>1683</v>
      </c>
      <c r="F2342" s="28"/>
      <c r="G2342" s="85" t="s">
        <v>1968</v>
      </c>
      <c r="H2342" s="85" t="s">
        <v>1959</v>
      </c>
      <c r="I2342" s="86" t="s">
        <v>1646</v>
      </c>
      <c r="J2342" t="s">
        <v>14</v>
      </c>
    </row>
    <row r="2343" spans="3:10">
      <c r="C2343">
        <v>207048</v>
      </c>
      <c r="D2343" t="s">
        <v>24</v>
      </c>
      <c r="E2343" t="s">
        <v>1684</v>
      </c>
      <c r="F2343" s="28"/>
      <c r="G2343" s="85" t="s">
        <v>1968</v>
      </c>
      <c r="H2343" s="85" t="s">
        <v>1959</v>
      </c>
      <c r="I2343" s="86" t="s">
        <v>1646</v>
      </c>
      <c r="J2343" t="s">
        <v>14</v>
      </c>
    </row>
    <row r="2344" spans="3:10">
      <c r="C2344">
        <v>207049</v>
      </c>
      <c r="D2344" t="s">
        <v>15</v>
      </c>
      <c r="E2344" t="s">
        <v>1685</v>
      </c>
      <c r="F2344" s="28"/>
      <c r="G2344" s="85" t="s">
        <v>1968</v>
      </c>
      <c r="H2344" s="85" t="s">
        <v>1959</v>
      </c>
      <c r="I2344" s="86" t="s">
        <v>1646</v>
      </c>
      <c r="J2344" t="s">
        <v>14</v>
      </c>
    </row>
    <row r="2345" spans="3:10">
      <c r="C2345">
        <v>207050</v>
      </c>
      <c r="D2345" t="s">
        <v>15</v>
      </c>
      <c r="E2345" t="s">
        <v>56</v>
      </c>
      <c r="F2345" s="28"/>
      <c r="G2345" s="85" t="s">
        <v>1968</v>
      </c>
      <c r="H2345" s="85" t="s">
        <v>1959</v>
      </c>
      <c r="I2345" s="86" t="s">
        <v>1646</v>
      </c>
      <c r="J2345" t="s">
        <v>14</v>
      </c>
    </row>
    <row r="2346" spans="3:10">
      <c r="C2346">
        <v>207051</v>
      </c>
      <c r="D2346" t="s">
        <v>24</v>
      </c>
      <c r="E2346" t="s">
        <v>57</v>
      </c>
      <c r="F2346" s="28"/>
      <c r="G2346" s="85" t="s">
        <v>1968</v>
      </c>
      <c r="H2346" s="85" t="s">
        <v>1959</v>
      </c>
      <c r="I2346" s="86" t="s">
        <v>1646</v>
      </c>
      <c r="J2346" t="s">
        <v>14</v>
      </c>
    </row>
    <row r="2347" spans="3:10">
      <c r="C2347">
        <v>208000</v>
      </c>
      <c r="D2347" t="s">
        <v>430</v>
      </c>
      <c r="E2347" t="s">
        <v>1686</v>
      </c>
      <c r="F2347" s="28"/>
      <c r="G2347" s="85" t="s">
        <v>1968</v>
      </c>
      <c r="H2347" s="85" t="s">
        <v>1959</v>
      </c>
      <c r="I2347" s="86" t="s">
        <v>1686</v>
      </c>
      <c r="J2347" t="s">
        <v>14</v>
      </c>
    </row>
    <row r="2348" spans="3:10">
      <c r="C2348">
        <v>208001</v>
      </c>
      <c r="D2348" t="s">
        <v>432</v>
      </c>
      <c r="E2348" t="s">
        <v>1647</v>
      </c>
      <c r="F2348" s="28"/>
      <c r="G2348" s="85" t="s">
        <v>1968</v>
      </c>
      <c r="H2348" s="85" t="s">
        <v>1959</v>
      </c>
      <c r="I2348" s="86" t="s">
        <v>1686</v>
      </c>
      <c r="J2348" t="s">
        <v>14</v>
      </c>
    </row>
    <row r="2349" spans="3:10">
      <c r="C2349">
        <v>208002</v>
      </c>
      <c r="D2349" t="s">
        <v>15</v>
      </c>
      <c r="E2349" t="s">
        <v>1648</v>
      </c>
      <c r="F2349" s="28"/>
      <c r="G2349" s="85" t="s">
        <v>1968</v>
      </c>
      <c r="H2349" s="85" t="s">
        <v>1959</v>
      </c>
      <c r="I2349" s="86" t="s">
        <v>1686</v>
      </c>
      <c r="J2349" t="s">
        <v>14</v>
      </c>
    </row>
    <row r="2350" spans="3:10">
      <c r="C2350">
        <v>208003</v>
      </c>
      <c r="D2350" t="s">
        <v>182</v>
      </c>
      <c r="E2350" t="s">
        <v>1549</v>
      </c>
      <c r="F2350" s="28"/>
      <c r="G2350" s="85" t="s">
        <v>1968</v>
      </c>
      <c r="H2350" s="85" t="s">
        <v>1959</v>
      </c>
      <c r="I2350" s="86" t="s">
        <v>1686</v>
      </c>
      <c r="J2350" t="s">
        <v>14</v>
      </c>
    </row>
    <row r="2351" spans="3:10">
      <c r="C2351">
        <v>208004</v>
      </c>
      <c r="D2351" t="s">
        <v>182</v>
      </c>
      <c r="E2351" t="s">
        <v>1550</v>
      </c>
      <c r="F2351" s="28"/>
      <c r="G2351" s="85" t="s">
        <v>1968</v>
      </c>
      <c r="H2351" s="85" t="s">
        <v>1959</v>
      </c>
      <c r="I2351" s="86" t="s">
        <v>1686</v>
      </c>
      <c r="J2351" t="s">
        <v>14</v>
      </c>
    </row>
    <row r="2352" spans="3:10">
      <c r="C2352">
        <v>208005</v>
      </c>
      <c r="D2352" t="s">
        <v>15</v>
      </c>
      <c r="E2352" t="s">
        <v>1649</v>
      </c>
      <c r="F2352" s="28"/>
      <c r="G2352" s="85" t="s">
        <v>1968</v>
      </c>
      <c r="H2352" s="85" t="s">
        <v>1959</v>
      </c>
      <c r="I2352" s="86" t="s">
        <v>1686</v>
      </c>
      <c r="J2352" t="s">
        <v>14</v>
      </c>
    </row>
    <row r="2353" spans="3:10">
      <c r="C2353">
        <v>208006</v>
      </c>
      <c r="D2353" t="s">
        <v>432</v>
      </c>
      <c r="E2353" t="s">
        <v>1650</v>
      </c>
      <c r="F2353" s="28"/>
      <c r="G2353" s="85" t="s">
        <v>1968</v>
      </c>
      <c r="H2353" s="85" t="s">
        <v>1959</v>
      </c>
      <c r="I2353" s="86" t="s">
        <v>1686</v>
      </c>
      <c r="J2353" t="s">
        <v>14</v>
      </c>
    </row>
    <row r="2354" spans="3:10">
      <c r="C2354">
        <v>208007</v>
      </c>
      <c r="D2354" t="s">
        <v>15</v>
      </c>
      <c r="E2354" t="s">
        <v>1651</v>
      </c>
      <c r="F2354" s="28"/>
      <c r="G2354" s="85" t="s">
        <v>1968</v>
      </c>
      <c r="H2354" s="85" t="s">
        <v>1959</v>
      </c>
      <c r="I2354" s="86" t="s">
        <v>1686</v>
      </c>
      <c r="J2354" t="s">
        <v>14</v>
      </c>
    </row>
    <row r="2355" spans="3:10">
      <c r="C2355">
        <v>208008</v>
      </c>
      <c r="D2355" t="s">
        <v>15</v>
      </c>
      <c r="E2355" t="s">
        <v>427</v>
      </c>
      <c r="F2355" s="28"/>
      <c r="G2355" s="85" t="s">
        <v>1968</v>
      </c>
      <c r="H2355" s="85" t="s">
        <v>1959</v>
      </c>
      <c r="I2355" s="86" t="s">
        <v>1686</v>
      </c>
      <c r="J2355" t="s">
        <v>14</v>
      </c>
    </row>
    <row r="2356" spans="3:10">
      <c r="C2356">
        <v>208009</v>
      </c>
      <c r="D2356" t="s">
        <v>15</v>
      </c>
      <c r="E2356" t="s">
        <v>428</v>
      </c>
      <c r="F2356" s="28"/>
      <c r="G2356" s="85" t="s">
        <v>1968</v>
      </c>
      <c r="H2356" s="85" t="s">
        <v>1959</v>
      </c>
      <c r="I2356" s="86" t="s">
        <v>1686</v>
      </c>
      <c r="J2356" t="s">
        <v>14</v>
      </c>
    </row>
    <row r="2357" spans="3:10">
      <c r="C2357">
        <v>208010</v>
      </c>
      <c r="D2357" t="s">
        <v>15</v>
      </c>
      <c r="E2357" t="s">
        <v>429</v>
      </c>
      <c r="F2357" s="28"/>
      <c r="G2357" s="85" t="s">
        <v>1968</v>
      </c>
      <c r="H2357" s="85" t="s">
        <v>1959</v>
      </c>
      <c r="I2357" s="86" t="s">
        <v>1686</v>
      </c>
      <c r="J2357" t="s">
        <v>14</v>
      </c>
    </row>
    <row r="2358" spans="3:10">
      <c r="C2358">
        <v>208011</v>
      </c>
      <c r="D2358" t="s">
        <v>432</v>
      </c>
      <c r="E2358" t="s">
        <v>1665</v>
      </c>
      <c r="F2358" s="28"/>
      <c r="G2358" s="85" t="s">
        <v>1968</v>
      </c>
      <c r="H2358" s="85" t="s">
        <v>1959</v>
      </c>
      <c r="I2358" s="86" t="s">
        <v>1686</v>
      </c>
      <c r="J2358" t="s">
        <v>14</v>
      </c>
    </row>
    <row r="2359" spans="3:10">
      <c r="C2359">
        <v>208012</v>
      </c>
      <c r="D2359" t="s">
        <v>15</v>
      </c>
      <c r="E2359" t="s">
        <v>1666</v>
      </c>
      <c r="F2359" s="28"/>
      <c r="G2359" s="85" t="s">
        <v>1968</v>
      </c>
      <c r="H2359" s="85" t="s">
        <v>1959</v>
      </c>
      <c r="I2359" s="86" t="s">
        <v>1686</v>
      </c>
      <c r="J2359" t="s">
        <v>14</v>
      </c>
    </row>
    <row r="2360" spans="3:10">
      <c r="C2360">
        <v>208013</v>
      </c>
      <c r="D2360" t="s">
        <v>15</v>
      </c>
      <c r="E2360" t="s">
        <v>1667</v>
      </c>
      <c r="F2360" s="28"/>
      <c r="G2360" s="85" t="s">
        <v>1968</v>
      </c>
      <c r="H2360" s="85" t="s">
        <v>1959</v>
      </c>
      <c r="I2360" s="86" t="s">
        <v>1686</v>
      </c>
      <c r="J2360" t="s">
        <v>14</v>
      </c>
    </row>
    <row r="2361" spans="3:10">
      <c r="C2361">
        <v>208014</v>
      </c>
      <c r="D2361" t="s">
        <v>15</v>
      </c>
      <c r="E2361" t="s">
        <v>1668</v>
      </c>
      <c r="F2361" s="28"/>
      <c r="G2361" s="85" t="s">
        <v>1968</v>
      </c>
      <c r="H2361" s="85" t="s">
        <v>1959</v>
      </c>
      <c r="I2361" s="86" t="s">
        <v>1686</v>
      </c>
      <c r="J2361" t="s">
        <v>14</v>
      </c>
    </row>
    <row r="2362" spans="3:10">
      <c r="C2362">
        <v>208015</v>
      </c>
      <c r="D2362" t="s">
        <v>15</v>
      </c>
      <c r="E2362" t="s">
        <v>1669</v>
      </c>
      <c r="F2362" s="28"/>
      <c r="G2362" s="85" t="s">
        <v>1968</v>
      </c>
      <c r="H2362" s="85" t="s">
        <v>1959</v>
      </c>
      <c r="I2362" s="86" t="s">
        <v>1686</v>
      </c>
      <c r="J2362" t="s">
        <v>14</v>
      </c>
    </row>
    <row r="2363" spans="3:10">
      <c r="C2363">
        <v>208016</v>
      </c>
      <c r="D2363" t="s">
        <v>432</v>
      </c>
      <c r="E2363" t="s">
        <v>1670</v>
      </c>
      <c r="F2363" s="28"/>
      <c r="G2363" s="85" t="s">
        <v>1968</v>
      </c>
      <c r="H2363" s="85" t="s">
        <v>1959</v>
      </c>
      <c r="I2363" s="86" t="s">
        <v>1686</v>
      </c>
      <c r="J2363" t="s">
        <v>14</v>
      </c>
    </row>
    <row r="2364" spans="3:10">
      <c r="C2364">
        <v>208017</v>
      </c>
      <c r="D2364" t="s">
        <v>15</v>
      </c>
      <c r="E2364" t="s">
        <v>1671</v>
      </c>
      <c r="F2364" s="28"/>
      <c r="G2364" s="85" t="s">
        <v>1968</v>
      </c>
      <c r="H2364" s="85" t="s">
        <v>1959</v>
      </c>
      <c r="I2364" s="86" t="s">
        <v>1686</v>
      </c>
      <c r="J2364" t="s">
        <v>14</v>
      </c>
    </row>
    <row r="2365" spans="3:10">
      <c r="C2365">
        <v>208018</v>
      </c>
      <c r="D2365" t="s">
        <v>182</v>
      </c>
      <c r="E2365" t="s">
        <v>1672</v>
      </c>
      <c r="F2365" s="28"/>
      <c r="G2365" s="85" t="s">
        <v>1968</v>
      </c>
      <c r="H2365" s="85" t="s">
        <v>1959</v>
      </c>
      <c r="I2365" s="86" t="s">
        <v>1686</v>
      </c>
      <c r="J2365" t="s">
        <v>14</v>
      </c>
    </row>
    <row r="2366" spans="3:10">
      <c r="C2366">
        <v>208019</v>
      </c>
      <c r="D2366" t="s">
        <v>182</v>
      </c>
      <c r="E2366" t="s">
        <v>1554</v>
      </c>
      <c r="F2366" s="28"/>
      <c r="G2366" s="85" t="s">
        <v>1968</v>
      </c>
      <c r="H2366" s="85" t="s">
        <v>1959</v>
      </c>
      <c r="I2366" s="86" t="s">
        <v>1686</v>
      </c>
      <c r="J2366" t="s">
        <v>14</v>
      </c>
    </row>
    <row r="2367" spans="3:10">
      <c r="C2367">
        <v>208020</v>
      </c>
      <c r="D2367" t="s">
        <v>182</v>
      </c>
      <c r="E2367" t="s">
        <v>1555</v>
      </c>
      <c r="F2367" s="28"/>
      <c r="G2367" s="85" t="s">
        <v>1968</v>
      </c>
      <c r="H2367" s="85" t="s">
        <v>1959</v>
      </c>
      <c r="I2367" s="86" t="s">
        <v>1686</v>
      </c>
      <c r="J2367" t="s">
        <v>14</v>
      </c>
    </row>
    <row r="2368" spans="3:10">
      <c r="C2368">
        <v>208021</v>
      </c>
      <c r="D2368" t="s">
        <v>182</v>
      </c>
      <c r="E2368" t="s">
        <v>1556</v>
      </c>
      <c r="F2368" s="28"/>
      <c r="G2368" s="85" t="s">
        <v>1968</v>
      </c>
      <c r="H2368" s="85" t="s">
        <v>1959</v>
      </c>
      <c r="I2368" s="86" t="s">
        <v>1686</v>
      </c>
      <c r="J2368" t="s">
        <v>14</v>
      </c>
    </row>
    <row r="2369" spans="3:10">
      <c r="C2369">
        <v>208022</v>
      </c>
      <c r="D2369" t="s">
        <v>442</v>
      </c>
      <c r="E2369" t="s">
        <v>1557</v>
      </c>
      <c r="F2369" s="28" t="s">
        <v>1215</v>
      </c>
      <c r="G2369" s="85" t="s">
        <v>1968</v>
      </c>
      <c r="H2369" s="85" t="s">
        <v>1959</v>
      </c>
      <c r="I2369" s="86" t="s">
        <v>1686</v>
      </c>
      <c r="J2369" t="s">
        <v>14</v>
      </c>
    </row>
    <row r="2370" spans="3:10">
      <c r="C2370">
        <v>208023</v>
      </c>
      <c r="D2370" t="s">
        <v>15</v>
      </c>
      <c r="E2370" t="s">
        <v>1517</v>
      </c>
      <c r="F2370" s="28"/>
      <c r="G2370" s="85" t="s">
        <v>1968</v>
      </c>
      <c r="H2370" s="85" t="s">
        <v>1959</v>
      </c>
      <c r="I2370" s="86" t="s">
        <v>1686</v>
      </c>
      <c r="J2370" t="s">
        <v>14</v>
      </c>
    </row>
    <row r="2371" spans="3:10">
      <c r="C2371">
        <v>208024</v>
      </c>
      <c r="D2371" t="s">
        <v>15</v>
      </c>
      <c r="E2371" t="s">
        <v>1518</v>
      </c>
      <c r="F2371" s="28"/>
      <c r="G2371" s="85" t="s">
        <v>1968</v>
      </c>
      <c r="H2371" s="85" t="s">
        <v>1959</v>
      </c>
      <c r="I2371" s="86" t="s">
        <v>1686</v>
      </c>
      <c r="J2371" t="s">
        <v>14</v>
      </c>
    </row>
    <row r="2372" spans="3:10">
      <c r="C2372">
        <v>208025</v>
      </c>
      <c r="D2372" t="s">
        <v>432</v>
      </c>
      <c r="E2372" t="s">
        <v>1675</v>
      </c>
      <c r="F2372" s="28"/>
      <c r="G2372" s="85" t="s">
        <v>1968</v>
      </c>
      <c r="H2372" s="85" t="s">
        <v>1959</v>
      </c>
      <c r="I2372" s="86" t="s">
        <v>1686</v>
      </c>
      <c r="J2372" t="s">
        <v>14</v>
      </c>
    </row>
    <row r="2373" spans="3:10">
      <c r="C2373">
        <v>208026</v>
      </c>
      <c r="D2373" t="s">
        <v>15</v>
      </c>
      <c r="E2373" t="s">
        <v>1676</v>
      </c>
      <c r="F2373" s="28"/>
      <c r="G2373" s="85" t="s">
        <v>1968</v>
      </c>
      <c r="H2373" s="85" t="s">
        <v>1959</v>
      </c>
      <c r="I2373" s="86" t="s">
        <v>1686</v>
      </c>
      <c r="J2373" t="s">
        <v>14</v>
      </c>
    </row>
    <row r="2374" spans="3:10">
      <c r="C2374">
        <v>208027</v>
      </c>
      <c r="D2374" t="s">
        <v>15</v>
      </c>
      <c r="E2374" t="s">
        <v>1677</v>
      </c>
      <c r="F2374" s="28"/>
      <c r="G2374" s="85" t="s">
        <v>1968</v>
      </c>
      <c r="H2374" s="85" t="s">
        <v>1959</v>
      </c>
      <c r="I2374" s="86" t="s">
        <v>1686</v>
      </c>
      <c r="J2374" t="s">
        <v>14</v>
      </c>
    </row>
    <row r="2375" spans="3:10">
      <c r="C2375">
        <v>208028</v>
      </c>
      <c r="D2375" t="s">
        <v>442</v>
      </c>
      <c r="E2375" t="s">
        <v>1678</v>
      </c>
      <c r="F2375" s="28" t="s">
        <v>1215</v>
      </c>
      <c r="G2375" s="85" t="s">
        <v>1968</v>
      </c>
      <c r="H2375" s="85" t="s">
        <v>1959</v>
      </c>
      <c r="I2375" s="86" t="s">
        <v>1686</v>
      </c>
      <c r="J2375" t="s">
        <v>14</v>
      </c>
    </row>
    <row r="2376" spans="3:10">
      <c r="C2376">
        <v>208029</v>
      </c>
      <c r="D2376" t="s">
        <v>15</v>
      </c>
      <c r="E2376" t="s">
        <v>1679</v>
      </c>
      <c r="F2376" s="28"/>
      <c r="G2376" s="85" t="s">
        <v>1968</v>
      </c>
      <c r="H2376" s="85" t="s">
        <v>1959</v>
      </c>
      <c r="I2376" s="86" t="s">
        <v>1686</v>
      </c>
      <c r="J2376" t="s">
        <v>14</v>
      </c>
    </row>
    <row r="2377" spans="3:10">
      <c r="C2377">
        <v>208030</v>
      </c>
      <c r="D2377" t="s">
        <v>15</v>
      </c>
      <c r="E2377" t="s">
        <v>1680</v>
      </c>
      <c r="F2377" s="28"/>
      <c r="G2377" s="85" t="s">
        <v>1968</v>
      </c>
      <c r="H2377" s="85" t="s">
        <v>1959</v>
      </c>
      <c r="I2377" s="86" t="s">
        <v>1686</v>
      </c>
      <c r="J2377" t="s">
        <v>14</v>
      </c>
    </row>
    <row r="2378" spans="3:10">
      <c r="C2378">
        <v>208031</v>
      </c>
      <c r="D2378" t="s">
        <v>15</v>
      </c>
      <c r="E2378" t="s">
        <v>1681</v>
      </c>
      <c r="F2378" s="28"/>
      <c r="G2378" s="85" t="s">
        <v>1968</v>
      </c>
      <c r="H2378" s="85" t="s">
        <v>1959</v>
      </c>
      <c r="I2378" s="86" t="s">
        <v>1686</v>
      </c>
      <c r="J2378" t="s">
        <v>14</v>
      </c>
    </row>
    <row r="2379" spans="3:10">
      <c r="C2379">
        <v>208032</v>
      </c>
      <c r="D2379" t="s">
        <v>432</v>
      </c>
      <c r="E2379" t="s">
        <v>1682</v>
      </c>
      <c r="F2379" s="28"/>
      <c r="G2379" s="85" t="s">
        <v>1968</v>
      </c>
      <c r="H2379" s="85" t="s">
        <v>1959</v>
      </c>
      <c r="I2379" s="86" t="s">
        <v>1686</v>
      </c>
      <c r="J2379" t="s">
        <v>14</v>
      </c>
    </row>
    <row r="2380" spans="3:10">
      <c r="C2380">
        <v>208033</v>
      </c>
      <c r="D2380" t="s">
        <v>15</v>
      </c>
      <c r="E2380" t="s">
        <v>1683</v>
      </c>
      <c r="F2380" s="28"/>
      <c r="G2380" s="85" t="s">
        <v>1968</v>
      </c>
      <c r="H2380" s="85" t="s">
        <v>1959</v>
      </c>
      <c r="I2380" s="86" t="s">
        <v>1686</v>
      </c>
      <c r="J2380" t="s">
        <v>14</v>
      </c>
    </row>
    <row r="2381" spans="3:10">
      <c r="C2381">
        <v>208034</v>
      </c>
      <c r="D2381" t="s">
        <v>24</v>
      </c>
      <c r="E2381" t="s">
        <v>1684</v>
      </c>
      <c r="F2381" s="28"/>
      <c r="G2381" s="85" t="s">
        <v>1968</v>
      </c>
      <c r="H2381" s="85" t="s">
        <v>1959</v>
      </c>
      <c r="I2381" s="86" t="s">
        <v>1686</v>
      </c>
      <c r="J2381" t="s">
        <v>14</v>
      </c>
    </row>
    <row r="2382" spans="3:10">
      <c r="C2382">
        <v>208035</v>
      </c>
      <c r="D2382" t="s">
        <v>15</v>
      </c>
      <c r="E2382" t="s">
        <v>1685</v>
      </c>
      <c r="F2382" s="28"/>
      <c r="G2382" s="85" t="s">
        <v>1968</v>
      </c>
      <c r="H2382" s="85" t="s">
        <v>1959</v>
      </c>
      <c r="I2382" s="86" t="s">
        <v>1686</v>
      </c>
      <c r="J2382" t="s">
        <v>14</v>
      </c>
    </row>
    <row r="2383" spans="3:10">
      <c r="C2383">
        <v>208036</v>
      </c>
      <c r="D2383" t="s">
        <v>15</v>
      </c>
      <c r="E2383" t="s">
        <v>56</v>
      </c>
      <c r="F2383" s="28"/>
      <c r="G2383" s="85" t="s">
        <v>1968</v>
      </c>
      <c r="H2383" s="85" t="s">
        <v>1959</v>
      </c>
      <c r="I2383" s="86" t="s">
        <v>1686</v>
      </c>
      <c r="J2383" t="s">
        <v>14</v>
      </c>
    </row>
    <row r="2384" spans="3:10">
      <c r="C2384">
        <v>208037</v>
      </c>
      <c r="D2384" t="s">
        <v>24</v>
      </c>
      <c r="E2384" t="s">
        <v>57</v>
      </c>
      <c r="F2384" s="28"/>
      <c r="G2384" s="85" t="s">
        <v>1968</v>
      </c>
      <c r="H2384" s="85" t="s">
        <v>1959</v>
      </c>
      <c r="I2384" s="86" t="s">
        <v>1686</v>
      </c>
      <c r="J2384" t="s">
        <v>14</v>
      </c>
    </row>
    <row r="2385" spans="3:10">
      <c r="C2385">
        <v>209000</v>
      </c>
      <c r="D2385" t="s">
        <v>12</v>
      </c>
      <c r="E2385" t="s">
        <v>1687</v>
      </c>
      <c r="F2385" s="28"/>
      <c r="G2385" s="85" t="s">
        <v>1968</v>
      </c>
      <c r="H2385" s="85" t="s">
        <v>1959</v>
      </c>
      <c r="I2385" s="86" t="s">
        <v>1687</v>
      </c>
      <c r="J2385" t="s">
        <v>14</v>
      </c>
    </row>
    <row r="2386" spans="3:10">
      <c r="C2386">
        <v>209001</v>
      </c>
      <c r="D2386" t="s">
        <v>15</v>
      </c>
      <c r="E2386" t="s">
        <v>1653</v>
      </c>
      <c r="F2386" s="28"/>
      <c r="G2386" s="85" t="s">
        <v>1968</v>
      </c>
      <c r="H2386" s="85" t="s">
        <v>1959</v>
      </c>
      <c r="I2386" s="86" t="s">
        <v>1687</v>
      </c>
      <c r="J2386" t="s">
        <v>14</v>
      </c>
    </row>
    <row r="2387" spans="3:10">
      <c r="C2387">
        <v>209002</v>
      </c>
      <c r="D2387" t="s">
        <v>15</v>
      </c>
      <c r="E2387" t="s">
        <v>1654</v>
      </c>
      <c r="F2387" s="28"/>
      <c r="G2387" s="85" t="s">
        <v>1968</v>
      </c>
      <c r="H2387" s="85" t="s">
        <v>1959</v>
      </c>
      <c r="I2387" s="86" t="s">
        <v>1687</v>
      </c>
      <c r="J2387" t="s">
        <v>14</v>
      </c>
    </row>
    <row r="2388" spans="3:10">
      <c r="C2388">
        <v>209003</v>
      </c>
      <c r="D2388" t="s">
        <v>15</v>
      </c>
      <c r="E2388" t="s">
        <v>1655</v>
      </c>
      <c r="F2388" s="28"/>
      <c r="G2388" s="85" t="s">
        <v>1968</v>
      </c>
      <c r="H2388" s="85" t="s">
        <v>1959</v>
      </c>
      <c r="I2388" s="86" t="s">
        <v>1687</v>
      </c>
      <c r="J2388" t="s">
        <v>14</v>
      </c>
    </row>
    <row r="2389" spans="3:10">
      <c r="C2389">
        <v>209004</v>
      </c>
      <c r="D2389" t="s">
        <v>15</v>
      </c>
      <c r="E2389" t="s">
        <v>1656</v>
      </c>
      <c r="F2389" s="28"/>
      <c r="G2389" s="85" t="s">
        <v>1968</v>
      </c>
      <c r="H2389" s="85" t="s">
        <v>1959</v>
      </c>
      <c r="I2389" s="86" t="s">
        <v>1687</v>
      </c>
      <c r="J2389" t="s">
        <v>14</v>
      </c>
    </row>
    <row r="2390" spans="3:10">
      <c r="C2390">
        <v>209005</v>
      </c>
      <c r="D2390" t="s">
        <v>15</v>
      </c>
      <c r="E2390" t="s">
        <v>1657</v>
      </c>
      <c r="F2390" s="28"/>
      <c r="G2390" s="85" t="s">
        <v>1968</v>
      </c>
      <c r="H2390" s="85" t="s">
        <v>1959</v>
      </c>
      <c r="I2390" s="86" t="s">
        <v>1687</v>
      </c>
      <c r="J2390" t="s">
        <v>14</v>
      </c>
    </row>
    <row r="2391" spans="3:10">
      <c r="C2391">
        <v>209006</v>
      </c>
      <c r="D2391" t="s">
        <v>62</v>
      </c>
      <c r="E2391" t="s">
        <v>1658</v>
      </c>
      <c r="F2391" s="28"/>
      <c r="G2391" s="85" t="s">
        <v>1968</v>
      </c>
      <c r="H2391" s="85" t="s">
        <v>1959</v>
      </c>
      <c r="I2391" s="86" t="s">
        <v>1687</v>
      </c>
      <c r="J2391" t="s">
        <v>14</v>
      </c>
    </row>
    <row r="2392" spans="3:10">
      <c r="C2392">
        <v>209007</v>
      </c>
      <c r="D2392" t="s">
        <v>62</v>
      </c>
      <c r="E2392" t="s">
        <v>1659</v>
      </c>
      <c r="F2392" s="28"/>
      <c r="G2392" s="85" t="s">
        <v>1968</v>
      </c>
      <c r="H2392" s="85" t="s">
        <v>1959</v>
      </c>
      <c r="I2392" s="86" t="s">
        <v>1687</v>
      </c>
      <c r="J2392" t="s">
        <v>14</v>
      </c>
    </row>
    <row r="2393" spans="3:10">
      <c r="C2393">
        <v>209008</v>
      </c>
      <c r="D2393" t="s">
        <v>15</v>
      </c>
      <c r="E2393" t="s">
        <v>1660</v>
      </c>
      <c r="F2393" s="28"/>
      <c r="G2393" s="85" t="s">
        <v>1968</v>
      </c>
      <c r="H2393" s="85" t="s">
        <v>1959</v>
      </c>
      <c r="I2393" s="86" t="s">
        <v>1687</v>
      </c>
      <c r="J2393" t="s">
        <v>14</v>
      </c>
    </row>
    <row r="2394" spans="3:10">
      <c r="C2394">
        <v>209009</v>
      </c>
      <c r="D2394" t="s">
        <v>15</v>
      </c>
      <c r="E2394" t="s">
        <v>1661</v>
      </c>
      <c r="F2394" s="28"/>
      <c r="G2394" s="85" t="s">
        <v>1968</v>
      </c>
      <c r="H2394" s="85" t="s">
        <v>1959</v>
      </c>
      <c r="I2394" s="86" t="s">
        <v>1687</v>
      </c>
      <c r="J2394" t="s">
        <v>14</v>
      </c>
    </row>
    <row r="2395" spans="3:10">
      <c r="C2395">
        <v>209010</v>
      </c>
      <c r="D2395" t="s">
        <v>15</v>
      </c>
      <c r="E2395" t="s">
        <v>1662</v>
      </c>
      <c r="F2395" s="28"/>
      <c r="G2395" s="85" t="s">
        <v>1968</v>
      </c>
      <c r="H2395" s="85" t="s">
        <v>1959</v>
      </c>
      <c r="I2395" s="86" t="s">
        <v>1687</v>
      </c>
      <c r="J2395" t="s">
        <v>14</v>
      </c>
    </row>
    <row r="2396" spans="3:10">
      <c r="C2396">
        <v>209011</v>
      </c>
      <c r="D2396" t="s">
        <v>15</v>
      </c>
      <c r="E2396" t="s">
        <v>1663</v>
      </c>
      <c r="F2396" s="28"/>
      <c r="G2396" s="85" t="s">
        <v>1968</v>
      </c>
      <c r="H2396" s="85" t="s">
        <v>1959</v>
      </c>
      <c r="I2396" s="86" t="s">
        <v>1687</v>
      </c>
      <c r="J2396" t="s">
        <v>14</v>
      </c>
    </row>
    <row r="2397" spans="3:10">
      <c r="C2397">
        <v>209012</v>
      </c>
      <c r="D2397" t="s">
        <v>15</v>
      </c>
      <c r="E2397" t="s">
        <v>1519</v>
      </c>
      <c r="F2397" s="28"/>
      <c r="G2397" s="85" t="s">
        <v>1968</v>
      </c>
      <c r="H2397" s="85" t="s">
        <v>1959</v>
      </c>
      <c r="I2397" s="86" t="s">
        <v>1687</v>
      </c>
      <c r="J2397" t="s">
        <v>14</v>
      </c>
    </row>
    <row r="2398" spans="3:10">
      <c r="C2398">
        <v>209013</v>
      </c>
      <c r="D2398" t="s">
        <v>15</v>
      </c>
      <c r="E2398" t="s">
        <v>1664</v>
      </c>
      <c r="F2398" s="28"/>
      <c r="G2398" s="85" t="s">
        <v>1968</v>
      </c>
      <c r="H2398" s="85" t="s">
        <v>1959</v>
      </c>
      <c r="I2398" s="86" t="s">
        <v>1687</v>
      </c>
      <c r="J2398" t="s">
        <v>14</v>
      </c>
    </row>
    <row r="2399" spans="3:10">
      <c r="C2399">
        <v>209014</v>
      </c>
      <c r="D2399" t="s">
        <v>15</v>
      </c>
      <c r="E2399" t="s">
        <v>56</v>
      </c>
      <c r="F2399" s="28"/>
      <c r="G2399" s="85" t="s">
        <v>1968</v>
      </c>
      <c r="H2399" s="85" t="s">
        <v>1959</v>
      </c>
      <c r="I2399" s="86" t="s">
        <v>1687</v>
      </c>
      <c r="J2399" t="s">
        <v>14</v>
      </c>
    </row>
    <row r="2400" spans="3:10">
      <c r="C2400">
        <v>209015</v>
      </c>
      <c r="D2400" t="s">
        <v>24</v>
      </c>
      <c r="E2400" t="s">
        <v>57</v>
      </c>
      <c r="F2400" s="28"/>
      <c r="G2400" s="85" t="s">
        <v>1968</v>
      </c>
      <c r="H2400" s="85" t="s">
        <v>1959</v>
      </c>
      <c r="I2400" s="86" t="s">
        <v>1687</v>
      </c>
      <c r="J2400" t="s">
        <v>14</v>
      </c>
    </row>
    <row r="2401" spans="3:10">
      <c r="C2401">
        <v>210000</v>
      </c>
      <c r="D2401" t="s">
        <v>12</v>
      </c>
      <c r="E2401" t="s">
        <v>1688</v>
      </c>
      <c r="F2401" s="28"/>
      <c r="G2401" s="85" t="s">
        <v>1968</v>
      </c>
      <c r="H2401" s="85" t="s">
        <v>1959</v>
      </c>
      <c r="I2401" s="86" t="s">
        <v>1688</v>
      </c>
      <c r="J2401" t="s">
        <v>14</v>
      </c>
    </row>
    <row r="2402" spans="3:10">
      <c r="C2402">
        <v>210001</v>
      </c>
      <c r="D2402" t="s">
        <v>15</v>
      </c>
      <c r="E2402" t="s">
        <v>1689</v>
      </c>
      <c r="F2402" s="28"/>
      <c r="G2402" s="85" t="s">
        <v>1968</v>
      </c>
      <c r="H2402" s="85" t="s">
        <v>1959</v>
      </c>
      <c r="I2402" s="86" t="s">
        <v>1688</v>
      </c>
      <c r="J2402" t="s">
        <v>14</v>
      </c>
    </row>
    <row r="2403" spans="3:10">
      <c r="C2403">
        <v>210002</v>
      </c>
      <c r="D2403" t="s">
        <v>182</v>
      </c>
      <c r="E2403" t="s">
        <v>523</v>
      </c>
      <c r="F2403" s="28"/>
      <c r="G2403" s="85" t="s">
        <v>1968</v>
      </c>
      <c r="H2403" s="85" t="s">
        <v>1959</v>
      </c>
      <c r="I2403" s="86" t="s">
        <v>1688</v>
      </c>
      <c r="J2403" t="s">
        <v>14</v>
      </c>
    </row>
    <row r="2404" spans="3:10">
      <c r="C2404">
        <v>210003</v>
      </c>
      <c r="D2404" t="s">
        <v>15</v>
      </c>
      <c r="E2404" t="s">
        <v>1690</v>
      </c>
      <c r="F2404" s="28"/>
      <c r="G2404" s="85" t="s">
        <v>1968</v>
      </c>
      <c r="H2404" s="85" t="s">
        <v>1959</v>
      </c>
      <c r="I2404" s="86" t="s">
        <v>1688</v>
      </c>
      <c r="J2404" t="s">
        <v>14</v>
      </c>
    </row>
    <row r="2405" spans="3:10">
      <c r="C2405">
        <v>210004</v>
      </c>
      <c r="D2405" t="s">
        <v>15</v>
      </c>
      <c r="E2405" t="s">
        <v>1691</v>
      </c>
      <c r="F2405" s="28"/>
      <c r="G2405" s="85" t="s">
        <v>1968</v>
      </c>
      <c r="H2405" s="85" t="s">
        <v>1959</v>
      </c>
      <c r="I2405" s="86" t="s">
        <v>1688</v>
      </c>
      <c r="J2405" t="s">
        <v>14</v>
      </c>
    </row>
    <row r="2406" spans="3:10">
      <c r="C2406">
        <v>210005</v>
      </c>
      <c r="D2406" t="s">
        <v>15</v>
      </c>
      <c r="E2406" t="s">
        <v>1692</v>
      </c>
      <c r="F2406" s="28"/>
      <c r="G2406" s="85" t="s">
        <v>1968</v>
      </c>
      <c r="H2406" s="85" t="s">
        <v>1959</v>
      </c>
      <c r="I2406" s="86" t="s">
        <v>1688</v>
      </c>
      <c r="J2406" t="s">
        <v>14</v>
      </c>
    </row>
    <row r="2407" spans="3:10">
      <c r="C2407">
        <v>210006</v>
      </c>
      <c r="D2407" t="s">
        <v>15</v>
      </c>
      <c r="E2407" t="s">
        <v>1693</v>
      </c>
      <c r="F2407" s="28"/>
      <c r="G2407" s="85" t="s">
        <v>1968</v>
      </c>
      <c r="H2407" s="85" t="s">
        <v>1959</v>
      </c>
      <c r="I2407" s="86" t="s">
        <v>1688</v>
      </c>
      <c r="J2407" t="s">
        <v>14</v>
      </c>
    </row>
    <row r="2408" spans="3:10">
      <c r="C2408">
        <v>210007</v>
      </c>
      <c r="D2408" t="s">
        <v>15</v>
      </c>
      <c r="E2408" t="s">
        <v>1694</v>
      </c>
      <c r="F2408" s="28"/>
      <c r="G2408" s="85" t="s">
        <v>1968</v>
      </c>
      <c r="H2408" s="85" t="s">
        <v>1959</v>
      </c>
      <c r="I2408" s="86" t="s">
        <v>1688</v>
      </c>
      <c r="J2408" t="s">
        <v>14</v>
      </c>
    </row>
    <row r="2409" spans="3:10">
      <c r="C2409">
        <v>210008</v>
      </c>
      <c r="D2409" t="s">
        <v>182</v>
      </c>
      <c r="E2409" t="s">
        <v>1695</v>
      </c>
      <c r="F2409" s="28"/>
      <c r="G2409" s="85" t="s">
        <v>1968</v>
      </c>
      <c r="H2409" s="85" t="s">
        <v>1959</v>
      </c>
      <c r="I2409" s="86" t="s">
        <v>1688</v>
      </c>
      <c r="J2409" t="s">
        <v>14</v>
      </c>
    </row>
    <row r="2410" spans="3:10">
      <c r="C2410">
        <v>210009</v>
      </c>
      <c r="D2410" t="s">
        <v>15</v>
      </c>
      <c r="E2410" t="s">
        <v>1696</v>
      </c>
      <c r="F2410" s="28"/>
      <c r="G2410" s="85" t="s">
        <v>1968</v>
      </c>
      <c r="H2410" s="85" t="s">
        <v>1959</v>
      </c>
      <c r="I2410" s="86" t="s">
        <v>1688</v>
      </c>
      <c r="J2410" t="s">
        <v>14</v>
      </c>
    </row>
    <row r="2411" spans="3:10">
      <c r="C2411">
        <v>210010</v>
      </c>
      <c r="D2411" t="s">
        <v>182</v>
      </c>
      <c r="E2411" t="s">
        <v>1697</v>
      </c>
      <c r="F2411" s="28"/>
      <c r="G2411" s="85" t="s">
        <v>1968</v>
      </c>
      <c r="H2411" s="85" t="s">
        <v>1959</v>
      </c>
      <c r="I2411" s="86" t="s">
        <v>1688</v>
      </c>
      <c r="J2411" t="s">
        <v>14</v>
      </c>
    </row>
    <row r="2412" spans="3:10">
      <c r="C2412">
        <v>210011</v>
      </c>
      <c r="D2412" t="s">
        <v>15</v>
      </c>
      <c r="E2412" t="s">
        <v>1698</v>
      </c>
      <c r="F2412" s="28"/>
      <c r="G2412" s="85" t="s">
        <v>1968</v>
      </c>
      <c r="H2412" s="85" t="s">
        <v>1959</v>
      </c>
      <c r="I2412" s="86" t="s">
        <v>1688</v>
      </c>
      <c r="J2412" t="s">
        <v>14</v>
      </c>
    </row>
    <row r="2413" spans="3:10">
      <c r="C2413">
        <v>210012</v>
      </c>
      <c r="D2413" t="s">
        <v>15</v>
      </c>
      <c r="E2413" t="s">
        <v>56</v>
      </c>
      <c r="F2413" s="28"/>
      <c r="G2413" s="85" t="s">
        <v>1968</v>
      </c>
      <c r="H2413" s="85" t="s">
        <v>1959</v>
      </c>
      <c r="I2413" s="86" t="s">
        <v>1688</v>
      </c>
      <c r="J2413" t="s">
        <v>14</v>
      </c>
    </row>
    <row r="2414" spans="3:10">
      <c r="C2414">
        <v>210013</v>
      </c>
      <c r="D2414" t="s">
        <v>24</v>
      </c>
      <c r="E2414" t="s">
        <v>57</v>
      </c>
      <c r="F2414" s="28"/>
      <c r="G2414" s="85" t="s">
        <v>1968</v>
      </c>
      <c r="H2414" s="85" t="s">
        <v>1959</v>
      </c>
      <c r="I2414" s="86" t="s">
        <v>1688</v>
      </c>
      <c r="J2414" t="s">
        <v>14</v>
      </c>
    </row>
    <row r="2415" spans="3:10">
      <c r="C2415">
        <v>211000</v>
      </c>
      <c r="D2415" t="s">
        <v>12</v>
      </c>
      <c r="E2415" t="s">
        <v>1699</v>
      </c>
      <c r="F2415" s="28"/>
      <c r="G2415" s="85" t="s">
        <v>1968</v>
      </c>
      <c r="H2415" s="85" t="s">
        <v>1959</v>
      </c>
      <c r="I2415" s="86" t="s">
        <v>1699</v>
      </c>
      <c r="J2415" t="s">
        <v>423</v>
      </c>
    </row>
    <row r="2416" spans="3:10">
      <c r="C2416">
        <v>211001</v>
      </c>
      <c r="D2416" t="s">
        <v>15</v>
      </c>
      <c r="E2416" t="s">
        <v>1700</v>
      </c>
      <c r="F2416" s="28"/>
      <c r="G2416" s="85" t="s">
        <v>1968</v>
      </c>
      <c r="H2416" s="85" t="s">
        <v>1959</v>
      </c>
      <c r="I2416" s="86" t="s">
        <v>1699</v>
      </c>
      <c r="J2416" t="s">
        <v>423</v>
      </c>
    </row>
    <row r="2417" spans="3:10">
      <c r="C2417">
        <v>211002</v>
      </c>
      <c r="D2417" t="s">
        <v>15</v>
      </c>
      <c r="E2417" t="s">
        <v>1701</v>
      </c>
      <c r="F2417" s="28"/>
      <c r="G2417" s="85" t="s">
        <v>1968</v>
      </c>
      <c r="H2417" s="85" t="s">
        <v>1959</v>
      </c>
      <c r="I2417" s="86" t="s">
        <v>1699</v>
      </c>
      <c r="J2417" t="s">
        <v>423</v>
      </c>
    </row>
    <row r="2418" spans="3:10">
      <c r="C2418">
        <v>211003</v>
      </c>
      <c r="D2418" t="s">
        <v>15</v>
      </c>
      <c r="E2418" t="s">
        <v>1702</v>
      </c>
      <c r="F2418" s="28"/>
      <c r="G2418" s="85" t="s">
        <v>1968</v>
      </c>
      <c r="H2418" s="85" t="s">
        <v>1959</v>
      </c>
      <c r="I2418" s="86" t="s">
        <v>1699</v>
      </c>
      <c r="J2418" t="s">
        <v>423</v>
      </c>
    </row>
    <row r="2419" spans="3:10">
      <c r="C2419">
        <v>211004</v>
      </c>
      <c r="D2419" t="s">
        <v>15</v>
      </c>
      <c r="E2419" t="s">
        <v>1703</v>
      </c>
      <c r="F2419" s="28"/>
      <c r="G2419" s="85" t="s">
        <v>1968</v>
      </c>
      <c r="H2419" s="85" t="s">
        <v>1959</v>
      </c>
      <c r="I2419" s="86" t="s">
        <v>1699</v>
      </c>
      <c r="J2419" t="s">
        <v>423</v>
      </c>
    </row>
    <row r="2420" spans="3:10">
      <c r="C2420">
        <v>211005</v>
      </c>
      <c r="D2420" t="s">
        <v>15</v>
      </c>
      <c r="E2420" t="s">
        <v>1704</v>
      </c>
      <c r="F2420" s="28"/>
      <c r="G2420" s="85" t="s">
        <v>1968</v>
      </c>
      <c r="H2420" s="85" t="s">
        <v>1959</v>
      </c>
      <c r="I2420" s="86" t="s">
        <v>1699</v>
      </c>
      <c r="J2420" t="s">
        <v>423</v>
      </c>
    </row>
    <row r="2421" spans="3:10">
      <c r="C2421">
        <v>211006</v>
      </c>
      <c r="D2421" t="s">
        <v>15</v>
      </c>
      <c r="E2421" t="s">
        <v>1705</v>
      </c>
      <c r="F2421" s="28"/>
      <c r="G2421" s="85" t="s">
        <v>1968</v>
      </c>
      <c r="H2421" s="85" t="s">
        <v>1959</v>
      </c>
      <c r="I2421" s="86" t="s">
        <v>1699</v>
      </c>
      <c r="J2421" t="s">
        <v>423</v>
      </c>
    </row>
    <row r="2422" spans="3:10">
      <c r="C2422">
        <v>211007</v>
      </c>
      <c r="D2422" t="s">
        <v>15</v>
      </c>
      <c r="E2422" t="s">
        <v>1706</v>
      </c>
      <c r="F2422" s="28"/>
      <c r="G2422" s="85" t="s">
        <v>1968</v>
      </c>
      <c r="H2422" s="85" t="s">
        <v>1959</v>
      </c>
      <c r="I2422" s="86" t="s">
        <v>1699</v>
      </c>
      <c r="J2422" t="s">
        <v>423</v>
      </c>
    </row>
    <row r="2423" spans="3:10">
      <c r="C2423">
        <v>211008</v>
      </c>
      <c r="D2423" t="s">
        <v>15</v>
      </c>
      <c r="E2423" t="s">
        <v>1707</v>
      </c>
      <c r="F2423" s="28"/>
      <c r="G2423" s="85" t="s">
        <v>1968</v>
      </c>
      <c r="H2423" s="85" t="s">
        <v>1959</v>
      </c>
      <c r="I2423" s="86" t="s">
        <v>1699</v>
      </c>
      <c r="J2423" t="s">
        <v>423</v>
      </c>
    </row>
    <row r="2424" spans="3:10">
      <c r="C2424">
        <v>211009</v>
      </c>
      <c r="D2424" t="s">
        <v>15</v>
      </c>
      <c r="E2424" t="s">
        <v>1708</v>
      </c>
      <c r="F2424" s="28"/>
      <c r="G2424" s="85" t="s">
        <v>1968</v>
      </c>
      <c r="H2424" s="85" t="s">
        <v>1959</v>
      </c>
      <c r="I2424" s="86" t="s">
        <v>1699</v>
      </c>
      <c r="J2424" t="s">
        <v>423</v>
      </c>
    </row>
    <row r="2425" spans="3:10">
      <c r="C2425">
        <v>211010</v>
      </c>
      <c r="D2425" t="s">
        <v>24</v>
      </c>
      <c r="E2425" t="s">
        <v>57</v>
      </c>
      <c r="F2425" s="28"/>
      <c r="G2425" s="85" t="s">
        <v>1968</v>
      </c>
      <c r="H2425" s="85" t="s">
        <v>1959</v>
      </c>
      <c r="I2425" s="86" t="s">
        <v>1699</v>
      </c>
      <c r="J2425" t="s">
        <v>423</v>
      </c>
    </row>
    <row r="2426" spans="3:10">
      <c r="C2426">
        <v>212000</v>
      </c>
      <c r="D2426" t="s">
        <v>12</v>
      </c>
      <c r="E2426" t="s">
        <v>1709</v>
      </c>
      <c r="F2426" s="28"/>
      <c r="G2426" s="85" t="s">
        <v>1968</v>
      </c>
      <c r="H2426" s="85" t="s">
        <v>1959</v>
      </c>
      <c r="I2426" s="86" t="s">
        <v>1709</v>
      </c>
      <c r="J2426" t="s">
        <v>14</v>
      </c>
    </row>
    <row r="2427" spans="3:10">
      <c r="C2427">
        <v>212001</v>
      </c>
      <c r="D2427" t="s">
        <v>432</v>
      </c>
      <c r="E2427" t="s">
        <v>1647</v>
      </c>
      <c r="F2427" s="28"/>
      <c r="G2427" s="85" t="s">
        <v>1968</v>
      </c>
      <c r="H2427" s="85" t="s">
        <v>1959</v>
      </c>
      <c r="I2427" s="86" t="s">
        <v>1709</v>
      </c>
      <c r="J2427" t="s">
        <v>14</v>
      </c>
    </row>
    <row r="2428" spans="3:10">
      <c r="C2428">
        <v>212002</v>
      </c>
      <c r="D2428" t="s">
        <v>15</v>
      </c>
      <c r="E2428" t="s">
        <v>1710</v>
      </c>
      <c r="F2428" s="28"/>
      <c r="G2428" s="85" t="s">
        <v>1968</v>
      </c>
      <c r="H2428" s="85" t="s">
        <v>1959</v>
      </c>
      <c r="I2428" s="86" t="s">
        <v>1709</v>
      </c>
      <c r="J2428" t="s">
        <v>14</v>
      </c>
    </row>
    <row r="2429" spans="3:10">
      <c r="C2429">
        <v>212003</v>
      </c>
      <c r="D2429" t="s">
        <v>182</v>
      </c>
      <c r="E2429" t="s">
        <v>1549</v>
      </c>
      <c r="F2429" s="28"/>
      <c r="G2429" s="85" t="s">
        <v>1968</v>
      </c>
      <c r="H2429" s="85" t="s">
        <v>1959</v>
      </c>
      <c r="I2429" s="86" t="s">
        <v>1709</v>
      </c>
      <c r="J2429" t="s">
        <v>14</v>
      </c>
    </row>
    <row r="2430" spans="3:10">
      <c r="C2430">
        <v>212004</v>
      </c>
      <c r="D2430" t="s">
        <v>182</v>
      </c>
      <c r="E2430" t="s">
        <v>1550</v>
      </c>
      <c r="F2430" s="28"/>
      <c r="G2430" s="85" t="s">
        <v>1968</v>
      </c>
      <c r="H2430" s="85" t="s">
        <v>1959</v>
      </c>
      <c r="I2430" s="86" t="s">
        <v>1709</v>
      </c>
      <c r="J2430" t="s">
        <v>14</v>
      </c>
    </row>
    <row r="2431" spans="3:10">
      <c r="C2431">
        <v>212005</v>
      </c>
      <c r="D2431" t="s">
        <v>15</v>
      </c>
      <c r="E2431" t="s">
        <v>1649</v>
      </c>
      <c r="F2431" s="28"/>
      <c r="G2431" s="85" t="s">
        <v>1968</v>
      </c>
      <c r="H2431" s="85" t="s">
        <v>1959</v>
      </c>
      <c r="I2431" s="86" t="s">
        <v>1709</v>
      </c>
      <c r="J2431" t="s">
        <v>14</v>
      </c>
    </row>
    <row r="2432" spans="3:10">
      <c r="C2432">
        <v>212006</v>
      </c>
      <c r="D2432" t="s">
        <v>432</v>
      </c>
      <c r="E2432" t="s">
        <v>1711</v>
      </c>
      <c r="F2432" s="28"/>
      <c r="G2432" s="85" t="s">
        <v>1968</v>
      </c>
      <c r="H2432" s="85" t="s">
        <v>1959</v>
      </c>
      <c r="I2432" s="86" t="s">
        <v>1709</v>
      </c>
      <c r="J2432" t="s">
        <v>14</v>
      </c>
    </row>
    <row r="2433" spans="3:10">
      <c r="C2433">
        <v>212007</v>
      </c>
      <c r="D2433" t="s">
        <v>15</v>
      </c>
      <c r="E2433" t="s">
        <v>1712</v>
      </c>
      <c r="F2433" s="28"/>
      <c r="G2433" s="85" t="s">
        <v>1968</v>
      </c>
      <c r="H2433" s="85" t="s">
        <v>1959</v>
      </c>
      <c r="I2433" s="86" t="s">
        <v>1709</v>
      </c>
      <c r="J2433" t="s">
        <v>14</v>
      </c>
    </row>
    <row r="2434" spans="3:10">
      <c r="C2434">
        <v>212008</v>
      </c>
      <c r="D2434" t="s">
        <v>15</v>
      </c>
      <c r="E2434" t="s">
        <v>428</v>
      </c>
      <c r="F2434" s="28"/>
      <c r="G2434" s="85" t="s">
        <v>1968</v>
      </c>
      <c r="H2434" s="85" t="s">
        <v>1959</v>
      </c>
      <c r="I2434" s="86" t="s">
        <v>1709</v>
      </c>
      <c r="J2434" t="s">
        <v>14</v>
      </c>
    </row>
    <row r="2435" spans="3:10">
      <c r="C2435">
        <v>212009</v>
      </c>
      <c r="D2435" t="s">
        <v>15</v>
      </c>
      <c r="E2435" t="s">
        <v>1713</v>
      </c>
      <c r="F2435" s="28"/>
      <c r="G2435" s="85" t="s">
        <v>1968</v>
      </c>
      <c r="H2435" s="85" t="s">
        <v>1959</v>
      </c>
      <c r="I2435" s="86" t="s">
        <v>1709</v>
      </c>
      <c r="J2435" t="s">
        <v>14</v>
      </c>
    </row>
    <row r="2436" spans="3:10">
      <c r="C2436">
        <v>212010</v>
      </c>
      <c r="D2436" t="s">
        <v>432</v>
      </c>
      <c r="E2436" t="s">
        <v>1652</v>
      </c>
      <c r="F2436" s="28"/>
      <c r="G2436" s="85" t="s">
        <v>1968</v>
      </c>
      <c r="H2436" s="85" t="s">
        <v>1959</v>
      </c>
      <c r="I2436" s="86" t="s">
        <v>1709</v>
      </c>
      <c r="J2436" t="s">
        <v>14</v>
      </c>
    </row>
    <row r="2437" spans="3:10">
      <c r="C2437">
        <v>212011</v>
      </c>
      <c r="D2437" t="s">
        <v>15</v>
      </c>
      <c r="E2437" t="s">
        <v>1653</v>
      </c>
      <c r="F2437" s="28"/>
      <c r="G2437" s="85" t="s">
        <v>1968</v>
      </c>
      <c r="H2437" s="85" t="s">
        <v>1959</v>
      </c>
      <c r="I2437" s="86" t="s">
        <v>1709</v>
      </c>
      <c r="J2437" t="s">
        <v>14</v>
      </c>
    </row>
    <row r="2438" spans="3:10">
      <c r="C2438">
        <v>212012</v>
      </c>
      <c r="D2438" t="s">
        <v>432</v>
      </c>
      <c r="E2438" t="s">
        <v>1665</v>
      </c>
      <c r="F2438" s="28"/>
      <c r="G2438" s="85" t="s">
        <v>1968</v>
      </c>
      <c r="H2438" s="85" t="s">
        <v>1959</v>
      </c>
      <c r="I2438" s="86" t="s">
        <v>1709</v>
      </c>
      <c r="J2438" t="s">
        <v>14</v>
      </c>
    </row>
    <row r="2439" spans="3:10">
      <c r="C2439">
        <v>212013</v>
      </c>
      <c r="D2439" t="s">
        <v>15</v>
      </c>
      <c r="E2439" t="s">
        <v>1714</v>
      </c>
      <c r="F2439" s="28"/>
      <c r="G2439" s="85" t="s">
        <v>1968</v>
      </c>
      <c r="H2439" s="85" t="s">
        <v>1959</v>
      </c>
      <c r="I2439" s="86" t="s">
        <v>1709</v>
      </c>
      <c r="J2439" t="s">
        <v>14</v>
      </c>
    </row>
    <row r="2440" spans="3:10">
      <c r="C2440">
        <v>212014</v>
      </c>
      <c r="D2440" t="s">
        <v>15</v>
      </c>
      <c r="E2440" t="s">
        <v>1668</v>
      </c>
      <c r="F2440" s="28"/>
      <c r="G2440" s="85" t="s">
        <v>1968</v>
      </c>
      <c r="H2440" s="85" t="s">
        <v>1959</v>
      </c>
      <c r="I2440" s="86" t="s">
        <v>1709</v>
      </c>
      <c r="J2440" t="s">
        <v>14</v>
      </c>
    </row>
    <row r="2441" spans="3:10">
      <c r="C2441">
        <v>212015</v>
      </c>
      <c r="D2441" t="s">
        <v>24</v>
      </c>
      <c r="E2441" t="s">
        <v>25</v>
      </c>
      <c r="F2441" s="28"/>
      <c r="G2441" s="85" t="s">
        <v>1968</v>
      </c>
      <c r="H2441" s="85" t="s">
        <v>1959</v>
      </c>
      <c r="I2441" s="86" t="s">
        <v>1709</v>
      </c>
      <c r="J2441" t="s">
        <v>14</v>
      </c>
    </row>
    <row r="2442" spans="3:10">
      <c r="C2442">
        <v>212016</v>
      </c>
      <c r="D2442" t="s">
        <v>15</v>
      </c>
      <c r="E2442" t="s">
        <v>1715</v>
      </c>
      <c r="F2442" s="28"/>
      <c r="G2442" s="85" t="s">
        <v>1968</v>
      </c>
      <c r="H2442" s="85" t="s">
        <v>1959</v>
      </c>
      <c r="I2442" s="86" t="s">
        <v>1709</v>
      </c>
      <c r="J2442" t="s">
        <v>14</v>
      </c>
    </row>
    <row r="2443" spans="3:10">
      <c r="C2443">
        <v>212017</v>
      </c>
      <c r="D2443" t="s">
        <v>15</v>
      </c>
      <c r="E2443" t="s">
        <v>1669</v>
      </c>
      <c r="F2443" s="28"/>
      <c r="G2443" s="85" t="s">
        <v>1968</v>
      </c>
      <c r="H2443" s="85" t="s">
        <v>1959</v>
      </c>
      <c r="I2443" s="86" t="s">
        <v>1709</v>
      </c>
      <c r="J2443" t="s">
        <v>14</v>
      </c>
    </row>
    <row r="2444" spans="3:10">
      <c r="C2444">
        <v>212018</v>
      </c>
      <c r="D2444" t="s">
        <v>432</v>
      </c>
      <c r="E2444" t="s">
        <v>1670</v>
      </c>
      <c r="F2444" s="28"/>
      <c r="G2444" s="85" t="s">
        <v>1968</v>
      </c>
      <c r="H2444" s="85" t="s">
        <v>1959</v>
      </c>
      <c r="I2444" s="86" t="s">
        <v>1709</v>
      </c>
      <c r="J2444" t="s">
        <v>14</v>
      </c>
    </row>
    <row r="2445" spans="3:10">
      <c r="C2445">
        <v>212019</v>
      </c>
      <c r="D2445" t="s">
        <v>15</v>
      </c>
      <c r="E2445" t="s">
        <v>1557</v>
      </c>
      <c r="F2445" s="28"/>
      <c r="G2445" s="85" t="s">
        <v>1968</v>
      </c>
      <c r="H2445" s="85" t="s">
        <v>1959</v>
      </c>
      <c r="I2445" s="86" t="s">
        <v>1709</v>
      </c>
      <c r="J2445" t="s">
        <v>14</v>
      </c>
    </row>
    <row r="2446" spans="3:10">
      <c r="C2446">
        <v>212020</v>
      </c>
      <c r="D2446" t="s">
        <v>15</v>
      </c>
      <c r="E2446" t="s">
        <v>1518</v>
      </c>
      <c r="F2446" s="28"/>
      <c r="G2446" s="85" t="s">
        <v>1968</v>
      </c>
      <c r="H2446" s="85" t="s">
        <v>1959</v>
      </c>
      <c r="I2446" s="86" t="s">
        <v>1709</v>
      </c>
      <c r="J2446" t="s">
        <v>14</v>
      </c>
    </row>
    <row r="2447" spans="3:10">
      <c r="C2447">
        <v>212021</v>
      </c>
      <c r="D2447" t="s">
        <v>15</v>
      </c>
      <c r="E2447" t="s">
        <v>1517</v>
      </c>
      <c r="F2447" s="28"/>
      <c r="G2447" s="85" t="s">
        <v>1968</v>
      </c>
      <c r="H2447" s="85" t="s">
        <v>1959</v>
      </c>
      <c r="I2447" s="86" t="s">
        <v>1709</v>
      </c>
      <c r="J2447" t="s">
        <v>14</v>
      </c>
    </row>
    <row r="2448" spans="3:10">
      <c r="C2448">
        <v>212022</v>
      </c>
      <c r="D2448" t="s">
        <v>432</v>
      </c>
      <c r="E2448" t="s">
        <v>1682</v>
      </c>
      <c r="F2448" s="28"/>
      <c r="G2448" s="85" t="s">
        <v>1968</v>
      </c>
      <c r="H2448" s="85" t="s">
        <v>1959</v>
      </c>
      <c r="I2448" s="86" t="s">
        <v>1709</v>
      </c>
      <c r="J2448" t="s">
        <v>14</v>
      </c>
    </row>
    <row r="2449" spans="3:10">
      <c r="C2449">
        <v>212023</v>
      </c>
      <c r="D2449" t="s">
        <v>15</v>
      </c>
      <c r="E2449" t="s">
        <v>1683</v>
      </c>
      <c r="F2449" s="28"/>
      <c r="G2449" s="85" t="s">
        <v>1968</v>
      </c>
      <c r="H2449" s="85" t="s">
        <v>1959</v>
      </c>
      <c r="I2449" s="86" t="s">
        <v>1709</v>
      </c>
      <c r="J2449" t="s">
        <v>14</v>
      </c>
    </row>
    <row r="2450" spans="3:10">
      <c r="C2450">
        <v>212024</v>
      </c>
      <c r="D2450" t="s">
        <v>24</v>
      </c>
      <c r="E2450" t="s">
        <v>25</v>
      </c>
      <c r="F2450" s="28"/>
      <c r="G2450" s="85" t="s">
        <v>1968</v>
      </c>
      <c r="H2450" s="85" t="s">
        <v>1959</v>
      </c>
      <c r="I2450" s="86" t="s">
        <v>1709</v>
      </c>
      <c r="J2450" t="s">
        <v>14</v>
      </c>
    </row>
    <row r="2451" spans="3:10">
      <c r="C2451">
        <v>212025</v>
      </c>
      <c r="D2451" t="s">
        <v>15</v>
      </c>
      <c r="E2451" t="s">
        <v>1685</v>
      </c>
      <c r="F2451" s="28"/>
      <c r="G2451" s="85" t="s">
        <v>1968</v>
      </c>
      <c r="H2451" s="85" t="s">
        <v>1959</v>
      </c>
      <c r="I2451" s="86" t="s">
        <v>1709</v>
      </c>
      <c r="J2451" t="s">
        <v>14</v>
      </c>
    </row>
    <row r="2452" spans="3:10">
      <c r="C2452">
        <v>212026</v>
      </c>
      <c r="D2452" t="s">
        <v>15</v>
      </c>
      <c r="E2452" t="s">
        <v>56</v>
      </c>
      <c r="F2452" s="28"/>
      <c r="G2452" s="85" t="s">
        <v>1968</v>
      </c>
      <c r="H2452" s="85" t="s">
        <v>1959</v>
      </c>
      <c r="I2452" s="86" t="s">
        <v>1709</v>
      </c>
      <c r="J2452" t="s">
        <v>14</v>
      </c>
    </row>
    <row r="2453" spans="3:10">
      <c r="C2453">
        <v>212027</v>
      </c>
      <c r="D2453" t="s">
        <v>24</v>
      </c>
      <c r="E2453" t="s">
        <v>691</v>
      </c>
      <c r="F2453" s="28"/>
      <c r="G2453" s="85" t="s">
        <v>1968</v>
      </c>
      <c r="H2453" s="85" t="s">
        <v>1959</v>
      </c>
      <c r="I2453" s="86" t="s">
        <v>1709</v>
      </c>
      <c r="J2453" t="s">
        <v>14</v>
      </c>
    </row>
    <row r="2454" spans="3:10">
      <c r="C2454">
        <v>213000</v>
      </c>
      <c r="D2454" t="s">
        <v>430</v>
      </c>
      <c r="E2454" t="s">
        <v>1716</v>
      </c>
      <c r="F2454" s="28"/>
      <c r="G2454" s="85" t="s">
        <v>1968</v>
      </c>
      <c r="H2454" s="85" t="s">
        <v>1959</v>
      </c>
      <c r="I2454" s="86" t="s">
        <v>1716</v>
      </c>
      <c r="J2454" t="s">
        <v>14</v>
      </c>
    </row>
    <row r="2455" spans="3:10">
      <c r="C2455">
        <v>213001</v>
      </c>
      <c r="D2455" t="s">
        <v>432</v>
      </c>
      <c r="E2455" t="s">
        <v>1717</v>
      </c>
      <c r="F2455" s="28"/>
      <c r="G2455" s="85" t="s">
        <v>1968</v>
      </c>
      <c r="H2455" s="85" t="s">
        <v>1959</v>
      </c>
      <c r="I2455" s="86" t="s">
        <v>1716</v>
      </c>
      <c r="J2455" t="s">
        <v>14</v>
      </c>
    </row>
    <row r="2456" spans="3:10">
      <c r="C2456">
        <v>213002</v>
      </c>
      <c r="D2456" t="s">
        <v>15</v>
      </c>
      <c r="E2456" t="s">
        <v>1718</v>
      </c>
      <c r="F2456" s="28"/>
      <c r="G2456" s="85" t="s">
        <v>1968</v>
      </c>
      <c r="H2456" s="85" t="s">
        <v>1959</v>
      </c>
      <c r="I2456" s="86" t="s">
        <v>1716</v>
      </c>
      <c r="J2456" t="s">
        <v>14</v>
      </c>
    </row>
    <row r="2457" spans="3:10">
      <c r="C2457">
        <v>213003</v>
      </c>
      <c r="D2457" t="s">
        <v>15</v>
      </c>
      <c r="E2457" t="s">
        <v>1719</v>
      </c>
      <c r="F2457" s="28"/>
      <c r="G2457" s="85" t="s">
        <v>1968</v>
      </c>
      <c r="H2457" s="85" t="s">
        <v>1959</v>
      </c>
      <c r="I2457" s="86" t="s">
        <v>1716</v>
      </c>
      <c r="J2457" t="s">
        <v>14</v>
      </c>
    </row>
    <row r="2458" spans="3:10">
      <c r="C2458">
        <v>213004</v>
      </c>
      <c r="D2458" t="s">
        <v>15</v>
      </c>
      <c r="E2458" t="s">
        <v>1720</v>
      </c>
      <c r="F2458" s="28"/>
      <c r="G2458" s="85" t="s">
        <v>1968</v>
      </c>
      <c r="H2458" s="85" t="s">
        <v>1959</v>
      </c>
      <c r="I2458" s="86" t="s">
        <v>1716</v>
      </c>
      <c r="J2458" t="s">
        <v>14</v>
      </c>
    </row>
    <row r="2459" spans="3:10">
      <c r="C2459">
        <v>213005</v>
      </c>
      <c r="D2459" t="s">
        <v>15</v>
      </c>
      <c r="E2459" t="s">
        <v>1721</v>
      </c>
      <c r="F2459" s="28"/>
      <c r="G2459" s="85" t="s">
        <v>1968</v>
      </c>
      <c r="H2459" s="85" t="s">
        <v>1959</v>
      </c>
      <c r="I2459" s="86" t="s">
        <v>1716</v>
      </c>
      <c r="J2459" t="s">
        <v>14</v>
      </c>
    </row>
    <row r="2460" spans="3:10">
      <c r="C2460">
        <v>213006</v>
      </c>
      <c r="D2460" t="s">
        <v>182</v>
      </c>
      <c r="E2460" t="s">
        <v>1722</v>
      </c>
      <c r="F2460" s="28"/>
      <c r="G2460" s="85" t="s">
        <v>1968</v>
      </c>
      <c r="H2460" s="85" t="s">
        <v>1959</v>
      </c>
      <c r="I2460" s="86" t="s">
        <v>1716</v>
      </c>
      <c r="J2460" t="s">
        <v>14</v>
      </c>
    </row>
    <row r="2461" spans="3:10">
      <c r="C2461">
        <v>213007</v>
      </c>
      <c r="D2461" t="s">
        <v>182</v>
      </c>
      <c r="E2461" t="s">
        <v>1723</v>
      </c>
      <c r="F2461" s="28"/>
      <c r="G2461" s="85" t="s">
        <v>1968</v>
      </c>
      <c r="H2461" s="85" t="s">
        <v>1959</v>
      </c>
      <c r="I2461" s="86" t="s">
        <v>1716</v>
      </c>
      <c r="J2461" t="s">
        <v>14</v>
      </c>
    </row>
    <row r="2462" spans="3:10">
      <c r="C2462">
        <v>213008</v>
      </c>
      <c r="D2462" t="s">
        <v>15</v>
      </c>
      <c r="E2462" t="s">
        <v>1724</v>
      </c>
      <c r="F2462" s="28"/>
      <c r="G2462" s="85" t="s">
        <v>1968</v>
      </c>
      <c r="H2462" s="85" t="s">
        <v>1959</v>
      </c>
      <c r="I2462" s="86" t="s">
        <v>1716</v>
      </c>
      <c r="J2462" t="s">
        <v>14</v>
      </c>
    </row>
    <row r="2463" spans="3:10">
      <c r="C2463">
        <v>213009</v>
      </c>
      <c r="D2463" t="s">
        <v>24</v>
      </c>
      <c r="E2463" t="s">
        <v>1725</v>
      </c>
      <c r="F2463" s="28"/>
      <c r="G2463" s="85" t="s">
        <v>1968</v>
      </c>
      <c r="H2463" s="85" t="s">
        <v>1959</v>
      </c>
      <c r="I2463" s="86" t="s">
        <v>1716</v>
      </c>
      <c r="J2463" t="s">
        <v>14</v>
      </c>
    </row>
    <row r="2464" spans="3:10">
      <c r="C2464">
        <v>213010</v>
      </c>
      <c r="D2464" t="s">
        <v>432</v>
      </c>
      <c r="E2464" t="s">
        <v>1726</v>
      </c>
      <c r="F2464" s="28"/>
      <c r="G2464" s="85" t="s">
        <v>1968</v>
      </c>
      <c r="H2464" s="85" t="s">
        <v>1959</v>
      </c>
      <c r="I2464" s="86" t="s">
        <v>1716</v>
      </c>
      <c r="J2464" t="s">
        <v>14</v>
      </c>
    </row>
    <row r="2465" spans="3:10">
      <c r="C2465">
        <v>213011</v>
      </c>
      <c r="D2465" t="s">
        <v>15</v>
      </c>
      <c r="E2465" t="s">
        <v>1727</v>
      </c>
      <c r="F2465" s="28"/>
      <c r="G2465" s="85" t="s">
        <v>1968</v>
      </c>
      <c r="H2465" s="85" t="s">
        <v>1959</v>
      </c>
      <c r="I2465" s="86" t="s">
        <v>1716</v>
      </c>
      <c r="J2465" t="s">
        <v>14</v>
      </c>
    </row>
    <row r="2466" spans="3:10">
      <c r="C2466">
        <v>213012</v>
      </c>
      <c r="D2466" t="s">
        <v>15</v>
      </c>
      <c r="E2466" t="s">
        <v>1728</v>
      </c>
      <c r="F2466" s="28"/>
      <c r="G2466" s="85" t="s">
        <v>1968</v>
      </c>
      <c r="H2466" s="85" t="s">
        <v>1959</v>
      </c>
      <c r="I2466" s="86" t="s">
        <v>1716</v>
      </c>
      <c r="J2466" t="s">
        <v>14</v>
      </c>
    </row>
    <row r="2467" spans="3:10">
      <c r="C2467">
        <v>213013</v>
      </c>
      <c r="D2467" t="s">
        <v>15</v>
      </c>
      <c r="E2467" t="s">
        <v>1729</v>
      </c>
      <c r="F2467" s="28"/>
      <c r="G2467" s="85" t="s">
        <v>1968</v>
      </c>
      <c r="H2467" s="85" t="s">
        <v>1959</v>
      </c>
      <c r="I2467" s="86" t="s">
        <v>1716</v>
      </c>
      <c r="J2467" t="s">
        <v>14</v>
      </c>
    </row>
    <row r="2468" spans="3:10">
      <c r="C2468">
        <v>213014</v>
      </c>
      <c r="D2468" t="s">
        <v>15</v>
      </c>
      <c r="E2468" t="s">
        <v>1730</v>
      </c>
      <c r="F2468" s="28"/>
      <c r="G2468" s="85" t="s">
        <v>1968</v>
      </c>
      <c r="H2468" s="85" t="s">
        <v>1959</v>
      </c>
      <c r="I2468" s="86" t="s">
        <v>1716</v>
      </c>
      <c r="J2468" t="s">
        <v>14</v>
      </c>
    </row>
    <row r="2469" spans="3:10">
      <c r="C2469">
        <v>213015</v>
      </c>
      <c r="D2469" t="s">
        <v>24</v>
      </c>
      <c r="E2469" t="s">
        <v>1725</v>
      </c>
      <c r="F2469" s="28"/>
      <c r="G2469" s="85" t="s">
        <v>1968</v>
      </c>
      <c r="H2469" s="85" t="s">
        <v>1959</v>
      </c>
      <c r="I2469" s="86" t="s">
        <v>1716</v>
      </c>
      <c r="J2469" t="s">
        <v>14</v>
      </c>
    </row>
    <row r="2470" spans="3:10">
      <c r="C2470">
        <v>213016</v>
      </c>
      <c r="D2470" t="s">
        <v>15</v>
      </c>
      <c r="E2470" t="s">
        <v>56</v>
      </c>
      <c r="F2470" s="28"/>
      <c r="G2470" s="85" t="s">
        <v>1968</v>
      </c>
      <c r="H2470" s="85" t="s">
        <v>1959</v>
      </c>
      <c r="I2470" s="86" t="s">
        <v>1716</v>
      </c>
      <c r="J2470" t="s">
        <v>14</v>
      </c>
    </row>
    <row r="2471" spans="3:10">
      <c r="C2471">
        <v>213017</v>
      </c>
      <c r="D2471" t="s">
        <v>24</v>
      </c>
      <c r="E2471" t="s">
        <v>57</v>
      </c>
      <c r="F2471" s="28"/>
      <c r="G2471" s="85" t="s">
        <v>1968</v>
      </c>
      <c r="H2471" s="85" t="s">
        <v>1959</v>
      </c>
      <c r="I2471" s="86" t="s">
        <v>1716</v>
      </c>
      <c r="J2471" t="s">
        <v>14</v>
      </c>
    </row>
    <row r="2472" spans="3:10">
      <c r="C2472">
        <v>214000</v>
      </c>
      <c r="D2472" t="s">
        <v>430</v>
      </c>
      <c r="E2472" t="s">
        <v>1731</v>
      </c>
      <c r="F2472" s="28"/>
      <c r="G2472" s="85" t="s">
        <v>1968</v>
      </c>
      <c r="H2472" s="85" t="s">
        <v>1959</v>
      </c>
      <c r="I2472" s="86" t="s">
        <v>1731</v>
      </c>
      <c r="J2472" t="s">
        <v>14</v>
      </c>
    </row>
    <row r="2473" spans="3:10">
      <c r="C2473">
        <v>214001</v>
      </c>
      <c r="D2473" t="s">
        <v>432</v>
      </c>
      <c r="E2473" t="s">
        <v>1732</v>
      </c>
      <c r="F2473" s="28"/>
      <c r="G2473" s="85" t="s">
        <v>1968</v>
      </c>
      <c r="H2473" s="85" t="s">
        <v>1959</v>
      </c>
      <c r="I2473" s="86" t="s">
        <v>1731</v>
      </c>
      <c r="J2473" t="s">
        <v>14</v>
      </c>
    </row>
    <row r="2474" spans="3:10">
      <c r="C2474">
        <v>214002</v>
      </c>
      <c r="D2474" t="s">
        <v>15</v>
      </c>
      <c r="E2474" t="s">
        <v>1733</v>
      </c>
      <c r="F2474" s="28"/>
      <c r="G2474" s="85" t="s">
        <v>1968</v>
      </c>
      <c r="H2474" s="85" t="s">
        <v>1959</v>
      </c>
      <c r="I2474" s="86" t="s">
        <v>1731</v>
      </c>
      <c r="J2474" t="s">
        <v>14</v>
      </c>
    </row>
    <row r="2475" spans="3:10">
      <c r="C2475">
        <v>214003</v>
      </c>
      <c r="D2475" t="s">
        <v>182</v>
      </c>
      <c r="E2475" t="s">
        <v>1734</v>
      </c>
      <c r="F2475" s="28"/>
      <c r="G2475" s="85" t="s">
        <v>1968</v>
      </c>
      <c r="H2475" s="85" t="s">
        <v>1959</v>
      </c>
      <c r="I2475" s="86" t="s">
        <v>1731</v>
      </c>
      <c r="J2475" t="s">
        <v>14</v>
      </c>
    </row>
    <row r="2476" spans="3:10">
      <c r="C2476">
        <v>214004</v>
      </c>
      <c r="D2476" t="s">
        <v>15</v>
      </c>
      <c r="E2476" t="s">
        <v>1735</v>
      </c>
      <c r="F2476" s="28"/>
      <c r="G2476" s="85" t="s">
        <v>1968</v>
      </c>
      <c r="H2476" s="85" t="s">
        <v>1959</v>
      </c>
      <c r="I2476" s="86" t="s">
        <v>1731</v>
      </c>
      <c r="J2476" t="s">
        <v>14</v>
      </c>
    </row>
    <row r="2477" spans="3:10">
      <c r="C2477">
        <v>214005</v>
      </c>
      <c r="D2477" t="s">
        <v>15</v>
      </c>
      <c r="E2477" t="s">
        <v>1736</v>
      </c>
      <c r="F2477" s="28"/>
      <c r="G2477" s="85" t="s">
        <v>1968</v>
      </c>
      <c r="H2477" s="85" t="s">
        <v>1959</v>
      </c>
      <c r="I2477" s="86" t="s">
        <v>1731</v>
      </c>
      <c r="J2477" t="s">
        <v>14</v>
      </c>
    </row>
    <row r="2478" spans="3:10">
      <c r="C2478">
        <v>214006</v>
      </c>
      <c r="D2478" t="s">
        <v>62</v>
      </c>
      <c r="E2478" t="s">
        <v>1737</v>
      </c>
      <c r="F2478" s="28"/>
      <c r="G2478" s="85" t="s">
        <v>1968</v>
      </c>
      <c r="H2478" s="85" t="s">
        <v>1959</v>
      </c>
      <c r="I2478" s="86" t="s">
        <v>1731</v>
      </c>
      <c r="J2478" t="s">
        <v>14</v>
      </c>
    </row>
    <row r="2479" spans="3:10">
      <c r="C2479">
        <v>214007</v>
      </c>
      <c r="D2479" t="s">
        <v>62</v>
      </c>
      <c r="E2479" t="s">
        <v>1738</v>
      </c>
      <c r="F2479" s="28"/>
      <c r="G2479" s="85" t="s">
        <v>1968</v>
      </c>
      <c r="H2479" s="85" t="s">
        <v>1959</v>
      </c>
      <c r="I2479" s="86" t="s">
        <v>1731</v>
      </c>
      <c r="J2479" t="s">
        <v>14</v>
      </c>
    </row>
    <row r="2480" spans="3:10">
      <c r="C2480">
        <v>214008</v>
      </c>
      <c r="D2480" t="s">
        <v>62</v>
      </c>
      <c r="E2480" t="s">
        <v>1739</v>
      </c>
      <c r="F2480" s="28"/>
      <c r="G2480" s="85" t="s">
        <v>1968</v>
      </c>
      <c r="H2480" s="85" t="s">
        <v>1959</v>
      </c>
      <c r="I2480" s="86" t="s">
        <v>1731</v>
      </c>
      <c r="J2480" t="s">
        <v>14</v>
      </c>
    </row>
    <row r="2481" spans="3:10">
      <c r="C2481">
        <v>214009</v>
      </c>
      <c r="D2481" t="s">
        <v>62</v>
      </c>
      <c r="E2481" t="s">
        <v>1740</v>
      </c>
      <c r="F2481" s="28"/>
      <c r="G2481" s="85" t="s">
        <v>1968</v>
      </c>
      <c r="H2481" s="85" t="s">
        <v>1959</v>
      </c>
      <c r="I2481" s="86" t="s">
        <v>1731</v>
      </c>
      <c r="J2481" t="s">
        <v>14</v>
      </c>
    </row>
    <row r="2482" spans="3:10">
      <c r="C2482">
        <v>214010</v>
      </c>
      <c r="D2482" t="s">
        <v>15</v>
      </c>
      <c r="E2482" t="s">
        <v>1730</v>
      </c>
      <c r="F2482" s="28"/>
      <c r="G2482" s="85" t="s">
        <v>1968</v>
      </c>
      <c r="H2482" s="85" t="s">
        <v>1959</v>
      </c>
      <c r="I2482" s="86" t="s">
        <v>1731</v>
      </c>
      <c r="J2482" t="s">
        <v>14</v>
      </c>
    </row>
    <row r="2483" spans="3:10">
      <c r="C2483">
        <v>214011</v>
      </c>
      <c r="D2483" t="s">
        <v>432</v>
      </c>
      <c r="E2483" t="s">
        <v>1741</v>
      </c>
      <c r="F2483" s="28"/>
      <c r="G2483" s="85" t="s">
        <v>1968</v>
      </c>
      <c r="H2483" s="85" t="s">
        <v>1959</v>
      </c>
      <c r="I2483" s="86" t="s">
        <v>1731</v>
      </c>
      <c r="J2483" t="s">
        <v>14</v>
      </c>
    </row>
    <row r="2484" spans="3:10">
      <c r="C2484">
        <v>214012</v>
      </c>
      <c r="D2484" t="s">
        <v>15</v>
      </c>
      <c r="E2484" t="s">
        <v>1742</v>
      </c>
      <c r="F2484" s="28"/>
      <c r="G2484" s="85" t="s">
        <v>1968</v>
      </c>
      <c r="H2484" s="85" t="s">
        <v>1959</v>
      </c>
      <c r="I2484" s="86" t="s">
        <v>1731</v>
      </c>
      <c r="J2484" t="s">
        <v>14</v>
      </c>
    </row>
    <row r="2485" spans="3:10">
      <c r="C2485">
        <v>214013</v>
      </c>
      <c r="D2485" t="s">
        <v>15</v>
      </c>
      <c r="E2485" t="s">
        <v>1743</v>
      </c>
      <c r="F2485" s="28"/>
      <c r="G2485" s="85" t="s">
        <v>1968</v>
      </c>
      <c r="H2485" s="85" t="s">
        <v>1959</v>
      </c>
      <c r="I2485" s="86" t="s">
        <v>1731</v>
      </c>
      <c r="J2485" t="s">
        <v>14</v>
      </c>
    </row>
    <row r="2486" spans="3:10">
      <c r="C2486">
        <v>214014</v>
      </c>
      <c r="D2486" t="s">
        <v>15</v>
      </c>
      <c r="E2486" t="s">
        <v>1744</v>
      </c>
      <c r="F2486" s="28"/>
      <c r="G2486" s="85" t="s">
        <v>1968</v>
      </c>
      <c r="H2486" s="85" t="s">
        <v>1959</v>
      </c>
      <c r="I2486" s="86" t="s">
        <v>1731</v>
      </c>
      <c r="J2486" t="s">
        <v>14</v>
      </c>
    </row>
    <row r="2487" spans="3:10">
      <c r="C2487">
        <v>214015</v>
      </c>
      <c r="D2487" t="s">
        <v>15</v>
      </c>
      <c r="E2487" t="s">
        <v>1745</v>
      </c>
      <c r="F2487" s="28"/>
      <c r="G2487" s="85" t="s">
        <v>1968</v>
      </c>
      <c r="H2487" s="85" t="s">
        <v>1959</v>
      </c>
      <c r="I2487" s="86" t="s">
        <v>1731</v>
      </c>
      <c r="J2487" t="s">
        <v>14</v>
      </c>
    </row>
    <row r="2488" spans="3:10">
      <c r="C2488">
        <v>214016</v>
      </c>
      <c r="D2488" t="s">
        <v>15</v>
      </c>
      <c r="E2488" t="s">
        <v>56</v>
      </c>
      <c r="F2488" s="28"/>
      <c r="G2488" s="85" t="s">
        <v>1968</v>
      </c>
      <c r="H2488" s="85" t="s">
        <v>1959</v>
      </c>
      <c r="I2488" s="86" t="s">
        <v>1731</v>
      </c>
      <c r="J2488" t="s">
        <v>14</v>
      </c>
    </row>
    <row r="2489" spans="3:10">
      <c r="C2489">
        <v>214017</v>
      </c>
      <c r="D2489" t="s">
        <v>24</v>
      </c>
      <c r="E2489" t="s">
        <v>57</v>
      </c>
      <c r="F2489" s="28"/>
      <c r="G2489" s="85" t="s">
        <v>1968</v>
      </c>
      <c r="H2489" s="85" t="s">
        <v>1959</v>
      </c>
      <c r="I2489" s="86" t="s">
        <v>1731</v>
      </c>
      <c r="J2489" t="s">
        <v>14</v>
      </c>
    </row>
    <row r="2490" spans="3:10">
      <c r="C2490">
        <v>215000</v>
      </c>
      <c r="D2490" t="s">
        <v>12</v>
      </c>
      <c r="E2490" t="s">
        <v>1746</v>
      </c>
      <c r="F2490" s="28"/>
      <c r="G2490" s="85" t="s">
        <v>1968</v>
      </c>
      <c r="H2490" s="85" t="s">
        <v>1959</v>
      </c>
      <c r="I2490" s="86" t="s">
        <v>1746</v>
      </c>
      <c r="J2490" t="s">
        <v>14</v>
      </c>
    </row>
    <row r="2491" spans="3:10">
      <c r="C2491">
        <v>215001</v>
      </c>
      <c r="D2491" t="s">
        <v>15</v>
      </c>
      <c r="E2491" t="s">
        <v>1747</v>
      </c>
      <c r="F2491" s="28"/>
      <c r="G2491" s="85" t="s">
        <v>1968</v>
      </c>
      <c r="H2491" s="85" t="s">
        <v>1959</v>
      </c>
      <c r="I2491" s="86" t="s">
        <v>1746</v>
      </c>
      <c r="J2491" t="s">
        <v>14</v>
      </c>
    </row>
    <row r="2492" spans="3:10">
      <c r="C2492">
        <v>215002</v>
      </c>
      <c r="D2492" t="s">
        <v>15</v>
      </c>
      <c r="E2492" t="s">
        <v>127</v>
      </c>
      <c r="F2492" s="28"/>
      <c r="G2492" s="85" t="s">
        <v>1968</v>
      </c>
      <c r="H2492" s="85" t="s">
        <v>1959</v>
      </c>
      <c r="I2492" s="86" t="s">
        <v>1746</v>
      </c>
      <c r="J2492" t="s">
        <v>14</v>
      </c>
    </row>
    <row r="2493" spans="3:10">
      <c r="C2493">
        <v>215003</v>
      </c>
      <c r="D2493" t="s">
        <v>15</v>
      </c>
      <c r="E2493" t="s">
        <v>1748</v>
      </c>
      <c r="F2493" s="28"/>
      <c r="G2493" s="85" t="s">
        <v>1968</v>
      </c>
      <c r="H2493" s="85" t="s">
        <v>1959</v>
      </c>
      <c r="I2493" s="86" t="s">
        <v>1746</v>
      </c>
      <c r="J2493" t="s">
        <v>14</v>
      </c>
    </row>
    <row r="2494" spans="3:10">
      <c r="C2494">
        <v>215004</v>
      </c>
      <c r="D2494" t="s">
        <v>15</v>
      </c>
      <c r="E2494" t="s">
        <v>1749</v>
      </c>
      <c r="F2494" s="28"/>
      <c r="G2494" s="85" t="s">
        <v>1968</v>
      </c>
      <c r="H2494" s="85" t="s">
        <v>1959</v>
      </c>
      <c r="I2494" s="86" t="s">
        <v>1746</v>
      </c>
      <c r="J2494" t="s">
        <v>14</v>
      </c>
    </row>
    <row r="2495" spans="3:10">
      <c r="C2495">
        <v>215005</v>
      </c>
      <c r="D2495" t="s">
        <v>15</v>
      </c>
      <c r="E2495" t="s">
        <v>56</v>
      </c>
      <c r="F2495" s="28"/>
      <c r="G2495" s="85" t="s">
        <v>1968</v>
      </c>
      <c r="H2495" s="85" t="s">
        <v>1959</v>
      </c>
      <c r="I2495" s="86" t="s">
        <v>1746</v>
      </c>
      <c r="J2495" t="s">
        <v>14</v>
      </c>
    </row>
    <row r="2496" spans="3:10">
      <c r="C2496">
        <v>215006</v>
      </c>
      <c r="D2496" t="s">
        <v>24</v>
      </c>
      <c r="E2496" t="s">
        <v>57</v>
      </c>
      <c r="F2496" s="28"/>
      <c r="G2496" s="85" t="s">
        <v>1968</v>
      </c>
      <c r="H2496" s="85" t="s">
        <v>1959</v>
      </c>
      <c r="I2496" s="86" t="s">
        <v>1746</v>
      </c>
      <c r="J2496" t="s">
        <v>14</v>
      </c>
    </row>
    <row r="2497" spans="3:10">
      <c r="C2497">
        <v>216000</v>
      </c>
      <c r="D2497" t="s">
        <v>12</v>
      </c>
      <c r="E2497" t="s">
        <v>1750</v>
      </c>
      <c r="F2497" s="28"/>
      <c r="G2497" s="85" t="s">
        <v>1968</v>
      </c>
      <c r="H2497" s="85" t="s">
        <v>1959</v>
      </c>
      <c r="I2497" s="86" t="s">
        <v>1750</v>
      </c>
      <c r="J2497" t="s">
        <v>14</v>
      </c>
    </row>
    <row r="2498" spans="3:10">
      <c r="C2498">
        <v>216001</v>
      </c>
      <c r="D2498" t="s">
        <v>15</v>
      </c>
      <c r="E2498" t="s">
        <v>1751</v>
      </c>
      <c r="F2498" s="28"/>
      <c r="G2498" s="85" t="s">
        <v>1968</v>
      </c>
      <c r="H2498" s="85" t="s">
        <v>1959</v>
      </c>
      <c r="I2498" s="86" t="s">
        <v>1750</v>
      </c>
      <c r="J2498" t="s">
        <v>14</v>
      </c>
    </row>
    <row r="2499" spans="3:10">
      <c r="C2499">
        <v>216002</v>
      </c>
      <c r="D2499" t="s">
        <v>15</v>
      </c>
      <c r="E2499" t="s">
        <v>1752</v>
      </c>
      <c r="F2499" s="28"/>
      <c r="G2499" s="85" t="s">
        <v>1968</v>
      </c>
      <c r="H2499" s="85" t="s">
        <v>1959</v>
      </c>
      <c r="I2499" s="86" t="s">
        <v>1750</v>
      </c>
      <c r="J2499" t="s">
        <v>14</v>
      </c>
    </row>
    <row r="2500" spans="3:10">
      <c r="C2500">
        <v>216003</v>
      </c>
      <c r="D2500" t="s">
        <v>15</v>
      </c>
      <c r="E2500" t="s">
        <v>1753</v>
      </c>
      <c r="F2500" s="28"/>
      <c r="G2500" s="85" t="s">
        <v>1968</v>
      </c>
      <c r="H2500" s="85" t="s">
        <v>1959</v>
      </c>
      <c r="I2500" s="86" t="s">
        <v>1750</v>
      </c>
      <c r="J2500" t="s">
        <v>14</v>
      </c>
    </row>
    <row r="2501" spans="3:10">
      <c r="C2501">
        <v>216004</v>
      </c>
      <c r="D2501" t="s">
        <v>15</v>
      </c>
      <c r="E2501" t="s">
        <v>1754</v>
      </c>
      <c r="F2501" s="28"/>
      <c r="G2501" s="85" t="s">
        <v>1968</v>
      </c>
      <c r="H2501" s="85" t="s">
        <v>1959</v>
      </c>
      <c r="I2501" s="86" t="s">
        <v>1750</v>
      </c>
      <c r="J2501" t="s">
        <v>14</v>
      </c>
    </row>
    <row r="2502" spans="3:10">
      <c r="C2502">
        <v>216005</v>
      </c>
      <c r="D2502" t="s">
        <v>15</v>
      </c>
      <c r="E2502" t="s">
        <v>1755</v>
      </c>
      <c r="F2502" s="28"/>
      <c r="G2502" s="85" t="s">
        <v>1968</v>
      </c>
      <c r="H2502" s="85" t="s">
        <v>1959</v>
      </c>
      <c r="I2502" s="86" t="s">
        <v>1750</v>
      </c>
      <c r="J2502" t="s">
        <v>14</v>
      </c>
    </row>
    <row r="2503" spans="3:10">
      <c r="C2503">
        <v>216006</v>
      </c>
      <c r="D2503" t="s">
        <v>15</v>
      </c>
      <c r="E2503" t="s">
        <v>56</v>
      </c>
      <c r="F2503" s="28"/>
      <c r="G2503" s="85" t="s">
        <v>1968</v>
      </c>
      <c r="H2503" s="85" t="s">
        <v>1959</v>
      </c>
      <c r="I2503" s="86" t="s">
        <v>1750</v>
      </c>
      <c r="J2503" t="s">
        <v>14</v>
      </c>
    </row>
    <row r="2504" spans="3:10">
      <c r="C2504">
        <v>216007</v>
      </c>
      <c r="D2504" t="s">
        <v>24</v>
      </c>
      <c r="E2504" t="s">
        <v>57</v>
      </c>
      <c r="F2504" s="28"/>
      <c r="G2504" s="85" t="s">
        <v>1968</v>
      </c>
      <c r="H2504" s="85" t="s">
        <v>1959</v>
      </c>
      <c r="I2504" s="86" t="s">
        <v>1750</v>
      </c>
      <c r="J2504" t="s">
        <v>14</v>
      </c>
    </row>
    <row r="2505" spans="3:10">
      <c r="C2505">
        <v>217000</v>
      </c>
      <c r="D2505" t="s">
        <v>12</v>
      </c>
      <c r="E2505" t="s">
        <v>1756</v>
      </c>
      <c r="F2505" s="28"/>
      <c r="G2505" s="85" t="s">
        <v>1968</v>
      </c>
      <c r="H2505" s="85" t="s">
        <v>1959</v>
      </c>
      <c r="I2505" s="86" t="s">
        <v>1756</v>
      </c>
      <c r="J2505" t="s">
        <v>14</v>
      </c>
    </row>
    <row r="2506" spans="3:10">
      <c r="C2506">
        <v>217001</v>
      </c>
      <c r="D2506" t="s">
        <v>15</v>
      </c>
      <c r="E2506" t="s">
        <v>1757</v>
      </c>
      <c r="F2506" s="28"/>
      <c r="G2506" s="85" t="s">
        <v>1968</v>
      </c>
      <c r="H2506" s="85" t="s">
        <v>1959</v>
      </c>
      <c r="I2506" s="86" t="s">
        <v>1756</v>
      </c>
      <c r="J2506" t="s">
        <v>14</v>
      </c>
    </row>
    <row r="2507" spans="3:10">
      <c r="C2507">
        <v>217002</v>
      </c>
      <c r="D2507" t="s">
        <v>15</v>
      </c>
      <c r="E2507" t="s">
        <v>1758</v>
      </c>
      <c r="F2507" s="28"/>
      <c r="G2507" s="85" t="s">
        <v>1968</v>
      </c>
      <c r="H2507" s="85" t="s">
        <v>1959</v>
      </c>
      <c r="I2507" s="86" t="s">
        <v>1756</v>
      </c>
      <c r="J2507" t="s">
        <v>14</v>
      </c>
    </row>
    <row r="2508" spans="3:10">
      <c r="C2508">
        <v>217003</v>
      </c>
      <c r="D2508" t="s">
        <v>15</v>
      </c>
      <c r="E2508" t="s">
        <v>1759</v>
      </c>
      <c r="F2508" s="28"/>
      <c r="G2508" s="85" t="s">
        <v>1968</v>
      </c>
      <c r="H2508" s="85" t="s">
        <v>1959</v>
      </c>
      <c r="I2508" s="86" t="s">
        <v>1756</v>
      </c>
      <c r="J2508" t="s">
        <v>14</v>
      </c>
    </row>
    <row r="2509" spans="3:10">
      <c r="C2509">
        <v>217004</v>
      </c>
      <c r="D2509" t="s">
        <v>15</v>
      </c>
      <c r="E2509" t="s">
        <v>1748</v>
      </c>
      <c r="F2509" s="28"/>
      <c r="G2509" s="85" t="s">
        <v>1968</v>
      </c>
      <c r="H2509" s="85" t="s">
        <v>1959</v>
      </c>
      <c r="I2509" s="86" t="s">
        <v>1756</v>
      </c>
      <c r="J2509" t="s">
        <v>14</v>
      </c>
    </row>
    <row r="2510" spans="3:10">
      <c r="C2510">
        <v>217005</v>
      </c>
      <c r="D2510" t="s">
        <v>15</v>
      </c>
      <c r="E2510" t="s">
        <v>1760</v>
      </c>
      <c r="F2510" s="28"/>
      <c r="G2510" s="85" t="s">
        <v>1968</v>
      </c>
      <c r="H2510" s="85" t="s">
        <v>1959</v>
      </c>
      <c r="I2510" s="86" t="s">
        <v>1756</v>
      </c>
      <c r="J2510" t="s">
        <v>14</v>
      </c>
    </row>
    <row r="2511" spans="3:10">
      <c r="C2511">
        <v>217006</v>
      </c>
      <c r="D2511" t="s">
        <v>15</v>
      </c>
      <c r="E2511" t="s">
        <v>56</v>
      </c>
      <c r="F2511" s="28"/>
      <c r="G2511" s="85" t="s">
        <v>1968</v>
      </c>
      <c r="H2511" s="85" t="s">
        <v>1959</v>
      </c>
      <c r="I2511" s="86" t="s">
        <v>1756</v>
      </c>
      <c r="J2511" t="s">
        <v>14</v>
      </c>
    </row>
    <row r="2512" spans="3:10">
      <c r="C2512">
        <v>217007</v>
      </c>
      <c r="D2512" t="s">
        <v>24</v>
      </c>
      <c r="E2512" t="s">
        <v>57</v>
      </c>
      <c r="F2512" s="28"/>
      <c r="G2512" s="85" t="s">
        <v>1968</v>
      </c>
      <c r="H2512" s="85" t="s">
        <v>1959</v>
      </c>
      <c r="I2512" s="86" t="s">
        <v>1756</v>
      </c>
      <c r="J2512" t="s">
        <v>14</v>
      </c>
    </row>
    <row r="2513" spans="3:10">
      <c r="C2513">
        <v>218000</v>
      </c>
      <c r="D2513" t="s">
        <v>12</v>
      </c>
      <c r="E2513" t="s">
        <v>1761</v>
      </c>
      <c r="F2513" s="28"/>
      <c r="G2513" s="85" t="s">
        <v>1968</v>
      </c>
      <c r="H2513" s="85" t="s">
        <v>1959</v>
      </c>
      <c r="I2513" s="86" t="s">
        <v>1761</v>
      </c>
      <c r="J2513" t="s">
        <v>14</v>
      </c>
    </row>
    <row r="2514" spans="3:10">
      <c r="C2514">
        <v>218001</v>
      </c>
      <c r="D2514" t="s">
        <v>15</v>
      </c>
      <c r="E2514" t="s">
        <v>1747</v>
      </c>
      <c r="F2514" s="28"/>
      <c r="G2514" s="85" t="s">
        <v>1968</v>
      </c>
      <c r="H2514" s="85" t="s">
        <v>1959</v>
      </c>
      <c r="I2514" s="86" t="s">
        <v>1761</v>
      </c>
      <c r="J2514" t="s">
        <v>14</v>
      </c>
    </row>
    <row r="2515" spans="3:10">
      <c r="C2515">
        <v>218002</v>
      </c>
      <c r="D2515" t="s">
        <v>15</v>
      </c>
      <c r="E2515" t="s">
        <v>127</v>
      </c>
      <c r="F2515" s="28"/>
      <c r="G2515" s="85" t="s">
        <v>1968</v>
      </c>
      <c r="H2515" s="85" t="s">
        <v>1959</v>
      </c>
      <c r="I2515" s="86" t="s">
        <v>1761</v>
      </c>
      <c r="J2515" t="s">
        <v>14</v>
      </c>
    </row>
    <row r="2516" spans="3:10">
      <c r="C2516">
        <v>218003</v>
      </c>
      <c r="D2516" t="s">
        <v>15</v>
      </c>
      <c r="E2516" t="s">
        <v>1748</v>
      </c>
      <c r="F2516" s="28"/>
      <c r="G2516" s="85" t="s">
        <v>1968</v>
      </c>
      <c r="H2516" s="85" t="s">
        <v>1959</v>
      </c>
      <c r="I2516" s="86" t="s">
        <v>1761</v>
      </c>
      <c r="J2516" t="s">
        <v>14</v>
      </c>
    </row>
    <row r="2517" spans="3:10">
      <c r="C2517">
        <v>218004</v>
      </c>
      <c r="D2517" t="s">
        <v>15</v>
      </c>
      <c r="E2517" t="s">
        <v>1762</v>
      </c>
      <c r="F2517" s="28"/>
      <c r="G2517" s="85" t="s">
        <v>1968</v>
      </c>
      <c r="H2517" s="85" t="s">
        <v>1959</v>
      </c>
      <c r="I2517" s="86" t="s">
        <v>1761</v>
      </c>
      <c r="J2517" t="s">
        <v>14</v>
      </c>
    </row>
    <row r="2518" spans="3:10">
      <c r="C2518">
        <v>218005</v>
      </c>
      <c r="D2518" t="s">
        <v>15</v>
      </c>
      <c r="E2518" t="s">
        <v>56</v>
      </c>
      <c r="F2518" s="28"/>
      <c r="G2518" s="85" t="s">
        <v>1968</v>
      </c>
      <c r="H2518" s="85" t="s">
        <v>1959</v>
      </c>
      <c r="I2518" s="86" t="s">
        <v>1761</v>
      </c>
      <c r="J2518" t="s">
        <v>14</v>
      </c>
    </row>
    <row r="2519" spans="3:10">
      <c r="C2519">
        <v>218006</v>
      </c>
      <c r="D2519" t="s">
        <v>24</v>
      </c>
      <c r="E2519" t="s">
        <v>57</v>
      </c>
      <c r="F2519" s="28"/>
      <c r="G2519" s="85" t="s">
        <v>1968</v>
      </c>
      <c r="H2519" s="85" t="s">
        <v>1959</v>
      </c>
      <c r="I2519" s="86" t="s">
        <v>1761</v>
      </c>
      <c r="J2519" t="s">
        <v>14</v>
      </c>
    </row>
    <row r="2520" spans="3:10">
      <c r="C2520">
        <v>219000</v>
      </c>
      <c r="D2520" t="s">
        <v>12</v>
      </c>
      <c r="E2520" t="s">
        <v>1763</v>
      </c>
      <c r="F2520" s="28"/>
      <c r="G2520" s="85" t="s">
        <v>1968</v>
      </c>
      <c r="H2520" s="85" t="s">
        <v>1959</v>
      </c>
      <c r="I2520" s="86" t="s">
        <v>1763</v>
      </c>
      <c r="J2520" t="s">
        <v>14</v>
      </c>
    </row>
    <row r="2521" spans="3:10">
      <c r="C2521">
        <v>219001</v>
      </c>
      <c r="D2521" t="s">
        <v>15</v>
      </c>
      <c r="E2521" t="s">
        <v>899</v>
      </c>
      <c r="F2521" s="28"/>
      <c r="G2521" s="85" t="s">
        <v>1968</v>
      </c>
      <c r="H2521" s="85" t="s">
        <v>1959</v>
      </c>
      <c r="I2521" s="86" t="s">
        <v>1763</v>
      </c>
      <c r="J2521" t="s">
        <v>14</v>
      </c>
    </row>
    <row r="2522" spans="3:10">
      <c r="C2522">
        <v>219002</v>
      </c>
      <c r="D2522" t="s">
        <v>15</v>
      </c>
      <c r="E2522" t="s">
        <v>1764</v>
      </c>
      <c r="F2522" s="28"/>
      <c r="G2522" s="85" t="s">
        <v>1968</v>
      </c>
      <c r="H2522" s="85" t="s">
        <v>1959</v>
      </c>
      <c r="I2522" s="86" t="s">
        <v>1763</v>
      </c>
      <c r="J2522" t="s">
        <v>14</v>
      </c>
    </row>
    <row r="2523" spans="3:10">
      <c r="C2523">
        <v>219003</v>
      </c>
      <c r="D2523" t="s">
        <v>15</v>
      </c>
      <c r="E2523" t="s">
        <v>898</v>
      </c>
      <c r="F2523" s="28"/>
      <c r="G2523" s="85" t="s">
        <v>1968</v>
      </c>
      <c r="H2523" s="85" t="s">
        <v>1959</v>
      </c>
      <c r="I2523" s="86" t="s">
        <v>1763</v>
      </c>
      <c r="J2523" t="s">
        <v>14</v>
      </c>
    </row>
    <row r="2524" spans="3:10">
      <c r="C2524">
        <v>219004</v>
      </c>
      <c r="D2524" t="s">
        <v>15</v>
      </c>
      <c r="E2524" t="s">
        <v>1765</v>
      </c>
      <c r="F2524" s="28"/>
      <c r="G2524" s="85" t="s">
        <v>1968</v>
      </c>
      <c r="H2524" s="85" t="s">
        <v>1959</v>
      </c>
      <c r="I2524" s="86" t="s">
        <v>1763</v>
      </c>
      <c r="J2524" t="s">
        <v>14</v>
      </c>
    </row>
    <row r="2525" spans="3:10">
      <c r="C2525">
        <v>219005</v>
      </c>
      <c r="D2525" t="s">
        <v>15</v>
      </c>
      <c r="E2525" t="s">
        <v>56</v>
      </c>
      <c r="F2525" s="28"/>
      <c r="G2525" s="85" t="s">
        <v>1968</v>
      </c>
      <c r="H2525" s="85" t="s">
        <v>1959</v>
      </c>
      <c r="I2525" s="86" t="s">
        <v>1763</v>
      </c>
      <c r="J2525" t="s">
        <v>14</v>
      </c>
    </row>
    <row r="2526" spans="3:10">
      <c r="C2526">
        <v>219006</v>
      </c>
      <c r="D2526" t="s">
        <v>24</v>
      </c>
      <c r="E2526" t="s">
        <v>57</v>
      </c>
      <c r="F2526" s="28"/>
      <c r="G2526" s="85" t="s">
        <v>1968</v>
      </c>
      <c r="H2526" s="85" t="s">
        <v>1959</v>
      </c>
      <c r="I2526" s="86" t="s">
        <v>1763</v>
      </c>
      <c r="J2526" t="s">
        <v>14</v>
      </c>
    </row>
    <row r="2527" spans="3:10">
      <c r="C2527">
        <v>220000</v>
      </c>
      <c r="D2527" t="s">
        <v>12</v>
      </c>
      <c r="E2527" t="s">
        <v>1766</v>
      </c>
      <c r="F2527" s="28"/>
      <c r="G2527" s="85" t="s">
        <v>1968</v>
      </c>
      <c r="H2527" s="85" t="s">
        <v>1959</v>
      </c>
      <c r="I2527" s="86" t="s">
        <v>1766</v>
      </c>
      <c r="J2527" t="s">
        <v>14</v>
      </c>
    </row>
    <row r="2528" spans="3:10">
      <c r="C2528">
        <v>220001</v>
      </c>
      <c r="D2528" t="s">
        <v>15</v>
      </c>
      <c r="E2528" t="s">
        <v>1747</v>
      </c>
      <c r="F2528" s="28"/>
      <c r="G2528" s="85" t="s">
        <v>1968</v>
      </c>
      <c r="H2528" s="85" t="s">
        <v>1959</v>
      </c>
      <c r="I2528" s="86" t="s">
        <v>1766</v>
      </c>
      <c r="J2528" t="s">
        <v>14</v>
      </c>
    </row>
    <row r="2529" spans="3:10">
      <c r="C2529">
        <v>220002</v>
      </c>
      <c r="D2529" t="s">
        <v>15</v>
      </c>
      <c r="E2529" t="s">
        <v>127</v>
      </c>
      <c r="F2529" s="28"/>
      <c r="G2529" s="85" t="s">
        <v>1968</v>
      </c>
      <c r="H2529" s="85" t="s">
        <v>1959</v>
      </c>
      <c r="I2529" s="86" t="s">
        <v>1766</v>
      </c>
      <c r="J2529" t="s">
        <v>14</v>
      </c>
    </row>
    <row r="2530" spans="3:10">
      <c r="C2530">
        <v>220003</v>
      </c>
      <c r="D2530" t="s">
        <v>15</v>
      </c>
      <c r="E2530" t="s">
        <v>1748</v>
      </c>
      <c r="F2530" s="28"/>
      <c r="G2530" s="85" t="s">
        <v>1968</v>
      </c>
      <c r="H2530" s="85" t="s">
        <v>1959</v>
      </c>
      <c r="I2530" s="86" t="s">
        <v>1766</v>
      </c>
      <c r="J2530" t="s">
        <v>14</v>
      </c>
    </row>
    <row r="2531" spans="3:10">
      <c r="C2531">
        <v>220004</v>
      </c>
      <c r="D2531" t="s">
        <v>15</v>
      </c>
      <c r="E2531" t="s">
        <v>1767</v>
      </c>
      <c r="F2531" s="28"/>
      <c r="G2531" s="85" t="s">
        <v>1968</v>
      </c>
      <c r="H2531" s="85" t="s">
        <v>1959</v>
      </c>
      <c r="I2531" s="86" t="s">
        <v>1766</v>
      </c>
      <c r="J2531" t="s">
        <v>14</v>
      </c>
    </row>
    <row r="2532" spans="3:10">
      <c r="C2532">
        <v>220005</v>
      </c>
      <c r="D2532" t="s">
        <v>15</v>
      </c>
      <c r="E2532" t="s">
        <v>56</v>
      </c>
      <c r="F2532" s="28"/>
      <c r="G2532" s="85" t="s">
        <v>1968</v>
      </c>
      <c r="H2532" s="85" t="s">
        <v>1959</v>
      </c>
      <c r="I2532" s="86" t="s">
        <v>1766</v>
      </c>
      <c r="J2532" t="s">
        <v>14</v>
      </c>
    </row>
    <row r="2533" spans="3:10">
      <c r="C2533">
        <v>220006</v>
      </c>
      <c r="D2533" t="s">
        <v>24</v>
      </c>
      <c r="E2533" t="s">
        <v>57</v>
      </c>
      <c r="F2533" s="28"/>
      <c r="G2533" s="85" t="s">
        <v>1968</v>
      </c>
      <c r="H2533" s="85" t="s">
        <v>1959</v>
      </c>
      <c r="I2533" s="86" t="s">
        <v>1766</v>
      </c>
      <c r="J2533" t="s">
        <v>14</v>
      </c>
    </row>
    <row r="2534" spans="3:10">
      <c r="C2534">
        <v>221000</v>
      </c>
      <c r="D2534" t="s">
        <v>12</v>
      </c>
      <c r="E2534" t="s">
        <v>1768</v>
      </c>
      <c r="F2534" s="28"/>
      <c r="G2534" s="85" t="s">
        <v>1968</v>
      </c>
      <c r="H2534" s="85" t="s">
        <v>1959</v>
      </c>
      <c r="I2534" s="86" t="s">
        <v>1768</v>
      </c>
      <c r="J2534" t="s">
        <v>14</v>
      </c>
    </row>
    <row r="2535" spans="3:10">
      <c r="C2535">
        <v>221001</v>
      </c>
      <c r="D2535" t="s">
        <v>15</v>
      </c>
      <c r="E2535" t="s">
        <v>1747</v>
      </c>
      <c r="F2535" s="28"/>
      <c r="G2535" s="85" t="s">
        <v>1968</v>
      </c>
      <c r="H2535" s="85" t="s">
        <v>1959</v>
      </c>
      <c r="I2535" s="86" t="s">
        <v>1768</v>
      </c>
      <c r="J2535" t="s">
        <v>14</v>
      </c>
    </row>
    <row r="2536" spans="3:10">
      <c r="C2536">
        <v>221002</v>
      </c>
      <c r="D2536" t="s">
        <v>15</v>
      </c>
      <c r="E2536" t="s">
        <v>127</v>
      </c>
      <c r="F2536" s="28"/>
      <c r="G2536" s="85" t="s">
        <v>1968</v>
      </c>
      <c r="H2536" s="85" t="s">
        <v>1959</v>
      </c>
      <c r="I2536" s="86" t="s">
        <v>1768</v>
      </c>
      <c r="J2536" t="s">
        <v>14</v>
      </c>
    </row>
    <row r="2537" spans="3:10">
      <c r="C2537">
        <v>221003</v>
      </c>
      <c r="D2537" t="s">
        <v>15</v>
      </c>
      <c r="E2537" t="s">
        <v>1748</v>
      </c>
      <c r="F2537" s="28"/>
      <c r="G2537" s="85" t="s">
        <v>1968</v>
      </c>
      <c r="H2537" s="85" t="s">
        <v>1959</v>
      </c>
      <c r="I2537" s="86" t="s">
        <v>1768</v>
      </c>
      <c r="J2537" t="s">
        <v>14</v>
      </c>
    </row>
    <row r="2538" spans="3:10">
      <c r="C2538">
        <v>221004</v>
      </c>
      <c r="D2538" t="s">
        <v>15</v>
      </c>
      <c r="E2538" t="s">
        <v>1769</v>
      </c>
      <c r="F2538" s="28"/>
      <c r="G2538" s="85" t="s">
        <v>1968</v>
      </c>
      <c r="H2538" s="85" t="s">
        <v>1959</v>
      </c>
      <c r="I2538" s="86" t="s">
        <v>1768</v>
      </c>
      <c r="J2538" t="s">
        <v>14</v>
      </c>
    </row>
    <row r="2539" spans="3:10">
      <c r="C2539">
        <v>221005</v>
      </c>
      <c r="D2539" t="s">
        <v>15</v>
      </c>
      <c r="E2539" t="s">
        <v>56</v>
      </c>
      <c r="F2539" s="28"/>
      <c r="G2539" s="85" t="s">
        <v>1968</v>
      </c>
      <c r="H2539" s="85" t="s">
        <v>1959</v>
      </c>
      <c r="I2539" s="86" t="s">
        <v>1768</v>
      </c>
      <c r="J2539" t="s">
        <v>14</v>
      </c>
    </row>
    <row r="2540" spans="3:10">
      <c r="C2540">
        <v>221006</v>
      </c>
      <c r="D2540" t="s">
        <v>24</v>
      </c>
      <c r="E2540" t="s">
        <v>57</v>
      </c>
      <c r="F2540" s="28"/>
      <c r="G2540" s="85" t="s">
        <v>1968</v>
      </c>
      <c r="H2540" s="85" t="s">
        <v>1959</v>
      </c>
      <c r="I2540" s="86" t="s">
        <v>1768</v>
      </c>
      <c r="J2540" t="s">
        <v>14</v>
      </c>
    </row>
    <row r="2541" spans="3:10">
      <c r="C2541">
        <v>222000</v>
      </c>
      <c r="D2541" t="s">
        <v>12</v>
      </c>
      <c r="E2541" t="s">
        <v>1770</v>
      </c>
      <c r="F2541" s="28"/>
      <c r="G2541" s="85" t="s">
        <v>1968</v>
      </c>
      <c r="H2541" s="85" t="s">
        <v>1959</v>
      </c>
      <c r="I2541" s="86" t="s">
        <v>1770</v>
      </c>
      <c r="J2541" t="s">
        <v>14</v>
      </c>
    </row>
    <row r="2542" spans="3:10">
      <c r="C2542">
        <v>222001</v>
      </c>
      <c r="D2542" t="s">
        <v>15</v>
      </c>
      <c r="E2542" t="s">
        <v>1747</v>
      </c>
      <c r="F2542" s="28"/>
      <c r="G2542" s="85" t="s">
        <v>1968</v>
      </c>
      <c r="H2542" s="85" t="s">
        <v>1959</v>
      </c>
      <c r="I2542" s="86" t="s">
        <v>1770</v>
      </c>
      <c r="J2542" t="s">
        <v>14</v>
      </c>
    </row>
    <row r="2543" spans="3:10">
      <c r="C2543">
        <v>222002</v>
      </c>
      <c r="D2543" t="s">
        <v>15</v>
      </c>
      <c r="E2543" t="s">
        <v>127</v>
      </c>
      <c r="F2543" s="28"/>
      <c r="G2543" s="85" t="s">
        <v>1968</v>
      </c>
      <c r="H2543" s="85" t="s">
        <v>1959</v>
      </c>
      <c r="I2543" s="86" t="s">
        <v>1770</v>
      </c>
      <c r="J2543" t="s">
        <v>14</v>
      </c>
    </row>
    <row r="2544" spans="3:10">
      <c r="C2544">
        <v>222003</v>
      </c>
      <c r="D2544" t="s">
        <v>15</v>
      </c>
      <c r="E2544" t="s">
        <v>1748</v>
      </c>
      <c r="F2544" s="28"/>
      <c r="G2544" s="85" t="s">
        <v>1968</v>
      </c>
      <c r="H2544" s="85" t="s">
        <v>1959</v>
      </c>
      <c r="I2544" s="86" t="s">
        <v>1770</v>
      </c>
      <c r="J2544" t="s">
        <v>14</v>
      </c>
    </row>
    <row r="2545" spans="3:10">
      <c r="C2545">
        <v>222004</v>
      </c>
      <c r="D2545" t="s">
        <v>15</v>
      </c>
      <c r="E2545" t="s">
        <v>1771</v>
      </c>
      <c r="F2545" s="28"/>
      <c r="G2545" s="85" t="s">
        <v>1968</v>
      </c>
      <c r="H2545" s="85" t="s">
        <v>1959</v>
      </c>
      <c r="I2545" s="86" t="s">
        <v>1770</v>
      </c>
      <c r="J2545" t="s">
        <v>14</v>
      </c>
    </row>
    <row r="2546" spans="3:10">
      <c r="C2546">
        <v>222005</v>
      </c>
      <c r="D2546" t="s">
        <v>15</v>
      </c>
      <c r="E2546" t="s">
        <v>56</v>
      </c>
      <c r="F2546" s="28"/>
      <c r="G2546" s="85" t="s">
        <v>1968</v>
      </c>
      <c r="H2546" s="85" t="s">
        <v>1959</v>
      </c>
      <c r="I2546" s="86" t="s">
        <v>1770</v>
      </c>
      <c r="J2546" t="s">
        <v>14</v>
      </c>
    </row>
    <row r="2547" spans="3:10">
      <c r="C2547">
        <v>222006</v>
      </c>
      <c r="D2547" t="s">
        <v>24</v>
      </c>
      <c r="E2547" t="s">
        <v>57</v>
      </c>
      <c r="F2547" s="28"/>
      <c r="G2547" s="85" t="s">
        <v>1968</v>
      </c>
      <c r="H2547" s="85" t="s">
        <v>1959</v>
      </c>
      <c r="I2547" s="86" t="s">
        <v>1770</v>
      </c>
      <c r="J2547" t="s">
        <v>14</v>
      </c>
    </row>
    <row r="2548" spans="3:10">
      <c r="C2548">
        <v>223000</v>
      </c>
      <c r="D2548" t="s">
        <v>12</v>
      </c>
      <c r="E2548" t="s">
        <v>1772</v>
      </c>
      <c r="F2548" s="28"/>
      <c r="G2548" s="85" t="s">
        <v>1968</v>
      </c>
      <c r="H2548" s="85" t="s">
        <v>1959</v>
      </c>
      <c r="I2548" s="86" t="s">
        <v>1772</v>
      </c>
      <c r="J2548" t="s">
        <v>14</v>
      </c>
    </row>
    <row r="2549" spans="3:10">
      <c r="C2549">
        <v>223001</v>
      </c>
      <c r="D2549" t="s">
        <v>15</v>
      </c>
      <c r="E2549" t="s">
        <v>1773</v>
      </c>
      <c r="F2549" s="28"/>
      <c r="G2549" s="85" t="s">
        <v>1968</v>
      </c>
      <c r="H2549" s="85" t="s">
        <v>1959</v>
      </c>
      <c r="I2549" s="86" t="s">
        <v>1772</v>
      </c>
      <c r="J2549" t="s">
        <v>14</v>
      </c>
    </row>
    <row r="2550" spans="3:10">
      <c r="C2550">
        <v>223002</v>
      </c>
      <c r="D2550" t="s">
        <v>15</v>
      </c>
      <c r="E2550" t="s">
        <v>1774</v>
      </c>
      <c r="F2550" s="28"/>
      <c r="G2550" s="85" t="s">
        <v>1968</v>
      </c>
      <c r="H2550" s="85" t="s">
        <v>1959</v>
      </c>
      <c r="I2550" s="86" t="s">
        <v>1772</v>
      </c>
      <c r="J2550" t="s">
        <v>14</v>
      </c>
    </row>
    <row r="2551" spans="3:10">
      <c r="C2551">
        <v>223003</v>
      </c>
      <c r="D2551" t="s">
        <v>15</v>
      </c>
      <c r="E2551" t="s">
        <v>1775</v>
      </c>
      <c r="F2551" s="28"/>
      <c r="G2551" s="85" t="s">
        <v>1968</v>
      </c>
      <c r="H2551" s="85" t="s">
        <v>1959</v>
      </c>
      <c r="I2551" s="86" t="s">
        <v>1772</v>
      </c>
      <c r="J2551" t="s">
        <v>14</v>
      </c>
    </row>
    <row r="2552" spans="3:10">
      <c r="C2552">
        <v>223004</v>
      </c>
      <c r="D2552" t="s">
        <v>15</v>
      </c>
      <c r="E2552" t="s">
        <v>1776</v>
      </c>
      <c r="F2552" s="28"/>
      <c r="G2552" s="85" t="s">
        <v>1968</v>
      </c>
      <c r="H2552" s="85" t="s">
        <v>1959</v>
      </c>
      <c r="I2552" s="86" t="s">
        <v>1772</v>
      </c>
      <c r="J2552" t="s">
        <v>14</v>
      </c>
    </row>
    <row r="2553" spans="3:10">
      <c r="C2553">
        <v>223005</v>
      </c>
      <c r="D2553" t="s">
        <v>15</v>
      </c>
      <c r="E2553" t="s">
        <v>1777</v>
      </c>
      <c r="F2553" s="28"/>
      <c r="G2553" s="85" t="s">
        <v>1968</v>
      </c>
      <c r="H2553" s="85" t="s">
        <v>1959</v>
      </c>
      <c r="I2553" s="86" t="s">
        <v>1772</v>
      </c>
      <c r="J2553" t="s">
        <v>14</v>
      </c>
    </row>
    <row r="2554" spans="3:10">
      <c r="C2554">
        <v>223006</v>
      </c>
      <c r="D2554" t="s">
        <v>15</v>
      </c>
      <c r="E2554" t="s">
        <v>1778</v>
      </c>
      <c r="F2554" s="28"/>
      <c r="G2554" s="85" t="s">
        <v>1968</v>
      </c>
      <c r="H2554" s="85" t="s">
        <v>1959</v>
      </c>
      <c r="I2554" s="86" t="s">
        <v>1772</v>
      </c>
      <c r="J2554" t="s">
        <v>14</v>
      </c>
    </row>
    <row r="2555" spans="3:10">
      <c r="C2555">
        <v>223007</v>
      </c>
      <c r="D2555" t="s">
        <v>15</v>
      </c>
      <c r="E2555" t="s">
        <v>1779</v>
      </c>
      <c r="F2555" s="28"/>
      <c r="G2555" s="85" t="s">
        <v>1968</v>
      </c>
      <c r="H2555" s="85" t="s">
        <v>1959</v>
      </c>
      <c r="I2555" s="86" t="s">
        <v>1772</v>
      </c>
      <c r="J2555" t="s">
        <v>14</v>
      </c>
    </row>
    <row r="2556" spans="3:10">
      <c r="C2556">
        <v>223008</v>
      </c>
      <c r="D2556" t="s">
        <v>15</v>
      </c>
      <c r="E2556" t="s">
        <v>56</v>
      </c>
      <c r="F2556" s="28"/>
      <c r="G2556" s="85" t="s">
        <v>1968</v>
      </c>
      <c r="H2556" s="85" t="s">
        <v>1959</v>
      </c>
      <c r="I2556" s="86" t="s">
        <v>1772</v>
      </c>
      <c r="J2556" t="s">
        <v>14</v>
      </c>
    </row>
    <row r="2557" spans="3:10">
      <c r="C2557">
        <v>223009</v>
      </c>
      <c r="D2557" t="s">
        <v>24</v>
      </c>
      <c r="E2557" t="s">
        <v>57</v>
      </c>
      <c r="F2557" s="28"/>
      <c r="G2557" s="85" t="s">
        <v>1968</v>
      </c>
      <c r="H2557" s="85" t="s">
        <v>1959</v>
      </c>
      <c r="I2557" s="86" t="s">
        <v>1772</v>
      </c>
      <c r="J2557" t="s">
        <v>14</v>
      </c>
    </row>
    <row r="2558" spans="3:10">
      <c r="C2558">
        <v>224000</v>
      </c>
      <c r="D2558" t="s">
        <v>12</v>
      </c>
      <c r="E2558" t="s">
        <v>1780</v>
      </c>
      <c r="F2558" s="28"/>
      <c r="G2558" s="85" t="s">
        <v>1968</v>
      </c>
      <c r="H2558" s="85" t="s">
        <v>1959</v>
      </c>
      <c r="I2558" s="86" t="s">
        <v>1780</v>
      </c>
      <c r="J2558" t="s">
        <v>14</v>
      </c>
    </row>
    <row r="2559" spans="3:10">
      <c r="C2559">
        <v>224001</v>
      </c>
      <c r="D2559" t="s">
        <v>15</v>
      </c>
      <c r="E2559" t="s">
        <v>1747</v>
      </c>
      <c r="F2559" s="28"/>
      <c r="G2559" s="85" t="s">
        <v>1968</v>
      </c>
      <c r="H2559" s="85" t="s">
        <v>1959</v>
      </c>
      <c r="I2559" s="86" t="s">
        <v>1780</v>
      </c>
      <c r="J2559" t="s">
        <v>14</v>
      </c>
    </row>
    <row r="2560" spans="3:10">
      <c r="C2560">
        <v>224002</v>
      </c>
      <c r="D2560" t="s">
        <v>15</v>
      </c>
      <c r="E2560" t="s">
        <v>1658</v>
      </c>
      <c r="F2560" s="28"/>
      <c r="G2560" s="85" t="s">
        <v>1968</v>
      </c>
      <c r="H2560" s="85" t="s">
        <v>1959</v>
      </c>
      <c r="I2560" s="86" t="s">
        <v>1780</v>
      </c>
      <c r="J2560" t="s">
        <v>14</v>
      </c>
    </row>
    <row r="2561" spans="3:10">
      <c r="C2561">
        <v>224003</v>
      </c>
      <c r="D2561" t="s">
        <v>15</v>
      </c>
      <c r="E2561" t="s">
        <v>127</v>
      </c>
      <c r="F2561" s="28"/>
      <c r="G2561" s="85" t="s">
        <v>1968</v>
      </c>
      <c r="H2561" s="85" t="s">
        <v>1959</v>
      </c>
      <c r="I2561" s="86" t="s">
        <v>1780</v>
      </c>
      <c r="J2561" t="s">
        <v>14</v>
      </c>
    </row>
    <row r="2562" spans="3:10">
      <c r="C2562">
        <v>224004</v>
      </c>
      <c r="D2562" t="s">
        <v>15</v>
      </c>
      <c r="E2562" t="s">
        <v>1781</v>
      </c>
      <c r="F2562" s="28"/>
      <c r="G2562" s="85" t="s">
        <v>1968</v>
      </c>
      <c r="H2562" s="85" t="s">
        <v>1959</v>
      </c>
      <c r="I2562" s="86" t="s">
        <v>1780</v>
      </c>
      <c r="J2562" t="s">
        <v>14</v>
      </c>
    </row>
    <row r="2563" spans="3:10">
      <c r="C2563">
        <v>224005</v>
      </c>
      <c r="D2563" t="s">
        <v>15</v>
      </c>
      <c r="E2563" t="s">
        <v>1782</v>
      </c>
      <c r="F2563" s="28"/>
      <c r="G2563" s="85" t="s">
        <v>1968</v>
      </c>
      <c r="H2563" s="85" t="s">
        <v>1959</v>
      </c>
      <c r="I2563" s="86" t="s">
        <v>1780</v>
      </c>
      <c r="J2563" t="s">
        <v>14</v>
      </c>
    </row>
    <row r="2564" spans="3:10">
      <c r="C2564">
        <v>224006</v>
      </c>
      <c r="D2564" t="s">
        <v>15</v>
      </c>
      <c r="E2564" t="s">
        <v>1783</v>
      </c>
      <c r="F2564" s="28"/>
      <c r="G2564" s="85" t="s">
        <v>1968</v>
      </c>
      <c r="H2564" s="85" t="s">
        <v>1959</v>
      </c>
      <c r="I2564" s="86" t="s">
        <v>1780</v>
      </c>
      <c r="J2564" t="s">
        <v>14</v>
      </c>
    </row>
    <row r="2565" spans="3:10">
      <c r="C2565">
        <v>224007</v>
      </c>
      <c r="D2565" t="s">
        <v>15</v>
      </c>
      <c r="E2565" t="s">
        <v>56</v>
      </c>
      <c r="F2565" s="28"/>
      <c r="G2565" s="85" t="s">
        <v>1968</v>
      </c>
      <c r="H2565" s="85" t="s">
        <v>1959</v>
      </c>
      <c r="I2565" s="86" t="s">
        <v>1780</v>
      </c>
      <c r="J2565" t="s">
        <v>14</v>
      </c>
    </row>
    <row r="2566" spans="3:10">
      <c r="C2566">
        <v>224008</v>
      </c>
      <c r="D2566" t="s">
        <v>24</v>
      </c>
      <c r="E2566" t="s">
        <v>57</v>
      </c>
      <c r="F2566" s="28"/>
      <c r="G2566" s="85" t="s">
        <v>1968</v>
      </c>
      <c r="H2566" s="85" t="s">
        <v>1959</v>
      </c>
      <c r="I2566" s="86" t="s">
        <v>1780</v>
      </c>
      <c r="J2566" t="s">
        <v>14</v>
      </c>
    </row>
    <row r="2567" spans="3:10">
      <c r="C2567">
        <v>225000</v>
      </c>
      <c r="D2567" t="s">
        <v>430</v>
      </c>
      <c r="E2567" t="s">
        <v>1784</v>
      </c>
      <c r="F2567" s="28"/>
      <c r="G2567" s="85" t="s">
        <v>1968</v>
      </c>
      <c r="H2567" s="85" t="s">
        <v>1959</v>
      </c>
      <c r="I2567" s="86" t="s">
        <v>1784</v>
      </c>
      <c r="J2567" t="s">
        <v>14</v>
      </c>
    </row>
    <row r="2568" spans="3:10">
      <c r="C2568">
        <v>225001</v>
      </c>
      <c r="D2568" t="s">
        <v>432</v>
      </c>
      <c r="E2568" t="s">
        <v>1589</v>
      </c>
      <c r="F2568" s="28"/>
      <c r="G2568" s="85" t="s">
        <v>1968</v>
      </c>
      <c r="H2568" s="85" t="s">
        <v>1959</v>
      </c>
      <c r="I2568" s="86" t="s">
        <v>1784</v>
      </c>
      <c r="J2568" t="s">
        <v>14</v>
      </c>
    </row>
    <row r="2569" spans="3:10">
      <c r="C2569">
        <v>225002</v>
      </c>
      <c r="D2569" t="s">
        <v>15</v>
      </c>
      <c r="E2569" t="s">
        <v>1785</v>
      </c>
      <c r="F2569" s="28"/>
      <c r="G2569" s="85" t="s">
        <v>1968</v>
      </c>
      <c r="H2569" s="85" t="s">
        <v>1959</v>
      </c>
      <c r="I2569" s="86" t="s">
        <v>1784</v>
      </c>
      <c r="J2569" t="s">
        <v>14</v>
      </c>
    </row>
    <row r="2570" spans="3:10">
      <c r="C2570">
        <v>225003</v>
      </c>
      <c r="D2570" t="s">
        <v>15</v>
      </c>
      <c r="E2570" t="s">
        <v>1590</v>
      </c>
      <c r="F2570" s="28"/>
      <c r="G2570" s="85" t="s">
        <v>1968</v>
      </c>
      <c r="H2570" s="85" t="s">
        <v>1959</v>
      </c>
      <c r="I2570" s="86" t="s">
        <v>1784</v>
      </c>
      <c r="J2570" t="s">
        <v>14</v>
      </c>
    </row>
    <row r="2571" spans="3:10">
      <c r="C2571">
        <v>225004</v>
      </c>
      <c r="D2571" t="s">
        <v>15</v>
      </c>
      <c r="E2571" t="s">
        <v>1786</v>
      </c>
      <c r="F2571" s="28"/>
      <c r="G2571" s="85" t="s">
        <v>1968</v>
      </c>
      <c r="H2571" s="85" t="s">
        <v>1959</v>
      </c>
      <c r="I2571" s="86" t="s">
        <v>1784</v>
      </c>
      <c r="J2571" t="s">
        <v>14</v>
      </c>
    </row>
    <row r="2572" spans="3:10">
      <c r="C2572">
        <v>225005</v>
      </c>
      <c r="D2572" t="s">
        <v>15</v>
      </c>
      <c r="E2572" t="s">
        <v>1787</v>
      </c>
      <c r="F2572" s="28"/>
      <c r="G2572" s="85" t="s">
        <v>1968</v>
      </c>
      <c r="H2572" s="85" t="s">
        <v>1959</v>
      </c>
      <c r="I2572" s="86" t="s">
        <v>1784</v>
      </c>
      <c r="J2572" t="s">
        <v>14</v>
      </c>
    </row>
    <row r="2573" spans="3:10">
      <c r="C2573">
        <v>225006</v>
      </c>
      <c r="D2573" t="s">
        <v>15</v>
      </c>
      <c r="E2573" t="s">
        <v>1788</v>
      </c>
      <c r="F2573" s="28"/>
      <c r="G2573" s="85" t="s">
        <v>1968</v>
      </c>
      <c r="H2573" s="85" t="s">
        <v>1959</v>
      </c>
      <c r="I2573" s="86" t="s">
        <v>1784</v>
      </c>
      <c r="J2573" t="s">
        <v>14</v>
      </c>
    </row>
    <row r="2574" spans="3:10">
      <c r="C2574">
        <v>225007</v>
      </c>
      <c r="D2574" t="s">
        <v>15</v>
      </c>
      <c r="E2574" t="s">
        <v>1789</v>
      </c>
      <c r="F2574" s="28"/>
      <c r="G2574" s="85" t="s">
        <v>1968</v>
      </c>
      <c r="H2574" s="85" t="s">
        <v>1959</v>
      </c>
      <c r="I2574" s="86" t="s">
        <v>1784</v>
      </c>
      <c r="J2574" t="s">
        <v>14</v>
      </c>
    </row>
    <row r="2575" spans="3:10">
      <c r="C2575">
        <v>225008</v>
      </c>
      <c r="D2575" t="s">
        <v>432</v>
      </c>
      <c r="E2575" t="s">
        <v>1790</v>
      </c>
      <c r="F2575" s="28"/>
      <c r="G2575" s="85" t="s">
        <v>1968</v>
      </c>
      <c r="H2575" s="85" t="s">
        <v>1959</v>
      </c>
      <c r="I2575" s="86" t="s">
        <v>1784</v>
      </c>
      <c r="J2575" t="s">
        <v>14</v>
      </c>
    </row>
    <row r="2576" spans="3:10">
      <c r="C2576">
        <v>225009</v>
      </c>
      <c r="D2576" t="s">
        <v>15</v>
      </c>
      <c r="E2576" t="s">
        <v>1592</v>
      </c>
      <c r="F2576" s="28"/>
      <c r="G2576" s="85" t="s">
        <v>1968</v>
      </c>
      <c r="H2576" s="85" t="s">
        <v>1959</v>
      </c>
      <c r="I2576" s="86" t="s">
        <v>1784</v>
      </c>
      <c r="J2576" t="s">
        <v>14</v>
      </c>
    </row>
    <row r="2577" spans="3:10">
      <c r="C2577">
        <v>225010</v>
      </c>
      <c r="D2577" t="s">
        <v>15</v>
      </c>
      <c r="E2577" t="s">
        <v>1791</v>
      </c>
      <c r="F2577" s="28"/>
      <c r="G2577" s="85" t="s">
        <v>1968</v>
      </c>
      <c r="H2577" s="85" t="s">
        <v>1959</v>
      </c>
      <c r="I2577" s="86" t="s">
        <v>1784</v>
      </c>
      <c r="J2577" t="s">
        <v>14</v>
      </c>
    </row>
    <row r="2578" spans="3:10">
      <c r="C2578">
        <v>225011</v>
      </c>
      <c r="D2578" t="s">
        <v>15</v>
      </c>
      <c r="E2578" t="s">
        <v>1792</v>
      </c>
      <c r="F2578" s="28"/>
      <c r="G2578" s="85" t="s">
        <v>1968</v>
      </c>
      <c r="H2578" s="85" t="s">
        <v>1959</v>
      </c>
      <c r="I2578" s="86" t="s">
        <v>1784</v>
      </c>
      <c r="J2578" t="s">
        <v>14</v>
      </c>
    </row>
    <row r="2579" spans="3:10">
      <c r="C2579">
        <v>225012</v>
      </c>
      <c r="D2579" t="s">
        <v>15</v>
      </c>
      <c r="E2579" t="s">
        <v>1793</v>
      </c>
      <c r="F2579" s="28"/>
      <c r="G2579" s="85" t="s">
        <v>1968</v>
      </c>
      <c r="H2579" s="85" t="s">
        <v>1959</v>
      </c>
      <c r="I2579" s="86" t="s">
        <v>1784</v>
      </c>
      <c r="J2579" t="s">
        <v>14</v>
      </c>
    </row>
    <row r="2580" spans="3:10">
      <c r="C2580">
        <v>225013</v>
      </c>
      <c r="D2580" t="s">
        <v>432</v>
      </c>
      <c r="E2580" t="s">
        <v>1594</v>
      </c>
      <c r="F2580" s="28"/>
      <c r="G2580" s="85" t="s">
        <v>1968</v>
      </c>
      <c r="H2580" s="85" t="s">
        <v>1959</v>
      </c>
      <c r="I2580" s="86" t="s">
        <v>1784</v>
      </c>
      <c r="J2580" t="s">
        <v>14</v>
      </c>
    </row>
    <row r="2581" spans="3:10">
      <c r="C2581">
        <v>225014</v>
      </c>
      <c r="D2581" t="s">
        <v>15</v>
      </c>
      <c r="E2581" t="s">
        <v>1794</v>
      </c>
      <c r="F2581" s="28"/>
      <c r="G2581" s="85" t="s">
        <v>1968</v>
      </c>
      <c r="H2581" s="85" t="s">
        <v>1959</v>
      </c>
      <c r="I2581" s="86" t="s">
        <v>1784</v>
      </c>
      <c r="J2581" t="s">
        <v>14</v>
      </c>
    </row>
    <row r="2582" spans="3:10">
      <c r="C2582">
        <v>225015</v>
      </c>
      <c r="D2582" t="s">
        <v>15</v>
      </c>
      <c r="E2582" t="s">
        <v>1795</v>
      </c>
      <c r="F2582" s="28"/>
      <c r="G2582" s="85" t="s">
        <v>1968</v>
      </c>
      <c r="H2582" s="85" t="s">
        <v>1959</v>
      </c>
      <c r="I2582" s="86" t="s">
        <v>1784</v>
      </c>
      <c r="J2582" t="s">
        <v>14</v>
      </c>
    </row>
    <row r="2583" spans="3:10">
      <c r="C2583">
        <v>225016</v>
      </c>
      <c r="D2583" t="s">
        <v>15</v>
      </c>
      <c r="E2583" t="s">
        <v>1796</v>
      </c>
      <c r="F2583" s="28"/>
      <c r="G2583" s="85" t="s">
        <v>1968</v>
      </c>
      <c r="H2583" s="85" t="s">
        <v>1959</v>
      </c>
      <c r="I2583" s="86" t="s">
        <v>1784</v>
      </c>
      <c r="J2583" t="s">
        <v>14</v>
      </c>
    </row>
    <row r="2584" spans="3:10">
      <c r="C2584">
        <v>225017</v>
      </c>
      <c r="D2584" t="s">
        <v>24</v>
      </c>
      <c r="E2584" t="s">
        <v>57</v>
      </c>
      <c r="F2584" s="28"/>
      <c r="G2584" s="85" t="s">
        <v>1968</v>
      </c>
      <c r="H2584" s="85" t="s">
        <v>1959</v>
      </c>
      <c r="I2584" s="86" t="s">
        <v>1784</v>
      </c>
      <c r="J2584" t="s">
        <v>14</v>
      </c>
    </row>
    <row r="2585" spans="3:10">
      <c r="C2585">
        <v>225018</v>
      </c>
      <c r="D2585" t="s">
        <v>432</v>
      </c>
      <c r="E2585" t="s">
        <v>1598</v>
      </c>
      <c r="F2585" s="28"/>
      <c r="G2585" s="85" t="s">
        <v>1968</v>
      </c>
      <c r="H2585" s="85" t="s">
        <v>1959</v>
      </c>
      <c r="I2585" s="86" t="s">
        <v>1784</v>
      </c>
      <c r="J2585" t="s">
        <v>14</v>
      </c>
    </row>
    <row r="2586" spans="3:10">
      <c r="C2586">
        <v>225019</v>
      </c>
      <c r="D2586" t="s">
        <v>15</v>
      </c>
      <c r="E2586" t="s">
        <v>1797</v>
      </c>
      <c r="F2586" s="28"/>
      <c r="G2586" s="85" t="s">
        <v>1968</v>
      </c>
      <c r="H2586" s="85" t="s">
        <v>1959</v>
      </c>
      <c r="I2586" s="86" t="s">
        <v>1784</v>
      </c>
      <c r="J2586" t="s">
        <v>14</v>
      </c>
    </row>
    <row r="2587" spans="3:10">
      <c r="C2587">
        <v>225020</v>
      </c>
      <c r="D2587" t="s">
        <v>15</v>
      </c>
      <c r="E2587" t="s">
        <v>1798</v>
      </c>
      <c r="F2587" s="28"/>
      <c r="G2587" s="85" t="s">
        <v>1968</v>
      </c>
      <c r="H2587" s="85" t="s">
        <v>1959</v>
      </c>
      <c r="I2587" s="86" t="s">
        <v>1784</v>
      </c>
      <c r="J2587" t="s">
        <v>14</v>
      </c>
    </row>
    <row r="2588" spans="3:10">
      <c r="C2588">
        <v>225021</v>
      </c>
      <c r="D2588" t="s">
        <v>15</v>
      </c>
      <c r="E2588" t="s">
        <v>1799</v>
      </c>
      <c r="F2588" s="28"/>
      <c r="G2588" s="85" t="s">
        <v>1968</v>
      </c>
      <c r="H2588" s="85" t="s">
        <v>1959</v>
      </c>
      <c r="I2588" s="86" t="s">
        <v>1784</v>
      </c>
      <c r="J2588" t="s">
        <v>14</v>
      </c>
    </row>
    <row r="2589" spans="3:10">
      <c r="C2589">
        <v>225022</v>
      </c>
      <c r="D2589" t="s">
        <v>15</v>
      </c>
      <c r="E2589" t="s">
        <v>1800</v>
      </c>
      <c r="F2589" s="28"/>
      <c r="G2589" s="85" t="s">
        <v>1968</v>
      </c>
      <c r="H2589" s="85" t="s">
        <v>1959</v>
      </c>
      <c r="I2589" s="86" t="s">
        <v>1784</v>
      </c>
      <c r="J2589" t="s">
        <v>14</v>
      </c>
    </row>
    <row r="2590" spans="3:10">
      <c r="C2590">
        <v>225023</v>
      </c>
      <c r="D2590" t="s">
        <v>15</v>
      </c>
      <c r="E2590" t="s">
        <v>1801</v>
      </c>
      <c r="F2590" s="28"/>
      <c r="G2590" s="85" t="s">
        <v>1968</v>
      </c>
      <c r="H2590" s="85" t="s">
        <v>1959</v>
      </c>
      <c r="I2590" s="86" t="s">
        <v>1784</v>
      </c>
      <c r="J2590" t="s">
        <v>14</v>
      </c>
    </row>
    <row r="2591" spans="3:10">
      <c r="C2591">
        <v>225024</v>
      </c>
      <c r="D2591" t="s">
        <v>15</v>
      </c>
      <c r="E2591" t="s">
        <v>1602</v>
      </c>
      <c r="F2591" s="28"/>
      <c r="G2591" s="85" t="s">
        <v>1968</v>
      </c>
      <c r="H2591" s="85" t="s">
        <v>1959</v>
      </c>
      <c r="I2591" s="86" t="s">
        <v>1784</v>
      </c>
      <c r="J2591" t="s">
        <v>14</v>
      </c>
    </row>
    <row r="2592" spans="3:10">
      <c r="C2592">
        <v>225025</v>
      </c>
      <c r="D2592" t="s">
        <v>15</v>
      </c>
      <c r="E2592" t="s">
        <v>1802</v>
      </c>
      <c r="F2592" s="28"/>
      <c r="G2592" s="85" t="s">
        <v>1968</v>
      </c>
      <c r="H2592" s="85" t="s">
        <v>1959</v>
      </c>
      <c r="I2592" s="86" t="s">
        <v>1784</v>
      </c>
      <c r="J2592" t="s">
        <v>14</v>
      </c>
    </row>
    <row r="2593" spans="3:10">
      <c r="C2593">
        <v>225026</v>
      </c>
      <c r="D2593" t="s">
        <v>15</v>
      </c>
      <c r="E2593" t="s">
        <v>1803</v>
      </c>
      <c r="F2593" s="28"/>
      <c r="G2593" s="85" t="s">
        <v>1968</v>
      </c>
      <c r="H2593" s="85" t="s">
        <v>1959</v>
      </c>
      <c r="I2593" s="86" t="s">
        <v>1784</v>
      </c>
      <c r="J2593" t="s">
        <v>14</v>
      </c>
    </row>
    <row r="2594" spans="3:10">
      <c r="C2594">
        <v>225027</v>
      </c>
      <c r="D2594" t="s">
        <v>24</v>
      </c>
      <c r="E2594" t="s">
        <v>57</v>
      </c>
      <c r="F2594" s="28"/>
      <c r="G2594" s="85" t="s">
        <v>1968</v>
      </c>
      <c r="H2594" s="85" t="s">
        <v>1959</v>
      </c>
      <c r="I2594" s="86" t="s">
        <v>1784</v>
      </c>
      <c r="J2594" t="s">
        <v>14</v>
      </c>
    </row>
    <row r="2595" spans="3:10">
      <c r="C2595">
        <v>226000</v>
      </c>
      <c r="D2595" t="s">
        <v>430</v>
      </c>
      <c r="E2595" t="s">
        <v>1804</v>
      </c>
      <c r="F2595" s="28"/>
      <c r="G2595" s="85" t="s">
        <v>1968</v>
      </c>
      <c r="H2595" s="85" t="s">
        <v>1959</v>
      </c>
      <c r="I2595" s="86" t="s">
        <v>1804</v>
      </c>
      <c r="J2595" t="s">
        <v>14</v>
      </c>
    </row>
    <row r="2596" spans="3:10">
      <c r="C2596">
        <v>226001</v>
      </c>
      <c r="D2596" t="s">
        <v>432</v>
      </c>
      <c r="E2596" t="s">
        <v>1589</v>
      </c>
      <c r="F2596" s="28"/>
      <c r="G2596" s="85" t="s">
        <v>1968</v>
      </c>
      <c r="H2596" s="85" t="s">
        <v>1959</v>
      </c>
      <c r="I2596" s="86" t="s">
        <v>1804</v>
      </c>
      <c r="J2596" t="s">
        <v>14</v>
      </c>
    </row>
    <row r="2597" spans="3:10">
      <c r="C2597">
        <v>226002</v>
      </c>
      <c r="D2597" t="s">
        <v>15</v>
      </c>
      <c r="E2597" t="s">
        <v>1805</v>
      </c>
      <c r="F2597" s="28"/>
      <c r="G2597" s="85" t="s">
        <v>1968</v>
      </c>
      <c r="H2597" s="85" t="s">
        <v>1959</v>
      </c>
      <c r="I2597" s="86" t="s">
        <v>1804</v>
      </c>
      <c r="J2597" t="s">
        <v>14</v>
      </c>
    </row>
    <row r="2598" spans="3:10">
      <c r="C2598">
        <v>226003</v>
      </c>
      <c r="D2598" t="s">
        <v>15</v>
      </c>
      <c r="E2598" t="s">
        <v>1806</v>
      </c>
      <c r="F2598" s="28"/>
      <c r="G2598" s="85" t="s">
        <v>1968</v>
      </c>
      <c r="H2598" s="85" t="s">
        <v>1959</v>
      </c>
      <c r="I2598" s="86" t="s">
        <v>1804</v>
      </c>
      <c r="J2598" t="s">
        <v>14</v>
      </c>
    </row>
    <row r="2599" spans="3:10">
      <c r="C2599">
        <v>226004</v>
      </c>
      <c r="D2599" t="s">
        <v>432</v>
      </c>
      <c r="E2599" t="s">
        <v>1807</v>
      </c>
      <c r="F2599" s="28"/>
      <c r="G2599" s="85" t="s">
        <v>1968</v>
      </c>
      <c r="H2599" s="85" t="s">
        <v>1959</v>
      </c>
      <c r="I2599" s="86" t="s">
        <v>1804</v>
      </c>
      <c r="J2599" t="s">
        <v>14</v>
      </c>
    </row>
    <row r="2600" spans="3:10">
      <c r="C2600">
        <v>226005</v>
      </c>
      <c r="D2600" t="s">
        <v>15</v>
      </c>
      <c r="E2600" t="s">
        <v>1808</v>
      </c>
      <c r="F2600" s="28"/>
      <c r="G2600" s="85" t="s">
        <v>1968</v>
      </c>
      <c r="H2600" s="85" t="s">
        <v>1959</v>
      </c>
      <c r="I2600" s="86" t="s">
        <v>1804</v>
      </c>
      <c r="J2600" t="s">
        <v>14</v>
      </c>
    </row>
    <row r="2601" spans="3:10">
      <c r="C2601">
        <v>226006</v>
      </c>
      <c r="D2601" t="s">
        <v>15</v>
      </c>
      <c r="E2601" t="s">
        <v>1809</v>
      </c>
      <c r="F2601" s="28"/>
      <c r="G2601" s="85" t="s">
        <v>1968</v>
      </c>
      <c r="H2601" s="85" t="s">
        <v>1959</v>
      </c>
      <c r="I2601" s="86" t="s">
        <v>1804</v>
      </c>
      <c r="J2601" t="s">
        <v>14</v>
      </c>
    </row>
    <row r="2602" spans="3:10">
      <c r="C2602">
        <v>226007</v>
      </c>
      <c r="D2602" t="s">
        <v>15</v>
      </c>
      <c r="E2602" t="s">
        <v>1810</v>
      </c>
      <c r="F2602" s="28"/>
      <c r="G2602" s="85" t="s">
        <v>1968</v>
      </c>
      <c r="H2602" s="85" t="s">
        <v>1959</v>
      </c>
      <c r="I2602" s="86" t="s">
        <v>1804</v>
      </c>
      <c r="J2602" t="s">
        <v>14</v>
      </c>
    </row>
    <row r="2603" spans="3:10">
      <c r="C2603">
        <v>226008</v>
      </c>
      <c r="D2603" t="s">
        <v>15</v>
      </c>
      <c r="E2603" t="s">
        <v>1811</v>
      </c>
      <c r="F2603" s="28"/>
      <c r="G2603" s="85" t="s">
        <v>1968</v>
      </c>
      <c r="H2603" s="85" t="s">
        <v>1959</v>
      </c>
      <c r="I2603" s="86" t="s">
        <v>1804</v>
      </c>
      <c r="J2603" t="s">
        <v>14</v>
      </c>
    </row>
    <row r="2604" spans="3:10">
      <c r="C2604">
        <v>226009</v>
      </c>
      <c r="D2604" t="s">
        <v>15</v>
      </c>
      <c r="E2604" t="s">
        <v>1812</v>
      </c>
      <c r="F2604" s="28"/>
      <c r="G2604" s="85" t="s">
        <v>1968</v>
      </c>
      <c r="H2604" s="85" t="s">
        <v>1959</v>
      </c>
      <c r="I2604" s="86" t="s">
        <v>1804</v>
      </c>
      <c r="J2604" t="s">
        <v>14</v>
      </c>
    </row>
    <row r="2605" spans="3:10">
      <c r="C2605">
        <v>226010</v>
      </c>
      <c r="D2605" t="s">
        <v>15</v>
      </c>
      <c r="E2605" t="s">
        <v>1610</v>
      </c>
      <c r="F2605" s="28"/>
      <c r="G2605" s="85" t="s">
        <v>1968</v>
      </c>
      <c r="H2605" s="85" t="s">
        <v>1959</v>
      </c>
      <c r="I2605" s="86" t="s">
        <v>1804</v>
      </c>
      <c r="J2605" t="s">
        <v>14</v>
      </c>
    </row>
    <row r="2606" spans="3:10">
      <c r="C2606">
        <v>226011</v>
      </c>
      <c r="D2606" t="s">
        <v>15</v>
      </c>
      <c r="E2606" t="s">
        <v>56</v>
      </c>
      <c r="F2606" s="28"/>
      <c r="G2606" s="85" t="s">
        <v>1968</v>
      </c>
      <c r="H2606" s="85" t="s">
        <v>1959</v>
      </c>
      <c r="I2606" s="86" t="s">
        <v>1804</v>
      </c>
      <c r="J2606" t="s">
        <v>14</v>
      </c>
    </row>
    <row r="2607" spans="3:10">
      <c r="C2607">
        <v>226012</v>
      </c>
      <c r="D2607" t="s">
        <v>24</v>
      </c>
      <c r="E2607" t="s">
        <v>57</v>
      </c>
      <c r="F2607" s="28"/>
      <c r="G2607" s="85" t="s">
        <v>1968</v>
      </c>
      <c r="H2607" s="85" t="s">
        <v>1959</v>
      </c>
      <c r="I2607" s="86" t="s">
        <v>1804</v>
      </c>
      <c r="J2607" t="s">
        <v>14</v>
      </c>
    </row>
    <row r="2608" spans="3:10">
      <c r="C2608">
        <v>227000</v>
      </c>
      <c r="D2608" t="s">
        <v>12</v>
      </c>
      <c r="E2608" t="s">
        <v>1813</v>
      </c>
      <c r="F2608" s="28"/>
      <c r="G2608" s="85" t="s">
        <v>1968</v>
      </c>
      <c r="H2608" s="85" t="s">
        <v>1959</v>
      </c>
      <c r="I2608" s="86" t="s">
        <v>1813</v>
      </c>
      <c r="J2608" t="s">
        <v>14</v>
      </c>
    </row>
    <row r="2609" spans="3:10">
      <c r="C2609">
        <v>227001</v>
      </c>
      <c r="D2609" t="s">
        <v>15</v>
      </c>
      <c r="E2609" t="s">
        <v>1814</v>
      </c>
      <c r="F2609" s="28"/>
      <c r="G2609" s="85" t="s">
        <v>1968</v>
      </c>
      <c r="H2609" s="85" t="s">
        <v>1959</v>
      </c>
      <c r="I2609" s="86" t="s">
        <v>1813</v>
      </c>
      <c r="J2609" t="s">
        <v>14</v>
      </c>
    </row>
    <row r="2610" spans="3:10">
      <c r="C2610">
        <v>227002</v>
      </c>
      <c r="D2610" t="s">
        <v>15</v>
      </c>
      <c r="E2610" t="s">
        <v>1815</v>
      </c>
      <c r="F2610" s="28"/>
      <c r="G2610" s="85" t="s">
        <v>1968</v>
      </c>
      <c r="H2610" s="85" t="s">
        <v>1959</v>
      </c>
      <c r="I2610" s="86" t="s">
        <v>1813</v>
      </c>
      <c r="J2610" t="s">
        <v>14</v>
      </c>
    </row>
    <row r="2611" spans="3:10">
      <c r="C2611">
        <v>227003</v>
      </c>
      <c r="D2611" t="s">
        <v>15</v>
      </c>
      <c r="E2611" t="s">
        <v>1816</v>
      </c>
      <c r="F2611" s="28"/>
      <c r="G2611" s="85" t="s">
        <v>1968</v>
      </c>
      <c r="H2611" s="85" t="s">
        <v>1959</v>
      </c>
      <c r="I2611" s="86" t="s">
        <v>1813</v>
      </c>
      <c r="J2611" t="s">
        <v>14</v>
      </c>
    </row>
    <row r="2612" spans="3:10">
      <c r="C2612">
        <v>227004</v>
      </c>
      <c r="D2612" t="s">
        <v>15</v>
      </c>
      <c r="E2612" t="s">
        <v>1817</v>
      </c>
      <c r="F2612" s="28"/>
      <c r="G2612" s="85" t="s">
        <v>1968</v>
      </c>
      <c r="H2612" s="85" t="s">
        <v>1959</v>
      </c>
      <c r="I2612" s="86" t="s">
        <v>1813</v>
      </c>
      <c r="J2612" t="s">
        <v>14</v>
      </c>
    </row>
    <row r="2613" spans="3:10">
      <c r="C2613">
        <v>227005</v>
      </c>
      <c r="D2613" t="s">
        <v>15</v>
      </c>
      <c r="E2613" t="s">
        <v>1818</v>
      </c>
      <c r="F2613" s="28"/>
      <c r="G2613" s="85" t="s">
        <v>1968</v>
      </c>
      <c r="H2613" s="85" t="s">
        <v>1959</v>
      </c>
      <c r="I2613" s="86" t="s">
        <v>1813</v>
      </c>
      <c r="J2613" t="s">
        <v>14</v>
      </c>
    </row>
    <row r="2614" spans="3:10">
      <c r="C2614">
        <v>227006</v>
      </c>
      <c r="D2614" t="s">
        <v>15</v>
      </c>
      <c r="E2614" t="s">
        <v>1819</v>
      </c>
      <c r="F2614" s="28"/>
      <c r="G2614" s="85" t="s">
        <v>1968</v>
      </c>
      <c r="H2614" s="85" t="s">
        <v>1959</v>
      </c>
      <c r="I2614" s="86" t="s">
        <v>1813</v>
      </c>
      <c r="J2614" t="s">
        <v>14</v>
      </c>
    </row>
    <row r="2615" spans="3:10">
      <c r="C2615">
        <v>227007</v>
      </c>
      <c r="D2615" t="s">
        <v>15</v>
      </c>
      <c r="E2615" t="s">
        <v>1820</v>
      </c>
      <c r="F2615" s="28"/>
      <c r="G2615" s="85" t="s">
        <v>1968</v>
      </c>
      <c r="H2615" s="85" t="s">
        <v>1959</v>
      </c>
      <c r="I2615" s="86" t="s">
        <v>1813</v>
      </c>
      <c r="J2615" t="s">
        <v>14</v>
      </c>
    </row>
    <row r="2616" spans="3:10">
      <c r="C2616">
        <v>227008</v>
      </c>
      <c r="D2616" t="s">
        <v>15</v>
      </c>
      <c r="E2616" t="s">
        <v>1821</v>
      </c>
      <c r="F2616" s="28"/>
      <c r="G2616" s="85" t="s">
        <v>1968</v>
      </c>
      <c r="H2616" s="85" t="s">
        <v>1959</v>
      </c>
      <c r="I2616" s="86" t="s">
        <v>1813</v>
      </c>
      <c r="J2616" t="s">
        <v>14</v>
      </c>
    </row>
    <row r="2617" spans="3:10">
      <c r="C2617">
        <v>227009</v>
      </c>
      <c r="D2617" t="s">
        <v>15</v>
      </c>
      <c r="E2617" t="s">
        <v>1822</v>
      </c>
      <c r="F2617" s="28"/>
      <c r="G2617" s="85" t="s">
        <v>1968</v>
      </c>
      <c r="H2617" s="85" t="s">
        <v>1959</v>
      </c>
      <c r="I2617" s="86" t="s">
        <v>1813</v>
      </c>
      <c r="J2617" t="s">
        <v>14</v>
      </c>
    </row>
    <row r="2618" spans="3:10">
      <c r="C2618">
        <v>227010</v>
      </c>
      <c r="D2618" t="s">
        <v>15</v>
      </c>
      <c r="E2618" t="s">
        <v>1823</v>
      </c>
      <c r="F2618" s="28"/>
      <c r="G2618" s="85" t="s">
        <v>1968</v>
      </c>
      <c r="H2618" s="85" t="s">
        <v>1959</v>
      </c>
      <c r="I2618" s="86" t="s">
        <v>1813</v>
      </c>
      <c r="J2618" t="s">
        <v>14</v>
      </c>
    </row>
    <row r="2619" spans="3:10">
      <c r="C2619">
        <v>227011</v>
      </c>
      <c r="D2619" t="s">
        <v>15</v>
      </c>
      <c r="E2619" t="s">
        <v>1824</v>
      </c>
      <c r="F2619" s="28"/>
      <c r="G2619" s="85" t="s">
        <v>1968</v>
      </c>
      <c r="H2619" s="85" t="s">
        <v>1959</v>
      </c>
      <c r="I2619" s="86" t="s">
        <v>1813</v>
      </c>
      <c r="J2619" t="s">
        <v>14</v>
      </c>
    </row>
    <row r="2620" spans="3:10">
      <c r="C2620">
        <v>227012</v>
      </c>
      <c r="D2620" t="s">
        <v>15</v>
      </c>
      <c r="E2620" t="s">
        <v>1825</v>
      </c>
      <c r="F2620" s="28"/>
      <c r="G2620" s="85" t="s">
        <v>1968</v>
      </c>
      <c r="H2620" s="85" t="s">
        <v>1959</v>
      </c>
      <c r="I2620" s="86" t="s">
        <v>1813</v>
      </c>
      <c r="J2620" t="s">
        <v>14</v>
      </c>
    </row>
    <row r="2621" spans="3:10">
      <c r="C2621">
        <v>227013</v>
      </c>
      <c r="D2621" t="s">
        <v>15</v>
      </c>
      <c r="E2621" t="s">
        <v>56</v>
      </c>
      <c r="F2621" s="28"/>
      <c r="G2621" s="85" t="s">
        <v>1968</v>
      </c>
      <c r="H2621" s="85" t="s">
        <v>1959</v>
      </c>
      <c r="I2621" s="86" t="s">
        <v>1813</v>
      </c>
      <c r="J2621" t="s">
        <v>14</v>
      </c>
    </row>
    <row r="2622" spans="3:10">
      <c r="C2622">
        <v>227014</v>
      </c>
      <c r="D2622" t="s">
        <v>24</v>
      </c>
      <c r="E2622" t="s">
        <v>57</v>
      </c>
      <c r="F2622" s="28"/>
      <c r="G2622" s="85" t="s">
        <v>1968</v>
      </c>
      <c r="H2622" s="85" t="s">
        <v>1959</v>
      </c>
      <c r="I2622" s="86" t="s">
        <v>1813</v>
      </c>
      <c r="J2622" t="s">
        <v>14</v>
      </c>
    </row>
    <row r="2623" spans="3:10">
      <c r="C2623">
        <v>228000</v>
      </c>
      <c r="D2623" t="s">
        <v>5</v>
      </c>
      <c r="E2623" t="s">
        <v>1826</v>
      </c>
      <c r="F2623" s="28"/>
      <c r="G2623" s="85" t="s">
        <v>1968</v>
      </c>
      <c r="H2623" s="85" t="s">
        <v>1959</v>
      </c>
      <c r="I2623" s="86" t="s">
        <v>1826</v>
      </c>
      <c r="J2623" t="s">
        <v>14</v>
      </c>
    </row>
    <row r="2624" spans="3:10">
      <c r="C2624">
        <v>228001</v>
      </c>
      <c r="D2624" t="s">
        <v>432</v>
      </c>
      <c r="E2624" t="s">
        <v>1827</v>
      </c>
      <c r="F2624" s="28"/>
      <c r="G2624" s="85" t="s">
        <v>1968</v>
      </c>
      <c r="H2624" s="85" t="s">
        <v>1959</v>
      </c>
      <c r="I2624" s="86" t="s">
        <v>1826</v>
      </c>
      <c r="J2624" t="s">
        <v>14</v>
      </c>
    </row>
    <row r="2625" spans="3:10">
      <c r="C2625">
        <v>228002</v>
      </c>
      <c r="D2625" t="s">
        <v>15</v>
      </c>
      <c r="E2625" t="s">
        <v>1424</v>
      </c>
      <c r="F2625" s="28"/>
      <c r="G2625" s="85" t="s">
        <v>1968</v>
      </c>
      <c r="H2625" s="85" t="s">
        <v>1959</v>
      </c>
      <c r="I2625" s="86" t="s">
        <v>1826</v>
      </c>
      <c r="J2625" t="s">
        <v>14</v>
      </c>
    </row>
    <row r="2626" spans="3:10">
      <c r="C2626">
        <v>228003</v>
      </c>
      <c r="D2626" t="s">
        <v>15</v>
      </c>
      <c r="E2626" t="s">
        <v>1828</v>
      </c>
      <c r="F2626" s="28"/>
      <c r="G2626" s="85" t="s">
        <v>1968</v>
      </c>
      <c r="H2626" s="85" t="s">
        <v>1959</v>
      </c>
      <c r="I2626" s="86" t="s">
        <v>1826</v>
      </c>
      <c r="J2626" t="s">
        <v>14</v>
      </c>
    </row>
    <row r="2627" spans="3:10">
      <c r="C2627">
        <v>228004</v>
      </c>
      <c r="D2627" t="s">
        <v>15</v>
      </c>
      <c r="E2627" t="s">
        <v>1829</v>
      </c>
      <c r="F2627" s="28"/>
      <c r="G2627" s="85" t="s">
        <v>1968</v>
      </c>
      <c r="H2627" s="85" t="s">
        <v>1959</v>
      </c>
      <c r="I2627" s="86" t="s">
        <v>1826</v>
      </c>
      <c r="J2627" t="s">
        <v>14</v>
      </c>
    </row>
    <row r="2628" spans="3:10">
      <c r="C2628">
        <v>228005</v>
      </c>
      <c r="D2628" t="s">
        <v>15</v>
      </c>
      <c r="E2628" t="s">
        <v>1830</v>
      </c>
      <c r="F2628" s="28"/>
      <c r="G2628" s="85" t="s">
        <v>1968</v>
      </c>
      <c r="H2628" s="85" t="s">
        <v>1959</v>
      </c>
      <c r="I2628" s="86" t="s">
        <v>1826</v>
      </c>
      <c r="J2628" t="s">
        <v>14</v>
      </c>
    </row>
    <row r="2629" spans="3:10">
      <c r="C2629">
        <v>228006</v>
      </c>
      <c r="D2629" t="s">
        <v>682</v>
      </c>
      <c r="E2629" t="s">
        <v>1831</v>
      </c>
      <c r="F2629" s="28"/>
      <c r="G2629" s="85" t="s">
        <v>1968</v>
      </c>
      <c r="H2629" s="85" t="s">
        <v>1959</v>
      </c>
      <c r="I2629" s="86" t="s">
        <v>1826</v>
      </c>
      <c r="J2629" t="s">
        <v>14</v>
      </c>
    </row>
    <row r="2630" spans="3:10">
      <c r="C2630">
        <v>228007</v>
      </c>
      <c r="D2630" t="s">
        <v>15</v>
      </c>
      <c r="E2630" t="s">
        <v>1832</v>
      </c>
      <c r="F2630" s="28"/>
      <c r="G2630" s="85" t="s">
        <v>1968</v>
      </c>
      <c r="H2630" s="85" t="s">
        <v>1959</v>
      </c>
      <c r="I2630" s="86" t="s">
        <v>1826</v>
      </c>
      <c r="J2630" t="s">
        <v>14</v>
      </c>
    </row>
    <row r="2631" spans="3:10">
      <c r="C2631">
        <v>228008</v>
      </c>
      <c r="D2631" t="s">
        <v>15</v>
      </c>
      <c r="E2631" t="s">
        <v>1833</v>
      </c>
      <c r="F2631" s="28"/>
      <c r="G2631" s="85" t="s">
        <v>1968</v>
      </c>
      <c r="H2631" s="85" t="s">
        <v>1959</v>
      </c>
      <c r="I2631" s="86" t="s">
        <v>1826</v>
      </c>
      <c r="J2631" t="s">
        <v>14</v>
      </c>
    </row>
    <row r="2632" spans="3:10">
      <c r="C2632">
        <v>228009</v>
      </c>
      <c r="D2632" t="s">
        <v>15</v>
      </c>
      <c r="E2632" t="s">
        <v>1834</v>
      </c>
      <c r="F2632" s="28"/>
      <c r="G2632" s="85" t="s">
        <v>1968</v>
      </c>
      <c r="H2632" s="85" t="s">
        <v>1959</v>
      </c>
      <c r="I2632" s="86" t="s">
        <v>1826</v>
      </c>
      <c r="J2632" t="s">
        <v>14</v>
      </c>
    </row>
    <row r="2633" spans="3:10">
      <c r="C2633">
        <v>228010</v>
      </c>
      <c r="D2633" t="s">
        <v>432</v>
      </c>
      <c r="E2633" t="s">
        <v>1835</v>
      </c>
      <c r="F2633" s="28"/>
      <c r="G2633" s="85" t="s">
        <v>1968</v>
      </c>
      <c r="H2633" s="85" t="s">
        <v>1959</v>
      </c>
      <c r="I2633" s="86" t="s">
        <v>1826</v>
      </c>
      <c r="J2633" t="s">
        <v>14</v>
      </c>
    </row>
    <row r="2634" spans="3:10">
      <c r="C2634">
        <v>228011</v>
      </c>
      <c r="D2634" t="s">
        <v>15</v>
      </c>
      <c r="E2634" t="s">
        <v>1424</v>
      </c>
      <c r="F2634" s="28"/>
      <c r="G2634" s="85" t="s">
        <v>1968</v>
      </c>
      <c r="H2634" s="85" t="s">
        <v>1959</v>
      </c>
      <c r="I2634" s="86" t="s">
        <v>1826</v>
      </c>
      <c r="J2634" t="s">
        <v>14</v>
      </c>
    </row>
    <row r="2635" spans="3:10">
      <c r="C2635">
        <v>228012</v>
      </c>
      <c r="D2635" t="s">
        <v>15</v>
      </c>
      <c r="E2635" t="s">
        <v>1836</v>
      </c>
      <c r="F2635" s="28"/>
      <c r="G2635" s="85" t="s">
        <v>1968</v>
      </c>
      <c r="H2635" s="85" t="s">
        <v>1959</v>
      </c>
      <c r="I2635" s="86" t="s">
        <v>1826</v>
      </c>
      <c r="J2635" t="s">
        <v>14</v>
      </c>
    </row>
    <row r="2636" spans="3:10">
      <c r="C2636">
        <v>228013</v>
      </c>
      <c r="D2636" t="s">
        <v>15</v>
      </c>
      <c r="E2636" t="s">
        <v>1837</v>
      </c>
      <c r="F2636" s="28"/>
      <c r="G2636" s="85" t="s">
        <v>1968</v>
      </c>
      <c r="H2636" s="85" t="s">
        <v>1959</v>
      </c>
      <c r="I2636" s="86" t="s">
        <v>1826</v>
      </c>
      <c r="J2636" t="s">
        <v>14</v>
      </c>
    </row>
    <row r="2637" spans="3:10">
      <c r="C2637">
        <v>228014</v>
      </c>
      <c r="D2637" t="s">
        <v>15</v>
      </c>
      <c r="E2637" t="s">
        <v>1838</v>
      </c>
      <c r="F2637" s="28"/>
      <c r="G2637" s="85" t="s">
        <v>1968</v>
      </c>
      <c r="H2637" s="85" t="s">
        <v>1959</v>
      </c>
      <c r="I2637" s="86" t="s">
        <v>1826</v>
      </c>
      <c r="J2637" t="s">
        <v>14</v>
      </c>
    </row>
    <row r="2638" spans="3:10">
      <c r="C2638">
        <v>228015</v>
      </c>
      <c r="D2638" t="s">
        <v>15</v>
      </c>
      <c r="E2638" t="s">
        <v>1839</v>
      </c>
      <c r="F2638" s="28"/>
      <c r="G2638" s="85" t="s">
        <v>1968</v>
      </c>
      <c r="H2638" s="85" t="s">
        <v>1959</v>
      </c>
      <c r="I2638" s="86" t="s">
        <v>1826</v>
      </c>
      <c r="J2638" t="s">
        <v>14</v>
      </c>
    </row>
    <row r="2639" spans="3:10">
      <c r="C2639">
        <v>228016</v>
      </c>
      <c r="D2639" t="s">
        <v>15</v>
      </c>
      <c r="E2639" t="s">
        <v>1840</v>
      </c>
      <c r="F2639" s="28"/>
      <c r="G2639" s="85" t="s">
        <v>1968</v>
      </c>
      <c r="H2639" s="85" t="s">
        <v>1959</v>
      </c>
      <c r="I2639" s="86" t="s">
        <v>1826</v>
      </c>
      <c r="J2639" t="s">
        <v>14</v>
      </c>
    </row>
    <row r="2640" spans="3:10">
      <c r="C2640">
        <v>228017</v>
      </c>
      <c r="D2640" t="s">
        <v>15</v>
      </c>
      <c r="E2640" t="s">
        <v>1841</v>
      </c>
      <c r="F2640" s="28"/>
      <c r="G2640" s="85" t="s">
        <v>1968</v>
      </c>
      <c r="H2640" s="85" t="s">
        <v>1959</v>
      </c>
      <c r="I2640" s="86" t="s">
        <v>1826</v>
      </c>
      <c r="J2640" t="s">
        <v>14</v>
      </c>
    </row>
    <row r="2641" spans="3:10">
      <c r="C2641">
        <v>228018</v>
      </c>
      <c r="D2641" t="s">
        <v>15</v>
      </c>
      <c r="E2641" t="s">
        <v>1834</v>
      </c>
      <c r="F2641" s="28"/>
      <c r="G2641" s="85" t="s">
        <v>1968</v>
      </c>
      <c r="H2641" s="85" t="s">
        <v>1959</v>
      </c>
      <c r="I2641" s="86" t="s">
        <v>1826</v>
      </c>
      <c r="J2641" t="s">
        <v>14</v>
      </c>
    </row>
    <row r="2642" spans="3:10">
      <c r="C2642">
        <v>228019</v>
      </c>
      <c r="D2642" t="s">
        <v>432</v>
      </c>
      <c r="E2642" t="s">
        <v>1842</v>
      </c>
      <c r="F2642" s="28"/>
      <c r="G2642" s="85" t="s">
        <v>1968</v>
      </c>
      <c r="H2642" s="85" t="s">
        <v>1959</v>
      </c>
      <c r="I2642" s="86" t="s">
        <v>1826</v>
      </c>
      <c r="J2642" t="s">
        <v>14</v>
      </c>
    </row>
    <row r="2643" spans="3:10">
      <c r="C2643">
        <v>228020</v>
      </c>
      <c r="D2643" t="s">
        <v>15</v>
      </c>
      <c r="E2643" t="s">
        <v>1843</v>
      </c>
      <c r="F2643" s="28"/>
      <c r="G2643" s="85" t="s">
        <v>1968</v>
      </c>
      <c r="H2643" s="85" t="s">
        <v>1959</v>
      </c>
      <c r="I2643" s="86" t="s">
        <v>1826</v>
      </c>
      <c r="J2643" t="s">
        <v>14</v>
      </c>
    </row>
    <row r="2644" spans="3:10">
      <c r="C2644">
        <v>228021</v>
      </c>
      <c r="D2644" t="s">
        <v>15</v>
      </c>
      <c r="E2644" t="s">
        <v>1844</v>
      </c>
      <c r="F2644" s="28"/>
      <c r="G2644" s="85" t="s">
        <v>1968</v>
      </c>
      <c r="H2644" s="85" t="s">
        <v>1959</v>
      </c>
      <c r="I2644" s="86" t="s">
        <v>1826</v>
      </c>
      <c r="J2644" t="s">
        <v>14</v>
      </c>
    </row>
    <row r="2645" spans="3:10">
      <c r="C2645">
        <v>228022</v>
      </c>
      <c r="D2645" t="s">
        <v>15</v>
      </c>
      <c r="E2645" t="s">
        <v>56</v>
      </c>
      <c r="F2645" s="28"/>
      <c r="G2645" s="85" t="s">
        <v>1968</v>
      </c>
      <c r="H2645" s="85" t="s">
        <v>1959</v>
      </c>
      <c r="I2645" s="86" t="s">
        <v>1826</v>
      </c>
      <c r="J2645" t="s">
        <v>14</v>
      </c>
    </row>
    <row r="2646" spans="3:10">
      <c r="C2646">
        <v>228023</v>
      </c>
      <c r="D2646" t="s">
        <v>24</v>
      </c>
      <c r="E2646" t="s">
        <v>57</v>
      </c>
      <c r="F2646" s="28"/>
      <c r="G2646" s="85" t="s">
        <v>1968</v>
      </c>
      <c r="H2646" s="85" t="s">
        <v>1959</v>
      </c>
      <c r="I2646" s="86" t="s">
        <v>1826</v>
      </c>
      <c r="J2646" t="s">
        <v>14</v>
      </c>
    </row>
    <row r="2647" spans="3:10">
      <c r="C2647">
        <v>229000</v>
      </c>
      <c r="D2647" t="s">
        <v>12</v>
      </c>
      <c r="E2647" t="s">
        <v>1845</v>
      </c>
      <c r="F2647" s="28"/>
      <c r="G2647" s="85" t="s">
        <v>1968</v>
      </c>
      <c r="H2647" s="85" t="s">
        <v>1959</v>
      </c>
      <c r="I2647" s="86" t="s">
        <v>1845</v>
      </c>
      <c r="J2647" t="s">
        <v>14</v>
      </c>
    </row>
    <row r="2648" spans="3:10">
      <c r="C2648">
        <v>229001</v>
      </c>
      <c r="D2648" t="s">
        <v>15</v>
      </c>
      <c r="E2648" t="s">
        <v>1846</v>
      </c>
      <c r="F2648" s="28"/>
      <c r="G2648" s="85" t="s">
        <v>1968</v>
      </c>
      <c r="H2648" s="85" t="s">
        <v>1959</v>
      </c>
      <c r="I2648" s="86" t="s">
        <v>1845</v>
      </c>
      <c r="J2648" t="s">
        <v>14</v>
      </c>
    </row>
    <row r="2649" spans="3:10">
      <c r="C2649">
        <v>229002</v>
      </c>
      <c r="D2649" t="s">
        <v>15</v>
      </c>
      <c r="E2649" t="s">
        <v>1847</v>
      </c>
      <c r="F2649" s="28"/>
      <c r="G2649" s="85" t="s">
        <v>1968</v>
      </c>
      <c r="H2649" s="85" t="s">
        <v>1959</v>
      </c>
      <c r="I2649" s="86" t="s">
        <v>1845</v>
      </c>
      <c r="J2649" t="s">
        <v>14</v>
      </c>
    </row>
    <row r="2650" spans="3:10">
      <c r="C2650">
        <v>229003</v>
      </c>
      <c r="D2650" t="s">
        <v>682</v>
      </c>
      <c r="E2650" t="s">
        <v>1848</v>
      </c>
      <c r="F2650" s="28"/>
      <c r="G2650" s="85" t="s">
        <v>1968</v>
      </c>
      <c r="H2650" s="85" t="s">
        <v>1959</v>
      </c>
      <c r="I2650" s="86" t="s">
        <v>1845</v>
      </c>
      <c r="J2650" t="s">
        <v>14</v>
      </c>
    </row>
    <row r="2651" spans="3:10">
      <c r="C2651">
        <v>229004</v>
      </c>
      <c r="D2651" t="s">
        <v>682</v>
      </c>
      <c r="E2651" t="s">
        <v>525</v>
      </c>
      <c r="F2651" s="28"/>
      <c r="G2651" s="85" t="s">
        <v>1968</v>
      </c>
      <c r="H2651" s="85" t="s">
        <v>1959</v>
      </c>
      <c r="I2651" s="86" t="s">
        <v>1845</v>
      </c>
      <c r="J2651" t="s">
        <v>14</v>
      </c>
    </row>
    <row r="2652" spans="3:10">
      <c r="C2652">
        <v>229005</v>
      </c>
      <c r="D2652" t="s">
        <v>682</v>
      </c>
      <c r="E2652" t="s">
        <v>1849</v>
      </c>
      <c r="F2652" s="28"/>
      <c r="G2652" s="85" t="s">
        <v>1968</v>
      </c>
      <c r="H2652" s="85" t="s">
        <v>1959</v>
      </c>
      <c r="I2652" s="86" t="s">
        <v>1845</v>
      </c>
      <c r="J2652" t="s">
        <v>14</v>
      </c>
    </row>
    <row r="2653" spans="3:10">
      <c r="C2653">
        <v>229006</v>
      </c>
      <c r="D2653" t="s">
        <v>682</v>
      </c>
      <c r="E2653" t="s">
        <v>1850</v>
      </c>
      <c r="F2653" s="28"/>
      <c r="G2653" s="85" t="s">
        <v>1968</v>
      </c>
      <c r="H2653" s="85" t="s">
        <v>1959</v>
      </c>
      <c r="I2653" s="86" t="s">
        <v>1845</v>
      </c>
      <c r="J2653" t="s">
        <v>14</v>
      </c>
    </row>
    <row r="2654" spans="3:10">
      <c r="C2654">
        <v>229007</v>
      </c>
      <c r="D2654" t="s">
        <v>186</v>
      </c>
      <c r="E2654" t="s">
        <v>1851</v>
      </c>
      <c r="F2654" s="28" t="s">
        <v>464</v>
      </c>
      <c r="G2654" s="85" t="s">
        <v>1968</v>
      </c>
      <c r="H2654" s="85" t="s">
        <v>1959</v>
      </c>
      <c r="I2654" s="86" t="s">
        <v>1845</v>
      </c>
      <c r="J2654" t="s">
        <v>14</v>
      </c>
    </row>
    <row r="2655" spans="3:10">
      <c r="C2655">
        <v>229008</v>
      </c>
      <c r="D2655" t="s">
        <v>682</v>
      </c>
      <c r="E2655" t="s">
        <v>1852</v>
      </c>
      <c r="F2655" s="28"/>
      <c r="G2655" s="85" t="s">
        <v>1968</v>
      </c>
      <c r="H2655" s="85" t="s">
        <v>1959</v>
      </c>
      <c r="I2655" s="86" t="s">
        <v>1845</v>
      </c>
      <c r="J2655" t="s">
        <v>14</v>
      </c>
    </row>
    <row r="2656" spans="3:10">
      <c r="C2656">
        <v>229009</v>
      </c>
      <c r="D2656" t="s">
        <v>15</v>
      </c>
      <c r="E2656" t="s">
        <v>1853</v>
      </c>
      <c r="F2656" s="28"/>
      <c r="G2656" s="85" t="s">
        <v>1968</v>
      </c>
      <c r="H2656" s="85" t="s">
        <v>1959</v>
      </c>
      <c r="I2656" s="86" t="s">
        <v>1845</v>
      </c>
      <c r="J2656" t="s">
        <v>14</v>
      </c>
    </row>
    <row r="2657" spans="3:10">
      <c r="C2657">
        <v>229010</v>
      </c>
      <c r="D2657" t="s">
        <v>15</v>
      </c>
      <c r="E2657" t="s">
        <v>1854</v>
      </c>
      <c r="F2657" s="28"/>
      <c r="G2657" s="85" t="s">
        <v>1968</v>
      </c>
      <c r="H2657" s="85" t="s">
        <v>1959</v>
      </c>
      <c r="I2657" s="86" t="s">
        <v>1845</v>
      </c>
      <c r="J2657" t="s">
        <v>14</v>
      </c>
    </row>
    <row r="2658" spans="3:10">
      <c r="C2658">
        <v>229011</v>
      </c>
      <c r="D2658" t="s">
        <v>15</v>
      </c>
      <c r="E2658" t="s">
        <v>1855</v>
      </c>
      <c r="F2658" s="28"/>
      <c r="G2658" s="85" t="s">
        <v>1968</v>
      </c>
      <c r="H2658" s="85" t="s">
        <v>1959</v>
      </c>
      <c r="I2658" s="86" t="s">
        <v>1845</v>
      </c>
      <c r="J2658" t="s">
        <v>14</v>
      </c>
    </row>
    <row r="2659" spans="3:10">
      <c r="C2659">
        <v>229012</v>
      </c>
      <c r="D2659" t="s">
        <v>1856</v>
      </c>
      <c r="E2659" t="s">
        <v>1857</v>
      </c>
      <c r="F2659" s="28"/>
      <c r="G2659" s="85" t="s">
        <v>1968</v>
      </c>
      <c r="H2659" s="85" t="s">
        <v>1959</v>
      </c>
      <c r="I2659" s="86" t="s">
        <v>1845</v>
      </c>
      <c r="J2659" t="s">
        <v>14</v>
      </c>
    </row>
    <row r="2660" spans="3:10">
      <c r="C2660">
        <v>229013</v>
      </c>
      <c r="D2660" t="s">
        <v>15</v>
      </c>
      <c r="E2660" t="s">
        <v>56</v>
      </c>
      <c r="F2660" s="28"/>
      <c r="G2660" s="85" t="s">
        <v>1968</v>
      </c>
      <c r="H2660" s="85" t="s">
        <v>1959</v>
      </c>
      <c r="I2660" s="86" t="s">
        <v>1845</v>
      </c>
      <c r="J2660" t="s">
        <v>14</v>
      </c>
    </row>
    <row r="2661" spans="3:10">
      <c r="C2661">
        <v>229014</v>
      </c>
      <c r="D2661" t="s">
        <v>24</v>
      </c>
      <c r="E2661" t="s">
        <v>57</v>
      </c>
      <c r="F2661" s="28"/>
      <c r="G2661" s="85" t="s">
        <v>1968</v>
      </c>
      <c r="H2661" s="85" t="s">
        <v>1959</v>
      </c>
      <c r="I2661" s="86" t="s">
        <v>1845</v>
      </c>
      <c r="J2661" t="s">
        <v>14</v>
      </c>
    </row>
    <row r="2662" spans="3:10">
      <c r="C2662">
        <v>230000</v>
      </c>
      <c r="D2662" t="s">
        <v>12</v>
      </c>
      <c r="E2662" t="s">
        <v>1858</v>
      </c>
      <c r="F2662" s="28"/>
      <c r="G2662" s="85" t="s">
        <v>1968</v>
      </c>
      <c r="H2662" s="85" t="s">
        <v>1959</v>
      </c>
      <c r="I2662" s="86" t="s">
        <v>1858</v>
      </c>
      <c r="J2662" t="s">
        <v>14</v>
      </c>
    </row>
    <row r="2663" spans="3:10">
      <c r="C2663">
        <v>230001</v>
      </c>
      <c r="D2663" t="s">
        <v>15</v>
      </c>
      <c r="E2663" t="s">
        <v>1859</v>
      </c>
      <c r="F2663" s="28"/>
      <c r="G2663" s="85" t="s">
        <v>1968</v>
      </c>
      <c r="H2663" s="85" t="s">
        <v>1959</v>
      </c>
      <c r="I2663" s="86" t="s">
        <v>1858</v>
      </c>
      <c r="J2663" t="s">
        <v>14</v>
      </c>
    </row>
    <row r="2664" spans="3:10">
      <c r="C2664">
        <v>230002</v>
      </c>
      <c r="D2664" t="s">
        <v>15</v>
      </c>
      <c r="E2664" t="s">
        <v>1860</v>
      </c>
      <c r="F2664" s="28"/>
      <c r="G2664" s="85" t="s">
        <v>1968</v>
      </c>
      <c r="H2664" s="85" t="s">
        <v>1959</v>
      </c>
      <c r="I2664" s="86" t="s">
        <v>1858</v>
      </c>
      <c r="J2664" t="s">
        <v>14</v>
      </c>
    </row>
    <row r="2665" spans="3:10">
      <c r="C2665">
        <v>230003</v>
      </c>
      <c r="D2665" t="s">
        <v>15</v>
      </c>
      <c r="E2665" t="s">
        <v>1861</v>
      </c>
      <c r="F2665" s="28"/>
      <c r="G2665" s="85" t="s">
        <v>1968</v>
      </c>
      <c r="H2665" s="85" t="s">
        <v>1959</v>
      </c>
      <c r="I2665" s="86" t="s">
        <v>1858</v>
      </c>
      <c r="J2665" t="s">
        <v>14</v>
      </c>
    </row>
    <row r="2666" spans="3:10">
      <c r="C2666">
        <v>230004</v>
      </c>
      <c r="D2666" t="s">
        <v>15</v>
      </c>
      <c r="E2666" t="s">
        <v>1862</v>
      </c>
      <c r="F2666" s="28"/>
      <c r="G2666" s="85" t="s">
        <v>1968</v>
      </c>
      <c r="H2666" s="85" t="s">
        <v>1959</v>
      </c>
      <c r="I2666" s="86" t="s">
        <v>1858</v>
      </c>
      <c r="J2666" t="s">
        <v>14</v>
      </c>
    </row>
    <row r="2667" spans="3:10">
      <c r="C2667">
        <v>230005</v>
      </c>
      <c r="D2667" t="s">
        <v>15</v>
      </c>
      <c r="E2667" t="s">
        <v>1863</v>
      </c>
      <c r="F2667" s="28"/>
      <c r="G2667" s="85" t="s">
        <v>1968</v>
      </c>
      <c r="H2667" s="85" t="s">
        <v>1959</v>
      </c>
      <c r="I2667" s="86" t="s">
        <v>1858</v>
      </c>
      <c r="J2667" t="s">
        <v>14</v>
      </c>
    </row>
    <row r="2668" spans="3:10">
      <c r="C2668">
        <v>230006</v>
      </c>
      <c r="D2668" t="s">
        <v>15</v>
      </c>
      <c r="E2668" t="s">
        <v>1864</v>
      </c>
      <c r="F2668" s="28"/>
      <c r="G2668" s="85" t="s">
        <v>1968</v>
      </c>
      <c r="H2668" s="85" t="s">
        <v>1959</v>
      </c>
      <c r="I2668" s="86" t="s">
        <v>1858</v>
      </c>
      <c r="J2668" t="s">
        <v>14</v>
      </c>
    </row>
    <row r="2669" spans="3:10">
      <c r="C2669">
        <v>230007</v>
      </c>
      <c r="D2669" t="s">
        <v>15</v>
      </c>
      <c r="E2669" t="s">
        <v>56</v>
      </c>
      <c r="F2669" s="28"/>
      <c r="G2669" s="85" t="s">
        <v>1968</v>
      </c>
      <c r="H2669" s="85" t="s">
        <v>1959</v>
      </c>
      <c r="I2669" s="86" t="s">
        <v>1858</v>
      </c>
      <c r="J2669" t="s">
        <v>14</v>
      </c>
    </row>
    <row r="2670" spans="3:10">
      <c r="C2670">
        <v>230008</v>
      </c>
      <c r="D2670" t="s">
        <v>24</v>
      </c>
      <c r="E2670" t="s">
        <v>57</v>
      </c>
      <c r="F2670" s="28"/>
      <c r="G2670" s="85" t="s">
        <v>1968</v>
      </c>
      <c r="H2670" s="85" t="s">
        <v>1959</v>
      </c>
      <c r="I2670" s="86" t="s">
        <v>1858</v>
      </c>
      <c r="J2670" t="s">
        <v>14</v>
      </c>
    </row>
    <row r="2671" spans="3:10">
      <c r="C2671">
        <v>231000</v>
      </c>
      <c r="D2671" t="s">
        <v>12</v>
      </c>
      <c r="E2671" t="s">
        <v>1865</v>
      </c>
      <c r="F2671" s="28"/>
      <c r="G2671" s="85" t="s">
        <v>1968</v>
      </c>
      <c r="H2671" s="85" t="s">
        <v>1959</v>
      </c>
      <c r="I2671" s="86" t="s">
        <v>1865</v>
      </c>
      <c r="J2671" t="s">
        <v>14</v>
      </c>
    </row>
    <row r="2672" spans="3:10">
      <c r="C2672">
        <v>231001</v>
      </c>
      <c r="D2672" t="s">
        <v>15</v>
      </c>
      <c r="E2672" t="s">
        <v>1424</v>
      </c>
      <c r="F2672" s="28"/>
      <c r="G2672" s="85" t="s">
        <v>1968</v>
      </c>
      <c r="H2672" s="85" t="s">
        <v>1959</v>
      </c>
      <c r="I2672" s="86" t="s">
        <v>1865</v>
      </c>
      <c r="J2672" t="s">
        <v>14</v>
      </c>
    </row>
    <row r="2673" spans="3:10">
      <c r="C2673">
        <v>231002</v>
      </c>
      <c r="D2673" t="s">
        <v>15</v>
      </c>
      <c r="E2673" t="s">
        <v>1866</v>
      </c>
      <c r="F2673" s="28"/>
      <c r="G2673" s="85" t="s">
        <v>1968</v>
      </c>
      <c r="H2673" s="85" t="s">
        <v>1959</v>
      </c>
      <c r="I2673" s="86" t="s">
        <v>1865</v>
      </c>
      <c r="J2673" t="s">
        <v>14</v>
      </c>
    </row>
    <row r="2674" spans="3:10">
      <c r="C2674">
        <v>231003</v>
      </c>
      <c r="D2674" t="s">
        <v>15</v>
      </c>
      <c r="E2674" t="s">
        <v>1810</v>
      </c>
      <c r="F2674" s="28"/>
      <c r="G2674" s="85" t="s">
        <v>1968</v>
      </c>
      <c r="H2674" s="85" t="s">
        <v>1959</v>
      </c>
      <c r="I2674" s="86" t="s">
        <v>1865</v>
      </c>
      <c r="J2674" t="s">
        <v>14</v>
      </c>
    </row>
    <row r="2675" spans="3:10">
      <c r="C2675">
        <v>231004</v>
      </c>
      <c r="D2675" t="s">
        <v>15</v>
      </c>
      <c r="E2675" t="s">
        <v>1867</v>
      </c>
      <c r="F2675" s="28"/>
      <c r="G2675" s="85" t="s">
        <v>1968</v>
      </c>
      <c r="H2675" s="85" t="s">
        <v>1959</v>
      </c>
      <c r="I2675" s="86" t="s">
        <v>1865</v>
      </c>
      <c r="J2675" t="s">
        <v>14</v>
      </c>
    </row>
    <row r="2676" spans="3:10">
      <c r="C2676">
        <v>231005</v>
      </c>
      <c r="D2676" t="s">
        <v>15</v>
      </c>
      <c r="E2676" t="s">
        <v>1868</v>
      </c>
      <c r="F2676" s="28"/>
      <c r="G2676" s="85" t="s">
        <v>1968</v>
      </c>
      <c r="H2676" s="85" t="s">
        <v>1959</v>
      </c>
      <c r="I2676" s="86" t="s">
        <v>1865</v>
      </c>
      <c r="J2676" t="s">
        <v>14</v>
      </c>
    </row>
    <row r="2677" spans="3:10">
      <c r="C2677">
        <v>231006</v>
      </c>
      <c r="D2677" t="s">
        <v>15</v>
      </c>
      <c r="E2677" t="s">
        <v>56</v>
      </c>
      <c r="F2677" s="28"/>
      <c r="G2677" s="85" t="s">
        <v>1968</v>
      </c>
      <c r="H2677" s="85" t="s">
        <v>1959</v>
      </c>
      <c r="I2677" s="86" t="s">
        <v>1865</v>
      </c>
      <c r="J2677" t="s">
        <v>14</v>
      </c>
    </row>
    <row r="2678" spans="3:10">
      <c r="C2678">
        <v>231007</v>
      </c>
      <c r="D2678" t="s">
        <v>24</v>
      </c>
      <c r="E2678" t="s">
        <v>57</v>
      </c>
      <c r="F2678" s="28"/>
      <c r="G2678" s="85" t="s">
        <v>1968</v>
      </c>
      <c r="H2678" s="85" t="s">
        <v>1959</v>
      </c>
      <c r="I2678" s="86" t="s">
        <v>1865</v>
      </c>
      <c r="J2678" t="s">
        <v>14</v>
      </c>
    </row>
    <row r="2679" spans="3:10">
      <c r="C2679">
        <v>232000</v>
      </c>
      <c r="D2679" t="s">
        <v>12</v>
      </c>
      <c r="E2679" t="s">
        <v>1869</v>
      </c>
      <c r="F2679" s="28"/>
      <c r="G2679" s="85" t="s">
        <v>1968</v>
      </c>
      <c r="H2679" s="85" t="s">
        <v>1959</v>
      </c>
      <c r="I2679" s="86" t="s">
        <v>1869</v>
      </c>
      <c r="J2679" t="s">
        <v>14</v>
      </c>
    </row>
    <row r="2680" spans="3:10">
      <c r="C2680">
        <v>232001</v>
      </c>
      <c r="D2680" t="s">
        <v>237</v>
      </c>
      <c r="E2680" t="s">
        <v>1870</v>
      </c>
      <c r="F2680" s="28"/>
      <c r="G2680" s="85" t="s">
        <v>1968</v>
      </c>
      <c r="H2680" s="85" t="s">
        <v>1959</v>
      </c>
      <c r="I2680" s="86" t="s">
        <v>1869</v>
      </c>
      <c r="J2680" t="s">
        <v>14</v>
      </c>
    </row>
    <row r="2681" spans="3:10">
      <c r="C2681">
        <v>232002</v>
      </c>
      <c r="D2681" t="s">
        <v>237</v>
      </c>
      <c r="E2681" t="s">
        <v>1871</v>
      </c>
      <c r="F2681" s="28"/>
      <c r="G2681" s="85" t="s">
        <v>1968</v>
      </c>
      <c r="H2681" s="85" t="s">
        <v>1959</v>
      </c>
      <c r="I2681" s="86" t="s">
        <v>1869</v>
      </c>
      <c r="J2681" t="s">
        <v>14</v>
      </c>
    </row>
    <row r="2682" spans="3:10">
      <c r="C2682">
        <v>232003</v>
      </c>
      <c r="D2682" t="s">
        <v>237</v>
      </c>
      <c r="E2682" t="s">
        <v>1872</v>
      </c>
      <c r="F2682" s="28"/>
      <c r="G2682" s="85" t="s">
        <v>1968</v>
      </c>
      <c r="H2682" s="85" t="s">
        <v>1959</v>
      </c>
      <c r="I2682" s="86" t="s">
        <v>1869</v>
      </c>
      <c r="J2682" t="s">
        <v>14</v>
      </c>
    </row>
    <row r="2683" spans="3:10">
      <c r="C2683">
        <v>232004</v>
      </c>
      <c r="D2683" t="s">
        <v>237</v>
      </c>
      <c r="E2683" t="s">
        <v>1873</v>
      </c>
      <c r="F2683" s="28"/>
      <c r="G2683" s="85" t="s">
        <v>1968</v>
      </c>
      <c r="H2683" s="85" t="s">
        <v>1959</v>
      </c>
      <c r="I2683" s="86" t="s">
        <v>1869</v>
      </c>
      <c r="J2683" t="s">
        <v>14</v>
      </c>
    </row>
    <row r="2684" spans="3:10">
      <c r="C2684">
        <v>232005</v>
      </c>
      <c r="D2684" t="s">
        <v>237</v>
      </c>
      <c r="E2684" t="s">
        <v>1874</v>
      </c>
      <c r="F2684" s="28"/>
      <c r="G2684" s="85" t="s">
        <v>1968</v>
      </c>
      <c r="H2684" s="85" t="s">
        <v>1959</v>
      </c>
      <c r="I2684" s="86" t="s">
        <v>1869</v>
      </c>
      <c r="J2684" t="s">
        <v>14</v>
      </c>
    </row>
    <row r="2685" spans="3:10">
      <c r="C2685">
        <v>232006</v>
      </c>
      <c r="D2685" t="s">
        <v>237</v>
      </c>
      <c r="E2685" t="s">
        <v>1875</v>
      </c>
      <c r="F2685" s="28"/>
      <c r="G2685" s="85" t="s">
        <v>1968</v>
      </c>
      <c r="H2685" s="85" t="s">
        <v>1959</v>
      </c>
      <c r="I2685" s="86" t="s">
        <v>1869</v>
      </c>
      <c r="J2685" t="s">
        <v>14</v>
      </c>
    </row>
    <row r="2686" spans="3:10">
      <c r="C2686">
        <v>232007</v>
      </c>
      <c r="D2686" t="s">
        <v>237</v>
      </c>
      <c r="E2686" t="s">
        <v>1876</v>
      </c>
      <c r="F2686" s="28"/>
      <c r="G2686" s="85" t="s">
        <v>1968</v>
      </c>
      <c r="H2686" s="85" t="s">
        <v>1959</v>
      </c>
      <c r="I2686" s="86" t="s">
        <v>1869</v>
      </c>
      <c r="J2686" t="s">
        <v>14</v>
      </c>
    </row>
    <row r="2687" spans="3:10">
      <c r="C2687">
        <v>232008</v>
      </c>
      <c r="D2687" t="s">
        <v>237</v>
      </c>
      <c r="E2687" t="s">
        <v>1877</v>
      </c>
      <c r="F2687" s="28"/>
      <c r="G2687" s="85" t="s">
        <v>1968</v>
      </c>
      <c r="H2687" s="85" t="s">
        <v>1959</v>
      </c>
      <c r="I2687" s="86" t="s">
        <v>1869</v>
      </c>
      <c r="J2687" t="s">
        <v>14</v>
      </c>
    </row>
    <row r="2688" spans="3:10">
      <c r="C2688">
        <v>232009</v>
      </c>
      <c r="D2688" t="s">
        <v>237</v>
      </c>
      <c r="E2688" t="s">
        <v>1878</v>
      </c>
      <c r="F2688" s="28"/>
      <c r="G2688" s="85" t="s">
        <v>1968</v>
      </c>
      <c r="H2688" s="85" t="s">
        <v>1959</v>
      </c>
      <c r="I2688" s="86" t="s">
        <v>1869</v>
      </c>
      <c r="J2688" t="s">
        <v>14</v>
      </c>
    </row>
    <row r="2689" spans="3:10">
      <c r="C2689">
        <v>232010</v>
      </c>
      <c r="D2689" t="s">
        <v>15</v>
      </c>
      <c r="E2689" t="s">
        <v>56</v>
      </c>
      <c r="F2689" s="28"/>
      <c r="G2689" s="85" t="s">
        <v>1968</v>
      </c>
      <c r="H2689" s="85" t="s">
        <v>1959</v>
      </c>
      <c r="I2689" s="86" t="s">
        <v>1869</v>
      </c>
      <c r="J2689" t="s">
        <v>14</v>
      </c>
    </row>
    <row r="2690" spans="3:10">
      <c r="C2690">
        <v>232011</v>
      </c>
      <c r="D2690" t="s">
        <v>24</v>
      </c>
      <c r="E2690" t="s">
        <v>57</v>
      </c>
      <c r="F2690" s="28"/>
      <c r="G2690" s="85" t="s">
        <v>1968</v>
      </c>
      <c r="H2690" s="85" t="s">
        <v>1959</v>
      </c>
      <c r="I2690" s="86" t="s">
        <v>1869</v>
      </c>
      <c r="J2690" t="s">
        <v>14</v>
      </c>
    </row>
    <row r="2691" spans="3:10">
      <c r="C2691">
        <v>233000</v>
      </c>
      <c r="D2691" t="s">
        <v>1879</v>
      </c>
      <c r="E2691" t="s">
        <v>1880</v>
      </c>
      <c r="F2691" s="28"/>
      <c r="G2691" s="85" t="s">
        <v>1968</v>
      </c>
      <c r="H2691" s="85" t="s">
        <v>1959</v>
      </c>
      <c r="I2691" s="86" t="s">
        <v>1880</v>
      </c>
      <c r="J2691" t="s">
        <v>14</v>
      </c>
    </row>
    <row r="2692" spans="3:10">
      <c r="C2692">
        <v>233001</v>
      </c>
      <c r="D2692" t="s">
        <v>237</v>
      </c>
      <c r="E2692" t="s">
        <v>1881</v>
      </c>
      <c r="F2692" s="28"/>
      <c r="G2692" s="85" t="s">
        <v>1968</v>
      </c>
      <c r="H2692" s="85" t="s">
        <v>1959</v>
      </c>
      <c r="I2692" s="86" t="s">
        <v>1880</v>
      </c>
      <c r="J2692" t="s">
        <v>14</v>
      </c>
    </row>
    <row r="2693" spans="3:10">
      <c r="C2693">
        <v>233002</v>
      </c>
      <c r="D2693" t="s">
        <v>237</v>
      </c>
      <c r="E2693" t="s">
        <v>1882</v>
      </c>
      <c r="F2693" s="28"/>
      <c r="G2693" s="85" t="s">
        <v>1968</v>
      </c>
      <c r="H2693" s="85" t="s">
        <v>1959</v>
      </c>
      <c r="I2693" s="86" t="s">
        <v>1880</v>
      </c>
      <c r="J2693" t="s">
        <v>14</v>
      </c>
    </row>
    <row r="2694" spans="3:10">
      <c r="C2694">
        <v>233003</v>
      </c>
      <c r="D2694" t="s">
        <v>237</v>
      </c>
      <c r="E2694" t="s">
        <v>1883</v>
      </c>
      <c r="F2694" s="28"/>
      <c r="G2694" s="85" t="s">
        <v>1968</v>
      </c>
      <c r="H2694" s="85" t="s">
        <v>1959</v>
      </c>
      <c r="I2694" s="86" t="s">
        <v>1880</v>
      </c>
      <c r="J2694" t="s">
        <v>14</v>
      </c>
    </row>
    <row r="2695" spans="3:10">
      <c r="C2695">
        <v>233004</v>
      </c>
      <c r="D2695" t="s">
        <v>237</v>
      </c>
      <c r="E2695" t="s">
        <v>1884</v>
      </c>
      <c r="F2695" s="28"/>
      <c r="G2695" s="85" t="s">
        <v>1968</v>
      </c>
      <c r="H2695" s="85" t="s">
        <v>1959</v>
      </c>
      <c r="I2695" s="86" t="s">
        <v>1880</v>
      </c>
      <c r="J2695" t="s">
        <v>14</v>
      </c>
    </row>
    <row r="2696" spans="3:10">
      <c r="C2696">
        <v>233005</v>
      </c>
      <c r="D2696" t="s">
        <v>237</v>
      </c>
      <c r="E2696" t="s">
        <v>1885</v>
      </c>
      <c r="F2696" s="28"/>
      <c r="G2696" s="85" t="s">
        <v>1968</v>
      </c>
      <c r="H2696" s="85" t="s">
        <v>1959</v>
      </c>
      <c r="I2696" s="86" t="s">
        <v>1880</v>
      </c>
      <c r="J2696" t="s">
        <v>14</v>
      </c>
    </row>
    <row r="2697" spans="3:10">
      <c r="C2697">
        <v>233006</v>
      </c>
      <c r="D2697" t="s">
        <v>237</v>
      </c>
      <c r="E2697" t="s">
        <v>1886</v>
      </c>
      <c r="F2697" s="28"/>
      <c r="G2697" s="85" t="s">
        <v>1968</v>
      </c>
      <c r="H2697" s="85" t="s">
        <v>1959</v>
      </c>
      <c r="I2697" s="86" t="s">
        <v>1880</v>
      </c>
      <c r="J2697" t="s">
        <v>14</v>
      </c>
    </row>
    <row r="2698" spans="3:10">
      <c r="C2698">
        <v>233007</v>
      </c>
      <c r="D2698" t="s">
        <v>237</v>
      </c>
      <c r="E2698" t="s">
        <v>1887</v>
      </c>
      <c r="F2698" s="28"/>
      <c r="G2698" s="85" t="s">
        <v>1968</v>
      </c>
      <c r="H2698" s="85" t="s">
        <v>1959</v>
      </c>
      <c r="I2698" s="86" t="s">
        <v>1880</v>
      </c>
      <c r="J2698" t="s">
        <v>14</v>
      </c>
    </row>
    <row r="2699" spans="3:10">
      <c r="C2699">
        <v>233008</v>
      </c>
      <c r="D2699" t="s">
        <v>237</v>
      </c>
      <c r="E2699" t="s">
        <v>1888</v>
      </c>
      <c r="F2699" s="28"/>
      <c r="G2699" s="85" t="s">
        <v>1968</v>
      </c>
      <c r="H2699" s="85" t="s">
        <v>1959</v>
      </c>
      <c r="I2699" s="86" t="s">
        <v>1880</v>
      </c>
      <c r="J2699" t="s">
        <v>14</v>
      </c>
    </row>
    <row r="2700" spans="3:10">
      <c r="C2700">
        <v>233009</v>
      </c>
      <c r="D2700" t="s">
        <v>237</v>
      </c>
      <c r="E2700" t="s">
        <v>1889</v>
      </c>
      <c r="F2700" s="28"/>
      <c r="G2700" s="85" t="s">
        <v>1968</v>
      </c>
      <c r="H2700" s="85" t="s">
        <v>1959</v>
      </c>
      <c r="I2700" s="86" t="s">
        <v>1880</v>
      </c>
      <c r="J2700" t="s">
        <v>14</v>
      </c>
    </row>
    <row r="2701" spans="3:10">
      <c r="C2701">
        <v>233010</v>
      </c>
      <c r="D2701" t="s">
        <v>15</v>
      </c>
      <c r="E2701" t="s">
        <v>56</v>
      </c>
      <c r="F2701" s="28"/>
      <c r="G2701" s="85" t="s">
        <v>1968</v>
      </c>
      <c r="H2701" s="85" t="s">
        <v>1959</v>
      </c>
      <c r="I2701" s="86" t="s">
        <v>1880</v>
      </c>
      <c r="J2701" t="s">
        <v>14</v>
      </c>
    </row>
    <row r="2702" spans="3:10">
      <c r="C2702">
        <v>233011</v>
      </c>
      <c r="D2702" t="s">
        <v>24</v>
      </c>
      <c r="E2702" t="s">
        <v>57</v>
      </c>
      <c r="F2702" s="28"/>
      <c r="G2702" s="85" t="s">
        <v>1968</v>
      </c>
      <c r="H2702" s="85" t="s">
        <v>1959</v>
      </c>
      <c r="I2702" s="86" t="s">
        <v>1880</v>
      </c>
      <c r="J2702" t="s">
        <v>14</v>
      </c>
    </row>
    <row r="2703" spans="3:10">
      <c r="C2703">
        <v>234000</v>
      </c>
      <c r="D2703" t="s">
        <v>430</v>
      </c>
      <c r="E2703" t="s">
        <v>1890</v>
      </c>
      <c r="F2703" s="28"/>
      <c r="G2703" s="85" t="s">
        <v>1968</v>
      </c>
      <c r="H2703" s="85" t="s">
        <v>1959</v>
      </c>
      <c r="I2703" s="86" t="s">
        <v>1890</v>
      </c>
      <c r="J2703" t="s">
        <v>14</v>
      </c>
    </row>
    <row r="2704" spans="3:10">
      <c r="C2704">
        <v>234001</v>
      </c>
      <c r="D2704" t="s">
        <v>432</v>
      </c>
      <c r="E2704" t="s">
        <v>1891</v>
      </c>
      <c r="F2704" s="28"/>
      <c r="G2704" s="85" t="s">
        <v>1968</v>
      </c>
      <c r="H2704" s="85" t="s">
        <v>1959</v>
      </c>
      <c r="I2704" s="86" t="s">
        <v>1890</v>
      </c>
      <c r="J2704" t="s">
        <v>14</v>
      </c>
    </row>
    <row r="2705" spans="3:10">
      <c r="C2705">
        <v>234002</v>
      </c>
      <c r="D2705" t="s">
        <v>15</v>
      </c>
      <c r="E2705" t="s">
        <v>1892</v>
      </c>
      <c r="F2705" s="28"/>
      <c r="G2705" s="85" t="s">
        <v>1968</v>
      </c>
      <c r="H2705" s="85" t="s">
        <v>1959</v>
      </c>
      <c r="I2705" s="86" t="s">
        <v>1890</v>
      </c>
      <c r="J2705" t="s">
        <v>14</v>
      </c>
    </row>
    <row r="2706" spans="3:10">
      <c r="C2706">
        <v>234003</v>
      </c>
      <c r="D2706" t="s">
        <v>15</v>
      </c>
      <c r="E2706" t="s">
        <v>1893</v>
      </c>
      <c r="F2706" s="28"/>
      <c r="G2706" s="85" t="s">
        <v>1968</v>
      </c>
      <c r="H2706" s="85" t="s">
        <v>1959</v>
      </c>
      <c r="I2706" s="86" t="s">
        <v>1890</v>
      </c>
      <c r="J2706" t="s">
        <v>14</v>
      </c>
    </row>
    <row r="2707" spans="3:10">
      <c r="C2707">
        <v>234004</v>
      </c>
      <c r="D2707" t="s">
        <v>15</v>
      </c>
      <c r="E2707" t="s">
        <v>1894</v>
      </c>
      <c r="F2707" s="28"/>
      <c r="G2707" s="85" t="s">
        <v>1968</v>
      </c>
      <c r="H2707" s="85" t="s">
        <v>1959</v>
      </c>
      <c r="I2707" s="86" t="s">
        <v>1890</v>
      </c>
      <c r="J2707" t="s">
        <v>14</v>
      </c>
    </row>
    <row r="2708" spans="3:10">
      <c r="C2708">
        <v>234005</v>
      </c>
      <c r="D2708" t="s">
        <v>15</v>
      </c>
      <c r="E2708" t="s">
        <v>1895</v>
      </c>
      <c r="F2708" s="28"/>
      <c r="G2708" s="85" t="s">
        <v>1968</v>
      </c>
      <c r="H2708" s="85" t="s">
        <v>1959</v>
      </c>
      <c r="I2708" s="86" t="s">
        <v>1890</v>
      </c>
      <c r="J2708" t="s">
        <v>14</v>
      </c>
    </row>
    <row r="2709" spans="3:10">
      <c r="C2709">
        <v>234006</v>
      </c>
      <c r="D2709" t="s">
        <v>15</v>
      </c>
      <c r="E2709" t="s">
        <v>1896</v>
      </c>
      <c r="F2709" s="28"/>
      <c r="G2709" s="85" t="s">
        <v>1968</v>
      </c>
      <c r="H2709" s="85" t="s">
        <v>1959</v>
      </c>
      <c r="I2709" s="86" t="s">
        <v>1890</v>
      </c>
      <c r="J2709" t="s">
        <v>14</v>
      </c>
    </row>
    <row r="2710" spans="3:10">
      <c r="C2710">
        <v>234007</v>
      </c>
      <c r="D2710" t="s">
        <v>15</v>
      </c>
      <c r="E2710" t="s">
        <v>1897</v>
      </c>
      <c r="F2710" s="28"/>
      <c r="G2710" s="85" t="s">
        <v>1968</v>
      </c>
      <c r="H2710" s="85" t="s">
        <v>1959</v>
      </c>
      <c r="I2710" s="86" t="s">
        <v>1890</v>
      </c>
      <c r="J2710" t="s">
        <v>14</v>
      </c>
    </row>
    <row r="2711" spans="3:10">
      <c r="C2711">
        <v>234008</v>
      </c>
      <c r="D2711" t="s">
        <v>432</v>
      </c>
      <c r="E2711" t="s">
        <v>1898</v>
      </c>
      <c r="F2711" s="28"/>
      <c r="G2711" s="85" t="s">
        <v>1968</v>
      </c>
      <c r="H2711" s="85" t="s">
        <v>1959</v>
      </c>
      <c r="I2711" s="86" t="s">
        <v>1890</v>
      </c>
      <c r="J2711" t="s">
        <v>14</v>
      </c>
    </row>
    <row r="2712" spans="3:10">
      <c r="C2712">
        <v>234009</v>
      </c>
      <c r="D2712" t="s">
        <v>15</v>
      </c>
      <c r="E2712" t="s">
        <v>1899</v>
      </c>
      <c r="F2712" s="28"/>
      <c r="G2712" s="85" t="s">
        <v>1968</v>
      </c>
      <c r="H2712" s="85" t="s">
        <v>1959</v>
      </c>
      <c r="I2712" s="86" t="s">
        <v>1890</v>
      </c>
      <c r="J2712" t="s">
        <v>14</v>
      </c>
    </row>
    <row r="2713" spans="3:10">
      <c r="C2713">
        <v>234010</v>
      </c>
      <c r="D2713" t="s">
        <v>432</v>
      </c>
      <c r="E2713" t="s">
        <v>1900</v>
      </c>
      <c r="F2713" s="28"/>
      <c r="G2713" s="85" t="s">
        <v>1968</v>
      </c>
      <c r="H2713" s="85" t="s">
        <v>1959</v>
      </c>
      <c r="I2713" s="86" t="s">
        <v>1890</v>
      </c>
      <c r="J2713" t="s">
        <v>14</v>
      </c>
    </row>
    <row r="2714" spans="3:10">
      <c r="C2714">
        <v>234011</v>
      </c>
      <c r="D2714" t="s">
        <v>15</v>
      </c>
      <c r="E2714" t="s">
        <v>1901</v>
      </c>
      <c r="F2714" s="28"/>
      <c r="G2714" s="85" t="s">
        <v>1968</v>
      </c>
      <c r="H2714" s="85" t="s">
        <v>1959</v>
      </c>
      <c r="I2714" s="86" t="s">
        <v>1890</v>
      </c>
      <c r="J2714" t="s">
        <v>14</v>
      </c>
    </row>
    <row r="2715" spans="3:10">
      <c r="C2715">
        <v>234012</v>
      </c>
      <c r="D2715" t="s">
        <v>432</v>
      </c>
      <c r="E2715" t="s">
        <v>1902</v>
      </c>
      <c r="F2715" s="28"/>
      <c r="G2715" s="85" t="s">
        <v>1968</v>
      </c>
      <c r="H2715" s="85" t="s">
        <v>1959</v>
      </c>
      <c r="I2715" s="86" t="s">
        <v>1890</v>
      </c>
      <c r="J2715" t="s">
        <v>14</v>
      </c>
    </row>
    <row r="2716" spans="3:10">
      <c r="C2716">
        <v>234013</v>
      </c>
      <c r="D2716" t="s">
        <v>15</v>
      </c>
      <c r="E2716" t="s">
        <v>1903</v>
      </c>
      <c r="F2716" s="28"/>
      <c r="G2716" s="85" t="s">
        <v>1968</v>
      </c>
      <c r="H2716" s="85" t="s">
        <v>1959</v>
      </c>
      <c r="I2716" s="86" t="s">
        <v>1890</v>
      </c>
      <c r="J2716" t="s">
        <v>14</v>
      </c>
    </row>
    <row r="2717" spans="3:10">
      <c r="C2717">
        <v>234014</v>
      </c>
      <c r="D2717" t="s">
        <v>15</v>
      </c>
      <c r="E2717" t="s">
        <v>1904</v>
      </c>
      <c r="F2717" s="28"/>
      <c r="G2717" s="85" t="s">
        <v>1968</v>
      </c>
      <c r="H2717" s="85" t="s">
        <v>1959</v>
      </c>
      <c r="I2717" s="86" t="s">
        <v>1890</v>
      </c>
      <c r="J2717" t="s">
        <v>14</v>
      </c>
    </row>
    <row r="2718" spans="3:10">
      <c r="C2718">
        <v>234015</v>
      </c>
      <c r="D2718" t="s">
        <v>432</v>
      </c>
      <c r="E2718" t="s">
        <v>1905</v>
      </c>
      <c r="F2718" s="28"/>
      <c r="G2718" s="85" t="s">
        <v>1968</v>
      </c>
      <c r="H2718" s="85" t="s">
        <v>1959</v>
      </c>
      <c r="I2718" s="86" t="s">
        <v>1890</v>
      </c>
      <c r="J2718" t="s">
        <v>14</v>
      </c>
    </row>
    <row r="2719" spans="3:10">
      <c r="C2719">
        <v>234016</v>
      </c>
      <c r="D2719" t="s">
        <v>15</v>
      </c>
      <c r="E2719" t="s">
        <v>1906</v>
      </c>
      <c r="F2719" s="28"/>
      <c r="G2719" s="85" t="s">
        <v>1968</v>
      </c>
      <c r="H2719" s="85" t="s">
        <v>1959</v>
      </c>
      <c r="I2719" s="86" t="s">
        <v>1890</v>
      </c>
      <c r="J2719" t="s">
        <v>14</v>
      </c>
    </row>
    <row r="2720" spans="3:10">
      <c r="C2720">
        <v>234017</v>
      </c>
      <c r="D2720" t="s">
        <v>15</v>
      </c>
      <c r="E2720" t="s">
        <v>1907</v>
      </c>
      <c r="F2720" s="28"/>
      <c r="G2720" s="85" t="s">
        <v>1968</v>
      </c>
      <c r="H2720" s="85" t="s">
        <v>1959</v>
      </c>
      <c r="I2720" s="86" t="s">
        <v>1890</v>
      </c>
      <c r="J2720" t="s">
        <v>14</v>
      </c>
    </row>
    <row r="2721" spans="3:10">
      <c r="C2721">
        <v>234018</v>
      </c>
      <c r="D2721" t="s">
        <v>15</v>
      </c>
      <c r="E2721" t="s">
        <v>56</v>
      </c>
      <c r="F2721" s="28"/>
      <c r="G2721" s="85" t="s">
        <v>1968</v>
      </c>
      <c r="H2721" s="85" t="s">
        <v>1959</v>
      </c>
      <c r="I2721" s="86" t="s">
        <v>1890</v>
      </c>
      <c r="J2721" t="s">
        <v>14</v>
      </c>
    </row>
    <row r="2722" spans="3:10">
      <c r="C2722">
        <v>234019</v>
      </c>
      <c r="D2722" t="s">
        <v>24</v>
      </c>
      <c r="E2722" t="s">
        <v>57</v>
      </c>
      <c r="F2722" s="28"/>
      <c r="G2722" s="85" t="s">
        <v>1968</v>
      </c>
      <c r="H2722" s="85" t="s">
        <v>1959</v>
      </c>
      <c r="I2722" s="86" t="s">
        <v>1890</v>
      </c>
      <c r="J2722" t="s">
        <v>14</v>
      </c>
    </row>
    <row r="2723" spans="3:10">
      <c r="C2723">
        <v>235000</v>
      </c>
      <c r="D2723" t="s">
        <v>12</v>
      </c>
      <c r="E2723" t="s">
        <v>1908</v>
      </c>
      <c r="F2723" s="28"/>
      <c r="G2723" s="85" t="s">
        <v>1968</v>
      </c>
      <c r="H2723" s="85" t="s">
        <v>1959</v>
      </c>
      <c r="I2723" s="86" t="s">
        <v>1908</v>
      </c>
      <c r="J2723" t="s">
        <v>14</v>
      </c>
    </row>
    <row r="2724" spans="3:10">
      <c r="C2724">
        <v>235001</v>
      </c>
      <c r="D2724" t="s">
        <v>15</v>
      </c>
      <c r="E2724" t="s">
        <v>1909</v>
      </c>
      <c r="F2724" s="28"/>
      <c r="G2724" s="85" t="s">
        <v>1968</v>
      </c>
      <c r="H2724" s="85" t="s">
        <v>1959</v>
      </c>
      <c r="I2724" s="86" t="s">
        <v>1908</v>
      </c>
      <c r="J2724" t="s">
        <v>14</v>
      </c>
    </row>
    <row r="2725" spans="3:10">
      <c r="C2725">
        <v>235002</v>
      </c>
      <c r="D2725" t="s">
        <v>939</v>
      </c>
      <c r="E2725" t="s">
        <v>1216</v>
      </c>
      <c r="F2725" s="28"/>
      <c r="G2725" s="85" t="s">
        <v>1968</v>
      </c>
      <c r="H2725" s="85" t="s">
        <v>1959</v>
      </c>
      <c r="I2725" s="86" t="s">
        <v>1908</v>
      </c>
      <c r="J2725" t="s">
        <v>14</v>
      </c>
    </row>
    <row r="2726" spans="3:10">
      <c r="C2726">
        <v>235003</v>
      </c>
      <c r="D2726" t="s">
        <v>15</v>
      </c>
      <c r="E2726" t="s">
        <v>56</v>
      </c>
      <c r="F2726" s="28"/>
      <c r="G2726" s="85" t="s">
        <v>1968</v>
      </c>
      <c r="H2726" s="85" t="s">
        <v>1959</v>
      </c>
      <c r="I2726" s="86" t="s">
        <v>1908</v>
      </c>
      <c r="J2726" t="s">
        <v>14</v>
      </c>
    </row>
    <row r="2727" spans="3:10">
      <c r="C2727">
        <v>235004</v>
      </c>
      <c r="D2727" t="s">
        <v>24</v>
      </c>
      <c r="E2727" t="s">
        <v>57</v>
      </c>
      <c r="F2727" s="28"/>
      <c r="G2727" s="85" t="s">
        <v>1968</v>
      </c>
      <c r="H2727" s="85" t="s">
        <v>1959</v>
      </c>
      <c r="I2727" s="86" t="s">
        <v>1908</v>
      </c>
      <c r="J2727" t="s">
        <v>14</v>
      </c>
    </row>
    <row r="2728" spans="3:10">
      <c r="C2728">
        <v>236000</v>
      </c>
      <c r="D2728" t="s">
        <v>430</v>
      </c>
      <c r="E2728" t="s">
        <v>1910</v>
      </c>
      <c r="F2728" s="28"/>
      <c r="G2728" s="85" t="s">
        <v>1968</v>
      </c>
      <c r="H2728" s="85" t="s">
        <v>1959</v>
      </c>
      <c r="I2728" s="86" t="s">
        <v>1910</v>
      </c>
      <c r="J2728" t="s">
        <v>14</v>
      </c>
    </row>
    <row r="2729" spans="3:10">
      <c r="C2729">
        <v>236001</v>
      </c>
      <c r="D2729" t="s">
        <v>432</v>
      </c>
      <c r="E2729" t="s">
        <v>1321</v>
      </c>
      <c r="F2729" s="28"/>
      <c r="G2729" s="85" t="s">
        <v>1968</v>
      </c>
      <c r="H2729" s="85" t="s">
        <v>1959</v>
      </c>
      <c r="I2729" s="86" t="s">
        <v>1910</v>
      </c>
      <c r="J2729" t="s">
        <v>14</v>
      </c>
    </row>
    <row r="2730" spans="3:10">
      <c r="C2730">
        <v>236002</v>
      </c>
      <c r="D2730" t="s">
        <v>15</v>
      </c>
      <c r="E2730" t="s">
        <v>1911</v>
      </c>
      <c r="F2730" s="28"/>
      <c r="G2730" s="85" t="s">
        <v>1968</v>
      </c>
      <c r="H2730" s="85" t="s">
        <v>1959</v>
      </c>
      <c r="I2730" s="86" t="s">
        <v>1910</v>
      </c>
      <c r="J2730" t="s">
        <v>14</v>
      </c>
    </row>
    <row r="2731" spans="3:10">
      <c r="C2731">
        <v>236003</v>
      </c>
      <c r="D2731" t="s">
        <v>15</v>
      </c>
      <c r="E2731" t="s">
        <v>1912</v>
      </c>
      <c r="F2731" s="28"/>
      <c r="G2731" s="85" t="s">
        <v>1968</v>
      </c>
      <c r="H2731" s="85" t="s">
        <v>1959</v>
      </c>
      <c r="I2731" s="86" t="s">
        <v>1910</v>
      </c>
      <c r="J2731" t="s">
        <v>14</v>
      </c>
    </row>
    <row r="2732" spans="3:10">
      <c r="C2732">
        <v>236004</v>
      </c>
      <c r="D2732" t="s">
        <v>432</v>
      </c>
      <c r="E2732" t="s">
        <v>1913</v>
      </c>
      <c r="F2732" s="28"/>
      <c r="G2732" s="85" t="s">
        <v>1968</v>
      </c>
      <c r="H2732" s="85" t="s">
        <v>1959</v>
      </c>
      <c r="I2732" s="86" t="s">
        <v>1910</v>
      </c>
      <c r="J2732" t="s">
        <v>14</v>
      </c>
    </row>
    <row r="2733" spans="3:10">
      <c r="C2733">
        <v>236005</v>
      </c>
      <c r="D2733" t="s">
        <v>15</v>
      </c>
      <c r="E2733" t="s">
        <v>1914</v>
      </c>
      <c r="F2733" s="28"/>
      <c r="G2733" s="85" t="s">
        <v>1968</v>
      </c>
      <c r="H2733" s="85" t="s">
        <v>1959</v>
      </c>
      <c r="I2733" s="86" t="s">
        <v>1910</v>
      </c>
      <c r="J2733" t="s">
        <v>14</v>
      </c>
    </row>
    <row r="2734" spans="3:10">
      <c r="C2734">
        <v>236006</v>
      </c>
      <c r="D2734" t="s">
        <v>15</v>
      </c>
      <c r="E2734" t="s">
        <v>1915</v>
      </c>
      <c r="F2734" s="28"/>
      <c r="G2734" s="85" t="s">
        <v>1968</v>
      </c>
      <c r="H2734" s="85" t="s">
        <v>1959</v>
      </c>
      <c r="I2734" s="86" t="s">
        <v>1910</v>
      </c>
      <c r="J2734" t="s">
        <v>14</v>
      </c>
    </row>
    <row r="2735" spans="3:10">
      <c r="C2735">
        <v>236007</v>
      </c>
      <c r="D2735" t="s">
        <v>432</v>
      </c>
      <c r="E2735" t="s">
        <v>1916</v>
      </c>
      <c r="F2735" s="28"/>
      <c r="G2735" s="85" t="s">
        <v>1968</v>
      </c>
      <c r="H2735" s="85" t="s">
        <v>1959</v>
      </c>
      <c r="I2735" s="86" t="s">
        <v>1910</v>
      </c>
      <c r="J2735" t="s">
        <v>14</v>
      </c>
    </row>
    <row r="2736" spans="3:10">
      <c r="C2736">
        <v>236008</v>
      </c>
      <c r="D2736" t="s">
        <v>15</v>
      </c>
      <c r="E2736" t="s">
        <v>1917</v>
      </c>
      <c r="F2736" s="28"/>
      <c r="G2736" s="85" t="s">
        <v>1968</v>
      </c>
      <c r="H2736" s="85" t="s">
        <v>1959</v>
      </c>
      <c r="I2736" s="86" t="s">
        <v>1910</v>
      </c>
      <c r="J2736" t="s">
        <v>14</v>
      </c>
    </row>
    <row r="2737" spans="3:10">
      <c r="C2737">
        <v>236009</v>
      </c>
      <c r="D2737" t="s">
        <v>15</v>
      </c>
      <c r="E2737" t="s">
        <v>1918</v>
      </c>
      <c r="F2737" s="28"/>
      <c r="G2737" s="85" t="s">
        <v>1968</v>
      </c>
      <c r="H2737" s="85" t="s">
        <v>1959</v>
      </c>
      <c r="I2737" s="86" t="s">
        <v>1910</v>
      </c>
      <c r="J2737" t="s">
        <v>14</v>
      </c>
    </row>
    <row r="2738" spans="3:10">
      <c r="C2738">
        <v>236010</v>
      </c>
      <c r="D2738" t="s">
        <v>15</v>
      </c>
      <c r="E2738" t="s">
        <v>1919</v>
      </c>
      <c r="F2738" s="28"/>
      <c r="G2738" s="85" t="s">
        <v>1968</v>
      </c>
      <c r="H2738" s="85" t="s">
        <v>1959</v>
      </c>
      <c r="I2738" s="86" t="s">
        <v>1910</v>
      </c>
      <c r="J2738" t="s">
        <v>14</v>
      </c>
    </row>
    <row r="2739" spans="3:10">
      <c r="C2739">
        <v>236011</v>
      </c>
      <c r="D2739" t="s">
        <v>15</v>
      </c>
      <c r="E2739" t="s">
        <v>1920</v>
      </c>
      <c r="F2739" s="28"/>
      <c r="G2739" s="85" t="s">
        <v>1968</v>
      </c>
      <c r="H2739" s="85" t="s">
        <v>1959</v>
      </c>
      <c r="I2739" s="86" t="s">
        <v>1910</v>
      </c>
      <c r="J2739" t="s">
        <v>14</v>
      </c>
    </row>
    <row r="2740" spans="3:10">
      <c r="C2740">
        <v>236012</v>
      </c>
      <c r="D2740" t="s">
        <v>15</v>
      </c>
      <c r="E2740" t="s">
        <v>56</v>
      </c>
      <c r="F2740" s="28"/>
      <c r="G2740" s="85" t="s">
        <v>1968</v>
      </c>
      <c r="H2740" s="85" t="s">
        <v>1959</v>
      </c>
      <c r="I2740" s="86" t="s">
        <v>1910</v>
      </c>
      <c r="J2740" t="s">
        <v>14</v>
      </c>
    </row>
    <row r="2741" spans="3:10">
      <c r="C2741">
        <v>236013</v>
      </c>
      <c r="D2741" t="s">
        <v>24</v>
      </c>
      <c r="E2741" t="s">
        <v>57</v>
      </c>
      <c r="F2741" s="28"/>
      <c r="G2741" s="85" t="s">
        <v>1968</v>
      </c>
      <c r="H2741" s="85" t="s">
        <v>1959</v>
      </c>
      <c r="I2741" s="86" t="s">
        <v>1910</v>
      </c>
      <c r="J2741" t="s">
        <v>14</v>
      </c>
    </row>
    <row r="2742" spans="3:10">
      <c r="C2742">
        <v>237000</v>
      </c>
      <c r="D2742" t="s">
        <v>430</v>
      </c>
      <c r="E2742" t="s">
        <v>1921</v>
      </c>
      <c r="F2742" s="28"/>
      <c r="G2742" s="85" t="s">
        <v>1968</v>
      </c>
      <c r="H2742" s="85" t="s">
        <v>1959</v>
      </c>
      <c r="I2742" s="86" t="s">
        <v>1921</v>
      </c>
      <c r="J2742" t="s">
        <v>14</v>
      </c>
    </row>
    <row r="2743" spans="3:10">
      <c r="C2743">
        <v>237001</v>
      </c>
      <c r="D2743" t="s">
        <v>432</v>
      </c>
      <c r="E2743" t="s">
        <v>1589</v>
      </c>
      <c r="F2743" s="28"/>
      <c r="G2743" s="85" t="s">
        <v>1968</v>
      </c>
      <c r="H2743" s="85" t="s">
        <v>1959</v>
      </c>
      <c r="I2743" s="86" t="s">
        <v>1921</v>
      </c>
      <c r="J2743" t="s">
        <v>14</v>
      </c>
    </row>
    <row r="2744" spans="3:10">
      <c r="C2744">
        <v>237002</v>
      </c>
      <c r="D2744" t="s">
        <v>15</v>
      </c>
      <c r="E2744" t="s">
        <v>1805</v>
      </c>
      <c r="F2744" s="28"/>
      <c r="G2744" s="85" t="s">
        <v>1968</v>
      </c>
      <c r="H2744" s="85" t="s">
        <v>1959</v>
      </c>
      <c r="I2744" s="86" t="s">
        <v>1921</v>
      </c>
      <c r="J2744" t="s">
        <v>14</v>
      </c>
    </row>
    <row r="2745" spans="3:10">
      <c r="C2745">
        <v>237003</v>
      </c>
      <c r="D2745" t="s">
        <v>15</v>
      </c>
      <c r="E2745" t="s">
        <v>1806</v>
      </c>
      <c r="F2745" s="28"/>
      <c r="G2745" s="85" t="s">
        <v>1968</v>
      </c>
      <c r="H2745" s="85" t="s">
        <v>1959</v>
      </c>
      <c r="I2745" s="86" t="s">
        <v>1921</v>
      </c>
      <c r="J2745" t="s">
        <v>14</v>
      </c>
    </row>
    <row r="2746" spans="3:10">
      <c r="C2746">
        <v>237004</v>
      </c>
      <c r="D2746" t="s">
        <v>432</v>
      </c>
      <c r="E2746" t="s">
        <v>1807</v>
      </c>
      <c r="F2746" s="28"/>
      <c r="G2746" s="85" t="s">
        <v>1968</v>
      </c>
      <c r="H2746" s="85" t="s">
        <v>1959</v>
      </c>
      <c r="I2746" s="86" t="s">
        <v>1921</v>
      </c>
      <c r="J2746" t="s">
        <v>14</v>
      </c>
    </row>
    <row r="2747" spans="3:10">
      <c r="C2747">
        <v>237005</v>
      </c>
      <c r="D2747" t="s">
        <v>15</v>
      </c>
      <c r="E2747" t="s">
        <v>1808</v>
      </c>
      <c r="F2747" s="28"/>
      <c r="G2747" s="85" t="s">
        <v>1968</v>
      </c>
      <c r="H2747" s="85" t="s">
        <v>1959</v>
      </c>
      <c r="I2747" s="86" t="s">
        <v>1921</v>
      </c>
      <c r="J2747" t="s">
        <v>14</v>
      </c>
    </row>
    <row r="2748" spans="3:10">
      <c r="C2748">
        <v>237006</v>
      </c>
      <c r="D2748" t="s">
        <v>15</v>
      </c>
      <c r="E2748" t="s">
        <v>1809</v>
      </c>
      <c r="F2748" s="28"/>
      <c r="G2748" s="85" t="s">
        <v>1968</v>
      </c>
      <c r="H2748" s="85" t="s">
        <v>1959</v>
      </c>
      <c r="I2748" s="86" t="s">
        <v>1921</v>
      </c>
      <c r="J2748" t="s">
        <v>14</v>
      </c>
    </row>
    <row r="2749" spans="3:10">
      <c r="C2749">
        <v>237007</v>
      </c>
      <c r="D2749" t="s">
        <v>15</v>
      </c>
      <c r="E2749" t="s">
        <v>1810</v>
      </c>
      <c r="F2749" s="28"/>
      <c r="G2749" s="85" t="s">
        <v>1968</v>
      </c>
      <c r="H2749" s="85" t="s">
        <v>1959</v>
      </c>
      <c r="I2749" s="86" t="s">
        <v>1921</v>
      </c>
      <c r="J2749" t="s">
        <v>14</v>
      </c>
    </row>
    <row r="2750" spans="3:10">
      <c r="C2750">
        <v>237008</v>
      </c>
      <c r="D2750" t="s">
        <v>15</v>
      </c>
      <c r="E2750" t="s">
        <v>1811</v>
      </c>
      <c r="F2750" s="28"/>
      <c r="G2750" s="85" t="s">
        <v>1968</v>
      </c>
      <c r="H2750" s="85" t="s">
        <v>1959</v>
      </c>
      <c r="I2750" s="86" t="s">
        <v>1921</v>
      </c>
      <c r="J2750" t="s">
        <v>14</v>
      </c>
    </row>
    <row r="2751" spans="3:10">
      <c r="C2751">
        <v>237009</v>
      </c>
      <c r="D2751" t="s">
        <v>15</v>
      </c>
      <c r="E2751" t="s">
        <v>1812</v>
      </c>
      <c r="F2751" s="28"/>
      <c r="G2751" s="85" t="s">
        <v>1968</v>
      </c>
      <c r="H2751" s="85" t="s">
        <v>1959</v>
      </c>
      <c r="I2751" s="86" t="s">
        <v>1921</v>
      </c>
      <c r="J2751" t="s">
        <v>14</v>
      </c>
    </row>
    <row r="2752" spans="3:10">
      <c r="C2752">
        <v>237010</v>
      </c>
      <c r="D2752" t="s">
        <v>15</v>
      </c>
      <c r="E2752" t="s">
        <v>1610</v>
      </c>
      <c r="F2752" s="28"/>
      <c r="G2752" s="85" t="s">
        <v>1968</v>
      </c>
      <c r="H2752" s="85" t="s">
        <v>1959</v>
      </c>
      <c r="I2752" s="86" t="s">
        <v>1921</v>
      </c>
      <c r="J2752" t="s">
        <v>14</v>
      </c>
    </row>
    <row r="2753" spans="3:10">
      <c r="C2753">
        <v>237011</v>
      </c>
      <c r="D2753" t="s">
        <v>432</v>
      </c>
      <c r="E2753" t="s">
        <v>1922</v>
      </c>
      <c r="F2753" s="28"/>
      <c r="G2753" s="85" t="s">
        <v>1968</v>
      </c>
      <c r="H2753" s="85" t="s">
        <v>1959</v>
      </c>
      <c r="I2753" s="86" t="s">
        <v>1921</v>
      </c>
      <c r="J2753" t="s">
        <v>14</v>
      </c>
    </row>
    <row r="2754" spans="3:10">
      <c r="C2754">
        <v>237012</v>
      </c>
      <c r="D2754" t="s">
        <v>15</v>
      </c>
      <c r="E2754" t="s">
        <v>1923</v>
      </c>
      <c r="F2754" s="28"/>
      <c r="G2754" s="85" t="s">
        <v>1968</v>
      </c>
      <c r="H2754" s="85" t="s">
        <v>1959</v>
      </c>
      <c r="I2754" s="86" t="s">
        <v>1921</v>
      </c>
      <c r="J2754" t="s">
        <v>14</v>
      </c>
    </row>
    <row r="2755" spans="3:10">
      <c r="C2755">
        <v>237013</v>
      </c>
      <c r="D2755" t="s">
        <v>15</v>
      </c>
      <c r="E2755" t="s">
        <v>1616</v>
      </c>
      <c r="F2755" s="28"/>
      <c r="G2755" s="85" t="s">
        <v>1968</v>
      </c>
      <c r="H2755" s="85" t="s">
        <v>1959</v>
      </c>
      <c r="I2755" s="86" t="s">
        <v>1921</v>
      </c>
      <c r="J2755" t="s">
        <v>14</v>
      </c>
    </row>
    <row r="2756" spans="3:10">
      <c r="C2756">
        <v>237014</v>
      </c>
      <c r="D2756" t="s">
        <v>62</v>
      </c>
      <c r="E2756" t="s">
        <v>1617</v>
      </c>
      <c r="F2756" s="28"/>
      <c r="G2756" s="85" t="s">
        <v>1968</v>
      </c>
      <c r="H2756" s="85" t="s">
        <v>1959</v>
      </c>
      <c r="I2756" s="86" t="s">
        <v>1921</v>
      </c>
      <c r="J2756" t="s">
        <v>14</v>
      </c>
    </row>
    <row r="2757" spans="3:10">
      <c r="C2757">
        <v>237015</v>
      </c>
      <c r="D2757" t="s">
        <v>62</v>
      </c>
      <c r="E2757" t="s">
        <v>1618</v>
      </c>
      <c r="F2757" s="28"/>
      <c r="G2757" s="85" t="s">
        <v>1968</v>
      </c>
      <c r="H2757" s="85" t="s">
        <v>1959</v>
      </c>
      <c r="I2757" s="86" t="s">
        <v>1921</v>
      </c>
      <c r="J2757" t="s">
        <v>14</v>
      </c>
    </row>
    <row r="2758" spans="3:10">
      <c r="C2758">
        <v>237016</v>
      </c>
      <c r="D2758" t="s">
        <v>62</v>
      </c>
      <c r="E2758" t="s">
        <v>1619</v>
      </c>
      <c r="F2758" s="28"/>
      <c r="G2758" s="85" t="s">
        <v>1968</v>
      </c>
      <c r="H2758" s="85" t="s">
        <v>1959</v>
      </c>
      <c r="I2758" s="86" t="s">
        <v>1921</v>
      </c>
      <c r="J2758" t="s">
        <v>14</v>
      </c>
    </row>
    <row r="2759" spans="3:10">
      <c r="C2759">
        <v>237017</v>
      </c>
      <c r="D2759" t="s">
        <v>62</v>
      </c>
      <c r="E2759" t="s">
        <v>1620</v>
      </c>
      <c r="F2759" s="28"/>
      <c r="G2759" s="85" t="s">
        <v>1968</v>
      </c>
      <c r="H2759" s="85" t="s">
        <v>1959</v>
      </c>
      <c r="I2759" s="86" t="s">
        <v>1921</v>
      </c>
      <c r="J2759" t="s">
        <v>14</v>
      </c>
    </row>
    <row r="2760" spans="3:10">
      <c r="C2760">
        <v>237018</v>
      </c>
      <c r="D2760" t="s">
        <v>15</v>
      </c>
      <c r="E2760" t="s">
        <v>1621</v>
      </c>
      <c r="F2760" s="28"/>
      <c r="G2760" s="85" t="s">
        <v>1968</v>
      </c>
      <c r="H2760" s="85" t="s">
        <v>1959</v>
      </c>
      <c r="I2760" s="86" t="s">
        <v>1921</v>
      </c>
      <c r="J2760" t="s">
        <v>14</v>
      </c>
    </row>
    <row r="2761" spans="3:10">
      <c r="C2761">
        <v>237019</v>
      </c>
      <c r="D2761" t="s">
        <v>15</v>
      </c>
      <c r="E2761" t="s">
        <v>1622</v>
      </c>
      <c r="F2761" s="28"/>
      <c r="G2761" s="85" t="s">
        <v>1968</v>
      </c>
      <c r="H2761" s="85" t="s">
        <v>1959</v>
      </c>
      <c r="I2761" s="86" t="s">
        <v>1921</v>
      </c>
      <c r="J2761" t="s">
        <v>14</v>
      </c>
    </row>
    <row r="2762" spans="3:10">
      <c r="C2762">
        <v>237020</v>
      </c>
      <c r="D2762" t="s">
        <v>62</v>
      </c>
      <c r="E2762" t="s">
        <v>1623</v>
      </c>
      <c r="F2762" s="28"/>
      <c r="G2762" s="85" t="s">
        <v>1968</v>
      </c>
      <c r="H2762" s="85" t="s">
        <v>1959</v>
      </c>
      <c r="I2762" s="86" t="s">
        <v>1921</v>
      </c>
      <c r="J2762" t="s">
        <v>14</v>
      </c>
    </row>
    <row r="2763" spans="3:10">
      <c r="C2763">
        <v>237021</v>
      </c>
      <c r="D2763" t="s">
        <v>15</v>
      </c>
      <c r="E2763" t="s">
        <v>1621</v>
      </c>
      <c r="F2763" s="28"/>
      <c r="G2763" s="85" t="s">
        <v>1968</v>
      </c>
      <c r="H2763" s="85" t="s">
        <v>1959</v>
      </c>
      <c r="I2763" s="86" t="s">
        <v>1921</v>
      </c>
      <c r="J2763" t="s">
        <v>14</v>
      </c>
    </row>
    <row r="2764" spans="3:10">
      <c r="C2764">
        <v>237022</v>
      </c>
      <c r="D2764" t="s">
        <v>15</v>
      </c>
      <c r="E2764" t="s">
        <v>56</v>
      </c>
      <c r="F2764" s="28"/>
      <c r="G2764" s="85" t="s">
        <v>1968</v>
      </c>
      <c r="H2764" s="85" t="s">
        <v>1959</v>
      </c>
      <c r="I2764" s="86" t="s">
        <v>1921</v>
      </c>
      <c r="J2764" t="s">
        <v>14</v>
      </c>
    </row>
    <row r="2765" spans="3:10">
      <c r="C2765">
        <v>237023</v>
      </c>
      <c r="D2765" t="s">
        <v>24</v>
      </c>
      <c r="E2765" t="s">
        <v>57</v>
      </c>
      <c r="F2765" s="28"/>
      <c r="G2765" s="85" t="s">
        <v>1968</v>
      </c>
      <c r="H2765" s="85" t="s">
        <v>1959</v>
      </c>
      <c r="I2765" s="86" t="s">
        <v>1921</v>
      </c>
      <c r="J2765" t="s">
        <v>14</v>
      </c>
    </row>
    <row r="2766" spans="3:10">
      <c r="C2766">
        <v>238000</v>
      </c>
      <c r="D2766" t="s">
        <v>430</v>
      </c>
      <c r="E2766" t="s">
        <v>1924</v>
      </c>
      <c r="F2766" s="28"/>
      <c r="G2766" s="85" t="s">
        <v>1968</v>
      </c>
      <c r="H2766" s="85" t="s">
        <v>1959</v>
      </c>
      <c r="I2766" s="86" t="s">
        <v>1924</v>
      </c>
      <c r="J2766" t="s">
        <v>14</v>
      </c>
    </row>
    <row r="2767" spans="3:10">
      <c r="C2767">
        <v>238001</v>
      </c>
      <c r="D2767" t="s">
        <v>432</v>
      </c>
      <c r="E2767" t="s">
        <v>1913</v>
      </c>
      <c r="F2767" s="28"/>
      <c r="G2767" s="85" t="s">
        <v>1968</v>
      </c>
      <c r="H2767" s="85" t="s">
        <v>1959</v>
      </c>
      <c r="I2767" s="86" t="s">
        <v>1924</v>
      </c>
      <c r="J2767" t="s">
        <v>14</v>
      </c>
    </row>
    <row r="2768" spans="3:10">
      <c r="C2768">
        <v>238002</v>
      </c>
      <c r="D2768" t="s">
        <v>15</v>
      </c>
      <c r="E2768" t="s">
        <v>1914</v>
      </c>
      <c r="F2768" s="28"/>
      <c r="G2768" s="85" t="s">
        <v>1968</v>
      </c>
      <c r="H2768" s="85" t="s">
        <v>1959</v>
      </c>
      <c r="I2768" s="86" t="s">
        <v>1924</v>
      </c>
      <c r="J2768" t="s">
        <v>14</v>
      </c>
    </row>
    <row r="2769" spans="3:10">
      <c r="C2769">
        <v>238003</v>
      </c>
      <c r="D2769" t="s">
        <v>15</v>
      </c>
      <c r="E2769" t="s">
        <v>1925</v>
      </c>
      <c r="F2769" s="28"/>
      <c r="G2769" s="85" t="s">
        <v>1968</v>
      </c>
      <c r="H2769" s="85" t="s">
        <v>1959</v>
      </c>
      <c r="I2769" s="86" t="s">
        <v>1924</v>
      </c>
      <c r="J2769" t="s">
        <v>14</v>
      </c>
    </row>
    <row r="2770" spans="3:10">
      <c r="C2770">
        <v>238004</v>
      </c>
      <c r="D2770" t="s">
        <v>15</v>
      </c>
      <c r="E2770" t="s">
        <v>1926</v>
      </c>
      <c r="F2770" s="28"/>
      <c r="G2770" s="85" t="s">
        <v>1968</v>
      </c>
      <c r="H2770" s="85" t="s">
        <v>1959</v>
      </c>
      <c r="I2770" s="86" t="s">
        <v>1924</v>
      </c>
      <c r="J2770" t="s">
        <v>14</v>
      </c>
    </row>
    <row r="2771" spans="3:10">
      <c r="C2771">
        <v>238005</v>
      </c>
      <c r="D2771" t="s">
        <v>432</v>
      </c>
      <c r="E2771" t="s">
        <v>1561</v>
      </c>
      <c r="F2771" s="28"/>
      <c r="G2771" s="85" t="s">
        <v>1968</v>
      </c>
      <c r="H2771" s="85" t="s">
        <v>1959</v>
      </c>
      <c r="I2771" s="86" t="s">
        <v>1924</v>
      </c>
      <c r="J2771" t="s">
        <v>14</v>
      </c>
    </row>
    <row r="2772" spans="3:10">
      <c r="C2772">
        <v>238006</v>
      </c>
      <c r="D2772" t="s">
        <v>15</v>
      </c>
      <c r="E2772" t="s">
        <v>1927</v>
      </c>
      <c r="F2772" s="28"/>
      <c r="G2772" s="85" t="s">
        <v>1968</v>
      </c>
      <c r="H2772" s="85" t="s">
        <v>1959</v>
      </c>
      <c r="I2772" s="86" t="s">
        <v>1924</v>
      </c>
      <c r="J2772" t="s">
        <v>14</v>
      </c>
    </row>
    <row r="2773" spans="3:10">
      <c r="C2773">
        <v>238007</v>
      </c>
      <c r="D2773" t="s">
        <v>15</v>
      </c>
      <c r="E2773" t="s">
        <v>1928</v>
      </c>
      <c r="F2773" s="28"/>
      <c r="G2773" s="85" t="s">
        <v>1968</v>
      </c>
      <c r="H2773" s="85" t="s">
        <v>1959</v>
      </c>
      <c r="I2773" s="86" t="s">
        <v>1924</v>
      </c>
      <c r="J2773" t="s">
        <v>14</v>
      </c>
    </row>
    <row r="2774" spans="3:10">
      <c r="C2774">
        <v>238008</v>
      </c>
      <c r="D2774" t="s">
        <v>15</v>
      </c>
      <c r="E2774" t="s">
        <v>1929</v>
      </c>
      <c r="F2774" s="28"/>
      <c r="G2774" s="85" t="s">
        <v>1968</v>
      </c>
      <c r="H2774" s="85" t="s">
        <v>1959</v>
      </c>
      <c r="I2774" s="86" t="s">
        <v>1924</v>
      </c>
      <c r="J2774" t="s">
        <v>14</v>
      </c>
    </row>
    <row r="2775" spans="3:10">
      <c r="C2775">
        <v>238009</v>
      </c>
      <c r="D2775" t="s">
        <v>15</v>
      </c>
      <c r="E2775" t="s">
        <v>1930</v>
      </c>
      <c r="F2775" s="28"/>
      <c r="G2775" s="85" t="s">
        <v>1968</v>
      </c>
      <c r="H2775" s="85" t="s">
        <v>1959</v>
      </c>
      <c r="I2775" s="86" t="s">
        <v>1924</v>
      </c>
      <c r="J2775" t="s">
        <v>14</v>
      </c>
    </row>
    <row r="2776" spans="3:10">
      <c r="C2776">
        <v>238010</v>
      </c>
      <c r="D2776" t="s">
        <v>15</v>
      </c>
      <c r="E2776" t="s">
        <v>56</v>
      </c>
      <c r="F2776" s="28"/>
      <c r="G2776" s="85" t="s">
        <v>1968</v>
      </c>
      <c r="H2776" s="85" t="s">
        <v>1959</v>
      </c>
      <c r="I2776" s="86" t="s">
        <v>1924</v>
      </c>
      <c r="J2776" t="s">
        <v>14</v>
      </c>
    </row>
    <row r="2777" spans="3:10">
      <c r="C2777">
        <v>238011</v>
      </c>
      <c r="D2777" t="s">
        <v>24</v>
      </c>
      <c r="E2777" t="s">
        <v>57</v>
      </c>
      <c r="F2777" s="28"/>
      <c r="G2777" s="85" t="s">
        <v>1968</v>
      </c>
      <c r="H2777" s="85" t="s">
        <v>1959</v>
      </c>
      <c r="I2777" s="86" t="s">
        <v>1924</v>
      </c>
      <c r="J2777" t="s">
        <v>14</v>
      </c>
    </row>
    <row r="2778" spans="3:10">
      <c r="C2778">
        <v>239000</v>
      </c>
      <c r="D2778" t="s">
        <v>12</v>
      </c>
      <c r="E2778" t="s">
        <v>1931</v>
      </c>
      <c r="F2778" s="28"/>
      <c r="G2778" s="85" t="s">
        <v>1968</v>
      </c>
      <c r="H2778" s="85" t="s">
        <v>1959</v>
      </c>
      <c r="I2778" s="86" t="s">
        <v>1931</v>
      </c>
      <c r="J2778" t="s">
        <v>14</v>
      </c>
    </row>
    <row r="2779" spans="3:10">
      <c r="C2779">
        <v>239001</v>
      </c>
      <c r="D2779" t="s">
        <v>15</v>
      </c>
      <c r="E2779" t="s">
        <v>1932</v>
      </c>
      <c r="F2779" s="28"/>
      <c r="G2779" s="85" t="s">
        <v>1968</v>
      </c>
      <c r="H2779" s="85" t="s">
        <v>1959</v>
      </c>
      <c r="I2779" s="86" t="s">
        <v>1931</v>
      </c>
      <c r="J2779" t="s">
        <v>14</v>
      </c>
    </row>
    <row r="2780" spans="3:10">
      <c r="C2780">
        <v>239002</v>
      </c>
      <c r="D2780" t="s">
        <v>15</v>
      </c>
      <c r="E2780" t="s">
        <v>1933</v>
      </c>
      <c r="F2780" s="28"/>
      <c r="G2780" s="85" t="s">
        <v>1968</v>
      </c>
      <c r="H2780" s="85" t="s">
        <v>1959</v>
      </c>
      <c r="I2780" s="86" t="s">
        <v>1931</v>
      </c>
      <c r="J2780" t="s">
        <v>14</v>
      </c>
    </row>
    <row r="2781" spans="3:10">
      <c r="C2781">
        <v>239003</v>
      </c>
      <c r="D2781" t="s">
        <v>15</v>
      </c>
      <c r="E2781" t="s">
        <v>1934</v>
      </c>
      <c r="F2781" s="28"/>
      <c r="G2781" s="85" t="s">
        <v>1968</v>
      </c>
      <c r="H2781" s="85" t="s">
        <v>1959</v>
      </c>
      <c r="I2781" s="86" t="s">
        <v>1931</v>
      </c>
      <c r="J2781" t="s">
        <v>14</v>
      </c>
    </row>
    <row r="2782" spans="3:10">
      <c r="C2782">
        <v>239004</v>
      </c>
      <c r="D2782" t="s">
        <v>15</v>
      </c>
      <c r="E2782" t="s">
        <v>1811</v>
      </c>
      <c r="F2782" s="28"/>
      <c r="G2782" s="85" t="s">
        <v>1968</v>
      </c>
      <c r="H2782" s="85" t="s">
        <v>1959</v>
      </c>
      <c r="I2782" s="86" t="s">
        <v>1931</v>
      </c>
      <c r="J2782" t="s">
        <v>14</v>
      </c>
    </row>
    <row r="2783" spans="3:10">
      <c r="C2783">
        <v>239005</v>
      </c>
      <c r="D2783" t="s">
        <v>15</v>
      </c>
      <c r="E2783" t="s">
        <v>1935</v>
      </c>
      <c r="F2783" s="28"/>
      <c r="G2783" s="85" t="s">
        <v>1968</v>
      </c>
      <c r="H2783" s="85" t="s">
        <v>1959</v>
      </c>
      <c r="I2783" s="86" t="s">
        <v>1931</v>
      </c>
      <c r="J2783" t="s">
        <v>14</v>
      </c>
    </row>
    <row r="2784" spans="3:10">
      <c r="C2784">
        <v>239006</v>
      </c>
      <c r="D2784" t="s">
        <v>15</v>
      </c>
      <c r="E2784" t="s">
        <v>854</v>
      </c>
      <c r="F2784" s="28"/>
      <c r="G2784" s="85" t="s">
        <v>1968</v>
      </c>
      <c r="H2784" s="85" t="s">
        <v>1959</v>
      </c>
      <c r="I2784" s="86" t="s">
        <v>1931</v>
      </c>
      <c r="J2784" t="s">
        <v>14</v>
      </c>
    </row>
    <row r="2785" spans="3:10">
      <c r="C2785">
        <v>239007</v>
      </c>
      <c r="D2785" t="s">
        <v>15</v>
      </c>
      <c r="E2785" t="s">
        <v>56</v>
      </c>
      <c r="F2785" s="28"/>
      <c r="G2785" s="85" t="s">
        <v>1968</v>
      </c>
      <c r="H2785" s="85" t="s">
        <v>1959</v>
      </c>
      <c r="I2785" s="86" t="s">
        <v>1931</v>
      </c>
      <c r="J2785" t="s">
        <v>14</v>
      </c>
    </row>
    <row r="2786" spans="3:10">
      <c r="C2786">
        <v>239008</v>
      </c>
      <c r="D2786" t="s">
        <v>24</v>
      </c>
      <c r="E2786" t="s">
        <v>57</v>
      </c>
      <c r="F2786" s="28"/>
      <c r="G2786" s="85" t="s">
        <v>1968</v>
      </c>
      <c r="H2786" s="85" t="s">
        <v>1959</v>
      </c>
      <c r="I2786" s="86" t="s">
        <v>1931</v>
      </c>
      <c r="J2786" t="s">
        <v>14</v>
      </c>
    </row>
    <row r="2787" spans="3:10">
      <c r="C2787">
        <v>240000</v>
      </c>
      <c r="D2787" t="s">
        <v>12</v>
      </c>
      <c r="E2787" t="s">
        <v>1936</v>
      </c>
      <c r="F2787" s="28"/>
      <c r="G2787" s="85" t="s">
        <v>1968</v>
      </c>
      <c r="H2787" s="85" t="s">
        <v>1959</v>
      </c>
      <c r="I2787" s="86" t="s">
        <v>1936</v>
      </c>
      <c r="J2787" t="s">
        <v>14</v>
      </c>
    </row>
    <row r="2788" spans="3:10">
      <c r="C2788">
        <v>240001</v>
      </c>
      <c r="D2788" t="s">
        <v>15</v>
      </c>
      <c r="E2788" t="s">
        <v>1937</v>
      </c>
      <c r="F2788" s="28"/>
      <c r="G2788" s="85" t="s">
        <v>1968</v>
      </c>
      <c r="H2788" s="85" t="s">
        <v>1959</v>
      </c>
      <c r="I2788" s="86" t="s">
        <v>1936</v>
      </c>
      <c r="J2788" t="s">
        <v>14</v>
      </c>
    </row>
    <row r="2789" spans="3:10">
      <c r="C2789">
        <v>240002</v>
      </c>
      <c r="D2789" t="s">
        <v>15</v>
      </c>
      <c r="E2789" t="s">
        <v>1033</v>
      </c>
      <c r="F2789" s="28"/>
      <c r="G2789" s="85" t="s">
        <v>1968</v>
      </c>
      <c r="H2789" s="85" t="s">
        <v>1959</v>
      </c>
      <c r="I2789" s="86" t="s">
        <v>1936</v>
      </c>
      <c r="J2789" t="s">
        <v>14</v>
      </c>
    </row>
    <row r="2790" spans="3:10">
      <c r="C2790">
        <v>240003</v>
      </c>
      <c r="D2790" t="s">
        <v>15</v>
      </c>
      <c r="E2790" t="s">
        <v>1034</v>
      </c>
      <c r="F2790" s="28"/>
      <c r="G2790" s="85" t="s">
        <v>1968</v>
      </c>
      <c r="H2790" s="85" t="s">
        <v>1959</v>
      </c>
      <c r="I2790" s="86" t="s">
        <v>1936</v>
      </c>
      <c r="J2790" t="s">
        <v>14</v>
      </c>
    </row>
    <row r="2791" spans="3:10">
      <c r="C2791">
        <v>240004</v>
      </c>
      <c r="D2791" t="s">
        <v>15</v>
      </c>
      <c r="E2791" t="s">
        <v>56</v>
      </c>
      <c r="F2791" s="28"/>
      <c r="G2791" s="85" t="s">
        <v>1968</v>
      </c>
      <c r="H2791" s="85" t="s">
        <v>1959</v>
      </c>
      <c r="I2791" s="86" t="s">
        <v>1936</v>
      </c>
      <c r="J2791" t="s">
        <v>14</v>
      </c>
    </row>
    <row r="2792" spans="3:10">
      <c r="C2792">
        <v>240005</v>
      </c>
      <c r="D2792" t="s">
        <v>24</v>
      </c>
      <c r="E2792" t="s">
        <v>57</v>
      </c>
      <c r="F2792" s="28"/>
      <c r="G2792" s="85" t="s">
        <v>1968</v>
      </c>
      <c r="H2792" s="85" t="s">
        <v>1959</v>
      </c>
      <c r="I2792" s="86" t="s">
        <v>1936</v>
      </c>
      <c r="J2792" t="s">
        <v>14</v>
      </c>
    </row>
    <row r="2793" spans="3:10">
      <c r="C2793">
        <v>241000</v>
      </c>
      <c r="D2793" t="s">
        <v>430</v>
      </c>
      <c r="E2793" t="s">
        <v>1938</v>
      </c>
      <c r="F2793" s="28"/>
      <c r="G2793" s="85" t="s">
        <v>1968</v>
      </c>
      <c r="H2793" s="85" t="s">
        <v>1959</v>
      </c>
      <c r="I2793" s="86" t="s">
        <v>1938</v>
      </c>
      <c r="J2793" t="s">
        <v>14</v>
      </c>
    </row>
    <row r="2794" spans="3:10">
      <c r="C2794">
        <v>241001</v>
      </c>
      <c r="D2794" t="s">
        <v>432</v>
      </c>
      <c r="E2794" t="s">
        <v>1939</v>
      </c>
      <c r="F2794" s="28"/>
      <c r="G2794" s="85" t="s">
        <v>1968</v>
      </c>
      <c r="H2794" s="85" t="s">
        <v>1959</v>
      </c>
      <c r="I2794" s="86" t="s">
        <v>1938</v>
      </c>
      <c r="J2794" t="s">
        <v>14</v>
      </c>
    </row>
    <row r="2795" spans="3:10">
      <c r="C2795">
        <v>241002</v>
      </c>
      <c r="D2795" t="s">
        <v>15</v>
      </c>
      <c r="E2795" t="s">
        <v>1940</v>
      </c>
      <c r="F2795" s="28"/>
      <c r="G2795" s="85" t="s">
        <v>1968</v>
      </c>
      <c r="H2795" s="85" t="s">
        <v>1959</v>
      </c>
      <c r="I2795" s="86" t="s">
        <v>1938</v>
      </c>
      <c r="J2795" t="s">
        <v>14</v>
      </c>
    </row>
    <row r="2796" spans="3:10">
      <c r="C2796">
        <v>241003</v>
      </c>
      <c r="D2796" t="s">
        <v>15</v>
      </c>
      <c r="E2796" t="s">
        <v>1941</v>
      </c>
      <c r="F2796" s="28"/>
      <c r="G2796" s="85" t="s">
        <v>1968</v>
      </c>
      <c r="H2796" s="85" t="s">
        <v>1959</v>
      </c>
      <c r="I2796" s="86" t="s">
        <v>1938</v>
      </c>
      <c r="J2796" t="s">
        <v>14</v>
      </c>
    </row>
    <row r="2797" spans="3:10">
      <c r="C2797">
        <v>241004</v>
      </c>
      <c r="D2797" t="s">
        <v>15</v>
      </c>
      <c r="E2797" t="s">
        <v>1942</v>
      </c>
      <c r="F2797" s="28"/>
      <c r="G2797" s="85" t="s">
        <v>1968</v>
      </c>
      <c r="H2797" s="85" t="s">
        <v>1959</v>
      </c>
      <c r="I2797" s="86" t="s">
        <v>1938</v>
      </c>
      <c r="J2797" t="s">
        <v>14</v>
      </c>
    </row>
    <row r="2798" spans="3:10">
      <c r="C2798">
        <v>241005</v>
      </c>
      <c r="D2798" t="s">
        <v>15</v>
      </c>
      <c r="E2798" t="s">
        <v>1943</v>
      </c>
      <c r="F2798" s="28"/>
      <c r="G2798" s="85" t="s">
        <v>1968</v>
      </c>
      <c r="H2798" s="85" t="s">
        <v>1959</v>
      </c>
      <c r="I2798" s="86" t="s">
        <v>1938</v>
      </c>
      <c r="J2798" t="s">
        <v>14</v>
      </c>
    </row>
    <row r="2799" spans="3:10">
      <c r="C2799">
        <v>241006</v>
      </c>
      <c r="D2799" t="s">
        <v>15</v>
      </c>
      <c r="E2799" t="s">
        <v>1944</v>
      </c>
      <c r="F2799" s="28"/>
      <c r="G2799" s="85" t="s">
        <v>1968</v>
      </c>
      <c r="H2799" s="85" t="s">
        <v>1959</v>
      </c>
      <c r="I2799" s="86" t="s">
        <v>1938</v>
      </c>
      <c r="J2799" t="s">
        <v>14</v>
      </c>
    </row>
    <row r="2800" spans="3:10">
      <c r="C2800">
        <v>241007</v>
      </c>
      <c r="D2800" t="s">
        <v>15</v>
      </c>
      <c r="E2800" t="s">
        <v>1945</v>
      </c>
      <c r="F2800" s="28"/>
      <c r="G2800" s="85" t="s">
        <v>1968</v>
      </c>
      <c r="H2800" s="85" t="s">
        <v>1959</v>
      </c>
      <c r="I2800" s="86" t="s">
        <v>1938</v>
      </c>
      <c r="J2800" t="s">
        <v>14</v>
      </c>
    </row>
    <row r="2801" spans="3:10">
      <c r="C2801">
        <v>241008</v>
      </c>
      <c r="D2801" t="s">
        <v>15</v>
      </c>
      <c r="E2801" t="s">
        <v>1946</v>
      </c>
      <c r="F2801" s="28"/>
      <c r="G2801" s="85" t="s">
        <v>1968</v>
      </c>
      <c r="H2801" s="85" t="s">
        <v>1959</v>
      </c>
      <c r="I2801" s="86" t="s">
        <v>1938</v>
      </c>
      <c r="J2801" t="s">
        <v>14</v>
      </c>
    </row>
    <row r="2802" spans="3:10">
      <c r="C2802">
        <v>241009</v>
      </c>
      <c r="D2802" t="s">
        <v>432</v>
      </c>
      <c r="E2802" t="s">
        <v>1947</v>
      </c>
      <c r="F2802" s="28"/>
      <c r="G2802" s="85" t="s">
        <v>1968</v>
      </c>
      <c r="H2802" s="85" t="s">
        <v>1959</v>
      </c>
      <c r="I2802" s="86" t="s">
        <v>1938</v>
      </c>
      <c r="J2802" t="s">
        <v>14</v>
      </c>
    </row>
    <row r="2803" spans="3:10">
      <c r="C2803">
        <v>241010</v>
      </c>
      <c r="D2803" t="s">
        <v>15</v>
      </c>
      <c r="E2803" t="s">
        <v>1948</v>
      </c>
      <c r="F2803" s="28"/>
      <c r="G2803" s="85" t="s">
        <v>1968</v>
      </c>
      <c r="H2803" s="85" t="s">
        <v>1959</v>
      </c>
      <c r="I2803" s="86" t="s">
        <v>1938</v>
      </c>
      <c r="J2803" t="s">
        <v>14</v>
      </c>
    </row>
    <row r="2804" spans="3:10">
      <c r="C2804">
        <v>242000</v>
      </c>
      <c r="D2804" t="s">
        <v>12</v>
      </c>
      <c r="E2804" t="s">
        <v>1949</v>
      </c>
      <c r="F2804" s="28"/>
      <c r="G2804" s="85" t="s">
        <v>1968</v>
      </c>
      <c r="H2804" s="85" t="s">
        <v>1959</v>
      </c>
      <c r="I2804" s="86" t="s">
        <v>1949</v>
      </c>
      <c r="J2804" t="s">
        <v>14</v>
      </c>
    </row>
    <row r="2805" spans="3:10">
      <c r="C2805">
        <v>242001</v>
      </c>
      <c r="D2805" t="s">
        <v>15</v>
      </c>
      <c r="E2805" t="s">
        <v>1950</v>
      </c>
      <c r="F2805" s="28"/>
      <c r="G2805" s="85" t="s">
        <v>1968</v>
      </c>
      <c r="H2805" s="85" t="s">
        <v>1959</v>
      </c>
      <c r="I2805" s="86" t="s">
        <v>1949</v>
      </c>
      <c r="J2805" t="s">
        <v>14</v>
      </c>
    </row>
    <row r="2806" spans="3:10">
      <c r="C2806">
        <v>242002</v>
      </c>
      <c r="D2806" t="s">
        <v>15</v>
      </c>
      <c r="E2806" t="s">
        <v>1653</v>
      </c>
      <c r="F2806" s="28"/>
      <c r="G2806" s="85" t="s">
        <v>1968</v>
      </c>
      <c r="H2806" s="85" t="s">
        <v>1959</v>
      </c>
      <c r="I2806" s="86" t="s">
        <v>1949</v>
      </c>
      <c r="J2806" t="s">
        <v>14</v>
      </c>
    </row>
    <row r="2807" spans="3:10">
      <c r="C2807">
        <v>242003</v>
      </c>
      <c r="D2807" t="s">
        <v>15</v>
      </c>
      <c r="E2807" t="s">
        <v>1654</v>
      </c>
      <c r="F2807" s="28"/>
      <c r="G2807" s="85" t="s">
        <v>1968</v>
      </c>
      <c r="H2807" s="85" t="s">
        <v>1959</v>
      </c>
      <c r="I2807" s="86" t="s">
        <v>1949</v>
      </c>
      <c r="J2807" t="s">
        <v>14</v>
      </c>
    </row>
    <row r="2808" spans="3:10">
      <c r="C2808">
        <v>242004</v>
      </c>
      <c r="D2808" t="s">
        <v>15</v>
      </c>
      <c r="E2808" t="s">
        <v>1951</v>
      </c>
      <c r="F2808" s="28"/>
      <c r="G2808" s="85" t="s">
        <v>1968</v>
      </c>
      <c r="H2808" s="85" t="s">
        <v>1959</v>
      </c>
      <c r="I2808" s="86" t="s">
        <v>1949</v>
      </c>
      <c r="J2808" t="s">
        <v>14</v>
      </c>
    </row>
    <row r="2809" spans="3:10">
      <c r="C2809">
        <v>242005</v>
      </c>
      <c r="D2809" t="s">
        <v>15</v>
      </c>
      <c r="E2809" t="s">
        <v>1952</v>
      </c>
      <c r="F2809" s="28"/>
      <c r="G2809" s="85" t="s">
        <v>1968</v>
      </c>
      <c r="H2809" s="85" t="s">
        <v>1959</v>
      </c>
      <c r="I2809" s="86" t="s">
        <v>1949</v>
      </c>
      <c r="J2809" t="s">
        <v>14</v>
      </c>
    </row>
    <row r="2810" spans="3:10">
      <c r="C2810">
        <v>242006</v>
      </c>
      <c r="D2810" t="s">
        <v>15</v>
      </c>
      <c r="E2810" t="s">
        <v>1953</v>
      </c>
      <c r="F2810" s="28"/>
      <c r="G2810" s="85" t="s">
        <v>1968</v>
      </c>
      <c r="H2810" s="85" t="s">
        <v>1959</v>
      </c>
      <c r="I2810" s="86" t="s">
        <v>1949</v>
      </c>
      <c r="J2810" t="s">
        <v>14</v>
      </c>
    </row>
    <row r="2811" spans="3:10">
      <c r="C2811">
        <v>242007</v>
      </c>
      <c r="D2811" t="s">
        <v>15</v>
      </c>
      <c r="E2811" t="s">
        <v>56</v>
      </c>
      <c r="F2811" s="28"/>
      <c r="G2811" s="85" t="s">
        <v>1968</v>
      </c>
      <c r="H2811" s="85" t="s">
        <v>1959</v>
      </c>
      <c r="I2811" s="86" t="s">
        <v>1949</v>
      </c>
      <c r="J2811" t="s">
        <v>14</v>
      </c>
    </row>
    <row r="2812" spans="3:10">
      <c r="C2812">
        <v>242008</v>
      </c>
      <c r="D2812" t="s">
        <v>24</v>
      </c>
      <c r="E2812" t="s">
        <v>57</v>
      </c>
      <c r="F2812" s="28"/>
      <c r="G2812" s="85" t="s">
        <v>1968</v>
      </c>
      <c r="H2812" s="85" t="s">
        <v>1959</v>
      </c>
      <c r="I2812" s="86" t="s">
        <v>1949</v>
      </c>
      <c r="J2812" t="s">
        <v>14</v>
      </c>
    </row>
  </sheetData>
  <sheetProtection sort="0" autoFilter="0" pivotTables="0"/>
  <phoneticPr fontId="2" type="noConversion"/>
  <conditionalFormatting sqref="D1118:F2681 D1117 F1117 D6:F267 D269:F1116 D268 F268">
    <cfRule type="expression" dxfId="321" priority="4">
      <formula>OR($D6 = "checklist",$D6 ="checklist-flat")</formula>
    </cfRule>
  </conditionalFormatting>
  <conditionalFormatting sqref="D1118:I2681 F1117:I1117 D1117 D6:I267 D269:I1116 F268:I268 D268">
    <cfRule type="expression" dxfId="320" priority="625">
      <formula>$D6="Section"</formula>
    </cfRule>
  </conditionalFormatting>
  <conditionalFormatting sqref="A4">
    <cfRule type="expression" dxfId="319" priority="1033">
      <formula>OR($D1117 = "checklist",$D1117 ="checklist-flat")</formula>
    </cfRule>
  </conditionalFormatting>
  <conditionalFormatting sqref="A4">
    <cfRule type="expression" dxfId="318" priority="1035">
      <formula>$D1117="Section"</formula>
    </cfRule>
  </conditionalFormatting>
  <conditionalFormatting sqref="E268">
    <cfRule type="expression" dxfId="317" priority="1149">
      <formula>OR($D268 = "checklist",$D268 ="checklist-flat")</formula>
    </cfRule>
  </conditionalFormatting>
  <conditionalFormatting sqref="E268">
    <cfRule type="expression" dxfId="316" priority="1151">
      <formula>$D268="Section"</formula>
    </cfRule>
  </conditionalFormatting>
  <conditionalFormatting sqref="E2683">
    <cfRule type="expression" dxfId="315" priority="1">
      <formula>OR($D2683 = "checklist",$D2683 ="checklist-flat")</formula>
    </cfRule>
  </conditionalFormatting>
  <conditionalFormatting sqref="E2683">
    <cfRule type="expression" dxfId="314" priority="2">
      <formula>$D2683="Section"</formula>
    </cfRule>
  </conditionalFormatting>
  <conditionalFormatting sqref="D6:E1116 D1118:E2681 D1117 A4 E2683">
    <cfRule type="expression" dxfId="313" priority="2290">
      <formula>COUNTIFS($D$6:$D$2812,$D$6, $E$6:$E$2681,$E$6 )&gt;1</formula>
    </cfRule>
  </conditionalFormatting>
  <hyperlinks>
    <hyperlink ref="F1" r:id="rId1" xr:uid="{16B65FF1-AB78-4C42-9CD3-7046D678691A}"/>
  </hyperlinks>
  <pageMargins left="0.7" right="0.7" top="0.75" bottom="0.75" header="0.3" footer="0.3"/>
  <pageSetup paperSize="9" scale="39" orientation="portrait" r:id="rId2"/>
  <colBreaks count="2" manualBreakCount="2">
    <brk id="10" max="1048575" man="1"/>
    <brk id="14" max="1048575" man="1"/>
  </colBreaks>
  <drawing r:id="rId3"/>
  <legacyDrawing r:id="rId4"/>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AD51E-DDD7-4868-833F-AB661A765604}">
  <dimension ref="A1:G1720"/>
  <sheetViews>
    <sheetView workbookViewId="0">
      <selection sqref="A1:G1720"/>
    </sheetView>
  </sheetViews>
  <sheetFormatPr defaultRowHeight="13.5"/>
  <cols>
    <col min="1" max="1" width="8.25" bestFit="1" customWidth="1"/>
    <col min="2" max="2" width="15.25" bestFit="1" customWidth="1"/>
    <col min="3" max="3" width="12.375" bestFit="1" customWidth="1"/>
    <col min="4" max="4" width="81" bestFit="1" customWidth="1"/>
    <col min="5" max="5" width="11.5" bestFit="1" customWidth="1"/>
    <col min="6" max="8" width="81" bestFit="1" customWidth="1"/>
    <col min="9" max="9" width="7.375" bestFit="1" customWidth="1"/>
    <col min="10" max="10" width="81" bestFit="1" customWidth="1"/>
    <col min="11" max="11" width="11.375" bestFit="1" customWidth="1"/>
    <col min="12" max="12" width="17" bestFit="1" customWidth="1"/>
    <col min="13" max="13" width="7.375" bestFit="1" customWidth="1"/>
    <col min="14" max="14" width="19.375" bestFit="1" customWidth="1"/>
    <col min="15" max="15" width="7.75" bestFit="1" customWidth="1"/>
    <col min="16" max="16" width="81" bestFit="1" customWidth="1"/>
    <col min="17" max="17" width="11.125" customWidth="1"/>
    <col min="18" max="18" width="17" bestFit="1" customWidth="1"/>
    <col min="19" max="19" width="11.375" bestFit="1" customWidth="1"/>
    <col min="20" max="21" width="81" bestFit="1" customWidth="1"/>
    <col min="22" max="22" width="15.125" bestFit="1" customWidth="1"/>
    <col min="23" max="23" width="12.375" bestFit="1" customWidth="1"/>
    <col min="24" max="24" width="75.5" bestFit="1" customWidth="1"/>
    <col min="25" max="25" width="11" bestFit="1" customWidth="1"/>
    <col min="26" max="27" width="81" bestFit="1" customWidth="1"/>
    <col min="28" max="28" width="17" bestFit="1" customWidth="1"/>
    <col min="29" max="29" width="7.375" bestFit="1" customWidth="1"/>
    <col min="30" max="30" width="19.375" bestFit="1" customWidth="1"/>
  </cols>
  <sheetData>
    <row r="1" spans="1:7">
      <c r="A1" t="s">
        <v>1</v>
      </c>
      <c r="B1" t="s">
        <v>3</v>
      </c>
      <c r="C1" t="s">
        <v>4</v>
      </c>
      <c r="D1" t="s">
        <v>5</v>
      </c>
      <c r="E1" t="s">
        <v>6</v>
      </c>
      <c r="F1" t="s">
        <v>7</v>
      </c>
      <c r="G1" t="s">
        <v>8</v>
      </c>
    </row>
    <row r="2" spans="1:7">
      <c r="A2">
        <v>1000</v>
      </c>
      <c r="B2" t="s">
        <v>1957</v>
      </c>
      <c r="C2" t="s">
        <v>1959</v>
      </c>
      <c r="D2" t="s">
        <v>47</v>
      </c>
      <c r="E2" t="s">
        <v>12</v>
      </c>
      <c r="F2" t="s">
        <v>47</v>
      </c>
    </row>
    <row r="3" spans="1:7">
      <c r="A3">
        <v>1001</v>
      </c>
      <c r="B3" t="s">
        <v>1957</v>
      </c>
      <c r="C3" t="s">
        <v>1959</v>
      </c>
      <c r="D3" t="s">
        <v>47</v>
      </c>
      <c r="E3" t="s">
        <v>15</v>
      </c>
      <c r="F3" t="s">
        <v>48</v>
      </c>
    </row>
    <row r="4" spans="1:7">
      <c r="A4">
        <v>1002</v>
      </c>
      <c r="B4" t="s">
        <v>1957</v>
      </c>
      <c r="C4" t="s">
        <v>1959</v>
      </c>
      <c r="D4" t="s">
        <v>47</v>
      </c>
      <c r="E4" t="s">
        <v>15</v>
      </c>
      <c r="F4" t="s">
        <v>49</v>
      </c>
    </row>
    <row r="5" spans="1:7">
      <c r="A5">
        <v>1003</v>
      </c>
      <c r="B5" t="s">
        <v>1957</v>
      </c>
      <c r="C5" t="s">
        <v>1959</v>
      </c>
      <c r="D5" t="s">
        <v>47</v>
      </c>
      <c r="E5" t="s">
        <v>15</v>
      </c>
      <c r="F5" t="s">
        <v>50</v>
      </c>
    </row>
    <row r="6" spans="1:7">
      <c r="A6">
        <v>1004</v>
      </c>
      <c r="B6" t="s">
        <v>1957</v>
      </c>
      <c r="C6" t="s">
        <v>1959</v>
      </c>
      <c r="D6" t="s">
        <v>47</v>
      </c>
      <c r="E6" t="s">
        <v>15</v>
      </c>
      <c r="F6" t="s">
        <v>51</v>
      </c>
    </row>
    <row r="7" spans="1:7">
      <c r="A7">
        <v>1005</v>
      </c>
      <c r="B7" t="s">
        <v>1957</v>
      </c>
      <c r="C7" t="s">
        <v>1959</v>
      </c>
      <c r="D7" t="s">
        <v>47</v>
      </c>
      <c r="E7" t="s">
        <v>15</v>
      </c>
      <c r="F7" t="s">
        <v>52</v>
      </c>
    </row>
    <row r="8" spans="1:7">
      <c r="A8">
        <v>1006</v>
      </c>
      <c r="B8" t="s">
        <v>1957</v>
      </c>
      <c r="C8" t="s">
        <v>1959</v>
      </c>
      <c r="D8" t="s">
        <v>47</v>
      </c>
      <c r="E8" t="s">
        <v>15</v>
      </c>
      <c r="F8" t="s">
        <v>53</v>
      </c>
    </row>
    <row r="9" spans="1:7">
      <c r="A9">
        <v>1007</v>
      </c>
      <c r="B9" t="s">
        <v>1957</v>
      </c>
      <c r="C9" t="s">
        <v>1959</v>
      </c>
      <c r="D9" t="s">
        <v>47</v>
      </c>
      <c r="E9" t="s">
        <v>15</v>
      </c>
      <c r="F9" t="s">
        <v>26</v>
      </c>
    </row>
    <row r="10" spans="1:7">
      <c r="B10" t="s">
        <v>1957</v>
      </c>
      <c r="C10" t="s">
        <v>1959</v>
      </c>
      <c r="D10" t="s">
        <v>47</v>
      </c>
      <c r="E10" t="s">
        <v>15</v>
      </c>
      <c r="F10" t="s">
        <v>56</v>
      </c>
    </row>
    <row r="11" spans="1:7">
      <c r="B11" t="s">
        <v>1957</v>
      </c>
      <c r="C11" t="s">
        <v>1959</v>
      </c>
      <c r="D11" t="s">
        <v>47</v>
      </c>
      <c r="E11" t="s">
        <v>24</v>
      </c>
      <c r="F11" t="s">
        <v>57</v>
      </c>
    </row>
    <row r="12" spans="1:7">
      <c r="A12">
        <v>2000</v>
      </c>
      <c r="B12" t="s">
        <v>1957</v>
      </c>
      <c r="C12" t="s">
        <v>1959</v>
      </c>
      <c r="D12" t="s">
        <v>69</v>
      </c>
      <c r="E12" t="s">
        <v>12</v>
      </c>
      <c r="F12" t="s">
        <v>69</v>
      </c>
    </row>
    <row r="13" spans="1:7">
      <c r="A13">
        <v>2001</v>
      </c>
      <c r="B13" t="s">
        <v>1957</v>
      </c>
      <c r="C13" t="s">
        <v>1959</v>
      </c>
      <c r="D13" t="s">
        <v>69</v>
      </c>
      <c r="E13" t="s">
        <v>15</v>
      </c>
      <c r="F13" t="s">
        <v>70</v>
      </c>
    </row>
    <row r="14" spans="1:7">
      <c r="A14">
        <v>2002</v>
      </c>
      <c r="B14" t="s">
        <v>1957</v>
      </c>
      <c r="C14" t="s">
        <v>1959</v>
      </c>
      <c r="D14" t="s">
        <v>69</v>
      </c>
      <c r="E14" t="s">
        <v>15</v>
      </c>
      <c r="F14" t="s">
        <v>71</v>
      </c>
    </row>
    <row r="15" spans="1:7">
      <c r="A15">
        <v>2003</v>
      </c>
      <c r="B15" t="s">
        <v>1957</v>
      </c>
      <c r="C15" t="s">
        <v>1959</v>
      </c>
      <c r="D15" t="s">
        <v>69</v>
      </c>
      <c r="E15" t="s">
        <v>15</v>
      </c>
      <c r="F15" t="s">
        <v>72</v>
      </c>
    </row>
    <row r="16" spans="1:7">
      <c r="A16">
        <v>2004</v>
      </c>
      <c r="B16" t="s">
        <v>1957</v>
      </c>
      <c r="C16" t="s">
        <v>1959</v>
      </c>
      <c r="D16" t="s">
        <v>69</v>
      </c>
      <c r="E16" t="s">
        <v>15</v>
      </c>
      <c r="F16" t="s">
        <v>73</v>
      </c>
    </row>
    <row r="17" spans="1:6">
      <c r="A17">
        <v>2005</v>
      </c>
      <c r="B17" t="s">
        <v>1957</v>
      </c>
      <c r="C17" t="s">
        <v>1959</v>
      </c>
      <c r="D17" t="s">
        <v>69</v>
      </c>
      <c r="E17" t="s">
        <v>15</v>
      </c>
      <c r="F17" t="s">
        <v>74</v>
      </c>
    </row>
    <row r="18" spans="1:6">
      <c r="A18">
        <v>2006</v>
      </c>
      <c r="B18" t="s">
        <v>1957</v>
      </c>
      <c r="C18" t="s">
        <v>1959</v>
      </c>
      <c r="D18" t="s">
        <v>69</v>
      </c>
      <c r="E18" t="s">
        <v>62</v>
      </c>
      <c r="F18" t="s">
        <v>75</v>
      </c>
    </row>
    <row r="19" spans="1:6">
      <c r="A19">
        <v>2007</v>
      </c>
      <c r="B19" t="s">
        <v>1957</v>
      </c>
      <c r="C19" t="s">
        <v>1959</v>
      </c>
      <c r="D19" t="s">
        <v>69</v>
      </c>
      <c r="E19" t="s">
        <v>62</v>
      </c>
      <c r="F19" t="s">
        <v>76</v>
      </c>
    </row>
    <row r="20" spans="1:6">
      <c r="A20">
        <v>2008</v>
      </c>
      <c r="B20" t="s">
        <v>1957</v>
      </c>
      <c r="C20" t="s">
        <v>1959</v>
      </c>
      <c r="D20" t="s">
        <v>69</v>
      </c>
      <c r="E20" t="s">
        <v>62</v>
      </c>
      <c r="F20" t="s">
        <v>77</v>
      </c>
    </row>
    <row r="21" spans="1:6">
      <c r="A21">
        <v>2009</v>
      </c>
      <c r="B21" t="s">
        <v>1957</v>
      </c>
      <c r="C21" t="s">
        <v>1959</v>
      </c>
      <c r="D21" t="s">
        <v>69</v>
      </c>
      <c r="E21" t="s">
        <v>15</v>
      </c>
      <c r="F21" t="s">
        <v>86</v>
      </c>
    </row>
    <row r="22" spans="1:6">
      <c r="A22">
        <v>2010</v>
      </c>
      <c r="B22" t="s">
        <v>1957</v>
      </c>
      <c r="C22" t="s">
        <v>1959</v>
      </c>
      <c r="D22" t="s">
        <v>69</v>
      </c>
      <c r="E22" t="s">
        <v>15</v>
      </c>
      <c r="F22" t="s">
        <v>87</v>
      </c>
    </row>
    <row r="23" spans="1:6">
      <c r="A23">
        <v>2011</v>
      </c>
      <c r="B23" t="s">
        <v>1957</v>
      </c>
      <c r="C23" t="s">
        <v>1959</v>
      </c>
      <c r="D23" t="s">
        <v>69</v>
      </c>
      <c r="E23" t="s">
        <v>15</v>
      </c>
      <c r="F23" t="s">
        <v>88</v>
      </c>
    </row>
    <row r="24" spans="1:6">
      <c r="B24" t="s">
        <v>1957</v>
      </c>
      <c r="C24" t="s">
        <v>1959</v>
      </c>
      <c r="D24" t="s">
        <v>69</v>
      </c>
      <c r="E24" t="s">
        <v>15</v>
      </c>
      <c r="F24" t="s">
        <v>56</v>
      </c>
    </row>
    <row r="25" spans="1:6">
      <c r="B25" t="s">
        <v>1957</v>
      </c>
      <c r="C25" t="s">
        <v>1959</v>
      </c>
      <c r="D25" t="s">
        <v>69</v>
      </c>
      <c r="E25" t="s">
        <v>24</v>
      </c>
      <c r="F25" t="s">
        <v>57</v>
      </c>
    </row>
    <row r="26" spans="1:6">
      <c r="A26">
        <v>3000</v>
      </c>
      <c r="B26" t="s">
        <v>1957</v>
      </c>
      <c r="C26" t="s">
        <v>1959</v>
      </c>
      <c r="D26" t="s">
        <v>103</v>
      </c>
      <c r="E26" t="s">
        <v>12</v>
      </c>
      <c r="F26" t="s">
        <v>103</v>
      </c>
    </row>
    <row r="27" spans="1:6">
      <c r="A27">
        <v>3001</v>
      </c>
      <c r="B27" t="s">
        <v>1957</v>
      </c>
      <c r="C27" t="s">
        <v>1959</v>
      </c>
      <c r="D27" t="s">
        <v>103</v>
      </c>
      <c r="E27" t="s">
        <v>15</v>
      </c>
      <c r="F27" t="s">
        <v>90</v>
      </c>
    </row>
    <row r="28" spans="1:6">
      <c r="A28">
        <v>3002</v>
      </c>
      <c r="B28" t="s">
        <v>1957</v>
      </c>
      <c r="C28" t="s">
        <v>1959</v>
      </c>
      <c r="D28" t="s">
        <v>103</v>
      </c>
      <c r="E28" t="s">
        <v>15</v>
      </c>
      <c r="F28" t="s">
        <v>91</v>
      </c>
    </row>
    <row r="29" spans="1:6">
      <c r="A29">
        <v>3003</v>
      </c>
      <c r="B29" t="s">
        <v>1957</v>
      </c>
      <c r="C29" t="s">
        <v>1959</v>
      </c>
      <c r="D29" t="s">
        <v>103</v>
      </c>
      <c r="E29" t="s">
        <v>15</v>
      </c>
      <c r="F29" t="s">
        <v>104</v>
      </c>
    </row>
    <row r="30" spans="1:6">
      <c r="A30">
        <v>3004</v>
      </c>
      <c r="B30" t="s">
        <v>1957</v>
      </c>
      <c r="C30" t="s">
        <v>1959</v>
      </c>
      <c r="D30" t="s">
        <v>103</v>
      </c>
      <c r="E30" t="s">
        <v>15</v>
      </c>
      <c r="F30" t="s">
        <v>92</v>
      </c>
    </row>
    <row r="31" spans="1:6">
      <c r="A31">
        <v>3005</v>
      </c>
      <c r="B31" t="s">
        <v>1957</v>
      </c>
      <c r="C31" t="s">
        <v>1959</v>
      </c>
      <c r="D31" t="s">
        <v>103</v>
      </c>
      <c r="E31" t="s">
        <v>15</v>
      </c>
      <c r="F31" t="s">
        <v>105</v>
      </c>
    </row>
    <row r="32" spans="1:6">
      <c r="A32">
        <v>3006</v>
      </c>
      <c r="B32" t="s">
        <v>1957</v>
      </c>
      <c r="C32" t="s">
        <v>1959</v>
      </c>
      <c r="D32" t="s">
        <v>103</v>
      </c>
      <c r="E32" t="s">
        <v>15</v>
      </c>
      <c r="F32" t="s">
        <v>106</v>
      </c>
    </row>
    <row r="33" spans="1:6">
      <c r="A33">
        <v>3007</v>
      </c>
      <c r="B33" t="s">
        <v>1957</v>
      </c>
      <c r="C33" t="s">
        <v>1959</v>
      </c>
      <c r="D33" t="s">
        <v>103</v>
      </c>
      <c r="E33" t="s">
        <v>15</v>
      </c>
      <c r="F33" t="s">
        <v>107</v>
      </c>
    </row>
    <row r="34" spans="1:6">
      <c r="A34">
        <v>3008</v>
      </c>
      <c r="B34" t="s">
        <v>1957</v>
      </c>
      <c r="C34" t="s">
        <v>1959</v>
      </c>
      <c r="D34" t="s">
        <v>103</v>
      </c>
      <c r="E34" t="s">
        <v>15</v>
      </c>
      <c r="F34" t="s">
        <v>108</v>
      </c>
    </row>
    <row r="35" spans="1:6">
      <c r="A35">
        <v>3009</v>
      </c>
      <c r="B35" t="s">
        <v>1957</v>
      </c>
      <c r="C35" t="s">
        <v>1959</v>
      </c>
      <c r="D35" t="s">
        <v>103</v>
      </c>
      <c r="E35" t="s">
        <v>15</v>
      </c>
      <c r="F35" t="s">
        <v>102</v>
      </c>
    </row>
    <row r="36" spans="1:6">
      <c r="B36" t="s">
        <v>1957</v>
      </c>
      <c r="C36" t="s">
        <v>1959</v>
      </c>
      <c r="D36" t="s">
        <v>103</v>
      </c>
      <c r="E36" t="s">
        <v>15</v>
      </c>
      <c r="F36" t="s">
        <v>56</v>
      </c>
    </row>
    <row r="37" spans="1:6">
      <c r="B37" t="s">
        <v>1957</v>
      </c>
      <c r="C37" t="s">
        <v>1959</v>
      </c>
      <c r="D37" t="s">
        <v>103</v>
      </c>
      <c r="E37" t="s">
        <v>24</v>
      </c>
      <c r="F37" t="s">
        <v>57</v>
      </c>
    </row>
    <row r="38" spans="1:6">
      <c r="A38">
        <v>4000</v>
      </c>
      <c r="B38" t="s">
        <v>1957</v>
      </c>
      <c r="C38" t="s">
        <v>1959</v>
      </c>
      <c r="D38" t="s">
        <v>109</v>
      </c>
      <c r="E38" t="s">
        <v>12</v>
      </c>
      <c r="F38" t="s">
        <v>109</v>
      </c>
    </row>
    <row r="39" spans="1:6">
      <c r="A39">
        <v>4001</v>
      </c>
      <c r="B39" t="s">
        <v>1957</v>
      </c>
      <c r="C39" t="s">
        <v>1959</v>
      </c>
      <c r="D39" t="s">
        <v>109</v>
      </c>
      <c r="E39" t="s">
        <v>15</v>
      </c>
      <c r="F39" t="s">
        <v>90</v>
      </c>
    </row>
    <row r="40" spans="1:6">
      <c r="A40">
        <v>4002</v>
      </c>
      <c r="B40" t="s">
        <v>1957</v>
      </c>
      <c r="C40" t="s">
        <v>1959</v>
      </c>
      <c r="D40" t="s">
        <v>109</v>
      </c>
      <c r="E40" t="s">
        <v>15</v>
      </c>
      <c r="F40" t="s">
        <v>91</v>
      </c>
    </row>
    <row r="41" spans="1:6">
      <c r="A41">
        <v>4003</v>
      </c>
      <c r="B41" t="s">
        <v>1957</v>
      </c>
      <c r="C41" t="s">
        <v>1959</v>
      </c>
      <c r="D41" t="s">
        <v>109</v>
      </c>
      <c r="E41" t="s">
        <v>15</v>
      </c>
      <c r="F41" t="s">
        <v>104</v>
      </c>
    </row>
    <row r="42" spans="1:6">
      <c r="A42">
        <v>4004</v>
      </c>
      <c r="B42" t="s">
        <v>1957</v>
      </c>
      <c r="C42" t="s">
        <v>1959</v>
      </c>
      <c r="D42" t="s">
        <v>109</v>
      </c>
      <c r="E42" t="s">
        <v>15</v>
      </c>
      <c r="F42" t="s">
        <v>92</v>
      </c>
    </row>
    <row r="43" spans="1:6">
      <c r="A43">
        <v>4005</v>
      </c>
      <c r="B43" t="s">
        <v>1957</v>
      </c>
      <c r="C43" t="s">
        <v>1959</v>
      </c>
      <c r="D43" t="s">
        <v>109</v>
      </c>
      <c r="E43" t="s">
        <v>15</v>
      </c>
      <c r="F43" t="s">
        <v>105</v>
      </c>
    </row>
    <row r="44" spans="1:6">
      <c r="A44">
        <v>4006</v>
      </c>
      <c r="B44" t="s">
        <v>1957</v>
      </c>
      <c r="C44" t="s">
        <v>1959</v>
      </c>
      <c r="D44" t="s">
        <v>109</v>
      </c>
      <c r="E44" t="s">
        <v>15</v>
      </c>
      <c r="F44" t="s">
        <v>106</v>
      </c>
    </row>
    <row r="45" spans="1:6">
      <c r="A45">
        <v>4007</v>
      </c>
      <c r="B45" t="s">
        <v>1957</v>
      </c>
      <c r="C45" t="s">
        <v>1959</v>
      </c>
      <c r="D45" t="s">
        <v>109</v>
      </c>
      <c r="E45" t="s">
        <v>15</v>
      </c>
      <c r="F45" t="s">
        <v>107</v>
      </c>
    </row>
    <row r="46" spans="1:6">
      <c r="A46">
        <v>4008</v>
      </c>
      <c r="B46" t="s">
        <v>1957</v>
      </c>
      <c r="C46" t="s">
        <v>1959</v>
      </c>
      <c r="D46" t="s">
        <v>109</v>
      </c>
      <c r="E46" t="s">
        <v>15</v>
      </c>
      <c r="F46" t="s">
        <v>110</v>
      </c>
    </row>
    <row r="47" spans="1:6">
      <c r="A47">
        <v>4009</v>
      </c>
      <c r="B47" t="s">
        <v>1957</v>
      </c>
      <c r="C47" t="s">
        <v>1959</v>
      </c>
      <c r="D47" t="s">
        <v>109</v>
      </c>
      <c r="E47" t="s">
        <v>15</v>
      </c>
      <c r="F47" t="s">
        <v>108</v>
      </c>
    </row>
    <row r="48" spans="1:6">
      <c r="A48">
        <v>4010</v>
      </c>
      <c r="B48" t="s">
        <v>1957</v>
      </c>
      <c r="C48" t="s">
        <v>1959</v>
      </c>
      <c r="D48" t="s">
        <v>109</v>
      </c>
      <c r="E48" t="s">
        <v>15</v>
      </c>
      <c r="F48" t="s">
        <v>102</v>
      </c>
    </row>
    <row r="49" spans="1:6">
      <c r="B49" t="s">
        <v>1957</v>
      </c>
      <c r="C49" t="s">
        <v>1959</v>
      </c>
      <c r="D49" t="s">
        <v>109</v>
      </c>
      <c r="E49" t="s">
        <v>15</v>
      </c>
      <c r="F49" t="s">
        <v>56</v>
      </c>
    </row>
    <row r="50" spans="1:6">
      <c r="B50" t="s">
        <v>1957</v>
      </c>
      <c r="C50" t="s">
        <v>1959</v>
      </c>
      <c r="D50" t="s">
        <v>109</v>
      </c>
      <c r="E50" t="s">
        <v>24</v>
      </c>
      <c r="F50" t="s">
        <v>57</v>
      </c>
    </row>
    <row r="51" spans="1:6">
      <c r="A51">
        <v>5000</v>
      </c>
      <c r="B51" t="s">
        <v>1957</v>
      </c>
      <c r="C51" t="s">
        <v>1959</v>
      </c>
      <c r="D51" t="s">
        <v>128</v>
      </c>
      <c r="E51" t="s">
        <v>12</v>
      </c>
      <c r="F51" t="s">
        <v>128</v>
      </c>
    </row>
    <row r="52" spans="1:6">
      <c r="A52">
        <v>5001</v>
      </c>
      <c r="B52" t="s">
        <v>1957</v>
      </c>
      <c r="C52" t="s">
        <v>1959</v>
      </c>
      <c r="D52" t="s">
        <v>128</v>
      </c>
      <c r="E52" t="s">
        <v>15</v>
      </c>
      <c r="F52" t="s">
        <v>91</v>
      </c>
    </row>
    <row r="53" spans="1:6">
      <c r="A53">
        <v>5002</v>
      </c>
      <c r="B53" t="s">
        <v>1957</v>
      </c>
      <c r="C53" t="s">
        <v>1959</v>
      </c>
      <c r="D53" t="s">
        <v>128</v>
      </c>
      <c r="E53" t="s">
        <v>15</v>
      </c>
      <c r="F53" t="s">
        <v>129</v>
      </c>
    </row>
    <row r="54" spans="1:6">
      <c r="A54">
        <v>5003</v>
      </c>
      <c r="B54" t="s">
        <v>1957</v>
      </c>
      <c r="C54" t="s">
        <v>1959</v>
      </c>
      <c r="D54" t="s">
        <v>128</v>
      </c>
      <c r="E54" t="s">
        <v>15</v>
      </c>
      <c r="F54" t="s">
        <v>130</v>
      </c>
    </row>
    <row r="55" spans="1:6">
      <c r="A55">
        <v>5004</v>
      </c>
      <c r="B55" t="s">
        <v>1957</v>
      </c>
      <c r="C55" t="s">
        <v>1959</v>
      </c>
      <c r="D55" t="s">
        <v>128</v>
      </c>
      <c r="E55" t="s">
        <v>15</v>
      </c>
      <c r="F55" t="s">
        <v>131</v>
      </c>
    </row>
    <row r="56" spans="1:6">
      <c r="A56">
        <v>5005</v>
      </c>
      <c r="B56" t="s">
        <v>1957</v>
      </c>
      <c r="C56" t="s">
        <v>1959</v>
      </c>
      <c r="D56" t="s">
        <v>128</v>
      </c>
      <c r="E56" t="s">
        <v>15</v>
      </c>
      <c r="F56" t="s">
        <v>132</v>
      </c>
    </row>
    <row r="57" spans="1:6">
      <c r="A57">
        <v>5006</v>
      </c>
      <c r="B57" t="s">
        <v>1957</v>
      </c>
      <c r="C57" t="s">
        <v>1959</v>
      </c>
      <c r="D57" t="s">
        <v>128</v>
      </c>
      <c r="E57" t="s">
        <v>15</v>
      </c>
      <c r="F57" t="s">
        <v>133</v>
      </c>
    </row>
    <row r="58" spans="1:6">
      <c r="A58">
        <v>5007</v>
      </c>
      <c r="B58" t="s">
        <v>1957</v>
      </c>
      <c r="C58" t="s">
        <v>1959</v>
      </c>
      <c r="D58" t="s">
        <v>128</v>
      </c>
      <c r="E58" t="s">
        <v>15</v>
      </c>
      <c r="F58" t="s">
        <v>102</v>
      </c>
    </row>
    <row r="59" spans="1:6">
      <c r="B59" t="s">
        <v>1957</v>
      </c>
      <c r="C59" t="s">
        <v>1959</v>
      </c>
      <c r="D59" t="s">
        <v>128</v>
      </c>
      <c r="E59" t="s">
        <v>15</v>
      </c>
      <c r="F59" t="s">
        <v>56</v>
      </c>
    </row>
    <row r="60" spans="1:6">
      <c r="B60" t="s">
        <v>1957</v>
      </c>
      <c r="C60" t="s">
        <v>1959</v>
      </c>
      <c r="D60" t="s">
        <v>128</v>
      </c>
      <c r="E60" t="s">
        <v>24</v>
      </c>
      <c r="F60" t="s">
        <v>57</v>
      </c>
    </row>
    <row r="61" spans="1:6">
      <c r="A61">
        <v>6000</v>
      </c>
      <c r="B61" t="s">
        <v>1957</v>
      </c>
      <c r="C61" t="s">
        <v>1959</v>
      </c>
      <c r="D61" t="s">
        <v>134</v>
      </c>
      <c r="E61" t="s">
        <v>12</v>
      </c>
      <c r="F61" t="s">
        <v>134</v>
      </c>
    </row>
    <row r="62" spans="1:6">
      <c r="A62">
        <v>6001</v>
      </c>
      <c r="B62" t="s">
        <v>1957</v>
      </c>
      <c r="C62" t="s">
        <v>1959</v>
      </c>
      <c r="D62" t="s">
        <v>134</v>
      </c>
      <c r="E62" t="s">
        <v>15</v>
      </c>
      <c r="F62" t="s">
        <v>91</v>
      </c>
    </row>
    <row r="63" spans="1:6">
      <c r="A63">
        <v>6002</v>
      </c>
      <c r="B63" t="s">
        <v>1957</v>
      </c>
      <c r="C63" t="s">
        <v>1959</v>
      </c>
      <c r="D63" t="s">
        <v>134</v>
      </c>
      <c r="E63" t="s">
        <v>15</v>
      </c>
      <c r="F63" t="s">
        <v>129</v>
      </c>
    </row>
    <row r="64" spans="1:6">
      <c r="A64">
        <v>6003</v>
      </c>
      <c r="B64" t="s">
        <v>1957</v>
      </c>
      <c r="C64" t="s">
        <v>1959</v>
      </c>
      <c r="D64" t="s">
        <v>134</v>
      </c>
      <c r="E64" t="s">
        <v>15</v>
      </c>
      <c r="F64" t="s">
        <v>130</v>
      </c>
    </row>
    <row r="65" spans="1:6">
      <c r="A65">
        <v>6004</v>
      </c>
      <c r="B65" t="s">
        <v>1957</v>
      </c>
      <c r="C65" t="s">
        <v>1959</v>
      </c>
      <c r="D65" t="s">
        <v>134</v>
      </c>
      <c r="E65" t="s">
        <v>15</v>
      </c>
      <c r="F65" t="s">
        <v>135</v>
      </c>
    </row>
    <row r="66" spans="1:6">
      <c r="A66">
        <v>6005</v>
      </c>
      <c r="B66" t="s">
        <v>1957</v>
      </c>
      <c r="C66" t="s">
        <v>1959</v>
      </c>
      <c r="D66" t="s">
        <v>134</v>
      </c>
      <c r="E66" t="s">
        <v>15</v>
      </c>
      <c r="F66" t="s">
        <v>133</v>
      </c>
    </row>
    <row r="67" spans="1:6">
      <c r="A67">
        <v>6006</v>
      </c>
      <c r="B67" t="s">
        <v>1957</v>
      </c>
      <c r="C67" t="s">
        <v>1959</v>
      </c>
      <c r="D67" t="s">
        <v>134</v>
      </c>
      <c r="E67" t="s">
        <v>15</v>
      </c>
      <c r="F67" t="s">
        <v>102</v>
      </c>
    </row>
    <row r="68" spans="1:6">
      <c r="B68" t="s">
        <v>1957</v>
      </c>
      <c r="C68" t="s">
        <v>1959</v>
      </c>
      <c r="D68" t="s">
        <v>134</v>
      </c>
      <c r="E68" t="s">
        <v>15</v>
      </c>
      <c r="F68" t="s">
        <v>56</v>
      </c>
    </row>
    <row r="69" spans="1:6">
      <c r="B69" t="s">
        <v>1957</v>
      </c>
      <c r="C69" t="s">
        <v>1959</v>
      </c>
      <c r="D69" t="s">
        <v>134</v>
      </c>
      <c r="E69" t="s">
        <v>24</v>
      </c>
      <c r="F69" t="s">
        <v>57</v>
      </c>
    </row>
    <row r="70" spans="1:6">
      <c r="A70">
        <v>7000</v>
      </c>
      <c r="B70" t="s">
        <v>1957</v>
      </c>
      <c r="C70" t="s">
        <v>1959</v>
      </c>
      <c r="D70" t="s">
        <v>58</v>
      </c>
      <c r="E70" t="s">
        <v>12</v>
      </c>
      <c r="F70" t="s">
        <v>58</v>
      </c>
    </row>
    <row r="71" spans="1:6">
      <c r="A71">
        <v>7001</v>
      </c>
      <c r="B71" t="s">
        <v>1957</v>
      </c>
      <c r="C71" t="s">
        <v>1959</v>
      </c>
      <c r="D71" t="s">
        <v>58</v>
      </c>
      <c r="E71" t="s">
        <v>15</v>
      </c>
      <c r="F71" t="s">
        <v>59</v>
      </c>
    </row>
    <row r="72" spans="1:6">
      <c r="A72">
        <v>7002</v>
      </c>
      <c r="B72" t="s">
        <v>1957</v>
      </c>
      <c r="C72" t="s">
        <v>1959</v>
      </c>
      <c r="D72" t="s">
        <v>58</v>
      </c>
      <c r="E72" t="s">
        <v>15</v>
      </c>
      <c r="F72" t="s">
        <v>60</v>
      </c>
    </row>
    <row r="73" spans="1:6">
      <c r="A73">
        <v>7003</v>
      </c>
      <c r="B73" t="s">
        <v>1957</v>
      </c>
      <c r="C73" t="s">
        <v>1959</v>
      </c>
      <c r="D73" t="s">
        <v>58</v>
      </c>
      <c r="E73" t="s">
        <v>15</v>
      </c>
      <c r="F73" t="s">
        <v>61</v>
      </c>
    </row>
    <row r="74" spans="1:6">
      <c r="A74">
        <v>7004</v>
      </c>
      <c r="B74" t="s">
        <v>1957</v>
      </c>
      <c r="C74" t="s">
        <v>1959</v>
      </c>
      <c r="D74" t="s">
        <v>58</v>
      </c>
      <c r="E74" t="s">
        <v>62</v>
      </c>
      <c r="F74" t="s">
        <v>63</v>
      </c>
    </row>
    <row r="75" spans="1:6">
      <c r="A75">
        <v>7005</v>
      </c>
      <c r="B75" t="s">
        <v>1957</v>
      </c>
      <c r="C75" t="s">
        <v>1959</v>
      </c>
      <c r="D75" t="s">
        <v>58</v>
      </c>
      <c r="E75" t="s">
        <v>62</v>
      </c>
      <c r="F75" t="s">
        <v>64</v>
      </c>
    </row>
    <row r="76" spans="1:6">
      <c r="A76">
        <v>7006</v>
      </c>
      <c r="B76" t="s">
        <v>1957</v>
      </c>
      <c r="C76" t="s">
        <v>1959</v>
      </c>
      <c r="D76" t="s">
        <v>58</v>
      </c>
      <c r="E76" t="s">
        <v>62</v>
      </c>
      <c r="F76" t="s">
        <v>65</v>
      </c>
    </row>
    <row r="77" spans="1:6">
      <c r="A77">
        <v>7007</v>
      </c>
      <c r="B77" t="s">
        <v>1957</v>
      </c>
      <c r="C77" t="s">
        <v>1959</v>
      </c>
      <c r="D77" t="s">
        <v>58</v>
      </c>
      <c r="E77" t="s">
        <v>62</v>
      </c>
      <c r="F77" t="s">
        <v>66</v>
      </c>
    </row>
    <row r="78" spans="1:6">
      <c r="A78">
        <v>7008</v>
      </c>
      <c r="B78" t="s">
        <v>1957</v>
      </c>
      <c r="C78" t="s">
        <v>1959</v>
      </c>
      <c r="D78" t="s">
        <v>58</v>
      </c>
      <c r="E78" t="s">
        <v>15</v>
      </c>
      <c r="F78" t="s">
        <v>67</v>
      </c>
    </row>
    <row r="79" spans="1:6">
      <c r="A79">
        <v>7009</v>
      </c>
      <c r="B79" t="s">
        <v>1957</v>
      </c>
      <c r="C79" t="s">
        <v>1959</v>
      </c>
      <c r="D79" t="s">
        <v>58</v>
      </c>
      <c r="E79" t="s">
        <v>15</v>
      </c>
      <c r="F79" t="s">
        <v>68</v>
      </c>
    </row>
    <row r="80" spans="1:6">
      <c r="B80" t="s">
        <v>1957</v>
      </c>
      <c r="C80" t="s">
        <v>1959</v>
      </c>
      <c r="D80" t="s">
        <v>58</v>
      </c>
      <c r="E80" t="s">
        <v>15</v>
      </c>
      <c r="F80" t="s">
        <v>56</v>
      </c>
    </row>
    <row r="81" spans="1:6">
      <c r="B81" t="s">
        <v>1957</v>
      </c>
      <c r="C81" t="s">
        <v>1959</v>
      </c>
      <c r="D81" t="s">
        <v>58</v>
      </c>
      <c r="E81" t="s">
        <v>24</v>
      </c>
      <c r="F81" t="s">
        <v>57</v>
      </c>
    </row>
    <row r="82" spans="1:6">
      <c r="A82">
        <v>18000</v>
      </c>
      <c r="B82" t="s">
        <v>1961</v>
      </c>
      <c r="C82" t="s">
        <v>1959</v>
      </c>
      <c r="D82" t="s">
        <v>413</v>
      </c>
      <c r="E82" t="s">
        <v>12</v>
      </c>
      <c r="F82" t="s">
        <v>413</v>
      </c>
    </row>
    <row r="83" spans="1:6">
      <c r="A83">
        <v>18001</v>
      </c>
      <c r="B83" t="s">
        <v>1961</v>
      </c>
      <c r="C83" t="s">
        <v>1959</v>
      </c>
      <c r="D83" t="s">
        <v>413</v>
      </c>
      <c r="E83" t="s">
        <v>15</v>
      </c>
      <c r="F83" t="s">
        <v>414</v>
      </c>
    </row>
    <row r="84" spans="1:6">
      <c r="A84">
        <v>18002</v>
      </c>
      <c r="B84" t="s">
        <v>1961</v>
      </c>
      <c r="C84" t="s">
        <v>1959</v>
      </c>
      <c r="D84" t="s">
        <v>413</v>
      </c>
      <c r="E84" t="s">
        <v>15</v>
      </c>
      <c r="F84" t="s">
        <v>415</v>
      </c>
    </row>
    <row r="85" spans="1:6">
      <c r="A85">
        <v>18003</v>
      </c>
      <c r="B85" t="s">
        <v>1961</v>
      </c>
      <c r="C85" t="s">
        <v>1959</v>
      </c>
      <c r="D85" t="s">
        <v>413</v>
      </c>
      <c r="E85" t="s">
        <v>15</v>
      </c>
      <c r="F85" t="s">
        <v>416</v>
      </c>
    </row>
    <row r="86" spans="1:6">
      <c r="A86">
        <v>18004</v>
      </c>
      <c r="B86" t="s">
        <v>1961</v>
      </c>
      <c r="C86" t="s">
        <v>1959</v>
      </c>
      <c r="D86" t="s">
        <v>413</v>
      </c>
      <c r="E86" t="s">
        <v>15</v>
      </c>
      <c r="F86" t="s">
        <v>417</v>
      </c>
    </row>
    <row r="87" spans="1:6">
      <c r="A87">
        <v>18005</v>
      </c>
      <c r="B87" t="s">
        <v>1961</v>
      </c>
      <c r="C87" t="s">
        <v>1959</v>
      </c>
      <c r="D87" t="s">
        <v>413</v>
      </c>
      <c r="E87" t="s">
        <v>15</v>
      </c>
      <c r="F87" t="s">
        <v>418</v>
      </c>
    </row>
    <row r="88" spans="1:6">
      <c r="A88">
        <v>18006</v>
      </c>
      <c r="B88" t="s">
        <v>1961</v>
      </c>
      <c r="C88" t="s">
        <v>1959</v>
      </c>
      <c r="D88" t="s">
        <v>413</v>
      </c>
      <c r="E88" t="s">
        <v>15</v>
      </c>
      <c r="F88" t="s">
        <v>419</v>
      </c>
    </row>
    <row r="89" spans="1:6">
      <c r="A89">
        <v>18007</v>
      </c>
      <c r="B89" t="s">
        <v>1961</v>
      </c>
      <c r="C89" t="s">
        <v>1959</v>
      </c>
      <c r="D89" t="s">
        <v>413</v>
      </c>
      <c r="E89" t="s">
        <v>15</v>
      </c>
      <c r="F89" t="s">
        <v>420</v>
      </c>
    </row>
    <row r="90" spans="1:6">
      <c r="A90">
        <v>18008</v>
      </c>
      <c r="B90" t="s">
        <v>1961</v>
      </c>
      <c r="C90" t="s">
        <v>1959</v>
      </c>
      <c r="D90" t="s">
        <v>413</v>
      </c>
      <c r="E90" t="s">
        <v>15</v>
      </c>
      <c r="F90" t="s">
        <v>421</v>
      </c>
    </row>
    <row r="91" spans="1:6">
      <c r="B91" t="s">
        <v>1961</v>
      </c>
      <c r="C91" t="s">
        <v>1959</v>
      </c>
      <c r="D91" t="s">
        <v>413</v>
      </c>
      <c r="E91" t="s">
        <v>15</v>
      </c>
      <c r="F91" t="s">
        <v>56</v>
      </c>
    </row>
    <row r="92" spans="1:6">
      <c r="B92" t="s">
        <v>1961</v>
      </c>
      <c r="C92" t="s">
        <v>1959</v>
      </c>
      <c r="D92" t="s">
        <v>413</v>
      </c>
      <c r="E92" t="s">
        <v>24</v>
      </c>
      <c r="F92" t="s">
        <v>57</v>
      </c>
    </row>
    <row r="93" spans="1:6">
      <c r="A93">
        <v>19000</v>
      </c>
      <c r="B93" t="s">
        <v>1961</v>
      </c>
      <c r="C93" t="s">
        <v>1959</v>
      </c>
      <c r="D93" t="s">
        <v>532</v>
      </c>
      <c r="E93" t="s">
        <v>12</v>
      </c>
      <c r="F93" t="s">
        <v>532</v>
      </c>
    </row>
    <row r="94" spans="1:6">
      <c r="A94">
        <v>19001</v>
      </c>
      <c r="B94" t="s">
        <v>1961</v>
      </c>
      <c r="C94" t="s">
        <v>1959</v>
      </c>
      <c r="D94" t="s">
        <v>532</v>
      </c>
      <c r="E94" t="s">
        <v>15</v>
      </c>
      <c r="F94" t="s">
        <v>414</v>
      </c>
    </row>
    <row r="95" spans="1:6">
      <c r="A95">
        <v>19002</v>
      </c>
      <c r="B95" t="s">
        <v>1961</v>
      </c>
      <c r="C95" t="s">
        <v>1959</v>
      </c>
      <c r="D95" t="s">
        <v>532</v>
      </c>
      <c r="E95" t="s">
        <v>15</v>
      </c>
      <c r="F95" t="s">
        <v>1970</v>
      </c>
    </row>
    <row r="96" spans="1:6">
      <c r="A96">
        <v>19003</v>
      </c>
      <c r="B96" t="s">
        <v>1961</v>
      </c>
      <c r="C96" t="s">
        <v>1959</v>
      </c>
      <c r="D96" t="s">
        <v>532</v>
      </c>
      <c r="E96" t="s">
        <v>15</v>
      </c>
      <c r="F96" t="s">
        <v>534</v>
      </c>
    </row>
    <row r="97" spans="1:7">
      <c r="A97">
        <v>19004</v>
      </c>
      <c r="B97" t="s">
        <v>1961</v>
      </c>
      <c r="C97" t="s">
        <v>1959</v>
      </c>
      <c r="D97" t="s">
        <v>532</v>
      </c>
      <c r="E97" t="s">
        <v>15</v>
      </c>
      <c r="F97" t="s">
        <v>535</v>
      </c>
    </row>
    <row r="98" spans="1:7">
      <c r="A98">
        <v>19005</v>
      </c>
      <c r="B98" t="s">
        <v>1961</v>
      </c>
      <c r="C98" t="s">
        <v>1959</v>
      </c>
      <c r="D98" t="s">
        <v>532</v>
      </c>
      <c r="E98" t="s">
        <v>15</v>
      </c>
      <c r="F98" t="s">
        <v>536</v>
      </c>
    </row>
    <row r="99" spans="1:7">
      <c r="A99">
        <v>19006</v>
      </c>
      <c r="B99" t="s">
        <v>1961</v>
      </c>
      <c r="C99" t="s">
        <v>1959</v>
      </c>
      <c r="D99" t="s">
        <v>532</v>
      </c>
      <c r="E99" t="s">
        <v>62</v>
      </c>
      <c r="F99" t="s">
        <v>417</v>
      </c>
    </row>
    <row r="100" spans="1:7">
      <c r="A100">
        <v>19007</v>
      </c>
      <c r="B100" t="s">
        <v>1961</v>
      </c>
      <c r="C100" t="s">
        <v>1959</v>
      </c>
      <c r="D100" t="s">
        <v>532</v>
      </c>
      <c r="E100" t="s">
        <v>62</v>
      </c>
      <c r="F100" t="s">
        <v>398</v>
      </c>
    </row>
    <row r="101" spans="1:7">
      <c r="B101" t="s">
        <v>1961</v>
      </c>
      <c r="C101" t="s">
        <v>1959</v>
      </c>
      <c r="D101" t="s">
        <v>532</v>
      </c>
      <c r="E101" t="s">
        <v>15</v>
      </c>
      <c r="F101" t="s">
        <v>56</v>
      </c>
    </row>
    <row r="102" spans="1:7">
      <c r="B102" t="s">
        <v>1961</v>
      </c>
      <c r="C102" t="s">
        <v>1959</v>
      </c>
      <c r="D102" t="s">
        <v>532</v>
      </c>
      <c r="E102" t="s">
        <v>24</v>
      </c>
      <c r="F102" t="s">
        <v>57</v>
      </c>
    </row>
    <row r="103" spans="1:7">
      <c r="A103">
        <v>20000</v>
      </c>
      <c r="B103" t="s">
        <v>1961</v>
      </c>
      <c r="C103" t="s">
        <v>1959</v>
      </c>
      <c r="D103" t="s">
        <v>431</v>
      </c>
      <c r="E103" t="s">
        <v>430</v>
      </c>
      <c r="F103" t="s">
        <v>431</v>
      </c>
    </row>
    <row r="104" spans="1:7">
      <c r="A104">
        <v>20001</v>
      </c>
      <c r="B104" t="s">
        <v>1961</v>
      </c>
      <c r="C104" t="s">
        <v>1959</v>
      </c>
      <c r="D104" t="s">
        <v>431</v>
      </c>
      <c r="E104" t="s">
        <v>432</v>
      </c>
      <c r="F104" t="s">
        <v>433</v>
      </c>
      <c r="G104" t="s">
        <v>434</v>
      </c>
    </row>
    <row r="105" spans="1:7">
      <c r="A105">
        <v>20002</v>
      </c>
      <c r="B105" t="s">
        <v>1961</v>
      </c>
      <c r="C105" t="s">
        <v>1959</v>
      </c>
      <c r="D105" t="s">
        <v>431</v>
      </c>
      <c r="E105" t="s">
        <v>15</v>
      </c>
      <c r="F105" t="s">
        <v>435</v>
      </c>
    </row>
    <row r="106" spans="1:7">
      <c r="A106">
        <v>20003</v>
      </c>
      <c r="B106" t="s">
        <v>1961</v>
      </c>
      <c r="C106" t="s">
        <v>1959</v>
      </c>
      <c r="D106" t="s">
        <v>431</v>
      </c>
      <c r="E106" t="s">
        <v>182</v>
      </c>
      <c r="F106" t="s">
        <v>436</v>
      </c>
    </row>
    <row r="107" spans="1:7">
      <c r="A107">
        <v>20004</v>
      </c>
      <c r="B107" t="s">
        <v>1961</v>
      </c>
      <c r="C107" t="s">
        <v>1959</v>
      </c>
      <c r="D107" t="s">
        <v>431</v>
      </c>
      <c r="E107" t="s">
        <v>182</v>
      </c>
      <c r="F107" t="s">
        <v>437</v>
      </c>
    </row>
    <row r="108" spans="1:7">
      <c r="A108">
        <v>20005</v>
      </c>
      <c r="B108" t="s">
        <v>1961</v>
      </c>
      <c r="C108" t="s">
        <v>1959</v>
      </c>
      <c r="D108" t="s">
        <v>431</v>
      </c>
      <c r="E108" t="s">
        <v>62</v>
      </c>
      <c r="F108" t="s">
        <v>438</v>
      </c>
      <c r="G108" t="s">
        <v>439</v>
      </c>
    </row>
    <row r="109" spans="1:7">
      <c r="A109">
        <v>20006</v>
      </c>
      <c r="B109" t="s">
        <v>1961</v>
      </c>
      <c r="C109" t="s">
        <v>1959</v>
      </c>
      <c r="D109" t="s">
        <v>431</v>
      </c>
      <c r="E109" t="s">
        <v>182</v>
      </c>
      <c r="F109" t="s">
        <v>440</v>
      </c>
    </row>
    <row r="110" spans="1:7">
      <c r="A110">
        <v>20007</v>
      </c>
      <c r="B110" t="s">
        <v>1961</v>
      </c>
      <c r="C110" t="s">
        <v>1959</v>
      </c>
      <c r="D110" t="s">
        <v>431</v>
      </c>
      <c r="E110" t="s">
        <v>15</v>
      </c>
      <c r="F110" t="s">
        <v>441</v>
      </c>
    </row>
    <row r="111" spans="1:7">
      <c r="A111">
        <v>20008</v>
      </c>
      <c r="B111" t="s">
        <v>1961</v>
      </c>
      <c r="C111" t="s">
        <v>1959</v>
      </c>
      <c r="D111" t="s">
        <v>431</v>
      </c>
      <c r="E111" t="s">
        <v>442</v>
      </c>
      <c r="F111" t="s">
        <v>443</v>
      </c>
      <c r="G111" t="s">
        <v>444</v>
      </c>
    </row>
    <row r="112" spans="1:7">
      <c r="A112">
        <v>20009</v>
      </c>
      <c r="B112" t="s">
        <v>1961</v>
      </c>
      <c r="C112" t="s">
        <v>1959</v>
      </c>
      <c r="D112" t="s">
        <v>431</v>
      </c>
      <c r="E112" t="s">
        <v>182</v>
      </c>
      <c r="F112" t="s">
        <v>445</v>
      </c>
    </row>
    <row r="113" spans="1:6">
      <c r="A113">
        <v>20010</v>
      </c>
      <c r="B113" t="s">
        <v>1961</v>
      </c>
      <c r="C113" t="s">
        <v>1959</v>
      </c>
      <c r="D113" t="s">
        <v>431</v>
      </c>
      <c r="E113" t="s">
        <v>182</v>
      </c>
      <c r="F113" t="s">
        <v>446</v>
      </c>
    </row>
    <row r="114" spans="1:6">
      <c r="A114">
        <v>20011</v>
      </c>
      <c r="B114" t="s">
        <v>1961</v>
      </c>
      <c r="C114" t="s">
        <v>1959</v>
      </c>
      <c r="D114" t="s">
        <v>431</v>
      </c>
      <c r="E114" t="s">
        <v>62</v>
      </c>
      <c r="F114" t="s">
        <v>447</v>
      </c>
    </row>
    <row r="115" spans="1:6">
      <c r="A115">
        <v>20012</v>
      </c>
      <c r="B115" t="s">
        <v>1961</v>
      </c>
      <c r="C115" t="s">
        <v>1959</v>
      </c>
      <c r="D115" t="s">
        <v>431</v>
      </c>
      <c r="E115" t="s">
        <v>62</v>
      </c>
      <c r="F115" t="s">
        <v>448</v>
      </c>
    </row>
    <row r="116" spans="1:6">
      <c r="A116">
        <v>20013</v>
      </c>
      <c r="B116" t="s">
        <v>1961</v>
      </c>
      <c r="C116" t="s">
        <v>1959</v>
      </c>
      <c r="D116" t="s">
        <v>431</v>
      </c>
      <c r="E116" t="s">
        <v>15</v>
      </c>
      <c r="F116" t="s">
        <v>449</v>
      </c>
    </row>
    <row r="117" spans="1:6">
      <c r="A117">
        <v>20014</v>
      </c>
      <c r="B117" t="s">
        <v>1961</v>
      </c>
      <c r="C117" t="s">
        <v>1959</v>
      </c>
      <c r="D117" t="s">
        <v>431</v>
      </c>
      <c r="E117" t="s">
        <v>182</v>
      </c>
      <c r="F117" t="s">
        <v>450</v>
      </c>
    </row>
    <row r="118" spans="1:6">
      <c r="A118">
        <v>20015</v>
      </c>
      <c r="B118" t="s">
        <v>1961</v>
      </c>
      <c r="C118" t="s">
        <v>1959</v>
      </c>
      <c r="D118" t="s">
        <v>431</v>
      </c>
      <c r="E118" t="s">
        <v>182</v>
      </c>
      <c r="F118" t="s">
        <v>451</v>
      </c>
    </row>
    <row r="119" spans="1:6">
      <c r="A119">
        <v>20016</v>
      </c>
      <c r="B119" t="s">
        <v>1961</v>
      </c>
      <c r="C119" t="s">
        <v>1959</v>
      </c>
      <c r="D119" t="s">
        <v>431</v>
      </c>
      <c r="E119" t="s">
        <v>182</v>
      </c>
      <c r="F119" t="s">
        <v>452</v>
      </c>
    </row>
    <row r="120" spans="1:6">
      <c r="A120">
        <v>20017</v>
      </c>
      <c r="B120" t="s">
        <v>1961</v>
      </c>
      <c r="C120" t="s">
        <v>1959</v>
      </c>
      <c r="D120" t="s">
        <v>431</v>
      </c>
      <c r="E120" t="s">
        <v>182</v>
      </c>
      <c r="F120" t="s">
        <v>453</v>
      </c>
    </row>
    <row r="121" spans="1:6">
      <c r="A121">
        <v>20018</v>
      </c>
      <c r="B121" t="s">
        <v>1961</v>
      </c>
      <c r="C121" t="s">
        <v>1959</v>
      </c>
      <c r="D121" t="s">
        <v>431</v>
      </c>
      <c r="E121" t="s">
        <v>182</v>
      </c>
      <c r="F121" t="s">
        <v>454</v>
      </c>
    </row>
    <row r="122" spans="1:6">
      <c r="A122">
        <v>20019</v>
      </c>
      <c r="B122" t="s">
        <v>1961</v>
      </c>
      <c r="C122" t="s">
        <v>1959</v>
      </c>
      <c r="D122" t="s">
        <v>431</v>
      </c>
      <c r="E122" t="s">
        <v>182</v>
      </c>
      <c r="F122" t="s">
        <v>455</v>
      </c>
    </row>
    <row r="123" spans="1:6">
      <c r="A123">
        <v>20020</v>
      </c>
      <c r="B123" t="s">
        <v>1961</v>
      </c>
      <c r="C123" t="s">
        <v>1959</v>
      </c>
      <c r="D123" t="s">
        <v>431</v>
      </c>
      <c r="E123" t="s">
        <v>15</v>
      </c>
      <c r="F123" t="s">
        <v>456</v>
      </c>
    </row>
    <row r="124" spans="1:6">
      <c r="A124">
        <v>20021</v>
      </c>
      <c r="B124" t="s">
        <v>1961</v>
      </c>
      <c r="C124" t="s">
        <v>1959</v>
      </c>
      <c r="D124" t="s">
        <v>431</v>
      </c>
      <c r="E124" t="s">
        <v>182</v>
      </c>
      <c r="F124" t="s">
        <v>450</v>
      </c>
    </row>
    <row r="125" spans="1:6">
      <c r="A125">
        <v>20022</v>
      </c>
      <c r="B125" t="s">
        <v>1961</v>
      </c>
      <c r="C125" t="s">
        <v>1959</v>
      </c>
      <c r="D125" t="s">
        <v>431</v>
      </c>
      <c r="E125" t="s">
        <v>182</v>
      </c>
      <c r="F125" t="s">
        <v>451</v>
      </c>
    </row>
    <row r="126" spans="1:6">
      <c r="A126">
        <v>20023</v>
      </c>
      <c r="B126" t="s">
        <v>1961</v>
      </c>
      <c r="C126" t="s">
        <v>1959</v>
      </c>
      <c r="D126" t="s">
        <v>431</v>
      </c>
      <c r="E126" t="s">
        <v>182</v>
      </c>
      <c r="F126" t="s">
        <v>457</v>
      </c>
    </row>
    <row r="127" spans="1:6">
      <c r="A127">
        <v>20024</v>
      </c>
      <c r="B127" t="s">
        <v>1961</v>
      </c>
      <c r="C127" t="s">
        <v>1959</v>
      </c>
      <c r="D127" t="s">
        <v>431</v>
      </c>
      <c r="E127" t="s">
        <v>182</v>
      </c>
      <c r="F127" t="s">
        <v>458</v>
      </c>
    </row>
    <row r="128" spans="1:6">
      <c r="A128">
        <v>20025</v>
      </c>
      <c r="B128" t="s">
        <v>1961</v>
      </c>
      <c r="C128" t="s">
        <v>1959</v>
      </c>
      <c r="D128" t="s">
        <v>431</v>
      </c>
      <c r="E128" t="s">
        <v>182</v>
      </c>
      <c r="F128" t="s">
        <v>459</v>
      </c>
    </row>
    <row r="129" spans="1:7">
      <c r="A129">
        <v>20026</v>
      </c>
      <c r="B129" t="s">
        <v>1961</v>
      </c>
      <c r="C129" t="s">
        <v>1959</v>
      </c>
      <c r="D129" t="s">
        <v>431</v>
      </c>
      <c r="E129" t="s">
        <v>182</v>
      </c>
      <c r="F129" t="s">
        <v>460</v>
      </c>
    </row>
    <row r="130" spans="1:7">
      <c r="A130">
        <v>20027</v>
      </c>
      <c r="B130" t="s">
        <v>1961</v>
      </c>
      <c r="C130" t="s">
        <v>1959</v>
      </c>
      <c r="D130" t="s">
        <v>431</v>
      </c>
      <c r="E130" t="s">
        <v>182</v>
      </c>
      <c r="F130" t="s">
        <v>455</v>
      </c>
    </row>
    <row r="131" spans="1:7">
      <c r="A131">
        <v>20028</v>
      </c>
      <c r="B131" t="s">
        <v>1961</v>
      </c>
      <c r="C131" t="s">
        <v>1959</v>
      </c>
      <c r="D131" t="s">
        <v>431</v>
      </c>
      <c r="E131" t="s">
        <v>182</v>
      </c>
      <c r="F131" t="s">
        <v>461</v>
      </c>
    </row>
    <row r="132" spans="1:7">
      <c r="A132">
        <v>20029</v>
      </c>
      <c r="B132" t="s">
        <v>1961</v>
      </c>
      <c r="C132" t="s">
        <v>1959</v>
      </c>
      <c r="D132" t="s">
        <v>431</v>
      </c>
      <c r="E132" t="s">
        <v>182</v>
      </c>
      <c r="F132" t="s">
        <v>462</v>
      </c>
    </row>
    <row r="133" spans="1:7">
      <c r="A133">
        <v>20030</v>
      </c>
      <c r="B133" t="s">
        <v>1961</v>
      </c>
      <c r="C133" t="s">
        <v>1959</v>
      </c>
      <c r="D133" t="s">
        <v>431</v>
      </c>
      <c r="E133" t="s">
        <v>442</v>
      </c>
      <c r="F133" t="s">
        <v>463</v>
      </c>
      <c r="G133" t="s">
        <v>464</v>
      </c>
    </row>
    <row r="134" spans="1:7">
      <c r="A134">
        <v>20031</v>
      </c>
      <c r="B134" t="s">
        <v>1961</v>
      </c>
      <c r="C134" t="s">
        <v>1959</v>
      </c>
      <c r="D134" t="s">
        <v>431</v>
      </c>
      <c r="E134" t="s">
        <v>182</v>
      </c>
      <c r="F134" t="s">
        <v>465</v>
      </c>
    </row>
    <row r="135" spans="1:7">
      <c r="A135">
        <v>20032</v>
      </c>
      <c r="B135" t="s">
        <v>1961</v>
      </c>
      <c r="C135" t="s">
        <v>1959</v>
      </c>
      <c r="D135" t="s">
        <v>431</v>
      </c>
      <c r="E135" t="s">
        <v>62</v>
      </c>
      <c r="F135" t="s">
        <v>466</v>
      </c>
      <c r="G135" t="s">
        <v>464</v>
      </c>
    </row>
    <row r="136" spans="1:7">
      <c r="A136">
        <v>20033</v>
      </c>
      <c r="B136" t="s">
        <v>1961</v>
      </c>
      <c r="C136" t="s">
        <v>1959</v>
      </c>
      <c r="D136" t="s">
        <v>431</v>
      </c>
      <c r="E136" t="s">
        <v>442</v>
      </c>
      <c r="F136" t="s">
        <v>467</v>
      </c>
      <c r="G136" t="s">
        <v>468</v>
      </c>
    </row>
    <row r="137" spans="1:7">
      <c r="A137">
        <v>20034</v>
      </c>
      <c r="B137" t="s">
        <v>1961</v>
      </c>
      <c r="C137" t="s">
        <v>1959</v>
      </c>
      <c r="D137" t="s">
        <v>431</v>
      </c>
      <c r="E137" t="s">
        <v>182</v>
      </c>
      <c r="F137" t="s">
        <v>469</v>
      </c>
    </row>
    <row r="138" spans="1:7">
      <c r="A138">
        <v>20035</v>
      </c>
      <c r="B138" t="s">
        <v>1961</v>
      </c>
      <c r="C138" t="s">
        <v>1959</v>
      </c>
      <c r="D138" t="s">
        <v>431</v>
      </c>
      <c r="E138" t="s">
        <v>15</v>
      </c>
      <c r="F138" t="s">
        <v>470</v>
      </c>
    </row>
    <row r="139" spans="1:7">
      <c r="A139">
        <v>20036</v>
      </c>
      <c r="B139" t="s">
        <v>1961</v>
      </c>
      <c r="C139" t="s">
        <v>1959</v>
      </c>
      <c r="D139" t="s">
        <v>431</v>
      </c>
      <c r="E139" t="s">
        <v>182</v>
      </c>
      <c r="F139" t="s">
        <v>1971</v>
      </c>
    </row>
    <row r="140" spans="1:7">
      <c r="A140">
        <v>20037</v>
      </c>
      <c r="B140" t="s">
        <v>1961</v>
      </c>
      <c r="C140" t="s">
        <v>1959</v>
      </c>
      <c r="D140" t="s">
        <v>431</v>
      </c>
      <c r="E140" t="s">
        <v>182</v>
      </c>
      <c r="F140" t="s">
        <v>472</v>
      </c>
    </row>
    <row r="141" spans="1:7">
      <c r="A141">
        <v>20038</v>
      </c>
      <c r="B141" t="s">
        <v>1961</v>
      </c>
      <c r="C141" t="s">
        <v>1959</v>
      </c>
      <c r="D141" t="s">
        <v>431</v>
      </c>
      <c r="E141" t="s">
        <v>182</v>
      </c>
      <c r="F141" t="s">
        <v>473</v>
      </c>
    </row>
    <row r="142" spans="1:7">
      <c r="A142">
        <v>20039</v>
      </c>
      <c r="B142" t="s">
        <v>1961</v>
      </c>
      <c r="C142" t="s">
        <v>1959</v>
      </c>
      <c r="D142" t="s">
        <v>431</v>
      </c>
      <c r="E142" t="s">
        <v>182</v>
      </c>
      <c r="F142" t="s">
        <v>474</v>
      </c>
    </row>
    <row r="143" spans="1:7">
      <c r="A143">
        <v>20040</v>
      </c>
      <c r="B143" t="s">
        <v>1961</v>
      </c>
      <c r="C143" t="s">
        <v>1959</v>
      </c>
      <c r="D143" t="s">
        <v>431</v>
      </c>
      <c r="E143" t="s">
        <v>182</v>
      </c>
      <c r="F143" t="s">
        <v>475</v>
      </c>
    </row>
    <row r="144" spans="1:7">
      <c r="A144">
        <v>20041</v>
      </c>
      <c r="B144" t="s">
        <v>1961</v>
      </c>
      <c r="C144" t="s">
        <v>1959</v>
      </c>
      <c r="D144" t="s">
        <v>431</v>
      </c>
      <c r="E144" t="s">
        <v>432</v>
      </c>
      <c r="F144" t="s">
        <v>476</v>
      </c>
      <c r="G144" t="s">
        <v>434</v>
      </c>
    </row>
    <row r="145" spans="1:7">
      <c r="A145">
        <v>20042</v>
      </c>
      <c r="B145" t="s">
        <v>1961</v>
      </c>
      <c r="C145" t="s">
        <v>1959</v>
      </c>
      <c r="D145" t="s">
        <v>431</v>
      </c>
      <c r="E145" t="s">
        <v>15</v>
      </c>
      <c r="F145" t="s">
        <v>477</v>
      </c>
    </row>
    <row r="146" spans="1:7">
      <c r="A146">
        <v>20043</v>
      </c>
      <c r="B146" t="s">
        <v>1961</v>
      </c>
      <c r="C146" t="s">
        <v>1959</v>
      </c>
      <c r="D146" t="s">
        <v>431</v>
      </c>
      <c r="E146" t="s">
        <v>15</v>
      </c>
      <c r="F146" t="s">
        <v>478</v>
      </c>
    </row>
    <row r="147" spans="1:7">
      <c r="A147">
        <v>20044</v>
      </c>
      <c r="B147" t="s">
        <v>1961</v>
      </c>
      <c r="C147" t="s">
        <v>1959</v>
      </c>
      <c r="D147" t="s">
        <v>431</v>
      </c>
      <c r="E147" t="s">
        <v>15</v>
      </c>
      <c r="F147" t="s">
        <v>479</v>
      </c>
    </row>
    <row r="148" spans="1:7">
      <c r="A148">
        <v>20045</v>
      </c>
      <c r="B148" t="s">
        <v>1961</v>
      </c>
      <c r="C148" t="s">
        <v>1959</v>
      </c>
      <c r="D148" t="s">
        <v>431</v>
      </c>
      <c r="E148" t="s">
        <v>15</v>
      </c>
      <c r="F148" t="s">
        <v>480</v>
      </c>
    </row>
    <row r="149" spans="1:7">
      <c r="A149">
        <v>20046</v>
      </c>
      <c r="B149" t="s">
        <v>1961</v>
      </c>
      <c r="C149" t="s">
        <v>1959</v>
      </c>
      <c r="D149" t="s">
        <v>431</v>
      </c>
      <c r="E149" t="s">
        <v>182</v>
      </c>
      <c r="F149" t="s">
        <v>481</v>
      </c>
    </row>
    <row r="150" spans="1:7">
      <c r="A150">
        <v>20047</v>
      </c>
      <c r="B150" t="s">
        <v>1961</v>
      </c>
      <c r="C150" t="s">
        <v>1959</v>
      </c>
      <c r="D150" t="s">
        <v>431</v>
      </c>
      <c r="E150" t="s">
        <v>15</v>
      </c>
      <c r="F150" t="s">
        <v>482</v>
      </c>
    </row>
    <row r="151" spans="1:7">
      <c r="A151">
        <v>20048</v>
      </c>
      <c r="B151" t="s">
        <v>1961</v>
      </c>
      <c r="C151" t="s">
        <v>1959</v>
      </c>
      <c r="D151" t="s">
        <v>431</v>
      </c>
      <c r="E151" t="s">
        <v>24</v>
      </c>
      <c r="F151" t="s">
        <v>483</v>
      </c>
    </row>
    <row r="152" spans="1:7">
      <c r="A152">
        <v>20049</v>
      </c>
      <c r="B152" t="s">
        <v>1961</v>
      </c>
      <c r="C152" t="s">
        <v>1959</v>
      </c>
      <c r="D152" t="s">
        <v>431</v>
      </c>
      <c r="E152" t="s">
        <v>432</v>
      </c>
      <c r="F152" t="s">
        <v>484</v>
      </c>
      <c r="G152" t="s">
        <v>434</v>
      </c>
    </row>
    <row r="153" spans="1:7">
      <c r="A153">
        <v>20050</v>
      </c>
      <c r="B153" t="s">
        <v>1961</v>
      </c>
      <c r="C153" t="s">
        <v>1959</v>
      </c>
      <c r="D153" t="s">
        <v>431</v>
      </c>
      <c r="E153" t="s">
        <v>15</v>
      </c>
      <c r="F153" t="s">
        <v>485</v>
      </c>
    </row>
    <row r="154" spans="1:7">
      <c r="A154">
        <v>20051</v>
      </c>
      <c r="B154" t="s">
        <v>1961</v>
      </c>
      <c r="C154" t="s">
        <v>1959</v>
      </c>
      <c r="D154" t="s">
        <v>431</v>
      </c>
      <c r="E154" t="s">
        <v>182</v>
      </c>
      <c r="F154" t="s">
        <v>486</v>
      </c>
    </row>
    <row r="155" spans="1:7">
      <c r="A155">
        <v>20052</v>
      </c>
      <c r="B155" t="s">
        <v>1961</v>
      </c>
      <c r="C155" t="s">
        <v>1959</v>
      </c>
      <c r="D155" t="s">
        <v>431</v>
      </c>
      <c r="E155" t="s">
        <v>182</v>
      </c>
      <c r="F155" t="s">
        <v>487</v>
      </c>
    </row>
    <row r="156" spans="1:7">
      <c r="A156">
        <v>20053</v>
      </c>
      <c r="B156" t="s">
        <v>1961</v>
      </c>
      <c r="C156" t="s">
        <v>1959</v>
      </c>
      <c r="D156" t="s">
        <v>431</v>
      </c>
      <c r="E156" t="s">
        <v>182</v>
      </c>
      <c r="F156" t="s">
        <v>488</v>
      </c>
    </row>
    <row r="157" spans="1:7">
      <c r="A157">
        <v>20054</v>
      </c>
      <c r="B157" t="s">
        <v>1961</v>
      </c>
      <c r="C157" t="s">
        <v>1959</v>
      </c>
      <c r="D157" t="s">
        <v>431</v>
      </c>
      <c r="E157" t="s">
        <v>182</v>
      </c>
      <c r="F157" t="s">
        <v>489</v>
      </c>
    </row>
    <row r="158" spans="1:7">
      <c r="A158">
        <v>20055</v>
      </c>
      <c r="B158" t="s">
        <v>1961</v>
      </c>
      <c r="C158" t="s">
        <v>1959</v>
      </c>
      <c r="D158" t="s">
        <v>431</v>
      </c>
      <c r="E158" t="s">
        <v>182</v>
      </c>
      <c r="F158" t="s">
        <v>490</v>
      </c>
    </row>
    <row r="159" spans="1:7">
      <c r="A159">
        <v>20056</v>
      </c>
      <c r="B159" t="s">
        <v>1961</v>
      </c>
      <c r="C159" t="s">
        <v>1959</v>
      </c>
      <c r="D159" t="s">
        <v>431</v>
      </c>
      <c r="E159" t="s">
        <v>182</v>
      </c>
      <c r="F159" t="s">
        <v>491</v>
      </c>
    </row>
    <row r="160" spans="1:7">
      <c r="A160">
        <v>20057</v>
      </c>
      <c r="B160" t="s">
        <v>1961</v>
      </c>
      <c r="C160" t="s">
        <v>1959</v>
      </c>
      <c r="D160" t="s">
        <v>431</v>
      </c>
      <c r="E160" t="s">
        <v>62</v>
      </c>
      <c r="F160" t="s">
        <v>492</v>
      </c>
    </row>
    <row r="161" spans="1:7">
      <c r="A161">
        <v>20058</v>
      </c>
      <c r="B161" t="s">
        <v>1961</v>
      </c>
      <c r="C161" t="s">
        <v>1959</v>
      </c>
      <c r="D161" t="s">
        <v>431</v>
      </c>
      <c r="E161" t="s">
        <v>432</v>
      </c>
      <c r="F161" t="s">
        <v>493</v>
      </c>
      <c r="G161" t="s">
        <v>434</v>
      </c>
    </row>
    <row r="162" spans="1:7">
      <c r="A162">
        <v>20059</v>
      </c>
      <c r="B162" t="s">
        <v>1961</v>
      </c>
      <c r="C162" t="s">
        <v>1959</v>
      </c>
      <c r="D162" t="s">
        <v>431</v>
      </c>
      <c r="E162" t="s">
        <v>15</v>
      </c>
      <c r="F162" t="s">
        <v>494</v>
      </c>
    </row>
    <row r="163" spans="1:7">
      <c r="A163">
        <v>20060</v>
      </c>
      <c r="B163" t="s">
        <v>1961</v>
      </c>
      <c r="C163" t="s">
        <v>1959</v>
      </c>
      <c r="D163" t="s">
        <v>431</v>
      </c>
      <c r="E163" t="s">
        <v>182</v>
      </c>
      <c r="F163" t="s">
        <v>495</v>
      </c>
    </row>
    <row r="164" spans="1:7">
      <c r="A164">
        <v>20061</v>
      </c>
      <c r="B164" t="s">
        <v>1961</v>
      </c>
      <c r="C164" t="s">
        <v>1959</v>
      </c>
      <c r="D164" t="s">
        <v>431</v>
      </c>
      <c r="E164" t="s">
        <v>182</v>
      </c>
      <c r="F164" t="s">
        <v>496</v>
      </c>
    </row>
    <row r="165" spans="1:7">
      <c r="A165">
        <v>20062</v>
      </c>
      <c r="B165" t="s">
        <v>1961</v>
      </c>
      <c r="C165" t="s">
        <v>1959</v>
      </c>
      <c r="D165" t="s">
        <v>431</v>
      </c>
      <c r="E165" t="s">
        <v>182</v>
      </c>
      <c r="F165" t="s">
        <v>497</v>
      </c>
    </row>
    <row r="166" spans="1:7">
      <c r="A166">
        <v>20063</v>
      </c>
      <c r="B166" t="s">
        <v>1961</v>
      </c>
      <c r="C166" t="s">
        <v>1959</v>
      </c>
      <c r="D166" t="s">
        <v>431</v>
      </c>
      <c r="E166" t="s">
        <v>182</v>
      </c>
      <c r="F166" t="s">
        <v>498</v>
      </c>
    </row>
    <row r="167" spans="1:7">
      <c r="A167">
        <v>20064</v>
      </c>
      <c r="B167" t="s">
        <v>1961</v>
      </c>
      <c r="C167" t="s">
        <v>1959</v>
      </c>
      <c r="D167" t="s">
        <v>431</v>
      </c>
      <c r="E167" t="s">
        <v>442</v>
      </c>
      <c r="F167" t="s">
        <v>499</v>
      </c>
      <c r="G167" t="s">
        <v>500</v>
      </c>
    </row>
    <row r="168" spans="1:7">
      <c r="A168">
        <v>20065</v>
      </c>
      <c r="B168" t="s">
        <v>1961</v>
      </c>
      <c r="C168" t="s">
        <v>1959</v>
      </c>
      <c r="D168" t="s">
        <v>431</v>
      </c>
      <c r="E168" t="s">
        <v>182</v>
      </c>
      <c r="F168" t="s">
        <v>501</v>
      </c>
    </row>
    <row r="169" spans="1:7">
      <c r="A169">
        <v>20066</v>
      </c>
      <c r="B169" t="s">
        <v>1961</v>
      </c>
      <c r="C169" t="s">
        <v>1959</v>
      </c>
      <c r="D169" t="s">
        <v>431</v>
      </c>
      <c r="E169" t="s">
        <v>182</v>
      </c>
      <c r="F169" t="s">
        <v>502</v>
      </c>
    </row>
    <row r="170" spans="1:7">
      <c r="A170">
        <v>20067</v>
      </c>
      <c r="B170" t="s">
        <v>1961</v>
      </c>
      <c r="C170" t="s">
        <v>1959</v>
      </c>
      <c r="D170" t="s">
        <v>431</v>
      </c>
      <c r="E170" t="s">
        <v>182</v>
      </c>
      <c r="F170" t="s">
        <v>503</v>
      </c>
    </row>
    <row r="171" spans="1:7">
      <c r="A171">
        <v>20068</v>
      </c>
      <c r="B171" t="s">
        <v>1961</v>
      </c>
      <c r="C171" t="s">
        <v>1959</v>
      </c>
      <c r="D171" t="s">
        <v>431</v>
      </c>
      <c r="E171" t="s">
        <v>182</v>
      </c>
      <c r="F171" t="s">
        <v>504</v>
      </c>
    </row>
    <row r="172" spans="1:7">
      <c r="A172">
        <v>20069</v>
      </c>
      <c r="B172" t="s">
        <v>1961</v>
      </c>
      <c r="C172" t="s">
        <v>1959</v>
      </c>
      <c r="D172" t="s">
        <v>431</v>
      </c>
      <c r="E172" t="s">
        <v>15</v>
      </c>
      <c r="F172" t="s">
        <v>505</v>
      </c>
    </row>
    <row r="173" spans="1:7">
      <c r="A173">
        <v>20070</v>
      </c>
      <c r="B173" t="s">
        <v>1961</v>
      </c>
      <c r="C173" t="s">
        <v>1959</v>
      </c>
      <c r="D173" t="s">
        <v>431</v>
      </c>
      <c r="E173" t="s">
        <v>15</v>
      </c>
      <c r="F173" t="s">
        <v>506</v>
      </c>
    </row>
    <row r="174" spans="1:7">
      <c r="A174">
        <v>20071</v>
      </c>
      <c r="B174" t="s">
        <v>1961</v>
      </c>
      <c r="C174" t="s">
        <v>1959</v>
      </c>
      <c r="D174" t="s">
        <v>431</v>
      </c>
      <c r="E174" t="s">
        <v>182</v>
      </c>
      <c r="F174" t="s">
        <v>507</v>
      </c>
    </row>
    <row r="175" spans="1:7">
      <c r="A175">
        <v>20072</v>
      </c>
      <c r="B175" t="s">
        <v>1961</v>
      </c>
      <c r="C175" t="s">
        <v>1959</v>
      </c>
      <c r="D175" t="s">
        <v>431</v>
      </c>
      <c r="E175" t="s">
        <v>62</v>
      </c>
      <c r="F175" t="s">
        <v>508</v>
      </c>
    </row>
    <row r="176" spans="1:7">
      <c r="A176">
        <v>20073</v>
      </c>
      <c r="B176" t="s">
        <v>1961</v>
      </c>
      <c r="C176" t="s">
        <v>1959</v>
      </c>
      <c r="D176" t="s">
        <v>431</v>
      </c>
      <c r="E176" t="s">
        <v>62</v>
      </c>
      <c r="F176" t="s">
        <v>509</v>
      </c>
    </row>
    <row r="177" spans="1:7">
      <c r="A177">
        <v>20074</v>
      </c>
      <c r="B177" t="s">
        <v>1961</v>
      </c>
      <c r="C177" t="s">
        <v>1959</v>
      </c>
      <c r="D177" t="s">
        <v>431</v>
      </c>
      <c r="E177" t="s">
        <v>442</v>
      </c>
      <c r="F177" t="s">
        <v>510</v>
      </c>
      <c r="G177" t="s">
        <v>511</v>
      </c>
    </row>
    <row r="178" spans="1:7">
      <c r="A178">
        <v>20075</v>
      </c>
      <c r="B178" t="s">
        <v>1961</v>
      </c>
      <c r="C178" t="s">
        <v>1959</v>
      </c>
      <c r="D178" t="s">
        <v>431</v>
      </c>
      <c r="E178" t="s">
        <v>182</v>
      </c>
      <c r="F178" t="s">
        <v>512</v>
      </c>
    </row>
    <row r="179" spans="1:7">
      <c r="A179">
        <v>20076</v>
      </c>
      <c r="B179" t="s">
        <v>1961</v>
      </c>
      <c r="C179" t="s">
        <v>1959</v>
      </c>
      <c r="D179" t="s">
        <v>431</v>
      </c>
      <c r="E179" t="s">
        <v>432</v>
      </c>
      <c r="F179" t="s">
        <v>513</v>
      </c>
      <c r="G179" t="s">
        <v>434</v>
      </c>
    </row>
    <row r="180" spans="1:7">
      <c r="A180">
        <v>20077</v>
      </c>
      <c r="B180" t="s">
        <v>1961</v>
      </c>
      <c r="C180" t="s">
        <v>1959</v>
      </c>
      <c r="D180" t="s">
        <v>431</v>
      </c>
      <c r="E180" t="s">
        <v>15</v>
      </c>
      <c r="F180" t="s">
        <v>514</v>
      </c>
    </row>
    <row r="181" spans="1:7">
      <c r="A181">
        <v>20078</v>
      </c>
      <c r="B181" t="s">
        <v>1961</v>
      </c>
      <c r="C181" t="s">
        <v>1959</v>
      </c>
      <c r="D181" t="s">
        <v>431</v>
      </c>
      <c r="E181" t="s">
        <v>442</v>
      </c>
      <c r="F181" t="s">
        <v>515</v>
      </c>
      <c r="G181" t="s">
        <v>511</v>
      </c>
    </row>
    <row r="182" spans="1:7">
      <c r="A182">
        <v>20079</v>
      </c>
      <c r="B182" t="s">
        <v>1961</v>
      </c>
      <c r="C182" t="s">
        <v>1959</v>
      </c>
      <c r="D182" t="s">
        <v>431</v>
      </c>
      <c r="E182" t="s">
        <v>15</v>
      </c>
      <c r="F182" t="s">
        <v>516</v>
      </c>
    </row>
    <row r="183" spans="1:7">
      <c r="A183">
        <v>20080</v>
      </c>
      <c r="B183" t="s">
        <v>1961</v>
      </c>
      <c r="C183" t="s">
        <v>1959</v>
      </c>
      <c r="D183" t="s">
        <v>431</v>
      </c>
      <c r="E183" t="s">
        <v>182</v>
      </c>
      <c r="F183" t="s">
        <v>517</v>
      </c>
    </row>
    <row r="184" spans="1:7">
      <c r="A184">
        <v>20081</v>
      </c>
      <c r="B184" t="s">
        <v>1961</v>
      </c>
      <c r="C184" t="s">
        <v>1959</v>
      </c>
      <c r="D184" t="s">
        <v>431</v>
      </c>
      <c r="E184" t="s">
        <v>182</v>
      </c>
      <c r="F184" t="s">
        <v>518</v>
      </c>
    </row>
    <row r="185" spans="1:7">
      <c r="A185">
        <v>20082</v>
      </c>
      <c r="B185" t="s">
        <v>1961</v>
      </c>
      <c r="C185" t="s">
        <v>1959</v>
      </c>
      <c r="D185" t="s">
        <v>431</v>
      </c>
      <c r="E185" t="s">
        <v>15</v>
      </c>
      <c r="F185" t="s">
        <v>519</v>
      </c>
    </row>
    <row r="186" spans="1:7">
      <c r="A186">
        <v>20083</v>
      </c>
      <c r="B186" t="s">
        <v>1961</v>
      </c>
      <c r="C186" t="s">
        <v>1959</v>
      </c>
      <c r="D186" t="s">
        <v>431</v>
      </c>
      <c r="E186" t="s">
        <v>24</v>
      </c>
      <c r="F186" t="s">
        <v>390</v>
      </c>
    </row>
    <row r="187" spans="1:7">
      <c r="B187" t="s">
        <v>1961</v>
      </c>
      <c r="C187" t="s">
        <v>1959</v>
      </c>
      <c r="D187" t="s">
        <v>431</v>
      </c>
      <c r="E187" t="s">
        <v>15</v>
      </c>
      <c r="F187" t="s">
        <v>56</v>
      </c>
    </row>
    <row r="188" spans="1:7">
      <c r="B188" t="s">
        <v>1961</v>
      </c>
      <c r="C188" t="s">
        <v>1959</v>
      </c>
      <c r="D188" t="s">
        <v>431</v>
      </c>
      <c r="E188" t="s">
        <v>24</v>
      </c>
      <c r="F188" t="s">
        <v>57</v>
      </c>
    </row>
    <row r="189" spans="1:7">
      <c r="A189">
        <v>21000</v>
      </c>
      <c r="B189" t="s">
        <v>1961</v>
      </c>
      <c r="C189" t="s">
        <v>1959</v>
      </c>
      <c r="D189" t="s">
        <v>537</v>
      </c>
      <c r="E189" t="s">
        <v>12</v>
      </c>
      <c r="F189" t="s">
        <v>537</v>
      </c>
    </row>
    <row r="190" spans="1:7">
      <c r="A190">
        <v>21001</v>
      </c>
      <c r="B190" t="s">
        <v>1961</v>
      </c>
      <c r="C190" t="s">
        <v>1959</v>
      </c>
      <c r="D190" t="s">
        <v>537</v>
      </c>
      <c r="E190" t="s">
        <v>15</v>
      </c>
      <c r="F190" t="s">
        <v>538</v>
      </c>
    </row>
    <row r="191" spans="1:7">
      <c r="A191">
        <v>21002</v>
      </c>
      <c r="B191" t="s">
        <v>1961</v>
      </c>
      <c r="C191" t="s">
        <v>1959</v>
      </c>
      <c r="D191" t="s">
        <v>537</v>
      </c>
      <c r="E191" t="s">
        <v>15</v>
      </c>
      <c r="F191" t="s">
        <v>539</v>
      </c>
    </row>
    <row r="192" spans="1:7">
      <c r="B192" t="s">
        <v>1961</v>
      </c>
      <c r="C192" t="s">
        <v>1959</v>
      </c>
      <c r="D192" t="s">
        <v>537</v>
      </c>
      <c r="E192" t="s">
        <v>15</v>
      </c>
      <c r="F192" t="s">
        <v>56</v>
      </c>
    </row>
    <row r="193" spans="1:6">
      <c r="B193" t="s">
        <v>1961</v>
      </c>
      <c r="C193" t="s">
        <v>1959</v>
      </c>
      <c r="D193" t="s">
        <v>537</v>
      </c>
      <c r="E193" t="s">
        <v>24</v>
      </c>
      <c r="F193" t="s">
        <v>57</v>
      </c>
    </row>
    <row r="194" spans="1:6">
      <c r="A194">
        <v>22000</v>
      </c>
      <c r="B194" t="s">
        <v>1961</v>
      </c>
      <c r="C194" t="s">
        <v>1959</v>
      </c>
      <c r="D194" t="s">
        <v>540</v>
      </c>
      <c r="E194" t="s">
        <v>12</v>
      </c>
      <c r="F194" t="s">
        <v>540</v>
      </c>
    </row>
    <row r="195" spans="1:6">
      <c r="A195">
        <v>22001</v>
      </c>
      <c r="B195" t="s">
        <v>1961</v>
      </c>
      <c r="C195" t="s">
        <v>1959</v>
      </c>
      <c r="D195" t="s">
        <v>540</v>
      </c>
      <c r="E195" t="s">
        <v>15</v>
      </c>
      <c r="F195" t="s">
        <v>541</v>
      </c>
    </row>
    <row r="196" spans="1:6">
      <c r="A196">
        <v>22002</v>
      </c>
      <c r="B196" t="s">
        <v>1961</v>
      </c>
      <c r="C196" t="s">
        <v>1959</v>
      </c>
      <c r="D196" t="s">
        <v>540</v>
      </c>
      <c r="E196" t="s">
        <v>15</v>
      </c>
      <c r="F196" t="s">
        <v>542</v>
      </c>
    </row>
    <row r="197" spans="1:6">
      <c r="A197">
        <v>22003</v>
      </c>
      <c r="B197" t="s">
        <v>1961</v>
      </c>
      <c r="C197" t="s">
        <v>1959</v>
      </c>
      <c r="D197" t="s">
        <v>540</v>
      </c>
      <c r="E197" t="s">
        <v>15</v>
      </c>
      <c r="F197" t="s">
        <v>543</v>
      </c>
    </row>
    <row r="198" spans="1:6">
      <c r="A198">
        <v>22004</v>
      </c>
      <c r="B198" t="s">
        <v>1961</v>
      </c>
      <c r="C198" t="s">
        <v>1959</v>
      </c>
      <c r="D198" t="s">
        <v>540</v>
      </c>
      <c r="E198" t="s">
        <v>15</v>
      </c>
      <c r="F198" t="s">
        <v>544</v>
      </c>
    </row>
    <row r="199" spans="1:6">
      <c r="A199">
        <v>22005</v>
      </c>
      <c r="B199" t="s">
        <v>1961</v>
      </c>
      <c r="C199" t="s">
        <v>1959</v>
      </c>
      <c r="D199" t="s">
        <v>540</v>
      </c>
      <c r="E199" t="s">
        <v>15</v>
      </c>
      <c r="F199" t="s">
        <v>545</v>
      </c>
    </row>
    <row r="200" spans="1:6">
      <c r="B200" t="s">
        <v>1961</v>
      </c>
      <c r="C200" t="s">
        <v>1959</v>
      </c>
      <c r="D200" t="s">
        <v>540</v>
      </c>
      <c r="E200" t="s">
        <v>15</v>
      </c>
      <c r="F200" t="s">
        <v>56</v>
      </c>
    </row>
    <row r="201" spans="1:6">
      <c r="B201" t="s">
        <v>1961</v>
      </c>
      <c r="C201" t="s">
        <v>1959</v>
      </c>
      <c r="D201" t="s">
        <v>540</v>
      </c>
      <c r="E201" t="s">
        <v>24</v>
      </c>
      <c r="F201" t="s">
        <v>57</v>
      </c>
    </row>
    <row r="202" spans="1:6">
      <c r="A202">
        <v>23000</v>
      </c>
      <c r="B202" t="s">
        <v>1961</v>
      </c>
      <c r="C202" t="s">
        <v>1959</v>
      </c>
      <c r="D202" t="s">
        <v>546</v>
      </c>
      <c r="E202" t="s">
        <v>12</v>
      </c>
      <c r="F202" t="s">
        <v>546</v>
      </c>
    </row>
    <row r="203" spans="1:6">
      <c r="A203">
        <v>23001</v>
      </c>
      <c r="B203" t="s">
        <v>1961</v>
      </c>
      <c r="C203" t="s">
        <v>1959</v>
      </c>
      <c r="D203" t="s">
        <v>546</v>
      </c>
      <c r="E203" t="s">
        <v>15</v>
      </c>
      <c r="F203" t="s">
        <v>1972</v>
      </c>
    </row>
    <row r="204" spans="1:6">
      <c r="A204">
        <v>23002</v>
      </c>
      <c r="B204" t="s">
        <v>1961</v>
      </c>
      <c r="C204" t="s">
        <v>1959</v>
      </c>
      <c r="D204" t="s">
        <v>546</v>
      </c>
      <c r="E204" t="s">
        <v>15</v>
      </c>
      <c r="F204" t="s">
        <v>548</v>
      </c>
    </row>
    <row r="205" spans="1:6">
      <c r="A205">
        <v>23003</v>
      </c>
      <c r="B205" t="s">
        <v>1961</v>
      </c>
      <c r="C205" t="s">
        <v>1959</v>
      </c>
      <c r="D205" t="s">
        <v>546</v>
      </c>
      <c r="E205" t="s">
        <v>15</v>
      </c>
      <c r="F205" t="s">
        <v>549</v>
      </c>
    </row>
    <row r="206" spans="1:6">
      <c r="A206">
        <v>23004</v>
      </c>
      <c r="B206" t="s">
        <v>1961</v>
      </c>
      <c r="C206" t="s">
        <v>1959</v>
      </c>
      <c r="D206" t="s">
        <v>546</v>
      </c>
      <c r="E206" t="s">
        <v>15</v>
      </c>
      <c r="F206" t="s">
        <v>550</v>
      </c>
    </row>
    <row r="207" spans="1:6">
      <c r="A207">
        <v>23005</v>
      </c>
      <c r="B207" t="s">
        <v>1961</v>
      </c>
      <c r="C207" t="s">
        <v>1959</v>
      </c>
      <c r="D207" t="s">
        <v>546</v>
      </c>
      <c r="E207" t="s">
        <v>15</v>
      </c>
      <c r="F207" t="s">
        <v>1973</v>
      </c>
    </row>
    <row r="208" spans="1:6">
      <c r="B208" t="s">
        <v>1961</v>
      </c>
      <c r="C208" t="s">
        <v>1959</v>
      </c>
      <c r="D208" t="s">
        <v>546</v>
      </c>
      <c r="E208" t="s">
        <v>15</v>
      </c>
      <c r="F208" t="s">
        <v>56</v>
      </c>
    </row>
    <row r="209" spans="1:6">
      <c r="B209" t="s">
        <v>1961</v>
      </c>
      <c r="C209" t="s">
        <v>1959</v>
      </c>
      <c r="D209" t="s">
        <v>546</v>
      </c>
      <c r="E209" t="s">
        <v>24</v>
      </c>
      <c r="F209" t="s">
        <v>57</v>
      </c>
    </row>
    <row r="210" spans="1:6">
      <c r="A210">
        <v>24000</v>
      </c>
      <c r="B210" t="s">
        <v>1961</v>
      </c>
      <c r="C210" t="s">
        <v>1959</v>
      </c>
      <c r="D210" t="s">
        <v>552</v>
      </c>
      <c r="E210" t="s">
        <v>12</v>
      </c>
      <c r="F210" t="s">
        <v>552</v>
      </c>
    </row>
    <row r="211" spans="1:6">
      <c r="A211">
        <v>24001</v>
      </c>
      <c r="B211" t="s">
        <v>1961</v>
      </c>
      <c r="C211" t="s">
        <v>1959</v>
      </c>
      <c r="D211" t="s">
        <v>552</v>
      </c>
      <c r="E211" t="s">
        <v>15</v>
      </c>
      <c r="F211" t="s">
        <v>553</v>
      </c>
    </row>
    <row r="212" spans="1:6">
      <c r="A212">
        <v>24002</v>
      </c>
      <c r="B212" t="s">
        <v>1961</v>
      </c>
      <c r="C212" t="s">
        <v>1959</v>
      </c>
      <c r="D212" t="s">
        <v>552</v>
      </c>
      <c r="E212" t="s">
        <v>15</v>
      </c>
      <c r="F212" t="s">
        <v>554</v>
      </c>
    </row>
    <row r="213" spans="1:6">
      <c r="A213">
        <v>24003</v>
      </c>
      <c r="B213" t="s">
        <v>1961</v>
      </c>
      <c r="C213" t="s">
        <v>1959</v>
      </c>
      <c r="D213" t="s">
        <v>552</v>
      </c>
      <c r="E213" t="s">
        <v>15</v>
      </c>
      <c r="F213" t="s">
        <v>555</v>
      </c>
    </row>
    <row r="214" spans="1:6">
      <c r="A214">
        <v>24004</v>
      </c>
      <c r="B214" t="s">
        <v>1961</v>
      </c>
      <c r="C214" t="s">
        <v>1959</v>
      </c>
      <c r="D214" t="s">
        <v>552</v>
      </c>
      <c r="E214" t="s">
        <v>15</v>
      </c>
      <c r="F214" t="s">
        <v>556</v>
      </c>
    </row>
    <row r="215" spans="1:6">
      <c r="A215">
        <v>24005</v>
      </c>
      <c r="B215" t="s">
        <v>1961</v>
      </c>
      <c r="C215" t="s">
        <v>1959</v>
      </c>
      <c r="D215" t="s">
        <v>552</v>
      </c>
      <c r="E215" t="s">
        <v>15</v>
      </c>
      <c r="F215" t="s">
        <v>557</v>
      </c>
    </row>
    <row r="216" spans="1:6">
      <c r="A216">
        <v>24006</v>
      </c>
      <c r="B216" t="s">
        <v>1961</v>
      </c>
      <c r="C216" t="s">
        <v>1959</v>
      </c>
      <c r="D216" t="s">
        <v>552</v>
      </c>
      <c r="E216" t="s">
        <v>15</v>
      </c>
      <c r="F216" t="s">
        <v>558</v>
      </c>
    </row>
    <row r="217" spans="1:6">
      <c r="A217">
        <v>24007</v>
      </c>
      <c r="B217" t="s">
        <v>1961</v>
      </c>
      <c r="C217" t="s">
        <v>1959</v>
      </c>
      <c r="D217" t="s">
        <v>552</v>
      </c>
      <c r="E217" t="s">
        <v>15</v>
      </c>
      <c r="F217" t="s">
        <v>559</v>
      </c>
    </row>
    <row r="218" spans="1:6">
      <c r="A218">
        <v>24008</v>
      </c>
      <c r="B218" t="s">
        <v>1961</v>
      </c>
      <c r="C218" t="s">
        <v>1959</v>
      </c>
      <c r="D218" t="s">
        <v>552</v>
      </c>
      <c r="E218" t="s">
        <v>15</v>
      </c>
      <c r="F218" t="s">
        <v>560</v>
      </c>
    </row>
    <row r="219" spans="1:6">
      <c r="A219">
        <v>24009</v>
      </c>
      <c r="B219" t="s">
        <v>1961</v>
      </c>
      <c r="C219" t="s">
        <v>1959</v>
      </c>
      <c r="D219" t="s">
        <v>552</v>
      </c>
      <c r="E219" t="s">
        <v>62</v>
      </c>
      <c r="F219" t="s">
        <v>561</v>
      </c>
    </row>
    <row r="220" spans="1:6">
      <c r="B220" t="s">
        <v>1961</v>
      </c>
      <c r="C220" t="s">
        <v>1959</v>
      </c>
      <c r="D220" t="s">
        <v>552</v>
      </c>
      <c r="E220" t="s">
        <v>15</v>
      </c>
      <c r="F220" t="s">
        <v>56</v>
      </c>
    </row>
    <row r="221" spans="1:6">
      <c r="B221" t="s">
        <v>1961</v>
      </c>
      <c r="C221" t="s">
        <v>1959</v>
      </c>
      <c r="D221" t="s">
        <v>552</v>
      </c>
      <c r="E221" t="s">
        <v>24</v>
      </c>
      <c r="F221" t="s">
        <v>57</v>
      </c>
    </row>
    <row r="222" spans="1:6">
      <c r="A222">
        <v>33000</v>
      </c>
      <c r="B222" t="s">
        <v>1968</v>
      </c>
      <c r="C222" t="s">
        <v>1959</v>
      </c>
      <c r="D222" t="s">
        <v>1633</v>
      </c>
      <c r="E222" t="s">
        <v>12</v>
      </c>
      <c r="F222" t="s">
        <v>1633</v>
      </c>
    </row>
    <row r="223" spans="1:6">
      <c r="A223">
        <v>33001</v>
      </c>
      <c r="B223" t="s">
        <v>1968</v>
      </c>
      <c r="C223" t="s">
        <v>1959</v>
      </c>
      <c r="D223" t="s">
        <v>1633</v>
      </c>
      <c r="E223" t="s">
        <v>15</v>
      </c>
      <c r="F223" t="s">
        <v>1634</v>
      </c>
    </row>
    <row r="224" spans="1:6">
      <c r="A224">
        <v>33002</v>
      </c>
      <c r="B224" t="s">
        <v>1968</v>
      </c>
      <c r="C224" t="s">
        <v>1959</v>
      </c>
      <c r="D224" t="s">
        <v>1633</v>
      </c>
      <c r="E224" t="s">
        <v>15</v>
      </c>
      <c r="F224" t="s">
        <v>1635</v>
      </c>
    </row>
    <row r="225" spans="1:6">
      <c r="A225">
        <v>33003</v>
      </c>
      <c r="B225" t="s">
        <v>1968</v>
      </c>
      <c r="C225" t="s">
        <v>1959</v>
      </c>
      <c r="D225" t="s">
        <v>1633</v>
      </c>
      <c r="E225" t="s">
        <v>15</v>
      </c>
      <c r="F225" t="s">
        <v>1636</v>
      </c>
    </row>
    <row r="226" spans="1:6">
      <c r="A226">
        <v>33004</v>
      </c>
      <c r="B226" t="s">
        <v>1968</v>
      </c>
      <c r="C226" t="s">
        <v>1959</v>
      </c>
      <c r="D226" t="s">
        <v>1633</v>
      </c>
      <c r="E226" t="s">
        <v>15</v>
      </c>
      <c r="F226" t="s">
        <v>1974</v>
      </c>
    </row>
    <row r="227" spans="1:6">
      <c r="A227">
        <v>33005</v>
      </c>
      <c r="B227" t="s">
        <v>1968</v>
      </c>
      <c r="C227" t="s">
        <v>1959</v>
      </c>
      <c r="D227" t="s">
        <v>1633</v>
      </c>
      <c r="E227" t="s">
        <v>15</v>
      </c>
      <c r="F227" t="s">
        <v>1638</v>
      </c>
    </row>
    <row r="228" spans="1:6">
      <c r="A228">
        <v>33006</v>
      </c>
      <c r="B228" t="s">
        <v>1968</v>
      </c>
      <c r="C228" t="s">
        <v>1959</v>
      </c>
      <c r="D228" t="s">
        <v>1633</v>
      </c>
      <c r="E228" t="s">
        <v>15</v>
      </c>
      <c r="F228" t="s">
        <v>1639</v>
      </c>
    </row>
    <row r="229" spans="1:6">
      <c r="A229">
        <v>33007</v>
      </c>
      <c r="B229" t="s">
        <v>1968</v>
      </c>
      <c r="C229" t="s">
        <v>1959</v>
      </c>
      <c r="D229" t="s">
        <v>1633</v>
      </c>
      <c r="E229" t="s">
        <v>15</v>
      </c>
      <c r="F229" t="s">
        <v>1640</v>
      </c>
    </row>
    <row r="230" spans="1:6">
      <c r="A230">
        <v>33008</v>
      </c>
      <c r="B230" t="s">
        <v>1968</v>
      </c>
      <c r="C230" t="s">
        <v>1959</v>
      </c>
      <c r="D230" t="s">
        <v>1633</v>
      </c>
      <c r="E230" t="s">
        <v>15</v>
      </c>
      <c r="F230" t="s">
        <v>1641</v>
      </c>
    </row>
    <row r="231" spans="1:6">
      <c r="A231">
        <v>33009</v>
      </c>
      <c r="B231" t="s">
        <v>1968</v>
      </c>
      <c r="C231" t="s">
        <v>1959</v>
      </c>
      <c r="D231" t="s">
        <v>1633</v>
      </c>
      <c r="E231" t="s">
        <v>15</v>
      </c>
      <c r="F231" t="s">
        <v>1642</v>
      </c>
    </row>
    <row r="232" spans="1:6">
      <c r="A232">
        <v>33010</v>
      </c>
      <c r="B232" t="s">
        <v>1968</v>
      </c>
      <c r="C232" t="s">
        <v>1959</v>
      </c>
      <c r="D232" t="s">
        <v>1633</v>
      </c>
      <c r="E232" t="s">
        <v>15</v>
      </c>
      <c r="F232" t="s">
        <v>1643</v>
      </c>
    </row>
    <row r="233" spans="1:6">
      <c r="A233">
        <v>33011</v>
      </c>
      <c r="B233" t="s">
        <v>1968</v>
      </c>
      <c r="C233" t="s">
        <v>1959</v>
      </c>
      <c r="D233" t="s">
        <v>1633</v>
      </c>
      <c r="E233" t="s">
        <v>15</v>
      </c>
      <c r="F233" t="s">
        <v>1644</v>
      </c>
    </row>
    <row r="234" spans="1:6">
      <c r="A234">
        <v>33012</v>
      </c>
      <c r="B234" t="s">
        <v>1968</v>
      </c>
      <c r="C234" t="s">
        <v>1959</v>
      </c>
      <c r="D234" t="s">
        <v>1633</v>
      </c>
      <c r="E234" t="s">
        <v>15</v>
      </c>
      <c r="F234" t="s">
        <v>1645</v>
      </c>
    </row>
    <row r="235" spans="1:6">
      <c r="B235" t="s">
        <v>1968</v>
      </c>
      <c r="C235" t="s">
        <v>1959</v>
      </c>
      <c r="D235" t="s">
        <v>1633</v>
      </c>
      <c r="E235" t="s">
        <v>15</v>
      </c>
      <c r="F235" t="s">
        <v>56</v>
      </c>
    </row>
    <row r="236" spans="1:6">
      <c r="B236" t="s">
        <v>1968</v>
      </c>
      <c r="C236" t="s">
        <v>1959</v>
      </c>
      <c r="D236" t="s">
        <v>1633</v>
      </c>
      <c r="E236" t="s">
        <v>24</v>
      </c>
      <c r="F236" t="s">
        <v>57</v>
      </c>
    </row>
    <row r="237" spans="1:6">
      <c r="A237">
        <v>34000</v>
      </c>
      <c r="B237" t="s">
        <v>1968</v>
      </c>
      <c r="C237" t="s">
        <v>1959</v>
      </c>
      <c r="D237" t="s">
        <v>1646</v>
      </c>
      <c r="E237" t="s">
        <v>430</v>
      </c>
      <c r="F237" t="s">
        <v>1646</v>
      </c>
    </row>
    <row r="238" spans="1:6">
      <c r="A238">
        <v>34001</v>
      </c>
      <c r="B238" t="s">
        <v>1968</v>
      </c>
      <c r="C238" t="s">
        <v>1959</v>
      </c>
      <c r="D238" t="s">
        <v>1646</v>
      </c>
      <c r="E238" t="s">
        <v>432</v>
      </c>
      <c r="F238" t="s">
        <v>1647</v>
      </c>
    </row>
    <row r="239" spans="1:6">
      <c r="A239">
        <v>34002</v>
      </c>
      <c r="B239" t="s">
        <v>1968</v>
      </c>
      <c r="C239" t="s">
        <v>1959</v>
      </c>
      <c r="D239" t="s">
        <v>1646</v>
      </c>
      <c r="E239" t="s">
        <v>15</v>
      </c>
      <c r="F239" t="s">
        <v>1648</v>
      </c>
    </row>
    <row r="240" spans="1:6">
      <c r="A240">
        <v>34003</v>
      </c>
      <c r="B240" t="s">
        <v>1968</v>
      </c>
      <c r="C240" t="s">
        <v>1959</v>
      </c>
      <c r="D240" t="s">
        <v>1646</v>
      </c>
      <c r="E240" t="s">
        <v>182</v>
      </c>
      <c r="F240" t="s">
        <v>1549</v>
      </c>
    </row>
    <row r="241" spans="1:6">
      <c r="A241">
        <v>34004</v>
      </c>
      <c r="B241" t="s">
        <v>1968</v>
      </c>
      <c r="C241" t="s">
        <v>1959</v>
      </c>
      <c r="D241" t="s">
        <v>1646</v>
      </c>
      <c r="E241" t="s">
        <v>182</v>
      </c>
      <c r="F241" t="s">
        <v>1550</v>
      </c>
    </row>
    <row r="242" spans="1:6">
      <c r="A242">
        <v>34005</v>
      </c>
      <c r="B242" t="s">
        <v>1968</v>
      </c>
      <c r="C242" t="s">
        <v>1959</v>
      </c>
      <c r="D242" t="s">
        <v>1646</v>
      </c>
      <c r="E242" t="s">
        <v>15</v>
      </c>
      <c r="F242" t="s">
        <v>1649</v>
      </c>
    </row>
    <row r="243" spans="1:6">
      <c r="A243">
        <v>34006</v>
      </c>
      <c r="B243" t="s">
        <v>1968</v>
      </c>
      <c r="C243" t="s">
        <v>1959</v>
      </c>
      <c r="D243" t="s">
        <v>1646</v>
      </c>
      <c r="E243" t="s">
        <v>432</v>
      </c>
      <c r="F243" t="s">
        <v>1650</v>
      </c>
    </row>
    <row r="244" spans="1:6">
      <c r="A244">
        <v>34007</v>
      </c>
      <c r="B244" t="s">
        <v>1968</v>
      </c>
      <c r="C244" t="s">
        <v>1959</v>
      </c>
      <c r="D244" t="s">
        <v>1646</v>
      </c>
      <c r="E244" t="s">
        <v>15</v>
      </c>
      <c r="F244" t="s">
        <v>1651</v>
      </c>
    </row>
    <row r="245" spans="1:6">
      <c r="A245">
        <v>34008</v>
      </c>
      <c r="B245" t="s">
        <v>1968</v>
      </c>
      <c r="C245" t="s">
        <v>1959</v>
      </c>
      <c r="D245" t="s">
        <v>1646</v>
      </c>
      <c r="E245" t="s">
        <v>15</v>
      </c>
      <c r="F245" t="s">
        <v>427</v>
      </c>
    </row>
    <row r="246" spans="1:6">
      <c r="A246">
        <v>34009</v>
      </c>
      <c r="B246" t="s">
        <v>1968</v>
      </c>
      <c r="C246" t="s">
        <v>1959</v>
      </c>
      <c r="D246" t="s">
        <v>1646</v>
      </c>
      <c r="E246" t="s">
        <v>15</v>
      </c>
      <c r="F246" t="s">
        <v>1975</v>
      </c>
    </row>
    <row r="247" spans="1:6">
      <c r="A247">
        <v>34010</v>
      </c>
      <c r="B247" t="s">
        <v>1968</v>
      </c>
      <c r="C247" t="s">
        <v>1959</v>
      </c>
      <c r="D247" t="s">
        <v>1646</v>
      </c>
      <c r="E247" t="s">
        <v>15</v>
      </c>
      <c r="F247" t="s">
        <v>429</v>
      </c>
    </row>
    <row r="248" spans="1:6">
      <c r="A248">
        <v>34011</v>
      </c>
      <c r="B248" t="s">
        <v>1968</v>
      </c>
      <c r="C248" t="s">
        <v>1959</v>
      </c>
      <c r="D248" t="s">
        <v>1646</v>
      </c>
      <c r="E248" t="s">
        <v>432</v>
      </c>
      <c r="F248" t="s">
        <v>1652</v>
      </c>
    </row>
    <row r="249" spans="1:6">
      <c r="A249">
        <v>34012</v>
      </c>
      <c r="B249" t="s">
        <v>1968</v>
      </c>
      <c r="C249" t="s">
        <v>1959</v>
      </c>
      <c r="D249" t="s">
        <v>1646</v>
      </c>
      <c r="E249" t="s">
        <v>15</v>
      </c>
      <c r="F249" t="s">
        <v>1653</v>
      </c>
    </row>
    <row r="250" spans="1:6">
      <c r="A250">
        <v>34013</v>
      </c>
      <c r="B250" t="s">
        <v>1968</v>
      </c>
      <c r="C250" t="s">
        <v>1959</v>
      </c>
      <c r="D250" t="s">
        <v>1646</v>
      </c>
      <c r="E250" t="s">
        <v>15</v>
      </c>
      <c r="F250" t="s">
        <v>1654</v>
      </c>
    </row>
    <row r="251" spans="1:6">
      <c r="A251">
        <v>34014</v>
      </c>
      <c r="B251" t="s">
        <v>1968</v>
      </c>
      <c r="C251" t="s">
        <v>1959</v>
      </c>
      <c r="D251" t="s">
        <v>1646</v>
      </c>
      <c r="E251" t="s">
        <v>15</v>
      </c>
      <c r="F251" t="s">
        <v>1655</v>
      </c>
    </row>
    <row r="252" spans="1:6">
      <c r="A252">
        <v>34015</v>
      </c>
      <c r="B252" t="s">
        <v>1968</v>
      </c>
      <c r="C252" t="s">
        <v>1959</v>
      </c>
      <c r="D252" t="s">
        <v>1646</v>
      </c>
      <c r="E252" t="s">
        <v>15</v>
      </c>
      <c r="F252" t="s">
        <v>1656</v>
      </c>
    </row>
    <row r="253" spans="1:6">
      <c r="A253">
        <v>34016</v>
      </c>
      <c r="B253" t="s">
        <v>1968</v>
      </c>
      <c r="C253" t="s">
        <v>1959</v>
      </c>
      <c r="D253" t="s">
        <v>1646</v>
      </c>
      <c r="E253" t="s">
        <v>15</v>
      </c>
      <c r="F253" t="s">
        <v>1657</v>
      </c>
    </row>
    <row r="254" spans="1:6">
      <c r="A254">
        <v>34017</v>
      </c>
      <c r="B254" t="s">
        <v>1968</v>
      </c>
      <c r="C254" t="s">
        <v>1959</v>
      </c>
      <c r="D254" t="s">
        <v>1646</v>
      </c>
      <c r="E254" t="s">
        <v>62</v>
      </c>
      <c r="F254" t="s">
        <v>1658</v>
      </c>
    </row>
    <row r="255" spans="1:6">
      <c r="A255">
        <v>34018</v>
      </c>
      <c r="B255" t="s">
        <v>1968</v>
      </c>
      <c r="C255" t="s">
        <v>1959</v>
      </c>
      <c r="D255" t="s">
        <v>1646</v>
      </c>
      <c r="E255" t="s">
        <v>62</v>
      </c>
      <c r="F255" t="s">
        <v>1659</v>
      </c>
    </row>
    <row r="256" spans="1:6">
      <c r="A256">
        <v>34019</v>
      </c>
      <c r="B256" t="s">
        <v>1968</v>
      </c>
      <c r="C256" t="s">
        <v>1959</v>
      </c>
      <c r="D256" t="s">
        <v>1646</v>
      </c>
      <c r="E256" t="s">
        <v>15</v>
      </c>
      <c r="F256" t="s">
        <v>1660</v>
      </c>
    </row>
    <row r="257" spans="1:7">
      <c r="A257">
        <v>34020</v>
      </c>
      <c r="B257" t="s">
        <v>1968</v>
      </c>
      <c r="C257" t="s">
        <v>1959</v>
      </c>
      <c r="D257" t="s">
        <v>1646</v>
      </c>
      <c r="E257" t="s">
        <v>15</v>
      </c>
      <c r="F257" t="s">
        <v>1661</v>
      </c>
    </row>
    <row r="258" spans="1:7">
      <c r="A258">
        <v>34021</v>
      </c>
      <c r="B258" t="s">
        <v>1968</v>
      </c>
      <c r="C258" t="s">
        <v>1959</v>
      </c>
      <c r="D258" t="s">
        <v>1646</v>
      </c>
      <c r="E258" t="s">
        <v>15</v>
      </c>
      <c r="F258" t="s">
        <v>1662</v>
      </c>
    </row>
    <row r="259" spans="1:7">
      <c r="A259">
        <v>34022</v>
      </c>
      <c r="B259" t="s">
        <v>1968</v>
      </c>
      <c r="C259" t="s">
        <v>1959</v>
      </c>
      <c r="D259" t="s">
        <v>1646</v>
      </c>
      <c r="E259" t="s">
        <v>15</v>
      </c>
      <c r="F259" t="s">
        <v>1663</v>
      </c>
    </row>
    <row r="260" spans="1:7">
      <c r="A260">
        <v>34023</v>
      </c>
      <c r="B260" t="s">
        <v>1968</v>
      </c>
      <c r="C260" t="s">
        <v>1959</v>
      </c>
      <c r="D260" t="s">
        <v>1646</v>
      </c>
      <c r="E260" t="s">
        <v>15</v>
      </c>
      <c r="F260" t="s">
        <v>1519</v>
      </c>
    </row>
    <row r="261" spans="1:7">
      <c r="A261">
        <v>34024</v>
      </c>
      <c r="B261" t="s">
        <v>1968</v>
      </c>
      <c r="C261" t="s">
        <v>1959</v>
      </c>
      <c r="D261" t="s">
        <v>1646</v>
      </c>
      <c r="E261" t="s">
        <v>15</v>
      </c>
      <c r="F261" t="s">
        <v>1664</v>
      </c>
    </row>
    <row r="262" spans="1:7">
      <c r="A262">
        <v>34025</v>
      </c>
      <c r="B262" t="s">
        <v>1968</v>
      </c>
      <c r="C262" t="s">
        <v>1959</v>
      </c>
      <c r="D262" t="s">
        <v>1646</v>
      </c>
      <c r="E262" t="s">
        <v>432</v>
      </c>
      <c r="F262" t="s">
        <v>1665</v>
      </c>
    </row>
    <row r="263" spans="1:7">
      <c r="A263">
        <v>34026</v>
      </c>
      <c r="B263" t="s">
        <v>1968</v>
      </c>
      <c r="C263" t="s">
        <v>1959</v>
      </c>
      <c r="D263" t="s">
        <v>1646</v>
      </c>
      <c r="E263" t="s">
        <v>15</v>
      </c>
      <c r="F263" t="s">
        <v>1666</v>
      </c>
    </row>
    <row r="264" spans="1:7">
      <c r="A264">
        <v>34027</v>
      </c>
      <c r="B264" t="s">
        <v>1968</v>
      </c>
      <c r="C264" t="s">
        <v>1959</v>
      </c>
      <c r="D264" t="s">
        <v>1646</v>
      </c>
      <c r="E264" t="s">
        <v>15</v>
      </c>
      <c r="F264" t="s">
        <v>1667</v>
      </c>
    </row>
    <row r="265" spans="1:7">
      <c r="A265">
        <v>34028</v>
      </c>
      <c r="B265" t="s">
        <v>1968</v>
      </c>
      <c r="C265" t="s">
        <v>1959</v>
      </c>
      <c r="D265" t="s">
        <v>1646</v>
      </c>
      <c r="E265" t="s">
        <v>15</v>
      </c>
      <c r="F265" t="s">
        <v>1668</v>
      </c>
    </row>
    <row r="266" spans="1:7">
      <c r="A266">
        <v>34029</v>
      </c>
      <c r="B266" t="s">
        <v>1968</v>
      </c>
      <c r="C266" t="s">
        <v>1959</v>
      </c>
      <c r="D266" t="s">
        <v>1646</v>
      </c>
      <c r="E266" t="s">
        <v>15</v>
      </c>
      <c r="F266" t="s">
        <v>1669</v>
      </c>
    </row>
    <row r="267" spans="1:7">
      <c r="A267">
        <v>34030</v>
      </c>
      <c r="B267" t="s">
        <v>1968</v>
      </c>
      <c r="C267" t="s">
        <v>1959</v>
      </c>
      <c r="D267" t="s">
        <v>1646</v>
      </c>
      <c r="E267" t="s">
        <v>432</v>
      </c>
      <c r="F267" t="s">
        <v>1670</v>
      </c>
    </row>
    <row r="268" spans="1:7">
      <c r="A268">
        <v>34031</v>
      </c>
      <c r="B268" t="s">
        <v>1968</v>
      </c>
      <c r="C268" t="s">
        <v>1959</v>
      </c>
      <c r="D268" t="s">
        <v>1646</v>
      </c>
      <c r="E268" t="s">
        <v>15</v>
      </c>
      <c r="F268" t="s">
        <v>1671</v>
      </c>
    </row>
    <row r="269" spans="1:7">
      <c r="A269">
        <v>34032</v>
      </c>
      <c r="B269" t="s">
        <v>1968</v>
      </c>
      <c r="C269" t="s">
        <v>1959</v>
      </c>
      <c r="D269" t="s">
        <v>1646</v>
      </c>
      <c r="E269" t="s">
        <v>182</v>
      </c>
      <c r="F269" t="s">
        <v>1672</v>
      </c>
    </row>
    <row r="270" spans="1:7">
      <c r="A270">
        <v>34033</v>
      </c>
      <c r="B270" t="s">
        <v>1968</v>
      </c>
      <c r="C270" t="s">
        <v>1959</v>
      </c>
      <c r="D270" t="s">
        <v>1646</v>
      </c>
      <c r="E270" t="s">
        <v>182</v>
      </c>
      <c r="F270" t="s">
        <v>1554</v>
      </c>
      <c r="G270" t="s">
        <v>1673</v>
      </c>
    </row>
    <row r="271" spans="1:7">
      <c r="A271">
        <v>34034</v>
      </c>
      <c r="B271" t="s">
        <v>1968</v>
      </c>
      <c r="C271" t="s">
        <v>1959</v>
      </c>
      <c r="D271" t="s">
        <v>1646</v>
      </c>
      <c r="E271" t="s">
        <v>182</v>
      </c>
      <c r="F271" t="s">
        <v>1555</v>
      </c>
      <c r="G271" t="s">
        <v>1673</v>
      </c>
    </row>
    <row r="272" spans="1:7">
      <c r="A272">
        <v>34035</v>
      </c>
      <c r="B272" t="s">
        <v>1968</v>
      </c>
      <c r="C272" t="s">
        <v>1959</v>
      </c>
      <c r="D272" t="s">
        <v>1646</v>
      </c>
      <c r="E272" t="s">
        <v>182</v>
      </c>
      <c r="F272" t="s">
        <v>1556</v>
      </c>
      <c r="G272" t="s">
        <v>1674</v>
      </c>
    </row>
    <row r="273" spans="1:7">
      <c r="A273">
        <v>34036</v>
      </c>
      <c r="B273" t="s">
        <v>1968</v>
      </c>
      <c r="C273" t="s">
        <v>1959</v>
      </c>
      <c r="D273" t="s">
        <v>1646</v>
      </c>
      <c r="E273" t="s">
        <v>442</v>
      </c>
      <c r="F273" t="s">
        <v>1557</v>
      </c>
      <c r="G273" t="s">
        <v>1215</v>
      </c>
    </row>
    <row r="274" spans="1:7">
      <c r="A274">
        <v>34037</v>
      </c>
      <c r="B274" t="s">
        <v>1968</v>
      </c>
      <c r="C274" t="s">
        <v>1959</v>
      </c>
      <c r="D274" t="s">
        <v>1646</v>
      </c>
      <c r="E274" t="s">
        <v>15</v>
      </c>
      <c r="F274" t="s">
        <v>1517</v>
      </c>
    </row>
    <row r="275" spans="1:7">
      <c r="A275">
        <v>34038</v>
      </c>
      <c r="B275" t="s">
        <v>1968</v>
      </c>
      <c r="C275" t="s">
        <v>1959</v>
      </c>
      <c r="D275" t="s">
        <v>1646</v>
      </c>
      <c r="E275" t="s">
        <v>15</v>
      </c>
      <c r="F275" t="s">
        <v>1518</v>
      </c>
    </row>
    <row r="276" spans="1:7">
      <c r="A276">
        <v>34039</v>
      </c>
      <c r="B276" t="s">
        <v>1968</v>
      </c>
      <c r="C276" t="s">
        <v>1959</v>
      </c>
      <c r="D276" t="s">
        <v>1646</v>
      </c>
      <c r="E276" t="s">
        <v>432</v>
      </c>
      <c r="F276" t="s">
        <v>1675</v>
      </c>
    </row>
    <row r="277" spans="1:7">
      <c r="A277">
        <v>34040</v>
      </c>
      <c r="B277" t="s">
        <v>1968</v>
      </c>
      <c r="C277" t="s">
        <v>1959</v>
      </c>
      <c r="D277" t="s">
        <v>1646</v>
      </c>
      <c r="E277" t="s">
        <v>15</v>
      </c>
      <c r="F277" t="s">
        <v>1676</v>
      </c>
    </row>
    <row r="278" spans="1:7">
      <c r="A278">
        <v>34041</v>
      </c>
      <c r="B278" t="s">
        <v>1968</v>
      </c>
      <c r="C278" t="s">
        <v>1959</v>
      </c>
      <c r="D278" t="s">
        <v>1646</v>
      </c>
      <c r="E278" t="s">
        <v>15</v>
      </c>
      <c r="F278" t="s">
        <v>1677</v>
      </c>
    </row>
    <row r="279" spans="1:7">
      <c r="A279">
        <v>34042</v>
      </c>
      <c r="B279" t="s">
        <v>1968</v>
      </c>
      <c r="C279" t="s">
        <v>1959</v>
      </c>
      <c r="D279" t="s">
        <v>1646</v>
      </c>
      <c r="E279" t="s">
        <v>442</v>
      </c>
      <c r="F279" t="s">
        <v>1678</v>
      </c>
      <c r="G279" t="s">
        <v>1215</v>
      </c>
    </row>
    <row r="280" spans="1:7">
      <c r="A280">
        <v>34043</v>
      </c>
      <c r="B280" t="s">
        <v>1968</v>
      </c>
      <c r="C280" t="s">
        <v>1959</v>
      </c>
      <c r="D280" t="s">
        <v>1646</v>
      </c>
      <c r="E280" t="s">
        <v>15</v>
      </c>
      <c r="F280" t="s">
        <v>1679</v>
      </c>
    </row>
    <row r="281" spans="1:7">
      <c r="A281">
        <v>34044</v>
      </c>
      <c r="B281" t="s">
        <v>1968</v>
      </c>
      <c r="C281" t="s">
        <v>1959</v>
      </c>
      <c r="D281" t="s">
        <v>1646</v>
      </c>
      <c r="E281" t="s">
        <v>15</v>
      </c>
      <c r="F281" t="s">
        <v>1680</v>
      </c>
    </row>
    <row r="282" spans="1:7">
      <c r="A282">
        <v>34045</v>
      </c>
      <c r="B282" t="s">
        <v>1968</v>
      </c>
      <c r="C282" t="s">
        <v>1959</v>
      </c>
      <c r="D282" t="s">
        <v>1646</v>
      </c>
      <c r="E282" t="s">
        <v>15</v>
      </c>
      <c r="F282" t="s">
        <v>1681</v>
      </c>
    </row>
    <row r="283" spans="1:7">
      <c r="A283">
        <v>34046</v>
      </c>
      <c r="B283" t="s">
        <v>1968</v>
      </c>
      <c r="C283" t="s">
        <v>1959</v>
      </c>
      <c r="D283" t="s">
        <v>1646</v>
      </c>
      <c r="E283" t="s">
        <v>432</v>
      </c>
      <c r="F283" t="s">
        <v>1682</v>
      </c>
    </row>
    <row r="284" spans="1:7">
      <c r="A284">
        <v>34047</v>
      </c>
      <c r="B284" t="s">
        <v>1968</v>
      </c>
      <c r="C284" t="s">
        <v>1959</v>
      </c>
      <c r="D284" t="s">
        <v>1646</v>
      </c>
      <c r="E284" t="s">
        <v>15</v>
      </c>
      <c r="F284" t="s">
        <v>1683</v>
      </c>
    </row>
    <row r="285" spans="1:7">
      <c r="A285">
        <v>34048</v>
      </c>
      <c r="B285" t="s">
        <v>1968</v>
      </c>
      <c r="C285" t="s">
        <v>1959</v>
      </c>
      <c r="D285" t="s">
        <v>1646</v>
      </c>
      <c r="E285" t="s">
        <v>24</v>
      </c>
      <c r="F285" t="s">
        <v>1684</v>
      </c>
    </row>
    <row r="286" spans="1:7">
      <c r="A286">
        <v>34049</v>
      </c>
      <c r="B286" t="s">
        <v>1968</v>
      </c>
      <c r="C286" t="s">
        <v>1959</v>
      </c>
      <c r="D286" t="s">
        <v>1646</v>
      </c>
      <c r="E286" t="s">
        <v>15</v>
      </c>
      <c r="F286" t="s">
        <v>1685</v>
      </c>
    </row>
    <row r="287" spans="1:7">
      <c r="B287" t="s">
        <v>1968</v>
      </c>
      <c r="C287" t="s">
        <v>1959</v>
      </c>
      <c r="D287" t="s">
        <v>1646</v>
      </c>
      <c r="E287" t="s">
        <v>15</v>
      </c>
      <c r="F287" t="s">
        <v>56</v>
      </c>
    </row>
    <row r="288" spans="1:7">
      <c r="B288" t="s">
        <v>1968</v>
      </c>
      <c r="C288" t="s">
        <v>1959</v>
      </c>
      <c r="D288" t="s">
        <v>1646</v>
      </c>
      <c r="E288" t="s">
        <v>24</v>
      </c>
      <c r="F288" t="s">
        <v>57</v>
      </c>
    </row>
    <row r="289" spans="1:6">
      <c r="A289">
        <v>35000</v>
      </c>
      <c r="B289" t="s">
        <v>1968</v>
      </c>
      <c r="C289" t="s">
        <v>1959</v>
      </c>
      <c r="D289" t="s">
        <v>1976</v>
      </c>
      <c r="E289" t="s">
        <v>430</v>
      </c>
      <c r="F289" t="s">
        <v>1976</v>
      </c>
    </row>
    <row r="290" spans="1:6">
      <c r="A290">
        <v>35001</v>
      </c>
      <c r="B290" t="s">
        <v>1968</v>
      </c>
      <c r="C290" t="s">
        <v>1959</v>
      </c>
      <c r="D290" t="s">
        <v>1976</v>
      </c>
      <c r="E290" t="s">
        <v>432</v>
      </c>
      <c r="F290" t="s">
        <v>1647</v>
      </c>
    </row>
    <row r="291" spans="1:6">
      <c r="A291">
        <v>35002</v>
      </c>
      <c r="B291" t="s">
        <v>1968</v>
      </c>
      <c r="C291" t="s">
        <v>1959</v>
      </c>
      <c r="D291" t="s">
        <v>1976</v>
      </c>
      <c r="E291" t="s">
        <v>15</v>
      </c>
      <c r="F291" t="s">
        <v>1710</v>
      </c>
    </row>
    <row r="292" spans="1:6">
      <c r="A292">
        <v>35003</v>
      </c>
      <c r="B292" t="s">
        <v>1968</v>
      </c>
      <c r="C292" t="s">
        <v>1959</v>
      </c>
      <c r="D292" t="s">
        <v>1976</v>
      </c>
      <c r="E292" t="s">
        <v>182</v>
      </c>
      <c r="F292" t="s">
        <v>1549</v>
      </c>
    </row>
    <row r="293" spans="1:6">
      <c r="A293">
        <v>35004</v>
      </c>
      <c r="B293" t="s">
        <v>1968</v>
      </c>
      <c r="C293" t="s">
        <v>1959</v>
      </c>
      <c r="D293" t="s">
        <v>1976</v>
      </c>
      <c r="E293" t="s">
        <v>182</v>
      </c>
      <c r="F293" t="s">
        <v>1550</v>
      </c>
    </row>
    <row r="294" spans="1:6">
      <c r="A294">
        <v>35005</v>
      </c>
      <c r="B294" t="s">
        <v>1968</v>
      </c>
      <c r="C294" t="s">
        <v>1959</v>
      </c>
      <c r="D294" t="s">
        <v>1976</v>
      </c>
      <c r="E294" t="s">
        <v>15</v>
      </c>
      <c r="F294" t="s">
        <v>1649</v>
      </c>
    </row>
    <row r="295" spans="1:6">
      <c r="A295">
        <v>35006</v>
      </c>
      <c r="B295" t="s">
        <v>1968</v>
      </c>
      <c r="C295" t="s">
        <v>1959</v>
      </c>
      <c r="D295" t="s">
        <v>1976</v>
      </c>
      <c r="E295" t="s">
        <v>432</v>
      </c>
      <c r="F295" t="s">
        <v>1711</v>
      </c>
    </row>
    <row r="296" spans="1:6">
      <c r="A296">
        <v>35007</v>
      </c>
      <c r="B296" t="s">
        <v>1968</v>
      </c>
      <c r="C296" t="s">
        <v>1959</v>
      </c>
      <c r="D296" t="s">
        <v>1976</v>
      </c>
      <c r="E296" t="s">
        <v>15</v>
      </c>
      <c r="F296" t="s">
        <v>1712</v>
      </c>
    </row>
    <row r="297" spans="1:6">
      <c r="A297">
        <v>35008</v>
      </c>
      <c r="B297" t="s">
        <v>1968</v>
      </c>
      <c r="C297" t="s">
        <v>1959</v>
      </c>
      <c r="D297" t="s">
        <v>1976</v>
      </c>
      <c r="E297" t="s">
        <v>15</v>
      </c>
      <c r="F297" t="s">
        <v>1977</v>
      </c>
    </row>
    <row r="298" spans="1:6">
      <c r="A298">
        <v>35009</v>
      </c>
      <c r="B298" t="s">
        <v>1968</v>
      </c>
      <c r="C298" t="s">
        <v>1959</v>
      </c>
      <c r="D298" t="s">
        <v>1976</v>
      </c>
      <c r="E298" t="s">
        <v>432</v>
      </c>
      <c r="F298" t="s">
        <v>1652</v>
      </c>
    </row>
    <row r="299" spans="1:6">
      <c r="A299">
        <v>35010</v>
      </c>
      <c r="B299" t="s">
        <v>1968</v>
      </c>
      <c r="C299" t="s">
        <v>1959</v>
      </c>
      <c r="D299" t="s">
        <v>1976</v>
      </c>
      <c r="E299" t="s">
        <v>15</v>
      </c>
      <c r="F299" t="s">
        <v>1653</v>
      </c>
    </row>
    <row r="300" spans="1:6">
      <c r="A300">
        <v>35011</v>
      </c>
      <c r="B300" t="s">
        <v>1968</v>
      </c>
      <c r="C300" t="s">
        <v>1959</v>
      </c>
      <c r="D300" t="s">
        <v>1976</v>
      </c>
      <c r="E300" t="s">
        <v>432</v>
      </c>
      <c r="F300" t="s">
        <v>1665</v>
      </c>
    </row>
    <row r="301" spans="1:6">
      <c r="A301">
        <v>35012</v>
      </c>
      <c r="B301" t="s">
        <v>1968</v>
      </c>
      <c r="C301" t="s">
        <v>1959</v>
      </c>
      <c r="D301" t="s">
        <v>1976</v>
      </c>
      <c r="E301" t="s">
        <v>15</v>
      </c>
      <c r="F301" t="s">
        <v>1668</v>
      </c>
    </row>
    <row r="302" spans="1:6">
      <c r="A302">
        <v>35013</v>
      </c>
      <c r="B302" t="s">
        <v>1968</v>
      </c>
      <c r="C302" t="s">
        <v>1959</v>
      </c>
      <c r="D302" t="s">
        <v>1976</v>
      </c>
      <c r="E302" t="s">
        <v>24</v>
      </c>
      <c r="F302" t="s">
        <v>25</v>
      </c>
    </row>
    <row r="303" spans="1:6">
      <c r="A303">
        <v>35014</v>
      </c>
      <c r="B303" t="s">
        <v>1968</v>
      </c>
      <c r="C303" t="s">
        <v>1959</v>
      </c>
      <c r="D303" t="s">
        <v>1976</v>
      </c>
      <c r="E303" t="s">
        <v>15</v>
      </c>
      <c r="F303" t="s">
        <v>1715</v>
      </c>
    </row>
    <row r="304" spans="1:6">
      <c r="A304">
        <v>35015</v>
      </c>
      <c r="B304" t="s">
        <v>1968</v>
      </c>
      <c r="C304" t="s">
        <v>1959</v>
      </c>
      <c r="D304" t="s">
        <v>1976</v>
      </c>
      <c r="E304" t="s">
        <v>15</v>
      </c>
      <c r="F304" t="s">
        <v>1669</v>
      </c>
    </row>
    <row r="305" spans="1:6">
      <c r="A305">
        <v>35016</v>
      </c>
      <c r="B305" t="s">
        <v>1968</v>
      </c>
      <c r="C305" t="s">
        <v>1959</v>
      </c>
      <c r="D305" t="s">
        <v>1976</v>
      </c>
      <c r="E305" t="s">
        <v>432</v>
      </c>
      <c r="F305" t="s">
        <v>1670</v>
      </c>
    </row>
    <row r="306" spans="1:6">
      <c r="A306">
        <v>35017</v>
      </c>
      <c r="B306" t="s">
        <v>1968</v>
      </c>
      <c r="C306" t="s">
        <v>1959</v>
      </c>
      <c r="D306" t="s">
        <v>1976</v>
      </c>
      <c r="E306" t="s">
        <v>15</v>
      </c>
      <c r="F306" t="s">
        <v>1557</v>
      </c>
    </row>
    <row r="307" spans="1:6">
      <c r="A307">
        <v>35018</v>
      </c>
      <c r="B307" t="s">
        <v>1968</v>
      </c>
      <c r="C307" t="s">
        <v>1959</v>
      </c>
      <c r="D307" t="s">
        <v>1976</v>
      </c>
      <c r="E307" t="s">
        <v>15</v>
      </c>
      <c r="F307" t="s">
        <v>1517</v>
      </c>
    </row>
    <row r="308" spans="1:6">
      <c r="A308">
        <v>35019</v>
      </c>
      <c r="B308" t="s">
        <v>1968</v>
      </c>
      <c r="C308" t="s">
        <v>1959</v>
      </c>
      <c r="D308" t="s">
        <v>1976</v>
      </c>
      <c r="E308" t="s">
        <v>432</v>
      </c>
      <c r="F308" t="s">
        <v>1682</v>
      </c>
    </row>
    <row r="309" spans="1:6">
      <c r="A309">
        <v>35020</v>
      </c>
      <c r="B309" t="s">
        <v>1968</v>
      </c>
      <c r="C309" t="s">
        <v>1959</v>
      </c>
      <c r="D309" t="s">
        <v>1976</v>
      </c>
      <c r="E309" t="s">
        <v>15</v>
      </c>
      <c r="F309" t="s">
        <v>1683</v>
      </c>
    </row>
    <row r="310" spans="1:6">
      <c r="A310">
        <v>35021</v>
      </c>
      <c r="B310" t="s">
        <v>1968</v>
      </c>
      <c r="C310" t="s">
        <v>1959</v>
      </c>
      <c r="D310" t="s">
        <v>1976</v>
      </c>
      <c r="E310" t="s">
        <v>24</v>
      </c>
      <c r="F310" t="s">
        <v>25</v>
      </c>
    </row>
    <row r="311" spans="1:6">
      <c r="A311">
        <v>35022</v>
      </c>
      <c r="B311" t="s">
        <v>1968</v>
      </c>
      <c r="C311" t="s">
        <v>1959</v>
      </c>
      <c r="D311" t="s">
        <v>1976</v>
      </c>
      <c r="E311" t="s">
        <v>15</v>
      </c>
      <c r="F311" t="s">
        <v>1685</v>
      </c>
    </row>
    <row r="312" spans="1:6">
      <c r="B312" t="s">
        <v>1968</v>
      </c>
      <c r="C312" t="s">
        <v>1959</v>
      </c>
      <c r="D312" t="s">
        <v>1976</v>
      </c>
      <c r="E312" t="s">
        <v>15</v>
      </c>
      <c r="F312" t="s">
        <v>56</v>
      </c>
    </row>
    <row r="313" spans="1:6">
      <c r="B313" t="s">
        <v>1968</v>
      </c>
      <c r="C313" t="s">
        <v>1959</v>
      </c>
      <c r="D313" t="s">
        <v>1976</v>
      </c>
      <c r="E313" t="s">
        <v>24</v>
      </c>
      <c r="F313" t="s">
        <v>57</v>
      </c>
    </row>
    <row r="314" spans="1:6">
      <c r="A314">
        <v>36000</v>
      </c>
      <c r="B314" t="s">
        <v>1968</v>
      </c>
      <c r="C314" t="s">
        <v>1959</v>
      </c>
      <c r="D314" t="s">
        <v>1731</v>
      </c>
      <c r="E314" t="s">
        <v>430</v>
      </c>
      <c r="F314" t="s">
        <v>1731</v>
      </c>
    </row>
    <row r="315" spans="1:6">
      <c r="A315">
        <v>36001</v>
      </c>
      <c r="B315" t="s">
        <v>1968</v>
      </c>
      <c r="C315" t="s">
        <v>1959</v>
      </c>
      <c r="D315" t="s">
        <v>1731</v>
      </c>
      <c r="E315" t="s">
        <v>432</v>
      </c>
      <c r="F315" t="s">
        <v>1732</v>
      </c>
    </row>
    <row r="316" spans="1:6">
      <c r="A316">
        <v>36002</v>
      </c>
      <c r="B316" t="s">
        <v>1968</v>
      </c>
      <c r="C316" t="s">
        <v>1959</v>
      </c>
      <c r="D316" t="s">
        <v>1731</v>
      </c>
      <c r="E316" t="s">
        <v>15</v>
      </c>
      <c r="F316" t="s">
        <v>1733</v>
      </c>
    </row>
    <row r="317" spans="1:6">
      <c r="A317">
        <v>36003</v>
      </c>
      <c r="B317" t="s">
        <v>1968</v>
      </c>
      <c r="C317" t="s">
        <v>1959</v>
      </c>
      <c r="D317" t="s">
        <v>1731</v>
      </c>
      <c r="E317" t="s">
        <v>182</v>
      </c>
      <c r="F317" t="s">
        <v>1734</v>
      </c>
    </row>
    <row r="318" spans="1:6">
      <c r="A318">
        <v>36004</v>
      </c>
      <c r="B318" t="s">
        <v>1968</v>
      </c>
      <c r="C318" t="s">
        <v>1959</v>
      </c>
      <c r="D318" t="s">
        <v>1731</v>
      </c>
      <c r="E318" t="s">
        <v>15</v>
      </c>
      <c r="F318" t="s">
        <v>1735</v>
      </c>
    </row>
    <row r="319" spans="1:6">
      <c r="A319">
        <v>36005</v>
      </c>
      <c r="B319" t="s">
        <v>1968</v>
      </c>
      <c r="C319" t="s">
        <v>1959</v>
      </c>
      <c r="D319" t="s">
        <v>1731</v>
      </c>
      <c r="E319" t="s">
        <v>15</v>
      </c>
      <c r="F319" t="s">
        <v>1978</v>
      </c>
    </row>
    <row r="320" spans="1:6">
      <c r="A320">
        <v>36006</v>
      </c>
      <c r="B320" t="s">
        <v>1968</v>
      </c>
      <c r="C320" t="s">
        <v>1959</v>
      </c>
      <c r="D320" t="s">
        <v>1731</v>
      </c>
      <c r="E320" t="s">
        <v>62</v>
      </c>
      <c r="F320" t="s">
        <v>1737</v>
      </c>
    </row>
    <row r="321" spans="1:6">
      <c r="A321">
        <v>36007</v>
      </c>
      <c r="B321" t="s">
        <v>1968</v>
      </c>
      <c r="C321" t="s">
        <v>1959</v>
      </c>
      <c r="D321" t="s">
        <v>1731</v>
      </c>
      <c r="E321" t="s">
        <v>62</v>
      </c>
      <c r="F321" t="s">
        <v>1738</v>
      </c>
    </row>
    <row r="322" spans="1:6">
      <c r="A322">
        <v>36008</v>
      </c>
      <c r="B322" t="s">
        <v>1968</v>
      </c>
      <c r="C322" t="s">
        <v>1959</v>
      </c>
      <c r="D322" t="s">
        <v>1731</v>
      </c>
      <c r="E322" t="s">
        <v>62</v>
      </c>
      <c r="F322" t="s">
        <v>1739</v>
      </c>
    </row>
    <row r="323" spans="1:6">
      <c r="A323">
        <v>36009</v>
      </c>
      <c r="B323" t="s">
        <v>1968</v>
      </c>
      <c r="C323" t="s">
        <v>1959</v>
      </c>
      <c r="D323" t="s">
        <v>1731</v>
      </c>
      <c r="E323" t="s">
        <v>62</v>
      </c>
      <c r="F323" t="s">
        <v>1740</v>
      </c>
    </row>
    <row r="324" spans="1:6">
      <c r="A324">
        <v>36010</v>
      </c>
      <c r="B324" t="s">
        <v>1968</v>
      </c>
      <c r="C324" t="s">
        <v>1959</v>
      </c>
      <c r="D324" t="s">
        <v>1731</v>
      </c>
      <c r="E324" t="s">
        <v>15</v>
      </c>
      <c r="F324" t="s">
        <v>1730</v>
      </c>
    </row>
    <row r="325" spans="1:6">
      <c r="A325">
        <v>36011</v>
      </c>
      <c r="B325" t="s">
        <v>1968</v>
      </c>
      <c r="C325" t="s">
        <v>1959</v>
      </c>
      <c r="D325" t="s">
        <v>1731</v>
      </c>
      <c r="E325" t="s">
        <v>432</v>
      </c>
      <c r="F325" t="s">
        <v>1741</v>
      </c>
    </row>
    <row r="326" spans="1:6">
      <c r="A326">
        <v>36012</v>
      </c>
      <c r="B326" t="s">
        <v>1968</v>
      </c>
      <c r="C326" t="s">
        <v>1959</v>
      </c>
      <c r="D326" t="s">
        <v>1731</v>
      </c>
      <c r="E326" t="s">
        <v>15</v>
      </c>
      <c r="F326" t="s">
        <v>1742</v>
      </c>
    </row>
    <row r="327" spans="1:6">
      <c r="A327">
        <v>36013</v>
      </c>
      <c r="B327" t="s">
        <v>1968</v>
      </c>
      <c r="C327" t="s">
        <v>1959</v>
      </c>
      <c r="D327" t="s">
        <v>1731</v>
      </c>
      <c r="E327" t="s">
        <v>15</v>
      </c>
      <c r="F327" t="s">
        <v>1743</v>
      </c>
    </row>
    <row r="328" spans="1:6">
      <c r="A328">
        <v>36014</v>
      </c>
      <c r="B328" t="s">
        <v>1968</v>
      </c>
      <c r="C328" t="s">
        <v>1959</v>
      </c>
      <c r="D328" t="s">
        <v>1731</v>
      </c>
      <c r="E328" t="s">
        <v>15</v>
      </c>
      <c r="F328" t="s">
        <v>1744</v>
      </c>
    </row>
    <row r="329" spans="1:6">
      <c r="A329">
        <v>36015</v>
      </c>
      <c r="B329" t="s">
        <v>1968</v>
      </c>
      <c r="C329" t="s">
        <v>1959</v>
      </c>
      <c r="D329" t="s">
        <v>1731</v>
      </c>
      <c r="E329" t="s">
        <v>15</v>
      </c>
      <c r="F329" t="s">
        <v>1745</v>
      </c>
    </row>
    <row r="330" spans="1:6">
      <c r="B330" t="s">
        <v>1968</v>
      </c>
      <c r="C330" t="s">
        <v>1959</v>
      </c>
      <c r="D330" t="s">
        <v>1731</v>
      </c>
      <c r="E330" t="s">
        <v>15</v>
      </c>
      <c r="F330" t="s">
        <v>56</v>
      </c>
    </row>
    <row r="331" spans="1:6">
      <c r="B331" t="s">
        <v>1968</v>
      </c>
      <c r="C331" t="s">
        <v>1959</v>
      </c>
      <c r="D331" t="s">
        <v>1731</v>
      </c>
      <c r="E331" t="s">
        <v>24</v>
      </c>
      <c r="F331" t="s">
        <v>57</v>
      </c>
    </row>
    <row r="332" spans="1:6">
      <c r="A332">
        <v>37000</v>
      </c>
      <c r="B332" t="s">
        <v>1968</v>
      </c>
      <c r="C332" t="s">
        <v>1959</v>
      </c>
      <c r="D332" t="s">
        <v>1716</v>
      </c>
      <c r="E332" t="s">
        <v>430</v>
      </c>
      <c r="F332" t="s">
        <v>1716</v>
      </c>
    </row>
    <row r="333" spans="1:6">
      <c r="A333">
        <v>37001</v>
      </c>
      <c r="B333" t="s">
        <v>1968</v>
      </c>
      <c r="C333" t="s">
        <v>1959</v>
      </c>
      <c r="D333" t="s">
        <v>1716</v>
      </c>
      <c r="E333" t="s">
        <v>432</v>
      </c>
      <c r="F333" t="s">
        <v>1717</v>
      </c>
    </row>
    <row r="334" spans="1:6">
      <c r="A334">
        <v>37002</v>
      </c>
      <c r="B334" t="s">
        <v>1968</v>
      </c>
      <c r="C334" t="s">
        <v>1959</v>
      </c>
      <c r="D334" t="s">
        <v>1716</v>
      </c>
      <c r="E334" t="s">
        <v>15</v>
      </c>
      <c r="F334" t="s">
        <v>1718</v>
      </c>
    </row>
    <row r="335" spans="1:6">
      <c r="A335">
        <v>37003</v>
      </c>
      <c r="B335" t="s">
        <v>1968</v>
      </c>
      <c r="C335" t="s">
        <v>1959</v>
      </c>
      <c r="D335" t="s">
        <v>1716</v>
      </c>
      <c r="E335" t="s">
        <v>15</v>
      </c>
      <c r="F335" t="s">
        <v>1719</v>
      </c>
    </row>
    <row r="336" spans="1:6">
      <c r="A336">
        <v>37004</v>
      </c>
      <c r="B336" t="s">
        <v>1968</v>
      </c>
      <c r="C336" t="s">
        <v>1959</v>
      </c>
      <c r="D336" t="s">
        <v>1716</v>
      </c>
      <c r="E336" t="s">
        <v>15</v>
      </c>
      <c r="F336" t="s">
        <v>1720</v>
      </c>
    </row>
    <row r="337" spans="1:6">
      <c r="A337">
        <v>37005</v>
      </c>
      <c r="B337" t="s">
        <v>1968</v>
      </c>
      <c r="C337" t="s">
        <v>1959</v>
      </c>
      <c r="D337" t="s">
        <v>1716</v>
      </c>
      <c r="E337" t="s">
        <v>15</v>
      </c>
      <c r="F337" t="s">
        <v>1721</v>
      </c>
    </row>
    <row r="338" spans="1:6">
      <c r="A338">
        <v>37006</v>
      </c>
      <c r="B338" t="s">
        <v>1968</v>
      </c>
      <c r="C338" t="s">
        <v>1959</v>
      </c>
      <c r="D338" t="s">
        <v>1716</v>
      </c>
      <c r="E338" t="s">
        <v>182</v>
      </c>
      <c r="F338" t="s">
        <v>1722</v>
      </c>
    </row>
    <row r="339" spans="1:6">
      <c r="A339">
        <v>37007</v>
      </c>
      <c r="B339" t="s">
        <v>1968</v>
      </c>
      <c r="C339" t="s">
        <v>1959</v>
      </c>
      <c r="D339" t="s">
        <v>1716</v>
      </c>
      <c r="E339" t="s">
        <v>182</v>
      </c>
      <c r="F339" t="s">
        <v>1723</v>
      </c>
    </row>
    <row r="340" spans="1:6">
      <c r="A340">
        <v>37008</v>
      </c>
      <c r="B340" t="s">
        <v>1968</v>
      </c>
      <c r="C340" t="s">
        <v>1959</v>
      </c>
      <c r="D340" t="s">
        <v>1716</v>
      </c>
      <c r="E340" t="s">
        <v>15</v>
      </c>
      <c r="F340" t="s">
        <v>1724</v>
      </c>
    </row>
    <row r="341" spans="1:6">
      <c r="A341">
        <v>37009</v>
      </c>
      <c r="B341" t="s">
        <v>1968</v>
      </c>
      <c r="C341" t="s">
        <v>1959</v>
      </c>
      <c r="D341" t="s">
        <v>1716</v>
      </c>
      <c r="E341" t="s">
        <v>24</v>
      </c>
      <c r="F341" t="s">
        <v>1725</v>
      </c>
    </row>
    <row r="342" spans="1:6">
      <c r="A342">
        <v>37010</v>
      </c>
      <c r="B342" t="s">
        <v>1968</v>
      </c>
      <c r="C342" t="s">
        <v>1959</v>
      </c>
      <c r="D342" t="s">
        <v>1716</v>
      </c>
      <c r="E342" t="s">
        <v>432</v>
      </c>
      <c r="F342" t="s">
        <v>1726</v>
      </c>
    </row>
    <row r="343" spans="1:6">
      <c r="A343">
        <v>37011</v>
      </c>
      <c r="B343" t="s">
        <v>1968</v>
      </c>
      <c r="C343" t="s">
        <v>1959</v>
      </c>
      <c r="D343" t="s">
        <v>1716</v>
      </c>
      <c r="E343" t="s">
        <v>15</v>
      </c>
      <c r="F343" t="s">
        <v>1727</v>
      </c>
    </row>
    <row r="344" spans="1:6">
      <c r="A344">
        <v>37012</v>
      </c>
      <c r="B344" t="s">
        <v>1968</v>
      </c>
      <c r="C344" t="s">
        <v>1959</v>
      </c>
      <c r="D344" t="s">
        <v>1716</v>
      </c>
      <c r="E344" t="s">
        <v>15</v>
      </c>
      <c r="F344" t="s">
        <v>1728</v>
      </c>
    </row>
    <row r="345" spans="1:6">
      <c r="A345">
        <v>37013</v>
      </c>
      <c r="B345" t="s">
        <v>1968</v>
      </c>
      <c r="C345" t="s">
        <v>1959</v>
      </c>
      <c r="D345" t="s">
        <v>1716</v>
      </c>
      <c r="E345" t="s">
        <v>15</v>
      </c>
      <c r="F345" t="s">
        <v>1729</v>
      </c>
    </row>
    <row r="346" spans="1:6">
      <c r="A346">
        <v>37014</v>
      </c>
      <c r="B346" t="s">
        <v>1968</v>
      </c>
      <c r="C346" t="s">
        <v>1959</v>
      </c>
      <c r="D346" t="s">
        <v>1716</v>
      </c>
      <c r="E346" t="s">
        <v>15</v>
      </c>
      <c r="F346" t="s">
        <v>1730</v>
      </c>
    </row>
    <row r="347" spans="1:6">
      <c r="A347">
        <v>37015</v>
      </c>
      <c r="B347" t="s">
        <v>1968</v>
      </c>
      <c r="C347" t="s">
        <v>1959</v>
      </c>
      <c r="D347" t="s">
        <v>1716</v>
      </c>
      <c r="E347" t="s">
        <v>24</v>
      </c>
      <c r="F347" t="s">
        <v>1725</v>
      </c>
    </row>
    <row r="348" spans="1:6">
      <c r="B348" t="s">
        <v>1968</v>
      </c>
      <c r="C348" t="s">
        <v>1959</v>
      </c>
      <c r="D348" t="s">
        <v>1716</v>
      </c>
      <c r="E348" t="s">
        <v>15</v>
      </c>
      <c r="F348" t="s">
        <v>56</v>
      </c>
    </row>
    <row r="349" spans="1:6">
      <c r="B349" t="s">
        <v>1968</v>
      </c>
      <c r="C349" t="s">
        <v>1959</v>
      </c>
      <c r="D349" t="s">
        <v>1716</v>
      </c>
      <c r="E349" t="s">
        <v>24</v>
      </c>
      <c r="F349" t="s">
        <v>57</v>
      </c>
    </row>
    <row r="350" spans="1:6">
      <c r="A350">
        <v>38000</v>
      </c>
      <c r="B350" t="s">
        <v>1968</v>
      </c>
      <c r="C350" t="s">
        <v>1959</v>
      </c>
      <c r="D350" t="s">
        <v>1766</v>
      </c>
      <c r="E350" t="s">
        <v>12</v>
      </c>
      <c r="F350" t="s">
        <v>1766</v>
      </c>
    </row>
    <row r="351" spans="1:6">
      <c r="A351">
        <v>38001</v>
      </c>
      <c r="B351" t="s">
        <v>1968</v>
      </c>
      <c r="C351" t="s">
        <v>1959</v>
      </c>
      <c r="D351" t="s">
        <v>1766</v>
      </c>
      <c r="E351" t="s">
        <v>15</v>
      </c>
      <c r="F351" t="s">
        <v>1747</v>
      </c>
    </row>
    <row r="352" spans="1:6">
      <c r="A352">
        <v>38002</v>
      </c>
      <c r="B352" t="s">
        <v>1968</v>
      </c>
      <c r="C352" t="s">
        <v>1959</v>
      </c>
      <c r="D352" t="s">
        <v>1766</v>
      </c>
      <c r="E352" t="s">
        <v>15</v>
      </c>
      <c r="F352" t="s">
        <v>127</v>
      </c>
    </row>
    <row r="353" spans="1:6">
      <c r="A353">
        <v>38003</v>
      </c>
      <c r="B353" t="s">
        <v>1968</v>
      </c>
      <c r="C353" t="s">
        <v>1959</v>
      </c>
      <c r="D353" t="s">
        <v>1766</v>
      </c>
      <c r="E353" t="s">
        <v>15</v>
      </c>
      <c r="F353" t="s">
        <v>1748</v>
      </c>
    </row>
    <row r="354" spans="1:6">
      <c r="A354">
        <v>38004</v>
      </c>
      <c r="B354" t="s">
        <v>1968</v>
      </c>
      <c r="C354" t="s">
        <v>1959</v>
      </c>
      <c r="D354" t="s">
        <v>1766</v>
      </c>
      <c r="E354" t="s">
        <v>15</v>
      </c>
      <c r="F354" t="s">
        <v>1767</v>
      </c>
    </row>
    <row r="355" spans="1:6">
      <c r="B355" t="s">
        <v>1968</v>
      </c>
      <c r="C355" t="s">
        <v>1959</v>
      </c>
      <c r="D355" t="s">
        <v>1766</v>
      </c>
      <c r="E355" t="s">
        <v>15</v>
      </c>
      <c r="F355" t="s">
        <v>56</v>
      </c>
    </row>
    <row r="356" spans="1:6">
      <c r="B356" t="s">
        <v>1968</v>
      </c>
      <c r="C356" t="s">
        <v>1959</v>
      </c>
      <c r="D356" t="s">
        <v>1766</v>
      </c>
      <c r="E356" t="s">
        <v>24</v>
      </c>
      <c r="F356" t="s">
        <v>57</v>
      </c>
    </row>
    <row r="357" spans="1:6">
      <c r="A357">
        <v>39000</v>
      </c>
      <c r="B357" t="s">
        <v>1968</v>
      </c>
      <c r="C357" t="s">
        <v>1959</v>
      </c>
      <c r="D357" t="s">
        <v>1979</v>
      </c>
      <c r="E357" t="s">
        <v>12</v>
      </c>
      <c r="F357" t="s">
        <v>1979</v>
      </c>
    </row>
    <row r="358" spans="1:6">
      <c r="A358">
        <v>39001</v>
      </c>
      <c r="B358" t="s">
        <v>1968</v>
      </c>
      <c r="C358" t="s">
        <v>1959</v>
      </c>
      <c r="D358" t="s">
        <v>1979</v>
      </c>
      <c r="E358" t="s">
        <v>15</v>
      </c>
      <c r="F358" t="s">
        <v>1747</v>
      </c>
    </row>
    <row r="359" spans="1:6">
      <c r="A359">
        <v>39002</v>
      </c>
      <c r="B359" t="s">
        <v>1968</v>
      </c>
      <c r="C359" t="s">
        <v>1959</v>
      </c>
      <c r="D359" t="s">
        <v>1979</v>
      </c>
      <c r="E359" t="s">
        <v>15</v>
      </c>
      <c r="F359" t="s">
        <v>127</v>
      </c>
    </row>
    <row r="360" spans="1:6">
      <c r="A360">
        <v>39003</v>
      </c>
      <c r="B360" t="s">
        <v>1968</v>
      </c>
      <c r="C360" t="s">
        <v>1959</v>
      </c>
      <c r="D360" t="s">
        <v>1979</v>
      </c>
      <c r="E360" t="s">
        <v>15</v>
      </c>
      <c r="F360" t="s">
        <v>1748</v>
      </c>
    </row>
    <row r="361" spans="1:6">
      <c r="A361">
        <v>39004</v>
      </c>
      <c r="B361" t="s">
        <v>1968</v>
      </c>
      <c r="C361" t="s">
        <v>1959</v>
      </c>
      <c r="D361" t="s">
        <v>1979</v>
      </c>
      <c r="E361" t="s">
        <v>15</v>
      </c>
      <c r="F361" t="s">
        <v>1980</v>
      </c>
    </row>
    <row r="362" spans="1:6">
      <c r="B362" t="s">
        <v>1968</v>
      </c>
      <c r="C362" t="s">
        <v>1959</v>
      </c>
      <c r="D362" t="s">
        <v>1979</v>
      </c>
      <c r="E362" t="s">
        <v>15</v>
      </c>
      <c r="F362" t="s">
        <v>56</v>
      </c>
    </row>
    <row r="363" spans="1:6">
      <c r="B363" t="s">
        <v>1968</v>
      </c>
      <c r="C363" t="s">
        <v>1959</v>
      </c>
      <c r="D363" t="s">
        <v>1979</v>
      </c>
      <c r="E363" t="s">
        <v>24</v>
      </c>
      <c r="F363" t="s">
        <v>57</v>
      </c>
    </row>
    <row r="364" spans="1:6">
      <c r="A364">
        <v>40000</v>
      </c>
      <c r="B364" t="s">
        <v>1968</v>
      </c>
      <c r="C364" t="s">
        <v>1959</v>
      </c>
      <c r="D364" t="s">
        <v>1770</v>
      </c>
      <c r="E364" t="s">
        <v>12</v>
      </c>
      <c r="F364" t="s">
        <v>1770</v>
      </c>
    </row>
    <row r="365" spans="1:6">
      <c r="A365">
        <v>40001</v>
      </c>
      <c r="B365" t="s">
        <v>1968</v>
      </c>
      <c r="C365" t="s">
        <v>1959</v>
      </c>
      <c r="D365" t="s">
        <v>1770</v>
      </c>
      <c r="E365" t="s">
        <v>15</v>
      </c>
      <c r="F365" t="s">
        <v>1747</v>
      </c>
    </row>
    <row r="366" spans="1:6">
      <c r="A366">
        <v>40002</v>
      </c>
      <c r="B366" t="s">
        <v>1968</v>
      </c>
      <c r="C366" t="s">
        <v>1959</v>
      </c>
      <c r="D366" t="s">
        <v>1770</v>
      </c>
      <c r="E366" t="s">
        <v>15</v>
      </c>
      <c r="F366" t="s">
        <v>127</v>
      </c>
    </row>
    <row r="367" spans="1:6">
      <c r="A367">
        <v>40003</v>
      </c>
      <c r="B367" t="s">
        <v>1968</v>
      </c>
      <c r="C367" t="s">
        <v>1959</v>
      </c>
      <c r="D367" t="s">
        <v>1770</v>
      </c>
      <c r="E367" t="s">
        <v>15</v>
      </c>
      <c r="F367" t="s">
        <v>1748</v>
      </c>
    </row>
    <row r="368" spans="1:6">
      <c r="A368">
        <v>40004</v>
      </c>
      <c r="B368" t="s">
        <v>1968</v>
      </c>
      <c r="C368" t="s">
        <v>1959</v>
      </c>
      <c r="D368" t="s">
        <v>1770</v>
      </c>
      <c r="E368" t="s">
        <v>15</v>
      </c>
      <c r="F368" t="s">
        <v>1771</v>
      </c>
    </row>
    <row r="369" spans="1:6">
      <c r="B369" t="s">
        <v>1968</v>
      </c>
      <c r="C369" t="s">
        <v>1959</v>
      </c>
      <c r="D369" t="s">
        <v>1770</v>
      </c>
      <c r="E369" t="s">
        <v>15</v>
      </c>
      <c r="F369" t="s">
        <v>56</v>
      </c>
    </row>
    <row r="370" spans="1:6">
      <c r="B370" t="s">
        <v>1968</v>
      </c>
      <c r="C370" t="s">
        <v>1959</v>
      </c>
      <c r="D370" t="s">
        <v>1770</v>
      </c>
      <c r="E370" t="s">
        <v>24</v>
      </c>
      <c r="F370" t="s">
        <v>57</v>
      </c>
    </row>
    <row r="371" spans="1:6">
      <c r="A371">
        <v>41000</v>
      </c>
      <c r="B371" t="s">
        <v>1968</v>
      </c>
      <c r="C371" t="s">
        <v>1959</v>
      </c>
      <c r="D371" t="s">
        <v>1772</v>
      </c>
      <c r="E371" t="s">
        <v>12</v>
      </c>
      <c r="F371" t="s">
        <v>1772</v>
      </c>
    </row>
    <row r="372" spans="1:6">
      <c r="A372">
        <v>41001</v>
      </c>
      <c r="B372" t="s">
        <v>1968</v>
      </c>
      <c r="C372" t="s">
        <v>1959</v>
      </c>
      <c r="D372" t="s">
        <v>1772</v>
      </c>
      <c r="E372" t="s">
        <v>15</v>
      </c>
      <c r="F372" t="s">
        <v>1773</v>
      </c>
    </row>
    <row r="373" spans="1:6">
      <c r="A373">
        <v>41002</v>
      </c>
      <c r="B373" t="s">
        <v>1968</v>
      </c>
      <c r="C373" t="s">
        <v>1959</v>
      </c>
      <c r="D373" t="s">
        <v>1772</v>
      </c>
      <c r="E373" t="s">
        <v>15</v>
      </c>
      <c r="F373" t="s">
        <v>1774</v>
      </c>
    </row>
    <row r="374" spans="1:6">
      <c r="A374">
        <v>41003</v>
      </c>
      <c r="B374" t="s">
        <v>1968</v>
      </c>
      <c r="C374" t="s">
        <v>1959</v>
      </c>
      <c r="D374" t="s">
        <v>1772</v>
      </c>
      <c r="E374" t="s">
        <v>15</v>
      </c>
      <c r="F374" t="s">
        <v>1775</v>
      </c>
    </row>
    <row r="375" spans="1:6">
      <c r="A375">
        <v>41004</v>
      </c>
      <c r="B375" t="s">
        <v>1968</v>
      </c>
      <c r="C375" t="s">
        <v>1959</v>
      </c>
      <c r="D375" t="s">
        <v>1772</v>
      </c>
      <c r="E375" t="s">
        <v>15</v>
      </c>
      <c r="F375" t="s">
        <v>1776</v>
      </c>
    </row>
    <row r="376" spans="1:6">
      <c r="A376">
        <v>41005</v>
      </c>
      <c r="B376" t="s">
        <v>1968</v>
      </c>
      <c r="C376" t="s">
        <v>1959</v>
      </c>
      <c r="D376" t="s">
        <v>1772</v>
      </c>
      <c r="E376" t="s">
        <v>15</v>
      </c>
      <c r="F376" t="s">
        <v>1777</v>
      </c>
    </row>
    <row r="377" spans="1:6">
      <c r="A377">
        <v>41006</v>
      </c>
      <c r="B377" t="s">
        <v>1968</v>
      </c>
      <c r="C377" t="s">
        <v>1959</v>
      </c>
      <c r="D377" t="s">
        <v>1772</v>
      </c>
      <c r="E377" t="s">
        <v>15</v>
      </c>
      <c r="F377" t="s">
        <v>1778</v>
      </c>
    </row>
    <row r="378" spans="1:6">
      <c r="A378">
        <v>41007</v>
      </c>
      <c r="B378" t="s">
        <v>1968</v>
      </c>
      <c r="C378" t="s">
        <v>1959</v>
      </c>
      <c r="D378" t="s">
        <v>1772</v>
      </c>
      <c r="E378" t="s">
        <v>15</v>
      </c>
      <c r="F378" t="s">
        <v>1779</v>
      </c>
    </row>
    <row r="379" spans="1:6">
      <c r="B379" t="s">
        <v>1968</v>
      </c>
      <c r="C379" t="s">
        <v>1959</v>
      </c>
      <c r="D379" t="s">
        <v>1772</v>
      </c>
      <c r="E379" t="s">
        <v>15</v>
      </c>
      <c r="F379" t="s">
        <v>56</v>
      </c>
    </row>
    <row r="380" spans="1:6">
      <c r="B380" t="s">
        <v>1968</v>
      </c>
      <c r="C380" t="s">
        <v>1959</v>
      </c>
      <c r="D380" t="s">
        <v>1772</v>
      </c>
      <c r="E380" t="s">
        <v>24</v>
      </c>
      <c r="F380" t="s">
        <v>57</v>
      </c>
    </row>
    <row r="381" spans="1:6">
      <c r="A381">
        <v>42000</v>
      </c>
      <c r="B381" t="s">
        <v>1968</v>
      </c>
      <c r="C381" t="s">
        <v>1959</v>
      </c>
      <c r="D381" t="s">
        <v>1780</v>
      </c>
      <c r="E381" t="s">
        <v>12</v>
      </c>
      <c r="F381" t="s">
        <v>1780</v>
      </c>
    </row>
    <row r="382" spans="1:6">
      <c r="A382">
        <v>42001</v>
      </c>
      <c r="B382" t="s">
        <v>1968</v>
      </c>
      <c r="C382" t="s">
        <v>1959</v>
      </c>
      <c r="D382" t="s">
        <v>1780</v>
      </c>
      <c r="E382" t="s">
        <v>15</v>
      </c>
      <c r="F382" t="s">
        <v>1747</v>
      </c>
    </row>
    <row r="383" spans="1:6">
      <c r="A383">
        <v>42002</v>
      </c>
      <c r="B383" t="s">
        <v>1968</v>
      </c>
      <c r="C383" t="s">
        <v>1959</v>
      </c>
      <c r="D383" t="s">
        <v>1780</v>
      </c>
      <c r="E383" t="s">
        <v>15</v>
      </c>
      <c r="F383" t="s">
        <v>1658</v>
      </c>
    </row>
    <row r="384" spans="1:6">
      <c r="A384">
        <v>42003</v>
      </c>
      <c r="B384" t="s">
        <v>1968</v>
      </c>
      <c r="C384" t="s">
        <v>1959</v>
      </c>
      <c r="D384" t="s">
        <v>1780</v>
      </c>
      <c r="E384" t="s">
        <v>15</v>
      </c>
      <c r="F384" t="s">
        <v>127</v>
      </c>
    </row>
    <row r="385" spans="1:6">
      <c r="A385">
        <v>42004</v>
      </c>
      <c r="B385" t="s">
        <v>1968</v>
      </c>
      <c r="C385" t="s">
        <v>1959</v>
      </c>
      <c r="D385" t="s">
        <v>1780</v>
      </c>
      <c r="E385" t="s">
        <v>15</v>
      </c>
      <c r="F385" t="s">
        <v>1781</v>
      </c>
    </row>
    <row r="386" spans="1:6">
      <c r="A386">
        <v>42005</v>
      </c>
      <c r="B386" t="s">
        <v>1968</v>
      </c>
      <c r="C386" t="s">
        <v>1959</v>
      </c>
      <c r="D386" t="s">
        <v>1780</v>
      </c>
      <c r="E386" t="s">
        <v>15</v>
      </c>
      <c r="F386" t="s">
        <v>1782</v>
      </c>
    </row>
    <row r="387" spans="1:6">
      <c r="A387">
        <v>42006</v>
      </c>
      <c r="B387" t="s">
        <v>1968</v>
      </c>
      <c r="C387" t="s">
        <v>1959</v>
      </c>
      <c r="D387" t="s">
        <v>1780</v>
      </c>
      <c r="E387" t="s">
        <v>15</v>
      </c>
      <c r="F387" t="s">
        <v>1783</v>
      </c>
    </row>
    <row r="388" spans="1:6">
      <c r="B388" t="s">
        <v>1968</v>
      </c>
      <c r="C388" t="s">
        <v>1959</v>
      </c>
      <c r="D388" t="s">
        <v>1780</v>
      </c>
      <c r="E388" t="s">
        <v>15</v>
      </c>
      <c r="F388" t="s">
        <v>56</v>
      </c>
    </row>
    <row r="389" spans="1:6">
      <c r="B389" t="s">
        <v>1968</v>
      </c>
      <c r="C389" t="s">
        <v>1959</v>
      </c>
      <c r="D389" t="s">
        <v>1780</v>
      </c>
      <c r="E389" t="s">
        <v>24</v>
      </c>
      <c r="F389" t="s">
        <v>57</v>
      </c>
    </row>
    <row r="390" spans="1:6">
      <c r="A390">
        <v>43000</v>
      </c>
      <c r="B390" t="s">
        <v>1968</v>
      </c>
      <c r="C390" t="s">
        <v>1959</v>
      </c>
      <c r="D390" t="s">
        <v>1784</v>
      </c>
      <c r="E390" t="s">
        <v>430</v>
      </c>
      <c r="F390" t="s">
        <v>1784</v>
      </c>
    </row>
    <row r="391" spans="1:6">
      <c r="A391">
        <v>43001</v>
      </c>
      <c r="B391" t="s">
        <v>1968</v>
      </c>
      <c r="C391" t="s">
        <v>1959</v>
      </c>
      <c r="D391" t="s">
        <v>1784</v>
      </c>
      <c r="E391" t="s">
        <v>432</v>
      </c>
      <c r="F391" t="s">
        <v>1589</v>
      </c>
    </row>
    <row r="392" spans="1:6">
      <c r="A392">
        <v>43002</v>
      </c>
      <c r="B392" t="s">
        <v>1968</v>
      </c>
      <c r="C392" t="s">
        <v>1959</v>
      </c>
      <c r="D392" t="s">
        <v>1784</v>
      </c>
      <c r="E392" t="s">
        <v>15</v>
      </c>
      <c r="F392" t="s">
        <v>1859</v>
      </c>
    </row>
    <row r="393" spans="1:6">
      <c r="A393">
        <v>43003</v>
      </c>
      <c r="B393" t="s">
        <v>1968</v>
      </c>
      <c r="C393" t="s">
        <v>1959</v>
      </c>
      <c r="D393" t="s">
        <v>1784</v>
      </c>
      <c r="E393" t="s">
        <v>15</v>
      </c>
      <c r="F393" t="s">
        <v>1981</v>
      </c>
    </row>
    <row r="394" spans="1:6">
      <c r="A394">
        <v>43004</v>
      </c>
      <c r="B394" t="s">
        <v>1968</v>
      </c>
      <c r="C394" t="s">
        <v>1959</v>
      </c>
      <c r="D394" t="s">
        <v>1784</v>
      </c>
      <c r="E394" t="s">
        <v>15</v>
      </c>
      <c r="F394" t="s">
        <v>1982</v>
      </c>
    </row>
    <row r="395" spans="1:6">
      <c r="A395">
        <v>43005</v>
      </c>
      <c r="B395" t="s">
        <v>1968</v>
      </c>
      <c r="C395" t="s">
        <v>1959</v>
      </c>
      <c r="D395" t="s">
        <v>1784</v>
      </c>
      <c r="E395" t="s">
        <v>15</v>
      </c>
      <c r="F395" t="s">
        <v>1793</v>
      </c>
    </row>
    <row r="396" spans="1:6">
      <c r="A396">
        <v>43006</v>
      </c>
      <c r="B396" t="s">
        <v>1968</v>
      </c>
      <c r="C396" t="s">
        <v>1959</v>
      </c>
      <c r="D396" t="s">
        <v>1784</v>
      </c>
      <c r="E396" t="s">
        <v>15</v>
      </c>
      <c r="F396" t="s">
        <v>1789</v>
      </c>
    </row>
    <row r="397" spans="1:6">
      <c r="A397">
        <v>43007</v>
      </c>
      <c r="B397" t="s">
        <v>1968</v>
      </c>
      <c r="C397" t="s">
        <v>1959</v>
      </c>
      <c r="D397" t="s">
        <v>1784</v>
      </c>
      <c r="E397" t="s">
        <v>432</v>
      </c>
      <c r="F397" t="s">
        <v>1807</v>
      </c>
    </row>
    <row r="398" spans="1:6">
      <c r="A398">
        <v>43008</v>
      </c>
      <c r="B398" t="s">
        <v>1968</v>
      </c>
      <c r="C398" t="s">
        <v>1959</v>
      </c>
      <c r="D398" t="s">
        <v>1784</v>
      </c>
      <c r="E398" t="s">
        <v>15</v>
      </c>
      <c r="F398" t="s">
        <v>1983</v>
      </c>
    </row>
    <row r="399" spans="1:6">
      <c r="A399">
        <v>43009</v>
      </c>
      <c r="B399" t="s">
        <v>1968</v>
      </c>
      <c r="C399" t="s">
        <v>1959</v>
      </c>
      <c r="D399" t="s">
        <v>1784</v>
      </c>
      <c r="E399" t="s">
        <v>15</v>
      </c>
      <c r="F399" t="s">
        <v>1984</v>
      </c>
    </row>
    <row r="400" spans="1:6">
      <c r="A400">
        <v>43010</v>
      </c>
      <c r="B400" t="s">
        <v>1968</v>
      </c>
      <c r="C400" t="s">
        <v>1959</v>
      </c>
      <c r="D400" t="s">
        <v>1784</v>
      </c>
      <c r="E400" t="s">
        <v>15</v>
      </c>
      <c r="F400" t="s">
        <v>1985</v>
      </c>
    </row>
    <row r="401" spans="1:6">
      <c r="A401">
        <v>43011</v>
      </c>
      <c r="B401" t="s">
        <v>1968</v>
      </c>
      <c r="C401" t="s">
        <v>1959</v>
      </c>
      <c r="D401" t="s">
        <v>1784</v>
      </c>
      <c r="E401" t="s">
        <v>15</v>
      </c>
      <c r="F401" t="s">
        <v>1986</v>
      </c>
    </row>
    <row r="402" spans="1:6">
      <c r="A402">
        <v>43012</v>
      </c>
      <c r="B402" t="s">
        <v>1968</v>
      </c>
      <c r="C402" t="s">
        <v>1959</v>
      </c>
      <c r="D402" t="s">
        <v>1784</v>
      </c>
      <c r="E402" t="s">
        <v>15</v>
      </c>
      <c r="F402" t="s">
        <v>1987</v>
      </c>
    </row>
    <row r="403" spans="1:6">
      <c r="B403" t="s">
        <v>1968</v>
      </c>
      <c r="C403" t="s">
        <v>1959</v>
      </c>
      <c r="D403" t="s">
        <v>1784</v>
      </c>
      <c r="E403" t="s">
        <v>15</v>
      </c>
      <c r="F403" t="s">
        <v>56</v>
      </c>
    </row>
    <row r="404" spans="1:6">
      <c r="B404" t="s">
        <v>1968</v>
      </c>
      <c r="C404" t="s">
        <v>1959</v>
      </c>
      <c r="D404" t="s">
        <v>1784</v>
      </c>
      <c r="E404" t="s">
        <v>24</v>
      </c>
      <c r="F404" t="s">
        <v>57</v>
      </c>
    </row>
    <row r="405" spans="1:6">
      <c r="A405">
        <v>44000</v>
      </c>
      <c r="B405" t="s">
        <v>1968</v>
      </c>
      <c r="C405" t="s">
        <v>1959</v>
      </c>
      <c r="D405" t="s">
        <v>1804</v>
      </c>
      <c r="E405" t="s">
        <v>430</v>
      </c>
      <c r="F405" t="s">
        <v>1804</v>
      </c>
    </row>
    <row r="406" spans="1:6">
      <c r="A406">
        <v>44001</v>
      </c>
      <c r="B406" t="s">
        <v>1968</v>
      </c>
      <c r="C406" t="s">
        <v>1959</v>
      </c>
      <c r="D406" t="s">
        <v>1804</v>
      </c>
      <c r="E406" t="s">
        <v>432</v>
      </c>
      <c r="F406" t="s">
        <v>1589</v>
      </c>
    </row>
    <row r="407" spans="1:6">
      <c r="A407">
        <v>44002</v>
      </c>
      <c r="B407" t="s">
        <v>1968</v>
      </c>
      <c r="C407" t="s">
        <v>1959</v>
      </c>
      <c r="D407" t="s">
        <v>1804</v>
      </c>
      <c r="E407" t="s">
        <v>15</v>
      </c>
      <c r="F407" t="s">
        <v>1805</v>
      </c>
    </row>
    <row r="408" spans="1:6">
      <c r="A408">
        <v>44003</v>
      </c>
      <c r="B408" t="s">
        <v>1968</v>
      </c>
      <c r="C408" t="s">
        <v>1959</v>
      </c>
      <c r="D408" t="s">
        <v>1804</v>
      </c>
      <c r="E408" t="s">
        <v>15</v>
      </c>
      <c r="F408" t="s">
        <v>1806</v>
      </c>
    </row>
    <row r="409" spans="1:6">
      <c r="A409">
        <v>44004</v>
      </c>
      <c r="B409" t="s">
        <v>1968</v>
      </c>
      <c r="C409" t="s">
        <v>1959</v>
      </c>
      <c r="D409" t="s">
        <v>1804</v>
      </c>
      <c r="E409" t="s">
        <v>432</v>
      </c>
      <c r="F409" t="s">
        <v>1807</v>
      </c>
    </row>
    <row r="410" spans="1:6">
      <c r="A410">
        <v>44005</v>
      </c>
      <c r="B410" t="s">
        <v>1968</v>
      </c>
      <c r="C410" t="s">
        <v>1959</v>
      </c>
      <c r="D410" t="s">
        <v>1804</v>
      </c>
      <c r="E410" t="s">
        <v>15</v>
      </c>
      <c r="F410" t="s">
        <v>1808</v>
      </c>
    </row>
    <row r="411" spans="1:6">
      <c r="A411">
        <v>44006</v>
      </c>
      <c r="B411" t="s">
        <v>1968</v>
      </c>
      <c r="C411" t="s">
        <v>1959</v>
      </c>
      <c r="D411" t="s">
        <v>1804</v>
      </c>
      <c r="E411" t="s">
        <v>15</v>
      </c>
      <c r="F411" t="s">
        <v>1809</v>
      </c>
    </row>
    <row r="412" spans="1:6">
      <c r="A412">
        <v>44007</v>
      </c>
      <c r="B412" t="s">
        <v>1968</v>
      </c>
      <c r="C412" t="s">
        <v>1959</v>
      </c>
      <c r="D412" t="s">
        <v>1804</v>
      </c>
      <c r="E412" t="s">
        <v>15</v>
      </c>
      <c r="F412" t="s">
        <v>1810</v>
      </c>
    </row>
    <row r="413" spans="1:6">
      <c r="A413">
        <v>44008</v>
      </c>
      <c r="B413" t="s">
        <v>1968</v>
      </c>
      <c r="C413" t="s">
        <v>1959</v>
      </c>
      <c r="D413" t="s">
        <v>1804</v>
      </c>
      <c r="E413" t="s">
        <v>15</v>
      </c>
      <c r="F413" t="s">
        <v>1988</v>
      </c>
    </row>
    <row r="414" spans="1:6">
      <c r="A414">
        <v>44009</v>
      </c>
      <c r="B414" t="s">
        <v>1968</v>
      </c>
      <c r="C414" t="s">
        <v>1959</v>
      </c>
      <c r="D414" t="s">
        <v>1804</v>
      </c>
      <c r="E414" t="s">
        <v>15</v>
      </c>
      <c r="F414" t="s">
        <v>1812</v>
      </c>
    </row>
    <row r="415" spans="1:6">
      <c r="A415">
        <v>44010</v>
      </c>
      <c r="B415" t="s">
        <v>1968</v>
      </c>
      <c r="C415" t="s">
        <v>1959</v>
      </c>
      <c r="D415" t="s">
        <v>1804</v>
      </c>
      <c r="E415" t="s">
        <v>15</v>
      </c>
      <c r="F415" t="s">
        <v>1610</v>
      </c>
    </row>
    <row r="416" spans="1:6">
      <c r="B416" t="s">
        <v>1968</v>
      </c>
      <c r="C416" t="s">
        <v>1959</v>
      </c>
      <c r="D416" t="s">
        <v>1804</v>
      </c>
      <c r="E416" t="s">
        <v>15</v>
      </c>
      <c r="F416" t="s">
        <v>56</v>
      </c>
    </row>
    <row r="417" spans="1:6">
      <c r="B417" t="s">
        <v>1968</v>
      </c>
      <c r="C417" t="s">
        <v>1959</v>
      </c>
      <c r="D417" t="s">
        <v>1804</v>
      </c>
      <c r="E417" t="s">
        <v>24</v>
      </c>
      <c r="F417" t="s">
        <v>57</v>
      </c>
    </row>
    <row r="418" spans="1:6">
      <c r="A418">
        <v>45000</v>
      </c>
      <c r="B418" t="s">
        <v>1968</v>
      </c>
      <c r="C418" t="s">
        <v>1959</v>
      </c>
      <c r="D418" t="s">
        <v>1813</v>
      </c>
      <c r="E418" t="s">
        <v>12</v>
      </c>
      <c r="F418" t="s">
        <v>1813</v>
      </c>
    </row>
    <row r="419" spans="1:6">
      <c r="A419">
        <v>45001</v>
      </c>
      <c r="B419" t="s">
        <v>1968</v>
      </c>
      <c r="C419" t="s">
        <v>1959</v>
      </c>
      <c r="D419" t="s">
        <v>1813</v>
      </c>
      <c r="E419" t="s">
        <v>15</v>
      </c>
      <c r="F419" t="s">
        <v>1814</v>
      </c>
    </row>
    <row r="420" spans="1:6">
      <c r="A420">
        <v>45002</v>
      </c>
      <c r="B420" t="s">
        <v>1968</v>
      </c>
      <c r="C420" t="s">
        <v>1959</v>
      </c>
      <c r="D420" t="s">
        <v>1813</v>
      </c>
      <c r="E420" t="s">
        <v>15</v>
      </c>
      <c r="F420" t="s">
        <v>1815</v>
      </c>
    </row>
    <row r="421" spans="1:6">
      <c r="A421">
        <v>45003</v>
      </c>
      <c r="B421" t="s">
        <v>1968</v>
      </c>
      <c r="C421" t="s">
        <v>1959</v>
      </c>
      <c r="D421" t="s">
        <v>1813</v>
      </c>
      <c r="E421" t="s">
        <v>15</v>
      </c>
      <c r="F421" t="s">
        <v>1816</v>
      </c>
    </row>
    <row r="422" spans="1:6">
      <c r="A422">
        <v>45004</v>
      </c>
      <c r="B422" t="s">
        <v>1968</v>
      </c>
      <c r="C422" t="s">
        <v>1959</v>
      </c>
      <c r="D422" t="s">
        <v>1813</v>
      </c>
      <c r="E422" t="s">
        <v>15</v>
      </c>
      <c r="F422" t="s">
        <v>1817</v>
      </c>
    </row>
    <row r="423" spans="1:6">
      <c r="A423">
        <v>45005</v>
      </c>
      <c r="B423" t="s">
        <v>1968</v>
      </c>
      <c r="C423" t="s">
        <v>1959</v>
      </c>
      <c r="D423" t="s">
        <v>1813</v>
      </c>
      <c r="E423" t="s">
        <v>15</v>
      </c>
      <c r="F423" t="s">
        <v>1818</v>
      </c>
    </row>
    <row r="424" spans="1:6">
      <c r="A424">
        <v>45006</v>
      </c>
      <c r="B424" t="s">
        <v>1968</v>
      </c>
      <c r="C424" t="s">
        <v>1959</v>
      </c>
      <c r="D424" t="s">
        <v>1813</v>
      </c>
      <c r="E424" t="s">
        <v>15</v>
      </c>
      <c r="F424" t="s">
        <v>1819</v>
      </c>
    </row>
    <row r="425" spans="1:6">
      <c r="A425">
        <v>45007</v>
      </c>
      <c r="B425" t="s">
        <v>1968</v>
      </c>
      <c r="C425" t="s">
        <v>1959</v>
      </c>
      <c r="D425" t="s">
        <v>1813</v>
      </c>
      <c r="E425" t="s">
        <v>15</v>
      </c>
      <c r="F425" t="s">
        <v>1820</v>
      </c>
    </row>
    <row r="426" spans="1:6">
      <c r="A426">
        <v>45008</v>
      </c>
      <c r="B426" t="s">
        <v>1968</v>
      </c>
      <c r="C426" t="s">
        <v>1959</v>
      </c>
      <c r="D426" t="s">
        <v>1813</v>
      </c>
      <c r="E426" t="s">
        <v>15</v>
      </c>
      <c r="F426" t="s">
        <v>1821</v>
      </c>
    </row>
    <row r="427" spans="1:6">
      <c r="A427">
        <v>45009</v>
      </c>
      <c r="B427" t="s">
        <v>1968</v>
      </c>
      <c r="C427" t="s">
        <v>1959</v>
      </c>
      <c r="D427" t="s">
        <v>1813</v>
      </c>
      <c r="E427" t="s">
        <v>15</v>
      </c>
      <c r="F427" t="s">
        <v>1822</v>
      </c>
    </row>
    <row r="428" spans="1:6">
      <c r="A428">
        <v>45010</v>
      </c>
      <c r="B428" t="s">
        <v>1968</v>
      </c>
      <c r="C428" t="s">
        <v>1959</v>
      </c>
      <c r="D428" t="s">
        <v>1813</v>
      </c>
      <c r="E428" t="s">
        <v>15</v>
      </c>
      <c r="F428" t="s">
        <v>1823</v>
      </c>
    </row>
    <row r="429" spans="1:6">
      <c r="A429">
        <v>45011</v>
      </c>
      <c r="B429" t="s">
        <v>1968</v>
      </c>
      <c r="C429" t="s">
        <v>1959</v>
      </c>
      <c r="D429" t="s">
        <v>1813</v>
      </c>
      <c r="E429" t="s">
        <v>15</v>
      </c>
      <c r="F429" t="s">
        <v>1824</v>
      </c>
    </row>
    <row r="430" spans="1:6">
      <c r="A430">
        <v>45012</v>
      </c>
      <c r="B430" t="s">
        <v>1968</v>
      </c>
      <c r="C430" t="s">
        <v>1959</v>
      </c>
      <c r="D430" t="s">
        <v>1813</v>
      </c>
      <c r="E430" t="s">
        <v>15</v>
      </c>
      <c r="F430" t="s">
        <v>1825</v>
      </c>
    </row>
    <row r="431" spans="1:6">
      <c r="B431" t="s">
        <v>1968</v>
      </c>
      <c r="C431" t="s">
        <v>1959</v>
      </c>
      <c r="D431" t="s">
        <v>1813</v>
      </c>
      <c r="E431" t="s">
        <v>15</v>
      </c>
      <c r="F431" t="s">
        <v>56</v>
      </c>
    </row>
    <row r="432" spans="1:6">
      <c r="B432" t="s">
        <v>1968</v>
      </c>
      <c r="C432" t="s">
        <v>1959</v>
      </c>
      <c r="D432" t="s">
        <v>1813</v>
      </c>
      <c r="E432" t="s">
        <v>24</v>
      </c>
      <c r="F432" t="s">
        <v>57</v>
      </c>
    </row>
    <row r="433" spans="1:6">
      <c r="A433">
        <v>46000</v>
      </c>
      <c r="B433" t="s">
        <v>1968</v>
      </c>
      <c r="C433" t="s">
        <v>1959</v>
      </c>
      <c r="D433" t="s">
        <v>1858</v>
      </c>
      <c r="E433" t="s">
        <v>12</v>
      </c>
      <c r="F433" t="s">
        <v>1858</v>
      </c>
    </row>
    <row r="434" spans="1:6">
      <c r="A434">
        <v>46001</v>
      </c>
      <c r="B434" t="s">
        <v>1968</v>
      </c>
      <c r="C434" t="s">
        <v>1959</v>
      </c>
      <c r="D434" t="s">
        <v>1858</v>
      </c>
      <c r="E434" t="s">
        <v>15</v>
      </c>
      <c r="F434" t="s">
        <v>1859</v>
      </c>
    </row>
    <row r="435" spans="1:6">
      <c r="A435">
        <v>46002</v>
      </c>
      <c r="B435" t="s">
        <v>1968</v>
      </c>
      <c r="C435" t="s">
        <v>1959</v>
      </c>
      <c r="D435" t="s">
        <v>1858</v>
      </c>
      <c r="E435" t="s">
        <v>15</v>
      </c>
      <c r="F435" t="s">
        <v>1860</v>
      </c>
    </row>
    <row r="436" spans="1:6">
      <c r="A436">
        <v>46003</v>
      </c>
      <c r="B436" t="s">
        <v>1968</v>
      </c>
      <c r="C436" t="s">
        <v>1959</v>
      </c>
      <c r="D436" t="s">
        <v>1858</v>
      </c>
      <c r="E436" t="s">
        <v>15</v>
      </c>
      <c r="F436" t="s">
        <v>1861</v>
      </c>
    </row>
    <row r="437" spans="1:6">
      <c r="A437">
        <v>46004</v>
      </c>
      <c r="B437" t="s">
        <v>1968</v>
      </c>
      <c r="C437" t="s">
        <v>1959</v>
      </c>
      <c r="D437" t="s">
        <v>1858</v>
      </c>
      <c r="E437" t="s">
        <v>15</v>
      </c>
      <c r="F437" t="s">
        <v>1862</v>
      </c>
    </row>
    <row r="438" spans="1:6">
      <c r="A438">
        <v>46005</v>
      </c>
      <c r="B438" t="s">
        <v>1968</v>
      </c>
      <c r="C438" t="s">
        <v>1959</v>
      </c>
      <c r="D438" t="s">
        <v>1858</v>
      </c>
      <c r="E438" t="s">
        <v>15</v>
      </c>
      <c r="F438" t="s">
        <v>1863</v>
      </c>
    </row>
    <row r="439" spans="1:6">
      <c r="A439">
        <v>46006</v>
      </c>
      <c r="B439" t="s">
        <v>1968</v>
      </c>
      <c r="C439" t="s">
        <v>1959</v>
      </c>
      <c r="D439" t="s">
        <v>1858</v>
      </c>
      <c r="E439" t="s">
        <v>15</v>
      </c>
      <c r="F439" t="s">
        <v>1864</v>
      </c>
    </row>
    <row r="440" spans="1:6">
      <c r="B440" t="s">
        <v>1968</v>
      </c>
      <c r="C440" t="s">
        <v>1959</v>
      </c>
      <c r="D440" t="s">
        <v>1858</v>
      </c>
      <c r="E440" t="s">
        <v>15</v>
      </c>
      <c r="F440" t="s">
        <v>56</v>
      </c>
    </row>
    <row r="441" spans="1:6">
      <c r="B441" t="s">
        <v>1968</v>
      </c>
      <c r="C441" t="s">
        <v>1959</v>
      </c>
      <c r="D441" t="s">
        <v>1858</v>
      </c>
      <c r="E441" t="s">
        <v>24</v>
      </c>
      <c r="F441" t="s">
        <v>57</v>
      </c>
    </row>
    <row r="442" spans="1:6">
      <c r="A442">
        <v>47000</v>
      </c>
      <c r="B442" t="s">
        <v>1968</v>
      </c>
      <c r="C442" t="s">
        <v>1959</v>
      </c>
      <c r="D442" t="s">
        <v>1921</v>
      </c>
      <c r="E442" t="s">
        <v>430</v>
      </c>
      <c r="F442" t="s">
        <v>1921</v>
      </c>
    </row>
    <row r="443" spans="1:6">
      <c r="A443">
        <v>47001</v>
      </c>
      <c r="B443" t="s">
        <v>1968</v>
      </c>
      <c r="C443" t="s">
        <v>1959</v>
      </c>
      <c r="D443" t="s">
        <v>1921</v>
      </c>
      <c r="E443" t="s">
        <v>432</v>
      </c>
      <c r="F443" t="s">
        <v>1589</v>
      </c>
    </row>
    <row r="444" spans="1:6">
      <c r="A444">
        <v>47002</v>
      </c>
      <c r="B444" t="s">
        <v>1968</v>
      </c>
      <c r="C444" t="s">
        <v>1959</v>
      </c>
      <c r="D444" t="s">
        <v>1921</v>
      </c>
      <c r="E444" t="s">
        <v>15</v>
      </c>
      <c r="F444" t="s">
        <v>1805</v>
      </c>
    </row>
    <row r="445" spans="1:6">
      <c r="A445">
        <v>47003</v>
      </c>
      <c r="B445" t="s">
        <v>1968</v>
      </c>
      <c r="C445" t="s">
        <v>1959</v>
      </c>
      <c r="D445" t="s">
        <v>1921</v>
      </c>
      <c r="E445" t="s">
        <v>15</v>
      </c>
      <c r="F445" t="s">
        <v>1806</v>
      </c>
    </row>
    <row r="446" spans="1:6">
      <c r="A446">
        <v>47004</v>
      </c>
      <c r="B446" t="s">
        <v>1968</v>
      </c>
      <c r="C446" t="s">
        <v>1959</v>
      </c>
      <c r="D446" t="s">
        <v>1921</v>
      </c>
      <c r="E446" t="s">
        <v>432</v>
      </c>
      <c r="F446" t="s">
        <v>1807</v>
      </c>
    </row>
    <row r="447" spans="1:6">
      <c r="A447">
        <v>47005</v>
      </c>
      <c r="B447" t="s">
        <v>1968</v>
      </c>
      <c r="C447" t="s">
        <v>1959</v>
      </c>
      <c r="D447" t="s">
        <v>1921</v>
      </c>
      <c r="E447" t="s">
        <v>15</v>
      </c>
      <c r="F447" t="s">
        <v>1808</v>
      </c>
    </row>
    <row r="448" spans="1:6">
      <c r="A448">
        <v>47006</v>
      </c>
      <c r="B448" t="s">
        <v>1968</v>
      </c>
      <c r="C448" t="s">
        <v>1959</v>
      </c>
      <c r="D448" t="s">
        <v>1921</v>
      </c>
      <c r="E448" t="s">
        <v>15</v>
      </c>
      <c r="F448" t="s">
        <v>1809</v>
      </c>
    </row>
    <row r="449" spans="1:6">
      <c r="A449">
        <v>47007</v>
      </c>
      <c r="B449" t="s">
        <v>1968</v>
      </c>
      <c r="C449" t="s">
        <v>1959</v>
      </c>
      <c r="D449" t="s">
        <v>1921</v>
      </c>
      <c r="E449" t="s">
        <v>15</v>
      </c>
      <c r="F449" t="s">
        <v>1810</v>
      </c>
    </row>
    <row r="450" spans="1:6">
      <c r="A450">
        <v>47008</v>
      </c>
      <c r="B450" t="s">
        <v>1968</v>
      </c>
      <c r="C450" t="s">
        <v>1959</v>
      </c>
      <c r="D450" t="s">
        <v>1921</v>
      </c>
      <c r="E450" t="s">
        <v>15</v>
      </c>
      <c r="F450" t="s">
        <v>1988</v>
      </c>
    </row>
    <row r="451" spans="1:6">
      <c r="A451">
        <v>47009</v>
      </c>
      <c r="B451" t="s">
        <v>1968</v>
      </c>
      <c r="C451" t="s">
        <v>1959</v>
      </c>
      <c r="D451" t="s">
        <v>1921</v>
      </c>
      <c r="E451" t="s">
        <v>15</v>
      </c>
      <c r="F451" t="s">
        <v>1812</v>
      </c>
    </row>
    <row r="452" spans="1:6">
      <c r="A452">
        <v>47010</v>
      </c>
      <c r="B452" t="s">
        <v>1968</v>
      </c>
      <c r="C452" t="s">
        <v>1959</v>
      </c>
      <c r="D452" t="s">
        <v>1921</v>
      </c>
      <c r="E452" t="s">
        <v>15</v>
      </c>
      <c r="F452" t="s">
        <v>1610</v>
      </c>
    </row>
    <row r="453" spans="1:6">
      <c r="A453">
        <v>47011</v>
      </c>
      <c r="B453" t="s">
        <v>1968</v>
      </c>
      <c r="C453" t="s">
        <v>1959</v>
      </c>
      <c r="D453" t="s">
        <v>1921</v>
      </c>
      <c r="E453" t="s">
        <v>432</v>
      </c>
      <c r="F453" t="s">
        <v>1922</v>
      </c>
    </row>
    <row r="454" spans="1:6">
      <c r="A454">
        <v>47012</v>
      </c>
      <c r="B454" t="s">
        <v>1968</v>
      </c>
      <c r="C454" t="s">
        <v>1959</v>
      </c>
      <c r="D454" t="s">
        <v>1921</v>
      </c>
      <c r="E454" t="s">
        <v>15</v>
      </c>
      <c r="F454" t="s">
        <v>1923</v>
      </c>
    </row>
    <row r="455" spans="1:6">
      <c r="A455">
        <v>47013</v>
      </c>
      <c r="B455" t="s">
        <v>1968</v>
      </c>
      <c r="C455" t="s">
        <v>1959</v>
      </c>
      <c r="D455" t="s">
        <v>1921</v>
      </c>
      <c r="E455" t="s">
        <v>15</v>
      </c>
      <c r="F455" t="s">
        <v>1616</v>
      </c>
    </row>
    <row r="456" spans="1:6">
      <c r="A456">
        <v>47014</v>
      </c>
      <c r="B456" t="s">
        <v>1968</v>
      </c>
      <c r="C456" t="s">
        <v>1959</v>
      </c>
      <c r="D456" t="s">
        <v>1921</v>
      </c>
      <c r="E456" t="s">
        <v>62</v>
      </c>
      <c r="F456" t="s">
        <v>1617</v>
      </c>
    </row>
    <row r="457" spans="1:6">
      <c r="A457">
        <v>47015</v>
      </c>
      <c r="B457" t="s">
        <v>1968</v>
      </c>
      <c r="C457" t="s">
        <v>1959</v>
      </c>
      <c r="D457" t="s">
        <v>1921</v>
      </c>
      <c r="E457" t="s">
        <v>62</v>
      </c>
      <c r="F457" t="s">
        <v>1618</v>
      </c>
    </row>
    <row r="458" spans="1:6">
      <c r="A458">
        <v>47016</v>
      </c>
      <c r="B458" t="s">
        <v>1968</v>
      </c>
      <c r="C458" t="s">
        <v>1959</v>
      </c>
      <c r="D458" t="s">
        <v>1921</v>
      </c>
      <c r="E458" t="s">
        <v>62</v>
      </c>
      <c r="F458" t="s">
        <v>1619</v>
      </c>
    </row>
    <row r="459" spans="1:6">
      <c r="A459">
        <v>47017</v>
      </c>
      <c r="B459" t="s">
        <v>1968</v>
      </c>
      <c r="C459" t="s">
        <v>1959</v>
      </c>
      <c r="D459" t="s">
        <v>1921</v>
      </c>
      <c r="E459" t="s">
        <v>62</v>
      </c>
      <c r="F459" t="s">
        <v>1620</v>
      </c>
    </row>
    <row r="460" spans="1:6">
      <c r="A460">
        <v>47018</v>
      </c>
      <c r="B460" t="s">
        <v>1968</v>
      </c>
      <c r="C460" t="s">
        <v>1959</v>
      </c>
      <c r="D460" t="s">
        <v>1921</v>
      </c>
      <c r="E460" t="s">
        <v>15</v>
      </c>
      <c r="F460" t="s">
        <v>1621</v>
      </c>
    </row>
    <row r="461" spans="1:6">
      <c r="A461">
        <v>47019</v>
      </c>
      <c r="B461" t="s">
        <v>1968</v>
      </c>
      <c r="C461" t="s">
        <v>1959</v>
      </c>
      <c r="D461" t="s">
        <v>1921</v>
      </c>
      <c r="E461" t="s">
        <v>15</v>
      </c>
      <c r="F461" t="s">
        <v>1622</v>
      </c>
    </row>
    <row r="462" spans="1:6">
      <c r="A462">
        <v>47020</v>
      </c>
      <c r="B462" t="s">
        <v>1968</v>
      </c>
      <c r="C462" t="s">
        <v>1959</v>
      </c>
      <c r="D462" t="s">
        <v>1921</v>
      </c>
      <c r="E462" t="s">
        <v>62</v>
      </c>
      <c r="F462" t="s">
        <v>1623</v>
      </c>
    </row>
    <row r="463" spans="1:6">
      <c r="A463">
        <v>47021</v>
      </c>
      <c r="B463" t="s">
        <v>1968</v>
      </c>
      <c r="C463" t="s">
        <v>1959</v>
      </c>
      <c r="D463" t="s">
        <v>1921</v>
      </c>
      <c r="E463" t="s">
        <v>15</v>
      </c>
      <c r="F463" t="s">
        <v>1621</v>
      </c>
    </row>
    <row r="464" spans="1:6">
      <c r="B464" t="s">
        <v>1968</v>
      </c>
      <c r="C464" t="s">
        <v>1959</v>
      </c>
      <c r="D464" t="s">
        <v>1921</v>
      </c>
      <c r="E464" t="s">
        <v>15</v>
      </c>
      <c r="F464" t="s">
        <v>56</v>
      </c>
    </row>
    <row r="465" spans="1:6">
      <c r="B465" t="s">
        <v>1968</v>
      </c>
      <c r="C465" t="s">
        <v>1959</v>
      </c>
      <c r="D465" t="s">
        <v>1921</v>
      </c>
      <c r="E465" t="s">
        <v>24</v>
      </c>
      <c r="F465" t="s">
        <v>57</v>
      </c>
    </row>
    <row r="466" spans="1:6">
      <c r="A466">
        <v>48000</v>
      </c>
      <c r="B466" t="s">
        <v>1968</v>
      </c>
      <c r="C466" t="s">
        <v>1959</v>
      </c>
      <c r="D466" t="s">
        <v>1931</v>
      </c>
      <c r="E466" t="s">
        <v>12</v>
      </c>
      <c r="F466" t="s">
        <v>1931</v>
      </c>
    </row>
    <row r="467" spans="1:6">
      <c r="A467">
        <v>48001</v>
      </c>
      <c r="B467" t="s">
        <v>1968</v>
      </c>
      <c r="C467" t="s">
        <v>1959</v>
      </c>
      <c r="D467" t="s">
        <v>1931</v>
      </c>
      <c r="E467" t="s">
        <v>15</v>
      </c>
      <c r="F467" t="s">
        <v>1932</v>
      </c>
    </row>
    <row r="468" spans="1:6">
      <c r="A468">
        <v>48002</v>
      </c>
      <c r="B468" t="s">
        <v>1968</v>
      </c>
      <c r="C468" t="s">
        <v>1959</v>
      </c>
      <c r="D468" t="s">
        <v>1931</v>
      </c>
      <c r="E468" t="s">
        <v>15</v>
      </c>
      <c r="F468" t="s">
        <v>1933</v>
      </c>
    </row>
    <row r="469" spans="1:6">
      <c r="A469">
        <v>48003</v>
      </c>
      <c r="B469" t="s">
        <v>1968</v>
      </c>
      <c r="C469" t="s">
        <v>1959</v>
      </c>
      <c r="D469" t="s">
        <v>1931</v>
      </c>
      <c r="E469" t="s">
        <v>15</v>
      </c>
      <c r="F469" t="s">
        <v>1934</v>
      </c>
    </row>
    <row r="470" spans="1:6">
      <c r="A470">
        <v>48004</v>
      </c>
      <c r="B470" t="s">
        <v>1968</v>
      </c>
      <c r="C470" t="s">
        <v>1959</v>
      </c>
      <c r="D470" t="s">
        <v>1931</v>
      </c>
      <c r="E470" t="s">
        <v>15</v>
      </c>
      <c r="F470" t="s">
        <v>1988</v>
      </c>
    </row>
    <row r="471" spans="1:6">
      <c r="A471">
        <v>48005</v>
      </c>
      <c r="B471" t="s">
        <v>1968</v>
      </c>
      <c r="C471" t="s">
        <v>1959</v>
      </c>
      <c r="D471" t="s">
        <v>1931</v>
      </c>
      <c r="E471" t="s">
        <v>15</v>
      </c>
      <c r="F471" t="s">
        <v>1935</v>
      </c>
    </row>
    <row r="472" spans="1:6">
      <c r="A472">
        <v>48006</v>
      </c>
      <c r="B472" t="s">
        <v>1968</v>
      </c>
      <c r="C472" t="s">
        <v>1959</v>
      </c>
      <c r="D472" t="s">
        <v>1931</v>
      </c>
      <c r="E472" t="s">
        <v>15</v>
      </c>
      <c r="F472" t="s">
        <v>854</v>
      </c>
    </row>
    <row r="473" spans="1:6">
      <c r="B473" t="s">
        <v>1968</v>
      </c>
      <c r="C473" t="s">
        <v>1959</v>
      </c>
      <c r="D473" t="s">
        <v>1931</v>
      </c>
      <c r="E473" t="s">
        <v>15</v>
      </c>
      <c r="F473" t="s">
        <v>56</v>
      </c>
    </row>
    <row r="474" spans="1:6">
      <c r="B474" t="s">
        <v>1968</v>
      </c>
      <c r="C474" t="s">
        <v>1959</v>
      </c>
      <c r="D474" t="s">
        <v>1931</v>
      </c>
      <c r="E474" t="s">
        <v>24</v>
      </c>
      <c r="F474" t="s">
        <v>57</v>
      </c>
    </row>
    <row r="475" spans="1:6">
      <c r="A475">
        <v>64000</v>
      </c>
      <c r="B475" t="s">
        <v>1968</v>
      </c>
      <c r="C475" t="s">
        <v>1959</v>
      </c>
      <c r="D475" t="s">
        <v>1924</v>
      </c>
      <c r="E475" t="s">
        <v>430</v>
      </c>
      <c r="F475" t="s">
        <v>1924</v>
      </c>
    </row>
    <row r="476" spans="1:6">
      <c r="A476">
        <v>64001</v>
      </c>
      <c r="B476" t="s">
        <v>1968</v>
      </c>
      <c r="C476" t="s">
        <v>1959</v>
      </c>
      <c r="D476" t="s">
        <v>1924</v>
      </c>
      <c r="E476" t="s">
        <v>432</v>
      </c>
      <c r="F476" t="s">
        <v>1913</v>
      </c>
    </row>
    <row r="477" spans="1:6">
      <c r="A477">
        <v>64002</v>
      </c>
      <c r="B477" t="s">
        <v>1968</v>
      </c>
      <c r="C477" t="s">
        <v>1959</v>
      </c>
      <c r="D477" t="s">
        <v>1924</v>
      </c>
      <c r="E477" t="s">
        <v>15</v>
      </c>
      <c r="F477" t="s">
        <v>1989</v>
      </c>
    </row>
    <row r="478" spans="1:6">
      <c r="A478">
        <v>64003</v>
      </c>
      <c r="B478" t="s">
        <v>1968</v>
      </c>
      <c r="C478" t="s">
        <v>1959</v>
      </c>
      <c r="D478" t="s">
        <v>1924</v>
      </c>
      <c r="E478" t="s">
        <v>15</v>
      </c>
      <c r="F478" t="s">
        <v>1925</v>
      </c>
    </row>
    <row r="479" spans="1:6">
      <c r="A479">
        <v>64004</v>
      </c>
      <c r="B479" t="s">
        <v>1968</v>
      </c>
      <c r="C479" t="s">
        <v>1959</v>
      </c>
      <c r="D479" t="s">
        <v>1924</v>
      </c>
      <c r="E479" t="s">
        <v>15</v>
      </c>
      <c r="F479" t="s">
        <v>1926</v>
      </c>
    </row>
    <row r="480" spans="1:6">
      <c r="A480">
        <v>64005</v>
      </c>
      <c r="B480" t="s">
        <v>1968</v>
      </c>
      <c r="C480" t="s">
        <v>1959</v>
      </c>
      <c r="D480" t="s">
        <v>1924</v>
      </c>
      <c r="E480" t="s">
        <v>432</v>
      </c>
      <c r="F480" t="s">
        <v>1561</v>
      </c>
    </row>
    <row r="481" spans="1:6">
      <c r="A481">
        <v>64006</v>
      </c>
      <c r="B481" t="s">
        <v>1968</v>
      </c>
      <c r="C481" t="s">
        <v>1959</v>
      </c>
      <c r="D481" t="s">
        <v>1924</v>
      </c>
      <c r="E481" t="s">
        <v>15</v>
      </c>
      <c r="F481" t="s">
        <v>1927</v>
      </c>
    </row>
    <row r="482" spans="1:6">
      <c r="A482">
        <v>64007</v>
      </c>
      <c r="B482" t="s">
        <v>1968</v>
      </c>
      <c r="C482" t="s">
        <v>1959</v>
      </c>
      <c r="D482" t="s">
        <v>1924</v>
      </c>
      <c r="E482" t="s">
        <v>15</v>
      </c>
      <c r="F482" t="s">
        <v>1928</v>
      </c>
    </row>
    <row r="483" spans="1:6">
      <c r="A483">
        <v>64008</v>
      </c>
      <c r="B483" t="s">
        <v>1968</v>
      </c>
      <c r="C483" t="s">
        <v>1959</v>
      </c>
      <c r="D483" t="s">
        <v>1924</v>
      </c>
      <c r="E483" t="s">
        <v>15</v>
      </c>
      <c r="F483" t="s">
        <v>1929</v>
      </c>
    </row>
    <row r="484" spans="1:6">
      <c r="A484">
        <v>64009</v>
      </c>
      <c r="B484" t="s">
        <v>1968</v>
      </c>
      <c r="C484" t="s">
        <v>1959</v>
      </c>
      <c r="D484" t="s">
        <v>1924</v>
      </c>
      <c r="E484" t="s">
        <v>15</v>
      </c>
      <c r="F484" t="s">
        <v>1930</v>
      </c>
    </row>
    <row r="485" spans="1:6">
      <c r="B485" t="s">
        <v>1968</v>
      </c>
      <c r="C485" t="s">
        <v>1959</v>
      </c>
      <c r="D485" t="s">
        <v>1924</v>
      </c>
      <c r="E485" t="s">
        <v>15</v>
      </c>
      <c r="F485" t="s">
        <v>56</v>
      </c>
    </row>
    <row r="486" spans="1:6">
      <c r="B486" t="s">
        <v>1968</v>
      </c>
      <c r="C486" t="s">
        <v>1959</v>
      </c>
      <c r="D486" t="s">
        <v>1924</v>
      </c>
      <c r="E486" t="s">
        <v>24</v>
      </c>
      <c r="F486" t="s">
        <v>57</v>
      </c>
    </row>
    <row r="487" spans="1:6">
      <c r="A487">
        <v>65000</v>
      </c>
      <c r="B487" t="s">
        <v>1957</v>
      </c>
      <c r="C487" t="s">
        <v>1959</v>
      </c>
      <c r="D487" t="s">
        <v>111</v>
      </c>
      <c r="E487" t="s">
        <v>12</v>
      </c>
      <c r="F487" t="s">
        <v>111</v>
      </c>
    </row>
    <row r="488" spans="1:6">
      <c r="A488">
        <v>65001</v>
      </c>
      <c r="B488" t="s">
        <v>1957</v>
      </c>
      <c r="C488" t="s">
        <v>1959</v>
      </c>
      <c r="D488" t="s">
        <v>111</v>
      </c>
      <c r="E488" t="s">
        <v>15</v>
      </c>
      <c r="F488" t="s">
        <v>90</v>
      </c>
    </row>
    <row r="489" spans="1:6">
      <c r="A489">
        <v>65002</v>
      </c>
      <c r="B489" t="s">
        <v>1957</v>
      </c>
      <c r="C489" t="s">
        <v>1959</v>
      </c>
      <c r="D489" t="s">
        <v>111</v>
      </c>
      <c r="E489" t="s">
        <v>15</v>
      </c>
      <c r="F489" t="s">
        <v>91</v>
      </c>
    </row>
    <row r="490" spans="1:6">
      <c r="A490">
        <v>65003</v>
      </c>
      <c r="B490" t="s">
        <v>1957</v>
      </c>
      <c r="C490" t="s">
        <v>1959</v>
      </c>
      <c r="D490" t="s">
        <v>111</v>
      </c>
      <c r="E490" t="s">
        <v>15</v>
      </c>
      <c r="F490" t="s">
        <v>104</v>
      </c>
    </row>
    <row r="491" spans="1:6">
      <c r="A491">
        <v>65004</v>
      </c>
      <c r="B491" t="s">
        <v>1957</v>
      </c>
      <c r="C491" t="s">
        <v>1959</v>
      </c>
      <c r="D491" t="s">
        <v>111</v>
      </c>
      <c r="E491" t="s">
        <v>15</v>
      </c>
      <c r="F491" t="s">
        <v>92</v>
      </c>
    </row>
    <row r="492" spans="1:6">
      <c r="A492">
        <v>65005</v>
      </c>
      <c r="B492" t="s">
        <v>1957</v>
      </c>
      <c r="C492" t="s">
        <v>1959</v>
      </c>
      <c r="D492" t="s">
        <v>111</v>
      </c>
      <c r="E492" t="s">
        <v>15</v>
      </c>
      <c r="F492" t="s">
        <v>105</v>
      </c>
    </row>
    <row r="493" spans="1:6">
      <c r="A493">
        <v>65006</v>
      </c>
      <c r="B493" t="s">
        <v>1957</v>
      </c>
      <c r="C493" t="s">
        <v>1959</v>
      </c>
      <c r="D493" t="s">
        <v>111</v>
      </c>
      <c r="E493" t="s">
        <v>15</v>
      </c>
      <c r="F493" t="s">
        <v>108</v>
      </c>
    </row>
    <row r="494" spans="1:6">
      <c r="A494">
        <v>65007</v>
      </c>
      <c r="B494" t="s">
        <v>1957</v>
      </c>
      <c r="C494" t="s">
        <v>1959</v>
      </c>
      <c r="D494" t="s">
        <v>111</v>
      </c>
      <c r="E494" t="s">
        <v>15</v>
      </c>
      <c r="F494" t="s">
        <v>102</v>
      </c>
    </row>
    <row r="495" spans="1:6">
      <c r="B495" t="s">
        <v>1957</v>
      </c>
      <c r="C495" t="s">
        <v>1959</v>
      </c>
      <c r="D495" t="s">
        <v>111</v>
      </c>
      <c r="E495" t="s">
        <v>15</v>
      </c>
      <c r="F495" t="s">
        <v>56</v>
      </c>
    </row>
    <row r="496" spans="1:6">
      <c r="B496" t="s">
        <v>1957</v>
      </c>
      <c r="C496" t="s">
        <v>1959</v>
      </c>
      <c r="D496" t="s">
        <v>111</v>
      </c>
      <c r="E496" t="s">
        <v>24</v>
      </c>
      <c r="F496" t="s">
        <v>57</v>
      </c>
    </row>
    <row r="497" spans="1:6">
      <c r="A497">
        <v>66000</v>
      </c>
      <c r="B497" t="s">
        <v>1957</v>
      </c>
      <c r="C497" t="s">
        <v>1959</v>
      </c>
      <c r="D497" t="s">
        <v>112</v>
      </c>
      <c r="E497" t="s">
        <v>12</v>
      </c>
      <c r="F497" t="s">
        <v>112</v>
      </c>
    </row>
    <row r="498" spans="1:6">
      <c r="A498">
        <v>66001</v>
      </c>
      <c r="B498" t="s">
        <v>1957</v>
      </c>
      <c r="C498" t="s">
        <v>1959</v>
      </c>
      <c r="D498" t="s">
        <v>112</v>
      </c>
      <c r="E498" t="s">
        <v>15</v>
      </c>
      <c r="F498" t="s">
        <v>113</v>
      </c>
    </row>
    <row r="499" spans="1:6">
      <c r="A499">
        <v>66002</v>
      </c>
      <c r="B499" t="s">
        <v>1957</v>
      </c>
      <c r="C499" t="s">
        <v>1959</v>
      </c>
      <c r="D499" t="s">
        <v>112</v>
      </c>
      <c r="E499" t="s">
        <v>15</v>
      </c>
      <c r="F499" t="s">
        <v>114</v>
      </c>
    </row>
    <row r="500" spans="1:6">
      <c r="A500">
        <v>66003</v>
      </c>
      <c r="B500" t="s">
        <v>1957</v>
      </c>
      <c r="C500" t="s">
        <v>1959</v>
      </c>
      <c r="D500" t="s">
        <v>112</v>
      </c>
      <c r="E500" t="s">
        <v>15</v>
      </c>
      <c r="F500" t="s">
        <v>115</v>
      </c>
    </row>
    <row r="501" spans="1:6">
      <c r="A501">
        <v>66004</v>
      </c>
      <c r="B501" t="s">
        <v>1957</v>
      </c>
      <c r="C501" t="s">
        <v>1959</v>
      </c>
      <c r="D501" t="s">
        <v>112</v>
      </c>
      <c r="E501" t="s">
        <v>15</v>
      </c>
      <c r="F501" t="s">
        <v>116</v>
      </c>
    </row>
    <row r="502" spans="1:6">
      <c r="A502">
        <v>66005</v>
      </c>
      <c r="B502" t="s">
        <v>1957</v>
      </c>
      <c r="C502" t="s">
        <v>1959</v>
      </c>
      <c r="D502" t="s">
        <v>112</v>
      </c>
      <c r="E502" t="s">
        <v>15</v>
      </c>
      <c r="F502" t="s">
        <v>117</v>
      </c>
    </row>
    <row r="503" spans="1:6">
      <c r="A503">
        <v>66006</v>
      </c>
      <c r="B503" t="s">
        <v>1957</v>
      </c>
      <c r="C503" t="s">
        <v>1959</v>
      </c>
      <c r="D503" t="s">
        <v>112</v>
      </c>
      <c r="E503" t="s">
        <v>15</v>
      </c>
      <c r="F503" t="s">
        <v>118</v>
      </c>
    </row>
    <row r="504" spans="1:6">
      <c r="A504">
        <v>66007</v>
      </c>
      <c r="B504" t="s">
        <v>1957</v>
      </c>
      <c r="C504" t="s">
        <v>1959</v>
      </c>
      <c r="D504" t="s">
        <v>112</v>
      </c>
      <c r="E504" t="s">
        <v>15</v>
      </c>
      <c r="F504" t="s">
        <v>119</v>
      </c>
    </row>
    <row r="505" spans="1:6">
      <c r="A505">
        <v>66008</v>
      </c>
      <c r="B505" t="s">
        <v>1957</v>
      </c>
      <c r="C505" t="s">
        <v>1959</v>
      </c>
      <c r="D505" t="s">
        <v>112</v>
      </c>
      <c r="E505" t="s">
        <v>15</v>
      </c>
      <c r="F505" t="s">
        <v>120</v>
      </c>
    </row>
    <row r="506" spans="1:6">
      <c r="A506">
        <v>66009</v>
      </c>
      <c r="B506" t="s">
        <v>1957</v>
      </c>
      <c r="C506" t="s">
        <v>1959</v>
      </c>
      <c r="D506" t="s">
        <v>112</v>
      </c>
      <c r="E506" t="s">
        <v>15</v>
      </c>
      <c r="F506" t="s">
        <v>1990</v>
      </c>
    </row>
    <row r="507" spans="1:6">
      <c r="A507">
        <v>66010</v>
      </c>
      <c r="B507" t="s">
        <v>1957</v>
      </c>
      <c r="C507" t="s">
        <v>1959</v>
      </c>
      <c r="D507" t="s">
        <v>112</v>
      </c>
      <c r="E507" t="s">
        <v>15</v>
      </c>
      <c r="F507" t="s">
        <v>122</v>
      </c>
    </row>
    <row r="508" spans="1:6">
      <c r="B508" t="s">
        <v>1957</v>
      </c>
      <c r="C508" t="s">
        <v>1959</v>
      </c>
      <c r="D508" t="s">
        <v>112</v>
      </c>
      <c r="E508" t="s">
        <v>15</v>
      </c>
      <c r="F508" t="s">
        <v>56</v>
      </c>
    </row>
    <row r="509" spans="1:6">
      <c r="B509" t="s">
        <v>1957</v>
      </c>
      <c r="C509" t="s">
        <v>1959</v>
      </c>
      <c r="D509" t="s">
        <v>112</v>
      </c>
      <c r="E509" t="s">
        <v>24</v>
      </c>
      <c r="F509" t="s">
        <v>57</v>
      </c>
    </row>
    <row r="510" spans="1:6">
      <c r="A510">
        <v>67000</v>
      </c>
      <c r="B510" t="s">
        <v>1957</v>
      </c>
      <c r="C510" t="s">
        <v>1959</v>
      </c>
      <c r="D510" t="s">
        <v>123</v>
      </c>
      <c r="E510" t="s">
        <v>12</v>
      </c>
      <c r="F510" t="s">
        <v>123</v>
      </c>
    </row>
    <row r="511" spans="1:6">
      <c r="A511">
        <v>67001</v>
      </c>
      <c r="B511" t="s">
        <v>1957</v>
      </c>
      <c r="C511" t="s">
        <v>1959</v>
      </c>
      <c r="D511" t="s">
        <v>123</v>
      </c>
      <c r="E511" t="s">
        <v>15</v>
      </c>
      <c r="F511" t="s">
        <v>90</v>
      </c>
    </row>
    <row r="512" spans="1:6">
      <c r="A512">
        <v>67002</v>
      </c>
      <c r="B512" t="s">
        <v>1957</v>
      </c>
      <c r="C512" t="s">
        <v>1959</v>
      </c>
      <c r="D512" t="s">
        <v>123</v>
      </c>
      <c r="E512" t="s">
        <v>15</v>
      </c>
      <c r="F512" t="s">
        <v>124</v>
      </c>
    </row>
    <row r="513" spans="1:6">
      <c r="A513">
        <v>67003</v>
      </c>
      <c r="B513" t="s">
        <v>1957</v>
      </c>
      <c r="C513" t="s">
        <v>1959</v>
      </c>
      <c r="D513" t="s">
        <v>123</v>
      </c>
      <c r="E513" t="s">
        <v>62</v>
      </c>
      <c r="F513" t="s">
        <v>125</v>
      </c>
    </row>
    <row r="514" spans="1:6">
      <c r="A514">
        <v>67004</v>
      </c>
      <c r="B514" t="s">
        <v>1957</v>
      </c>
      <c r="C514" t="s">
        <v>1959</v>
      </c>
      <c r="D514" t="s">
        <v>123</v>
      </c>
      <c r="E514" t="s">
        <v>62</v>
      </c>
      <c r="F514" t="s">
        <v>126</v>
      </c>
    </row>
    <row r="515" spans="1:6">
      <c r="A515">
        <v>67005</v>
      </c>
      <c r="B515" t="s">
        <v>1957</v>
      </c>
      <c r="C515" t="s">
        <v>1959</v>
      </c>
      <c r="D515" t="s">
        <v>123</v>
      </c>
      <c r="E515" t="s">
        <v>62</v>
      </c>
      <c r="F515" t="s">
        <v>127</v>
      </c>
    </row>
    <row r="516" spans="1:6">
      <c r="B516" t="s">
        <v>1957</v>
      </c>
      <c r="C516" t="s">
        <v>1959</v>
      </c>
      <c r="D516" t="s">
        <v>123</v>
      </c>
      <c r="E516" t="s">
        <v>15</v>
      </c>
      <c r="F516" t="s">
        <v>56</v>
      </c>
    </row>
    <row r="517" spans="1:6">
      <c r="B517" t="s">
        <v>1957</v>
      </c>
      <c r="C517" t="s">
        <v>1959</v>
      </c>
      <c r="D517" t="s">
        <v>123</v>
      </c>
      <c r="E517" t="s">
        <v>24</v>
      </c>
      <c r="F517" t="s">
        <v>57</v>
      </c>
    </row>
    <row r="518" spans="1:6">
      <c r="A518">
        <v>68000</v>
      </c>
      <c r="B518" t="s">
        <v>1968</v>
      </c>
      <c r="C518" t="s">
        <v>1959</v>
      </c>
      <c r="D518" t="s">
        <v>1686</v>
      </c>
      <c r="E518" t="s">
        <v>430</v>
      </c>
      <c r="F518" t="s">
        <v>1686</v>
      </c>
    </row>
    <row r="519" spans="1:6">
      <c r="A519">
        <v>68001</v>
      </c>
      <c r="B519" t="s">
        <v>1968</v>
      </c>
      <c r="C519" t="s">
        <v>1959</v>
      </c>
      <c r="D519" t="s">
        <v>1686</v>
      </c>
      <c r="E519" t="s">
        <v>432</v>
      </c>
      <c r="F519" t="s">
        <v>1647</v>
      </c>
    </row>
    <row r="520" spans="1:6">
      <c r="A520">
        <v>68002</v>
      </c>
      <c r="B520" t="s">
        <v>1968</v>
      </c>
      <c r="C520" t="s">
        <v>1959</v>
      </c>
      <c r="D520" t="s">
        <v>1686</v>
      </c>
      <c r="E520" t="s">
        <v>15</v>
      </c>
      <c r="F520" t="s">
        <v>1648</v>
      </c>
    </row>
    <row r="521" spans="1:6">
      <c r="A521">
        <v>68003</v>
      </c>
      <c r="B521" t="s">
        <v>1968</v>
      </c>
      <c r="C521" t="s">
        <v>1959</v>
      </c>
      <c r="D521" t="s">
        <v>1686</v>
      </c>
      <c r="E521" t="s">
        <v>182</v>
      </c>
      <c r="F521" t="s">
        <v>1549</v>
      </c>
    </row>
    <row r="522" spans="1:6">
      <c r="A522">
        <v>68004</v>
      </c>
      <c r="B522" t="s">
        <v>1968</v>
      </c>
      <c r="C522" t="s">
        <v>1959</v>
      </c>
      <c r="D522" t="s">
        <v>1686</v>
      </c>
      <c r="E522" t="s">
        <v>182</v>
      </c>
      <c r="F522" t="s">
        <v>1550</v>
      </c>
    </row>
    <row r="523" spans="1:6">
      <c r="A523">
        <v>68005</v>
      </c>
      <c r="B523" t="s">
        <v>1968</v>
      </c>
      <c r="C523" t="s">
        <v>1959</v>
      </c>
      <c r="D523" t="s">
        <v>1686</v>
      </c>
      <c r="E523" t="s">
        <v>15</v>
      </c>
      <c r="F523" t="s">
        <v>1649</v>
      </c>
    </row>
    <row r="524" spans="1:6">
      <c r="A524">
        <v>68006</v>
      </c>
      <c r="B524" t="s">
        <v>1968</v>
      </c>
      <c r="C524" t="s">
        <v>1959</v>
      </c>
      <c r="D524" t="s">
        <v>1686</v>
      </c>
      <c r="E524" t="s">
        <v>432</v>
      </c>
      <c r="F524" t="s">
        <v>1650</v>
      </c>
    </row>
    <row r="525" spans="1:6">
      <c r="A525">
        <v>68007</v>
      </c>
      <c r="B525" t="s">
        <v>1968</v>
      </c>
      <c r="C525" t="s">
        <v>1959</v>
      </c>
      <c r="D525" t="s">
        <v>1686</v>
      </c>
      <c r="E525" t="s">
        <v>15</v>
      </c>
      <c r="F525" t="s">
        <v>1651</v>
      </c>
    </row>
    <row r="526" spans="1:6">
      <c r="A526">
        <v>68008</v>
      </c>
      <c r="B526" t="s">
        <v>1968</v>
      </c>
      <c r="C526" t="s">
        <v>1959</v>
      </c>
      <c r="D526" t="s">
        <v>1686</v>
      </c>
      <c r="E526" t="s">
        <v>15</v>
      </c>
      <c r="F526" t="s">
        <v>427</v>
      </c>
    </row>
    <row r="527" spans="1:6">
      <c r="A527">
        <v>68009</v>
      </c>
      <c r="B527" t="s">
        <v>1968</v>
      </c>
      <c r="C527" t="s">
        <v>1959</v>
      </c>
      <c r="D527" t="s">
        <v>1686</v>
      </c>
      <c r="E527" t="s">
        <v>15</v>
      </c>
      <c r="F527" t="s">
        <v>1975</v>
      </c>
    </row>
    <row r="528" spans="1:6">
      <c r="A528">
        <v>68010</v>
      </c>
      <c r="B528" t="s">
        <v>1968</v>
      </c>
      <c r="C528" t="s">
        <v>1959</v>
      </c>
      <c r="D528" t="s">
        <v>1686</v>
      </c>
      <c r="E528" t="s">
        <v>15</v>
      </c>
      <c r="F528" t="s">
        <v>429</v>
      </c>
    </row>
    <row r="529" spans="1:7">
      <c r="A529">
        <v>68011</v>
      </c>
      <c r="B529" t="s">
        <v>1968</v>
      </c>
      <c r="C529" t="s">
        <v>1959</v>
      </c>
      <c r="D529" t="s">
        <v>1686</v>
      </c>
      <c r="E529" t="s">
        <v>432</v>
      </c>
      <c r="F529" t="s">
        <v>1665</v>
      </c>
    </row>
    <row r="530" spans="1:7">
      <c r="A530">
        <v>68012</v>
      </c>
      <c r="B530" t="s">
        <v>1968</v>
      </c>
      <c r="C530" t="s">
        <v>1959</v>
      </c>
      <c r="D530" t="s">
        <v>1686</v>
      </c>
      <c r="E530" t="s">
        <v>15</v>
      </c>
      <c r="F530" t="s">
        <v>1666</v>
      </c>
    </row>
    <row r="531" spans="1:7">
      <c r="A531">
        <v>68013</v>
      </c>
      <c r="B531" t="s">
        <v>1968</v>
      </c>
      <c r="C531" t="s">
        <v>1959</v>
      </c>
      <c r="D531" t="s">
        <v>1686</v>
      </c>
      <c r="E531" t="s">
        <v>15</v>
      </c>
      <c r="F531" t="s">
        <v>1667</v>
      </c>
    </row>
    <row r="532" spans="1:7">
      <c r="A532">
        <v>68014</v>
      </c>
      <c r="B532" t="s">
        <v>1968</v>
      </c>
      <c r="C532" t="s">
        <v>1959</v>
      </c>
      <c r="D532" t="s">
        <v>1686</v>
      </c>
      <c r="E532" t="s">
        <v>15</v>
      </c>
      <c r="F532" t="s">
        <v>1668</v>
      </c>
    </row>
    <row r="533" spans="1:7">
      <c r="A533">
        <v>68015</v>
      </c>
      <c r="B533" t="s">
        <v>1968</v>
      </c>
      <c r="C533" t="s">
        <v>1959</v>
      </c>
      <c r="D533" t="s">
        <v>1686</v>
      </c>
      <c r="E533" t="s">
        <v>15</v>
      </c>
      <c r="F533" t="s">
        <v>1669</v>
      </c>
    </row>
    <row r="534" spans="1:7">
      <c r="A534">
        <v>68016</v>
      </c>
      <c r="B534" t="s">
        <v>1968</v>
      </c>
      <c r="C534" t="s">
        <v>1959</v>
      </c>
      <c r="D534" t="s">
        <v>1686</v>
      </c>
      <c r="E534" t="s">
        <v>432</v>
      </c>
      <c r="F534" t="s">
        <v>1670</v>
      </c>
    </row>
    <row r="535" spans="1:7">
      <c r="A535">
        <v>68017</v>
      </c>
      <c r="B535" t="s">
        <v>1968</v>
      </c>
      <c r="C535" t="s">
        <v>1959</v>
      </c>
      <c r="D535" t="s">
        <v>1686</v>
      </c>
      <c r="E535" t="s">
        <v>15</v>
      </c>
      <c r="F535" t="s">
        <v>1671</v>
      </c>
    </row>
    <row r="536" spans="1:7">
      <c r="A536">
        <v>68018</v>
      </c>
      <c r="B536" t="s">
        <v>1968</v>
      </c>
      <c r="C536" t="s">
        <v>1959</v>
      </c>
      <c r="D536" t="s">
        <v>1686</v>
      </c>
      <c r="E536" t="s">
        <v>182</v>
      </c>
      <c r="F536" t="s">
        <v>1672</v>
      </c>
    </row>
    <row r="537" spans="1:7">
      <c r="A537">
        <v>68019</v>
      </c>
      <c r="B537" t="s">
        <v>1968</v>
      </c>
      <c r="C537" t="s">
        <v>1959</v>
      </c>
      <c r="D537" t="s">
        <v>1686</v>
      </c>
      <c r="E537" t="s">
        <v>182</v>
      </c>
      <c r="F537" t="s">
        <v>1554</v>
      </c>
    </row>
    <row r="538" spans="1:7">
      <c r="A538">
        <v>68020</v>
      </c>
      <c r="B538" t="s">
        <v>1968</v>
      </c>
      <c r="C538" t="s">
        <v>1959</v>
      </c>
      <c r="D538" t="s">
        <v>1686</v>
      </c>
      <c r="E538" t="s">
        <v>182</v>
      </c>
      <c r="F538" t="s">
        <v>1555</v>
      </c>
    </row>
    <row r="539" spans="1:7">
      <c r="A539">
        <v>68021</v>
      </c>
      <c r="B539" t="s">
        <v>1968</v>
      </c>
      <c r="C539" t="s">
        <v>1959</v>
      </c>
      <c r="D539" t="s">
        <v>1686</v>
      </c>
      <c r="E539" t="s">
        <v>182</v>
      </c>
      <c r="F539" t="s">
        <v>1556</v>
      </c>
    </row>
    <row r="540" spans="1:7">
      <c r="A540">
        <v>68022</v>
      </c>
      <c r="B540" t="s">
        <v>1968</v>
      </c>
      <c r="C540" t="s">
        <v>1959</v>
      </c>
      <c r="D540" t="s">
        <v>1686</v>
      </c>
      <c r="E540" t="s">
        <v>442</v>
      </c>
      <c r="F540" t="s">
        <v>1557</v>
      </c>
      <c r="G540" t="s">
        <v>1215</v>
      </c>
    </row>
    <row r="541" spans="1:7">
      <c r="A541">
        <v>68023</v>
      </c>
      <c r="B541" t="s">
        <v>1968</v>
      </c>
      <c r="C541" t="s">
        <v>1959</v>
      </c>
      <c r="D541" t="s">
        <v>1686</v>
      </c>
      <c r="E541" t="s">
        <v>15</v>
      </c>
      <c r="F541" t="s">
        <v>1517</v>
      </c>
    </row>
    <row r="542" spans="1:7">
      <c r="A542">
        <v>68024</v>
      </c>
      <c r="B542" t="s">
        <v>1968</v>
      </c>
      <c r="C542" t="s">
        <v>1959</v>
      </c>
      <c r="D542" t="s">
        <v>1686</v>
      </c>
      <c r="E542" t="s">
        <v>15</v>
      </c>
      <c r="F542" t="s">
        <v>1518</v>
      </c>
    </row>
    <row r="543" spans="1:7">
      <c r="A543">
        <v>68025</v>
      </c>
      <c r="B543" t="s">
        <v>1968</v>
      </c>
      <c r="C543" t="s">
        <v>1959</v>
      </c>
      <c r="D543" t="s">
        <v>1686</v>
      </c>
      <c r="E543" t="s">
        <v>432</v>
      </c>
      <c r="F543" t="s">
        <v>1675</v>
      </c>
    </row>
    <row r="544" spans="1:7">
      <c r="A544">
        <v>68026</v>
      </c>
      <c r="B544" t="s">
        <v>1968</v>
      </c>
      <c r="C544" t="s">
        <v>1959</v>
      </c>
      <c r="D544" t="s">
        <v>1686</v>
      </c>
      <c r="E544" t="s">
        <v>15</v>
      </c>
      <c r="F544" t="s">
        <v>1676</v>
      </c>
    </row>
    <row r="545" spans="1:7">
      <c r="A545">
        <v>68027</v>
      </c>
      <c r="B545" t="s">
        <v>1968</v>
      </c>
      <c r="C545" t="s">
        <v>1959</v>
      </c>
      <c r="D545" t="s">
        <v>1686</v>
      </c>
      <c r="E545" t="s">
        <v>15</v>
      </c>
      <c r="F545" t="s">
        <v>1677</v>
      </c>
    </row>
    <row r="546" spans="1:7">
      <c r="A546">
        <v>68028</v>
      </c>
      <c r="B546" t="s">
        <v>1968</v>
      </c>
      <c r="C546" t="s">
        <v>1959</v>
      </c>
      <c r="D546" t="s">
        <v>1686</v>
      </c>
      <c r="E546" t="s">
        <v>442</v>
      </c>
      <c r="F546" t="s">
        <v>1678</v>
      </c>
      <c r="G546" t="s">
        <v>1215</v>
      </c>
    </row>
    <row r="547" spans="1:7">
      <c r="A547">
        <v>68029</v>
      </c>
      <c r="B547" t="s">
        <v>1968</v>
      </c>
      <c r="C547" t="s">
        <v>1959</v>
      </c>
      <c r="D547" t="s">
        <v>1686</v>
      </c>
      <c r="E547" t="s">
        <v>15</v>
      </c>
      <c r="F547" t="s">
        <v>1679</v>
      </c>
    </row>
    <row r="548" spans="1:7">
      <c r="A548">
        <v>68030</v>
      </c>
      <c r="B548" t="s">
        <v>1968</v>
      </c>
      <c r="C548" t="s">
        <v>1959</v>
      </c>
      <c r="D548" t="s">
        <v>1686</v>
      </c>
      <c r="E548" t="s">
        <v>15</v>
      </c>
      <c r="F548" t="s">
        <v>1680</v>
      </c>
    </row>
    <row r="549" spans="1:7">
      <c r="A549">
        <v>68031</v>
      </c>
      <c r="B549" t="s">
        <v>1968</v>
      </c>
      <c r="C549" t="s">
        <v>1959</v>
      </c>
      <c r="D549" t="s">
        <v>1686</v>
      </c>
      <c r="E549" t="s">
        <v>15</v>
      </c>
      <c r="F549" t="s">
        <v>1681</v>
      </c>
    </row>
    <row r="550" spans="1:7">
      <c r="A550">
        <v>68032</v>
      </c>
      <c r="B550" t="s">
        <v>1968</v>
      </c>
      <c r="C550" t="s">
        <v>1959</v>
      </c>
      <c r="D550" t="s">
        <v>1686</v>
      </c>
      <c r="E550" t="s">
        <v>432</v>
      </c>
      <c r="F550" t="s">
        <v>1682</v>
      </c>
    </row>
    <row r="551" spans="1:7">
      <c r="A551">
        <v>68033</v>
      </c>
      <c r="B551" t="s">
        <v>1968</v>
      </c>
      <c r="C551" t="s">
        <v>1959</v>
      </c>
      <c r="D551" t="s">
        <v>1686</v>
      </c>
      <c r="E551" t="s">
        <v>15</v>
      </c>
      <c r="F551" t="s">
        <v>1683</v>
      </c>
    </row>
    <row r="552" spans="1:7">
      <c r="A552">
        <v>68034</v>
      </c>
      <c r="B552" t="s">
        <v>1968</v>
      </c>
      <c r="C552" t="s">
        <v>1959</v>
      </c>
      <c r="D552" t="s">
        <v>1686</v>
      </c>
      <c r="E552" t="s">
        <v>24</v>
      </c>
      <c r="F552" t="s">
        <v>1684</v>
      </c>
    </row>
    <row r="553" spans="1:7">
      <c r="A553">
        <v>68035</v>
      </c>
      <c r="B553" t="s">
        <v>1968</v>
      </c>
      <c r="C553" t="s">
        <v>1959</v>
      </c>
      <c r="D553" t="s">
        <v>1686</v>
      </c>
      <c r="E553" t="s">
        <v>15</v>
      </c>
      <c r="F553" t="s">
        <v>1685</v>
      </c>
    </row>
    <row r="554" spans="1:7">
      <c r="B554" t="s">
        <v>1968</v>
      </c>
      <c r="C554" t="s">
        <v>1959</v>
      </c>
      <c r="D554" t="s">
        <v>1686</v>
      </c>
      <c r="E554" t="s">
        <v>15</v>
      </c>
      <c r="F554" t="s">
        <v>56</v>
      </c>
    </row>
    <row r="555" spans="1:7">
      <c r="B555" t="s">
        <v>1968</v>
      </c>
      <c r="C555" t="s">
        <v>1959</v>
      </c>
      <c r="D555" t="s">
        <v>1686</v>
      </c>
      <c r="E555" t="s">
        <v>24</v>
      </c>
      <c r="F555" t="s">
        <v>57</v>
      </c>
    </row>
    <row r="556" spans="1:7">
      <c r="A556">
        <v>69000</v>
      </c>
      <c r="B556" t="s">
        <v>1968</v>
      </c>
      <c r="C556" t="s">
        <v>1959</v>
      </c>
      <c r="D556" t="s">
        <v>1949</v>
      </c>
      <c r="E556" t="s">
        <v>12</v>
      </c>
      <c r="F556" t="s">
        <v>1949</v>
      </c>
    </row>
    <row r="557" spans="1:7">
      <c r="A557">
        <v>69001</v>
      </c>
      <c r="B557" t="s">
        <v>1968</v>
      </c>
      <c r="C557" t="s">
        <v>1959</v>
      </c>
      <c r="D557" t="s">
        <v>1949</v>
      </c>
      <c r="E557" t="s">
        <v>15</v>
      </c>
      <c r="F557" t="s">
        <v>1950</v>
      </c>
    </row>
    <row r="558" spans="1:7">
      <c r="A558">
        <v>69002</v>
      </c>
      <c r="B558" t="s">
        <v>1968</v>
      </c>
      <c r="C558" t="s">
        <v>1959</v>
      </c>
      <c r="D558" t="s">
        <v>1949</v>
      </c>
      <c r="E558" t="s">
        <v>15</v>
      </c>
      <c r="F558" t="s">
        <v>1653</v>
      </c>
    </row>
    <row r="559" spans="1:7">
      <c r="A559">
        <v>69003</v>
      </c>
      <c r="B559" t="s">
        <v>1968</v>
      </c>
      <c r="C559" t="s">
        <v>1959</v>
      </c>
      <c r="D559" t="s">
        <v>1949</v>
      </c>
      <c r="E559" t="s">
        <v>15</v>
      </c>
      <c r="F559" t="s">
        <v>1654</v>
      </c>
    </row>
    <row r="560" spans="1:7">
      <c r="A560">
        <v>69004</v>
      </c>
      <c r="B560" t="s">
        <v>1968</v>
      </c>
      <c r="C560" t="s">
        <v>1959</v>
      </c>
      <c r="D560" t="s">
        <v>1949</v>
      </c>
      <c r="E560" t="s">
        <v>15</v>
      </c>
      <c r="F560" t="s">
        <v>1951</v>
      </c>
    </row>
    <row r="561" spans="1:6">
      <c r="A561">
        <v>69005</v>
      </c>
      <c r="B561" t="s">
        <v>1968</v>
      </c>
      <c r="C561" t="s">
        <v>1959</v>
      </c>
      <c r="D561" t="s">
        <v>1949</v>
      </c>
      <c r="E561" t="s">
        <v>15</v>
      </c>
      <c r="F561" t="s">
        <v>1952</v>
      </c>
    </row>
    <row r="562" spans="1:6">
      <c r="A562">
        <v>69006</v>
      </c>
      <c r="B562" t="s">
        <v>1968</v>
      </c>
      <c r="C562" t="s">
        <v>1959</v>
      </c>
      <c r="D562" t="s">
        <v>1949</v>
      </c>
      <c r="E562" t="s">
        <v>15</v>
      </c>
      <c r="F562" t="s">
        <v>1991</v>
      </c>
    </row>
    <row r="563" spans="1:6">
      <c r="B563" t="s">
        <v>1968</v>
      </c>
      <c r="C563" t="s">
        <v>1959</v>
      </c>
      <c r="D563" t="s">
        <v>1949</v>
      </c>
      <c r="E563" t="s">
        <v>15</v>
      </c>
      <c r="F563" t="s">
        <v>56</v>
      </c>
    </row>
    <row r="564" spans="1:6">
      <c r="B564" t="s">
        <v>1968</v>
      </c>
      <c r="C564" t="s">
        <v>1959</v>
      </c>
      <c r="D564" t="s">
        <v>1949</v>
      </c>
      <c r="E564" t="s">
        <v>24</v>
      </c>
      <c r="F564" t="s">
        <v>57</v>
      </c>
    </row>
    <row r="565" spans="1:6">
      <c r="A565">
        <v>70000</v>
      </c>
      <c r="B565" t="s">
        <v>1968</v>
      </c>
      <c r="C565" t="s">
        <v>1959</v>
      </c>
      <c r="D565" t="s">
        <v>1768</v>
      </c>
      <c r="E565" t="s">
        <v>12</v>
      </c>
      <c r="F565" t="s">
        <v>1768</v>
      </c>
    </row>
    <row r="566" spans="1:6">
      <c r="A566">
        <v>70001</v>
      </c>
      <c r="B566" t="s">
        <v>1968</v>
      </c>
      <c r="C566" t="s">
        <v>1959</v>
      </c>
      <c r="D566" t="s">
        <v>1768</v>
      </c>
      <c r="E566" t="s">
        <v>15</v>
      </c>
      <c r="F566" t="s">
        <v>1747</v>
      </c>
    </row>
    <row r="567" spans="1:6">
      <c r="A567">
        <v>70002</v>
      </c>
      <c r="B567" t="s">
        <v>1968</v>
      </c>
      <c r="C567" t="s">
        <v>1959</v>
      </c>
      <c r="D567" t="s">
        <v>1768</v>
      </c>
      <c r="E567" t="s">
        <v>15</v>
      </c>
      <c r="F567" t="s">
        <v>127</v>
      </c>
    </row>
    <row r="568" spans="1:6">
      <c r="A568">
        <v>70003</v>
      </c>
      <c r="B568" t="s">
        <v>1968</v>
      </c>
      <c r="C568" t="s">
        <v>1959</v>
      </c>
      <c r="D568" t="s">
        <v>1768</v>
      </c>
      <c r="E568" t="s">
        <v>15</v>
      </c>
      <c r="F568" t="s">
        <v>1748</v>
      </c>
    </row>
    <row r="569" spans="1:6">
      <c r="A569">
        <v>70004</v>
      </c>
      <c r="B569" t="s">
        <v>1968</v>
      </c>
      <c r="C569" t="s">
        <v>1959</v>
      </c>
      <c r="D569" t="s">
        <v>1768</v>
      </c>
      <c r="E569" t="s">
        <v>15</v>
      </c>
      <c r="F569" t="s">
        <v>1769</v>
      </c>
    </row>
    <row r="570" spans="1:6">
      <c r="B570" t="s">
        <v>1968</v>
      </c>
      <c r="C570" t="s">
        <v>1959</v>
      </c>
      <c r="D570" t="s">
        <v>1768</v>
      </c>
      <c r="E570" t="s">
        <v>15</v>
      </c>
      <c r="F570" t="s">
        <v>56</v>
      </c>
    </row>
    <row r="571" spans="1:6">
      <c r="B571" t="s">
        <v>1968</v>
      </c>
      <c r="C571" t="s">
        <v>1959</v>
      </c>
      <c r="D571" t="s">
        <v>1768</v>
      </c>
      <c r="E571" t="s">
        <v>24</v>
      </c>
      <c r="F571" t="s">
        <v>57</v>
      </c>
    </row>
    <row r="572" spans="1:6">
      <c r="A572">
        <v>71000</v>
      </c>
      <c r="B572" t="s">
        <v>1968</v>
      </c>
      <c r="C572" t="s">
        <v>1959</v>
      </c>
      <c r="D572" t="s">
        <v>1761</v>
      </c>
      <c r="E572" t="s">
        <v>12</v>
      </c>
      <c r="F572" t="s">
        <v>1761</v>
      </c>
    </row>
    <row r="573" spans="1:6">
      <c r="A573">
        <v>71001</v>
      </c>
      <c r="B573" t="s">
        <v>1968</v>
      </c>
      <c r="C573" t="s">
        <v>1959</v>
      </c>
      <c r="D573" t="s">
        <v>1761</v>
      </c>
      <c r="E573" t="s">
        <v>15</v>
      </c>
      <c r="F573" t="s">
        <v>1747</v>
      </c>
    </row>
    <row r="574" spans="1:6">
      <c r="A574">
        <v>71002</v>
      </c>
      <c r="B574" t="s">
        <v>1968</v>
      </c>
      <c r="C574" t="s">
        <v>1959</v>
      </c>
      <c r="D574" t="s">
        <v>1761</v>
      </c>
      <c r="E574" t="s">
        <v>15</v>
      </c>
      <c r="F574" t="s">
        <v>127</v>
      </c>
    </row>
    <row r="575" spans="1:6">
      <c r="A575">
        <v>71003</v>
      </c>
      <c r="B575" t="s">
        <v>1968</v>
      </c>
      <c r="C575" t="s">
        <v>1959</v>
      </c>
      <c r="D575" t="s">
        <v>1761</v>
      </c>
      <c r="E575" t="s">
        <v>15</v>
      </c>
      <c r="F575" t="s">
        <v>1748</v>
      </c>
    </row>
    <row r="576" spans="1:6">
      <c r="A576">
        <v>71004</v>
      </c>
      <c r="B576" t="s">
        <v>1968</v>
      </c>
      <c r="C576" t="s">
        <v>1959</v>
      </c>
      <c r="D576" t="s">
        <v>1761</v>
      </c>
      <c r="E576" t="s">
        <v>15</v>
      </c>
      <c r="F576" t="s">
        <v>1762</v>
      </c>
    </row>
    <row r="577" spans="1:6">
      <c r="B577" t="s">
        <v>1968</v>
      </c>
      <c r="C577" t="s">
        <v>1959</v>
      </c>
      <c r="D577" t="s">
        <v>1761</v>
      </c>
      <c r="E577" t="s">
        <v>15</v>
      </c>
      <c r="F577" t="s">
        <v>56</v>
      </c>
    </row>
    <row r="578" spans="1:6">
      <c r="B578" t="s">
        <v>1968</v>
      </c>
      <c r="C578" t="s">
        <v>1959</v>
      </c>
      <c r="D578" t="s">
        <v>1761</v>
      </c>
      <c r="E578" t="s">
        <v>24</v>
      </c>
      <c r="F578" t="s">
        <v>57</v>
      </c>
    </row>
    <row r="579" spans="1:6">
      <c r="A579">
        <v>72000</v>
      </c>
      <c r="B579" t="s">
        <v>1962</v>
      </c>
      <c r="C579" t="s">
        <v>1959</v>
      </c>
      <c r="D579" t="s">
        <v>650</v>
      </c>
      <c r="E579" t="s">
        <v>12</v>
      </c>
      <c r="F579" t="s">
        <v>650</v>
      </c>
    </row>
    <row r="580" spans="1:6">
      <c r="A580">
        <v>72001</v>
      </c>
      <c r="B580" t="s">
        <v>1962</v>
      </c>
      <c r="C580" t="s">
        <v>1959</v>
      </c>
      <c r="D580" t="s">
        <v>650</v>
      </c>
      <c r="E580" t="s">
        <v>15</v>
      </c>
      <c r="F580" t="s">
        <v>651</v>
      </c>
    </row>
    <row r="581" spans="1:6">
      <c r="A581">
        <v>72002</v>
      </c>
      <c r="B581" t="s">
        <v>1962</v>
      </c>
      <c r="C581" t="s">
        <v>1959</v>
      </c>
      <c r="D581" t="s">
        <v>650</v>
      </c>
      <c r="E581" t="s">
        <v>15</v>
      </c>
      <c r="F581" t="s">
        <v>652</v>
      </c>
    </row>
    <row r="582" spans="1:6">
      <c r="A582">
        <v>72003</v>
      </c>
      <c r="B582" t="s">
        <v>1962</v>
      </c>
      <c r="C582" t="s">
        <v>1959</v>
      </c>
      <c r="D582" t="s">
        <v>650</v>
      </c>
      <c r="E582" t="s">
        <v>15</v>
      </c>
      <c r="F582" t="s">
        <v>1992</v>
      </c>
    </row>
    <row r="583" spans="1:6">
      <c r="A583">
        <v>72004</v>
      </c>
      <c r="B583" t="s">
        <v>1962</v>
      </c>
      <c r="C583" t="s">
        <v>1959</v>
      </c>
      <c r="D583" t="s">
        <v>650</v>
      </c>
      <c r="E583" t="s">
        <v>15</v>
      </c>
      <c r="F583" t="s">
        <v>654</v>
      </c>
    </row>
    <row r="584" spans="1:6">
      <c r="A584">
        <v>72005</v>
      </c>
      <c r="B584" t="s">
        <v>1962</v>
      </c>
      <c r="C584" t="s">
        <v>1959</v>
      </c>
      <c r="D584" t="s">
        <v>650</v>
      </c>
      <c r="E584" t="s">
        <v>15</v>
      </c>
      <c r="F584" t="s">
        <v>655</v>
      </c>
    </row>
    <row r="585" spans="1:6">
      <c r="A585">
        <v>72006</v>
      </c>
      <c r="B585" t="s">
        <v>1962</v>
      </c>
      <c r="C585" t="s">
        <v>1959</v>
      </c>
      <c r="D585" t="s">
        <v>650</v>
      </c>
      <c r="E585" t="s">
        <v>15</v>
      </c>
      <c r="F585" t="s">
        <v>656</v>
      </c>
    </row>
    <row r="586" spans="1:6">
      <c r="A586">
        <v>72007</v>
      </c>
      <c r="B586" t="s">
        <v>1962</v>
      </c>
      <c r="C586" t="s">
        <v>1959</v>
      </c>
      <c r="D586" t="s">
        <v>650</v>
      </c>
      <c r="E586" t="s">
        <v>15</v>
      </c>
      <c r="F586" t="s">
        <v>657</v>
      </c>
    </row>
    <row r="587" spans="1:6">
      <c r="A587">
        <v>72008</v>
      </c>
      <c r="B587" t="s">
        <v>1962</v>
      </c>
      <c r="C587" t="s">
        <v>1959</v>
      </c>
      <c r="D587" t="s">
        <v>650</v>
      </c>
      <c r="E587" t="s">
        <v>15</v>
      </c>
      <c r="F587" t="s">
        <v>658</v>
      </c>
    </row>
    <row r="588" spans="1:6">
      <c r="A588">
        <v>72009</v>
      </c>
      <c r="B588" t="s">
        <v>1962</v>
      </c>
      <c r="C588" t="s">
        <v>1959</v>
      </c>
      <c r="D588" t="s">
        <v>650</v>
      </c>
      <c r="E588" t="s">
        <v>15</v>
      </c>
      <c r="F588" t="s">
        <v>573</v>
      </c>
    </row>
    <row r="589" spans="1:6">
      <c r="B589" t="s">
        <v>1962</v>
      </c>
      <c r="C589" t="s">
        <v>1959</v>
      </c>
      <c r="D589" t="s">
        <v>650</v>
      </c>
      <c r="E589" t="s">
        <v>15</v>
      </c>
      <c r="F589" t="s">
        <v>56</v>
      </c>
    </row>
    <row r="590" spans="1:6">
      <c r="B590" t="s">
        <v>1962</v>
      </c>
      <c r="C590" t="s">
        <v>1959</v>
      </c>
      <c r="D590" t="s">
        <v>650</v>
      </c>
      <c r="E590" t="s">
        <v>24</v>
      </c>
      <c r="F590" t="s">
        <v>57</v>
      </c>
    </row>
    <row r="591" spans="1:6">
      <c r="A591">
        <v>73000</v>
      </c>
      <c r="B591" t="s">
        <v>1962</v>
      </c>
      <c r="C591" t="s">
        <v>1959</v>
      </c>
      <c r="D591" t="s">
        <v>659</v>
      </c>
      <c r="E591" t="s">
        <v>12</v>
      </c>
      <c r="F591" t="s">
        <v>659</v>
      </c>
    </row>
    <row r="592" spans="1:6">
      <c r="A592">
        <v>73001</v>
      </c>
      <c r="B592" t="s">
        <v>1962</v>
      </c>
      <c r="C592" t="s">
        <v>1959</v>
      </c>
      <c r="D592" t="s">
        <v>659</v>
      </c>
      <c r="E592" t="s">
        <v>15</v>
      </c>
      <c r="F592" t="s">
        <v>651</v>
      </c>
    </row>
    <row r="593" spans="1:6">
      <c r="A593">
        <v>73002</v>
      </c>
      <c r="B593" t="s">
        <v>1962</v>
      </c>
      <c r="C593" t="s">
        <v>1959</v>
      </c>
      <c r="D593" t="s">
        <v>659</v>
      </c>
      <c r="E593" t="s">
        <v>15</v>
      </c>
      <c r="F593" t="s">
        <v>652</v>
      </c>
    </row>
    <row r="594" spans="1:6">
      <c r="A594">
        <v>73003</v>
      </c>
      <c r="B594" t="s">
        <v>1962</v>
      </c>
      <c r="C594" t="s">
        <v>1959</v>
      </c>
      <c r="D594" t="s">
        <v>659</v>
      </c>
      <c r="E594" t="s">
        <v>15</v>
      </c>
      <c r="F594" t="s">
        <v>1992</v>
      </c>
    </row>
    <row r="595" spans="1:6">
      <c r="A595">
        <v>73004</v>
      </c>
      <c r="B595" t="s">
        <v>1962</v>
      </c>
      <c r="C595" t="s">
        <v>1959</v>
      </c>
      <c r="D595" t="s">
        <v>659</v>
      </c>
      <c r="E595" t="s">
        <v>15</v>
      </c>
      <c r="F595" t="s">
        <v>660</v>
      </c>
    </row>
    <row r="596" spans="1:6">
      <c r="A596">
        <v>73005</v>
      </c>
      <c r="B596" t="s">
        <v>1962</v>
      </c>
      <c r="C596" t="s">
        <v>1959</v>
      </c>
      <c r="D596" t="s">
        <v>659</v>
      </c>
      <c r="E596" t="s">
        <v>15</v>
      </c>
      <c r="F596" t="s">
        <v>655</v>
      </c>
    </row>
    <row r="597" spans="1:6">
      <c r="A597">
        <v>73006</v>
      </c>
      <c r="B597" t="s">
        <v>1962</v>
      </c>
      <c r="C597" t="s">
        <v>1959</v>
      </c>
      <c r="D597" t="s">
        <v>659</v>
      </c>
      <c r="E597" t="s">
        <v>15</v>
      </c>
      <c r="F597" t="s">
        <v>656</v>
      </c>
    </row>
    <row r="598" spans="1:6">
      <c r="A598">
        <v>73007</v>
      </c>
      <c r="B598" t="s">
        <v>1962</v>
      </c>
      <c r="C598" t="s">
        <v>1959</v>
      </c>
      <c r="D598" t="s">
        <v>659</v>
      </c>
      <c r="E598" t="s">
        <v>15</v>
      </c>
      <c r="F598" t="s">
        <v>661</v>
      </c>
    </row>
    <row r="599" spans="1:6">
      <c r="A599">
        <v>73008</v>
      </c>
      <c r="B599" t="s">
        <v>1962</v>
      </c>
      <c r="C599" t="s">
        <v>1959</v>
      </c>
      <c r="D599" t="s">
        <v>659</v>
      </c>
      <c r="E599" t="s">
        <v>15</v>
      </c>
      <c r="F599" t="s">
        <v>662</v>
      </c>
    </row>
    <row r="600" spans="1:6">
      <c r="A600">
        <v>73009</v>
      </c>
      <c r="B600" t="s">
        <v>1962</v>
      </c>
      <c r="C600" t="s">
        <v>1959</v>
      </c>
      <c r="D600" t="s">
        <v>659</v>
      </c>
      <c r="E600" t="s">
        <v>15</v>
      </c>
      <c r="F600" t="s">
        <v>663</v>
      </c>
    </row>
    <row r="601" spans="1:6">
      <c r="A601">
        <v>73010</v>
      </c>
      <c r="B601" t="s">
        <v>1962</v>
      </c>
      <c r="C601" t="s">
        <v>1959</v>
      </c>
      <c r="D601" t="s">
        <v>659</v>
      </c>
      <c r="E601" t="s">
        <v>15</v>
      </c>
      <c r="F601" t="s">
        <v>658</v>
      </c>
    </row>
    <row r="602" spans="1:6">
      <c r="A602">
        <v>73011</v>
      </c>
      <c r="B602" t="s">
        <v>1962</v>
      </c>
      <c r="C602" t="s">
        <v>1959</v>
      </c>
      <c r="D602" t="s">
        <v>659</v>
      </c>
      <c r="E602" t="s">
        <v>15</v>
      </c>
      <c r="F602" t="s">
        <v>575</v>
      </c>
    </row>
    <row r="603" spans="1:6">
      <c r="B603" t="s">
        <v>1962</v>
      </c>
      <c r="C603" t="s">
        <v>1959</v>
      </c>
      <c r="D603" t="s">
        <v>659</v>
      </c>
      <c r="E603" t="s">
        <v>15</v>
      </c>
      <c r="F603" t="s">
        <v>56</v>
      </c>
    </row>
    <row r="604" spans="1:6">
      <c r="B604" t="s">
        <v>1962</v>
      </c>
      <c r="C604" t="s">
        <v>1959</v>
      </c>
      <c r="D604" t="s">
        <v>659</v>
      </c>
      <c r="E604" t="s">
        <v>24</v>
      </c>
      <c r="F604" t="s">
        <v>57</v>
      </c>
    </row>
    <row r="605" spans="1:6">
      <c r="A605">
        <v>74000</v>
      </c>
      <c r="B605" t="s">
        <v>1962</v>
      </c>
      <c r="C605" t="s">
        <v>1959</v>
      </c>
      <c r="D605" t="s">
        <v>664</v>
      </c>
      <c r="E605" t="s">
        <v>12</v>
      </c>
      <c r="F605" t="s">
        <v>664</v>
      </c>
    </row>
    <row r="606" spans="1:6">
      <c r="A606">
        <v>74001</v>
      </c>
      <c r="B606" t="s">
        <v>1962</v>
      </c>
      <c r="C606" t="s">
        <v>1959</v>
      </c>
      <c r="D606" t="s">
        <v>664</v>
      </c>
      <c r="E606" t="s">
        <v>15</v>
      </c>
      <c r="F606" t="s">
        <v>665</v>
      </c>
    </row>
    <row r="607" spans="1:6">
      <c r="A607">
        <v>74002</v>
      </c>
      <c r="B607" t="s">
        <v>1962</v>
      </c>
      <c r="C607" t="s">
        <v>1959</v>
      </c>
      <c r="D607" t="s">
        <v>664</v>
      </c>
      <c r="E607" t="s">
        <v>15</v>
      </c>
      <c r="F607" t="s">
        <v>666</v>
      </c>
    </row>
    <row r="608" spans="1:6">
      <c r="A608">
        <v>74003</v>
      </c>
      <c r="B608" t="s">
        <v>1962</v>
      </c>
      <c r="C608" t="s">
        <v>1959</v>
      </c>
      <c r="D608" t="s">
        <v>664</v>
      </c>
      <c r="E608" t="s">
        <v>15</v>
      </c>
      <c r="F608" t="s">
        <v>667</v>
      </c>
    </row>
    <row r="609" spans="1:6">
      <c r="A609">
        <v>74004</v>
      </c>
      <c r="B609" t="s">
        <v>1962</v>
      </c>
      <c r="C609" t="s">
        <v>1959</v>
      </c>
      <c r="D609" t="s">
        <v>664</v>
      </c>
      <c r="E609" t="s">
        <v>15</v>
      </c>
      <c r="F609" t="s">
        <v>577</v>
      </c>
    </row>
    <row r="610" spans="1:6">
      <c r="B610" t="s">
        <v>1962</v>
      </c>
      <c r="C610" t="s">
        <v>1959</v>
      </c>
      <c r="D610" t="s">
        <v>664</v>
      </c>
      <c r="E610" t="s">
        <v>15</v>
      </c>
      <c r="F610" t="s">
        <v>56</v>
      </c>
    </row>
    <row r="611" spans="1:6">
      <c r="B611" t="s">
        <v>1962</v>
      </c>
      <c r="C611" t="s">
        <v>1959</v>
      </c>
      <c r="D611" t="s">
        <v>664</v>
      </c>
      <c r="E611" t="s">
        <v>24</v>
      </c>
      <c r="F611" t="s">
        <v>57</v>
      </c>
    </row>
    <row r="612" spans="1:6">
      <c r="A612">
        <v>75000</v>
      </c>
      <c r="B612" t="s">
        <v>1962</v>
      </c>
      <c r="C612" t="s">
        <v>1959</v>
      </c>
      <c r="D612" t="s">
        <v>829</v>
      </c>
      <c r="E612" t="s">
        <v>12</v>
      </c>
      <c r="F612" t="s">
        <v>829</v>
      </c>
    </row>
    <row r="613" spans="1:6">
      <c r="A613">
        <v>75001</v>
      </c>
      <c r="B613" t="s">
        <v>1962</v>
      </c>
      <c r="C613" t="s">
        <v>1959</v>
      </c>
      <c r="D613" t="s">
        <v>829</v>
      </c>
      <c r="E613" t="s">
        <v>15</v>
      </c>
      <c r="F613" t="s">
        <v>830</v>
      </c>
    </row>
    <row r="614" spans="1:6">
      <c r="A614">
        <v>75002</v>
      </c>
      <c r="B614" t="s">
        <v>1962</v>
      </c>
      <c r="C614" t="s">
        <v>1959</v>
      </c>
      <c r="D614" t="s">
        <v>829</v>
      </c>
      <c r="E614" t="s">
        <v>15</v>
      </c>
      <c r="F614" t="s">
        <v>831</v>
      </c>
    </row>
    <row r="615" spans="1:6">
      <c r="A615">
        <v>75003</v>
      </c>
      <c r="B615" t="s">
        <v>1962</v>
      </c>
      <c r="C615" t="s">
        <v>1959</v>
      </c>
      <c r="D615" t="s">
        <v>829</v>
      </c>
      <c r="E615" t="s">
        <v>15</v>
      </c>
      <c r="F615" t="s">
        <v>832</v>
      </c>
    </row>
    <row r="616" spans="1:6">
      <c r="A616">
        <v>75004</v>
      </c>
      <c r="B616" t="s">
        <v>1962</v>
      </c>
      <c r="C616" t="s">
        <v>1959</v>
      </c>
      <c r="D616" t="s">
        <v>829</v>
      </c>
      <c r="E616" t="s">
        <v>15</v>
      </c>
      <c r="F616" t="s">
        <v>833</v>
      </c>
    </row>
    <row r="617" spans="1:6">
      <c r="A617">
        <v>75005</v>
      </c>
      <c r="B617" t="s">
        <v>1962</v>
      </c>
      <c r="C617" t="s">
        <v>1959</v>
      </c>
      <c r="D617" t="s">
        <v>829</v>
      </c>
      <c r="E617" t="s">
        <v>15</v>
      </c>
      <c r="F617" t="s">
        <v>834</v>
      </c>
    </row>
    <row r="618" spans="1:6">
      <c r="A618">
        <v>75006</v>
      </c>
      <c r="B618" t="s">
        <v>1962</v>
      </c>
      <c r="C618" t="s">
        <v>1959</v>
      </c>
      <c r="D618" t="s">
        <v>829</v>
      </c>
      <c r="E618" t="s">
        <v>15</v>
      </c>
      <c r="F618" t="s">
        <v>835</v>
      </c>
    </row>
    <row r="619" spans="1:6">
      <c r="A619">
        <v>75007</v>
      </c>
      <c r="B619" t="s">
        <v>1962</v>
      </c>
      <c r="C619" t="s">
        <v>1959</v>
      </c>
      <c r="D619" t="s">
        <v>829</v>
      </c>
      <c r="E619" t="s">
        <v>15</v>
      </c>
      <c r="F619" t="s">
        <v>737</v>
      </c>
    </row>
    <row r="620" spans="1:6">
      <c r="A620">
        <v>75008</v>
      </c>
      <c r="B620" t="s">
        <v>1962</v>
      </c>
      <c r="C620" t="s">
        <v>1959</v>
      </c>
      <c r="D620" t="s">
        <v>829</v>
      </c>
      <c r="E620" t="s">
        <v>15</v>
      </c>
      <c r="F620" t="s">
        <v>836</v>
      </c>
    </row>
    <row r="621" spans="1:6">
      <c r="A621">
        <v>75009</v>
      </c>
      <c r="B621" t="s">
        <v>1962</v>
      </c>
      <c r="C621" t="s">
        <v>1959</v>
      </c>
      <c r="D621" t="s">
        <v>829</v>
      </c>
      <c r="E621" t="s">
        <v>15</v>
      </c>
      <c r="F621" t="s">
        <v>837</v>
      </c>
    </row>
    <row r="622" spans="1:6">
      <c r="B622" t="s">
        <v>1962</v>
      </c>
      <c r="C622" t="s">
        <v>1959</v>
      </c>
      <c r="D622" t="s">
        <v>829</v>
      </c>
      <c r="E622" t="s">
        <v>15</v>
      </c>
      <c r="F622" t="s">
        <v>56</v>
      </c>
    </row>
    <row r="623" spans="1:6">
      <c r="B623" t="s">
        <v>1962</v>
      </c>
      <c r="C623" t="s">
        <v>1959</v>
      </c>
      <c r="D623" t="s">
        <v>829</v>
      </c>
      <c r="E623" t="s">
        <v>24</v>
      </c>
      <c r="F623" t="s">
        <v>57</v>
      </c>
    </row>
    <row r="624" spans="1:6">
      <c r="A624">
        <v>76000</v>
      </c>
      <c r="B624" t="s">
        <v>1962</v>
      </c>
      <c r="C624" t="s">
        <v>1959</v>
      </c>
      <c r="D624" t="s">
        <v>731</v>
      </c>
      <c r="E624" t="s">
        <v>12</v>
      </c>
      <c r="F624" t="s">
        <v>731</v>
      </c>
    </row>
    <row r="625" spans="1:6">
      <c r="A625">
        <v>76001</v>
      </c>
      <c r="B625" t="s">
        <v>1962</v>
      </c>
      <c r="C625" t="s">
        <v>1959</v>
      </c>
      <c r="D625" t="s">
        <v>731</v>
      </c>
      <c r="E625" t="s">
        <v>15</v>
      </c>
      <c r="F625" t="s">
        <v>732</v>
      </c>
    </row>
    <row r="626" spans="1:6">
      <c r="A626">
        <v>76002</v>
      </c>
      <c r="B626" t="s">
        <v>1962</v>
      </c>
      <c r="C626" t="s">
        <v>1959</v>
      </c>
      <c r="D626" t="s">
        <v>731</v>
      </c>
      <c r="E626" t="s">
        <v>15</v>
      </c>
      <c r="F626" t="s">
        <v>733</v>
      </c>
    </row>
    <row r="627" spans="1:6">
      <c r="A627">
        <v>76003</v>
      </c>
      <c r="B627" t="s">
        <v>1962</v>
      </c>
      <c r="C627" t="s">
        <v>1959</v>
      </c>
      <c r="D627" t="s">
        <v>731</v>
      </c>
      <c r="E627" t="s">
        <v>15</v>
      </c>
      <c r="F627" t="s">
        <v>734</v>
      </c>
    </row>
    <row r="628" spans="1:6">
      <c r="A628">
        <v>76004</v>
      </c>
      <c r="B628" t="s">
        <v>1962</v>
      </c>
      <c r="C628" t="s">
        <v>1959</v>
      </c>
      <c r="D628" t="s">
        <v>731</v>
      </c>
      <c r="E628" t="s">
        <v>15</v>
      </c>
      <c r="F628" t="s">
        <v>735</v>
      </c>
    </row>
    <row r="629" spans="1:6">
      <c r="A629">
        <v>76005</v>
      </c>
      <c r="B629" t="s">
        <v>1962</v>
      </c>
      <c r="C629" t="s">
        <v>1959</v>
      </c>
      <c r="D629" t="s">
        <v>731</v>
      </c>
      <c r="E629" t="s">
        <v>15</v>
      </c>
      <c r="F629" t="s">
        <v>736</v>
      </c>
    </row>
    <row r="630" spans="1:6">
      <c r="A630">
        <v>76006</v>
      </c>
      <c r="B630" t="s">
        <v>1962</v>
      </c>
      <c r="C630" t="s">
        <v>1959</v>
      </c>
      <c r="D630" t="s">
        <v>731</v>
      </c>
      <c r="E630" t="s">
        <v>15</v>
      </c>
      <c r="F630" t="s">
        <v>737</v>
      </c>
    </row>
    <row r="631" spans="1:6">
      <c r="B631" t="s">
        <v>1962</v>
      </c>
      <c r="C631" t="s">
        <v>1959</v>
      </c>
      <c r="D631" t="s">
        <v>731</v>
      </c>
      <c r="E631" t="s">
        <v>15</v>
      </c>
      <c r="F631" t="s">
        <v>56</v>
      </c>
    </row>
    <row r="632" spans="1:6">
      <c r="B632" t="s">
        <v>1962</v>
      </c>
      <c r="C632" t="s">
        <v>1959</v>
      </c>
      <c r="D632" t="s">
        <v>731</v>
      </c>
      <c r="E632" t="s">
        <v>24</v>
      </c>
      <c r="F632" t="s">
        <v>57</v>
      </c>
    </row>
    <row r="633" spans="1:6">
      <c r="A633">
        <v>77000</v>
      </c>
      <c r="B633" t="s">
        <v>1962</v>
      </c>
      <c r="C633" t="s">
        <v>1959</v>
      </c>
      <c r="D633" t="s">
        <v>819</v>
      </c>
      <c r="E633" t="s">
        <v>430</v>
      </c>
      <c r="F633" t="s">
        <v>819</v>
      </c>
    </row>
    <row r="634" spans="1:6">
      <c r="A634">
        <v>77001</v>
      </c>
      <c r="B634" t="s">
        <v>1962</v>
      </c>
      <c r="C634" t="s">
        <v>1959</v>
      </c>
      <c r="D634" t="s">
        <v>819</v>
      </c>
      <c r="E634" t="s">
        <v>432</v>
      </c>
      <c r="F634" t="s">
        <v>669</v>
      </c>
    </row>
    <row r="635" spans="1:6">
      <c r="A635">
        <v>77002</v>
      </c>
      <c r="B635" t="s">
        <v>1962</v>
      </c>
      <c r="C635" t="s">
        <v>1959</v>
      </c>
      <c r="D635" t="s">
        <v>819</v>
      </c>
      <c r="E635" t="s">
        <v>15</v>
      </c>
      <c r="F635" t="s">
        <v>820</v>
      </c>
    </row>
    <row r="636" spans="1:6">
      <c r="A636">
        <v>77003</v>
      </c>
      <c r="B636" t="s">
        <v>1962</v>
      </c>
      <c r="C636" t="s">
        <v>1959</v>
      </c>
      <c r="D636" t="s">
        <v>819</v>
      </c>
      <c r="E636" t="s">
        <v>15</v>
      </c>
      <c r="F636" t="s">
        <v>821</v>
      </c>
    </row>
    <row r="637" spans="1:6">
      <c r="A637">
        <v>77004</v>
      </c>
      <c r="B637" t="s">
        <v>1962</v>
      </c>
      <c r="C637" t="s">
        <v>1959</v>
      </c>
      <c r="D637" t="s">
        <v>819</v>
      </c>
      <c r="E637" t="s">
        <v>15</v>
      </c>
      <c r="F637" t="s">
        <v>822</v>
      </c>
    </row>
    <row r="638" spans="1:6">
      <c r="A638">
        <v>77005</v>
      </c>
      <c r="B638" t="s">
        <v>1962</v>
      </c>
      <c r="C638" t="s">
        <v>1959</v>
      </c>
      <c r="D638" t="s">
        <v>819</v>
      </c>
      <c r="E638" t="s">
        <v>432</v>
      </c>
      <c r="F638" t="s">
        <v>823</v>
      </c>
    </row>
    <row r="639" spans="1:6">
      <c r="A639">
        <v>77006</v>
      </c>
      <c r="B639" t="s">
        <v>1962</v>
      </c>
      <c r="C639" t="s">
        <v>1959</v>
      </c>
      <c r="D639" t="s">
        <v>819</v>
      </c>
      <c r="E639" t="s">
        <v>15</v>
      </c>
      <c r="F639" t="s">
        <v>824</v>
      </c>
    </row>
    <row r="640" spans="1:6">
      <c r="A640">
        <v>77007</v>
      </c>
      <c r="B640" t="s">
        <v>1962</v>
      </c>
      <c r="C640" t="s">
        <v>1959</v>
      </c>
      <c r="D640" t="s">
        <v>819</v>
      </c>
      <c r="E640" t="s">
        <v>15</v>
      </c>
      <c r="F640" t="s">
        <v>825</v>
      </c>
    </row>
    <row r="641" spans="1:6">
      <c r="A641">
        <v>77008</v>
      </c>
      <c r="B641" t="s">
        <v>1962</v>
      </c>
      <c r="C641" t="s">
        <v>1959</v>
      </c>
      <c r="D641" t="s">
        <v>819</v>
      </c>
      <c r="E641" t="s">
        <v>15</v>
      </c>
      <c r="F641" t="s">
        <v>826</v>
      </c>
    </row>
    <row r="642" spans="1:6">
      <c r="A642">
        <v>77009</v>
      </c>
      <c r="B642" t="s">
        <v>1962</v>
      </c>
      <c r="C642" t="s">
        <v>1959</v>
      </c>
      <c r="D642" t="s">
        <v>819</v>
      </c>
      <c r="E642" t="s">
        <v>15</v>
      </c>
      <c r="F642" t="s">
        <v>827</v>
      </c>
    </row>
    <row r="643" spans="1:6">
      <c r="A643">
        <v>77010</v>
      </c>
      <c r="B643" t="s">
        <v>1962</v>
      </c>
      <c r="C643" t="s">
        <v>1959</v>
      </c>
      <c r="D643" t="s">
        <v>819</v>
      </c>
      <c r="E643" t="s">
        <v>15</v>
      </c>
      <c r="F643" t="s">
        <v>828</v>
      </c>
    </row>
    <row r="644" spans="1:6">
      <c r="B644" t="s">
        <v>1962</v>
      </c>
      <c r="C644" t="s">
        <v>1959</v>
      </c>
      <c r="D644" t="s">
        <v>819</v>
      </c>
      <c r="E644" t="s">
        <v>15</v>
      </c>
      <c r="F644" t="s">
        <v>56</v>
      </c>
    </row>
    <row r="645" spans="1:6">
      <c r="B645" t="s">
        <v>1962</v>
      </c>
      <c r="C645" t="s">
        <v>1959</v>
      </c>
      <c r="D645" t="s">
        <v>819</v>
      </c>
      <c r="E645" t="s">
        <v>24</v>
      </c>
      <c r="F645" t="s">
        <v>57</v>
      </c>
    </row>
    <row r="646" spans="1:6">
      <c r="A646">
        <v>78000</v>
      </c>
      <c r="B646" t="s">
        <v>1962</v>
      </c>
      <c r="C646" t="s">
        <v>1959</v>
      </c>
      <c r="D646" t="s">
        <v>668</v>
      </c>
      <c r="E646" t="s">
        <v>430</v>
      </c>
      <c r="F646" t="s">
        <v>668</v>
      </c>
    </row>
    <row r="647" spans="1:6">
      <c r="A647">
        <v>78001</v>
      </c>
      <c r="B647" t="s">
        <v>1962</v>
      </c>
      <c r="C647" t="s">
        <v>1959</v>
      </c>
      <c r="D647" t="s">
        <v>668</v>
      </c>
      <c r="E647" t="s">
        <v>432</v>
      </c>
      <c r="F647" t="s">
        <v>669</v>
      </c>
    </row>
    <row r="648" spans="1:6">
      <c r="A648">
        <v>78002</v>
      </c>
      <c r="B648" t="s">
        <v>1962</v>
      </c>
      <c r="C648" t="s">
        <v>1959</v>
      </c>
      <c r="D648" t="s">
        <v>668</v>
      </c>
      <c r="E648" t="s">
        <v>15</v>
      </c>
      <c r="F648" t="s">
        <v>670</v>
      </c>
    </row>
    <row r="649" spans="1:6">
      <c r="A649">
        <v>78003</v>
      </c>
      <c r="B649" t="s">
        <v>1962</v>
      </c>
      <c r="C649" t="s">
        <v>1959</v>
      </c>
      <c r="D649" t="s">
        <v>668</v>
      </c>
      <c r="E649" t="s">
        <v>15</v>
      </c>
      <c r="F649" t="s">
        <v>671</v>
      </c>
    </row>
    <row r="650" spans="1:6">
      <c r="A650">
        <v>78004</v>
      </c>
      <c r="B650" t="s">
        <v>1962</v>
      </c>
      <c r="C650" t="s">
        <v>1959</v>
      </c>
      <c r="D650" t="s">
        <v>668</v>
      </c>
      <c r="E650" t="s">
        <v>432</v>
      </c>
      <c r="F650" t="s">
        <v>672</v>
      </c>
    </row>
    <row r="651" spans="1:6">
      <c r="A651">
        <v>78005</v>
      </c>
      <c r="B651" t="s">
        <v>1962</v>
      </c>
      <c r="C651" t="s">
        <v>1959</v>
      </c>
      <c r="D651" t="s">
        <v>668</v>
      </c>
      <c r="E651" t="s">
        <v>15</v>
      </c>
      <c r="F651" t="s">
        <v>673</v>
      </c>
    </row>
    <row r="652" spans="1:6">
      <c r="A652">
        <v>78006</v>
      </c>
      <c r="B652" t="s">
        <v>1962</v>
      </c>
      <c r="C652" t="s">
        <v>1959</v>
      </c>
      <c r="D652" t="s">
        <v>668</v>
      </c>
      <c r="E652" t="s">
        <v>15</v>
      </c>
      <c r="F652" t="s">
        <v>674</v>
      </c>
    </row>
    <row r="653" spans="1:6">
      <c r="A653">
        <v>78007</v>
      </c>
      <c r="B653" t="s">
        <v>1962</v>
      </c>
      <c r="C653" t="s">
        <v>1959</v>
      </c>
      <c r="D653" t="s">
        <v>668</v>
      </c>
      <c r="E653" t="s">
        <v>15</v>
      </c>
      <c r="F653" t="s">
        <v>759</v>
      </c>
    </row>
    <row r="654" spans="1:6">
      <c r="A654">
        <v>78008</v>
      </c>
      <c r="B654" t="s">
        <v>1962</v>
      </c>
      <c r="C654" t="s">
        <v>1959</v>
      </c>
      <c r="D654" t="s">
        <v>668</v>
      </c>
      <c r="E654" t="s">
        <v>15</v>
      </c>
      <c r="F654" t="s">
        <v>676</v>
      </c>
    </row>
    <row r="655" spans="1:6">
      <c r="A655">
        <v>78009</v>
      </c>
      <c r="B655" t="s">
        <v>1962</v>
      </c>
      <c r="C655" t="s">
        <v>1959</v>
      </c>
      <c r="D655" t="s">
        <v>668</v>
      </c>
      <c r="E655" t="s">
        <v>15</v>
      </c>
      <c r="F655" t="s">
        <v>677</v>
      </c>
    </row>
    <row r="656" spans="1:6">
      <c r="A656">
        <v>78010</v>
      </c>
      <c r="B656" t="s">
        <v>1962</v>
      </c>
      <c r="C656" t="s">
        <v>1959</v>
      </c>
      <c r="D656" t="s">
        <v>668</v>
      </c>
      <c r="E656" t="s">
        <v>15</v>
      </c>
      <c r="F656" t="s">
        <v>678</v>
      </c>
    </row>
    <row r="657" spans="1:6">
      <c r="B657" t="s">
        <v>1962</v>
      </c>
      <c r="C657" t="s">
        <v>1959</v>
      </c>
      <c r="D657" t="s">
        <v>668</v>
      </c>
      <c r="E657" t="s">
        <v>15</v>
      </c>
      <c r="F657" t="s">
        <v>56</v>
      </c>
    </row>
    <row r="658" spans="1:6">
      <c r="B658" t="s">
        <v>1962</v>
      </c>
      <c r="C658" t="s">
        <v>1959</v>
      </c>
      <c r="D658" t="s">
        <v>668</v>
      </c>
      <c r="E658" t="s">
        <v>24</v>
      </c>
      <c r="F658" t="s">
        <v>57</v>
      </c>
    </row>
    <row r="659" spans="1:6">
      <c r="A659">
        <v>79000</v>
      </c>
      <c r="B659" t="s">
        <v>1962</v>
      </c>
      <c r="C659" t="s">
        <v>1959</v>
      </c>
      <c r="D659" t="s">
        <v>709</v>
      </c>
      <c r="E659" t="s">
        <v>430</v>
      </c>
      <c r="F659" t="s">
        <v>709</v>
      </c>
    </row>
    <row r="660" spans="1:6">
      <c r="A660">
        <v>79001</v>
      </c>
      <c r="B660" t="s">
        <v>1962</v>
      </c>
      <c r="C660" t="s">
        <v>1959</v>
      </c>
      <c r="D660" t="s">
        <v>709</v>
      </c>
      <c r="E660" t="s">
        <v>15</v>
      </c>
      <c r="F660" t="s">
        <v>1993</v>
      </c>
    </row>
    <row r="661" spans="1:6">
      <c r="A661">
        <v>79002</v>
      </c>
      <c r="B661" t="s">
        <v>1962</v>
      </c>
      <c r="C661" t="s">
        <v>1959</v>
      </c>
      <c r="D661" t="s">
        <v>709</v>
      </c>
      <c r="E661" t="s">
        <v>15</v>
      </c>
      <c r="F661" t="s">
        <v>1994</v>
      </c>
    </row>
    <row r="662" spans="1:6">
      <c r="A662">
        <v>79003</v>
      </c>
      <c r="B662" t="s">
        <v>1962</v>
      </c>
      <c r="C662" t="s">
        <v>1959</v>
      </c>
      <c r="D662" t="s">
        <v>709</v>
      </c>
      <c r="E662" t="s">
        <v>15</v>
      </c>
      <c r="F662" t="s">
        <v>712</v>
      </c>
    </row>
    <row r="663" spans="1:6">
      <c r="A663">
        <v>79004</v>
      </c>
      <c r="B663" t="s">
        <v>1962</v>
      </c>
      <c r="C663" t="s">
        <v>1959</v>
      </c>
      <c r="D663" t="s">
        <v>709</v>
      </c>
      <c r="E663" t="s">
        <v>15</v>
      </c>
      <c r="F663" t="s">
        <v>713</v>
      </c>
    </row>
    <row r="664" spans="1:6">
      <c r="B664" t="s">
        <v>1962</v>
      </c>
      <c r="C664" t="s">
        <v>1959</v>
      </c>
      <c r="D664" t="s">
        <v>709</v>
      </c>
      <c r="E664" t="s">
        <v>15</v>
      </c>
      <c r="F664" t="s">
        <v>56</v>
      </c>
    </row>
    <row r="665" spans="1:6">
      <c r="B665" t="s">
        <v>1962</v>
      </c>
      <c r="C665" t="s">
        <v>1959</v>
      </c>
      <c r="D665" t="s">
        <v>709</v>
      </c>
      <c r="E665" t="s">
        <v>24</v>
      </c>
      <c r="F665" t="s">
        <v>57</v>
      </c>
    </row>
    <row r="666" spans="1:6">
      <c r="A666">
        <v>80000</v>
      </c>
      <c r="B666" t="s">
        <v>1962</v>
      </c>
      <c r="C666" t="s">
        <v>1959</v>
      </c>
      <c r="D666" t="s">
        <v>747</v>
      </c>
      <c r="E666" t="s">
        <v>430</v>
      </c>
      <c r="F666" t="s">
        <v>747</v>
      </c>
    </row>
    <row r="667" spans="1:6">
      <c r="A667">
        <v>80001</v>
      </c>
      <c r="B667" t="s">
        <v>1962</v>
      </c>
      <c r="C667" t="s">
        <v>1959</v>
      </c>
      <c r="D667" t="s">
        <v>747</v>
      </c>
      <c r="E667" t="s">
        <v>15</v>
      </c>
      <c r="F667" t="s">
        <v>748</v>
      </c>
    </row>
    <row r="668" spans="1:6">
      <c r="A668">
        <v>80002</v>
      </c>
      <c r="B668" t="s">
        <v>1962</v>
      </c>
      <c r="C668" t="s">
        <v>1959</v>
      </c>
      <c r="D668" t="s">
        <v>747</v>
      </c>
      <c r="E668" t="s">
        <v>15</v>
      </c>
      <c r="F668" t="s">
        <v>749</v>
      </c>
    </row>
    <row r="669" spans="1:6">
      <c r="A669">
        <v>80003</v>
      </c>
      <c r="B669" t="s">
        <v>1962</v>
      </c>
      <c r="C669" t="s">
        <v>1959</v>
      </c>
      <c r="D669" t="s">
        <v>747</v>
      </c>
      <c r="E669" t="s">
        <v>15</v>
      </c>
      <c r="F669" t="s">
        <v>750</v>
      </c>
    </row>
    <row r="670" spans="1:6">
      <c r="A670">
        <v>80004</v>
      </c>
      <c r="B670" t="s">
        <v>1962</v>
      </c>
      <c r="C670" t="s">
        <v>1959</v>
      </c>
      <c r="D670" t="s">
        <v>747</v>
      </c>
      <c r="E670" t="s">
        <v>15</v>
      </c>
      <c r="F670" t="s">
        <v>751</v>
      </c>
    </row>
    <row r="671" spans="1:6">
      <c r="A671">
        <v>80005</v>
      </c>
      <c r="B671" t="s">
        <v>1962</v>
      </c>
      <c r="C671" t="s">
        <v>1959</v>
      </c>
      <c r="D671" t="s">
        <v>747</v>
      </c>
      <c r="E671" t="s">
        <v>15</v>
      </c>
      <c r="F671" t="s">
        <v>752</v>
      </c>
    </row>
    <row r="672" spans="1:6">
      <c r="B672" t="s">
        <v>1962</v>
      </c>
      <c r="C672" t="s">
        <v>1959</v>
      </c>
      <c r="D672" t="s">
        <v>747</v>
      </c>
      <c r="E672" t="s">
        <v>15</v>
      </c>
      <c r="F672" t="s">
        <v>56</v>
      </c>
    </row>
    <row r="673" spans="1:6">
      <c r="B673" t="s">
        <v>1962</v>
      </c>
      <c r="C673" t="s">
        <v>1959</v>
      </c>
      <c r="D673" t="s">
        <v>747</v>
      </c>
      <c r="E673" t="s">
        <v>24</v>
      </c>
      <c r="F673" t="s">
        <v>57</v>
      </c>
    </row>
    <row r="674" spans="1:6">
      <c r="A674">
        <v>81000</v>
      </c>
      <c r="B674" t="s">
        <v>1962</v>
      </c>
      <c r="C674" t="s">
        <v>1959</v>
      </c>
      <c r="D674" t="s">
        <v>692</v>
      </c>
      <c r="E674" t="s">
        <v>430</v>
      </c>
      <c r="F674" t="s">
        <v>692</v>
      </c>
    </row>
    <row r="675" spans="1:6">
      <c r="A675">
        <v>81001</v>
      </c>
      <c r="B675" t="s">
        <v>1962</v>
      </c>
      <c r="C675" t="s">
        <v>1959</v>
      </c>
      <c r="D675" t="s">
        <v>692</v>
      </c>
      <c r="E675" t="s">
        <v>693</v>
      </c>
      <c r="F675" t="s">
        <v>694</v>
      </c>
    </row>
    <row r="676" spans="1:6">
      <c r="A676">
        <v>81002</v>
      </c>
      <c r="B676" t="s">
        <v>1962</v>
      </c>
      <c r="C676" t="s">
        <v>1959</v>
      </c>
      <c r="D676" t="s">
        <v>692</v>
      </c>
      <c r="E676" t="s">
        <v>15</v>
      </c>
      <c r="F676" t="s">
        <v>695</v>
      </c>
    </row>
    <row r="677" spans="1:6">
      <c r="A677">
        <v>81003</v>
      </c>
      <c r="B677" t="s">
        <v>1962</v>
      </c>
      <c r="C677" t="s">
        <v>1959</v>
      </c>
      <c r="D677" t="s">
        <v>692</v>
      </c>
      <c r="E677" t="s">
        <v>15</v>
      </c>
      <c r="F677" t="s">
        <v>696</v>
      </c>
    </row>
    <row r="678" spans="1:6">
      <c r="A678">
        <v>81004</v>
      </c>
      <c r="B678" t="s">
        <v>1962</v>
      </c>
      <c r="C678" t="s">
        <v>1959</v>
      </c>
      <c r="D678" t="s">
        <v>692</v>
      </c>
      <c r="E678" t="s">
        <v>15</v>
      </c>
      <c r="F678" t="s">
        <v>697</v>
      </c>
    </row>
    <row r="679" spans="1:6">
      <c r="A679">
        <v>81005</v>
      </c>
      <c r="B679" t="s">
        <v>1962</v>
      </c>
      <c r="C679" t="s">
        <v>1959</v>
      </c>
      <c r="D679" t="s">
        <v>692</v>
      </c>
      <c r="E679" t="s">
        <v>693</v>
      </c>
      <c r="F679" t="s">
        <v>698</v>
      </c>
    </row>
    <row r="680" spans="1:6">
      <c r="A680">
        <v>81006</v>
      </c>
      <c r="B680" t="s">
        <v>1962</v>
      </c>
      <c r="C680" t="s">
        <v>1959</v>
      </c>
      <c r="D680" t="s">
        <v>692</v>
      </c>
      <c r="E680" t="s">
        <v>15</v>
      </c>
      <c r="F680" t="s">
        <v>699</v>
      </c>
    </row>
    <row r="681" spans="1:6">
      <c r="A681">
        <v>81007</v>
      </c>
      <c r="B681" t="s">
        <v>1962</v>
      </c>
      <c r="C681" t="s">
        <v>1959</v>
      </c>
      <c r="D681" t="s">
        <v>692</v>
      </c>
      <c r="E681" t="s">
        <v>15</v>
      </c>
      <c r="F681" t="s">
        <v>700</v>
      </c>
    </row>
    <row r="682" spans="1:6">
      <c r="A682">
        <v>81008</v>
      </c>
      <c r="B682" t="s">
        <v>1962</v>
      </c>
      <c r="C682" t="s">
        <v>1959</v>
      </c>
      <c r="D682" t="s">
        <v>692</v>
      </c>
      <c r="E682" t="s">
        <v>15</v>
      </c>
      <c r="F682" t="s">
        <v>701</v>
      </c>
    </row>
    <row r="683" spans="1:6">
      <c r="A683">
        <v>81009</v>
      </c>
      <c r="B683" t="s">
        <v>1962</v>
      </c>
      <c r="C683" t="s">
        <v>1959</v>
      </c>
      <c r="D683" t="s">
        <v>692</v>
      </c>
      <c r="E683" t="s">
        <v>15</v>
      </c>
      <c r="F683" t="s">
        <v>702</v>
      </c>
    </row>
    <row r="684" spans="1:6">
      <c r="A684">
        <v>81010</v>
      </c>
      <c r="B684" t="s">
        <v>1962</v>
      </c>
      <c r="C684" t="s">
        <v>1959</v>
      </c>
      <c r="D684" t="s">
        <v>692</v>
      </c>
      <c r="E684" t="s">
        <v>15</v>
      </c>
      <c r="F684" t="s">
        <v>703</v>
      </c>
    </row>
    <row r="685" spans="1:6">
      <c r="A685">
        <v>81011</v>
      </c>
      <c r="B685" t="s">
        <v>1962</v>
      </c>
      <c r="C685" t="s">
        <v>1959</v>
      </c>
      <c r="D685" t="s">
        <v>692</v>
      </c>
      <c r="E685" t="s">
        <v>15</v>
      </c>
      <c r="F685" t="s">
        <v>704</v>
      </c>
    </row>
    <row r="686" spans="1:6">
      <c r="A686">
        <v>81012</v>
      </c>
      <c r="B686" t="s">
        <v>1962</v>
      </c>
      <c r="C686" t="s">
        <v>1959</v>
      </c>
      <c r="D686" t="s">
        <v>692</v>
      </c>
      <c r="E686" t="s">
        <v>15</v>
      </c>
      <c r="F686" t="s">
        <v>705</v>
      </c>
    </row>
    <row r="687" spans="1:6">
      <c r="A687">
        <v>81013</v>
      </c>
      <c r="B687" t="s">
        <v>1962</v>
      </c>
      <c r="C687" t="s">
        <v>1959</v>
      </c>
      <c r="D687" t="s">
        <v>692</v>
      </c>
      <c r="E687" t="s">
        <v>15</v>
      </c>
      <c r="F687" t="s">
        <v>706</v>
      </c>
    </row>
    <row r="688" spans="1:6">
      <c r="A688">
        <v>81014</v>
      </c>
      <c r="B688" t="s">
        <v>1962</v>
      </c>
      <c r="C688" t="s">
        <v>1959</v>
      </c>
      <c r="D688" t="s">
        <v>692</v>
      </c>
      <c r="E688" t="s">
        <v>15</v>
      </c>
      <c r="F688" t="s">
        <v>707</v>
      </c>
    </row>
    <row r="689" spans="1:6">
      <c r="A689">
        <v>81015</v>
      </c>
      <c r="B689" t="s">
        <v>1962</v>
      </c>
      <c r="C689" t="s">
        <v>1959</v>
      </c>
      <c r="D689" t="s">
        <v>692</v>
      </c>
      <c r="E689" t="s">
        <v>15</v>
      </c>
      <c r="F689" t="s">
        <v>708</v>
      </c>
    </row>
    <row r="690" spans="1:6">
      <c r="B690" t="s">
        <v>1962</v>
      </c>
      <c r="C690" t="s">
        <v>1959</v>
      </c>
      <c r="D690" t="s">
        <v>692</v>
      </c>
      <c r="E690" t="s">
        <v>15</v>
      </c>
      <c r="F690" t="s">
        <v>56</v>
      </c>
    </row>
    <row r="691" spans="1:6">
      <c r="B691" t="s">
        <v>1962</v>
      </c>
      <c r="C691" t="s">
        <v>1959</v>
      </c>
      <c r="D691" t="s">
        <v>692</v>
      </c>
      <c r="E691" t="s">
        <v>24</v>
      </c>
      <c r="F691" t="s">
        <v>57</v>
      </c>
    </row>
    <row r="692" spans="1:6">
      <c r="A692">
        <v>82000</v>
      </c>
      <c r="B692" t="s">
        <v>1962</v>
      </c>
      <c r="C692" t="s">
        <v>1959</v>
      </c>
      <c r="D692" t="s">
        <v>714</v>
      </c>
      <c r="E692" t="s">
        <v>12</v>
      </c>
      <c r="F692" t="s">
        <v>714</v>
      </c>
    </row>
    <row r="693" spans="1:6">
      <c r="A693">
        <v>82001</v>
      </c>
      <c r="B693" t="s">
        <v>1962</v>
      </c>
      <c r="C693" t="s">
        <v>1959</v>
      </c>
      <c r="D693" t="s">
        <v>714</v>
      </c>
      <c r="E693" t="s">
        <v>15</v>
      </c>
      <c r="F693" t="s">
        <v>715</v>
      </c>
    </row>
    <row r="694" spans="1:6">
      <c r="A694">
        <v>82002</v>
      </c>
      <c r="B694" t="s">
        <v>1962</v>
      </c>
      <c r="C694" t="s">
        <v>1959</v>
      </c>
      <c r="D694" t="s">
        <v>714</v>
      </c>
      <c r="E694" t="s">
        <v>15</v>
      </c>
      <c r="F694" t="s">
        <v>716</v>
      </c>
    </row>
    <row r="695" spans="1:6">
      <c r="A695">
        <v>82003</v>
      </c>
      <c r="B695" t="s">
        <v>1962</v>
      </c>
      <c r="C695" t="s">
        <v>1959</v>
      </c>
      <c r="D695" t="s">
        <v>714</v>
      </c>
      <c r="E695" t="s">
        <v>15</v>
      </c>
      <c r="F695" t="s">
        <v>717</v>
      </c>
    </row>
    <row r="696" spans="1:6">
      <c r="A696">
        <v>82004</v>
      </c>
      <c r="B696" t="s">
        <v>1962</v>
      </c>
      <c r="C696" t="s">
        <v>1959</v>
      </c>
      <c r="D696" t="s">
        <v>714</v>
      </c>
      <c r="E696" t="s">
        <v>15</v>
      </c>
      <c r="F696" t="s">
        <v>718</v>
      </c>
    </row>
    <row r="697" spans="1:6">
      <c r="A697">
        <v>82005</v>
      </c>
      <c r="B697" t="s">
        <v>1962</v>
      </c>
      <c r="C697" t="s">
        <v>1959</v>
      </c>
      <c r="D697" t="s">
        <v>714</v>
      </c>
      <c r="E697" t="s">
        <v>15</v>
      </c>
      <c r="F697" t="s">
        <v>719</v>
      </c>
    </row>
    <row r="698" spans="1:6">
      <c r="A698">
        <v>82006</v>
      </c>
      <c r="B698" t="s">
        <v>1962</v>
      </c>
      <c r="C698" t="s">
        <v>1959</v>
      </c>
      <c r="D698" t="s">
        <v>714</v>
      </c>
      <c r="E698" t="s">
        <v>15</v>
      </c>
      <c r="F698" t="s">
        <v>720</v>
      </c>
    </row>
    <row r="699" spans="1:6">
      <c r="A699">
        <v>82007</v>
      </c>
      <c r="B699" t="s">
        <v>1962</v>
      </c>
      <c r="C699" t="s">
        <v>1959</v>
      </c>
      <c r="D699" t="s">
        <v>714</v>
      </c>
      <c r="E699" t="s">
        <v>15</v>
      </c>
      <c r="F699" t="s">
        <v>721</v>
      </c>
    </row>
    <row r="700" spans="1:6">
      <c r="B700" t="s">
        <v>1962</v>
      </c>
      <c r="C700" t="s">
        <v>1959</v>
      </c>
      <c r="D700" t="s">
        <v>714</v>
      </c>
      <c r="E700" t="s">
        <v>15</v>
      </c>
      <c r="F700" t="s">
        <v>56</v>
      </c>
    </row>
    <row r="701" spans="1:6">
      <c r="B701" t="s">
        <v>1962</v>
      </c>
      <c r="C701" t="s">
        <v>1959</v>
      </c>
      <c r="D701" t="s">
        <v>714</v>
      </c>
      <c r="E701" t="s">
        <v>24</v>
      </c>
      <c r="F701" t="s">
        <v>57</v>
      </c>
    </row>
    <row r="702" spans="1:6">
      <c r="A702">
        <v>83000</v>
      </c>
      <c r="B702" t="s">
        <v>1962</v>
      </c>
      <c r="C702" t="s">
        <v>1959</v>
      </c>
      <c r="D702" t="s">
        <v>769</v>
      </c>
      <c r="E702" t="s">
        <v>12</v>
      </c>
      <c r="F702" t="s">
        <v>769</v>
      </c>
    </row>
    <row r="703" spans="1:6">
      <c r="A703">
        <v>83001</v>
      </c>
      <c r="B703" t="s">
        <v>1962</v>
      </c>
      <c r="C703" t="s">
        <v>1959</v>
      </c>
      <c r="D703" t="s">
        <v>769</v>
      </c>
      <c r="E703" t="s">
        <v>15</v>
      </c>
      <c r="F703" t="s">
        <v>770</v>
      </c>
    </row>
    <row r="704" spans="1:6">
      <c r="A704">
        <v>83002</v>
      </c>
      <c r="B704" t="s">
        <v>1962</v>
      </c>
      <c r="C704" t="s">
        <v>1959</v>
      </c>
      <c r="D704" t="s">
        <v>769</v>
      </c>
      <c r="E704" t="s">
        <v>15</v>
      </c>
      <c r="F704" t="s">
        <v>771</v>
      </c>
    </row>
    <row r="705" spans="1:6">
      <c r="A705">
        <v>83003</v>
      </c>
      <c r="B705" t="s">
        <v>1962</v>
      </c>
      <c r="C705" t="s">
        <v>1959</v>
      </c>
      <c r="D705" t="s">
        <v>769</v>
      </c>
      <c r="E705" t="s">
        <v>15</v>
      </c>
      <c r="F705" t="s">
        <v>772</v>
      </c>
    </row>
    <row r="706" spans="1:6">
      <c r="A706">
        <v>83004</v>
      </c>
      <c r="B706" t="s">
        <v>1962</v>
      </c>
      <c r="C706" t="s">
        <v>1959</v>
      </c>
      <c r="D706" t="s">
        <v>769</v>
      </c>
      <c r="E706" t="s">
        <v>15</v>
      </c>
      <c r="F706" t="s">
        <v>773</v>
      </c>
    </row>
    <row r="707" spans="1:6">
      <c r="A707">
        <v>83005</v>
      </c>
      <c r="B707" t="s">
        <v>1962</v>
      </c>
      <c r="C707" t="s">
        <v>1959</v>
      </c>
      <c r="D707" t="s">
        <v>769</v>
      </c>
      <c r="E707" t="s">
        <v>15</v>
      </c>
      <c r="F707" t="s">
        <v>774</v>
      </c>
    </row>
    <row r="708" spans="1:6">
      <c r="A708">
        <v>83006</v>
      </c>
      <c r="B708" t="s">
        <v>1962</v>
      </c>
      <c r="C708" t="s">
        <v>1959</v>
      </c>
      <c r="D708" t="s">
        <v>769</v>
      </c>
      <c r="E708" t="s">
        <v>15</v>
      </c>
      <c r="F708" t="s">
        <v>775</v>
      </c>
    </row>
    <row r="709" spans="1:6">
      <c r="A709">
        <v>83007</v>
      </c>
      <c r="B709" t="s">
        <v>1962</v>
      </c>
      <c r="C709" t="s">
        <v>1959</v>
      </c>
      <c r="D709" t="s">
        <v>769</v>
      </c>
      <c r="E709" t="s">
        <v>15</v>
      </c>
      <c r="F709" t="s">
        <v>776</v>
      </c>
    </row>
    <row r="710" spans="1:6">
      <c r="A710">
        <v>83008</v>
      </c>
      <c r="B710" t="s">
        <v>1962</v>
      </c>
      <c r="C710" t="s">
        <v>1959</v>
      </c>
      <c r="D710" t="s">
        <v>769</v>
      </c>
      <c r="E710" t="s">
        <v>15</v>
      </c>
      <c r="F710" t="s">
        <v>1995</v>
      </c>
    </row>
    <row r="711" spans="1:6">
      <c r="A711">
        <v>83009</v>
      </c>
      <c r="B711" t="s">
        <v>1962</v>
      </c>
      <c r="C711" t="s">
        <v>1959</v>
      </c>
      <c r="D711" t="s">
        <v>769</v>
      </c>
      <c r="E711" t="s">
        <v>15</v>
      </c>
      <c r="F711" t="s">
        <v>778</v>
      </c>
    </row>
    <row r="712" spans="1:6">
      <c r="B712" t="s">
        <v>1962</v>
      </c>
      <c r="C712" t="s">
        <v>1959</v>
      </c>
      <c r="D712" t="s">
        <v>769</v>
      </c>
      <c r="E712" t="s">
        <v>15</v>
      </c>
      <c r="F712" t="s">
        <v>56</v>
      </c>
    </row>
    <row r="713" spans="1:6">
      <c r="B713" t="s">
        <v>1962</v>
      </c>
      <c r="C713" t="s">
        <v>1959</v>
      </c>
      <c r="D713" t="s">
        <v>769</v>
      </c>
      <c r="E713" t="s">
        <v>24</v>
      </c>
      <c r="F713" t="s">
        <v>57</v>
      </c>
    </row>
    <row r="714" spans="1:6">
      <c r="A714">
        <v>84000</v>
      </c>
      <c r="B714" t="s">
        <v>1962</v>
      </c>
      <c r="C714" t="s">
        <v>1959</v>
      </c>
      <c r="D714" t="s">
        <v>846</v>
      </c>
      <c r="E714" t="s">
        <v>12</v>
      </c>
      <c r="F714" t="s">
        <v>846</v>
      </c>
    </row>
    <row r="715" spans="1:6">
      <c r="A715">
        <v>84001</v>
      </c>
      <c r="B715" t="s">
        <v>1962</v>
      </c>
      <c r="C715" t="s">
        <v>1959</v>
      </c>
      <c r="D715" t="s">
        <v>846</v>
      </c>
      <c r="E715" t="s">
        <v>15</v>
      </c>
      <c r="F715" t="s">
        <v>847</v>
      </c>
    </row>
    <row r="716" spans="1:6">
      <c r="A716">
        <v>84002</v>
      </c>
      <c r="B716" t="s">
        <v>1962</v>
      </c>
      <c r="C716" t="s">
        <v>1959</v>
      </c>
      <c r="D716" t="s">
        <v>846</v>
      </c>
      <c r="E716" t="s">
        <v>15</v>
      </c>
      <c r="F716" t="s">
        <v>848</v>
      </c>
    </row>
    <row r="717" spans="1:6">
      <c r="A717">
        <v>84003</v>
      </c>
      <c r="B717" t="s">
        <v>1962</v>
      </c>
      <c r="C717" t="s">
        <v>1959</v>
      </c>
      <c r="D717" t="s">
        <v>846</v>
      </c>
      <c r="E717" t="s">
        <v>15</v>
      </c>
      <c r="F717" t="s">
        <v>849</v>
      </c>
    </row>
    <row r="718" spans="1:6">
      <c r="A718">
        <v>84004</v>
      </c>
      <c r="B718" t="s">
        <v>1962</v>
      </c>
      <c r="C718" t="s">
        <v>1959</v>
      </c>
      <c r="D718" t="s">
        <v>846</v>
      </c>
      <c r="E718" t="s">
        <v>15</v>
      </c>
      <c r="F718" t="s">
        <v>850</v>
      </c>
    </row>
    <row r="719" spans="1:6">
      <c r="A719">
        <v>84005</v>
      </c>
      <c r="B719" t="s">
        <v>1962</v>
      </c>
      <c r="C719" t="s">
        <v>1959</v>
      </c>
      <c r="D719" t="s">
        <v>846</v>
      </c>
      <c r="E719" t="s">
        <v>15</v>
      </c>
      <c r="F719" t="s">
        <v>851</v>
      </c>
    </row>
    <row r="720" spans="1:6">
      <c r="A720">
        <v>84006</v>
      </c>
      <c r="B720" t="s">
        <v>1962</v>
      </c>
      <c r="C720" t="s">
        <v>1959</v>
      </c>
      <c r="D720" t="s">
        <v>846</v>
      </c>
      <c r="E720" t="s">
        <v>15</v>
      </c>
      <c r="F720" t="s">
        <v>852</v>
      </c>
    </row>
    <row r="721" spans="1:6">
      <c r="A721">
        <v>84007</v>
      </c>
      <c r="B721" t="s">
        <v>1962</v>
      </c>
      <c r="C721" t="s">
        <v>1959</v>
      </c>
      <c r="D721" t="s">
        <v>846</v>
      </c>
      <c r="E721" t="s">
        <v>15</v>
      </c>
      <c r="F721" t="s">
        <v>853</v>
      </c>
    </row>
    <row r="722" spans="1:6">
      <c r="A722">
        <v>84008</v>
      </c>
      <c r="B722" t="s">
        <v>1962</v>
      </c>
      <c r="C722" t="s">
        <v>1959</v>
      </c>
      <c r="D722" t="s">
        <v>846</v>
      </c>
      <c r="E722" t="s">
        <v>15</v>
      </c>
      <c r="F722" t="s">
        <v>854</v>
      </c>
    </row>
    <row r="723" spans="1:6">
      <c r="A723">
        <v>84009</v>
      </c>
      <c r="B723" t="s">
        <v>1962</v>
      </c>
      <c r="C723" t="s">
        <v>1959</v>
      </c>
      <c r="D723" t="s">
        <v>846</v>
      </c>
      <c r="E723" t="s">
        <v>15</v>
      </c>
      <c r="F723" t="s">
        <v>855</v>
      </c>
    </row>
    <row r="724" spans="1:6">
      <c r="A724">
        <v>84010</v>
      </c>
      <c r="B724" t="s">
        <v>1962</v>
      </c>
      <c r="C724" t="s">
        <v>1959</v>
      </c>
      <c r="D724" t="s">
        <v>846</v>
      </c>
      <c r="E724" t="s">
        <v>15</v>
      </c>
      <c r="F724" t="s">
        <v>856</v>
      </c>
    </row>
    <row r="725" spans="1:6">
      <c r="B725" t="s">
        <v>1962</v>
      </c>
      <c r="C725" t="s">
        <v>1959</v>
      </c>
      <c r="D725" t="s">
        <v>846</v>
      </c>
      <c r="E725" t="s">
        <v>15</v>
      </c>
      <c r="F725" t="s">
        <v>56</v>
      </c>
    </row>
    <row r="726" spans="1:6">
      <c r="B726" t="s">
        <v>1962</v>
      </c>
      <c r="C726" t="s">
        <v>1959</v>
      </c>
      <c r="D726" t="s">
        <v>846</v>
      </c>
      <c r="E726" t="s">
        <v>24</v>
      </c>
      <c r="F726" t="s">
        <v>57</v>
      </c>
    </row>
    <row r="727" spans="1:6">
      <c r="A727">
        <v>98000</v>
      </c>
      <c r="B727" t="s">
        <v>1966</v>
      </c>
      <c r="C727" t="s">
        <v>1959</v>
      </c>
      <c r="D727" t="s">
        <v>1312</v>
      </c>
      <c r="E727" t="s">
        <v>12</v>
      </c>
      <c r="F727" t="s">
        <v>1312</v>
      </c>
    </row>
    <row r="728" spans="1:6">
      <c r="A728">
        <v>98001</v>
      </c>
      <c r="B728" t="s">
        <v>1966</v>
      </c>
      <c r="C728" t="s">
        <v>1959</v>
      </c>
      <c r="D728" t="s">
        <v>1312</v>
      </c>
      <c r="E728" t="s">
        <v>15</v>
      </c>
      <c r="F728" t="s">
        <v>1313</v>
      </c>
    </row>
    <row r="729" spans="1:6">
      <c r="A729">
        <v>98002</v>
      </c>
      <c r="B729" t="s">
        <v>1966</v>
      </c>
      <c r="C729" t="s">
        <v>1959</v>
      </c>
      <c r="D729" t="s">
        <v>1312</v>
      </c>
      <c r="E729" t="s">
        <v>15</v>
      </c>
      <c r="F729" t="s">
        <v>1314</v>
      </c>
    </row>
    <row r="730" spans="1:6">
      <c r="A730">
        <v>98003</v>
      </c>
      <c r="B730" t="s">
        <v>1966</v>
      </c>
      <c r="C730" t="s">
        <v>1959</v>
      </c>
      <c r="D730" t="s">
        <v>1312</v>
      </c>
      <c r="E730" t="s">
        <v>15</v>
      </c>
      <c r="F730" t="s">
        <v>1315</v>
      </c>
    </row>
    <row r="731" spans="1:6">
      <c r="A731">
        <v>98004</v>
      </c>
      <c r="B731" t="s">
        <v>1966</v>
      </c>
      <c r="C731" t="s">
        <v>1959</v>
      </c>
      <c r="D731" t="s">
        <v>1312</v>
      </c>
      <c r="E731" t="s">
        <v>15</v>
      </c>
      <c r="F731" t="s">
        <v>1316</v>
      </c>
    </row>
    <row r="732" spans="1:6">
      <c r="A732">
        <v>98005</v>
      </c>
      <c r="B732" t="s">
        <v>1966</v>
      </c>
      <c r="C732" t="s">
        <v>1959</v>
      </c>
      <c r="D732" t="s">
        <v>1312</v>
      </c>
      <c r="E732" t="s">
        <v>15</v>
      </c>
      <c r="F732" t="s">
        <v>1317</v>
      </c>
    </row>
    <row r="733" spans="1:6">
      <c r="A733">
        <v>98006</v>
      </c>
      <c r="B733" t="s">
        <v>1966</v>
      </c>
      <c r="C733" t="s">
        <v>1959</v>
      </c>
      <c r="D733" t="s">
        <v>1312</v>
      </c>
      <c r="E733" t="s">
        <v>15</v>
      </c>
      <c r="F733" t="s">
        <v>1318</v>
      </c>
    </row>
    <row r="734" spans="1:6">
      <c r="A734">
        <v>98007</v>
      </c>
      <c r="B734" t="s">
        <v>1966</v>
      </c>
      <c r="C734" t="s">
        <v>1959</v>
      </c>
      <c r="D734" t="s">
        <v>1312</v>
      </c>
      <c r="E734" t="s">
        <v>15</v>
      </c>
      <c r="F734" t="s">
        <v>1319</v>
      </c>
    </row>
    <row r="735" spans="1:6">
      <c r="A735">
        <v>98008</v>
      </c>
      <c r="B735" t="s">
        <v>1966</v>
      </c>
      <c r="C735" t="s">
        <v>1959</v>
      </c>
      <c r="D735" t="s">
        <v>1312</v>
      </c>
      <c r="E735" t="s">
        <v>15</v>
      </c>
      <c r="F735" t="s">
        <v>1188</v>
      </c>
    </row>
    <row r="736" spans="1:6">
      <c r="B736" t="s">
        <v>1966</v>
      </c>
      <c r="C736" t="s">
        <v>1959</v>
      </c>
      <c r="D736" t="s">
        <v>1312</v>
      </c>
      <c r="E736" t="s">
        <v>15</v>
      </c>
      <c r="F736" t="s">
        <v>56</v>
      </c>
    </row>
    <row r="737" spans="1:6">
      <c r="B737" t="s">
        <v>1966</v>
      </c>
      <c r="C737" t="s">
        <v>1959</v>
      </c>
      <c r="D737" t="s">
        <v>1312</v>
      </c>
      <c r="E737" t="s">
        <v>24</v>
      </c>
      <c r="F737" t="s">
        <v>57</v>
      </c>
    </row>
    <row r="738" spans="1:6">
      <c r="A738">
        <v>99000</v>
      </c>
      <c r="B738" t="s">
        <v>1966</v>
      </c>
      <c r="C738" t="s">
        <v>1959</v>
      </c>
      <c r="D738" t="s">
        <v>1295</v>
      </c>
      <c r="E738" t="s">
        <v>12</v>
      </c>
      <c r="F738" t="s">
        <v>1295</v>
      </c>
    </row>
    <row r="739" spans="1:6">
      <c r="A739">
        <v>99001</v>
      </c>
      <c r="B739" t="s">
        <v>1966</v>
      </c>
      <c r="C739" t="s">
        <v>1959</v>
      </c>
      <c r="D739" t="s">
        <v>1295</v>
      </c>
      <c r="E739" t="s">
        <v>15</v>
      </c>
      <c r="F739" t="s">
        <v>1296</v>
      </c>
    </row>
    <row r="740" spans="1:6">
      <c r="A740">
        <v>99002</v>
      </c>
      <c r="B740" t="s">
        <v>1966</v>
      </c>
      <c r="C740" t="s">
        <v>1959</v>
      </c>
      <c r="D740" t="s">
        <v>1295</v>
      </c>
      <c r="E740" t="s">
        <v>15</v>
      </c>
      <c r="F740" t="s">
        <v>1297</v>
      </c>
    </row>
    <row r="741" spans="1:6">
      <c r="A741">
        <v>99003</v>
      </c>
      <c r="B741" t="s">
        <v>1966</v>
      </c>
      <c r="C741" t="s">
        <v>1959</v>
      </c>
      <c r="D741" t="s">
        <v>1295</v>
      </c>
      <c r="E741" t="s">
        <v>15</v>
      </c>
      <c r="F741" t="s">
        <v>1298</v>
      </c>
    </row>
    <row r="742" spans="1:6">
      <c r="A742">
        <v>99004</v>
      </c>
      <c r="B742" t="s">
        <v>1966</v>
      </c>
      <c r="C742" t="s">
        <v>1959</v>
      </c>
      <c r="D742" t="s">
        <v>1295</v>
      </c>
      <c r="E742" t="s">
        <v>15</v>
      </c>
      <c r="F742" t="s">
        <v>720</v>
      </c>
    </row>
    <row r="743" spans="1:6">
      <c r="A743">
        <v>99005</v>
      </c>
      <c r="B743" t="s">
        <v>1966</v>
      </c>
      <c r="C743" t="s">
        <v>1959</v>
      </c>
      <c r="D743" t="s">
        <v>1295</v>
      </c>
      <c r="E743" t="s">
        <v>15</v>
      </c>
      <c r="F743" t="s">
        <v>1299</v>
      </c>
    </row>
    <row r="744" spans="1:6">
      <c r="B744" t="s">
        <v>1966</v>
      </c>
      <c r="C744" t="s">
        <v>1959</v>
      </c>
      <c r="D744" t="s">
        <v>1295</v>
      </c>
      <c r="E744" t="s">
        <v>15</v>
      </c>
      <c r="F744" t="s">
        <v>56</v>
      </c>
    </row>
    <row r="745" spans="1:6">
      <c r="B745" t="s">
        <v>1966</v>
      </c>
      <c r="C745" t="s">
        <v>1959</v>
      </c>
      <c r="D745" t="s">
        <v>1295</v>
      </c>
      <c r="E745" t="s">
        <v>24</v>
      </c>
      <c r="F745" t="s">
        <v>57</v>
      </c>
    </row>
    <row r="746" spans="1:6">
      <c r="A746">
        <v>100000</v>
      </c>
      <c r="B746" t="s">
        <v>1966</v>
      </c>
      <c r="C746" t="s">
        <v>1959</v>
      </c>
      <c r="D746" t="s">
        <v>1274</v>
      </c>
      <c r="E746" t="s">
        <v>12</v>
      </c>
      <c r="F746" t="s">
        <v>1274</v>
      </c>
    </row>
    <row r="747" spans="1:6">
      <c r="A747">
        <v>100001</v>
      </c>
      <c r="B747" t="s">
        <v>1966</v>
      </c>
      <c r="C747" t="s">
        <v>1959</v>
      </c>
      <c r="D747" t="s">
        <v>1274</v>
      </c>
      <c r="E747" t="s">
        <v>15</v>
      </c>
      <c r="F747" t="s">
        <v>1275</v>
      </c>
    </row>
    <row r="748" spans="1:6">
      <c r="A748">
        <v>100002</v>
      </c>
      <c r="B748" t="s">
        <v>1966</v>
      </c>
      <c r="C748" t="s">
        <v>1959</v>
      </c>
      <c r="D748" t="s">
        <v>1274</v>
      </c>
      <c r="E748" t="s">
        <v>15</v>
      </c>
      <c r="F748" t="s">
        <v>1276</v>
      </c>
    </row>
    <row r="749" spans="1:6">
      <c r="A749">
        <v>100003</v>
      </c>
      <c r="B749" t="s">
        <v>1966</v>
      </c>
      <c r="C749" t="s">
        <v>1959</v>
      </c>
      <c r="D749" t="s">
        <v>1274</v>
      </c>
      <c r="E749" t="s">
        <v>15</v>
      </c>
      <c r="F749" t="s">
        <v>1277</v>
      </c>
    </row>
    <row r="750" spans="1:6">
      <c r="B750" t="s">
        <v>1966</v>
      </c>
      <c r="C750" t="s">
        <v>1959</v>
      </c>
      <c r="D750" t="s">
        <v>1274</v>
      </c>
      <c r="E750" t="s">
        <v>15</v>
      </c>
      <c r="F750" t="s">
        <v>56</v>
      </c>
    </row>
    <row r="751" spans="1:6">
      <c r="B751" t="s">
        <v>1966</v>
      </c>
      <c r="C751" t="s">
        <v>1959</v>
      </c>
      <c r="D751" t="s">
        <v>1274</v>
      </c>
      <c r="E751" t="s">
        <v>24</v>
      </c>
      <c r="F751" t="s">
        <v>57</v>
      </c>
    </row>
    <row r="752" spans="1:6">
      <c r="A752">
        <v>101000</v>
      </c>
      <c r="B752" t="s">
        <v>1966</v>
      </c>
      <c r="C752" t="s">
        <v>1959</v>
      </c>
      <c r="D752" t="s">
        <v>1300</v>
      </c>
      <c r="E752" t="s">
        <v>12</v>
      </c>
      <c r="F752" t="s">
        <v>1300</v>
      </c>
    </row>
    <row r="753" spans="1:6">
      <c r="A753">
        <v>101001</v>
      </c>
      <c r="B753" t="s">
        <v>1966</v>
      </c>
      <c r="C753" t="s">
        <v>1959</v>
      </c>
      <c r="D753" t="s">
        <v>1300</v>
      </c>
      <c r="E753" t="s">
        <v>15</v>
      </c>
      <c r="F753" t="s">
        <v>1301</v>
      </c>
    </row>
    <row r="754" spans="1:6">
      <c r="A754">
        <v>101002</v>
      </c>
      <c r="B754" t="s">
        <v>1966</v>
      </c>
      <c r="C754" t="s">
        <v>1959</v>
      </c>
      <c r="D754" t="s">
        <v>1300</v>
      </c>
      <c r="E754" t="s">
        <v>15</v>
      </c>
      <c r="F754" t="s">
        <v>1302</v>
      </c>
    </row>
    <row r="755" spans="1:6">
      <c r="A755">
        <v>101003</v>
      </c>
      <c r="B755" t="s">
        <v>1966</v>
      </c>
      <c r="C755" t="s">
        <v>1959</v>
      </c>
      <c r="D755" t="s">
        <v>1300</v>
      </c>
      <c r="E755" t="s">
        <v>15</v>
      </c>
      <c r="F755" t="s">
        <v>1303</v>
      </c>
    </row>
    <row r="756" spans="1:6">
      <c r="A756">
        <v>101004</v>
      </c>
      <c r="B756" t="s">
        <v>1966</v>
      </c>
      <c r="C756" t="s">
        <v>1959</v>
      </c>
      <c r="D756" t="s">
        <v>1300</v>
      </c>
      <c r="E756" t="s">
        <v>15</v>
      </c>
      <c r="F756" t="s">
        <v>1304</v>
      </c>
    </row>
    <row r="757" spans="1:6">
      <c r="A757">
        <v>101005</v>
      </c>
      <c r="B757" t="s">
        <v>1966</v>
      </c>
      <c r="C757" t="s">
        <v>1959</v>
      </c>
      <c r="D757" t="s">
        <v>1300</v>
      </c>
      <c r="E757" t="s">
        <v>15</v>
      </c>
      <c r="F757" t="s">
        <v>1305</v>
      </c>
    </row>
    <row r="758" spans="1:6">
      <c r="A758">
        <v>101006</v>
      </c>
      <c r="B758" t="s">
        <v>1966</v>
      </c>
      <c r="C758" t="s">
        <v>1959</v>
      </c>
      <c r="D758" t="s">
        <v>1300</v>
      </c>
      <c r="E758" t="s">
        <v>15</v>
      </c>
      <c r="F758" t="s">
        <v>1306</v>
      </c>
    </row>
    <row r="759" spans="1:6">
      <c r="A759">
        <v>101007</v>
      </c>
      <c r="B759" t="s">
        <v>1966</v>
      </c>
      <c r="C759" t="s">
        <v>1959</v>
      </c>
      <c r="D759" t="s">
        <v>1300</v>
      </c>
      <c r="E759" t="s">
        <v>15</v>
      </c>
      <c r="F759" t="s">
        <v>1307</v>
      </c>
    </row>
    <row r="760" spans="1:6">
      <c r="A760">
        <v>101008</v>
      </c>
      <c r="B760" t="s">
        <v>1966</v>
      </c>
      <c r="C760" t="s">
        <v>1959</v>
      </c>
      <c r="D760" t="s">
        <v>1300</v>
      </c>
      <c r="E760" t="s">
        <v>15</v>
      </c>
      <c r="F760" t="s">
        <v>1308</v>
      </c>
    </row>
    <row r="761" spans="1:6">
      <c r="A761">
        <v>101009</v>
      </c>
      <c r="B761" t="s">
        <v>1966</v>
      </c>
      <c r="C761" t="s">
        <v>1959</v>
      </c>
      <c r="D761" t="s">
        <v>1300</v>
      </c>
      <c r="E761" t="s">
        <v>15</v>
      </c>
      <c r="F761" t="s">
        <v>1309</v>
      </c>
    </row>
    <row r="762" spans="1:6">
      <c r="A762">
        <v>101010</v>
      </c>
      <c r="B762" t="s">
        <v>1966</v>
      </c>
      <c r="C762" t="s">
        <v>1959</v>
      </c>
      <c r="D762" t="s">
        <v>1300</v>
      </c>
      <c r="E762" t="s">
        <v>15</v>
      </c>
      <c r="F762" t="s">
        <v>1310</v>
      </c>
    </row>
    <row r="763" spans="1:6">
      <c r="A763">
        <v>101011</v>
      </c>
      <c r="B763" t="s">
        <v>1966</v>
      </c>
      <c r="C763" t="s">
        <v>1959</v>
      </c>
      <c r="D763" t="s">
        <v>1300</v>
      </c>
      <c r="E763" t="s">
        <v>15</v>
      </c>
      <c r="F763" t="s">
        <v>1311</v>
      </c>
    </row>
    <row r="764" spans="1:6">
      <c r="B764" t="s">
        <v>1966</v>
      </c>
      <c r="C764" t="s">
        <v>1959</v>
      </c>
      <c r="D764" t="s">
        <v>1300</v>
      </c>
      <c r="E764" t="s">
        <v>15</v>
      </c>
      <c r="F764" t="s">
        <v>56</v>
      </c>
    </row>
    <row r="765" spans="1:6">
      <c r="B765" t="s">
        <v>1966</v>
      </c>
      <c r="C765" t="s">
        <v>1959</v>
      </c>
      <c r="D765" t="s">
        <v>1300</v>
      </c>
      <c r="E765" t="s">
        <v>24</v>
      </c>
      <c r="F765" t="s">
        <v>57</v>
      </c>
    </row>
    <row r="766" spans="1:6">
      <c r="A766">
        <v>103000</v>
      </c>
      <c r="B766" t="s">
        <v>1965</v>
      </c>
      <c r="C766" t="s">
        <v>1959</v>
      </c>
      <c r="D766" t="s">
        <v>1149</v>
      </c>
      <c r="E766" t="s">
        <v>12</v>
      </c>
      <c r="F766" t="s">
        <v>1149</v>
      </c>
    </row>
    <row r="767" spans="1:6">
      <c r="A767">
        <v>103001</v>
      </c>
      <c r="B767" t="s">
        <v>1965</v>
      </c>
      <c r="C767" t="s">
        <v>1959</v>
      </c>
      <c r="D767" t="s">
        <v>1149</v>
      </c>
      <c r="E767" t="s">
        <v>15</v>
      </c>
      <c r="F767" t="s">
        <v>1150</v>
      </c>
    </row>
    <row r="768" spans="1:6">
      <c r="A768">
        <v>103002</v>
      </c>
      <c r="B768" t="s">
        <v>1965</v>
      </c>
      <c r="C768" t="s">
        <v>1959</v>
      </c>
      <c r="D768" t="s">
        <v>1149</v>
      </c>
      <c r="E768" t="s">
        <v>15</v>
      </c>
      <c r="F768" t="s">
        <v>1151</v>
      </c>
    </row>
    <row r="769" spans="1:6">
      <c r="A769">
        <v>103003</v>
      </c>
      <c r="B769" t="s">
        <v>1965</v>
      </c>
      <c r="C769" t="s">
        <v>1959</v>
      </c>
      <c r="D769" t="s">
        <v>1149</v>
      </c>
      <c r="E769" t="s">
        <v>15</v>
      </c>
      <c r="F769" t="s">
        <v>1152</v>
      </c>
    </row>
    <row r="770" spans="1:6">
      <c r="A770">
        <v>103004</v>
      </c>
      <c r="B770" t="s">
        <v>1965</v>
      </c>
      <c r="C770" t="s">
        <v>1959</v>
      </c>
      <c r="D770" t="s">
        <v>1149</v>
      </c>
      <c r="E770" t="s">
        <v>15</v>
      </c>
      <c r="F770" t="s">
        <v>1153</v>
      </c>
    </row>
    <row r="771" spans="1:6">
      <c r="B771" t="s">
        <v>1965</v>
      </c>
      <c r="C771" t="s">
        <v>1959</v>
      </c>
      <c r="D771" t="s">
        <v>1149</v>
      </c>
      <c r="E771" t="s">
        <v>15</v>
      </c>
      <c r="F771" t="s">
        <v>56</v>
      </c>
    </row>
    <row r="772" spans="1:6">
      <c r="B772" t="s">
        <v>1965</v>
      </c>
      <c r="C772" t="s">
        <v>1959</v>
      </c>
      <c r="D772" t="s">
        <v>1149</v>
      </c>
      <c r="E772" t="s">
        <v>24</v>
      </c>
      <c r="F772" t="s">
        <v>57</v>
      </c>
    </row>
    <row r="773" spans="1:6">
      <c r="A773">
        <v>104000</v>
      </c>
      <c r="B773" t="s">
        <v>1965</v>
      </c>
      <c r="C773" t="s">
        <v>1959</v>
      </c>
      <c r="D773" t="s">
        <v>1072</v>
      </c>
      <c r="E773" t="s">
        <v>12</v>
      </c>
      <c r="F773" t="s">
        <v>1072</v>
      </c>
    </row>
    <row r="774" spans="1:6">
      <c r="A774">
        <v>104001</v>
      </c>
      <c r="B774" t="s">
        <v>1965</v>
      </c>
      <c r="C774" t="s">
        <v>1959</v>
      </c>
      <c r="D774" t="s">
        <v>1072</v>
      </c>
      <c r="E774" t="s">
        <v>15</v>
      </c>
      <c r="F774" t="s">
        <v>1073</v>
      </c>
    </row>
    <row r="775" spans="1:6">
      <c r="A775">
        <v>104002</v>
      </c>
      <c r="B775" t="s">
        <v>1965</v>
      </c>
      <c r="C775" t="s">
        <v>1959</v>
      </c>
      <c r="D775" t="s">
        <v>1072</v>
      </c>
      <c r="E775" t="s">
        <v>15</v>
      </c>
      <c r="F775" t="s">
        <v>1074</v>
      </c>
    </row>
    <row r="776" spans="1:6">
      <c r="A776">
        <v>104003</v>
      </c>
      <c r="B776" t="s">
        <v>1965</v>
      </c>
      <c r="C776" t="s">
        <v>1959</v>
      </c>
      <c r="D776" t="s">
        <v>1072</v>
      </c>
      <c r="E776" t="s">
        <v>15</v>
      </c>
      <c r="F776" t="s">
        <v>1075</v>
      </c>
    </row>
    <row r="777" spans="1:6">
      <c r="A777">
        <v>104004</v>
      </c>
      <c r="B777" t="s">
        <v>1965</v>
      </c>
      <c r="C777" t="s">
        <v>1959</v>
      </c>
      <c r="D777" t="s">
        <v>1072</v>
      </c>
      <c r="E777" t="s">
        <v>15</v>
      </c>
      <c r="F777" t="s">
        <v>1076</v>
      </c>
    </row>
    <row r="778" spans="1:6">
      <c r="A778">
        <v>104005</v>
      </c>
      <c r="B778" t="s">
        <v>1965</v>
      </c>
      <c r="C778" t="s">
        <v>1959</v>
      </c>
      <c r="D778" t="s">
        <v>1072</v>
      </c>
      <c r="E778" t="s">
        <v>15</v>
      </c>
      <c r="F778" t="s">
        <v>1077</v>
      </c>
    </row>
    <row r="779" spans="1:6">
      <c r="B779" t="s">
        <v>1965</v>
      </c>
      <c r="C779" t="s">
        <v>1959</v>
      </c>
      <c r="D779" t="s">
        <v>1072</v>
      </c>
      <c r="E779" t="s">
        <v>15</v>
      </c>
      <c r="F779" t="s">
        <v>56</v>
      </c>
    </row>
    <row r="780" spans="1:6">
      <c r="B780" t="s">
        <v>1965</v>
      </c>
      <c r="C780" t="s">
        <v>1959</v>
      </c>
      <c r="D780" t="s">
        <v>1072</v>
      </c>
      <c r="E780" t="s">
        <v>24</v>
      </c>
      <c r="F780" t="s">
        <v>57</v>
      </c>
    </row>
    <row r="781" spans="1:6">
      <c r="A781">
        <v>105000</v>
      </c>
      <c r="B781" t="s">
        <v>1965</v>
      </c>
      <c r="C781" t="s">
        <v>1959</v>
      </c>
      <c r="D781" t="s">
        <v>1086</v>
      </c>
      <c r="E781" t="s">
        <v>12</v>
      </c>
      <c r="F781" t="s">
        <v>1086</v>
      </c>
    </row>
    <row r="782" spans="1:6">
      <c r="A782">
        <v>105001</v>
      </c>
      <c r="B782" t="s">
        <v>1965</v>
      </c>
      <c r="C782" t="s">
        <v>1959</v>
      </c>
      <c r="D782" t="s">
        <v>1086</v>
      </c>
      <c r="E782" t="s">
        <v>15</v>
      </c>
      <c r="F782" t="s">
        <v>1087</v>
      </c>
    </row>
    <row r="783" spans="1:6">
      <c r="A783">
        <v>105002</v>
      </c>
      <c r="B783" t="s">
        <v>1965</v>
      </c>
      <c r="C783" t="s">
        <v>1959</v>
      </c>
      <c r="D783" t="s">
        <v>1086</v>
      </c>
      <c r="E783" t="s">
        <v>15</v>
      </c>
      <c r="F783" t="s">
        <v>1088</v>
      </c>
    </row>
    <row r="784" spans="1:6">
      <c r="A784">
        <v>105003</v>
      </c>
      <c r="B784" t="s">
        <v>1965</v>
      </c>
      <c r="C784" t="s">
        <v>1959</v>
      </c>
      <c r="D784" t="s">
        <v>1086</v>
      </c>
      <c r="E784" t="s">
        <v>15</v>
      </c>
      <c r="F784" t="s">
        <v>1089</v>
      </c>
    </row>
    <row r="785" spans="1:6">
      <c r="A785">
        <v>105004</v>
      </c>
      <c r="B785" t="s">
        <v>1965</v>
      </c>
      <c r="C785" t="s">
        <v>1959</v>
      </c>
      <c r="D785" t="s">
        <v>1086</v>
      </c>
      <c r="E785" t="s">
        <v>15</v>
      </c>
      <c r="F785" t="s">
        <v>1090</v>
      </c>
    </row>
    <row r="786" spans="1:6">
      <c r="A786">
        <v>105005</v>
      </c>
      <c r="B786" t="s">
        <v>1965</v>
      </c>
      <c r="C786" t="s">
        <v>1959</v>
      </c>
      <c r="D786" t="s">
        <v>1086</v>
      </c>
      <c r="E786" t="s">
        <v>15</v>
      </c>
      <c r="F786" t="s">
        <v>1091</v>
      </c>
    </row>
    <row r="787" spans="1:6">
      <c r="A787">
        <v>105006</v>
      </c>
      <c r="B787" t="s">
        <v>1965</v>
      </c>
      <c r="C787" t="s">
        <v>1959</v>
      </c>
      <c r="D787" t="s">
        <v>1086</v>
      </c>
      <c r="E787" t="s">
        <v>15</v>
      </c>
      <c r="F787" t="s">
        <v>1092</v>
      </c>
    </row>
    <row r="788" spans="1:6">
      <c r="A788">
        <v>105007</v>
      </c>
      <c r="B788" t="s">
        <v>1965</v>
      </c>
      <c r="C788" t="s">
        <v>1959</v>
      </c>
      <c r="D788" t="s">
        <v>1086</v>
      </c>
      <c r="E788" t="s">
        <v>15</v>
      </c>
      <c r="F788" t="s">
        <v>1093</v>
      </c>
    </row>
    <row r="789" spans="1:6">
      <c r="B789" t="s">
        <v>1965</v>
      </c>
      <c r="C789" t="s">
        <v>1959</v>
      </c>
      <c r="D789" t="s">
        <v>1086</v>
      </c>
      <c r="E789" t="s">
        <v>15</v>
      </c>
      <c r="F789" t="s">
        <v>56</v>
      </c>
    </row>
    <row r="790" spans="1:6">
      <c r="B790" t="s">
        <v>1965</v>
      </c>
      <c r="C790" t="s">
        <v>1959</v>
      </c>
      <c r="D790" t="s">
        <v>1086</v>
      </c>
      <c r="E790" t="s">
        <v>24</v>
      </c>
      <c r="F790" t="s">
        <v>57</v>
      </c>
    </row>
    <row r="791" spans="1:6">
      <c r="A791">
        <v>106000</v>
      </c>
      <c r="B791" t="s">
        <v>1965</v>
      </c>
      <c r="C791" t="s">
        <v>1959</v>
      </c>
      <c r="D791" t="s">
        <v>1063</v>
      </c>
      <c r="E791" t="s">
        <v>12</v>
      </c>
      <c r="F791" t="s">
        <v>1063</v>
      </c>
    </row>
    <row r="792" spans="1:6">
      <c r="A792">
        <v>106001</v>
      </c>
      <c r="B792" t="s">
        <v>1965</v>
      </c>
      <c r="C792" t="s">
        <v>1959</v>
      </c>
      <c r="D792" t="s">
        <v>1063</v>
      </c>
      <c r="E792" t="s">
        <v>15</v>
      </c>
      <c r="F792" t="s">
        <v>1064</v>
      </c>
    </row>
    <row r="793" spans="1:6">
      <c r="A793">
        <v>106002</v>
      </c>
      <c r="B793" t="s">
        <v>1965</v>
      </c>
      <c r="C793" t="s">
        <v>1959</v>
      </c>
      <c r="D793" t="s">
        <v>1063</v>
      </c>
      <c r="E793" t="s">
        <v>15</v>
      </c>
      <c r="F793" t="s">
        <v>1065</v>
      </c>
    </row>
    <row r="794" spans="1:6">
      <c r="A794">
        <v>106003</v>
      </c>
      <c r="B794" t="s">
        <v>1965</v>
      </c>
      <c r="C794" t="s">
        <v>1959</v>
      </c>
      <c r="D794" t="s">
        <v>1063</v>
      </c>
      <c r="E794" t="s">
        <v>15</v>
      </c>
      <c r="F794" t="s">
        <v>1066</v>
      </c>
    </row>
    <row r="795" spans="1:6">
      <c r="A795">
        <v>106004</v>
      </c>
      <c r="B795" t="s">
        <v>1965</v>
      </c>
      <c r="C795" t="s">
        <v>1959</v>
      </c>
      <c r="D795" t="s">
        <v>1063</v>
      </c>
      <c r="E795" t="s">
        <v>15</v>
      </c>
      <c r="F795" t="s">
        <v>1067</v>
      </c>
    </row>
    <row r="796" spans="1:6">
      <c r="A796">
        <v>106005</v>
      </c>
      <c r="B796" t="s">
        <v>1965</v>
      </c>
      <c r="C796" t="s">
        <v>1959</v>
      </c>
      <c r="D796" t="s">
        <v>1063</v>
      </c>
      <c r="E796" t="s">
        <v>15</v>
      </c>
      <c r="F796" t="s">
        <v>1068</v>
      </c>
    </row>
    <row r="797" spans="1:6">
      <c r="A797">
        <v>106006</v>
      </c>
      <c r="B797" t="s">
        <v>1965</v>
      </c>
      <c r="C797" t="s">
        <v>1959</v>
      </c>
      <c r="D797" t="s">
        <v>1063</v>
      </c>
      <c r="E797" t="s">
        <v>15</v>
      </c>
      <c r="F797" t="s">
        <v>1069</v>
      </c>
    </row>
    <row r="798" spans="1:6">
      <c r="A798">
        <v>106007</v>
      </c>
      <c r="B798" t="s">
        <v>1965</v>
      </c>
      <c r="C798" t="s">
        <v>1959</v>
      </c>
      <c r="D798" t="s">
        <v>1063</v>
      </c>
      <c r="E798" t="s">
        <v>15</v>
      </c>
      <c r="F798" t="s">
        <v>1070</v>
      </c>
    </row>
    <row r="799" spans="1:6">
      <c r="A799">
        <v>106008</v>
      </c>
      <c r="B799" t="s">
        <v>1965</v>
      </c>
      <c r="C799" t="s">
        <v>1959</v>
      </c>
      <c r="D799" t="s">
        <v>1063</v>
      </c>
      <c r="E799" t="s">
        <v>15</v>
      </c>
      <c r="F799" t="s">
        <v>1071</v>
      </c>
    </row>
    <row r="800" spans="1:6">
      <c r="B800" t="s">
        <v>1965</v>
      </c>
      <c r="C800" t="s">
        <v>1959</v>
      </c>
      <c r="D800" t="s">
        <v>1063</v>
      </c>
      <c r="E800" t="s">
        <v>15</v>
      </c>
      <c r="F800" t="s">
        <v>56</v>
      </c>
    </row>
    <row r="801" spans="1:6">
      <c r="B801" t="s">
        <v>1965</v>
      </c>
      <c r="C801" t="s">
        <v>1959</v>
      </c>
      <c r="D801" t="s">
        <v>1063</v>
      </c>
      <c r="E801" t="s">
        <v>24</v>
      </c>
      <c r="F801" t="s">
        <v>57</v>
      </c>
    </row>
    <row r="802" spans="1:6">
      <c r="A802">
        <v>107000</v>
      </c>
      <c r="B802" t="s">
        <v>1965</v>
      </c>
      <c r="C802" t="s">
        <v>1959</v>
      </c>
      <c r="D802" t="s">
        <v>1175</v>
      </c>
      <c r="E802" t="s">
        <v>12</v>
      </c>
      <c r="F802" t="s">
        <v>1175</v>
      </c>
    </row>
    <row r="803" spans="1:6">
      <c r="A803">
        <v>107001</v>
      </c>
      <c r="B803" t="s">
        <v>1965</v>
      </c>
      <c r="C803" t="s">
        <v>1959</v>
      </c>
      <c r="D803" t="s">
        <v>1175</v>
      </c>
      <c r="E803" t="s">
        <v>15</v>
      </c>
      <c r="F803" t="s">
        <v>1176</v>
      </c>
    </row>
    <row r="804" spans="1:6">
      <c r="A804">
        <v>107002</v>
      </c>
      <c r="B804" t="s">
        <v>1965</v>
      </c>
      <c r="C804" t="s">
        <v>1959</v>
      </c>
      <c r="D804" t="s">
        <v>1175</v>
      </c>
      <c r="E804" t="s">
        <v>15</v>
      </c>
      <c r="F804" t="s">
        <v>1996</v>
      </c>
    </row>
    <row r="805" spans="1:6">
      <c r="A805">
        <v>107003</v>
      </c>
      <c r="B805" t="s">
        <v>1965</v>
      </c>
      <c r="C805" t="s">
        <v>1959</v>
      </c>
      <c r="D805" t="s">
        <v>1175</v>
      </c>
      <c r="E805" t="s">
        <v>15</v>
      </c>
      <c r="F805" t="s">
        <v>1178</v>
      </c>
    </row>
    <row r="806" spans="1:6">
      <c r="B806" t="s">
        <v>1965</v>
      </c>
      <c r="C806" t="s">
        <v>1959</v>
      </c>
      <c r="D806" t="s">
        <v>1175</v>
      </c>
      <c r="E806" t="s">
        <v>15</v>
      </c>
      <c r="F806" t="s">
        <v>56</v>
      </c>
    </row>
    <row r="807" spans="1:6">
      <c r="B807" t="s">
        <v>1965</v>
      </c>
      <c r="C807" t="s">
        <v>1959</v>
      </c>
      <c r="D807" t="s">
        <v>1175</v>
      </c>
      <c r="E807" t="s">
        <v>24</v>
      </c>
      <c r="F807" t="s">
        <v>57</v>
      </c>
    </row>
    <row r="808" spans="1:6">
      <c r="A808">
        <v>108000</v>
      </c>
      <c r="B808" t="s">
        <v>1965</v>
      </c>
      <c r="C808" t="s">
        <v>1959</v>
      </c>
      <c r="D808" t="s">
        <v>1167</v>
      </c>
      <c r="E808" t="s">
        <v>12</v>
      </c>
      <c r="F808" t="s">
        <v>1167</v>
      </c>
    </row>
    <row r="809" spans="1:6">
      <c r="A809">
        <v>108001</v>
      </c>
      <c r="B809" t="s">
        <v>1965</v>
      </c>
      <c r="C809" t="s">
        <v>1959</v>
      </c>
      <c r="D809" t="s">
        <v>1167</v>
      </c>
      <c r="E809" t="s">
        <v>15</v>
      </c>
      <c r="F809" t="s">
        <v>1168</v>
      </c>
    </row>
    <row r="810" spans="1:6">
      <c r="A810">
        <v>108002</v>
      </c>
      <c r="B810" t="s">
        <v>1965</v>
      </c>
      <c r="C810" t="s">
        <v>1959</v>
      </c>
      <c r="D810" t="s">
        <v>1167</v>
      </c>
      <c r="E810" t="s">
        <v>15</v>
      </c>
      <c r="F810" t="s">
        <v>1169</v>
      </c>
    </row>
    <row r="811" spans="1:6">
      <c r="A811">
        <v>108003</v>
      </c>
      <c r="B811" t="s">
        <v>1965</v>
      </c>
      <c r="C811" t="s">
        <v>1959</v>
      </c>
      <c r="D811" t="s">
        <v>1167</v>
      </c>
      <c r="E811" t="s">
        <v>15</v>
      </c>
      <c r="F811" t="s">
        <v>1170</v>
      </c>
    </row>
    <row r="812" spans="1:6">
      <c r="A812">
        <v>108004</v>
      </c>
      <c r="B812" t="s">
        <v>1965</v>
      </c>
      <c r="C812" t="s">
        <v>1959</v>
      </c>
      <c r="D812" t="s">
        <v>1167</v>
      </c>
      <c r="E812" t="s">
        <v>15</v>
      </c>
      <c r="F812" t="s">
        <v>1171</v>
      </c>
    </row>
    <row r="813" spans="1:6">
      <c r="A813">
        <v>108005</v>
      </c>
      <c r="B813" t="s">
        <v>1965</v>
      </c>
      <c r="C813" t="s">
        <v>1959</v>
      </c>
      <c r="D813" t="s">
        <v>1167</v>
      </c>
      <c r="E813" t="s">
        <v>15</v>
      </c>
      <c r="F813" t="s">
        <v>1172</v>
      </c>
    </row>
    <row r="814" spans="1:6">
      <c r="A814">
        <v>108006</v>
      </c>
      <c r="B814" t="s">
        <v>1965</v>
      </c>
      <c r="C814" t="s">
        <v>1959</v>
      </c>
      <c r="D814" t="s">
        <v>1167</v>
      </c>
      <c r="E814" t="s">
        <v>15</v>
      </c>
      <c r="F814" t="s">
        <v>1173</v>
      </c>
    </row>
    <row r="815" spans="1:6">
      <c r="A815">
        <v>108007</v>
      </c>
      <c r="B815" t="s">
        <v>1965</v>
      </c>
      <c r="C815" t="s">
        <v>1959</v>
      </c>
      <c r="D815" t="s">
        <v>1167</v>
      </c>
      <c r="E815" t="s">
        <v>15</v>
      </c>
      <c r="F815" t="s">
        <v>1174</v>
      </c>
    </row>
    <row r="816" spans="1:6">
      <c r="B816" t="s">
        <v>1965</v>
      </c>
      <c r="C816" t="s">
        <v>1959</v>
      </c>
      <c r="D816" t="s">
        <v>1167</v>
      </c>
      <c r="E816" t="s">
        <v>15</v>
      </c>
      <c r="F816" t="s">
        <v>56</v>
      </c>
    </row>
    <row r="817" spans="1:6">
      <c r="B817" t="s">
        <v>1965</v>
      </c>
      <c r="C817" t="s">
        <v>1959</v>
      </c>
      <c r="D817" t="s">
        <v>1167</v>
      </c>
      <c r="E817" t="s">
        <v>24</v>
      </c>
      <c r="F817" t="s">
        <v>57</v>
      </c>
    </row>
    <row r="818" spans="1:6">
      <c r="A818">
        <v>109000</v>
      </c>
      <c r="B818" t="s">
        <v>1965</v>
      </c>
      <c r="C818" t="s">
        <v>1959</v>
      </c>
      <c r="D818" t="s">
        <v>1013</v>
      </c>
      <c r="E818" t="s">
        <v>12</v>
      </c>
      <c r="F818" t="s">
        <v>1013</v>
      </c>
    </row>
    <row r="819" spans="1:6">
      <c r="A819">
        <v>109001</v>
      </c>
      <c r="B819" t="s">
        <v>1965</v>
      </c>
      <c r="C819" t="s">
        <v>1959</v>
      </c>
      <c r="D819" t="s">
        <v>1013</v>
      </c>
      <c r="E819" t="s">
        <v>15</v>
      </c>
      <c r="F819" t="s">
        <v>1014</v>
      </c>
    </row>
    <row r="820" spans="1:6">
      <c r="A820">
        <v>109002</v>
      </c>
      <c r="B820" t="s">
        <v>1965</v>
      </c>
      <c r="C820" t="s">
        <v>1959</v>
      </c>
      <c r="D820" t="s">
        <v>1013</v>
      </c>
      <c r="E820" t="s">
        <v>15</v>
      </c>
      <c r="F820" t="s">
        <v>1015</v>
      </c>
    </row>
    <row r="821" spans="1:6">
      <c r="A821">
        <v>109003</v>
      </c>
      <c r="B821" t="s">
        <v>1965</v>
      </c>
      <c r="C821" t="s">
        <v>1959</v>
      </c>
      <c r="D821" t="s">
        <v>1013</v>
      </c>
      <c r="E821" t="s">
        <v>15</v>
      </c>
      <c r="F821" t="s">
        <v>1016</v>
      </c>
    </row>
    <row r="822" spans="1:6">
      <c r="A822">
        <v>109004</v>
      </c>
      <c r="B822" t="s">
        <v>1965</v>
      </c>
      <c r="C822" t="s">
        <v>1959</v>
      </c>
      <c r="D822" t="s">
        <v>1013</v>
      </c>
      <c r="E822" t="s">
        <v>15</v>
      </c>
      <c r="F822" t="s">
        <v>1017</v>
      </c>
    </row>
    <row r="823" spans="1:6">
      <c r="B823" t="s">
        <v>1965</v>
      </c>
      <c r="C823" t="s">
        <v>1959</v>
      </c>
      <c r="D823" t="s">
        <v>1013</v>
      </c>
      <c r="E823" t="s">
        <v>15</v>
      </c>
      <c r="F823" t="s">
        <v>56</v>
      </c>
    </row>
    <row r="824" spans="1:6">
      <c r="B824" t="s">
        <v>1965</v>
      </c>
      <c r="C824" t="s">
        <v>1959</v>
      </c>
      <c r="D824" t="s">
        <v>1013</v>
      </c>
      <c r="E824" t="s">
        <v>24</v>
      </c>
      <c r="F824" t="s">
        <v>57</v>
      </c>
    </row>
    <row r="825" spans="1:6">
      <c r="A825">
        <v>110000</v>
      </c>
      <c r="B825" t="s">
        <v>1965</v>
      </c>
      <c r="C825" t="s">
        <v>1959</v>
      </c>
      <c r="D825" t="s">
        <v>1050</v>
      </c>
      <c r="E825" t="s">
        <v>12</v>
      </c>
      <c r="F825" t="s">
        <v>1050</v>
      </c>
    </row>
    <row r="826" spans="1:6">
      <c r="A826">
        <v>110001</v>
      </c>
      <c r="B826" t="s">
        <v>1965</v>
      </c>
      <c r="C826" t="s">
        <v>1959</v>
      </c>
      <c r="D826" t="s">
        <v>1050</v>
      </c>
      <c r="E826" t="s">
        <v>15</v>
      </c>
      <c r="F826" t="s">
        <v>1023</v>
      </c>
    </row>
    <row r="827" spans="1:6">
      <c r="A827">
        <v>110002</v>
      </c>
      <c r="B827" t="s">
        <v>1965</v>
      </c>
      <c r="C827" t="s">
        <v>1959</v>
      </c>
      <c r="D827" t="s">
        <v>1050</v>
      </c>
      <c r="E827" t="s">
        <v>15</v>
      </c>
      <c r="F827" t="s">
        <v>1024</v>
      </c>
    </row>
    <row r="828" spans="1:6">
      <c r="A828">
        <v>110003</v>
      </c>
      <c r="B828" t="s">
        <v>1965</v>
      </c>
      <c r="C828" t="s">
        <v>1959</v>
      </c>
      <c r="D828" t="s">
        <v>1050</v>
      </c>
      <c r="E828" t="s">
        <v>15</v>
      </c>
      <c r="F828" t="s">
        <v>1051</v>
      </c>
    </row>
    <row r="829" spans="1:6">
      <c r="A829">
        <v>110004</v>
      </c>
      <c r="B829" t="s">
        <v>1965</v>
      </c>
      <c r="C829" t="s">
        <v>1959</v>
      </c>
      <c r="D829" t="s">
        <v>1050</v>
      </c>
      <c r="E829" t="s">
        <v>15</v>
      </c>
      <c r="F829" t="s">
        <v>1027</v>
      </c>
    </row>
    <row r="830" spans="1:6">
      <c r="A830">
        <v>110005</v>
      </c>
      <c r="B830" t="s">
        <v>1965</v>
      </c>
      <c r="C830" t="s">
        <v>1959</v>
      </c>
      <c r="D830" t="s">
        <v>1050</v>
      </c>
      <c r="E830" t="s">
        <v>15</v>
      </c>
      <c r="F830" t="s">
        <v>1028</v>
      </c>
    </row>
    <row r="831" spans="1:6">
      <c r="A831">
        <v>110006</v>
      </c>
      <c r="B831" t="s">
        <v>1965</v>
      </c>
      <c r="C831" t="s">
        <v>1959</v>
      </c>
      <c r="D831" t="s">
        <v>1050</v>
      </c>
      <c r="E831" t="s">
        <v>15</v>
      </c>
      <c r="F831" t="s">
        <v>1030</v>
      </c>
    </row>
    <row r="832" spans="1:6">
      <c r="B832" t="s">
        <v>1965</v>
      </c>
      <c r="C832" t="s">
        <v>1959</v>
      </c>
      <c r="D832" t="s">
        <v>1050</v>
      </c>
      <c r="E832" t="s">
        <v>15</v>
      </c>
      <c r="F832" t="s">
        <v>56</v>
      </c>
    </row>
    <row r="833" spans="1:6">
      <c r="B833" t="s">
        <v>1965</v>
      </c>
      <c r="C833" t="s">
        <v>1959</v>
      </c>
      <c r="D833" t="s">
        <v>1050</v>
      </c>
      <c r="E833" t="s">
        <v>24</v>
      </c>
      <c r="F833" t="s">
        <v>57</v>
      </c>
    </row>
    <row r="834" spans="1:6">
      <c r="A834">
        <v>111000</v>
      </c>
      <c r="B834" t="s">
        <v>1965</v>
      </c>
      <c r="C834" t="s">
        <v>1959</v>
      </c>
      <c r="D834" t="s">
        <v>1018</v>
      </c>
      <c r="E834" t="s">
        <v>12</v>
      </c>
      <c r="F834" t="s">
        <v>1018</v>
      </c>
    </row>
    <row r="835" spans="1:6">
      <c r="A835">
        <v>111001</v>
      </c>
      <c r="B835" t="s">
        <v>1965</v>
      </c>
      <c r="C835" t="s">
        <v>1959</v>
      </c>
      <c r="D835" t="s">
        <v>1018</v>
      </c>
      <c r="E835" t="s">
        <v>15</v>
      </c>
      <c r="F835" t="s">
        <v>1019</v>
      </c>
    </row>
    <row r="836" spans="1:6">
      <c r="A836">
        <v>111002</v>
      </c>
      <c r="B836" t="s">
        <v>1965</v>
      </c>
      <c r="C836" t="s">
        <v>1959</v>
      </c>
      <c r="D836" t="s">
        <v>1018</v>
      </c>
      <c r="E836" t="s">
        <v>15</v>
      </c>
      <c r="F836" t="s">
        <v>1020</v>
      </c>
    </row>
    <row r="837" spans="1:6">
      <c r="A837">
        <v>111003</v>
      </c>
      <c r="B837" t="s">
        <v>1965</v>
      </c>
      <c r="C837" t="s">
        <v>1959</v>
      </c>
      <c r="D837" t="s">
        <v>1018</v>
      </c>
      <c r="E837" t="s">
        <v>15</v>
      </c>
      <c r="F837" t="s">
        <v>1021</v>
      </c>
    </row>
    <row r="838" spans="1:6">
      <c r="B838" t="s">
        <v>1965</v>
      </c>
      <c r="C838" t="s">
        <v>1959</v>
      </c>
      <c r="D838" t="s">
        <v>1018</v>
      </c>
      <c r="E838" t="s">
        <v>15</v>
      </c>
      <c r="F838" t="s">
        <v>56</v>
      </c>
    </row>
    <row r="839" spans="1:6">
      <c r="B839" t="s">
        <v>1965</v>
      </c>
      <c r="C839" t="s">
        <v>1959</v>
      </c>
      <c r="D839" t="s">
        <v>1018</v>
      </c>
      <c r="E839" t="s">
        <v>24</v>
      </c>
      <c r="F839" t="s">
        <v>57</v>
      </c>
    </row>
    <row r="840" spans="1:6">
      <c r="A840">
        <v>112000</v>
      </c>
      <c r="B840" t="s">
        <v>1965</v>
      </c>
      <c r="C840" t="s">
        <v>1959</v>
      </c>
      <c r="D840" t="s">
        <v>1159</v>
      </c>
      <c r="E840" t="s">
        <v>12</v>
      </c>
      <c r="F840" t="s">
        <v>1159</v>
      </c>
    </row>
    <row r="841" spans="1:6">
      <c r="A841">
        <v>112001</v>
      </c>
      <c r="B841" t="s">
        <v>1965</v>
      </c>
      <c r="C841" t="s">
        <v>1959</v>
      </c>
      <c r="D841" t="s">
        <v>1159</v>
      </c>
      <c r="E841" t="s">
        <v>15</v>
      </c>
      <c r="F841" t="s">
        <v>1160</v>
      </c>
    </row>
    <row r="842" spans="1:6">
      <c r="A842">
        <v>112002</v>
      </c>
      <c r="B842" t="s">
        <v>1965</v>
      </c>
      <c r="C842" t="s">
        <v>1959</v>
      </c>
      <c r="D842" t="s">
        <v>1159</v>
      </c>
      <c r="E842" t="s">
        <v>15</v>
      </c>
      <c r="F842" t="s">
        <v>1161</v>
      </c>
    </row>
    <row r="843" spans="1:6">
      <c r="A843">
        <v>112003</v>
      </c>
      <c r="B843" t="s">
        <v>1965</v>
      </c>
      <c r="C843" t="s">
        <v>1959</v>
      </c>
      <c r="D843" t="s">
        <v>1159</v>
      </c>
      <c r="E843" t="s">
        <v>15</v>
      </c>
      <c r="F843" t="s">
        <v>1162</v>
      </c>
    </row>
    <row r="844" spans="1:6">
      <c r="A844">
        <v>112004</v>
      </c>
      <c r="B844" t="s">
        <v>1965</v>
      </c>
      <c r="C844" t="s">
        <v>1959</v>
      </c>
      <c r="D844" t="s">
        <v>1159</v>
      </c>
      <c r="E844" t="s">
        <v>15</v>
      </c>
      <c r="F844" t="s">
        <v>1163</v>
      </c>
    </row>
    <row r="845" spans="1:6">
      <c r="A845">
        <v>112005</v>
      </c>
      <c r="B845" t="s">
        <v>1965</v>
      </c>
      <c r="C845" t="s">
        <v>1959</v>
      </c>
      <c r="D845" t="s">
        <v>1159</v>
      </c>
      <c r="E845" t="s">
        <v>15</v>
      </c>
      <c r="F845" t="s">
        <v>1164</v>
      </c>
    </row>
    <row r="846" spans="1:6">
      <c r="A846">
        <v>112006</v>
      </c>
      <c r="B846" t="s">
        <v>1965</v>
      </c>
      <c r="C846" t="s">
        <v>1959</v>
      </c>
      <c r="D846" t="s">
        <v>1159</v>
      </c>
      <c r="E846" t="s">
        <v>15</v>
      </c>
      <c r="F846" t="s">
        <v>1165</v>
      </c>
    </row>
    <row r="847" spans="1:6">
      <c r="A847">
        <v>112007</v>
      </c>
      <c r="B847" t="s">
        <v>1965</v>
      </c>
      <c r="C847" t="s">
        <v>1959</v>
      </c>
      <c r="D847" t="s">
        <v>1159</v>
      </c>
      <c r="E847" t="s">
        <v>15</v>
      </c>
      <c r="F847" t="s">
        <v>1166</v>
      </c>
    </row>
    <row r="848" spans="1:6">
      <c r="B848" t="s">
        <v>1965</v>
      </c>
      <c r="C848" t="s">
        <v>1959</v>
      </c>
      <c r="D848" t="s">
        <v>1159</v>
      </c>
      <c r="E848" t="s">
        <v>15</v>
      </c>
      <c r="F848" t="s">
        <v>56</v>
      </c>
    </row>
    <row r="849" spans="1:6">
      <c r="B849" t="s">
        <v>1965</v>
      </c>
      <c r="C849" t="s">
        <v>1959</v>
      </c>
      <c r="D849" t="s">
        <v>1159</v>
      </c>
      <c r="E849" t="s">
        <v>24</v>
      </c>
      <c r="F849" t="s">
        <v>57</v>
      </c>
    </row>
    <row r="850" spans="1:6">
      <c r="A850">
        <v>113000</v>
      </c>
      <c r="B850" t="s">
        <v>1965</v>
      </c>
      <c r="C850" t="s">
        <v>1959</v>
      </c>
      <c r="D850" t="s">
        <v>1179</v>
      </c>
      <c r="E850" t="s">
        <v>12</v>
      </c>
      <c r="F850" t="s">
        <v>1179</v>
      </c>
    </row>
    <row r="851" spans="1:6">
      <c r="A851">
        <v>113001</v>
      </c>
      <c r="B851" t="s">
        <v>1965</v>
      </c>
      <c r="C851" t="s">
        <v>1959</v>
      </c>
      <c r="D851" t="s">
        <v>1179</v>
      </c>
      <c r="E851" t="s">
        <v>15</v>
      </c>
      <c r="F851" t="s">
        <v>1180</v>
      </c>
    </row>
    <row r="852" spans="1:6">
      <c r="A852">
        <v>113002</v>
      </c>
      <c r="B852" t="s">
        <v>1965</v>
      </c>
      <c r="C852" t="s">
        <v>1959</v>
      </c>
      <c r="D852" t="s">
        <v>1179</v>
      </c>
      <c r="E852" t="s">
        <v>15</v>
      </c>
      <c r="F852" t="s">
        <v>1181</v>
      </c>
    </row>
    <row r="853" spans="1:6">
      <c r="A853">
        <v>113003</v>
      </c>
      <c r="B853" t="s">
        <v>1965</v>
      </c>
      <c r="C853" t="s">
        <v>1959</v>
      </c>
      <c r="D853" t="s">
        <v>1179</v>
      </c>
      <c r="E853" t="s">
        <v>15</v>
      </c>
      <c r="F853" t="s">
        <v>1182</v>
      </c>
    </row>
    <row r="854" spans="1:6">
      <c r="A854">
        <v>113004</v>
      </c>
      <c r="B854" t="s">
        <v>1965</v>
      </c>
      <c r="C854" t="s">
        <v>1959</v>
      </c>
      <c r="D854" t="s">
        <v>1179</v>
      </c>
      <c r="E854" t="s">
        <v>15</v>
      </c>
      <c r="F854" t="s">
        <v>1183</v>
      </c>
    </row>
    <row r="855" spans="1:6">
      <c r="A855">
        <v>113005</v>
      </c>
      <c r="B855" t="s">
        <v>1965</v>
      </c>
      <c r="C855" t="s">
        <v>1959</v>
      </c>
      <c r="D855" t="s">
        <v>1179</v>
      </c>
      <c r="E855" t="s">
        <v>15</v>
      </c>
      <c r="F855" t="s">
        <v>1068</v>
      </c>
    </row>
    <row r="856" spans="1:6">
      <c r="A856">
        <v>113006</v>
      </c>
      <c r="B856" t="s">
        <v>1965</v>
      </c>
      <c r="C856" t="s">
        <v>1959</v>
      </c>
      <c r="D856" t="s">
        <v>1179</v>
      </c>
      <c r="E856" t="s">
        <v>15</v>
      </c>
      <c r="F856" t="s">
        <v>1184</v>
      </c>
    </row>
    <row r="857" spans="1:6">
      <c r="B857" t="s">
        <v>1965</v>
      </c>
      <c r="C857" t="s">
        <v>1959</v>
      </c>
      <c r="D857" t="s">
        <v>1179</v>
      </c>
      <c r="E857" t="s">
        <v>15</v>
      </c>
      <c r="F857" t="s">
        <v>56</v>
      </c>
    </row>
    <row r="858" spans="1:6">
      <c r="B858" t="s">
        <v>1965</v>
      </c>
      <c r="C858" t="s">
        <v>1959</v>
      </c>
      <c r="D858" t="s">
        <v>1179</v>
      </c>
      <c r="E858" t="s">
        <v>24</v>
      </c>
      <c r="F858" t="s">
        <v>57</v>
      </c>
    </row>
    <row r="859" spans="1:6">
      <c r="A859">
        <v>114000</v>
      </c>
      <c r="B859" t="s">
        <v>1965</v>
      </c>
      <c r="C859" t="s">
        <v>1959</v>
      </c>
      <c r="D859" t="s">
        <v>1022</v>
      </c>
      <c r="E859" t="s">
        <v>12</v>
      </c>
      <c r="F859" t="s">
        <v>1022</v>
      </c>
    </row>
    <row r="860" spans="1:6">
      <c r="A860">
        <v>114001</v>
      </c>
      <c r="B860" t="s">
        <v>1965</v>
      </c>
      <c r="C860" t="s">
        <v>1959</v>
      </c>
      <c r="D860" t="s">
        <v>1022</v>
      </c>
      <c r="E860" t="s">
        <v>15</v>
      </c>
      <c r="F860" t="s">
        <v>1023</v>
      </c>
    </row>
    <row r="861" spans="1:6">
      <c r="A861">
        <v>114002</v>
      </c>
      <c r="B861" t="s">
        <v>1965</v>
      </c>
      <c r="C861" t="s">
        <v>1959</v>
      </c>
      <c r="D861" t="s">
        <v>1022</v>
      </c>
      <c r="E861" t="s">
        <v>15</v>
      </c>
      <c r="F861" t="s">
        <v>1024</v>
      </c>
    </row>
    <row r="862" spans="1:6">
      <c r="A862">
        <v>114003</v>
      </c>
      <c r="B862" t="s">
        <v>1965</v>
      </c>
      <c r="C862" t="s">
        <v>1959</v>
      </c>
      <c r="D862" t="s">
        <v>1022</v>
      </c>
      <c r="E862" t="s">
        <v>15</v>
      </c>
      <c r="F862" t="s">
        <v>1025</v>
      </c>
    </row>
    <row r="863" spans="1:6">
      <c r="A863">
        <v>114004</v>
      </c>
      <c r="B863" t="s">
        <v>1965</v>
      </c>
      <c r="C863" t="s">
        <v>1959</v>
      </c>
      <c r="D863" t="s">
        <v>1022</v>
      </c>
      <c r="E863" t="s">
        <v>15</v>
      </c>
      <c r="F863" t="s">
        <v>1026</v>
      </c>
    </row>
    <row r="864" spans="1:6">
      <c r="A864">
        <v>114005</v>
      </c>
      <c r="B864" t="s">
        <v>1965</v>
      </c>
      <c r="C864" t="s">
        <v>1959</v>
      </c>
      <c r="D864" t="s">
        <v>1022</v>
      </c>
      <c r="E864" t="s">
        <v>15</v>
      </c>
      <c r="F864" t="s">
        <v>1027</v>
      </c>
    </row>
    <row r="865" spans="1:6">
      <c r="A865">
        <v>114006</v>
      </c>
      <c r="B865" t="s">
        <v>1965</v>
      </c>
      <c r="C865" t="s">
        <v>1959</v>
      </c>
      <c r="D865" t="s">
        <v>1022</v>
      </c>
      <c r="E865" t="s">
        <v>15</v>
      </c>
      <c r="F865" t="s">
        <v>1028</v>
      </c>
    </row>
    <row r="866" spans="1:6">
      <c r="A866">
        <v>114007</v>
      </c>
      <c r="B866" t="s">
        <v>1965</v>
      </c>
      <c r="C866" t="s">
        <v>1959</v>
      </c>
      <c r="D866" t="s">
        <v>1022</v>
      </c>
      <c r="E866" t="s">
        <v>15</v>
      </c>
      <c r="F866" t="s">
        <v>1029</v>
      </c>
    </row>
    <row r="867" spans="1:6">
      <c r="A867">
        <v>114008</v>
      </c>
      <c r="B867" t="s">
        <v>1965</v>
      </c>
      <c r="C867" t="s">
        <v>1959</v>
      </c>
      <c r="D867" t="s">
        <v>1022</v>
      </c>
      <c r="E867" t="s">
        <v>15</v>
      </c>
      <c r="F867" t="s">
        <v>1030</v>
      </c>
    </row>
    <row r="868" spans="1:6">
      <c r="B868" t="s">
        <v>1965</v>
      </c>
      <c r="C868" t="s">
        <v>1959</v>
      </c>
      <c r="D868" t="s">
        <v>1022</v>
      </c>
      <c r="E868" t="s">
        <v>15</v>
      </c>
      <c r="F868" t="s">
        <v>56</v>
      </c>
    </row>
    <row r="869" spans="1:6">
      <c r="B869" t="s">
        <v>1965</v>
      </c>
      <c r="C869" t="s">
        <v>1959</v>
      </c>
      <c r="D869" t="s">
        <v>1022</v>
      </c>
      <c r="E869" t="s">
        <v>24</v>
      </c>
      <c r="F869" t="s">
        <v>57</v>
      </c>
    </row>
    <row r="870" spans="1:6">
      <c r="A870">
        <v>115000</v>
      </c>
      <c r="B870" t="s">
        <v>1965</v>
      </c>
      <c r="C870" t="s">
        <v>1959</v>
      </c>
      <c r="D870" t="s">
        <v>1059</v>
      </c>
      <c r="E870" t="s">
        <v>12</v>
      </c>
      <c r="F870" t="s">
        <v>1059</v>
      </c>
    </row>
    <row r="871" spans="1:6">
      <c r="A871">
        <v>115001</v>
      </c>
      <c r="B871" t="s">
        <v>1965</v>
      </c>
      <c r="C871" t="s">
        <v>1959</v>
      </c>
      <c r="D871" t="s">
        <v>1059</v>
      </c>
      <c r="E871" t="s">
        <v>15</v>
      </c>
      <c r="F871" t="s">
        <v>1053</v>
      </c>
    </row>
    <row r="872" spans="1:6">
      <c r="A872">
        <v>115002</v>
      </c>
      <c r="B872" t="s">
        <v>1965</v>
      </c>
      <c r="C872" t="s">
        <v>1959</v>
      </c>
      <c r="D872" t="s">
        <v>1059</v>
      </c>
      <c r="E872" t="s">
        <v>15</v>
      </c>
      <c r="F872" t="s">
        <v>1054</v>
      </c>
    </row>
    <row r="873" spans="1:6">
      <c r="A873">
        <v>115003</v>
      </c>
      <c r="B873" t="s">
        <v>1965</v>
      </c>
      <c r="C873" t="s">
        <v>1959</v>
      </c>
      <c r="D873" t="s">
        <v>1059</v>
      </c>
      <c r="E873" t="s">
        <v>182</v>
      </c>
      <c r="F873" t="s">
        <v>1060</v>
      </c>
    </row>
    <row r="874" spans="1:6">
      <c r="A874">
        <v>115004</v>
      </c>
      <c r="B874" t="s">
        <v>1965</v>
      </c>
      <c r="C874" t="s">
        <v>1959</v>
      </c>
      <c r="D874" t="s">
        <v>1059</v>
      </c>
      <c r="E874" t="s">
        <v>15</v>
      </c>
      <c r="F874" t="s">
        <v>1061</v>
      </c>
    </row>
    <row r="875" spans="1:6">
      <c r="A875">
        <v>115005</v>
      </c>
      <c r="B875" t="s">
        <v>1965</v>
      </c>
      <c r="C875" t="s">
        <v>1959</v>
      </c>
      <c r="D875" t="s">
        <v>1059</v>
      </c>
      <c r="E875" t="s">
        <v>15</v>
      </c>
      <c r="F875" t="s">
        <v>1056</v>
      </c>
    </row>
    <row r="876" spans="1:6">
      <c r="A876">
        <v>115006</v>
      </c>
      <c r="B876" t="s">
        <v>1965</v>
      </c>
      <c r="C876" t="s">
        <v>1959</v>
      </c>
      <c r="D876" t="s">
        <v>1059</v>
      </c>
      <c r="E876" t="s">
        <v>15</v>
      </c>
      <c r="F876" t="s">
        <v>1057</v>
      </c>
    </row>
    <row r="877" spans="1:6">
      <c r="A877">
        <v>115007</v>
      </c>
      <c r="B877" t="s">
        <v>1965</v>
      </c>
      <c r="C877" t="s">
        <v>1959</v>
      </c>
      <c r="D877" t="s">
        <v>1059</v>
      </c>
      <c r="E877" t="s">
        <v>15</v>
      </c>
      <c r="F877" t="s">
        <v>1062</v>
      </c>
    </row>
    <row r="878" spans="1:6">
      <c r="B878" t="s">
        <v>1965</v>
      </c>
      <c r="C878" t="s">
        <v>1959</v>
      </c>
      <c r="D878" t="s">
        <v>1059</v>
      </c>
      <c r="E878" t="s">
        <v>15</v>
      </c>
      <c r="F878" t="s">
        <v>56</v>
      </c>
    </row>
    <row r="879" spans="1:6">
      <c r="B879" t="s">
        <v>1965</v>
      </c>
      <c r="C879" t="s">
        <v>1959</v>
      </c>
      <c r="D879" t="s">
        <v>1059</v>
      </c>
      <c r="E879" t="s">
        <v>24</v>
      </c>
      <c r="F879" t="s">
        <v>57</v>
      </c>
    </row>
    <row r="880" spans="1:6">
      <c r="A880">
        <v>116000</v>
      </c>
      <c r="B880" t="s">
        <v>1965</v>
      </c>
      <c r="C880" t="s">
        <v>1959</v>
      </c>
      <c r="D880" t="s">
        <v>1052</v>
      </c>
      <c r="E880" t="s">
        <v>12</v>
      </c>
      <c r="F880" t="s">
        <v>1052</v>
      </c>
    </row>
    <row r="881" spans="1:6">
      <c r="A881">
        <v>116001</v>
      </c>
      <c r="B881" t="s">
        <v>1965</v>
      </c>
      <c r="C881" t="s">
        <v>1959</v>
      </c>
      <c r="D881" t="s">
        <v>1052</v>
      </c>
      <c r="E881" t="s">
        <v>15</v>
      </c>
      <c r="F881" t="s">
        <v>1053</v>
      </c>
    </row>
    <row r="882" spans="1:6">
      <c r="A882">
        <v>116002</v>
      </c>
      <c r="B882" t="s">
        <v>1965</v>
      </c>
      <c r="C882" t="s">
        <v>1959</v>
      </c>
      <c r="D882" t="s">
        <v>1052</v>
      </c>
      <c r="E882" t="s">
        <v>15</v>
      </c>
      <c r="F882" t="s">
        <v>1054</v>
      </c>
    </row>
    <row r="883" spans="1:6">
      <c r="A883">
        <v>116003</v>
      </c>
      <c r="B883" t="s">
        <v>1965</v>
      </c>
      <c r="C883" t="s">
        <v>1959</v>
      </c>
      <c r="D883" t="s">
        <v>1052</v>
      </c>
      <c r="E883" t="s">
        <v>15</v>
      </c>
      <c r="F883" t="s">
        <v>1055</v>
      </c>
    </row>
    <row r="884" spans="1:6">
      <c r="A884">
        <v>116004</v>
      </c>
      <c r="B884" t="s">
        <v>1965</v>
      </c>
      <c r="C884" t="s">
        <v>1959</v>
      </c>
      <c r="D884" t="s">
        <v>1052</v>
      </c>
      <c r="E884" t="s">
        <v>15</v>
      </c>
      <c r="F884" t="s">
        <v>1056</v>
      </c>
    </row>
    <row r="885" spans="1:6">
      <c r="A885">
        <v>116005</v>
      </c>
      <c r="B885" t="s">
        <v>1965</v>
      </c>
      <c r="C885" t="s">
        <v>1959</v>
      </c>
      <c r="D885" t="s">
        <v>1052</v>
      </c>
      <c r="E885" t="s">
        <v>15</v>
      </c>
      <c r="F885" t="s">
        <v>1057</v>
      </c>
    </row>
    <row r="886" spans="1:6">
      <c r="A886">
        <v>116006</v>
      </c>
      <c r="B886" t="s">
        <v>1965</v>
      </c>
      <c r="C886" t="s">
        <v>1959</v>
      </c>
      <c r="D886" t="s">
        <v>1052</v>
      </c>
      <c r="E886" t="s">
        <v>15</v>
      </c>
      <c r="F886" t="s">
        <v>1058</v>
      </c>
    </row>
    <row r="887" spans="1:6">
      <c r="B887" t="s">
        <v>1965</v>
      </c>
      <c r="C887" t="s">
        <v>1959</v>
      </c>
      <c r="D887" t="s">
        <v>1052</v>
      </c>
      <c r="E887" t="s">
        <v>15</v>
      </c>
      <c r="F887" t="s">
        <v>56</v>
      </c>
    </row>
    <row r="888" spans="1:6">
      <c r="B888" t="s">
        <v>1965</v>
      </c>
      <c r="C888" t="s">
        <v>1959</v>
      </c>
      <c r="D888" t="s">
        <v>1052</v>
      </c>
      <c r="E888" t="s">
        <v>24</v>
      </c>
      <c r="F888" t="s">
        <v>57</v>
      </c>
    </row>
    <row r="889" spans="1:6">
      <c r="A889">
        <v>117000</v>
      </c>
      <c r="B889" t="s">
        <v>1967</v>
      </c>
      <c r="C889" t="s">
        <v>1959</v>
      </c>
      <c r="D889" t="s">
        <v>1336</v>
      </c>
      <c r="E889" t="s">
        <v>430</v>
      </c>
      <c r="F889" t="s">
        <v>1336</v>
      </c>
    </row>
    <row r="890" spans="1:6">
      <c r="A890">
        <v>117001</v>
      </c>
      <c r="B890" t="s">
        <v>1967</v>
      </c>
      <c r="C890" t="s">
        <v>1959</v>
      </c>
      <c r="D890" t="s">
        <v>1336</v>
      </c>
      <c r="E890" t="s">
        <v>432</v>
      </c>
      <c r="F890" t="s">
        <v>1337</v>
      </c>
    </row>
    <row r="891" spans="1:6">
      <c r="A891">
        <v>117002</v>
      </c>
      <c r="B891" t="s">
        <v>1967</v>
      </c>
      <c r="C891" t="s">
        <v>1959</v>
      </c>
      <c r="D891" t="s">
        <v>1336</v>
      </c>
      <c r="E891" t="s">
        <v>15</v>
      </c>
      <c r="F891" t="s">
        <v>1338</v>
      </c>
    </row>
    <row r="892" spans="1:6">
      <c r="A892">
        <v>117003</v>
      </c>
      <c r="B892" t="s">
        <v>1967</v>
      </c>
      <c r="C892" t="s">
        <v>1959</v>
      </c>
      <c r="D892" t="s">
        <v>1336</v>
      </c>
      <c r="E892" t="s">
        <v>15</v>
      </c>
      <c r="F892" t="s">
        <v>1339</v>
      </c>
    </row>
    <row r="893" spans="1:6">
      <c r="A893">
        <v>117004</v>
      </c>
      <c r="B893" t="s">
        <v>1967</v>
      </c>
      <c r="C893" t="s">
        <v>1959</v>
      </c>
      <c r="D893" t="s">
        <v>1336</v>
      </c>
      <c r="E893" t="s">
        <v>15</v>
      </c>
      <c r="F893" t="s">
        <v>1340</v>
      </c>
    </row>
    <row r="894" spans="1:6">
      <c r="A894">
        <v>117005</v>
      </c>
      <c r="B894" t="s">
        <v>1967</v>
      </c>
      <c r="C894" t="s">
        <v>1959</v>
      </c>
      <c r="D894" t="s">
        <v>1336</v>
      </c>
      <c r="E894" t="s">
        <v>15</v>
      </c>
      <c r="F894" t="s">
        <v>1341</v>
      </c>
    </row>
    <row r="895" spans="1:6">
      <c r="A895">
        <v>117006</v>
      </c>
      <c r="B895" t="s">
        <v>1967</v>
      </c>
      <c r="C895" t="s">
        <v>1959</v>
      </c>
      <c r="D895" t="s">
        <v>1336</v>
      </c>
      <c r="E895" t="s">
        <v>432</v>
      </c>
      <c r="F895" t="s">
        <v>1342</v>
      </c>
    </row>
    <row r="896" spans="1:6">
      <c r="A896">
        <v>117007</v>
      </c>
      <c r="B896" t="s">
        <v>1967</v>
      </c>
      <c r="C896" t="s">
        <v>1959</v>
      </c>
      <c r="D896" t="s">
        <v>1336</v>
      </c>
      <c r="E896" t="s">
        <v>15</v>
      </c>
      <c r="F896" t="s">
        <v>1343</v>
      </c>
    </row>
    <row r="897" spans="1:6">
      <c r="A897">
        <v>117008</v>
      </c>
      <c r="B897" t="s">
        <v>1967</v>
      </c>
      <c r="C897" t="s">
        <v>1959</v>
      </c>
      <c r="D897" t="s">
        <v>1336</v>
      </c>
      <c r="E897" t="s">
        <v>15</v>
      </c>
      <c r="F897" t="s">
        <v>1344</v>
      </c>
    </row>
    <row r="898" spans="1:6">
      <c r="A898">
        <v>117009</v>
      </c>
      <c r="B898" t="s">
        <v>1967</v>
      </c>
      <c r="C898" t="s">
        <v>1959</v>
      </c>
      <c r="D898" t="s">
        <v>1336</v>
      </c>
      <c r="E898" t="s">
        <v>15</v>
      </c>
      <c r="F898" t="s">
        <v>1220</v>
      </c>
    </row>
    <row r="899" spans="1:6">
      <c r="A899">
        <v>117010</v>
      </c>
      <c r="B899" t="s">
        <v>1967</v>
      </c>
      <c r="C899" t="s">
        <v>1959</v>
      </c>
      <c r="D899" t="s">
        <v>1336</v>
      </c>
      <c r="E899" t="s">
        <v>15</v>
      </c>
      <c r="F899" t="s">
        <v>1345</v>
      </c>
    </row>
    <row r="900" spans="1:6">
      <c r="A900">
        <v>117011</v>
      </c>
      <c r="B900" t="s">
        <v>1967</v>
      </c>
      <c r="C900" t="s">
        <v>1959</v>
      </c>
      <c r="D900" t="s">
        <v>1336</v>
      </c>
      <c r="E900" t="s">
        <v>15</v>
      </c>
      <c r="F900" t="s">
        <v>1346</v>
      </c>
    </row>
    <row r="901" spans="1:6">
      <c r="A901">
        <v>117012</v>
      </c>
      <c r="B901" t="s">
        <v>1967</v>
      </c>
      <c r="C901" t="s">
        <v>1959</v>
      </c>
      <c r="D901" t="s">
        <v>1336</v>
      </c>
      <c r="E901" t="s">
        <v>15</v>
      </c>
      <c r="F901" t="s">
        <v>1347</v>
      </c>
    </row>
    <row r="902" spans="1:6">
      <c r="A902">
        <v>117013</v>
      </c>
      <c r="B902" t="s">
        <v>1967</v>
      </c>
      <c r="C902" t="s">
        <v>1959</v>
      </c>
      <c r="D902" t="s">
        <v>1336</v>
      </c>
      <c r="E902" t="s">
        <v>432</v>
      </c>
      <c r="F902" t="s">
        <v>1348</v>
      </c>
    </row>
    <row r="903" spans="1:6">
      <c r="A903">
        <v>117014</v>
      </c>
      <c r="B903" t="s">
        <v>1967</v>
      </c>
      <c r="C903" t="s">
        <v>1959</v>
      </c>
      <c r="D903" t="s">
        <v>1336</v>
      </c>
      <c r="E903" t="s">
        <v>15</v>
      </c>
      <c r="F903" t="s">
        <v>1349</v>
      </c>
    </row>
    <row r="904" spans="1:6">
      <c r="A904">
        <v>117015</v>
      </c>
      <c r="B904" t="s">
        <v>1967</v>
      </c>
      <c r="C904" t="s">
        <v>1959</v>
      </c>
      <c r="D904" t="s">
        <v>1336</v>
      </c>
      <c r="E904" t="s">
        <v>15</v>
      </c>
      <c r="F904" t="s">
        <v>1350</v>
      </c>
    </row>
    <row r="905" spans="1:6">
      <c r="A905">
        <v>117016</v>
      </c>
      <c r="B905" t="s">
        <v>1967</v>
      </c>
      <c r="C905" t="s">
        <v>1959</v>
      </c>
      <c r="D905" t="s">
        <v>1336</v>
      </c>
      <c r="E905" t="s">
        <v>15</v>
      </c>
      <c r="F905" t="s">
        <v>1351</v>
      </c>
    </row>
    <row r="906" spans="1:6">
      <c r="A906">
        <v>117017</v>
      </c>
      <c r="B906" t="s">
        <v>1967</v>
      </c>
      <c r="C906" t="s">
        <v>1959</v>
      </c>
      <c r="D906" t="s">
        <v>1336</v>
      </c>
      <c r="E906" t="s">
        <v>15</v>
      </c>
      <c r="F906" t="s">
        <v>1352</v>
      </c>
    </row>
    <row r="907" spans="1:6">
      <c r="A907">
        <v>117018</v>
      </c>
      <c r="B907" t="s">
        <v>1967</v>
      </c>
      <c r="C907" t="s">
        <v>1959</v>
      </c>
      <c r="D907" t="s">
        <v>1336</v>
      </c>
      <c r="E907" t="s">
        <v>15</v>
      </c>
      <c r="F907" t="s">
        <v>1353</v>
      </c>
    </row>
    <row r="908" spans="1:6">
      <c r="A908">
        <v>117019</v>
      </c>
      <c r="B908" t="s">
        <v>1967</v>
      </c>
      <c r="C908" t="s">
        <v>1959</v>
      </c>
      <c r="D908" t="s">
        <v>1336</v>
      </c>
      <c r="E908" t="s">
        <v>15</v>
      </c>
      <c r="F908" t="s">
        <v>1354</v>
      </c>
    </row>
    <row r="909" spans="1:6">
      <c r="A909">
        <v>117020</v>
      </c>
      <c r="B909" t="s">
        <v>1967</v>
      </c>
      <c r="C909" t="s">
        <v>1959</v>
      </c>
      <c r="D909" t="s">
        <v>1336</v>
      </c>
      <c r="E909" t="s">
        <v>15</v>
      </c>
      <c r="F909" t="s">
        <v>1355</v>
      </c>
    </row>
    <row r="910" spans="1:6">
      <c r="A910">
        <v>117021</v>
      </c>
      <c r="B910" t="s">
        <v>1967</v>
      </c>
      <c r="C910" t="s">
        <v>1959</v>
      </c>
      <c r="D910" t="s">
        <v>1336</v>
      </c>
      <c r="E910" t="s">
        <v>432</v>
      </c>
      <c r="F910" t="s">
        <v>1356</v>
      </c>
    </row>
    <row r="911" spans="1:6">
      <c r="A911">
        <v>117022</v>
      </c>
      <c r="B911" t="s">
        <v>1967</v>
      </c>
      <c r="C911" t="s">
        <v>1959</v>
      </c>
      <c r="D911" t="s">
        <v>1336</v>
      </c>
      <c r="E911" t="s">
        <v>15</v>
      </c>
      <c r="F911" t="s">
        <v>1357</v>
      </c>
    </row>
    <row r="912" spans="1:6">
      <c r="A912">
        <v>117023</v>
      </c>
      <c r="B912" t="s">
        <v>1967</v>
      </c>
      <c r="C912" t="s">
        <v>1959</v>
      </c>
      <c r="D912" t="s">
        <v>1336</v>
      </c>
      <c r="E912" t="s">
        <v>15</v>
      </c>
      <c r="F912" t="s">
        <v>1358</v>
      </c>
    </row>
    <row r="913" spans="1:6">
      <c r="A913">
        <v>117024</v>
      </c>
      <c r="B913" t="s">
        <v>1967</v>
      </c>
      <c r="C913" t="s">
        <v>1959</v>
      </c>
      <c r="D913" t="s">
        <v>1336</v>
      </c>
      <c r="E913" t="s">
        <v>15</v>
      </c>
      <c r="F913" t="s">
        <v>1359</v>
      </c>
    </row>
    <row r="914" spans="1:6">
      <c r="A914">
        <v>117025</v>
      </c>
      <c r="B914" t="s">
        <v>1967</v>
      </c>
      <c r="C914" t="s">
        <v>1959</v>
      </c>
      <c r="D914" t="s">
        <v>1336</v>
      </c>
      <c r="E914" t="s">
        <v>15</v>
      </c>
      <c r="F914" t="s">
        <v>1360</v>
      </c>
    </row>
    <row r="915" spans="1:6">
      <c r="B915" t="s">
        <v>1967</v>
      </c>
      <c r="C915" t="s">
        <v>1959</v>
      </c>
      <c r="D915" t="s">
        <v>1336</v>
      </c>
      <c r="E915" t="s">
        <v>15</v>
      </c>
      <c r="F915" t="s">
        <v>56</v>
      </c>
    </row>
    <row r="916" spans="1:6">
      <c r="B916" t="s">
        <v>1967</v>
      </c>
      <c r="C916" t="s">
        <v>1959</v>
      </c>
      <c r="D916" t="s">
        <v>1336</v>
      </c>
      <c r="E916" t="s">
        <v>24</v>
      </c>
      <c r="F916" t="s">
        <v>57</v>
      </c>
    </row>
    <row r="917" spans="1:6">
      <c r="A917">
        <v>118000</v>
      </c>
      <c r="B917" t="s">
        <v>1967</v>
      </c>
      <c r="C917" t="s">
        <v>1959</v>
      </c>
      <c r="D917" t="s">
        <v>1433</v>
      </c>
      <c r="E917" t="s">
        <v>430</v>
      </c>
      <c r="F917" t="s">
        <v>1433</v>
      </c>
    </row>
    <row r="918" spans="1:6">
      <c r="A918">
        <v>118001</v>
      </c>
      <c r="B918" t="s">
        <v>1967</v>
      </c>
      <c r="C918" t="s">
        <v>1959</v>
      </c>
      <c r="D918" t="s">
        <v>1433</v>
      </c>
      <c r="E918" t="s">
        <v>432</v>
      </c>
      <c r="F918" t="s">
        <v>1337</v>
      </c>
    </row>
    <row r="919" spans="1:6">
      <c r="A919">
        <v>118002</v>
      </c>
      <c r="B919" t="s">
        <v>1967</v>
      </c>
      <c r="C919" t="s">
        <v>1959</v>
      </c>
      <c r="D919" t="s">
        <v>1433</v>
      </c>
      <c r="E919" t="s">
        <v>15</v>
      </c>
      <c r="F919" t="s">
        <v>1434</v>
      </c>
    </row>
    <row r="920" spans="1:6">
      <c r="A920">
        <v>118003</v>
      </c>
      <c r="B920" t="s">
        <v>1967</v>
      </c>
      <c r="C920" t="s">
        <v>1959</v>
      </c>
      <c r="D920" t="s">
        <v>1433</v>
      </c>
      <c r="E920" t="s">
        <v>15</v>
      </c>
      <c r="F920" t="s">
        <v>1435</v>
      </c>
    </row>
    <row r="921" spans="1:6">
      <c r="A921">
        <v>118004</v>
      </c>
      <c r="B921" t="s">
        <v>1967</v>
      </c>
      <c r="C921" t="s">
        <v>1959</v>
      </c>
      <c r="D921" t="s">
        <v>1433</v>
      </c>
      <c r="E921" t="s">
        <v>15</v>
      </c>
      <c r="F921" t="s">
        <v>1436</v>
      </c>
    </row>
    <row r="922" spans="1:6">
      <c r="A922">
        <v>118005</v>
      </c>
      <c r="B922" t="s">
        <v>1967</v>
      </c>
      <c r="C922" t="s">
        <v>1959</v>
      </c>
      <c r="D922" t="s">
        <v>1433</v>
      </c>
      <c r="E922" t="s">
        <v>15</v>
      </c>
      <c r="F922" t="s">
        <v>1437</v>
      </c>
    </row>
    <row r="923" spans="1:6">
      <c r="A923">
        <v>118006</v>
      </c>
      <c r="B923" t="s">
        <v>1967</v>
      </c>
      <c r="C923" t="s">
        <v>1959</v>
      </c>
      <c r="D923" t="s">
        <v>1433</v>
      </c>
      <c r="E923" t="s">
        <v>432</v>
      </c>
      <c r="F923" t="s">
        <v>1342</v>
      </c>
    </row>
    <row r="924" spans="1:6">
      <c r="A924">
        <v>118007</v>
      </c>
      <c r="B924" t="s">
        <v>1967</v>
      </c>
      <c r="C924" t="s">
        <v>1959</v>
      </c>
      <c r="D924" t="s">
        <v>1433</v>
      </c>
      <c r="E924" t="s">
        <v>15</v>
      </c>
      <c r="F924" t="s">
        <v>1267</v>
      </c>
    </row>
    <row r="925" spans="1:6">
      <c r="A925">
        <v>118008</v>
      </c>
      <c r="B925" t="s">
        <v>1967</v>
      </c>
      <c r="C925" t="s">
        <v>1959</v>
      </c>
      <c r="D925" t="s">
        <v>1433</v>
      </c>
      <c r="E925" t="s">
        <v>15</v>
      </c>
      <c r="F925" t="s">
        <v>1438</v>
      </c>
    </row>
    <row r="926" spans="1:6">
      <c r="A926">
        <v>118009</v>
      </c>
      <c r="B926" t="s">
        <v>1967</v>
      </c>
      <c r="C926" t="s">
        <v>1959</v>
      </c>
      <c r="D926" t="s">
        <v>1433</v>
      </c>
      <c r="E926" t="s">
        <v>15</v>
      </c>
      <c r="F926" t="s">
        <v>1439</v>
      </c>
    </row>
    <row r="927" spans="1:6">
      <c r="A927">
        <v>118010</v>
      </c>
      <c r="B927" t="s">
        <v>1967</v>
      </c>
      <c r="C927" t="s">
        <v>1959</v>
      </c>
      <c r="D927" t="s">
        <v>1433</v>
      </c>
      <c r="E927" t="s">
        <v>15</v>
      </c>
      <c r="F927" t="s">
        <v>1440</v>
      </c>
    </row>
    <row r="928" spans="1:6">
      <c r="A928">
        <v>118011</v>
      </c>
      <c r="B928" t="s">
        <v>1967</v>
      </c>
      <c r="C928" t="s">
        <v>1959</v>
      </c>
      <c r="D928" t="s">
        <v>1433</v>
      </c>
      <c r="E928" t="s">
        <v>15</v>
      </c>
      <c r="F928" t="s">
        <v>1447</v>
      </c>
    </row>
    <row r="929" spans="1:6">
      <c r="A929">
        <v>118012</v>
      </c>
      <c r="B929" t="s">
        <v>1967</v>
      </c>
      <c r="C929" t="s">
        <v>1959</v>
      </c>
      <c r="D929" t="s">
        <v>1433</v>
      </c>
      <c r="E929" t="s">
        <v>15</v>
      </c>
      <c r="F929" t="s">
        <v>1448</v>
      </c>
    </row>
    <row r="930" spans="1:6">
      <c r="A930">
        <v>118013</v>
      </c>
      <c r="B930" t="s">
        <v>1967</v>
      </c>
      <c r="C930" t="s">
        <v>1959</v>
      </c>
      <c r="D930" t="s">
        <v>1433</v>
      </c>
      <c r="E930" t="s">
        <v>15</v>
      </c>
      <c r="F930" t="s">
        <v>1452</v>
      </c>
    </row>
    <row r="931" spans="1:6">
      <c r="A931">
        <v>118014</v>
      </c>
      <c r="B931" t="s">
        <v>1967</v>
      </c>
      <c r="C931" t="s">
        <v>1959</v>
      </c>
      <c r="D931" t="s">
        <v>1433</v>
      </c>
      <c r="E931" t="s">
        <v>15</v>
      </c>
      <c r="F931" t="s">
        <v>1453</v>
      </c>
    </row>
    <row r="932" spans="1:6">
      <c r="A932">
        <v>118015</v>
      </c>
      <c r="B932" t="s">
        <v>1967</v>
      </c>
      <c r="C932" t="s">
        <v>1959</v>
      </c>
      <c r="D932" t="s">
        <v>1433</v>
      </c>
      <c r="E932" t="s">
        <v>432</v>
      </c>
      <c r="F932" t="s">
        <v>1348</v>
      </c>
    </row>
    <row r="933" spans="1:6">
      <c r="A933">
        <v>118016</v>
      </c>
      <c r="B933" t="s">
        <v>1967</v>
      </c>
      <c r="C933" t="s">
        <v>1959</v>
      </c>
      <c r="D933" t="s">
        <v>1433</v>
      </c>
      <c r="E933" t="s">
        <v>15</v>
      </c>
      <c r="F933" t="s">
        <v>1454</v>
      </c>
    </row>
    <row r="934" spans="1:6">
      <c r="A934">
        <v>118017</v>
      </c>
      <c r="B934" t="s">
        <v>1967</v>
      </c>
      <c r="C934" t="s">
        <v>1959</v>
      </c>
      <c r="D934" t="s">
        <v>1433</v>
      </c>
      <c r="E934" t="s">
        <v>15</v>
      </c>
      <c r="F934" t="s">
        <v>1455</v>
      </c>
    </row>
    <row r="935" spans="1:6">
      <c r="A935">
        <v>118018</v>
      </c>
      <c r="B935" t="s">
        <v>1967</v>
      </c>
      <c r="C935" t="s">
        <v>1959</v>
      </c>
      <c r="D935" t="s">
        <v>1433</v>
      </c>
      <c r="E935" t="s">
        <v>15</v>
      </c>
      <c r="F935" t="s">
        <v>1456</v>
      </c>
    </row>
    <row r="936" spans="1:6">
      <c r="A936">
        <v>118019</v>
      </c>
      <c r="B936" t="s">
        <v>1967</v>
      </c>
      <c r="C936" t="s">
        <v>1959</v>
      </c>
      <c r="D936" t="s">
        <v>1433</v>
      </c>
      <c r="E936" t="s">
        <v>15</v>
      </c>
      <c r="F936" t="s">
        <v>1457</v>
      </c>
    </row>
    <row r="937" spans="1:6">
      <c r="A937">
        <v>118020</v>
      </c>
      <c r="B937" t="s">
        <v>1967</v>
      </c>
      <c r="C937" t="s">
        <v>1959</v>
      </c>
      <c r="D937" t="s">
        <v>1433</v>
      </c>
      <c r="E937" t="s">
        <v>15</v>
      </c>
      <c r="F937" t="s">
        <v>1458</v>
      </c>
    </row>
    <row r="938" spans="1:6">
      <c r="A938">
        <v>118021</v>
      </c>
      <c r="B938" t="s">
        <v>1967</v>
      </c>
      <c r="C938" t="s">
        <v>1959</v>
      </c>
      <c r="D938" t="s">
        <v>1433</v>
      </c>
      <c r="E938" t="s">
        <v>15</v>
      </c>
      <c r="F938" t="s">
        <v>1459</v>
      </c>
    </row>
    <row r="939" spans="1:6">
      <c r="A939">
        <v>118022</v>
      </c>
      <c r="B939" t="s">
        <v>1967</v>
      </c>
      <c r="C939" t="s">
        <v>1959</v>
      </c>
      <c r="D939" t="s">
        <v>1433</v>
      </c>
      <c r="E939" t="s">
        <v>15</v>
      </c>
      <c r="F939" t="s">
        <v>1460</v>
      </c>
    </row>
    <row r="940" spans="1:6">
      <c r="A940">
        <v>118023</v>
      </c>
      <c r="B940" t="s">
        <v>1967</v>
      </c>
      <c r="C940" t="s">
        <v>1959</v>
      </c>
      <c r="D940" t="s">
        <v>1433</v>
      </c>
      <c r="E940" t="s">
        <v>432</v>
      </c>
      <c r="F940" t="s">
        <v>1356</v>
      </c>
    </row>
    <row r="941" spans="1:6">
      <c r="A941">
        <v>118024</v>
      </c>
      <c r="B941" t="s">
        <v>1967</v>
      </c>
      <c r="C941" t="s">
        <v>1959</v>
      </c>
      <c r="D941" t="s">
        <v>1433</v>
      </c>
      <c r="E941" t="s">
        <v>15</v>
      </c>
      <c r="F941" t="s">
        <v>1461</v>
      </c>
    </row>
    <row r="942" spans="1:6">
      <c r="A942">
        <v>118025</v>
      </c>
      <c r="B942" t="s">
        <v>1967</v>
      </c>
      <c r="C942" t="s">
        <v>1959</v>
      </c>
      <c r="D942" t="s">
        <v>1433</v>
      </c>
      <c r="E942" t="s">
        <v>15</v>
      </c>
      <c r="F942" t="s">
        <v>1462</v>
      </c>
    </row>
    <row r="943" spans="1:6">
      <c r="A943">
        <v>118026</v>
      </c>
      <c r="B943" t="s">
        <v>1967</v>
      </c>
      <c r="C943" t="s">
        <v>1959</v>
      </c>
      <c r="D943" t="s">
        <v>1433</v>
      </c>
      <c r="E943" t="s">
        <v>15</v>
      </c>
      <c r="F943" t="s">
        <v>1463</v>
      </c>
    </row>
    <row r="944" spans="1:6">
      <c r="B944" t="s">
        <v>1967</v>
      </c>
      <c r="C944" t="s">
        <v>1959</v>
      </c>
      <c r="D944" t="s">
        <v>1433</v>
      </c>
      <c r="E944" t="s">
        <v>15</v>
      </c>
      <c r="F944" t="s">
        <v>56</v>
      </c>
    </row>
    <row r="945" spans="1:6">
      <c r="B945" t="s">
        <v>1967</v>
      </c>
      <c r="C945" t="s">
        <v>1959</v>
      </c>
      <c r="D945" t="s">
        <v>1433</v>
      </c>
      <c r="E945" t="s">
        <v>24</v>
      </c>
      <c r="F945" t="s">
        <v>57</v>
      </c>
    </row>
    <row r="946" spans="1:6">
      <c r="A946">
        <v>119000</v>
      </c>
      <c r="B946" t="s">
        <v>1967</v>
      </c>
      <c r="C946" t="s">
        <v>1959</v>
      </c>
      <c r="D946" t="s">
        <v>1470</v>
      </c>
      <c r="E946" t="s">
        <v>430</v>
      </c>
      <c r="F946" t="s">
        <v>1470</v>
      </c>
    </row>
    <row r="947" spans="1:6">
      <c r="A947">
        <v>119001</v>
      </c>
      <c r="B947" t="s">
        <v>1967</v>
      </c>
      <c r="C947" t="s">
        <v>1959</v>
      </c>
      <c r="D947" t="s">
        <v>1470</v>
      </c>
      <c r="E947" t="s">
        <v>432</v>
      </c>
      <c r="F947" t="s">
        <v>1337</v>
      </c>
    </row>
    <row r="948" spans="1:6">
      <c r="A948">
        <v>119002</v>
      </c>
      <c r="B948" t="s">
        <v>1967</v>
      </c>
      <c r="C948" t="s">
        <v>1959</v>
      </c>
      <c r="D948" t="s">
        <v>1470</v>
      </c>
      <c r="E948" t="s">
        <v>15</v>
      </c>
      <c r="F948" t="s">
        <v>1417</v>
      </c>
    </row>
    <row r="949" spans="1:6">
      <c r="A949">
        <v>119003</v>
      </c>
      <c r="B949" t="s">
        <v>1967</v>
      </c>
      <c r="C949" t="s">
        <v>1959</v>
      </c>
      <c r="D949" t="s">
        <v>1470</v>
      </c>
      <c r="E949" t="s">
        <v>15</v>
      </c>
      <c r="F949" t="s">
        <v>1471</v>
      </c>
    </row>
    <row r="950" spans="1:6">
      <c r="A950">
        <v>119004</v>
      </c>
      <c r="B950" t="s">
        <v>1967</v>
      </c>
      <c r="C950" t="s">
        <v>1959</v>
      </c>
      <c r="D950" t="s">
        <v>1470</v>
      </c>
      <c r="E950" t="s">
        <v>15</v>
      </c>
      <c r="F950" t="s">
        <v>1419</v>
      </c>
    </row>
    <row r="951" spans="1:6">
      <c r="A951">
        <v>119005</v>
      </c>
      <c r="B951" t="s">
        <v>1967</v>
      </c>
      <c r="C951" t="s">
        <v>1959</v>
      </c>
      <c r="D951" t="s">
        <v>1470</v>
      </c>
      <c r="E951" t="s">
        <v>432</v>
      </c>
      <c r="F951" t="s">
        <v>1342</v>
      </c>
    </row>
    <row r="952" spans="1:6">
      <c r="A952">
        <v>119006</v>
      </c>
      <c r="B952" t="s">
        <v>1967</v>
      </c>
      <c r="C952" t="s">
        <v>1959</v>
      </c>
      <c r="D952" t="s">
        <v>1470</v>
      </c>
      <c r="E952" t="s">
        <v>15</v>
      </c>
      <c r="F952" t="s">
        <v>1465</v>
      </c>
    </row>
    <row r="953" spans="1:6">
      <c r="A953">
        <v>119007</v>
      </c>
      <c r="B953" t="s">
        <v>1967</v>
      </c>
      <c r="C953" t="s">
        <v>1959</v>
      </c>
      <c r="D953" t="s">
        <v>1470</v>
      </c>
      <c r="E953" t="s">
        <v>15</v>
      </c>
      <c r="F953" t="s">
        <v>1997</v>
      </c>
    </row>
    <row r="954" spans="1:6">
      <c r="A954">
        <v>119008</v>
      </c>
      <c r="B954" t="s">
        <v>1967</v>
      </c>
      <c r="C954" t="s">
        <v>1959</v>
      </c>
      <c r="D954" t="s">
        <v>1470</v>
      </c>
      <c r="E954" t="s">
        <v>15</v>
      </c>
      <c r="F954" t="s">
        <v>1453</v>
      </c>
    </row>
    <row r="955" spans="1:6">
      <c r="A955">
        <v>119009</v>
      </c>
      <c r="B955" t="s">
        <v>1967</v>
      </c>
      <c r="C955" t="s">
        <v>1959</v>
      </c>
      <c r="D955" t="s">
        <v>1470</v>
      </c>
      <c r="E955" t="s">
        <v>432</v>
      </c>
      <c r="F955" t="s">
        <v>1348</v>
      </c>
    </row>
    <row r="956" spans="1:6">
      <c r="A956">
        <v>119010</v>
      </c>
      <c r="B956" t="s">
        <v>1967</v>
      </c>
      <c r="C956" t="s">
        <v>1959</v>
      </c>
      <c r="D956" t="s">
        <v>1470</v>
      </c>
      <c r="E956" t="s">
        <v>15</v>
      </c>
      <c r="F956" t="s">
        <v>1998</v>
      </c>
    </row>
    <row r="957" spans="1:6">
      <c r="A957">
        <v>119011</v>
      </c>
      <c r="B957" t="s">
        <v>1967</v>
      </c>
      <c r="C957" t="s">
        <v>1959</v>
      </c>
      <c r="D957" t="s">
        <v>1470</v>
      </c>
      <c r="E957" t="s">
        <v>15</v>
      </c>
      <c r="F957" t="s">
        <v>1460</v>
      </c>
    </row>
    <row r="958" spans="1:6">
      <c r="A958">
        <v>119012</v>
      </c>
      <c r="B958" t="s">
        <v>1967</v>
      </c>
      <c r="C958" t="s">
        <v>1959</v>
      </c>
      <c r="D958" t="s">
        <v>1470</v>
      </c>
      <c r="E958" t="s">
        <v>432</v>
      </c>
      <c r="F958" t="s">
        <v>1356</v>
      </c>
    </row>
    <row r="959" spans="1:6">
      <c r="A959">
        <v>119013</v>
      </c>
      <c r="B959" t="s">
        <v>1967</v>
      </c>
      <c r="C959" t="s">
        <v>1959</v>
      </c>
      <c r="D959" t="s">
        <v>1470</v>
      </c>
      <c r="E959" t="s">
        <v>15</v>
      </c>
      <c r="F959" t="s">
        <v>1463</v>
      </c>
    </row>
    <row r="960" spans="1:6">
      <c r="B960" t="s">
        <v>1967</v>
      </c>
      <c r="C960" t="s">
        <v>1959</v>
      </c>
      <c r="D960" t="s">
        <v>1470</v>
      </c>
      <c r="E960" t="s">
        <v>15</v>
      </c>
      <c r="F960" t="s">
        <v>56</v>
      </c>
    </row>
    <row r="961" spans="1:6">
      <c r="B961" t="s">
        <v>1967</v>
      </c>
      <c r="C961" t="s">
        <v>1959</v>
      </c>
      <c r="D961" t="s">
        <v>1470</v>
      </c>
      <c r="E961" t="s">
        <v>24</v>
      </c>
      <c r="F961" t="s">
        <v>57</v>
      </c>
    </row>
    <row r="962" spans="1:6">
      <c r="A962">
        <v>120000</v>
      </c>
      <c r="B962" t="s">
        <v>1967</v>
      </c>
      <c r="C962" t="s">
        <v>1959</v>
      </c>
      <c r="D962" t="s">
        <v>1416</v>
      </c>
      <c r="E962" t="s">
        <v>430</v>
      </c>
      <c r="F962" t="s">
        <v>1416</v>
      </c>
    </row>
    <row r="963" spans="1:6">
      <c r="A963">
        <v>120001</v>
      </c>
      <c r="B963" t="s">
        <v>1967</v>
      </c>
      <c r="C963" t="s">
        <v>1959</v>
      </c>
      <c r="D963" t="s">
        <v>1416</v>
      </c>
      <c r="E963" t="s">
        <v>432</v>
      </c>
      <c r="F963" t="s">
        <v>1337</v>
      </c>
    </row>
    <row r="964" spans="1:6">
      <c r="A964">
        <v>120002</v>
      </c>
      <c r="B964" t="s">
        <v>1967</v>
      </c>
      <c r="C964" t="s">
        <v>1959</v>
      </c>
      <c r="D964" t="s">
        <v>1416</v>
      </c>
      <c r="E964" t="s">
        <v>15</v>
      </c>
      <c r="F964" t="s">
        <v>1417</v>
      </c>
    </row>
    <row r="965" spans="1:6">
      <c r="A965">
        <v>120003</v>
      </c>
      <c r="B965" t="s">
        <v>1967</v>
      </c>
      <c r="C965" t="s">
        <v>1959</v>
      </c>
      <c r="D965" t="s">
        <v>1416</v>
      </c>
      <c r="E965" t="s">
        <v>15</v>
      </c>
      <c r="F965" t="s">
        <v>1418</v>
      </c>
    </row>
    <row r="966" spans="1:6">
      <c r="A966">
        <v>120004</v>
      </c>
      <c r="B966" t="s">
        <v>1967</v>
      </c>
      <c r="C966" t="s">
        <v>1959</v>
      </c>
      <c r="D966" t="s">
        <v>1416</v>
      </c>
      <c r="E966" t="s">
        <v>15</v>
      </c>
      <c r="F966" t="s">
        <v>1419</v>
      </c>
    </row>
    <row r="967" spans="1:6">
      <c r="A967">
        <v>120005</v>
      </c>
      <c r="B967" t="s">
        <v>1967</v>
      </c>
      <c r="C967" t="s">
        <v>1959</v>
      </c>
      <c r="D967" t="s">
        <v>1416</v>
      </c>
      <c r="E967" t="s">
        <v>432</v>
      </c>
      <c r="F967" t="s">
        <v>1342</v>
      </c>
    </row>
    <row r="968" spans="1:6">
      <c r="A968">
        <v>120006</v>
      </c>
      <c r="B968" t="s">
        <v>1967</v>
      </c>
      <c r="C968" t="s">
        <v>1959</v>
      </c>
      <c r="D968" t="s">
        <v>1416</v>
      </c>
      <c r="E968" t="s">
        <v>15</v>
      </c>
      <c r="F968" t="s">
        <v>1420</v>
      </c>
    </row>
    <row r="969" spans="1:6">
      <c r="A969">
        <v>120007</v>
      </c>
      <c r="B969" t="s">
        <v>1967</v>
      </c>
      <c r="C969" t="s">
        <v>1959</v>
      </c>
      <c r="D969" t="s">
        <v>1416</v>
      </c>
      <c r="E969" t="s">
        <v>15</v>
      </c>
      <c r="F969" t="s">
        <v>1421</v>
      </c>
    </row>
    <row r="970" spans="1:6">
      <c r="A970">
        <v>120008</v>
      </c>
      <c r="B970" t="s">
        <v>1967</v>
      </c>
      <c r="C970" t="s">
        <v>1959</v>
      </c>
      <c r="D970" t="s">
        <v>1416</v>
      </c>
      <c r="E970" t="s">
        <v>15</v>
      </c>
      <c r="F970" t="s">
        <v>1422</v>
      </c>
    </row>
    <row r="971" spans="1:6">
      <c r="B971" t="s">
        <v>1967</v>
      </c>
      <c r="C971" t="s">
        <v>1959</v>
      </c>
      <c r="D971" t="s">
        <v>1416</v>
      </c>
      <c r="E971" t="s">
        <v>15</v>
      </c>
      <c r="F971" t="s">
        <v>56</v>
      </c>
    </row>
    <row r="972" spans="1:6">
      <c r="B972" t="s">
        <v>1967</v>
      </c>
      <c r="C972" t="s">
        <v>1959</v>
      </c>
      <c r="D972" t="s">
        <v>1416</v>
      </c>
      <c r="E972" t="s">
        <v>24</v>
      </c>
      <c r="F972" t="s">
        <v>57</v>
      </c>
    </row>
    <row r="973" spans="1:6">
      <c r="A973">
        <v>121000</v>
      </c>
      <c r="B973" t="s">
        <v>1967</v>
      </c>
      <c r="C973" t="s">
        <v>1959</v>
      </c>
      <c r="D973" t="s">
        <v>1464</v>
      </c>
      <c r="E973" t="s">
        <v>430</v>
      </c>
      <c r="F973" t="s">
        <v>1464</v>
      </c>
    </row>
    <row r="974" spans="1:6">
      <c r="A974">
        <v>121001</v>
      </c>
      <c r="B974" t="s">
        <v>1967</v>
      </c>
      <c r="C974" t="s">
        <v>1959</v>
      </c>
      <c r="D974" t="s">
        <v>1464</v>
      </c>
      <c r="E974" t="s">
        <v>432</v>
      </c>
      <c r="F974" t="s">
        <v>1337</v>
      </c>
    </row>
    <row r="975" spans="1:6">
      <c r="A975">
        <v>121002</v>
      </c>
      <c r="B975" t="s">
        <v>1967</v>
      </c>
      <c r="C975" t="s">
        <v>1959</v>
      </c>
      <c r="D975" t="s">
        <v>1464</v>
      </c>
      <c r="E975" t="s">
        <v>15</v>
      </c>
      <c r="F975" t="s">
        <v>1417</v>
      </c>
    </row>
    <row r="976" spans="1:6">
      <c r="A976">
        <v>121003</v>
      </c>
      <c r="B976" t="s">
        <v>1967</v>
      </c>
      <c r="C976" t="s">
        <v>1959</v>
      </c>
      <c r="D976" t="s">
        <v>1464</v>
      </c>
      <c r="E976" t="s">
        <v>15</v>
      </c>
      <c r="F976" t="s">
        <v>1418</v>
      </c>
    </row>
    <row r="977" spans="1:6">
      <c r="A977">
        <v>121004</v>
      </c>
      <c r="B977" t="s">
        <v>1967</v>
      </c>
      <c r="C977" t="s">
        <v>1959</v>
      </c>
      <c r="D977" t="s">
        <v>1464</v>
      </c>
      <c r="E977" t="s">
        <v>15</v>
      </c>
      <c r="F977" t="s">
        <v>1419</v>
      </c>
    </row>
    <row r="978" spans="1:6">
      <c r="A978">
        <v>121005</v>
      </c>
      <c r="B978" t="s">
        <v>1967</v>
      </c>
      <c r="C978" t="s">
        <v>1959</v>
      </c>
      <c r="D978" t="s">
        <v>1464</v>
      </c>
      <c r="E978" t="s">
        <v>432</v>
      </c>
      <c r="F978" t="s">
        <v>1342</v>
      </c>
    </row>
    <row r="979" spans="1:6">
      <c r="A979">
        <v>121006</v>
      </c>
      <c r="B979" t="s">
        <v>1967</v>
      </c>
      <c r="C979" t="s">
        <v>1959</v>
      </c>
      <c r="D979" t="s">
        <v>1464</v>
      </c>
      <c r="E979" t="s">
        <v>15</v>
      </c>
      <c r="F979" t="s">
        <v>1465</v>
      </c>
    </row>
    <row r="980" spans="1:6">
      <c r="A980">
        <v>121007</v>
      </c>
      <c r="B980" t="s">
        <v>1967</v>
      </c>
      <c r="C980" t="s">
        <v>1959</v>
      </c>
      <c r="D980" t="s">
        <v>1464</v>
      </c>
      <c r="E980" t="s">
        <v>15</v>
      </c>
      <c r="F980" t="s">
        <v>1997</v>
      </c>
    </row>
    <row r="981" spans="1:6">
      <c r="A981">
        <v>121008</v>
      </c>
      <c r="B981" t="s">
        <v>1967</v>
      </c>
      <c r="C981" t="s">
        <v>1959</v>
      </c>
      <c r="D981" t="s">
        <v>1464</v>
      </c>
      <c r="E981" t="s">
        <v>15</v>
      </c>
      <c r="F981" t="s">
        <v>1453</v>
      </c>
    </row>
    <row r="982" spans="1:6">
      <c r="A982">
        <v>121009</v>
      </c>
      <c r="B982" t="s">
        <v>1967</v>
      </c>
      <c r="C982" t="s">
        <v>1959</v>
      </c>
      <c r="D982" t="s">
        <v>1464</v>
      </c>
      <c r="E982" t="s">
        <v>432</v>
      </c>
      <c r="F982" t="s">
        <v>1348</v>
      </c>
    </row>
    <row r="983" spans="1:6">
      <c r="A983">
        <v>121010</v>
      </c>
      <c r="B983" t="s">
        <v>1967</v>
      </c>
      <c r="C983" t="s">
        <v>1959</v>
      </c>
      <c r="D983" t="s">
        <v>1464</v>
      </c>
      <c r="E983" t="s">
        <v>15</v>
      </c>
      <c r="F983" t="s">
        <v>1998</v>
      </c>
    </row>
    <row r="984" spans="1:6">
      <c r="A984">
        <v>121011</v>
      </c>
      <c r="B984" t="s">
        <v>1967</v>
      </c>
      <c r="C984" t="s">
        <v>1959</v>
      </c>
      <c r="D984" t="s">
        <v>1464</v>
      </c>
      <c r="E984" t="s">
        <v>15</v>
      </c>
      <c r="F984" t="s">
        <v>1460</v>
      </c>
    </row>
    <row r="985" spans="1:6">
      <c r="A985">
        <v>121012</v>
      </c>
      <c r="B985" t="s">
        <v>1967</v>
      </c>
      <c r="C985" t="s">
        <v>1959</v>
      </c>
      <c r="D985" t="s">
        <v>1464</v>
      </c>
      <c r="E985" t="s">
        <v>432</v>
      </c>
      <c r="F985" t="s">
        <v>1356</v>
      </c>
    </row>
    <row r="986" spans="1:6">
      <c r="A986">
        <v>121013</v>
      </c>
      <c r="B986" t="s">
        <v>1967</v>
      </c>
      <c r="C986" t="s">
        <v>1959</v>
      </c>
      <c r="D986" t="s">
        <v>1464</v>
      </c>
      <c r="E986" t="s">
        <v>15</v>
      </c>
      <c r="F986" t="s">
        <v>1468</v>
      </c>
    </row>
    <row r="987" spans="1:6">
      <c r="A987">
        <v>121014</v>
      </c>
      <c r="B987" t="s">
        <v>1967</v>
      </c>
      <c r="C987" t="s">
        <v>1959</v>
      </c>
      <c r="D987" t="s">
        <v>1464</v>
      </c>
      <c r="E987" t="s">
        <v>15</v>
      </c>
      <c r="F987" t="s">
        <v>1469</v>
      </c>
    </row>
    <row r="988" spans="1:6">
      <c r="A988">
        <v>121015</v>
      </c>
      <c r="B988" t="s">
        <v>1967</v>
      </c>
      <c r="C988" t="s">
        <v>1959</v>
      </c>
      <c r="D988" t="s">
        <v>1464</v>
      </c>
      <c r="E988" t="s">
        <v>15</v>
      </c>
      <c r="F988" t="s">
        <v>1463</v>
      </c>
    </row>
    <row r="989" spans="1:6">
      <c r="B989" t="s">
        <v>1967</v>
      </c>
      <c r="C989" t="s">
        <v>1959</v>
      </c>
      <c r="D989" t="s">
        <v>1464</v>
      </c>
      <c r="E989" t="s">
        <v>15</v>
      </c>
      <c r="F989" t="s">
        <v>56</v>
      </c>
    </row>
    <row r="990" spans="1:6">
      <c r="B990" t="s">
        <v>1967</v>
      </c>
      <c r="C990" t="s">
        <v>1959</v>
      </c>
      <c r="D990" t="s">
        <v>1464</v>
      </c>
      <c r="E990" t="s">
        <v>24</v>
      </c>
      <c r="F990" t="s">
        <v>57</v>
      </c>
    </row>
    <row r="991" spans="1:6">
      <c r="A991">
        <v>122000</v>
      </c>
      <c r="B991" t="s">
        <v>1967</v>
      </c>
      <c r="C991" t="s">
        <v>1959</v>
      </c>
      <c r="D991" t="s">
        <v>1361</v>
      </c>
      <c r="E991" t="s">
        <v>430</v>
      </c>
      <c r="F991" t="s">
        <v>1361</v>
      </c>
    </row>
    <row r="992" spans="1:6">
      <c r="A992">
        <v>122001</v>
      </c>
      <c r="B992" t="s">
        <v>1967</v>
      </c>
      <c r="C992" t="s">
        <v>1959</v>
      </c>
      <c r="D992" t="s">
        <v>1361</v>
      </c>
      <c r="E992" t="s">
        <v>432</v>
      </c>
      <c r="F992" t="s">
        <v>1342</v>
      </c>
    </row>
    <row r="993" spans="1:6">
      <c r="A993">
        <v>122002</v>
      </c>
      <c r="B993" t="s">
        <v>1967</v>
      </c>
      <c r="C993" t="s">
        <v>1959</v>
      </c>
      <c r="D993" t="s">
        <v>1361</v>
      </c>
      <c r="E993" t="s">
        <v>15</v>
      </c>
      <c r="F993" t="s">
        <v>1362</v>
      </c>
    </row>
    <row r="994" spans="1:6">
      <c r="A994">
        <v>122003</v>
      </c>
      <c r="B994" t="s">
        <v>1967</v>
      </c>
      <c r="C994" t="s">
        <v>1959</v>
      </c>
      <c r="D994" t="s">
        <v>1361</v>
      </c>
      <c r="E994" t="s">
        <v>15</v>
      </c>
      <c r="F994" t="s">
        <v>1225</v>
      </c>
    </row>
    <row r="995" spans="1:6">
      <c r="A995">
        <v>122004</v>
      </c>
      <c r="B995" t="s">
        <v>1967</v>
      </c>
      <c r="C995" t="s">
        <v>1959</v>
      </c>
      <c r="D995" t="s">
        <v>1361</v>
      </c>
      <c r="E995" t="s">
        <v>15</v>
      </c>
      <c r="F995" t="s">
        <v>1226</v>
      </c>
    </row>
    <row r="996" spans="1:6">
      <c r="A996">
        <v>122005</v>
      </c>
      <c r="B996" t="s">
        <v>1967</v>
      </c>
      <c r="C996" t="s">
        <v>1959</v>
      </c>
      <c r="D996" t="s">
        <v>1361</v>
      </c>
      <c r="E996" t="s">
        <v>15</v>
      </c>
      <c r="F996" t="s">
        <v>1363</v>
      </c>
    </row>
    <row r="997" spans="1:6">
      <c r="A997">
        <v>122006</v>
      </c>
      <c r="B997" t="s">
        <v>1967</v>
      </c>
      <c r="C997" t="s">
        <v>1959</v>
      </c>
      <c r="D997" t="s">
        <v>1361</v>
      </c>
      <c r="E997" t="s">
        <v>15</v>
      </c>
      <c r="F997" t="s">
        <v>1228</v>
      </c>
    </row>
    <row r="998" spans="1:6">
      <c r="A998">
        <v>122007</v>
      </c>
      <c r="B998" t="s">
        <v>1967</v>
      </c>
      <c r="C998" t="s">
        <v>1959</v>
      </c>
      <c r="D998" t="s">
        <v>1361</v>
      </c>
      <c r="E998" t="s">
        <v>15</v>
      </c>
      <c r="F998" t="s">
        <v>1999</v>
      </c>
    </row>
    <row r="999" spans="1:6">
      <c r="A999">
        <v>122008</v>
      </c>
      <c r="B999" t="s">
        <v>1967</v>
      </c>
      <c r="C999" t="s">
        <v>1959</v>
      </c>
      <c r="D999" t="s">
        <v>1361</v>
      </c>
      <c r="E999" t="s">
        <v>15</v>
      </c>
      <c r="F999" t="s">
        <v>1365</v>
      </c>
    </row>
    <row r="1000" spans="1:6">
      <c r="A1000">
        <v>122009</v>
      </c>
      <c r="B1000" t="s">
        <v>1967</v>
      </c>
      <c r="C1000" t="s">
        <v>1959</v>
      </c>
      <c r="D1000" t="s">
        <v>1361</v>
      </c>
      <c r="E1000" t="s">
        <v>15</v>
      </c>
      <c r="F1000" t="s">
        <v>1366</v>
      </c>
    </row>
    <row r="1001" spans="1:6">
      <c r="A1001">
        <v>122010</v>
      </c>
      <c r="B1001" t="s">
        <v>1967</v>
      </c>
      <c r="C1001" t="s">
        <v>1959</v>
      </c>
      <c r="D1001" t="s">
        <v>1361</v>
      </c>
      <c r="E1001" t="s">
        <v>15</v>
      </c>
      <c r="F1001" t="s">
        <v>1367</v>
      </c>
    </row>
    <row r="1002" spans="1:6">
      <c r="A1002">
        <v>122011</v>
      </c>
      <c r="B1002" t="s">
        <v>1967</v>
      </c>
      <c r="C1002" t="s">
        <v>1959</v>
      </c>
      <c r="D1002" t="s">
        <v>1361</v>
      </c>
      <c r="E1002" t="s">
        <v>15</v>
      </c>
      <c r="F1002" t="s">
        <v>1368</v>
      </c>
    </row>
    <row r="1003" spans="1:6">
      <c r="A1003">
        <v>122012</v>
      </c>
      <c r="B1003" t="s">
        <v>1967</v>
      </c>
      <c r="C1003" t="s">
        <v>1959</v>
      </c>
      <c r="D1003" t="s">
        <v>1361</v>
      </c>
      <c r="E1003" t="s">
        <v>15</v>
      </c>
      <c r="F1003" t="s">
        <v>1234</v>
      </c>
    </row>
    <row r="1004" spans="1:6">
      <c r="A1004">
        <v>122013</v>
      </c>
      <c r="B1004" t="s">
        <v>1967</v>
      </c>
      <c r="C1004" t="s">
        <v>1959</v>
      </c>
      <c r="D1004" t="s">
        <v>1361</v>
      </c>
      <c r="E1004" t="s">
        <v>432</v>
      </c>
      <c r="F1004" t="s">
        <v>1348</v>
      </c>
    </row>
    <row r="1005" spans="1:6">
      <c r="A1005">
        <v>122014</v>
      </c>
      <c r="B1005" t="s">
        <v>1967</v>
      </c>
      <c r="C1005" t="s">
        <v>1959</v>
      </c>
      <c r="D1005" t="s">
        <v>1361</v>
      </c>
      <c r="E1005" t="s">
        <v>15</v>
      </c>
      <c r="F1005" t="s">
        <v>2000</v>
      </c>
    </row>
    <row r="1006" spans="1:6">
      <c r="A1006">
        <v>122015</v>
      </c>
      <c r="B1006" t="s">
        <v>1967</v>
      </c>
      <c r="C1006" t="s">
        <v>1959</v>
      </c>
      <c r="D1006" t="s">
        <v>1361</v>
      </c>
      <c r="E1006" t="s">
        <v>15</v>
      </c>
      <c r="F1006" t="s">
        <v>1102</v>
      </c>
    </row>
    <row r="1007" spans="1:6">
      <c r="A1007">
        <v>122016</v>
      </c>
      <c r="B1007" t="s">
        <v>1967</v>
      </c>
      <c r="C1007" t="s">
        <v>1959</v>
      </c>
      <c r="D1007" t="s">
        <v>1361</v>
      </c>
      <c r="E1007" t="s">
        <v>15</v>
      </c>
      <c r="F1007" t="s">
        <v>1369</v>
      </c>
    </row>
    <row r="1008" spans="1:6">
      <c r="A1008">
        <v>122017</v>
      </c>
      <c r="B1008" t="s">
        <v>1967</v>
      </c>
      <c r="C1008" t="s">
        <v>1959</v>
      </c>
      <c r="D1008" t="s">
        <v>1361</v>
      </c>
      <c r="E1008" t="s">
        <v>15</v>
      </c>
      <c r="F1008" t="s">
        <v>1370</v>
      </c>
    </row>
    <row r="1009" spans="1:6">
      <c r="A1009">
        <v>122018</v>
      </c>
      <c r="B1009" t="s">
        <v>1967</v>
      </c>
      <c r="C1009" t="s">
        <v>1959</v>
      </c>
      <c r="D1009" t="s">
        <v>1361</v>
      </c>
      <c r="E1009" t="s">
        <v>15</v>
      </c>
      <c r="F1009" t="s">
        <v>1371</v>
      </c>
    </row>
    <row r="1010" spans="1:6">
      <c r="A1010">
        <v>122019</v>
      </c>
      <c r="B1010" t="s">
        <v>1967</v>
      </c>
      <c r="C1010" t="s">
        <v>1959</v>
      </c>
      <c r="D1010" t="s">
        <v>1361</v>
      </c>
      <c r="E1010" t="s">
        <v>15</v>
      </c>
      <c r="F1010" t="s">
        <v>1372</v>
      </c>
    </row>
    <row r="1011" spans="1:6">
      <c r="B1011" t="s">
        <v>1967</v>
      </c>
      <c r="C1011" t="s">
        <v>1959</v>
      </c>
      <c r="D1011" t="s">
        <v>1361</v>
      </c>
      <c r="E1011" t="s">
        <v>15</v>
      </c>
      <c r="F1011" t="s">
        <v>56</v>
      </c>
    </row>
    <row r="1012" spans="1:6">
      <c r="B1012" t="s">
        <v>1967</v>
      </c>
      <c r="C1012" t="s">
        <v>1959</v>
      </c>
      <c r="D1012" t="s">
        <v>1361</v>
      </c>
      <c r="E1012" t="s">
        <v>24</v>
      </c>
      <c r="F1012" t="s">
        <v>57</v>
      </c>
    </row>
    <row r="1013" spans="1:6">
      <c r="A1013">
        <v>123000</v>
      </c>
      <c r="B1013" t="s">
        <v>1967</v>
      </c>
      <c r="C1013" t="s">
        <v>1959</v>
      </c>
      <c r="D1013" t="s">
        <v>1394</v>
      </c>
      <c r="E1013" t="s">
        <v>430</v>
      </c>
      <c r="F1013" t="s">
        <v>1394</v>
      </c>
    </row>
    <row r="1014" spans="1:6">
      <c r="A1014">
        <v>123001</v>
      </c>
      <c r="B1014" t="s">
        <v>1967</v>
      </c>
      <c r="C1014" t="s">
        <v>1959</v>
      </c>
      <c r="D1014" t="s">
        <v>1394</v>
      </c>
      <c r="E1014" t="s">
        <v>432</v>
      </c>
      <c r="F1014" t="s">
        <v>1342</v>
      </c>
    </row>
    <row r="1015" spans="1:6">
      <c r="A1015">
        <v>123002</v>
      </c>
      <c r="B1015" t="s">
        <v>1967</v>
      </c>
      <c r="C1015" t="s">
        <v>1959</v>
      </c>
      <c r="D1015" t="s">
        <v>1394</v>
      </c>
      <c r="E1015" t="s">
        <v>15</v>
      </c>
      <c r="F1015" t="s">
        <v>1395</v>
      </c>
    </row>
    <row r="1016" spans="1:6">
      <c r="A1016">
        <v>123003</v>
      </c>
      <c r="B1016" t="s">
        <v>1967</v>
      </c>
      <c r="C1016" t="s">
        <v>1959</v>
      </c>
      <c r="D1016" t="s">
        <v>1394</v>
      </c>
      <c r="E1016" t="s">
        <v>15</v>
      </c>
      <c r="F1016" t="s">
        <v>1396</v>
      </c>
    </row>
    <row r="1017" spans="1:6">
      <c r="A1017">
        <v>123004</v>
      </c>
      <c r="B1017" t="s">
        <v>1967</v>
      </c>
      <c r="C1017" t="s">
        <v>1959</v>
      </c>
      <c r="D1017" t="s">
        <v>1394</v>
      </c>
      <c r="E1017" t="s">
        <v>15</v>
      </c>
      <c r="F1017" t="s">
        <v>1397</v>
      </c>
    </row>
    <row r="1018" spans="1:6">
      <c r="A1018">
        <v>123005</v>
      </c>
      <c r="B1018" t="s">
        <v>1967</v>
      </c>
      <c r="C1018" t="s">
        <v>1959</v>
      </c>
      <c r="D1018" t="s">
        <v>1394</v>
      </c>
      <c r="E1018" t="s">
        <v>15</v>
      </c>
      <c r="F1018" t="s">
        <v>1398</v>
      </c>
    </row>
    <row r="1019" spans="1:6">
      <c r="A1019">
        <v>123006</v>
      </c>
      <c r="B1019" t="s">
        <v>1967</v>
      </c>
      <c r="C1019" t="s">
        <v>1959</v>
      </c>
      <c r="D1019" t="s">
        <v>1394</v>
      </c>
      <c r="E1019" t="s">
        <v>15</v>
      </c>
      <c r="F1019" t="s">
        <v>1399</v>
      </c>
    </row>
    <row r="1020" spans="1:6">
      <c r="A1020">
        <v>123007</v>
      </c>
      <c r="B1020" t="s">
        <v>1967</v>
      </c>
      <c r="C1020" t="s">
        <v>1959</v>
      </c>
      <c r="D1020" t="s">
        <v>1394</v>
      </c>
      <c r="E1020" t="s">
        <v>15</v>
      </c>
      <c r="F1020" t="s">
        <v>1400</v>
      </c>
    </row>
    <row r="1021" spans="1:6">
      <c r="A1021">
        <v>123008</v>
      </c>
      <c r="B1021" t="s">
        <v>1967</v>
      </c>
      <c r="C1021" t="s">
        <v>1959</v>
      </c>
      <c r="D1021" t="s">
        <v>1394</v>
      </c>
      <c r="E1021" t="s">
        <v>15</v>
      </c>
      <c r="F1021" t="s">
        <v>1401</v>
      </c>
    </row>
    <row r="1022" spans="1:6">
      <c r="A1022">
        <v>123009</v>
      </c>
      <c r="B1022" t="s">
        <v>1967</v>
      </c>
      <c r="C1022" t="s">
        <v>1959</v>
      </c>
      <c r="D1022" t="s">
        <v>1394</v>
      </c>
      <c r="E1022" t="s">
        <v>432</v>
      </c>
      <c r="F1022" t="s">
        <v>1348</v>
      </c>
    </row>
    <row r="1023" spans="1:6">
      <c r="A1023">
        <v>123010</v>
      </c>
      <c r="B1023" t="s">
        <v>1967</v>
      </c>
      <c r="C1023" t="s">
        <v>1959</v>
      </c>
      <c r="D1023" t="s">
        <v>1394</v>
      </c>
      <c r="E1023" t="s">
        <v>15</v>
      </c>
      <c r="F1023" t="s">
        <v>1402</v>
      </c>
    </row>
    <row r="1024" spans="1:6">
      <c r="A1024">
        <v>123011</v>
      </c>
      <c r="B1024" t="s">
        <v>1967</v>
      </c>
      <c r="C1024" t="s">
        <v>1959</v>
      </c>
      <c r="D1024" t="s">
        <v>1394</v>
      </c>
      <c r="E1024" t="s">
        <v>15</v>
      </c>
      <c r="F1024" t="s">
        <v>1403</v>
      </c>
    </row>
    <row r="1025" spans="1:6">
      <c r="A1025">
        <v>123012</v>
      </c>
      <c r="B1025" t="s">
        <v>1967</v>
      </c>
      <c r="C1025" t="s">
        <v>1959</v>
      </c>
      <c r="D1025" t="s">
        <v>1394</v>
      </c>
      <c r="E1025" t="s">
        <v>15</v>
      </c>
      <c r="F1025" t="s">
        <v>1404</v>
      </c>
    </row>
    <row r="1026" spans="1:6">
      <c r="B1026" t="s">
        <v>1967</v>
      </c>
      <c r="C1026" t="s">
        <v>1959</v>
      </c>
      <c r="D1026" t="s">
        <v>1394</v>
      </c>
      <c r="E1026" t="s">
        <v>15</v>
      </c>
      <c r="F1026" t="s">
        <v>56</v>
      </c>
    </row>
    <row r="1027" spans="1:6">
      <c r="B1027" t="s">
        <v>1967</v>
      </c>
      <c r="C1027" t="s">
        <v>1959</v>
      </c>
      <c r="D1027" t="s">
        <v>1394</v>
      </c>
      <c r="E1027" t="s">
        <v>24</v>
      </c>
      <c r="F1027" t="s">
        <v>57</v>
      </c>
    </row>
    <row r="1028" spans="1:6">
      <c r="A1028">
        <v>124000</v>
      </c>
      <c r="B1028" t="s">
        <v>1967</v>
      </c>
      <c r="C1028" t="s">
        <v>1959</v>
      </c>
      <c r="D1028" t="s">
        <v>1406</v>
      </c>
      <c r="E1028" t="s">
        <v>430</v>
      </c>
      <c r="F1028" t="s">
        <v>1406</v>
      </c>
    </row>
    <row r="1029" spans="1:6">
      <c r="A1029">
        <v>124001</v>
      </c>
      <c r="B1029" t="s">
        <v>1967</v>
      </c>
      <c r="C1029" t="s">
        <v>1959</v>
      </c>
      <c r="D1029" t="s">
        <v>1406</v>
      </c>
      <c r="E1029" t="s">
        <v>432</v>
      </c>
      <c r="F1029" t="s">
        <v>1342</v>
      </c>
    </row>
    <row r="1030" spans="1:6">
      <c r="A1030">
        <v>124002</v>
      </c>
      <c r="B1030" t="s">
        <v>1967</v>
      </c>
      <c r="C1030" t="s">
        <v>1959</v>
      </c>
      <c r="D1030" t="s">
        <v>1406</v>
      </c>
      <c r="E1030" t="s">
        <v>15</v>
      </c>
      <c r="F1030" t="s">
        <v>1395</v>
      </c>
    </row>
    <row r="1031" spans="1:6">
      <c r="A1031">
        <v>124003</v>
      </c>
      <c r="B1031" t="s">
        <v>1967</v>
      </c>
      <c r="C1031" t="s">
        <v>1959</v>
      </c>
      <c r="D1031" t="s">
        <v>1406</v>
      </c>
      <c r="E1031" t="s">
        <v>15</v>
      </c>
      <c r="F1031" t="s">
        <v>1396</v>
      </c>
    </row>
    <row r="1032" spans="1:6">
      <c r="A1032">
        <v>124004</v>
      </c>
      <c r="B1032" t="s">
        <v>1967</v>
      </c>
      <c r="C1032" t="s">
        <v>1959</v>
      </c>
      <c r="D1032" t="s">
        <v>1406</v>
      </c>
      <c r="E1032" t="s">
        <v>15</v>
      </c>
      <c r="F1032" t="s">
        <v>1400</v>
      </c>
    </row>
    <row r="1033" spans="1:6">
      <c r="A1033">
        <v>124005</v>
      </c>
      <c r="B1033" t="s">
        <v>1967</v>
      </c>
      <c r="C1033" t="s">
        <v>1959</v>
      </c>
      <c r="D1033" t="s">
        <v>1406</v>
      </c>
      <c r="E1033" t="s">
        <v>15</v>
      </c>
      <c r="F1033" t="s">
        <v>1401</v>
      </c>
    </row>
    <row r="1034" spans="1:6">
      <c r="A1034">
        <v>124006</v>
      </c>
      <c r="B1034" t="s">
        <v>1967</v>
      </c>
      <c r="C1034" t="s">
        <v>1959</v>
      </c>
      <c r="D1034" t="s">
        <v>1406</v>
      </c>
      <c r="E1034" t="s">
        <v>432</v>
      </c>
      <c r="F1034" t="s">
        <v>1348</v>
      </c>
    </row>
    <row r="1035" spans="1:6">
      <c r="A1035">
        <v>124007</v>
      </c>
      <c r="B1035" t="s">
        <v>1967</v>
      </c>
      <c r="C1035" t="s">
        <v>1959</v>
      </c>
      <c r="D1035" t="s">
        <v>1406</v>
      </c>
      <c r="E1035" t="s">
        <v>15</v>
      </c>
      <c r="F1035" t="s">
        <v>1404</v>
      </c>
    </row>
    <row r="1036" spans="1:6">
      <c r="A1036">
        <v>124008</v>
      </c>
      <c r="B1036" t="s">
        <v>1967</v>
      </c>
      <c r="C1036" t="s">
        <v>1959</v>
      </c>
      <c r="D1036" t="s">
        <v>1406</v>
      </c>
      <c r="E1036" t="s">
        <v>24</v>
      </c>
      <c r="F1036" t="s">
        <v>1401</v>
      </c>
    </row>
    <row r="1037" spans="1:6">
      <c r="A1037">
        <v>124009</v>
      </c>
      <c r="B1037" t="s">
        <v>1967</v>
      </c>
      <c r="C1037" t="s">
        <v>1959</v>
      </c>
      <c r="D1037" t="s">
        <v>1406</v>
      </c>
      <c r="E1037" t="s">
        <v>432</v>
      </c>
      <c r="F1037" t="s">
        <v>1407</v>
      </c>
    </row>
    <row r="1038" spans="1:6">
      <c r="A1038">
        <v>124010</v>
      </c>
      <c r="B1038" t="s">
        <v>1967</v>
      </c>
      <c r="C1038" t="s">
        <v>1959</v>
      </c>
      <c r="D1038" t="s">
        <v>1406</v>
      </c>
      <c r="E1038" t="s">
        <v>15</v>
      </c>
      <c r="F1038" t="s">
        <v>1408</v>
      </c>
    </row>
    <row r="1039" spans="1:6">
      <c r="A1039">
        <v>124011</v>
      </c>
      <c r="B1039" t="s">
        <v>1967</v>
      </c>
      <c r="C1039" t="s">
        <v>1959</v>
      </c>
      <c r="D1039" t="s">
        <v>1406</v>
      </c>
      <c r="E1039" t="s">
        <v>15</v>
      </c>
      <c r="F1039" t="s">
        <v>1409</v>
      </c>
    </row>
    <row r="1040" spans="1:6">
      <c r="A1040">
        <v>124012</v>
      </c>
      <c r="B1040" t="s">
        <v>1967</v>
      </c>
      <c r="C1040" t="s">
        <v>1959</v>
      </c>
      <c r="D1040" t="s">
        <v>1406</v>
      </c>
      <c r="E1040" t="s">
        <v>15</v>
      </c>
      <c r="F1040" t="s">
        <v>1410</v>
      </c>
    </row>
    <row r="1041" spans="1:6">
      <c r="A1041">
        <v>124013</v>
      </c>
      <c r="B1041" t="s">
        <v>1967</v>
      </c>
      <c r="C1041" t="s">
        <v>1959</v>
      </c>
      <c r="D1041" t="s">
        <v>1406</v>
      </c>
      <c r="E1041" t="s">
        <v>15</v>
      </c>
      <c r="F1041" t="s">
        <v>1411</v>
      </c>
    </row>
    <row r="1042" spans="1:6">
      <c r="A1042">
        <v>124014</v>
      </c>
      <c r="B1042" t="s">
        <v>1967</v>
      </c>
      <c r="C1042" t="s">
        <v>1959</v>
      </c>
      <c r="D1042" t="s">
        <v>1406</v>
      </c>
      <c r="E1042" t="s">
        <v>15</v>
      </c>
      <c r="F1042" t="s">
        <v>1412</v>
      </c>
    </row>
    <row r="1043" spans="1:6">
      <c r="A1043">
        <v>124015</v>
      </c>
      <c r="B1043" t="s">
        <v>1967</v>
      </c>
      <c r="C1043" t="s">
        <v>1959</v>
      </c>
      <c r="D1043" t="s">
        <v>1406</v>
      </c>
      <c r="E1043" t="s">
        <v>15</v>
      </c>
      <c r="F1043" t="s">
        <v>1413</v>
      </c>
    </row>
    <row r="1044" spans="1:6">
      <c r="A1044">
        <v>124016</v>
      </c>
      <c r="B1044" t="s">
        <v>1967</v>
      </c>
      <c r="C1044" t="s">
        <v>1959</v>
      </c>
      <c r="D1044" t="s">
        <v>1406</v>
      </c>
      <c r="E1044" t="s">
        <v>15</v>
      </c>
      <c r="F1044" t="s">
        <v>1414</v>
      </c>
    </row>
    <row r="1045" spans="1:6">
      <c r="A1045">
        <v>124017</v>
      </c>
      <c r="B1045" t="s">
        <v>1967</v>
      </c>
      <c r="C1045" t="s">
        <v>1959</v>
      </c>
      <c r="D1045" t="s">
        <v>1406</v>
      </c>
      <c r="E1045" t="s">
        <v>15</v>
      </c>
      <c r="F1045" t="s">
        <v>1415</v>
      </c>
    </row>
    <row r="1046" spans="1:6">
      <c r="A1046">
        <v>124018</v>
      </c>
      <c r="B1046" t="s">
        <v>1967</v>
      </c>
      <c r="C1046" t="s">
        <v>1959</v>
      </c>
      <c r="D1046" t="s">
        <v>1406</v>
      </c>
      <c r="E1046" t="s">
        <v>24</v>
      </c>
      <c r="F1046" t="s">
        <v>1401</v>
      </c>
    </row>
    <row r="1047" spans="1:6">
      <c r="B1047" t="s">
        <v>1967</v>
      </c>
      <c r="C1047" t="s">
        <v>1959</v>
      </c>
      <c r="D1047" t="s">
        <v>1406</v>
      </c>
      <c r="E1047" t="s">
        <v>15</v>
      </c>
      <c r="F1047" t="s">
        <v>56</v>
      </c>
    </row>
    <row r="1048" spans="1:6">
      <c r="B1048" t="s">
        <v>1967</v>
      </c>
      <c r="C1048" t="s">
        <v>1959</v>
      </c>
      <c r="D1048" t="s">
        <v>1406</v>
      </c>
      <c r="E1048" t="s">
        <v>24</v>
      </c>
      <c r="F1048" t="s">
        <v>57</v>
      </c>
    </row>
    <row r="1049" spans="1:6">
      <c r="A1049">
        <v>125000</v>
      </c>
      <c r="B1049" t="s">
        <v>1967</v>
      </c>
      <c r="C1049" t="s">
        <v>1959</v>
      </c>
      <c r="D1049" t="s">
        <v>1405</v>
      </c>
      <c r="E1049" t="s">
        <v>12</v>
      </c>
      <c r="F1049" t="s">
        <v>1405</v>
      </c>
    </row>
    <row r="1050" spans="1:6">
      <c r="A1050">
        <v>125001</v>
      </c>
      <c r="B1050" t="s">
        <v>1967</v>
      </c>
      <c r="C1050" t="s">
        <v>1959</v>
      </c>
      <c r="D1050" t="s">
        <v>1405</v>
      </c>
      <c r="E1050" t="s">
        <v>15</v>
      </c>
      <c r="F1050" t="s">
        <v>1395</v>
      </c>
    </row>
    <row r="1051" spans="1:6">
      <c r="A1051">
        <v>125002</v>
      </c>
      <c r="B1051" t="s">
        <v>1967</v>
      </c>
      <c r="C1051" t="s">
        <v>1959</v>
      </c>
      <c r="D1051" t="s">
        <v>1405</v>
      </c>
      <c r="E1051" t="s">
        <v>15</v>
      </c>
      <c r="F1051" t="s">
        <v>1396</v>
      </c>
    </row>
    <row r="1052" spans="1:6">
      <c r="A1052">
        <v>125003</v>
      </c>
      <c r="B1052" t="s">
        <v>1967</v>
      </c>
      <c r="C1052" t="s">
        <v>1959</v>
      </c>
      <c r="D1052" t="s">
        <v>1405</v>
      </c>
      <c r="E1052" t="s">
        <v>15</v>
      </c>
      <c r="F1052" t="s">
        <v>1400</v>
      </c>
    </row>
    <row r="1053" spans="1:6">
      <c r="A1053">
        <v>125004</v>
      </c>
      <c r="B1053" t="s">
        <v>1967</v>
      </c>
      <c r="C1053" t="s">
        <v>1959</v>
      </c>
      <c r="D1053" t="s">
        <v>1405</v>
      </c>
      <c r="E1053" t="s">
        <v>15</v>
      </c>
      <c r="F1053" t="s">
        <v>1401</v>
      </c>
    </row>
    <row r="1054" spans="1:6">
      <c r="B1054" t="s">
        <v>1967</v>
      </c>
      <c r="C1054" t="s">
        <v>1959</v>
      </c>
      <c r="D1054" t="s">
        <v>1405</v>
      </c>
      <c r="E1054" t="s">
        <v>15</v>
      </c>
      <c r="F1054" t="s">
        <v>56</v>
      </c>
    </row>
    <row r="1055" spans="1:6">
      <c r="B1055" t="s">
        <v>1967</v>
      </c>
      <c r="C1055" t="s">
        <v>1959</v>
      </c>
      <c r="D1055" t="s">
        <v>1405</v>
      </c>
      <c r="E1055" t="s">
        <v>24</v>
      </c>
      <c r="F1055" t="s">
        <v>57</v>
      </c>
    </row>
    <row r="1056" spans="1:6">
      <c r="A1056">
        <v>136000</v>
      </c>
      <c r="B1056" t="s">
        <v>1968</v>
      </c>
      <c r="C1056" t="s">
        <v>1959</v>
      </c>
      <c r="D1056" t="s">
        <v>1845</v>
      </c>
      <c r="E1056" t="s">
        <v>12</v>
      </c>
      <c r="F1056" t="s">
        <v>1845</v>
      </c>
    </row>
    <row r="1057" spans="1:7">
      <c r="A1057">
        <v>136001</v>
      </c>
      <c r="B1057" t="s">
        <v>1968</v>
      </c>
      <c r="C1057" t="s">
        <v>1959</v>
      </c>
      <c r="D1057" t="s">
        <v>1845</v>
      </c>
      <c r="E1057" t="s">
        <v>15</v>
      </c>
      <c r="F1057" t="s">
        <v>1846</v>
      </c>
    </row>
    <row r="1058" spans="1:7">
      <c r="A1058">
        <v>136002</v>
      </c>
      <c r="B1058" t="s">
        <v>1968</v>
      </c>
      <c r="C1058" t="s">
        <v>1959</v>
      </c>
      <c r="D1058" t="s">
        <v>1845</v>
      </c>
      <c r="E1058" t="s">
        <v>15</v>
      </c>
      <c r="F1058" t="s">
        <v>1847</v>
      </c>
    </row>
    <row r="1059" spans="1:7">
      <c r="A1059">
        <v>136003</v>
      </c>
      <c r="B1059" t="s">
        <v>1968</v>
      </c>
      <c r="C1059" t="s">
        <v>1959</v>
      </c>
      <c r="D1059" t="s">
        <v>1845</v>
      </c>
      <c r="E1059" t="s">
        <v>682</v>
      </c>
      <c r="F1059" t="s">
        <v>1848</v>
      </c>
    </row>
    <row r="1060" spans="1:7">
      <c r="A1060">
        <v>136004</v>
      </c>
      <c r="B1060" t="s">
        <v>1968</v>
      </c>
      <c r="C1060" t="s">
        <v>1959</v>
      </c>
      <c r="D1060" t="s">
        <v>1845</v>
      </c>
      <c r="E1060" t="s">
        <v>682</v>
      </c>
      <c r="F1060" t="s">
        <v>525</v>
      </c>
    </row>
    <row r="1061" spans="1:7">
      <c r="A1061">
        <v>136005</v>
      </c>
      <c r="B1061" t="s">
        <v>1968</v>
      </c>
      <c r="C1061" t="s">
        <v>1959</v>
      </c>
      <c r="D1061" t="s">
        <v>1845</v>
      </c>
      <c r="E1061" t="s">
        <v>682</v>
      </c>
      <c r="F1061" t="s">
        <v>1849</v>
      </c>
    </row>
    <row r="1062" spans="1:7">
      <c r="A1062">
        <v>136006</v>
      </c>
      <c r="B1062" t="s">
        <v>1968</v>
      </c>
      <c r="C1062" t="s">
        <v>1959</v>
      </c>
      <c r="D1062" t="s">
        <v>1845</v>
      </c>
      <c r="E1062" t="s">
        <v>682</v>
      </c>
      <c r="F1062" t="s">
        <v>1850</v>
      </c>
    </row>
    <row r="1063" spans="1:7">
      <c r="A1063">
        <v>136007</v>
      </c>
      <c r="B1063" t="s">
        <v>1968</v>
      </c>
      <c r="C1063" t="s">
        <v>1959</v>
      </c>
      <c r="D1063" t="s">
        <v>1845</v>
      </c>
      <c r="E1063" t="s">
        <v>186</v>
      </c>
      <c r="F1063" t="s">
        <v>1851</v>
      </c>
      <c r="G1063" t="s">
        <v>464</v>
      </c>
    </row>
    <row r="1064" spans="1:7">
      <c r="A1064">
        <v>136008</v>
      </c>
      <c r="B1064" t="s">
        <v>1968</v>
      </c>
      <c r="C1064" t="s">
        <v>1959</v>
      </c>
      <c r="D1064" t="s">
        <v>1845</v>
      </c>
      <c r="E1064" t="s">
        <v>682</v>
      </c>
      <c r="F1064" t="s">
        <v>1852</v>
      </c>
    </row>
    <row r="1065" spans="1:7">
      <c r="A1065">
        <v>136009</v>
      </c>
      <c r="B1065" t="s">
        <v>1968</v>
      </c>
      <c r="C1065" t="s">
        <v>1959</v>
      </c>
      <c r="D1065" t="s">
        <v>1845</v>
      </c>
      <c r="E1065" t="s">
        <v>15</v>
      </c>
      <c r="F1065" t="s">
        <v>1853</v>
      </c>
    </row>
    <row r="1066" spans="1:7">
      <c r="A1066">
        <v>136010</v>
      </c>
      <c r="B1066" t="s">
        <v>1968</v>
      </c>
      <c r="C1066" t="s">
        <v>1959</v>
      </c>
      <c r="D1066" t="s">
        <v>1845</v>
      </c>
      <c r="E1066" t="s">
        <v>15</v>
      </c>
      <c r="F1066" t="s">
        <v>1854</v>
      </c>
    </row>
    <row r="1067" spans="1:7">
      <c r="A1067">
        <v>136011</v>
      </c>
      <c r="B1067" t="s">
        <v>1968</v>
      </c>
      <c r="C1067" t="s">
        <v>1959</v>
      </c>
      <c r="D1067" t="s">
        <v>1845</v>
      </c>
      <c r="E1067" t="s">
        <v>15</v>
      </c>
      <c r="F1067" t="s">
        <v>1855</v>
      </c>
    </row>
    <row r="1068" spans="1:7">
      <c r="A1068">
        <v>136012</v>
      </c>
      <c r="B1068" t="s">
        <v>1968</v>
      </c>
      <c r="C1068" t="s">
        <v>1959</v>
      </c>
      <c r="D1068" t="s">
        <v>1845</v>
      </c>
      <c r="E1068" t="s">
        <v>1856</v>
      </c>
      <c r="F1068" t="s">
        <v>1857</v>
      </c>
    </row>
    <row r="1069" spans="1:7">
      <c r="B1069" t="s">
        <v>1968</v>
      </c>
      <c r="C1069" t="s">
        <v>1959</v>
      </c>
      <c r="D1069" t="s">
        <v>1845</v>
      </c>
      <c r="E1069" t="s">
        <v>15</v>
      </c>
      <c r="F1069" t="s">
        <v>56</v>
      </c>
    </row>
    <row r="1070" spans="1:7">
      <c r="B1070" t="s">
        <v>1968</v>
      </c>
      <c r="C1070" t="s">
        <v>1959</v>
      </c>
      <c r="D1070" t="s">
        <v>1845</v>
      </c>
      <c r="E1070" t="s">
        <v>24</v>
      </c>
      <c r="F1070" t="s">
        <v>57</v>
      </c>
    </row>
    <row r="1071" spans="1:7">
      <c r="A1071">
        <v>137000</v>
      </c>
      <c r="B1071" t="s">
        <v>1968</v>
      </c>
      <c r="C1071" t="s">
        <v>1959</v>
      </c>
      <c r="D1071" t="s">
        <v>1826</v>
      </c>
      <c r="E1071" t="s">
        <v>5</v>
      </c>
      <c r="F1071" t="s">
        <v>1826</v>
      </c>
    </row>
    <row r="1072" spans="1:7">
      <c r="A1072">
        <v>137001</v>
      </c>
      <c r="B1072" t="s">
        <v>1968</v>
      </c>
      <c r="C1072" t="s">
        <v>1959</v>
      </c>
      <c r="D1072" t="s">
        <v>1826</v>
      </c>
      <c r="E1072" t="s">
        <v>432</v>
      </c>
      <c r="F1072" t="s">
        <v>1827</v>
      </c>
    </row>
    <row r="1073" spans="1:6">
      <c r="A1073">
        <v>137002</v>
      </c>
      <c r="B1073" t="s">
        <v>1968</v>
      </c>
      <c r="C1073" t="s">
        <v>1959</v>
      </c>
      <c r="D1073" t="s">
        <v>1826</v>
      </c>
      <c r="E1073" t="s">
        <v>15</v>
      </c>
      <c r="F1073" t="s">
        <v>1424</v>
      </c>
    </row>
    <row r="1074" spans="1:6">
      <c r="A1074">
        <v>137003</v>
      </c>
      <c r="B1074" t="s">
        <v>1968</v>
      </c>
      <c r="C1074" t="s">
        <v>1959</v>
      </c>
      <c r="D1074" t="s">
        <v>1826</v>
      </c>
      <c r="E1074" t="s">
        <v>15</v>
      </c>
      <c r="F1074" t="s">
        <v>1828</v>
      </c>
    </row>
    <row r="1075" spans="1:6">
      <c r="A1075">
        <v>137004</v>
      </c>
      <c r="B1075" t="s">
        <v>1968</v>
      </c>
      <c r="C1075" t="s">
        <v>1959</v>
      </c>
      <c r="D1075" t="s">
        <v>1826</v>
      </c>
      <c r="E1075" t="s">
        <v>15</v>
      </c>
      <c r="F1075" t="s">
        <v>1829</v>
      </c>
    </row>
    <row r="1076" spans="1:6">
      <c r="A1076">
        <v>137005</v>
      </c>
      <c r="B1076" t="s">
        <v>1968</v>
      </c>
      <c r="C1076" t="s">
        <v>1959</v>
      </c>
      <c r="D1076" t="s">
        <v>1826</v>
      </c>
      <c r="E1076" t="s">
        <v>15</v>
      </c>
      <c r="F1076" t="s">
        <v>2001</v>
      </c>
    </row>
    <row r="1077" spans="1:6">
      <c r="A1077">
        <v>137006</v>
      </c>
      <c r="B1077" t="s">
        <v>1968</v>
      </c>
      <c r="C1077" t="s">
        <v>1959</v>
      </c>
      <c r="D1077" t="s">
        <v>1826</v>
      </c>
      <c r="E1077" t="s">
        <v>682</v>
      </c>
      <c r="F1077" t="s">
        <v>1831</v>
      </c>
    </row>
    <row r="1078" spans="1:6">
      <c r="A1078">
        <v>137007</v>
      </c>
      <c r="B1078" t="s">
        <v>1968</v>
      </c>
      <c r="C1078" t="s">
        <v>1959</v>
      </c>
      <c r="D1078" t="s">
        <v>1826</v>
      </c>
      <c r="E1078" t="s">
        <v>15</v>
      </c>
      <c r="F1078" t="s">
        <v>1832</v>
      </c>
    </row>
    <row r="1079" spans="1:6">
      <c r="A1079">
        <v>137008</v>
      </c>
      <c r="B1079" t="s">
        <v>1968</v>
      </c>
      <c r="C1079" t="s">
        <v>1959</v>
      </c>
      <c r="D1079" t="s">
        <v>1826</v>
      </c>
      <c r="E1079" t="s">
        <v>15</v>
      </c>
      <c r="F1079" t="s">
        <v>1833</v>
      </c>
    </row>
    <row r="1080" spans="1:6">
      <c r="A1080">
        <v>137009</v>
      </c>
      <c r="B1080" t="s">
        <v>1968</v>
      </c>
      <c r="C1080" t="s">
        <v>1959</v>
      </c>
      <c r="D1080" t="s">
        <v>1826</v>
      </c>
      <c r="E1080" t="s">
        <v>15</v>
      </c>
      <c r="F1080" t="s">
        <v>1834</v>
      </c>
    </row>
    <row r="1081" spans="1:6">
      <c r="A1081">
        <v>137010</v>
      </c>
      <c r="B1081" t="s">
        <v>1968</v>
      </c>
      <c r="C1081" t="s">
        <v>1959</v>
      </c>
      <c r="D1081" t="s">
        <v>1826</v>
      </c>
      <c r="E1081" t="s">
        <v>432</v>
      </c>
      <c r="F1081" t="s">
        <v>1835</v>
      </c>
    </row>
    <row r="1082" spans="1:6">
      <c r="A1082">
        <v>137011</v>
      </c>
      <c r="B1082" t="s">
        <v>1968</v>
      </c>
      <c r="C1082" t="s">
        <v>1959</v>
      </c>
      <c r="D1082" t="s">
        <v>1826</v>
      </c>
      <c r="E1082" t="s">
        <v>15</v>
      </c>
      <c r="F1082" t="s">
        <v>1424</v>
      </c>
    </row>
    <row r="1083" spans="1:6">
      <c r="A1083">
        <v>137012</v>
      </c>
      <c r="B1083" t="s">
        <v>1968</v>
      </c>
      <c r="C1083" t="s">
        <v>1959</v>
      </c>
      <c r="D1083" t="s">
        <v>1826</v>
      </c>
      <c r="E1083" t="s">
        <v>15</v>
      </c>
      <c r="F1083" t="s">
        <v>1836</v>
      </c>
    </row>
    <row r="1084" spans="1:6">
      <c r="A1084">
        <v>137013</v>
      </c>
      <c r="B1084" t="s">
        <v>1968</v>
      </c>
      <c r="C1084" t="s">
        <v>1959</v>
      </c>
      <c r="D1084" t="s">
        <v>1826</v>
      </c>
      <c r="E1084" t="s">
        <v>15</v>
      </c>
      <c r="F1084" t="s">
        <v>1837</v>
      </c>
    </row>
    <row r="1085" spans="1:6">
      <c r="A1085">
        <v>137014</v>
      </c>
      <c r="B1085" t="s">
        <v>1968</v>
      </c>
      <c r="C1085" t="s">
        <v>1959</v>
      </c>
      <c r="D1085" t="s">
        <v>1826</v>
      </c>
      <c r="E1085" t="s">
        <v>15</v>
      </c>
      <c r="F1085" t="s">
        <v>1838</v>
      </c>
    </row>
    <row r="1086" spans="1:6">
      <c r="A1086">
        <v>137015</v>
      </c>
      <c r="B1086" t="s">
        <v>1968</v>
      </c>
      <c r="C1086" t="s">
        <v>1959</v>
      </c>
      <c r="D1086" t="s">
        <v>1826</v>
      </c>
      <c r="E1086" t="s">
        <v>15</v>
      </c>
      <c r="F1086" t="s">
        <v>1839</v>
      </c>
    </row>
    <row r="1087" spans="1:6">
      <c r="A1087">
        <v>137016</v>
      </c>
      <c r="B1087" t="s">
        <v>1968</v>
      </c>
      <c r="C1087" t="s">
        <v>1959</v>
      </c>
      <c r="D1087" t="s">
        <v>1826</v>
      </c>
      <c r="E1087" t="s">
        <v>15</v>
      </c>
      <c r="F1087" t="s">
        <v>1840</v>
      </c>
    </row>
    <row r="1088" spans="1:6">
      <c r="A1088">
        <v>137017</v>
      </c>
      <c r="B1088" t="s">
        <v>1968</v>
      </c>
      <c r="C1088" t="s">
        <v>1959</v>
      </c>
      <c r="D1088" t="s">
        <v>1826</v>
      </c>
      <c r="E1088" t="s">
        <v>15</v>
      </c>
      <c r="F1088" t="s">
        <v>1841</v>
      </c>
    </row>
    <row r="1089" spans="1:6">
      <c r="A1089">
        <v>137018</v>
      </c>
      <c r="B1089" t="s">
        <v>1968</v>
      </c>
      <c r="C1089" t="s">
        <v>1959</v>
      </c>
      <c r="D1089" t="s">
        <v>1826</v>
      </c>
      <c r="E1089" t="s">
        <v>15</v>
      </c>
      <c r="F1089" t="s">
        <v>1834</v>
      </c>
    </row>
    <row r="1090" spans="1:6">
      <c r="A1090">
        <v>137019</v>
      </c>
      <c r="B1090" t="s">
        <v>1968</v>
      </c>
      <c r="C1090" t="s">
        <v>1959</v>
      </c>
      <c r="D1090" t="s">
        <v>1826</v>
      </c>
      <c r="E1090" t="s">
        <v>432</v>
      </c>
      <c r="F1090" t="s">
        <v>1842</v>
      </c>
    </row>
    <row r="1091" spans="1:6">
      <c r="A1091">
        <v>137020</v>
      </c>
      <c r="B1091" t="s">
        <v>1968</v>
      </c>
      <c r="C1091" t="s">
        <v>1959</v>
      </c>
      <c r="D1091" t="s">
        <v>1826</v>
      </c>
      <c r="E1091" t="s">
        <v>15</v>
      </c>
      <c r="F1091" t="s">
        <v>1843</v>
      </c>
    </row>
    <row r="1092" spans="1:6">
      <c r="A1092">
        <v>137021</v>
      </c>
      <c r="B1092" t="s">
        <v>1968</v>
      </c>
      <c r="C1092" t="s">
        <v>1959</v>
      </c>
      <c r="D1092" t="s">
        <v>1826</v>
      </c>
      <c r="E1092" t="s">
        <v>15</v>
      </c>
      <c r="F1092" t="s">
        <v>1844</v>
      </c>
    </row>
    <row r="1093" spans="1:6">
      <c r="B1093" t="s">
        <v>1968</v>
      </c>
      <c r="C1093" t="s">
        <v>1959</v>
      </c>
      <c r="D1093" t="s">
        <v>1826</v>
      </c>
      <c r="E1093" t="s">
        <v>15</v>
      </c>
      <c r="F1093" t="s">
        <v>56</v>
      </c>
    </row>
    <row r="1094" spans="1:6">
      <c r="B1094" t="s">
        <v>1968</v>
      </c>
      <c r="C1094" t="s">
        <v>1959</v>
      </c>
      <c r="D1094" t="s">
        <v>1826</v>
      </c>
      <c r="E1094" t="s">
        <v>24</v>
      </c>
      <c r="F1094" t="s">
        <v>57</v>
      </c>
    </row>
    <row r="1095" spans="1:6">
      <c r="A1095">
        <v>138000</v>
      </c>
      <c r="B1095" t="s">
        <v>1968</v>
      </c>
      <c r="C1095" t="s">
        <v>1959</v>
      </c>
      <c r="D1095" t="s">
        <v>1687</v>
      </c>
      <c r="E1095" t="s">
        <v>12</v>
      </c>
      <c r="F1095" t="s">
        <v>1687</v>
      </c>
    </row>
    <row r="1096" spans="1:6">
      <c r="A1096">
        <v>138001</v>
      </c>
      <c r="B1096" t="s">
        <v>1968</v>
      </c>
      <c r="C1096" t="s">
        <v>1959</v>
      </c>
      <c r="D1096" t="s">
        <v>1687</v>
      </c>
      <c r="E1096" t="s">
        <v>15</v>
      </c>
      <c r="F1096" t="s">
        <v>1653</v>
      </c>
    </row>
    <row r="1097" spans="1:6">
      <c r="A1097">
        <v>138002</v>
      </c>
      <c r="B1097" t="s">
        <v>1968</v>
      </c>
      <c r="C1097" t="s">
        <v>1959</v>
      </c>
      <c r="D1097" t="s">
        <v>1687</v>
      </c>
      <c r="E1097" t="s">
        <v>15</v>
      </c>
      <c r="F1097" t="s">
        <v>1654</v>
      </c>
    </row>
    <row r="1098" spans="1:6">
      <c r="A1098">
        <v>138003</v>
      </c>
      <c r="B1098" t="s">
        <v>1968</v>
      </c>
      <c r="C1098" t="s">
        <v>1959</v>
      </c>
      <c r="D1098" t="s">
        <v>1687</v>
      </c>
      <c r="E1098" t="s">
        <v>15</v>
      </c>
      <c r="F1098" t="s">
        <v>1655</v>
      </c>
    </row>
    <row r="1099" spans="1:6">
      <c r="A1099">
        <v>138004</v>
      </c>
      <c r="B1099" t="s">
        <v>1968</v>
      </c>
      <c r="C1099" t="s">
        <v>1959</v>
      </c>
      <c r="D1099" t="s">
        <v>1687</v>
      </c>
      <c r="E1099" t="s">
        <v>15</v>
      </c>
      <c r="F1099" t="s">
        <v>1656</v>
      </c>
    </row>
    <row r="1100" spans="1:6">
      <c r="A1100">
        <v>138005</v>
      </c>
      <c r="B1100" t="s">
        <v>1968</v>
      </c>
      <c r="C1100" t="s">
        <v>1959</v>
      </c>
      <c r="D1100" t="s">
        <v>1687</v>
      </c>
      <c r="E1100" t="s">
        <v>15</v>
      </c>
      <c r="F1100" t="s">
        <v>1657</v>
      </c>
    </row>
    <row r="1101" spans="1:6">
      <c r="A1101">
        <v>138006</v>
      </c>
      <c r="B1101" t="s">
        <v>1968</v>
      </c>
      <c r="C1101" t="s">
        <v>1959</v>
      </c>
      <c r="D1101" t="s">
        <v>1687</v>
      </c>
      <c r="E1101" t="s">
        <v>62</v>
      </c>
      <c r="F1101" t="s">
        <v>1658</v>
      </c>
    </row>
    <row r="1102" spans="1:6">
      <c r="A1102">
        <v>138007</v>
      </c>
      <c r="B1102" t="s">
        <v>1968</v>
      </c>
      <c r="C1102" t="s">
        <v>1959</v>
      </c>
      <c r="D1102" t="s">
        <v>1687</v>
      </c>
      <c r="E1102" t="s">
        <v>62</v>
      </c>
      <c r="F1102" t="s">
        <v>1659</v>
      </c>
    </row>
    <row r="1103" spans="1:6">
      <c r="A1103">
        <v>138008</v>
      </c>
      <c r="B1103" t="s">
        <v>1968</v>
      </c>
      <c r="C1103" t="s">
        <v>1959</v>
      </c>
      <c r="D1103" t="s">
        <v>1687</v>
      </c>
      <c r="E1103" t="s">
        <v>15</v>
      </c>
      <c r="F1103" t="s">
        <v>1660</v>
      </c>
    </row>
    <row r="1104" spans="1:6">
      <c r="A1104">
        <v>138009</v>
      </c>
      <c r="B1104" t="s">
        <v>1968</v>
      </c>
      <c r="C1104" t="s">
        <v>1959</v>
      </c>
      <c r="D1104" t="s">
        <v>1687</v>
      </c>
      <c r="E1104" t="s">
        <v>15</v>
      </c>
      <c r="F1104" t="s">
        <v>1661</v>
      </c>
    </row>
    <row r="1105" spans="1:6">
      <c r="A1105">
        <v>138010</v>
      </c>
      <c r="B1105" t="s">
        <v>1968</v>
      </c>
      <c r="C1105" t="s">
        <v>1959</v>
      </c>
      <c r="D1105" t="s">
        <v>1687</v>
      </c>
      <c r="E1105" t="s">
        <v>15</v>
      </c>
      <c r="F1105" t="s">
        <v>1662</v>
      </c>
    </row>
    <row r="1106" spans="1:6">
      <c r="A1106">
        <v>138011</v>
      </c>
      <c r="B1106" t="s">
        <v>1968</v>
      </c>
      <c r="C1106" t="s">
        <v>1959</v>
      </c>
      <c r="D1106" t="s">
        <v>1687</v>
      </c>
      <c r="E1106" t="s">
        <v>15</v>
      </c>
      <c r="F1106" t="s">
        <v>1663</v>
      </c>
    </row>
    <row r="1107" spans="1:6">
      <c r="A1107">
        <v>138012</v>
      </c>
      <c r="B1107" t="s">
        <v>1968</v>
      </c>
      <c r="C1107" t="s">
        <v>1959</v>
      </c>
      <c r="D1107" t="s">
        <v>1687</v>
      </c>
      <c r="E1107" t="s">
        <v>15</v>
      </c>
      <c r="F1107" t="s">
        <v>1519</v>
      </c>
    </row>
    <row r="1108" spans="1:6">
      <c r="A1108">
        <v>138013</v>
      </c>
      <c r="B1108" t="s">
        <v>1968</v>
      </c>
      <c r="C1108" t="s">
        <v>1959</v>
      </c>
      <c r="D1108" t="s">
        <v>1687</v>
      </c>
      <c r="E1108" t="s">
        <v>15</v>
      </c>
      <c r="F1108" t="s">
        <v>1664</v>
      </c>
    </row>
    <row r="1109" spans="1:6">
      <c r="B1109" t="s">
        <v>1968</v>
      </c>
      <c r="C1109" t="s">
        <v>1959</v>
      </c>
      <c r="D1109" t="s">
        <v>1687</v>
      </c>
      <c r="E1109" t="s">
        <v>15</v>
      </c>
      <c r="F1109" t="s">
        <v>56</v>
      </c>
    </row>
    <row r="1110" spans="1:6">
      <c r="B1110" t="s">
        <v>1968</v>
      </c>
      <c r="C1110" t="s">
        <v>1959</v>
      </c>
      <c r="D1110" t="s">
        <v>1687</v>
      </c>
      <c r="E1110" t="s">
        <v>24</v>
      </c>
      <c r="F1110" t="s">
        <v>57</v>
      </c>
    </row>
    <row r="1111" spans="1:6">
      <c r="A1111">
        <v>139000</v>
      </c>
      <c r="B1111" t="s">
        <v>1968</v>
      </c>
      <c r="C1111" t="s">
        <v>1959</v>
      </c>
      <c r="D1111" t="s">
        <v>1756</v>
      </c>
      <c r="E1111" t="s">
        <v>12</v>
      </c>
      <c r="F1111" t="s">
        <v>1756</v>
      </c>
    </row>
    <row r="1112" spans="1:6">
      <c r="A1112">
        <v>139001</v>
      </c>
      <c r="B1112" t="s">
        <v>1968</v>
      </c>
      <c r="C1112" t="s">
        <v>1959</v>
      </c>
      <c r="D1112" t="s">
        <v>1756</v>
      </c>
      <c r="E1112" t="s">
        <v>15</v>
      </c>
      <c r="F1112" t="s">
        <v>1757</v>
      </c>
    </row>
    <row r="1113" spans="1:6">
      <c r="A1113">
        <v>139002</v>
      </c>
      <c r="B1113" t="s">
        <v>1968</v>
      </c>
      <c r="C1113" t="s">
        <v>1959</v>
      </c>
      <c r="D1113" t="s">
        <v>1756</v>
      </c>
      <c r="E1113" t="s">
        <v>15</v>
      </c>
      <c r="F1113" t="s">
        <v>1758</v>
      </c>
    </row>
    <row r="1114" spans="1:6">
      <c r="A1114">
        <v>139003</v>
      </c>
      <c r="B1114" t="s">
        <v>1968</v>
      </c>
      <c r="C1114" t="s">
        <v>1959</v>
      </c>
      <c r="D1114" t="s">
        <v>1756</v>
      </c>
      <c r="E1114" t="s">
        <v>15</v>
      </c>
      <c r="F1114" t="s">
        <v>1759</v>
      </c>
    </row>
    <row r="1115" spans="1:6">
      <c r="A1115">
        <v>139004</v>
      </c>
      <c r="B1115" t="s">
        <v>1968</v>
      </c>
      <c r="C1115" t="s">
        <v>1959</v>
      </c>
      <c r="D1115" t="s">
        <v>1756</v>
      </c>
      <c r="E1115" t="s">
        <v>15</v>
      </c>
      <c r="F1115" t="s">
        <v>1748</v>
      </c>
    </row>
    <row r="1116" spans="1:6">
      <c r="A1116">
        <v>139005</v>
      </c>
      <c r="B1116" t="s">
        <v>1968</v>
      </c>
      <c r="C1116" t="s">
        <v>1959</v>
      </c>
      <c r="D1116" t="s">
        <v>1756</v>
      </c>
      <c r="E1116" t="s">
        <v>15</v>
      </c>
      <c r="F1116" t="s">
        <v>2002</v>
      </c>
    </row>
    <row r="1117" spans="1:6">
      <c r="B1117" t="s">
        <v>1968</v>
      </c>
      <c r="C1117" t="s">
        <v>1959</v>
      </c>
      <c r="D1117" t="s">
        <v>1756</v>
      </c>
      <c r="E1117" t="s">
        <v>15</v>
      </c>
      <c r="F1117" t="s">
        <v>56</v>
      </c>
    </row>
    <row r="1118" spans="1:6">
      <c r="B1118" t="s">
        <v>1968</v>
      </c>
      <c r="C1118" t="s">
        <v>1959</v>
      </c>
      <c r="D1118" t="s">
        <v>1756</v>
      </c>
      <c r="E1118" t="s">
        <v>24</v>
      </c>
      <c r="F1118" t="s">
        <v>57</v>
      </c>
    </row>
    <row r="1119" spans="1:6">
      <c r="A1119">
        <v>140000</v>
      </c>
      <c r="B1119" t="s">
        <v>1968</v>
      </c>
      <c r="C1119" t="s">
        <v>1959</v>
      </c>
      <c r="D1119" t="s">
        <v>1625</v>
      </c>
      <c r="E1119" t="s">
        <v>12</v>
      </c>
      <c r="F1119" t="s">
        <v>1625</v>
      </c>
    </row>
    <row r="1120" spans="1:6">
      <c r="A1120">
        <v>140001</v>
      </c>
      <c r="B1120" t="s">
        <v>1968</v>
      </c>
      <c r="C1120" t="s">
        <v>1959</v>
      </c>
      <c r="D1120" t="s">
        <v>1625</v>
      </c>
      <c r="E1120" t="s">
        <v>237</v>
      </c>
      <c r="F1120" t="s">
        <v>1626</v>
      </c>
    </row>
    <row r="1121" spans="1:6">
      <c r="A1121">
        <v>140002</v>
      </c>
      <c r="B1121" t="s">
        <v>1968</v>
      </c>
      <c r="C1121" t="s">
        <v>1959</v>
      </c>
      <c r="D1121" t="s">
        <v>1625</v>
      </c>
      <c r="E1121" t="s">
        <v>1627</v>
      </c>
      <c r="F1121" t="s">
        <v>1628</v>
      </c>
    </row>
    <row r="1122" spans="1:6">
      <c r="A1122">
        <v>140003</v>
      </c>
      <c r="B1122" t="s">
        <v>1968</v>
      </c>
      <c r="C1122" t="s">
        <v>1959</v>
      </c>
      <c r="D1122" t="s">
        <v>1625</v>
      </c>
      <c r="E1122" t="s">
        <v>237</v>
      </c>
      <c r="F1122" t="s">
        <v>1629</v>
      </c>
    </row>
    <row r="1123" spans="1:6">
      <c r="A1123">
        <v>140004</v>
      </c>
      <c r="B1123" t="s">
        <v>1968</v>
      </c>
      <c r="C1123" t="s">
        <v>1959</v>
      </c>
      <c r="D1123" t="s">
        <v>1625</v>
      </c>
      <c r="E1123" t="s">
        <v>237</v>
      </c>
      <c r="F1123" t="s">
        <v>1630</v>
      </c>
    </row>
    <row r="1124" spans="1:6">
      <c r="A1124">
        <v>140005</v>
      </c>
      <c r="B1124" t="s">
        <v>1968</v>
      </c>
      <c r="C1124" t="s">
        <v>1959</v>
      </c>
      <c r="D1124" t="s">
        <v>1625</v>
      </c>
      <c r="E1124" t="s">
        <v>237</v>
      </c>
      <c r="F1124" t="s">
        <v>1631</v>
      </c>
    </row>
    <row r="1125" spans="1:6">
      <c r="A1125">
        <v>140006</v>
      </c>
      <c r="B1125" t="s">
        <v>1968</v>
      </c>
      <c r="C1125" t="s">
        <v>1959</v>
      </c>
      <c r="D1125" t="s">
        <v>1625</v>
      </c>
      <c r="E1125" t="s">
        <v>237</v>
      </c>
      <c r="F1125" t="s">
        <v>1632</v>
      </c>
    </row>
    <row r="1126" spans="1:6">
      <c r="B1126" t="s">
        <v>1968</v>
      </c>
      <c r="C1126" t="s">
        <v>1959</v>
      </c>
      <c r="D1126" t="s">
        <v>1625</v>
      </c>
      <c r="E1126" t="s">
        <v>15</v>
      </c>
      <c r="F1126" t="s">
        <v>56</v>
      </c>
    </row>
    <row r="1127" spans="1:6">
      <c r="B1127" t="s">
        <v>1968</v>
      </c>
      <c r="C1127" t="s">
        <v>1959</v>
      </c>
      <c r="D1127" t="s">
        <v>1625</v>
      </c>
      <c r="E1127" t="s">
        <v>24</v>
      </c>
      <c r="F1127" t="s">
        <v>57</v>
      </c>
    </row>
    <row r="1128" spans="1:6">
      <c r="A1128">
        <v>141000</v>
      </c>
      <c r="B1128" t="s">
        <v>1957</v>
      </c>
      <c r="C1128" t="s">
        <v>1959</v>
      </c>
      <c r="D1128" t="s">
        <v>139</v>
      </c>
      <c r="E1128" t="s">
        <v>12</v>
      </c>
      <c r="F1128" t="s">
        <v>139</v>
      </c>
    </row>
    <row r="1129" spans="1:6">
      <c r="A1129">
        <v>141001</v>
      </c>
      <c r="B1129" t="s">
        <v>1957</v>
      </c>
      <c r="C1129" t="s">
        <v>1959</v>
      </c>
      <c r="D1129" t="s">
        <v>139</v>
      </c>
      <c r="E1129" t="s">
        <v>15</v>
      </c>
      <c r="F1129" t="s">
        <v>140</v>
      </c>
    </row>
    <row r="1130" spans="1:6">
      <c r="A1130">
        <v>141002</v>
      </c>
      <c r="B1130" t="s">
        <v>1957</v>
      </c>
      <c r="C1130" t="s">
        <v>1959</v>
      </c>
      <c r="D1130" t="s">
        <v>139</v>
      </c>
      <c r="E1130" t="s">
        <v>15</v>
      </c>
      <c r="F1130" t="s">
        <v>141</v>
      </c>
    </row>
    <row r="1131" spans="1:6">
      <c r="A1131">
        <v>141003</v>
      </c>
      <c r="B1131" t="s">
        <v>1957</v>
      </c>
      <c r="C1131" t="s">
        <v>1959</v>
      </c>
      <c r="D1131" t="s">
        <v>139</v>
      </c>
      <c r="E1131" t="s">
        <v>15</v>
      </c>
      <c r="F1131" t="s">
        <v>142</v>
      </c>
    </row>
    <row r="1132" spans="1:6">
      <c r="A1132">
        <v>141004</v>
      </c>
      <c r="B1132" t="s">
        <v>1957</v>
      </c>
      <c r="C1132" t="s">
        <v>1959</v>
      </c>
      <c r="D1132" t="s">
        <v>139</v>
      </c>
      <c r="E1132" t="s">
        <v>15</v>
      </c>
      <c r="F1132" t="s">
        <v>143</v>
      </c>
    </row>
    <row r="1133" spans="1:6">
      <c r="A1133">
        <v>141005</v>
      </c>
      <c r="B1133" t="s">
        <v>1957</v>
      </c>
      <c r="C1133" t="s">
        <v>1959</v>
      </c>
      <c r="D1133" t="s">
        <v>139</v>
      </c>
      <c r="E1133" t="s">
        <v>15</v>
      </c>
      <c r="F1133" t="s">
        <v>144</v>
      </c>
    </row>
    <row r="1134" spans="1:6">
      <c r="A1134">
        <v>141006</v>
      </c>
      <c r="B1134" t="s">
        <v>1957</v>
      </c>
      <c r="C1134" t="s">
        <v>1959</v>
      </c>
      <c r="D1134" t="s">
        <v>139</v>
      </c>
      <c r="E1134" t="s">
        <v>15</v>
      </c>
      <c r="F1134" t="s">
        <v>107</v>
      </c>
    </row>
    <row r="1135" spans="1:6">
      <c r="A1135">
        <v>141007</v>
      </c>
      <c r="B1135" t="s">
        <v>1957</v>
      </c>
      <c r="C1135" t="s">
        <v>1959</v>
      </c>
      <c r="D1135" t="s">
        <v>139</v>
      </c>
      <c r="E1135" t="s">
        <v>15</v>
      </c>
      <c r="F1135" t="s">
        <v>145</v>
      </c>
    </row>
    <row r="1136" spans="1:6">
      <c r="A1136">
        <v>141008</v>
      </c>
      <c r="B1136" t="s">
        <v>1957</v>
      </c>
      <c r="C1136" t="s">
        <v>1959</v>
      </c>
      <c r="D1136" t="s">
        <v>139</v>
      </c>
      <c r="E1136" t="s">
        <v>15</v>
      </c>
      <c r="F1136" t="s">
        <v>108</v>
      </c>
    </row>
    <row r="1137" spans="1:6">
      <c r="A1137">
        <v>141009</v>
      </c>
      <c r="B1137" t="s">
        <v>1957</v>
      </c>
      <c r="C1137" t="s">
        <v>1959</v>
      </c>
      <c r="D1137" t="s">
        <v>139</v>
      </c>
      <c r="E1137" t="s">
        <v>15</v>
      </c>
      <c r="F1137" t="s">
        <v>102</v>
      </c>
    </row>
    <row r="1138" spans="1:6">
      <c r="A1138">
        <v>141010</v>
      </c>
      <c r="B1138" t="s">
        <v>1957</v>
      </c>
      <c r="C1138" t="s">
        <v>1959</v>
      </c>
      <c r="D1138" t="s">
        <v>139</v>
      </c>
      <c r="E1138" t="s">
        <v>15</v>
      </c>
      <c r="F1138" t="s">
        <v>146</v>
      </c>
    </row>
    <row r="1139" spans="1:6">
      <c r="A1139">
        <v>141011</v>
      </c>
      <c r="B1139" t="s">
        <v>1957</v>
      </c>
      <c r="C1139" t="s">
        <v>1959</v>
      </c>
      <c r="D1139" t="s">
        <v>139</v>
      </c>
      <c r="E1139" t="s">
        <v>15</v>
      </c>
      <c r="F1139" t="s">
        <v>147</v>
      </c>
    </row>
    <row r="1140" spans="1:6">
      <c r="A1140">
        <v>141012</v>
      </c>
      <c r="B1140" t="s">
        <v>1957</v>
      </c>
      <c r="C1140" t="s">
        <v>1959</v>
      </c>
      <c r="D1140" t="s">
        <v>139</v>
      </c>
      <c r="E1140" t="s">
        <v>15</v>
      </c>
      <c r="F1140" t="s">
        <v>148</v>
      </c>
    </row>
    <row r="1141" spans="1:6">
      <c r="A1141">
        <v>141013</v>
      </c>
      <c r="B1141" t="s">
        <v>1957</v>
      </c>
      <c r="C1141" t="s">
        <v>1959</v>
      </c>
      <c r="D1141" t="s">
        <v>139</v>
      </c>
      <c r="E1141" t="s">
        <v>15</v>
      </c>
      <c r="F1141" t="s">
        <v>149</v>
      </c>
    </row>
    <row r="1142" spans="1:6">
      <c r="A1142">
        <v>141014</v>
      </c>
      <c r="B1142" t="s">
        <v>1957</v>
      </c>
      <c r="C1142" t="s">
        <v>1959</v>
      </c>
      <c r="D1142" t="s">
        <v>139</v>
      </c>
      <c r="E1142" t="s">
        <v>15</v>
      </c>
      <c r="F1142" t="s">
        <v>150</v>
      </c>
    </row>
    <row r="1143" spans="1:6">
      <c r="A1143">
        <v>141015</v>
      </c>
      <c r="B1143" t="s">
        <v>1957</v>
      </c>
      <c r="C1143" t="s">
        <v>1959</v>
      </c>
      <c r="D1143" t="s">
        <v>139</v>
      </c>
      <c r="E1143" t="s">
        <v>15</v>
      </c>
      <c r="F1143" t="s">
        <v>151</v>
      </c>
    </row>
    <row r="1144" spans="1:6">
      <c r="B1144" t="s">
        <v>1957</v>
      </c>
      <c r="C1144" t="s">
        <v>1959</v>
      </c>
      <c r="D1144" t="s">
        <v>139</v>
      </c>
      <c r="E1144" t="s">
        <v>15</v>
      </c>
      <c r="F1144" t="s">
        <v>56</v>
      </c>
    </row>
    <row r="1145" spans="1:6">
      <c r="B1145" t="s">
        <v>1957</v>
      </c>
      <c r="C1145" t="s">
        <v>1959</v>
      </c>
      <c r="D1145" t="s">
        <v>139</v>
      </c>
      <c r="E1145" t="s">
        <v>24</v>
      </c>
      <c r="F1145" t="s">
        <v>57</v>
      </c>
    </row>
    <row r="1146" spans="1:6">
      <c r="A1146">
        <v>152000</v>
      </c>
      <c r="B1146" t="s">
        <v>1965</v>
      </c>
      <c r="C1146" t="s">
        <v>1959</v>
      </c>
      <c r="D1146" t="s">
        <v>2003</v>
      </c>
      <c r="E1146" t="s">
        <v>430</v>
      </c>
      <c r="F1146" t="s">
        <v>2003</v>
      </c>
    </row>
    <row r="1147" spans="1:6">
      <c r="A1147">
        <v>152001</v>
      </c>
      <c r="B1147" t="s">
        <v>1965</v>
      </c>
      <c r="C1147" t="s">
        <v>1959</v>
      </c>
      <c r="D1147" t="s">
        <v>2003</v>
      </c>
      <c r="E1147" t="s">
        <v>432</v>
      </c>
      <c r="F1147" t="s">
        <v>1119</v>
      </c>
    </row>
    <row r="1148" spans="1:6">
      <c r="A1148">
        <v>152002</v>
      </c>
      <c r="B1148" t="s">
        <v>1965</v>
      </c>
      <c r="C1148" t="s">
        <v>1959</v>
      </c>
      <c r="D1148" t="s">
        <v>2003</v>
      </c>
      <c r="E1148" t="s">
        <v>15</v>
      </c>
      <c r="F1148" t="s">
        <v>1120</v>
      </c>
    </row>
    <row r="1149" spans="1:6">
      <c r="A1149">
        <v>152003</v>
      </c>
      <c r="B1149" t="s">
        <v>1965</v>
      </c>
      <c r="C1149" t="s">
        <v>1959</v>
      </c>
      <c r="D1149" t="s">
        <v>2003</v>
      </c>
      <c r="E1149" t="s">
        <v>15</v>
      </c>
      <c r="F1149" t="s">
        <v>1121</v>
      </c>
    </row>
    <row r="1150" spans="1:6">
      <c r="A1150">
        <v>152004</v>
      </c>
      <c r="B1150" t="s">
        <v>1965</v>
      </c>
      <c r="C1150" t="s">
        <v>1959</v>
      </c>
      <c r="D1150" t="s">
        <v>2003</v>
      </c>
      <c r="E1150" t="s">
        <v>237</v>
      </c>
      <c r="F1150" t="s">
        <v>1122</v>
      </c>
    </row>
    <row r="1151" spans="1:6">
      <c r="A1151">
        <v>152005</v>
      </c>
      <c r="B1151" t="s">
        <v>1965</v>
      </c>
      <c r="C1151" t="s">
        <v>1959</v>
      </c>
      <c r="D1151" t="s">
        <v>2003</v>
      </c>
      <c r="E1151" t="s">
        <v>237</v>
      </c>
      <c r="F1151" t="s">
        <v>1123</v>
      </c>
    </row>
    <row r="1152" spans="1:6">
      <c r="A1152">
        <v>152006</v>
      </c>
      <c r="B1152" t="s">
        <v>1965</v>
      </c>
      <c r="C1152" t="s">
        <v>1959</v>
      </c>
      <c r="D1152" t="s">
        <v>2003</v>
      </c>
      <c r="E1152" t="s">
        <v>237</v>
      </c>
      <c r="F1152" t="s">
        <v>1124</v>
      </c>
    </row>
    <row r="1153" spans="1:6">
      <c r="A1153">
        <v>152007</v>
      </c>
      <c r="B1153" t="s">
        <v>1965</v>
      </c>
      <c r="C1153" t="s">
        <v>1959</v>
      </c>
      <c r="D1153" t="s">
        <v>2003</v>
      </c>
      <c r="E1153" t="s">
        <v>237</v>
      </c>
      <c r="F1153" t="s">
        <v>1125</v>
      </c>
    </row>
    <row r="1154" spans="1:6">
      <c r="A1154">
        <v>152008</v>
      </c>
      <c r="B1154" t="s">
        <v>1965</v>
      </c>
      <c r="C1154" t="s">
        <v>1959</v>
      </c>
      <c r="D1154" t="s">
        <v>2003</v>
      </c>
      <c r="E1154" t="s">
        <v>237</v>
      </c>
      <c r="F1154" t="s">
        <v>1126</v>
      </c>
    </row>
    <row r="1155" spans="1:6">
      <c r="A1155">
        <v>152009</v>
      </c>
      <c r="B1155" t="s">
        <v>1965</v>
      </c>
      <c r="C1155" t="s">
        <v>1959</v>
      </c>
      <c r="D1155" t="s">
        <v>2003</v>
      </c>
      <c r="E1155" t="s">
        <v>1127</v>
      </c>
      <c r="F1155" t="s">
        <v>1128</v>
      </c>
    </row>
    <row r="1156" spans="1:6">
      <c r="A1156">
        <v>152010</v>
      </c>
      <c r="B1156" t="s">
        <v>1965</v>
      </c>
      <c r="C1156" t="s">
        <v>1959</v>
      </c>
      <c r="D1156" t="s">
        <v>2003</v>
      </c>
      <c r="E1156" t="s">
        <v>237</v>
      </c>
      <c r="F1156" t="s">
        <v>1129</v>
      </c>
    </row>
    <row r="1157" spans="1:6">
      <c r="A1157">
        <v>152011</v>
      </c>
      <c r="B1157" t="s">
        <v>1965</v>
      </c>
      <c r="C1157" t="s">
        <v>1959</v>
      </c>
      <c r="D1157" t="s">
        <v>2003</v>
      </c>
      <c r="E1157" t="s">
        <v>237</v>
      </c>
      <c r="F1157" t="s">
        <v>1130</v>
      </c>
    </row>
    <row r="1158" spans="1:6">
      <c r="A1158">
        <v>152012</v>
      </c>
      <c r="B1158" t="s">
        <v>1965</v>
      </c>
      <c r="C1158" t="s">
        <v>1959</v>
      </c>
      <c r="D1158" t="s">
        <v>2003</v>
      </c>
      <c r="E1158" t="s">
        <v>237</v>
      </c>
      <c r="F1158" t="s">
        <v>1131</v>
      </c>
    </row>
    <row r="1159" spans="1:6">
      <c r="A1159">
        <v>152013</v>
      </c>
      <c r="B1159" t="s">
        <v>1965</v>
      </c>
      <c r="C1159" t="s">
        <v>1959</v>
      </c>
      <c r="D1159" t="s">
        <v>2003</v>
      </c>
      <c r="E1159" t="s">
        <v>237</v>
      </c>
      <c r="F1159" t="s">
        <v>1132</v>
      </c>
    </row>
    <row r="1160" spans="1:6">
      <c r="A1160">
        <v>152014</v>
      </c>
      <c r="B1160" t="s">
        <v>1965</v>
      </c>
      <c r="C1160" t="s">
        <v>1959</v>
      </c>
      <c r="D1160" t="s">
        <v>2003</v>
      </c>
      <c r="E1160" t="s">
        <v>237</v>
      </c>
      <c r="F1160" t="s">
        <v>1133</v>
      </c>
    </row>
    <row r="1161" spans="1:6">
      <c r="A1161">
        <v>152015</v>
      </c>
      <c r="B1161" t="s">
        <v>1965</v>
      </c>
      <c r="C1161" t="s">
        <v>1959</v>
      </c>
      <c r="D1161" t="s">
        <v>2003</v>
      </c>
      <c r="E1161" t="s">
        <v>1127</v>
      </c>
      <c r="F1161" t="s">
        <v>1134</v>
      </c>
    </row>
    <row r="1162" spans="1:6">
      <c r="A1162">
        <v>152016</v>
      </c>
      <c r="B1162" t="s">
        <v>1965</v>
      </c>
      <c r="C1162" t="s">
        <v>1959</v>
      </c>
      <c r="D1162" t="s">
        <v>2003</v>
      </c>
      <c r="E1162" t="s">
        <v>237</v>
      </c>
      <c r="F1162" t="s">
        <v>1135</v>
      </c>
    </row>
    <row r="1163" spans="1:6">
      <c r="A1163">
        <v>152017</v>
      </c>
      <c r="B1163" t="s">
        <v>1965</v>
      </c>
      <c r="C1163" t="s">
        <v>1959</v>
      </c>
      <c r="D1163" t="s">
        <v>2003</v>
      </c>
      <c r="E1163" t="s">
        <v>237</v>
      </c>
      <c r="F1163" t="s">
        <v>1136</v>
      </c>
    </row>
    <row r="1164" spans="1:6">
      <c r="A1164">
        <v>152018</v>
      </c>
      <c r="B1164" t="s">
        <v>1965</v>
      </c>
      <c r="C1164" t="s">
        <v>1959</v>
      </c>
      <c r="D1164" t="s">
        <v>2003</v>
      </c>
      <c r="E1164" t="s">
        <v>237</v>
      </c>
      <c r="F1164" t="s">
        <v>1137</v>
      </c>
    </row>
    <row r="1165" spans="1:6">
      <c r="A1165">
        <v>152019</v>
      </c>
      <c r="B1165" t="s">
        <v>1965</v>
      </c>
      <c r="C1165" t="s">
        <v>1959</v>
      </c>
      <c r="D1165" t="s">
        <v>2003</v>
      </c>
      <c r="E1165" t="s">
        <v>237</v>
      </c>
      <c r="F1165" t="s">
        <v>1138</v>
      </c>
    </row>
    <row r="1166" spans="1:6">
      <c r="A1166">
        <v>152020</v>
      </c>
      <c r="B1166" t="s">
        <v>1965</v>
      </c>
      <c r="C1166" t="s">
        <v>1959</v>
      </c>
      <c r="D1166" t="s">
        <v>2003</v>
      </c>
      <c r="E1166" t="s">
        <v>237</v>
      </c>
      <c r="F1166" t="s">
        <v>1139</v>
      </c>
    </row>
    <row r="1167" spans="1:6">
      <c r="A1167">
        <v>152021</v>
      </c>
      <c r="B1167" t="s">
        <v>1965</v>
      </c>
      <c r="C1167" t="s">
        <v>1959</v>
      </c>
      <c r="D1167" t="s">
        <v>2003</v>
      </c>
      <c r="E1167" t="s">
        <v>237</v>
      </c>
      <c r="F1167" t="s">
        <v>1140</v>
      </c>
    </row>
    <row r="1168" spans="1:6">
      <c r="A1168">
        <v>152022</v>
      </c>
      <c r="B1168" t="s">
        <v>1965</v>
      </c>
      <c r="C1168" t="s">
        <v>1959</v>
      </c>
      <c r="D1168" t="s">
        <v>2003</v>
      </c>
      <c r="E1168" t="s">
        <v>1127</v>
      </c>
      <c r="F1168" t="s">
        <v>1141</v>
      </c>
    </row>
    <row r="1169" spans="1:6">
      <c r="A1169">
        <v>152023</v>
      </c>
      <c r="B1169" t="s">
        <v>1965</v>
      </c>
      <c r="C1169" t="s">
        <v>1959</v>
      </c>
      <c r="D1169" t="s">
        <v>2003</v>
      </c>
      <c r="E1169" t="s">
        <v>237</v>
      </c>
      <c r="F1169" t="s">
        <v>1142</v>
      </c>
    </row>
    <row r="1170" spans="1:6">
      <c r="A1170">
        <v>152024</v>
      </c>
      <c r="B1170" t="s">
        <v>1965</v>
      </c>
      <c r="C1170" t="s">
        <v>1959</v>
      </c>
      <c r="D1170" t="s">
        <v>2003</v>
      </c>
      <c r="E1170" t="s">
        <v>237</v>
      </c>
      <c r="F1170" t="s">
        <v>1143</v>
      </c>
    </row>
    <row r="1171" spans="1:6">
      <c r="A1171">
        <v>152025</v>
      </c>
      <c r="B1171" t="s">
        <v>1965</v>
      </c>
      <c r="C1171" t="s">
        <v>1959</v>
      </c>
      <c r="D1171" t="s">
        <v>2003</v>
      </c>
      <c r="E1171" t="s">
        <v>237</v>
      </c>
      <c r="F1171" t="s">
        <v>1144</v>
      </c>
    </row>
    <row r="1172" spans="1:6">
      <c r="A1172">
        <v>152026</v>
      </c>
      <c r="B1172" t="s">
        <v>1965</v>
      </c>
      <c r="C1172" t="s">
        <v>1959</v>
      </c>
      <c r="D1172" t="s">
        <v>2003</v>
      </c>
      <c r="E1172" t="s">
        <v>237</v>
      </c>
      <c r="F1172" t="s">
        <v>1145</v>
      </c>
    </row>
    <row r="1173" spans="1:6">
      <c r="A1173">
        <v>152027</v>
      </c>
      <c r="B1173" t="s">
        <v>1965</v>
      </c>
      <c r="C1173" t="s">
        <v>1959</v>
      </c>
      <c r="D1173" t="s">
        <v>2003</v>
      </c>
      <c r="E1173" t="s">
        <v>237</v>
      </c>
      <c r="F1173" t="s">
        <v>1146</v>
      </c>
    </row>
    <row r="1174" spans="1:6">
      <c r="A1174">
        <v>152028</v>
      </c>
      <c r="B1174" t="s">
        <v>1965</v>
      </c>
      <c r="C1174" t="s">
        <v>1959</v>
      </c>
      <c r="D1174" t="s">
        <v>2003</v>
      </c>
      <c r="E1174" t="s">
        <v>237</v>
      </c>
      <c r="F1174" t="s">
        <v>1147</v>
      </c>
    </row>
    <row r="1175" spans="1:6">
      <c r="A1175">
        <v>152029</v>
      </c>
      <c r="B1175" t="s">
        <v>1965</v>
      </c>
      <c r="C1175" t="s">
        <v>1959</v>
      </c>
      <c r="D1175" t="s">
        <v>2003</v>
      </c>
      <c r="E1175" t="s">
        <v>237</v>
      </c>
      <c r="F1175" t="s">
        <v>1148</v>
      </c>
    </row>
    <row r="1176" spans="1:6">
      <c r="A1176">
        <v>152030</v>
      </c>
      <c r="B1176" t="s">
        <v>1965</v>
      </c>
      <c r="C1176" t="s">
        <v>1959</v>
      </c>
      <c r="D1176" t="s">
        <v>2003</v>
      </c>
      <c r="E1176" t="s">
        <v>24</v>
      </c>
      <c r="F1176" t="s">
        <v>1085</v>
      </c>
    </row>
    <row r="1177" spans="1:6">
      <c r="B1177" t="s">
        <v>1965</v>
      </c>
      <c r="C1177" t="s">
        <v>1959</v>
      </c>
      <c r="D1177" t="s">
        <v>2003</v>
      </c>
      <c r="E1177" t="s">
        <v>15</v>
      </c>
      <c r="F1177" t="s">
        <v>56</v>
      </c>
    </row>
    <row r="1178" spans="1:6">
      <c r="B1178" t="s">
        <v>1965</v>
      </c>
      <c r="C1178" t="s">
        <v>1959</v>
      </c>
      <c r="D1178" t="s">
        <v>2003</v>
      </c>
      <c r="E1178" t="s">
        <v>24</v>
      </c>
      <c r="F1178" t="s">
        <v>57</v>
      </c>
    </row>
    <row r="1179" spans="1:6">
      <c r="A1179">
        <v>153000</v>
      </c>
      <c r="B1179" t="s">
        <v>1962</v>
      </c>
      <c r="C1179" t="s">
        <v>1959</v>
      </c>
      <c r="D1179" t="s">
        <v>738</v>
      </c>
      <c r="E1179" t="s">
        <v>12</v>
      </c>
      <c r="F1179" t="s">
        <v>738</v>
      </c>
    </row>
    <row r="1180" spans="1:6">
      <c r="A1180">
        <v>153001</v>
      </c>
      <c r="B1180" t="s">
        <v>1962</v>
      </c>
      <c r="C1180" t="s">
        <v>1959</v>
      </c>
      <c r="D1180" t="s">
        <v>738</v>
      </c>
      <c r="E1180" t="s">
        <v>15</v>
      </c>
      <c r="F1180" t="s">
        <v>715</v>
      </c>
    </row>
    <row r="1181" spans="1:6">
      <c r="A1181">
        <v>153002</v>
      </c>
      <c r="B1181" t="s">
        <v>1962</v>
      </c>
      <c r="C1181" t="s">
        <v>1959</v>
      </c>
      <c r="D1181" t="s">
        <v>738</v>
      </c>
      <c r="E1181" t="s">
        <v>15</v>
      </c>
      <c r="F1181" t="s">
        <v>716</v>
      </c>
    </row>
    <row r="1182" spans="1:6">
      <c r="A1182">
        <v>153003</v>
      </c>
      <c r="B1182" t="s">
        <v>1962</v>
      </c>
      <c r="C1182" t="s">
        <v>1959</v>
      </c>
      <c r="D1182" t="s">
        <v>738</v>
      </c>
      <c r="E1182" t="s">
        <v>15</v>
      </c>
      <c r="F1182" t="s">
        <v>717</v>
      </c>
    </row>
    <row r="1183" spans="1:6">
      <c r="A1183">
        <v>153004</v>
      </c>
      <c r="B1183" t="s">
        <v>1962</v>
      </c>
      <c r="C1183" t="s">
        <v>1959</v>
      </c>
      <c r="D1183" t="s">
        <v>738</v>
      </c>
      <c r="E1183" t="s">
        <v>15</v>
      </c>
      <c r="F1183" t="s">
        <v>718</v>
      </c>
    </row>
    <row r="1184" spans="1:6">
      <c r="A1184">
        <v>153005</v>
      </c>
      <c r="B1184" t="s">
        <v>1962</v>
      </c>
      <c r="C1184" t="s">
        <v>1959</v>
      </c>
      <c r="D1184" t="s">
        <v>738</v>
      </c>
      <c r="E1184" t="s">
        <v>15</v>
      </c>
      <c r="F1184" t="s">
        <v>719</v>
      </c>
    </row>
    <row r="1185" spans="1:6">
      <c r="A1185">
        <v>153006</v>
      </c>
      <c r="B1185" t="s">
        <v>1962</v>
      </c>
      <c r="C1185" t="s">
        <v>1959</v>
      </c>
      <c r="D1185" t="s">
        <v>738</v>
      </c>
      <c r="E1185" t="s">
        <v>15</v>
      </c>
      <c r="F1185" t="s">
        <v>720</v>
      </c>
    </row>
    <row r="1186" spans="1:6">
      <c r="A1186">
        <v>153007</v>
      </c>
      <c r="B1186" t="s">
        <v>1962</v>
      </c>
      <c r="C1186" t="s">
        <v>1959</v>
      </c>
      <c r="D1186" t="s">
        <v>738</v>
      </c>
      <c r="E1186" t="s">
        <v>15</v>
      </c>
      <c r="F1186" t="s">
        <v>721</v>
      </c>
    </row>
    <row r="1187" spans="1:6">
      <c r="B1187" t="s">
        <v>1962</v>
      </c>
      <c r="C1187" t="s">
        <v>1959</v>
      </c>
      <c r="D1187" t="s">
        <v>738</v>
      </c>
      <c r="E1187" t="s">
        <v>15</v>
      </c>
      <c r="F1187" t="s">
        <v>56</v>
      </c>
    </row>
    <row r="1188" spans="1:6">
      <c r="B1188" t="s">
        <v>1962</v>
      </c>
      <c r="C1188" t="s">
        <v>1959</v>
      </c>
      <c r="D1188" t="s">
        <v>738</v>
      </c>
      <c r="E1188" t="s">
        <v>24</v>
      </c>
      <c r="F1188" t="s">
        <v>57</v>
      </c>
    </row>
    <row r="1189" spans="1:6">
      <c r="A1189">
        <v>154000</v>
      </c>
      <c r="B1189" t="s">
        <v>1962</v>
      </c>
      <c r="C1189" t="s">
        <v>1959</v>
      </c>
      <c r="D1189" t="s">
        <v>761</v>
      </c>
      <c r="E1189" t="s">
        <v>12</v>
      </c>
      <c r="F1189" t="s">
        <v>761</v>
      </c>
    </row>
    <row r="1190" spans="1:6">
      <c r="A1190">
        <v>154001</v>
      </c>
      <c r="B1190" t="s">
        <v>1962</v>
      </c>
      <c r="C1190" t="s">
        <v>1959</v>
      </c>
      <c r="D1190" t="s">
        <v>761</v>
      </c>
      <c r="E1190" t="s">
        <v>15</v>
      </c>
      <c r="F1190" t="s">
        <v>762</v>
      </c>
    </row>
    <row r="1191" spans="1:6">
      <c r="A1191">
        <v>154002</v>
      </c>
      <c r="B1191" t="s">
        <v>1962</v>
      </c>
      <c r="C1191" t="s">
        <v>1959</v>
      </c>
      <c r="D1191" t="s">
        <v>761</v>
      </c>
      <c r="E1191" t="s">
        <v>15</v>
      </c>
      <c r="F1191" t="s">
        <v>763</v>
      </c>
    </row>
    <row r="1192" spans="1:6">
      <c r="A1192">
        <v>154003</v>
      </c>
      <c r="B1192" t="s">
        <v>1962</v>
      </c>
      <c r="C1192" t="s">
        <v>1959</v>
      </c>
      <c r="D1192" t="s">
        <v>761</v>
      </c>
      <c r="E1192" t="s">
        <v>15</v>
      </c>
      <c r="F1192" t="s">
        <v>764</v>
      </c>
    </row>
    <row r="1193" spans="1:6">
      <c r="A1193">
        <v>154004</v>
      </c>
      <c r="B1193" t="s">
        <v>1962</v>
      </c>
      <c r="C1193" t="s">
        <v>1959</v>
      </c>
      <c r="D1193" t="s">
        <v>761</v>
      </c>
      <c r="E1193" t="s">
        <v>15</v>
      </c>
      <c r="F1193" t="s">
        <v>2004</v>
      </c>
    </row>
    <row r="1194" spans="1:6">
      <c r="A1194">
        <v>154005</v>
      </c>
      <c r="B1194" t="s">
        <v>1962</v>
      </c>
      <c r="C1194" t="s">
        <v>1959</v>
      </c>
      <c r="D1194" t="s">
        <v>761</v>
      </c>
      <c r="E1194" t="s">
        <v>15</v>
      </c>
      <c r="F1194" t="s">
        <v>766</v>
      </c>
    </row>
    <row r="1195" spans="1:6">
      <c r="A1195">
        <v>154006</v>
      </c>
      <c r="B1195" t="s">
        <v>1962</v>
      </c>
      <c r="C1195" t="s">
        <v>1959</v>
      </c>
      <c r="D1195" t="s">
        <v>761</v>
      </c>
      <c r="E1195" t="s">
        <v>15</v>
      </c>
      <c r="F1195" t="s">
        <v>767</v>
      </c>
    </row>
    <row r="1196" spans="1:6">
      <c r="A1196">
        <v>154007</v>
      </c>
      <c r="B1196" t="s">
        <v>1962</v>
      </c>
      <c r="C1196" t="s">
        <v>1959</v>
      </c>
      <c r="D1196" t="s">
        <v>761</v>
      </c>
      <c r="E1196" t="s">
        <v>15</v>
      </c>
      <c r="F1196" t="s">
        <v>768</v>
      </c>
    </row>
    <row r="1197" spans="1:6">
      <c r="B1197" t="s">
        <v>1962</v>
      </c>
      <c r="C1197" t="s">
        <v>1959</v>
      </c>
      <c r="D1197" t="s">
        <v>761</v>
      </c>
      <c r="E1197" t="s">
        <v>15</v>
      </c>
      <c r="F1197" t="s">
        <v>56</v>
      </c>
    </row>
    <row r="1198" spans="1:6">
      <c r="B1198" t="s">
        <v>1962</v>
      </c>
      <c r="C1198" t="s">
        <v>1959</v>
      </c>
      <c r="D1198" t="s">
        <v>761</v>
      </c>
      <c r="E1198" t="s">
        <v>24</v>
      </c>
      <c r="F1198" t="s">
        <v>57</v>
      </c>
    </row>
    <row r="1199" spans="1:6">
      <c r="A1199">
        <v>160000</v>
      </c>
      <c r="B1199" t="s">
        <v>1962</v>
      </c>
      <c r="C1199" t="s">
        <v>1959</v>
      </c>
      <c r="D1199" t="s">
        <v>838</v>
      </c>
      <c r="E1199" t="s">
        <v>12</v>
      </c>
      <c r="F1199" t="s">
        <v>838</v>
      </c>
    </row>
    <row r="1200" spans="1:6">
      <c r="A1200">
        <v>160001</v>
      </c>
      <c r="B1200" t="s">
        <v>1962</v>
      </c>
      <c r="C1200" t="s">
        <v>1959</v>
      </c>
      <c r="D1200" t="s">
        <v>838</v>
      </c>
      <c r="E1200" t="s">
        <v>15</v>
      </c>
      <c r="F1200" t="s">
        <v>839</v>
      </c>
    </row>
    <row r="1201" spans="1:6">
      <c r="A1201">
        <v>160002</v>
      </c>
      <c r="B1201" t="s">
        <v>1962</v>
      </c>
      <c r="C1201" t="s">
        <v>1959</v>
      </c>
      <c r="D1201" t="s">
        <v>838</v>
      </c>
      <c r="E1201" t="s">
        <v>15</v>
      </c>
      <c r="F1201" t="s">
        <v>840</v>
      </c>
    </row>
    <row r="1202" spans="1:6">
      <c r="A1202">
        <v>160003</v>
      </c>
      <c r="B1202" t="s">
        <v>1962</v>
      </c>
      <c r="C1202" t="s">
        <v>1959</v>
      </c>
      <c r="D1202" t="s">
        <v>838</v>
      </c>
      <c r="E1202" t="s">
        <v>15</v>
      </c>
      <c r="F1202" t="s">
        <v>841</v>
      </c>
    </row>
    <row r="1203" spans="1:6">
      <c r="A1203">
        <v>160004</v>
      </c>
      <c r="B1203" t="s">
        <v>1962</v>
      </c>
      <c r="C1203" t="s">
        <v>1959</v>
      </c>
      <c r="D1203" t="s">
        <v>838</v>
      </c>
      <c r="E1203" t="s">
        <v>15</v>
      </c>
      <c r="F1203" t="s">
        <v>842</v>
      </c>
    </row>
    <row r="1204" spans="1:6">
      <c r="A1204">
        <v>160005</v>
      </c>
      <c r="B1204" t="s">
        <v>1962</v>
      </c>
      <c r="C1204" t="s">
        <v>1959</v>
      </c>
      <c r="D1204" t="s">
        <v>838</v>
      </c>
      <c r="E1204" t="s">
        <v>15</v>
      </c>
      <c r="F1204" t="s">
        <v>2005</v>
      </c>
    </row>
    <row r="1205" spans="1:6">
      <c r="B1205" t="s">
        <v>1962</v>
      </c>
      <c r="C1205" t="s">
        <v>1959</v>
      </c>
      <c r="D1205" t="s">
        <v>838</v>
      </c>
      <c r="E1205" t="s">
        <v>15</v>
      </c>
      <c r="F1205" t="s">
        <v>56</v>
      </c>
    </row>
    <row r="1206" spans="1:6">
      <c r="B1206" t="s">
        <v>1962</v>
      </c>
      <c r="C1206" t="s">
        <v>1959</v>
      </c>
      <c r="D1206" t="s">
        <v>838</v>
      </c>
      <c r="E1206" t="s">
        <v>24</v>
      </c>
      <c r="F1206" t="s">
        <v>57</v>
      </c>
    </row>
    <row r="1207" spans="1:6">
      <c r="A1207">
        <v>161000</v>
      </c>
      <c r="B1207" t="s">
        <v>1962</v>
      </c>
      <c r="C1207" t="s">
        <v>1959</v>
      </c>
      <c r="D1207" t="s">
        <v>722</v>
      </c>
      <c r="E1207" t="s">
        <v>12</v>
      </c>
      <c r="F1207" t="s">
        <v>722</v>
      </c>
    </row>
    <row r="1208" spans="1:6">
      <c r="A1208">
        <v>161001</v>
      </c>
      <c r="B1208" t="s">
        <v>1962</v>
      </c>
      <c r="C1208" t="s">
        <v>1959</v>
      </c>
      <c r="D1208" t="s">
        <v>722</v>
      </c>
      <c r="E1208" t="s">
        <v>15</v>
      </c>
      <c r="F1208" t="s">
        <v>723</v>
      </c>
    </row>
    <row r="1209" spans="1:6">
      <c r="A1209">
        <v>161002</v>
      </c>
      <c r="B1209" t="s">
        <v>1962</v>
      </c>
      <c r="C1209" t="s">
        <v>1959</v>
      </c>
      <c r="D1209" t="s">
        <v>722</v>
      </c>
      <c r="E1209" t="s">
        <v>388</v>
      </c>
      <c r="F1209" t="s">
        <v>724</v>
      </c>
    </row>
    <row r="1210" spans="1:6">
      <c r="A1210">
        <v>161003</v>
      </c>
      <c r="B1210" t="s">
        <v>1962</v>
      </c>
      <c r="C1210" t="s">
        <v>1959</v>
      </c>
      <c r="D1210" t="s">
        <v>722</v>
      </c>
      <c r="E1210" t="s">
        <v>15</v>
      </c>
      <c r="F1210" t="s">
        <v>725</v>
      </c>
    </row>
    <row r="1211" spans="1:6">
      <c r="A1211">
        <v>161004</v>
      </c>
      <c r="B1211" t="s">
        <v>1962</v>
      </c>
      <c r="C1211" t="s">
        <v>1959</v>
      </c>
      <c r="D1211" t="s">
        <v>722</v>
      </c>
      <c r="E1211" t="s">
        <v>15</v>
      </c>
      <c r="F1211" t="s">
        <v>726</v>
      </c>
    </row>
    <row r="1212" spans="1:6">
      <c r="A1212">
        <v>161005</v>
      </c>
      <c r="B1212" t="s">
        <v>1962</v>
      </c>
      <c r="C1212" t="s">
        <v>1959</v>
      </c>
      <c r="D1212" t="s">
        <v>722</v>
      </c>
      <c r="E1212" t="s">
        <v>15</v>
      </c>
      <c r="F1212" t="s">
        <v>727</v>
      </c>
    </row>
    <row r="1213" spans="1:6">
      <c r="A1213">
        <v>161006</v>
      </c>
      <c r="B1213" t="s">
        <v>1962</v>
      </c>
      <c r="C1213" t="s">
        <v>1959</v>
      </c>
      <c r="D1213" t="s">
        <v>722</v>
      </c>
      <c r="E1213" t="s">
        <v>15</v>
      </c>
      <c r="F1213" t="s">
        <v>728</v>
      </c>
    </row>
    <row r="1214" spans="1:6">
      <c r="A1214">
        <v>161007</v>
      </c>
      <c r="B1214" t="s">
        <v>1962</v>
      </c>
      <c r="C1214" t="s">
        <v>1959</v>
      </c>
      <c r="D1214" t="s">
        <v>722</v>
      </c>
      <c r="E1214" t="s">
        <v>15</v>
      </c>
      <c r="F1214" t="s">
        <v>729</v>
      </c>
    </row>
    <row r="1215" spans="1:6">
      <c r="A1215">
        <v>161008</v>
      </c>
      <c r="B1215" t="s">
        <v>1962</v>
      </c>
      <c r="C1215" t="s">
        <v>1959</v>
      </c>
      <c r="D1215" t="s">
        <v>722</v>
      </c>
      <c r="E1215" t="s">
        <v>24</v>
      </c>
      <c r="F1215" t="s">
        <v>730</v>
      </c>
    </row>
    <row r="1216" spans="1:6">
      <c r="B1216" t="s">
        <v>1962</v>
      </c>
      <c r="C1216" t="s">
        <v>1959</v>
      </c>
      <c r="D1216" t="s">
        <v>722</v>
      </c>
      <c r="E1216" t="s">
        <v>15</v>
      </c>
      <c r="F1216" t="s">
        <v>56</v>
      </c>
    </row>
    <row r="1217" spans="1:6">
      <c r="B1217" t="s">
        <v>1962</v>
      </c>
      <c r="C1217" t="s">
        <v>1959</v>
      </c>
      <c r="D1217" t="s">
        <v>722</v>
      </c>
      <c r="E1217" t="s">
        <v>24</v>
      </c>
      <c r="F1217" t="s">
        <v>57</v>
      </c>
    </row>
    <row r="1218" spans="1:6">
      <c r="A1218">
        <v>162000</v>
      </c>
      <c r="B1218" t="s">
        <v>1965</v>
      </c>
      <c r="C1218" t="s">
        <v>1959</v>
      </c>
      <c r="D1218" t="s">
        <v>1043</v>
      </c>
      <c r="E1218" t="s">
        <v>12</v>
      </c>
      <c r="F1218" t="s">
        <v>1043</v>
      </c>
    </row>
    <row r="1219" spans="1:6">
      <c r="A1219">
        <v>162001</v>
      </c>
      <c r="B1219" t="s">
        <v>1965</v>
      </c>
      <c r="C1219" t="s">
        <v>1959</v>
      </c>
      <c r="D1219" t="s">
        <v>1043</v>
      </c>
      <c r="E1219" t="s">
        <v>15</v>
      </c>
      <c r="F1219" t="s">
        <v>1044</v>
      </c>
    </row>
    <row r="1220" spans="1:6">
      <c r="A1220">
        <v>162002</v>
      </c>
      <c r="B1220" t="s">
        <v>1965</v>
      </c>
      <c r="C1220" t="s">
        <v>1959</v>
      </c>
      <c r="D1220" t="s">
        <v>1043</v>
      </c>
      <c r="E1220" t="s">
        <v>15</v>
      </c>
      <c r="F1220" t="s">
        <v>1045</v>
      </c>
    </row>
    <row r="1221" spans="1:6">
      <c r="A1221">
        <v>162003</v>
      </c>
      <c r="B1221" t="s">
        <v>1965</v>
      </c>
      <c r="C1221" t="s">
        <v>1959</v>
      </c>
      <c r="D1221" t="s">
        <v>1043</v>
      </c>
      <c r="E1221" t="s">
        <v>24</v>
      </c>
      <c r="F1221" t="s">
        <v>1046</v>
      </c>
    </row>
    <row r="1222" spans="1:6">
      <c r="B1222" t="s">
        <v>1965</v>
      </c>
      <c r="C1222" t="s">
        <v>1959</v>
      </c>
      <c r="D1222" t="s">
        <v>1043</v>
      </c>
      <c r="E1222" t="s">
        <v>15</v>
      </c>
      <c r="F1222" t="s">
        <v>56</v>
      </c>
    </row>
    <row r="1223" spans="1:6">
      <c r="B1223" t="s">
        <v>1965</v>
      </c>
      <c r="C1223" t="s">
        <v>1959</v>
      </c>
      <c r="D1223" t="s">
        <v>1043</v>
      </c>
      <c r="E1223" t="s">
        <v>24</v>
      </c>
      <c r="F1223" t="s">
        <v>57</v>
      </c>
    </row>
    <row r="1224" spans="1:6">
      <c r="A1224">
        <v>163000</v>
      </c>
      <c r="B1224" t="s">
        <v>1965</v>
      </c>
      <c r="C1224" t="s">
        <v>1959</v>
      </c>
      <c r="D1224" t="s">
        <v>1047</v>
      </c>
      <c r="E1224" t="s">
        <v>12</v>
      </c>
      <c r="F1224" t="s">
        <v>1047</v>
      </c>
    </row>
    <row r="1225" spans="1:6">
      <c r="A1225">
        <v>163001</v>
      </c>
      <c r="B1225" t="s">
        <v>1965</v>
      </c>
      <c r="C1225" t="s">
        <v>1959</v>
      </c>
      <c r="D1225" t="s">
        <v>1047</v>
      </c>
      <c r="E1225" t="s">
        <v>15</v>
      </c>
      <c r="F1225" t="s">
        <v>1048</v>
      </c>
    </row>
    <row r="1226" spans="1:6">
      <c r="A1226">
        <v>163002</v>
      </c>
      <c r="B1226" t="s">
        <v>1965</v>
      </c>
      <c r="C1226" t="s">
        <v>1959</v>
      </c>
      <c r="D1226" t="s">
        <v>1047</v>
      </c>
      <c r="E1226" t="s">
        <v>15</v>
      </c>
      <c r="F1226" t="s">
        <v>1049</v>
      </c>
    </row>
    <row r="1227" spans="1:6">
      <c r="A1227">
        <v>163003</v>
      </c>
      <c r="B1227" t="s">
        <v>1965</v>
      </c>
      <c r="C1227" t="s">
        <v>1959</v>
      </c>
      <c r="D1227" t="s">
        <v>1047</v>
      </c>
      <c r="E1227" t="s">
        <v>24</v>
      </c>
      <c r="F1227" t="s">
        <v>1046</v>
      </c>
    </row>
    <row r="1228" spans="1:6">
      <c r="B1228" t="s">
        <v>1965</v>
      </c>
      <c r="C1228" t="s">
        <v>1959</v>
      </c>
      <c r="D1228" t="s">
        <v>1047</v>
      </c>
      <c r="E1228" t="s">
        <v>15</v>
      </c>
      <c r="F1228" t="s">
        <v>56</v>
      </c>
    </row>
    <row r="1229" spans="1:6">
      <c r="B1229" t="s">
        <v>1965</v>
      </c>
      <c r="C1229" t="s">
        <v>1959</v>
      </c>
      <c r="D1229" t="s">
        <v>1047</v>
      </c>
      <c r="E1229" t="s">
        <v>24</v>
      </c>
      <c r="F1229" t="s">
        <v>57</v>
      </c>
    </row>
    <row r="1230" spans="1:6">
      <c r="A1230">
        <v>164000</v>
      </c>
      <c r="B1230" t="s">
        <v>1966</v>
      </c>
      <c r="C1230" t="s">
        <v>1959</v>
      </c>
      <c r="D1230" t="s">
        <v>1278</v>
      </c>
      <c r="E1230" t="s">
        <v>5</v>
      </c>
      <c r="F1230" t="s">
        <v>1278</v>
      </c>
    </row>
    <row r="1231" spans="1:6">
      <c r="A1231">
        <v>164001</v>
      </c>
      <c r="B1231" t="s">
        <v>1966</v>
      </c>
      <c r="C1231" t="s">
        <v>1959</v>
      </c>
      <c r="D1231" t="s">
        <v>1278</v>
      </c>
      <c r="E1231" t="s">
        <v>1127</v>
      </c>
      <c r="F1231" t="s">
        <v>1279</v>
      </c>
    </row>
    <row r="1232" spans="1:6">
      <c r="A1232">
        <v>164002</v>
      </c>
      <c r="B1232" t="s">
        <v>1966</v>
      </c>
      <c r="C1232" t="s">
        <v>1959</v>
      </c>
      <c r="D1232" t="s">
        <v>1278</v>
      </c>
      <c r="E1232" t="s">
        <v>15</v>
      </c>
      <c r="F1232" t="s">
        <v>1280</v>
      </c>
    </row>
    <row r="1233" spans="1:6">
      <c r="A1233">
        <v>164003</v>
      </c>
      <c r="B1233" t="s">
        <v>1966</v>
      </c>
      <c r="C1233" t="s">
        <v>1959</v>
      </c>
      <c r="D1233" t="s">
        <v>1278</v>
      </c>
      <c r="E1233" t="s">
        <v>15</v>
      </c>
      <c r="F1233" t="s">
        <v>1281</v>
      </c>
    </row>
    <row r="1234" spans="1:6">
      <c r="A1234">
        <v>164004</v>
      </c>
      <c r="B1234" t="s">
        <v>1966</v>
      </c>
      <c r="C1234" t="s">
        <v>1959</v>
      </c>
      <c r="D1234" t="s">
        <v>1278</v>
      </c>
      <c r="E1234" t="s">
        <v>1127</v>
      </c>
      <c r="F1234" t="s">
        <v>1282</v>
      </c>
    </row>
    <row r="1235" spans="1:6">
      <c r="A1235">
        <v>164005</v>
      </c>
      <c r="B1235" t="s">
        <v>1966</v>
      </c>
      <c r="C1235" t="s">
        <v>1959</v>
      </c>
      <c r="D1235" t="s">
        <v>1278</v>
      </c>
      <c r="E1235" t="s">
        <v>15</v>
      </c>
      <c r="F1235" t="s">
        <v>1283</v>
      </c>
    </row>
    <row r="1236" spans="1:6">
      <c r="A1236">
        <v>164006</v>
      </c>
      <c r="B1236" t="s">
        <v>1966</v>
      </c>
      <c r="C1236" t="s">
        <v>1959</v>
      </c>
      <c r="D1236" t="s">
        <v>1278</v>
      </c>
      <c r="E1236" t="s">
        <v>15</v>
      </c>
      <c r="F1236" t="s">
        <v>1280</v>
      </c>
    </row>
    <row r="1237" spans="1:6">
      <c r="A1237">
        <v>164007</v>
      </c>
      <c r="B1237" t="s">
        <v>1966</v>
      </c>
      <c r="C1237" t="s">
        <v>1959</v>
      </c>
      <c r="D1237" t="s">
        <v>1278</v>
      </c>
      <c r="E1237" t="s">
        <v>15</v>
      </c>
      <c r="F1237" t="s">
        <v>1284</v>
      </c>
    </row>
    <row r="1238" spans="1:6">
      <c r="A1238">
        <v>164008</v>
      </c>
      <c r="B1238" t="s">
        <v>1966</v>
      </c>
      <c r="C1238" t="s">
        <v>1959</v>
      </c>
      <c r="D1238" t="s">
        <v>1278</v>
      </c>
      <c r="E1238" t="s">
        <v>15</v>
      </c>
      <c r="F1238" t="s">
        <v>1285</v>
      </c>
    </row>
    <row r="1239" spans="1:6">
      <c r="A1239">
        <v>164009</v>
      </c>
      <c r="B1239" t="s">
        <v>1966</v>
      </c>
      <c r="C1239" t="s">
        <v>1959</v>
      </c>
      <c r="D1239" t="s">
        <v>1278</v>
      </c>
      <c r="E1239" t="s">
        <v>15</v>
      </c>
      <c r="F1239" t="s">
        <v>1286</v>
      </c>
    </row>
    <row r="1240" spans="1:6">
      <c r="A1240">
        <v>164010</v>
      </c>
      <c r="B1240" t="s">
        <v>1966</v>
      </c>
      <c r="C1240" t="s">
        <v>1959</v>
      </c>
      <c r="D1240" t="s">
        <v>1278</v>
      </c>
      <c r="E1240" t="s">
        <v>15</v>
      </c>
      <c r="F1240" t="s">
        <v>1287</v>
      </c>
    </row>
    <row r="1241" spans="1:6">
      <c r="A1241">
        <v>164011</v>
      </c>
      <c r="B1241" t="s">
        <v>1966</v>
      </c>
      <c r="C1241" t="s">
        <v>1959</v>
      </c>
      <c r="D1241" t="s">
        <v>1278</v>
      </c>
      <c r="E1241" t="s">
        <v>15</v>
      </c>
      <c r="F1241" t="s">
        <v>1288</v>
      </c>
    </row>
    <row r="1242" spans="1:6">
      <c r="A1242">
        <v>164012</v>
      </c>
      <c r="B1242" t="s">
        <v>1966</v>
      </c>
      <c r="C1242" t="s">
        <v>1959</v>
      </c>
      <c r="D1242" t="s">
        <v>1278</v>
      </c>
      <c r="E1242" t="s">
        <v>15</v>
      </c>
      <c r="F1242" t="s">
        <v>1289</v>
      </c>
    </row>
    <row r="1243" spans="1:6">
      <c r="A1243">
        <v>164013</v>
      </c>
      <c r="B1243" t="s">
        <v>1966</v>
      </c>
      <c r="C1243" t="s">
        <v>1959</v>
      </c>
      <c r="D1243" t="s">
        <v>1278</v>
      </c>
      <c r="E1243" t="s">
        <v>1127</v>
      </c>
      <c r="F1243" t="s">
        <v>1290</v>
      </c>
    </row>
    <row r="1244" spans="1:6">
      <c r="A1244">
        <v>164014</v>
      </c>
      <c r="B1244" t="s">
        <v>1966</v>
      </c>
      <c r="C1244" t="s">
        <v>1959</v>
      </c>
      <c r="D1244" t="s">
        <v>1278</v>
      </c>
      <c r="E1244" t="s">
        <v>15</v>
      </c>
      <c r="F1244" t="s">
        <v>1291</v>
      </c>
    </row>
    <row r="1245" spans="1:6">
      <c r="A1245">
        <v>164015</v>
      </c>
      <c r="B1245" t="s">
        <v>1966</v>
      </c>
      <c r="C1245" t="s">
        <v>1959</v>
      </c>
      <c r="D1245" t="s">
        <v>1278</v>
      </c>
      <c r="E1245" t="s">
        <v>15</v>
      </c>
      <c r="F1245" t="s">
        <v>1292</v>
      </c>
    </row>
    <row r="1246" spans="1:6">
      <c r="A1246">
        <v>164016</v>
      </c>
      <c r="B1246" t="s">
        <v>1966</v>
      </c>
      <c r="C1246" t="s">
        <v>1959</v>
      </c>
      <c r="D1246" t="s">
        <v>1278</v>
      </c>
      <c r="E1246" t="s">
        <v>1127</v>
      </c>
      <c r="F1246" t="s">
        <v>1293</v>
      </c>
    </row>
    <row r="1247" spans="1:6">
      <c r="A1247">
        <v>164017</v>
      </c>
      <c r="B1247" t="s">
        <v>1966</v>
      </c>
      <c r="C1247" t="s">
        <v>1959</v>
      </c>
      <c r="D1247" t="s">
        <v>1278</v>
      </c>
      <c r="E1247" t="s">
        <v>15</v>
      </c>
      <c r="F1247" t="s">
        <v>1294</v>
      </c>
    </row>
    <row r="1248" spans="1:6">
      <c r="B1248" t="s">
        <v>1966</v>
      </c>
      <c r="C1248" t="s">
        <v>1959</v>
      </c>
      <c r="D1248" t="s">
        <v>1278</v>
      </c>
      <c r="E1248" t="s">
        <v>15</v>
      </c>
      <c r="F1248" t="s">
        <v>56</v>
      </c>
    </row>
    <row r="1249" spans="1:6">
      <c r="B1249" t="s">
        <v>1966</v>
      </c>
      <c r="C1249" t="s">
        <v>1959</v>
      </c>
      <c r="D1249" t="s">
        <v>1278</v>
      </c>
      <c r="E1249" t="s">
        <v>24</v>
      </c>
      <c r="F1249" t="s">
        <v>57</v>
      </c>
    </row>
    <row r="1250" spans="1:6">
      <c r="A1250">
        <v>166000</v>
      </c>
      <c r="B1250" t="s">
        <v>1962</v>
      </c>
      <c r="C1250" t="s">
        <v>1959</v>
      </c>
      <c r="D1250" t="s">
        <v>739</v>
      </c>
      <c r="E1250" t="s">
        <v>12</v>
      </c>
      <c r="F1250" t="s">
        <v>739</v>
      </c>
    </row>
    <row r="1251" spans="1:6">
      <c r="A1251">
        <v>166001</v>
      </c>
      <c r="B1251" t="s">
        <v>1962</v>
      </c>
      <c r="C1251" t="s">
        <v>1959</v>
      </c>
      <c r="D1251" t="s">
        <v>739</v>
      </c>
      <c r="E1251" t="s">
        <v>15</v>
      </c>
      <c r="F1251" t="s">
        <v>740</v>
      </c>
    </row>
    <row r="1252" spans="1:6">
      <c r="A1252">
        <v>166002</v>
      </c>
      <c r="B1252" t="s">
        <v>1962</v>
      </c>
      <c r="C1252" t="s">
        <v>1959</v>
      </c>
      <c r="D1252" t="s">
        <v>739</v>
      </c>
      <c r="E1252" t="s">
        <v>15</v>
      </c>
      <c r="F1252" t="s">
        <v>741</v>
      </c>
    </row>
    <row r="1253" spans="1:6">
      <c r="A1253">
        <v>166003</v>
      </c>
      <c r="B1253" t="s">
        <v>1962</v>
      </c>
      <c r="C1253" t="s">
        <v>1959</v>
      </c>
      <c r="D1253" t="s">
        <v>739</v>
      </c>
      <c r="E1253" t="s">
        <v>15</v>
      </c>
      <c r="F1253" t="s">
        <v>744</v>
      </c>
    </row>
    <row r="1254" spans="1:6">
      <c r="A1254">
        <v>166004</v>
      </c>
      <c r="B1254" t="s">
        <v>1962</v>
      </c>
      <c r="C1254" t="s">
        <v>1959</v>
      </c>
      <c r="D1254" t="s">
        <v>739</v>
      </c>
      <c r="E1254" t="s">
        <v>15</v>
      </c>
      <c r="F1254" t="s">
        <v>745</v>
      </c>
    </row>
    <row r="1255" spans="1:6">
      <c r="A1255">
        <v>166005</v>
      </c>
      <c r="B1255" t="s">
        <v>1962</v>
      </c>
      <c r="C1255" t="s">
        <v>1959</v>
      </c>
      <c r="D1255" t="s">
        <v>739</v>
      </c>
      <c r="E1255" t="s">
        <v>15</v>
      </c>
      <c r="F1255" t="s">
        <v>746</v>
      </c>
    </row>
    <row r="1256" spans="1:6">
      <c r="A1256">
        <v>166006</v>
      </c>
      <c r="B1256" t="s">
        <v>1962</v>
      </c>
      <c r="C1256" t="s">
        <v>1959</v>
      </c>
      <c r="D1256" t="s">
        <v>739</v>
      </c>
      <c r="E1256" t="s">
        <v>24</v>
      </c>
      <c r="F1256" t="s">
        <v>730</v>
      </c>
    </row>
    <row r="1257" spans="1:6">
      <c r="B1257" t="s">
        <v>1962</v>
      </c>
      <c r="C1257" t="s">
        <v>1959</v>
      </c>
      <c r="D1257" t="s">
        <v>739</v>
      </c>
      <c r="E1257" t="s">
        <v>15</v>
      </c>
      <c r="F1257" t="s">
        <v>56</v>
      </c>
    </row>
    <row r="1258" spans="1:6">
      <c r="B1258" t="s">
        <v>1962</v>
      </c>
      <c r="C1258" t="s">
        <v>1959</v>
      </c>
      <c r="D1258" t="s">
        <v>739</v>
      </c>
      <c r="E1258" t="s">
        <v>24</v>
      </c>
      <c r="F1258" t="s">
        <v>57</v>
      </c>
    </row>
    <row r="1259" spans="1:6">
      <c r="A1259">
        <v>167000</v>
      </c>
      <c r="B1259" t="s">
        <v>1962</v>
      </c>
      <c r="C1259" t="s">
        <v>1959</v>
      </c>
      <c r="D1259" t="s">
        <v>809</v>
      </c>
      <c r="E1259" t="s">
        <v>12</v>
      </c>
      <c r="F1259" t="s">
        <v>809</v>
      </c>
    </row>
    <row r="1260" spans="1:6">
      <c r="A1260">
        <v>167001</v>
      </c>
      <c r="B1260" t="s">
        <v>1962</v>
      </c>
      <c r="C1260" t="s">
        <v>1959</v>
      </c>
      <c r="D1260" t="s">
        <v>809</v>
      </c>
      <c r="E1260" t="s">
        <v>15</v>
      </c>
      <c r="F1260" t="s">
        <v>2006</v>
      </c>
    </row>
    <row r="1261" spans="1:6">
      <c r="A1261">
        <v>167002</v>
      </c>
      <c r="B1261" t="s">
        <v>1962</v>
      </c>
      <c r="C1261" t="s">
        <v>1959</v>
      </c>
      <c r="D1261" t="s">
        <v>809</v>
      </c>
      <c r="E1261" t="s">
        <v>182</v>
      </c>
      <c r="F1261" t="s">
        <v>811</v>
      </c>
    </row>
    <row r="1262" spans="1:6">
      <c r="A1262">
        <v>167003</v>
      </c>
      <c r="B1262" t="s">
        <v>1962</v>
      </c>
      <c r="C1262" t="s">
        <v>1959</v>
      </c>
      <c r="D1262" t="s">
        <v>809</v>
      </c>
      <c r="E1262" t="s">
        <v>15</v>
      </c>
      <c r="F1262" t="s">
        <v>2007</v>
      </c>
    </row>
    <row r="1263" spans="1:6">
      <c r="A1263">
        <v>167004</v>
      </c>
      <c r="B1263" t="s">
        <v>1962</v>
      </c>
      <c r="C1263" t="s">
        <v>1959</v>
      </c>
      <c r="D1263" t="s">
        <v>809</v>
      </c>
      <c r="E1263" t="s">
        <v>15</v>
      </c>
      <c r="F1263" t="s">
        <v>813</v>
      </c>
    </row>
    <row r="1264" spans="1:6">
      <c r="A1264">
        <v>167005</v>
      </c>
      <c r="B1264" t="s">
        <v>1962</v>
      </c>
      <c r="C1264" t="s">
        <v>1959</v>
      </c>
      <c r="D1264" t="s">
        <v>809</v>
      </c>
      <c r="E1264" t="s">
        <v>15</v>
      </c>
      <c r="F1264" t="s">
        <v>2008</v>
      </c>
    </row>
    <row r="1265" spans="1:6">
      <c r="A1265">
        <v>167006</v>
      </c>
      <c r="B1265" t="s">
        <v>1962</v>
      </c>
      <c r="C1265" t="s">
        <v>1959</v>
      </c>
      <c r="D1265" t="s">
        <v>809</v>
      </c>
      <c r="E1265" t="s">
        <v>15</v>
      </c>
      <c r="F1265" t="s">
        <v>815</v>
      </c>
    </row>
    <row r="1266" spans="1:6">
      <c r="A1266">
        <v>167007</v>
      </c>
      <c r="B1266" t="s">
        <v>1962</v>
      </c>
      <c r="C1266" t="s">
        <v>1959</v>
      </c>
      <c r="D1266" t="s">
        <v>809</v>
      </c>
      <c r="E1266" t="s">
        <v>15</v>
      </c>
      <c r="F1266" t="s">
        <v>816</v>
      </c>
    </row>
    <row r="1267" spans="1:6">
      <c r="A1267">
        <v>167008</v>
      </c>
      <c r="B1267" t="s">
        <v>1962</v>
      </c>
      <c r="C1267" t="s">
        <v>1959</v>
      </c>
      <c r="D1267" t="s">
        <v>809</v>
      </c>
      <c r="E1267" t="s">
        <v>388</v>
      </c>
      <c r="F1267" t="s">
        <v>817</v>
      </c>
    </row>
    <row r="1268" spans="1:6">
      <c r="A1268">
        <v>167009</v>
      </c>
      <c r="B1268" t="s">
        <v>1962</v>
      </c>
      <c r="C1268" t="s">
        <v>1959</v>
      </c>
      <c r="D1268" t="s">
        <v>809</v>
      </c>
      <c r="E1268" t="s">
        <v>15</v>
      </c>
      <c r="F1268" t="s">
        <v>818</v>
      </c>
    </row>
    <row r="1269" spans="1:6">
      <c r="A1269">
        <v>167010</v>
      </c>
      <c r="B1269" t="s">
        <v>1962</v>
      </c>
      <c r="C1269" t="s">
        <v>1959</v>
      </c>
      <c r="D1269" t="s">
        <v>809</v>
      </c>
      <c r="E1269" t="s">
        <v>24</v>
      </c>
      <c r="F1269" t="s">
        <v>730</v>
      </c>
    </row>
    <row r="1270" spans="1:6">
      <c r="B1270" t="s">
        <v>1962</v>
      </c>
      <c r="C1270" t="s">
        <v>1959</v>
      </c>
      <c r="D1270" t="s">
        <v>809</v>
      </c>
      <c r="E1270" t="s">
        <v>15</v>
      </c>
      <c r="F1270" t="s">
        <v>56</v>
      </c>
    </row>
    <row r="1271" spans="1:6">
      <c r="B1271" t="s">
        <v>1962</v>
      </c>
      <c r="C1271" t="s">
        <v>1959</v>
      </c>
      <c r="D1271" t="s">
        <v>809</v>
      </c>
      <c r="E1271" t="s">
        <v>24</v>
      </c>
      <c r="F1271" t="s">
        <v>57</v>
      </c>
    </row>
    <row r="1272" spans="1:6">
      <c r="A1272">
        <v>168000</v>
      </c>
      <c r="B1272" t="s">
        <v>1966</v>
      </c>
      <c r="C1272" t="s">
        <v>1959</v>
      </c>
      <c r="D1272" t="s">
        <v>1320</v>
      </c>
      <c r="E1272" t="s">
        <v>430</v>
      </c>
      <c r="F1272" t="s">
        <v>1320</v>
      </c>
    </row>
    <row r="1273" spans="1:6">
      <c r="A1273">
        <v>168001</v>
      </c>
      <c r="B1273" t="s">
        <v>1966</v>
      </c>
      <c r="C1273" t="s">
        <v>1959</v>
      </c>
      <c r="D1273" t="s">
        <v>1320</v>
      </c>
      <c r="E1273" t="s">
        <v>432</v>
      </c>
      <c r="F1273" t="s">
        <v>1321</v>
      </c>
    </row>
    <row r="1274" spans="1:6">
      <c r="A1274">
        <v>168002</v>
      </c>
      <c r="B1274" t="s">
        <v>1966</v>
      </c>
      <c r="C1274" t="s">
        <v>1959</v>
      </c>
      <c r="D1274" t="s">
        <v>1320</v>
      </c>
      <c r="E1274" t="s">
        <v>15</v>
      </c>
      <c r="F1274" t="s">
        <v>1322</v>
      </c>
    </row>
    <row r="1275" spans="1:6">
      <c r="A1275">
        <v>168003</v>
      </c>
      <c r="B1275" t="s">
        <v>1966</v>
      </c>
      <c r="C1275" t="s">
        <v>1959</v>
      </c>
      <c r="D1275" t="s">
        <v>1320</v>
      </c>
      <c r="E1275" t="s">
        <v>182</v>
      </c>
      <c r="F1275" t="s">
        <v>811</v>
      </c>
    </row>
    <row r="1276" spans="1:6">
      <c r="A1276">
        <v>168004</v>
      </c>
      <c r="B1276" t="s">
        <v>1966</v>
      </c>
      <c r="C1276" t="s">
        <v>1959</v>
      </c>
      <c r="D1276" t="s">
        <v>1320</v>
      </c>
      <c r="E1276" t="s">
        <v>15</v>
      </c>
      <c r="F1276" t="s">
        <v>812</v>
      </c>
    </row>
    <row r="1277" spans="1:6">
      <c r="A1277">
        <v>168005</v>
      </c>
      <c r="B1277" t="s">
        <v>1966</v>
      </c>
      <c r="C1277" t="s">
        <v>1959</v>
      </c>
      <c r="D1277" t="s">
        <v>1320</v>
      </c>
      <c r="E1277" t="s">
        <v>432</v>
      </c>
      <c r="F1277" t="s">
        <v>1323</v>
      </c>
    </row>
    <row r="1278" spans="1:6">
      <c r="A1278">
        <v>168006</v>
      </c>
      <c r="B1278" t="s">
        <v>1966</v>
      </c>
      <c r="C1278" t="s">
        <v>1959</v>
      </c>
      <c r="D1278" t="s">
        <v>1320</v>
      </c>
      <c r="E1278" t="s">
        <v>15</v>
      </c>
      <c r="F1278" t="s">
        <v>1324</v>
      </c>
    </row>
    <row r="1279" spans="1:6">
      <c r="A1279">
        <v>168007</v>
      </c>
      <c r="B1279" t="s">
        <v>1966</v>
      </c>
      <c r="C1279" t="s">
        <v>1959</v>
      </c>
      <c r="D1279" t="s">
        <v>1320</v>
      </c>
      <c r="E1279" t="s">
        <v>15</v>
      </c>
      <c r="F1279" t="s">
        <v>1325</v>
      </c>
    </row>
    <row r="1280" spans="1:6">
      <c r="A1280">
        <v>168008</v>
      </c>
      <c r="B1280" t="s">
        <v>1966</v>
      </c>
      <c r="C1280" t="s">
        <v>1959</v>
      </c>
      <c r="D1280" t="s">
        <v>1320</v>
      </c>
      <c r="E1280" t="s">
        <v>15</v>
      </c>
      <c r="F1280" t="s">
        <v>1326</v>
      </c>
    </row>
    <row r="1281" spans="1:6">
      <c r="A1281">
        <v>168009</v>
      </c>
      <c r="B1281" t="s">
        <v>1966</v>
      </c>
      <c r="C1281" t="s">
        <v>1959</v>
      </c>
      <c r="D1281" t="s">
        <v>1320</v>
      </c>
      <c r="E1281" t="s">
        <v>15</v>
      </c>
      <c r="F1281" t="s">
        <v>1327</v>
      </c>
    </row>
    <row r="1282" spans="1:6">
      <c r="A1282">
        <v>168010</v>
      </c>
      <c r="B1282" t="s">
        <v>1966</v>
      </c>
      <c r="C1282" t="s">
        <v>1959</v>
      </c>
      <c r="D1282" t="s">
        <v>1320</v>
      </c>
      <c r="E1282" t="s">
        <v>15</v>
      </c>
      <c r="F1282" t="s">
        <v>1328</v>
      </c>
    </row>
    <row r="1283" spans="1:6">
      <c r="A1283">
        <v>168011</v>
      </c>
      <c r="B1283" t="s">
        <v>1966</v>
      </c>
      <c r="C1283" t="s">
        <v>1959</v>
      </c>
      <c r="D1283" t="s">
        <v>1320</v>
      </c>
      <c r="E1283" t="s">
        <v>15</v>
      </c>
      <c r="F1283" t="s">
        <v>2009</v>
      </c>
    </row>
    <row r="1284" spans="1:6">
      <c r="A1284">
        <v>168012</v>
      </c>
      <c r="B1284" t="s">
        <v>1966</v>
      </c>
      <c r="C1284" t="s">
        <v>1959</v>
      </c>
      <c r="D1284" t="s">
        <v>1320</v>
      </c>
      <c r="E1284" t="s">
        <v>1330</v>
      </c>
      <c r="F1284" t="s">
        <v>1331</v>
      </c>
    </row>
    <row r="1285" spans="1:6">
      <c r="A1285">
        <v>168013</v>
      </c>
      <c r="B1285" t="s">
        <v>1966</v>
      </c>
      <c r="C1285" t="s">
        <v>1959</v>
      </c>
      <c r="D1285" t="s">
        <v>1320</v>
      </c>
      <c r="E1285" t="s">
        <v>15</v>
      </c>
      <c r="F1285" t="s">
        <v>1332</v>
      </c>
    </row>
    <row r="1286" spans="1:6">
      <c r="A1286">
        <v>168014</v>
      </c>
      <c r="B1286" t="s">
        <v>1966</v>
      </c>
      <c r="C1286" t="s">
        <v>1959</v>
      </c>
      <c r="D1286" t="s">
        <v>1320</v>
      </c>
      <c r="E1286" t="s">
        <v>15</v>
      </c>
      <c r="F1286" t="s">
        <v>1333</v>
      </c>
    </row>
    <row r="1287" spans="1:6">
      <c r="A1287">
        <v>168015</v>
      </c>
      <c r="B1287" t="s">
        <v>1966</v>
      </c>
      <c r="C1287" t="s">
        <v>1959</v>
      </c>
      <c r="D1287" t="s">
        <v>1320</v>
      </c>
      <c r="E1287" t="s">
        <v>15</v>
      </c>
      <c r="F1287" t="s">
        <v>1334</v>
      </c>
    </row>
    <row r="1288" spans="1:6">
      <c r="A1288">
        <v>168016</v>
      </c>
      <c r="B1288" t="s">
        <v>1966</v>
      </c>
      <c r="C1288" t="s">
        <v>1959</v>
      </c>
      <c r="D1288" t="s">
        <v>1320</v>
      </c>
      <c r="E1288" t="s">
        <v>24</v>
      </c>
      <c r="F1288" t="s">
        <v>730</v>
      </c>
    </row>
    <row r="1289" spans="1:6">
      <c r="B1289" t="s">
        <v>1966</v>
      </c>
      <c r="C1289" t="s">
        <v>1959</v>
      </c>
      <c r="D1289" t="s">
        <v>1320</v>
      </c>
      <c r="E1289" t="s">
        <v>15</v>
      </c>
      <c r="F1289" t="s">
        <v>56</v>
      </c>
    </row>
    <row r="1290" spans="1:6">
      <c r="B1290" t="s">
        <v>1966</v>
      </c>
      <c r="C1290" t="s">
        <v>1959</v>
      </c>
      <c r="D1290" t="s">
        <v>1320</v>
      </c>
      <c r="E1290" t="s">
        <v>24</v>
      </c>
      <c r="F1290" t="s">
        <v>57</v>
      </c>
    </row>
    <row r="1291" spans="1:6">
      <c r="A1291">
        <v>169000</v>
      </c>
      <c r="B1291" t="s">
        <v>1966</v>
      </c>
      <c r="C1291" t="s">
        <v>1959</v>
      </c>
      <c r="D1291" t="s">
        <v>1247</v>
      </c>
      <c r="E1291" t="s">
        <v>12</v>
      </c>
      <c r="F1291" t="s">
        <v>1247</v>
      </c>
    </row>
    <row r="1292" spans="1:6">
      <c r="A1292">
        <v>169001</v>
      </c>
      <c r="B1292" t="s">
        <v>1966</v>
      </c>
      <c r="C1292" t="s">
        <v>1959</v>
      </c>
      <c r="D1292" t="s">
        <v>1247</v>
      </c>
      <c r="E1292" t="s">
        <v>15</v>
      </c>
      <c r="F1292" t="s">
        <v>1248</v>
      </c>
    </row>
    <row r="1293" spans="1:6">
      <c r="A1293">
        <v>169002</v>
      </c>
      <c r="B1293" t="s">
        <v>1966</v>
      </c>
      <c r="C1293" t="s">
        <v>1959</v>
      </c>
      <c r="D1293" t="s">
        <v>1247</v>
      </c>
      <c r="E1293" t="s">
        <v>15</v>
      </c>
      <c r="F1293" t="s">
        <v>1249</v>
      </c>
    </row>
    <row r="1294" spans="1:6">
      <c r="A1294">
        <v>169003</v>
      </c>
      <c r="B1294" t="s">
        <v>1966</v>
      </c>
      <c r="C1294" t="s">
        <v>1959</v>
      </c>
      <c r="D1294" t="s">
        <v>1247</v>
      </c>
      <c r="E1294" t="s">
        <v>15</v>
      </c>
      <c r="F1294" t="s">
        <v>1250</v>
      </c>
    </row>
    <row r="1295" spans="1:6">
      <c r="A1295">
        <v>169004</v>
      </c>
      <c r="B1295" t="s">
        <v>1966</v>
      </c>
      <c r="C1295" t="s">
        <v>1959</v>
      </c>
      <c r="D1295" t="s">
        <v>1247</v>
      </c>
      <c r="E1295" t="s">
        <v>15</v>
      </c>
      <c r="F1295" t="s">
        <v>1251</v>
      </c>
    </row>
    <row r="1296" spans="1:6">
      <c r="A1296">
        <v>169005</v>
      </c>
      <c r="B1296" t="s">
        <v>1966</v>
      </c>
      <c r="C1296" t="s">
        <v>1959</v>
      </c>
      <c r="D1296" t="s">
        <v>1247</v>
      </c>
      <c r="E1296" t="s">
        <v>15</v>
      </c>
      <c r="F1296" t="s">
        <v>1252</v>
      </c>
    </row>
    <row r="1297" spans="1:6">
      <c r="A1297">
        <v>169006</v>
      </c>
      <c r="B1297" t="s">
        <v>1966</v>
      </c>
      <c r="C1297" t="s">
        <v>1959</v>
      </c>
      <c r="D1297" t="s">
        <v>1247</v>
      </c>
      <c r="E1297" t="s">
        <v>15</v>
      </c>
      <c r="F1297" t="s">
        <v>1253</v>
      </c>
    </row>
    <row r="1298" spans="1:6">
      <c r="A1298">
        <v>169007</v>
      </c>
      <c r="B1298" t="s">
        <v>1966</v>
      </c>
      <c r="C1298" t="s">
        <v>1959</v>
      </c>
      <c r="D1298" t="s">
        <v>1247</v>
      </c>
      <c r="E1298" t="s">
        <v>15</v>
      </c>
      <c r="F1298" t="s">
        <v>1254</v>
      </c>
    </row>
    <row r="1299" spans="1:6">
      <c r="A1299">
        <v>169008</v>
      </c>
      <c r="B1299" t="s">
        <v>1966</v>
      </c>
      <c r="C1299" t="s">
        <v>1959</v>
      </c>
      <c r="D1299" t="s">
        <v>1247</v>
      </c>
      <c r="E1299" t="s">
        <v>15</v>
      </c>
      <c r="F1299" t="s">
        <v>1255</v>
      </c>
    </row>
    <row r="1300" spans="1:6">
      <c r="A1300">
        <v>169009</v>
      </c>
      <c r="B1300" t="s">
        <v>1966</v>
      </c>
      <c r="C1300" t="s">
        <v>1959</v>
      </c>
      <c r="D1300" t="s">
        <v>1247</v>
      </c>
      <c r="E1300" t="s">
        <v>15</v>
      </c>
      <c r="F1300" t="s">
        <v>1256</v>
      </c>
    </row>
    <row r="1301" spans="1:6">
      <c r="A1301">
        <v>169010</v>
      </c>
      <c r="B1301" t="s">
        <v>1966</v>
      </c>
      <c r="C1301" t="s">
        <v>1959</v>
      </c>
      <c r="D1301" t="s">
        <v>1247</v>
      </c>
      <c r="E1301" t="s">
        <v>15</v>
      </c>
      <c r="F1301" t="s">
        <v>1257</v>
      </c>
    </row>
    <row r="1302" spans="1:6">
      <c r="A1302">
        <v>169011</v>
      </c>
      <c r="B1302" t="s">
        <v>1966</v>
      </c>
      <c r="C1302" t="s">
        <v>1959</v>
      </c>
      <c r="D1302" t="s">
        <v>1247</v>
      </c>
      <c r="E1302" t="s">
        <v>15</v>
      </c>
      <c r="F1302" t="s">
        <v>2010</v>
      </c>
    </row>
    <row r="1303" spans="1:6">
      <c r="A1303">
        <v>169012</v>
      </c>
      <c r="B1303" t="s">
        <v>1966</v>
      </c>
      <c r="C1303" t="s">
        <v>1959</v>
      </c>
      <c r="D1303" t="s">
        <v>1247</v>
      </c>
      <c r="E1303" t="s">
        <v>15</v>
      </c>
      <c r="F1303" t="s">
        <v>1259</v>
      </c>
    </row>
    <row r="1304" spans="1:6">
      <c r="A1304">
        <v>169013</v>
      </c>
      <c r="B1304" t="s">
        <v>1966</v>
      </c>
      <c r="C1304" t="s">
        <v>1959</v>
      </c>
      <c r="D1304" t="s">
        <v>1247</v>
      </c>
      <c r="E1304" t="s">
        <v>15</v>
      </c>
      <c r="F1304" t="s">
        <v>1260</v>
      </c>
    </row>
    <row r="1305" spans="1:6">
      <c r="A1305">
        <v>169014</v>
      </c>
      <c r="B1305" t="s">
        <v>1966</v>
      </c>
      <c r="C1305" t="s">
        <v>1959</v>
      </c>
      <c r="D1305" t="s">
        <v>1247</v>
      </c>
      <c r="E1305" t="s">
        <v>15</v>
      </c>
      <c r="F1305" t="s">
        <v>1261</v>
      </c>
    </row>
    <row r="1306" spans="1:6">
      <c r="A1306">
        <v>169015</v>
      </c>
      <c r="B1306" t="s">
        <v>1966</v>
      </c>
      <c r="C1306" t="s">
        <v>1959</v>
      </c>
      <c r="D1306" t="s">
        <v>1247</v>
      </c>
      <c r="E1306" t="s">
        <v>15</v>
      </c>
      <c r="F1306" t="s">
        <v>1262</v>
      </c>
    </row>
    <row r="1307" spans="1:6">
      <c r="A1307">
        <v>169016</v>
      </c>
      <c r="B1307" t="s">
        <v>1966</v>
      </c>
      <c r="C1307" t="s">
        <v>1959</v>
      </c>
      <c r="D1307" t="s">
        <v>1247</v>
      </c>
      <c r="E1307" t="s">
        <v>15</v>
      </c>
      <c r="F1307" t="s">
        <v>1263</v>
      </c>
    </row>
    <row r="1308" spans="1:6">
      <c r="A1308">
        <v>169017</v>
      </c>
      <c r="B1308" t="s">
        <v>1966</v>
      </c>
      <c r="C1308" t="s">
        <v>1959</v>
      </c>
      <c r="D1308" t="s">
        <v>1247</v>
      </c>
      <c r="E1308" t="s">
        <v>15</v>
      </c>
      <c r="F1308" t="s">
        <v>1264</v>
      </c>
    </row>
    <row r="1309" spans="1:6">
      <c r="B1309" t="s">
        <v>1966</v>
      </c>
      <c r="C1309" t="s">
        <v>1959</v>
      </c>
      <c r="D1309" t="s">
        <v>1247</v>
      </c>
      <c r="E1309" t="s">
        <v>15</v>
      </c>
      <c r="F1309" t="s">
        <v>56</v>
      </c>
    </row>
    <row r="1310" spans="1:6">
      <c r="B1310" t="s">
        <v>1966</v>
      </c>
      <c r="C1310" t="s">
        <v>1959</v>
      </c>
      <c r="D1310" t="s">
        <v>1247</v>
      </c>
      <c r="E1310" t="s">
        <v>24</v>
      </c>
      <c r="F1310" t="s">
        <v>57</v>
      </c>
    </row>
    <row r="1311" spans="1:6">
      <c r="A1311">
        <v>170000</v>
      </c>
      <c r="B1311" t="s">
        <v>1966</v>
      </c>
      <c r="C1311" t="s">
        <v>1959</v>
      </c>
      <c r="D1311" t="s">
        <v>1265</v>
      </c>
      <c r="E1311" t="s">
        <v>12</v>
      </c>
      <c r="F1311" t="s">
        <v>1265</v>
      </c>
    </row>
    <row r="1312" spans="1:6">
      <c r="A1312">
        <v>170001</v>
      </c>
      <c r="B1312" t="s">
        <v>1966</v>
      </c>
      <c r="C1312" t="s">
        <v>1959</v>
      </c>
      <c r="D1312" t="s">
        <v>1265</v>
      </c>
      <c r="E1312" t="s">
        <v>15</v>
      </c>
      <c r="F1312" t="s">
        <v>1236</v>
      </c>
    </row>
    <row r="1313" spans="1:6">
      <c r="A1313">
        <v>170002</v>
      </c>
      <c r="B1313" t="s">
        <v>1966</v>
      </c>
      <c r="C1313" t="s">
        <v>1959</v>
      </c>
      <c r="D1313" t="s">
        <v>1265</v>
      </c>
      <c r="E1313" t="s">
        <v>15</v>
      </c>
      <c r="F1313" t="s">
        <v>1237</v>
      </c>
    </row>
    <row r="1314" spans="1:6">
      <c r="A1314">
        <v>170003</v>
      </c>
      <c r="B1314" t="s">
        <v>1966</v>
      </c>
      <c r="C1314" t="s">
        <v>1959</v>
      </c>
      <c r="D1314" t="s">
        <v>1265</v>
      </c>
      <c r="E1314" t="s">
        <v>15</v>
      </c>
      <c r="F1314" t="s">
        <v>1238</v>
      </c>
    </row>
    <row r="1315" spans="1:6">
      <c r="A1315">
        <v>170004</v>
      </c>
      <c r="B1315" t="s">
        <v>1966</v>
      </c>
      <c r="C1315" t="s">
        <v>1959</v>
      </c>
      <c r="D1315" t="s">
        <v>1265</v>
      </c>
      <c r="E1315" t="s">
        <v>15</v>
      </c>
      <c r="F1315" t="s">
        <v>1239</v>
      </c>
    </row>
    <row r="1316" spans="1:6">
      <c r="B1316" t="s">
        <v>1966</v>
      </c>
      <c r="C1316" t="s">
        <v>1959</v>
      </c>
      <c r="D1316" t="s">
        <v>1265</v>
      </c>
      <c r="E1316" t="s">
        <v>15</v>
      </c>
      <c r="F1316" t="s">
        <v>56</v>
      </c>
    </row>
    <row r="1317" spans="1:6">
      <c r="B1317" t="s">
        <v>1966</v>
      </c>
      <c r="C1317" t="s">
        <v>1959</v>
      </c>
      <c r="D1317" t="s">
        <v>1265</v>
      </c>
      <c r="E1317" t="s">
        <v>24</v>
      </c>
      <c r="F1317" t="s">
        <v>57</v>
      </c>
    </row>
    <row r="1318" spans="1:6">
      <c r="A1318">
        <v>171000</v>
      </c>
      <c r="B1318" t="s">
        <v>1966</v>
      </c>
      <c r="C1318" t="s">
        <v>1959</v>
      </c>
      <c r="D1318" t="s">
        <v>1266</v>
      </c>
      <c r="E1318" t="s">
        <v>12</v>
      </c>
      <c r="F1318" t="s">
        <v>1266</v>
      </c>
    </row>
    <row r="1319" spans="1:6">
      <c r="A1319">
        <v>171001</v>
      </c>
      <c r="B1319" t="s">
        <v>1966</v>
      </c>
      <c r="C1319" t="s">
        <v>1959</v>
      </c>
      <c r="D1319" t="s">
        <v>1266</v>
      </c>
      <c r="E1319" t="s">
        <v>15</v>
      </c>
      <c r="F1319" t="s">
        <v>1267</v>
      </c>
    </row>
    <row r="1320" spans="1:6">
      <c r="A1320">
        <v>171002</v>
      </c>
      <c r="B1320" t="s">
        <v>1966</v>
      </c>
      <c r="C1320" t="s">
        <v>1959</v>
      </c>
      <c r="D1320" t="s">
        <v>1266</v>
      </c>
      <c r="E1320" t="s">
        <v>15</v>
      </c>
      <c r="F1320" t="s">
        <v>1268</v>
      </c>
    </row>
    <row r="1321" spans="1:6">
      <c r="A1321">
        <v>171003</v>
      </c>
      <c r="B1321" t="s">
        <v>1966</v>
      </c>
      <c r="C1321" t="s">
        <v>1959</v>
      </c>
      <c r="D1321" t="s">
        <v>1266</v>
      </c>
      <c r="E1321" t="s">
        <v>15</v>
      </c>
      <c r="F1321" t="s">
        <v>1269</v>
      </c>
    </row>
    <row r="1322" spans="1:6">
      <c r="A1322">
        <v>171004</v>
      </c>
      <c r="B1322" t="s">
        <v>1966</v>
      </c>
      <c r="C1322" t="s">
        <v>1959</v>
      </c>
      <c r="D1322" t="s">
        <v>1266</v>
      </c>
      <c r="E1322" t="s">
        <v>15</v>
      </c>
      <c r="F1322" t="s">
        <v>1270</v>
      </c>
    </row>
    <row r="1323" spans="1:6">
      <c r="A1323">
        <v>171005</v>
      </c>
      <c r="B1323" t="s">
        <v>1966</v>
      </c>
      <c r="C1323" t="s">
        <v>1959</v>
      </c>
      <c r="D1323" t="s">
        <v>1266</v>
      </c>
      <c r="E1323" t="s">
        <v>15</v>
      </c>
      <c r="F1323" t="s">
        <v>1271</v>
      </c>
    </row>
    <row r="1324" spans="1:6">
      <c r="A1324">
        <v>171006</v>
      </c>
      <c r="B1324" t="s">
        <v>1966</v>
      </c>
      <c r="C1324" t="s">
        <v>1959</v>
      </c>
      <c r="D1324" t="s">
        <v>1266</v>
      </c>
      <c r="E1324" t="s">
        <v>15</v>
      </c>
      <c r="F1324" t="s">
        <v>1272</v>
      </c>
    </row>
    <row r="1325" spans="1:6">
      <c r="A1325">
        <v>171007</v>
      </c>
      <c r="B1325" t="s">
        <v>1966</v>
      </c>
      <c r="C1325" t="s">
        <v>1959</v>
      </c>
      <c r="D1325" t="s">
        <v>1266</v>
      </c>
      <c r="E1325" t="s">
        <v>15</v>
      </c>
      <c r="F1325" t="s">
        <v>1273</v>
      </c>
    </row>
    <row r="1326" spans="1:6">
      <c r="A1326">
        <v>171008</v>
      </c>
      <c r="B1326" t="s">
        <v>1966</v>
      </c>
      <c r="C1326" t="s">
        <v>1959</v>
      </c>
      <c r="D1326" t="s">
        <v>1266</v>
      </c>
      <c r="E1326" t="s">
        <v>15</v>
      </c>
      <c r="F1326" t="s">
        <v>1223</v>
      </c>
    </row>
    <row r="1327" spans="1:6">
      <c r="B1327" t="s">
        <v>1966</v>
      </c>
      <c r="C1327" t="s">
        <v>1959</v>
      </c>
      <c r="D1327" t="s">
        <v>1266</v>
      </c>
      <c r="E1327" t="s">
        <v>15</v>
      </c>
      <c r="F1327" t="s">
        <v>56</v>
      </c>
    </row>
    <row r="1328" spans="1:6">
      <c r="B1328" t="s">
        <v>1966</v>
      </c>
      <c r="C1328" t="s">
        <v>1959</v>
      </c>
      <c r="D1328" t="s">
        <v>1266</v>
      </c>
      <c r="E1328" t="s">
        <v>24</v>
      </c>
      <c r="F1328" t="s">
        <v>57</v>
      </c>
    </row>
    <row r="1329" spans="1:6">
      <c r="A1329">
        <v>172000</v>
      </c>
      <c r="B1329" t="s">
        <v>1966</v>
      </c>
      <c r="C1329" t="s">
        <v>1959</v>
      </c>
      <c r="D1329" t="s">
        <v>1217</v>
      </c>
      <c r="E1329" t="s">
        <v>12</v>
      </c>
      <c r="F1329" t="s">
        <v>1217</v>
      </c>
    </row>
    <row r="1330" spans="1:6">
      <c r="A1330">
        <v>172001</v>
      </c>
      <c r="B1330" t="s">
        <v>1966</v>
      </c>
      <c r="C1330" t="s">
        <v>1959</v>
      </c>
      <c r="D1330" t="s">
        <v>1217</v>
      </c>
      <c r="E1330" t="s">
        <v>15</v>
      </c>
      <c r="F1330" t="s">
        <v>1218</v>
      </c>
    </row>
    <row r="1331" spans="1:6">
      <c r="A1331">
        <v>172002</v>
      </c>
      <c r="B1331" t="s">
        <v>1966</v>
      </c>
      <c r="C1331" t="s">
        <v>1959</v>
      </c>
      <c r="D1331" t="s">
        <v>1217</v>
      </c>
      <c r="E1331" t="s">
        <v>15</v>
      </c>
      <c r="F1331" t="s">
        <v>1219</v>
      </c>
    </row>
    <row r="1332" spans="1:6">
      <c r="A1332">
        <v>172003</v>
      </c>
      <c r="B1332" t="s">
        <v>1966</v>
      </c>
      <c r="C1332" t="s">
        <v>1959</v>
      </c>
      <c r="D1332" t="s">
        <v>1217</v>
      </c>
      <c r="E1332" t="s">
        <v>15</v>
      </c>
      <c r="F1332" t="s">
        <v>1220</v>
      </c>
    </row>
    <row r="1333" spans="1:6">
      <c r="A1333">
        <v>172004</v>
      </c>
      <c r="B1333" t="s">
        <v>1966</v>
      </c>
      <c r="C1333" t="s">
        <v>1959</v>
      </c>
      <c r="D1333" t="s">
        <v>1217</v>
      </c>
      <c r="E1333" t="s">
        <v>15</v>
      </c>
      <c r="F1333" t="s">
        <v>1221</v>
      </c>
    </row>
    <row r="1334" spans="1:6">
      <c r="A1334">
        <v>172005</v>
      </c>
      <c r="B1334" t="s">
        <v>1966</v>
      </c>
      <c r="C1334" t="s">
        <v>1959</v>
      </c>
      <c r="D1334" t="s">
        <v>1217</v>
      </c>
      <c r="E1334" t="s">
        <v>15</v>
      </c>
      <c r="F1334" t="s">
        <v>1222</v>
      </c>
    </row>
    <row r="1335" spans="1:6">
      <c r="A1335">
        <v>172006</v>
      </c>
      <c r="B1335" t="s">
        <v>1966</v>
      </c>
      <c r="C1335" t="s">
        <v>1959</v>
      </c>
      <c r="D1335" t="s">
        <v>1217</v>
      </c>
      <c r="E1335" t="s">
        <v>15</v>
      </c>
      <c r="F1335" t="s">
        <v>1223</v>
      </c>
    </row>
    <row r="1336" spans="1:6">
      <c r="B1336" t="s">
        <v>1966</v>
      </c>
      <c r="C1336" t="s">
        <v>1959</v>
      </c>
      <c r="D1336" t="s">
        <v>1217</v>
      </c>
      <c r="E1336" t="s">
        <v>15</v>
      </c>
      <c r="F1336" t="s">
        <v>56</v>
      </c>
    </row>
    <row r="1337" spans="1:6">
      <c r="B1337" t="s">
        <v>1966</v>
      </c>
      <c r="C1337" t="s">
        <v>1959</v>
      </c>
      <c r="D1337" t="s">
        <v>1217</v>
      </c>
      <c r="E1337" t="s">
        <v>24</v>
      </c>
      <c r="F1337" t="s">
        <v>57</v>
      </c>
    </row>
    <row r="1338" spans="1:6">
      <c r="A1338">
        <v>173000</v>
      </c>
      <c r="B1338" t="s">
        <v>1966</v>
      </c>
      <c r="C1338" t="s">
        <v>1959</v>
      </c>
      <c r="D1338" t="s">
        <v>1224</v>
      </c>
      <c r="E1338" t="s">
        <v>12</v>
      </c>
      <c r="F1338" t="s">
        <v>1224</v>
      </c>
    </row>
    <row r="1339" spans="1:6">
      <c r="A1339">
        <v>173001</v>
      </c>
      <c r="B1339" t="s">
        <v>1966</v>
      </c>
      <c r="C1339" t="s">
        <v>1959</v>
      </c>
      <c r="D1339" t="s">
        <v>1224</v>
      </c>
      <c r="E1339" t="s">
        <v>15</v>
      </c>
      <c r="F1339" t="s">
        <v>1225</v>
      </c>
    </row>
    <row r="1340" spans="1:6">
      <c r="A1340">
        <v>173002</v>
      </c>
      <c r="B1340" t="s">
        <v>1966</v>
      </c>
      <c r="C1340" t="s">
        <v>1959</v>
      </c>
      <c r="D1340" t="s">
        <v>1224</v>
      </c>
      <c r="E1340" t="s">
        <v>15</v>
      </c>
      <c r="F1340" t="s">
        <v>1226</v>
      </c>
    </row>
    <row r="1341" spans="1:6">
      <c r="A1341">
        <v>173003</v>
      </c>
      <c r="B1341" t="s">
        <v>1966</v>
      </c>
      <c r="C1341" t="s">
        <v>1959</v>
      </c>
      <c r="D1341" t="s">
        <v>1224</v>
      </c>
      <c r="E1341" t="s">
        <v>15</v>
      </c>
      <c r="F1341" t="s">
        <v>1227</v>
      </c>
    </row>
    <row r="1342" spans="1:6">
      <c r="A1342">
        <v>173004</v>
      </c>
      <c r="B1342" t="s">
        <v>1966</v>
      </c>
      <c r="C1342" t="s">
        <v>1959</v>
      </c>
      <c r="D1342" t="s">
        <v>1224</v>
      </c>
      <c r="E1342" t="s">
        <v>15</v>
      </c>
      <c r="F1342" t="s">
        <v>1228</v>
      </c>
    </row>
    <row r="1343" spans="1:6">
      <c r="A1343">
        <v>173005</v>
      </c>
      <c r="B1343" t="s">
        <v>1966</v>
      </c>
      <c r="C1343" t="s">
        <v>1959</v>
      </c>
      <c r="D1343" t="s">
        <v>1224</v>
      </c>
      <c r="E1343" t="s">
        <v>15</v>
      </c>
      <c r="F1343" t="s">
        <v>2011</v>
      </c>
    </row>
    <row r="1344" spans="1:6">
      <c r="A1344">
        <v>173006</v>
      </c>
      <c r="B1344" t="s">
        <v>1966</v>
      </c>
      <c r="C1344" t="s">
        <v>1959</v>
      </c>
      <c r="D1344" t="s">
        <v>1224</v>
      </c>
      <c r="E1344" t="s">
        <v>15</v>
      </c>
      <c r="F1344" t="s">
        <v>1230</v>
      </c>
    </row>
    <row r="1345" spans="1:6">
      <c r="A1345">
        <v>173007</v>
      </c>
      <c r="B1345" t="s">
        <v>1966</v>
      </c>
      <c r="C1345" t="s">
        <v>1959</v>
      </c>
      <c r="D1345" t="s">
        <v>1224</v>
      </c>
      <c r="E1345" t="s">
        <v>15</v>
      </c>
      <c r="F1345" t="s">
        <v>1231</v>
      </c>
    </row>
    <row r="1346" spans="1:6">
      <c r="A1346">
        <v>173008</v>
      </c>
      <c r="B1346" t="s">
        <v>1966</v>
      </c>
      <c r="C1346" t="s">
        <v>1959</v>
      </c>
      <c r="D1346" t="s">
        <v>1224</v>
      </c>
      <c r="E1346" t="s">
        <v>15</v>
      </c>
      <c r="F1346" t="s">
        <v>1232</v>
      </c>
    </row>
    <row r="1347" spans="1:6">
      <c r="A1347">
        <v>173009</v>
      </c>
      <c r="B1347" t="s">
        <v>1966</v>
      </c>
      <c r="C1347" t="s">
        <v>1959</v>
      </c>
      <c r="D1347" t="s">
        <v>1224</v>
      </c>
      <c r="E1347" t="s">
        <v>15</v>
      </c>
      <c r="F1347" t="s">
        <v>1233</v>
      </c>
    </row>
    <row r="1348" spans="1:6">
      <c r="A1348">
        <v>173010</v>
      </c>
      <c r="B1348" t="s">
        <v>1966</v>
      </c>
      <c r="C1348" t="s">
        <v>1959</v>
      </c>
      <c r="D1348" t="s">
        <v>1224</v>
      </c>
      <c r="E1348" t="s">
        <v>15</v>
      </c>
      <c r="F1348" t="s">
        <v>1234</v>
      </c>
    </row>
    <row r="1349" spans="1:6">
      <c r="B1349" t="s">
        <v>1966</v>
      </c>
      <c r="C1349" t="s">
        <v>1959</v>
      </c>
      <c r="D1349" t="s">
        <v>1224</v>
      </c>
      <c r="E1349" t="s">
        <v>15</v>
      </c>
      <c r="F1349" t="s">
        <v>56</v>
      </c>
    </row>
    <row r="1350" spans="1:6">
      <c r="B1350" t="s">
        <v>1966</v>
      </c>
      <c r="C1350" t="s">
        <v>1959</v>
      </c>
      <c r="D1350" t="s">
        <v>1224</v>
      </c>
      <c r="E1350" t="s">
        <v>24</v>
      </c>
      <c r="F1350" t="s">
        <v>57</v>
      </c>
    </row>
    <row r="1351" spans="1:6">
      <c r="A1351">
        <v>174000</v>
      </c>
      <c r="B1351" t="s">
        <v>1966</v>
      </c>
      <c r="C1351" t="s">
        <v>1959</v>
      </c>
      <c r="D1351" t="s">
        <v>1235</v>
      </c>
      <c r="E1351" t="s">
        <v>12</v>
      </c>
      <c r="F1351" t="s">
        <v>1235</v>
      </c>
    </row>
    <row r="1352" spans="1:6">
      <c r="A1352">
        <v>174001</v>
      </c>
      <c r="B1352" t="s">
        <v>1966</v>
      </c>
      <c r="C1352" t="s">
        <v>1959</v>
      </c>
      <c r="D1352" t="s">
        <v>1235</v>
      </c>
      <c r="E1352" t="s">
        <v>15</v>
      </c>
      <c r="F1352" t="s">
        <v>1236</v>
      </c>
    </row>
    <row r="1353" spans="1:6">
      <c r="A1353">
        <v>174002</v>
      </c>
      <c r="B1353" t="s">
        <v>1966</v>
      </c>
      <c r="C1353" t="s">
        <v>1959</v>
      </c>
      <c r="D1353" t="s">
        <v>1235</v>
      </c>
      <c r="E1353" t="s">
        <v>15</v>
      </c>
      <c r="F1353" t="s">
        <v>1237</v>
      </c>
    </row>
    <row r="1354" spans="1:6">
      <c r="A1354">
        <v>174003</v>
      </c>
      <c r="B1354" t="s">
        <v>1966</v>
      </c>
      <c r="C1354" t="s">
        <v>1959</v>
      </c>
      <c r="D1354" t="s">
        <v>1235</v>
      </c>
      <c r="E1354" t="s">
        <v>15</v>
      </c>
      <c r="F1354" t="s">
        <v>1238</v>
      </c>
    </row>
    <row r="1355" spans="1:6">
      <c r="A1355">
        <v>174004</v>
      </c>
      <c r="B1355" t="s">
        <v>1966</v>
      </c>
      <c r="C1355" t="s">
        <v>1959</v>
      </c>
      <c r="D1355" t="s">
        <v>1235</v>
      </c>
      <c r="E1355" t="s">
        <v>15</v>
      </c>
      <c r="F1355" t="s">
        <v>1239</v>
      </c>
    </row>
    <row r="1356" spans="1:6">
      <c r="B1356" t="s">
        <v>1966</v>
      </c>
      <c r="C1356" t="s">
        <v>1959</v>
      </c>
      <c r="D1356" t="s">
        <v>1235</v>
      </c>
      <c r="E1356" t="s">
        <v>15</v>
      </c>
      <c r="F1356" t="s">
        <v>56</v>
      </c>
    </row>
    <row r="1357" spans="1:6">
      <c r="B1357" t="s">
        <v>1966</v>
      </c>
      <c r="C1357" t="s">
        <v>1959</v>
      </c>
      <c r="D1357" t="s">
        <v>1235</v>
      </c>
      <c r="E1357" t="s">
        <v>24</v>
      </c>
      <c r="F1357" t="s">
        <v>57</v>
      </c>
    </row>
    <row r="1358" spans="1:6">
      <c r="A1358">
        <v>175000</v>
      </c>
      <c r="B1358" t="s">
        <v>1966</v>
      </c>
      <c r="C1358" t="s">
        <v>1959</v>
      </c>
      <c r="D1358" t="s">
        <v>1240</v>
      </c>
      <c r="E1358" t="s">
        <v>12</v>
      </c>
      <c r="F1358" t="s">
        <v>1240</v>
      </c>
    </row>
    <row r="1359" spans="1:6">
      <c r="A1359">
        <v>175001</v>
      </c>
      <c r="B1359" t="s">
        <v>1966</v>
      </c>
      <c r="C1359" t="s">
        <v>1959</v>
      </c>
      <c r="D1359" t="s">
        <v>1240</v>
      </c>
      <c r="E1359" t="s">
        <v>15</v>
      </c>
      <c r="F1359" t="s">
        <v>1241</v>
      </c>
    </row>
    <row r="1360" spans="1:6">
      <c r="A1360">
        <v>175002</v>
      </c>
      <c r="B1360" t="s">
        <v>1966</v>
      </c>
      <c r="C1360" t="s">
        <v>1959</v>
      </c>
      <c r="D1360" t="s">
        <v>1240</v>
      </c>
      <c r="E1360" t="s">
        <v>15</v>
      </c>
      <c r="F1360" t="s">
        <v>1242</v>
      </c>
    </row>
    <row r="1361" spans="1:6">
      <c r="A1361">
        <v>175003</v>
      </c>
      <c r="B1361" t="s">
        <v>1966</v>
      </c>
      <c r="C1361" t="s">
        <v>1959</v>
      </c>
      <c r="D1361" t="s">
        <v>1240</v>
      </c>
      <c r="E1361" t="s">
        <v>15</v>
      </c>
      <c r="F1361" t="s">
        <v>1243</v>
      </c>
    </row>
    <row r="1362" spans="1:6">
      <c r="A1362">
        <v>175004</v>
      </c>
      <c r="B1362" t="s">
        <v>1966</v>
      </c>
      <c r="C1362" t="s">
        <v>1959</v>
      </c>
      <c r="D1362" t="s">
        <v>1240</v>
      </c>
      <c r="E1362" t="s">
        <v>15</v>
      </c>
      <c r="F1362" t="s">
        <v>1244</v>
      </c>
    </row>
    <row r="1363" spans="1:6">
      <c r="A1363">
        <v>175005</v>
      </c>
      <c r="B1363" t="s">
        <v>1966</v>
      </c>
      <c r="C1363" t="s">
        <v>1959</v>
      </c>
      <c r="D1363" t="s">
        <v>1240</v>
      </c>
      <c r="E1363" t="s">
        <v>15</v>
      </c>
      <c r="F1363" t="s">
        <v>1245</v>
      </c>
    </row>
    <row r="1364" spans="1:6">
      <c r="A1364">
        <v>175006</v>
      </c>
      <c r="B1364" t="s">
        <v>1966</v>
      </c>
      <c r="C1364" t="s">
        <v>1959</v>
      </c>
      <c r="D1364" t="s">
        <v>1240</v>
      </c>
      <c r="E1364" t="s">
        <v>15</v>
      </c>
      <c r="F1364" t="s">
        <v>1246</v>
      </c>
    </row>
    <row r="1365" spans="1:6">
      <c r="A1365">
        <v>175007</v>
      </c>
      <c r="B1365" t="s">
        <v>1966</v>
      </c>
      <c r="C1365" t="s">
        <v>1959</v>
      </c>
      <c r="D1365" t="s">
        <v>1240</v>
      </c>
      <c r="E1365" t="s">
        <v>15</v>
      </c>
      <c r="F1365" t="s">
        <v>1239</v>
      </c>
    </row>
    <row r="1366" spans="1:6">
      <c r="B1366" t="s">
        <v>1966</v>
      </c>
      <c r="C1366" t="s">
        <v>1959</v>
      </c>
      <c r="D1366" t="s">
        <v>1240</v>
      </c>
      <c r="E1366" t="s">
        <v>15</v>
      </c>
      <c r="F1366" t="s">
        <v>56</v>
      </c>
    </row>
    <row r="1367" spans="1:6">
      <c r="B1367" t="s">
        <v>1966</v>
      </c>
      <c r="C1367" t="s">
        <v>1959</v>
      </c>
      <c r="D1367" t="s">
        <v>1240</v>
      </c>
      <c r="E1367" t="s">
        <v>24</v>
      </c>
      <c r="F1367" t="s">
        <v>57</v>
      </c>
    </row>
    <row r="1368" spans="1:6">
      <c r="A1368">
        <v>176000</v>
      </c>
      <c r="B1368" t="s">
        <v>1965</v>
      </c>
      <c r="C1368" t="s">
        <v>1959</v>
      </c>
      <c r="D1368" t="s">
        <v>1107</v>
      </c>
      <c r="E1368" t="s">
        <v>12</v>
      </c>
      <c r="F1368" t="s">
        <v>1107</v>
      </c>
    </row>
    <row r="1369" spans="1:6">
      <c r="A1369">
        <v>176001</v>
      </c>
      <c r="B1369" t="s">
        <v>1965</v>
      </c>
      <c r="C1369" t="s">
        <v>1959</v>
      </c>
      <c r="D1369" t="s">
        <v>1107</v>
      </c>
      <c r="E1369" t="s">
        <v>15</v>
      </c>
      <c r="F1369" t="s">
        <v>1108</v>
      </c>
    </row>
    <row r="1370" spans="1:6">
      <c r="A1370">
        <v>176002</v>
      </c>
      <c r="B1370" t="s">
        <v>1965</v>
      </c>
      <c r="C1370" t="s">
        <v>1959</v>
      </c>
      <c r="D1370" t="s">
        <v>1107</v>
      </c>
      <c r="E1370" t="s">
        <v>15</v>
      </c>
      <c r="F1370" t="s">
        <v>1109</v>
      </c>
    </row>
    <row r="1371" spans="1:6">
      <c r="A1371">
        <v>176003</v>
      </c>
      <c r="B1371" t="s">
        <v>1965</v>
      </c>
      <c r="C1371" t="s">
        <v>1959</v>
      </c>
      <c r="D1371" t="s">
        <v>1107</v>
      </c>
      <c r="E1371" t="s">
        <v>15</v>
      </c>
      <c r="F1371" t="s">
        <v>1110</v>
      </c>
    </row>
    <row r="1372" spans="1:6">
      <c r="A1372">
        <v>176004</v>
      </c>
      <c r="B1372" t="s">
        <v>1965</v>
      </c>
      <c r="C1372" t="s">
        <v>1959</v>
      </c>
      <c r="D1372" t="s">
        <v>1107</v>
      </c>
      <c r="E1372" t="s">
        <v>15</v>
      </c>
      <c r="F1372" t="s">
        <v>1111</v>
      </c>
    </row>
    <row r="1373" spans="1:6">
      <c r="A1373">
        <v>176005</v>
      </c>
      <c r="B1373" t="s">
        <v>1965</v>
      </c>
      <c r="C1373" t="s">
        <v>1959</v>
      </c>
      <c r="D1373" t="s">
        <v>1107</v>
      </c>
      <c r="E1373" t="s">
        <v>15</v>
      </c>
      <c r="F1373" t="s">
        <v>1112</v>
      </c>
    </row>
    <row r="1374" spans="1:6">
      <c r="A1374">
        <v>176006</v>
      </c>
      <c r="B1374" t="s">
        <v>1965</v>
      </c>
      <c r="C1374" t="s">
        <v>1959</v>
      </c>
      <c r="D1374" t="s">
        <v>1107</v>
      </c>
      <c r="E1374" t="s">
        <v>15</v>
      </c>
      <c r="F1374" t="s">
        <v>1113</v>
      </c>
    </row>
    <row r="1375" spans="1:6">
      <c r="A1375">
        <v>176007</v>
      </c>
      <c r="B1375" t="s">
        <v>1965</v>
      </c>
      <c r="C1375" t="s">
        <v>1959</v>
      </c>
      <c r="D1375" t="s">
        <v>1107</v>
      </c>
      <c r="E1375" t="s">
        <v>15</v>
      </c>
      <c r="F1375" t="s">
        <v>1114</v>
      </c>
    </row>
    <row r="1376" spans="1:6">
      <c r="A1376">
        <v>176008</v>
      </c>
      <c r="B1376" t="s">
        <v>1965</v>
      </c>
      <c r="C1376" t="s">
        <v>1959</v>
      </c>
      <c r="D1376" t="s">
        <v>1107</v>
      </c>
      <c r="E1376" t="s">
        <v>15</v>
      </c>
      <c r="F1376" t="s">
        <v>1115</v>
      </c>
    </row>
    <row r="1377" spans="1:6">
      <c r="A1377">
        <v>176009</v>
      </c>
      <c r="B1377" t="s">
        <v>1965</v>
      </c>
      <c r="C1377" t="s">
        <v>1959</v>
      </c>
      <c r="D1377" t="s">
        <v>1107</v>
      </c>
      <c r="E1377" t="s">
        <v>15</v>
      </c>
      <c r="F1377" t="s">
        <v>1116</v>
      </c>
    </row>
    <row r="1378" spans="1:6">
      <c r="A1378">
        <v>176010</v>
      </c>
      <c r="B1378" t="s">
        <v>1965</v>
      </c>
      <c r="C1378" t="s">
        <v>1959</v>
      </c>
      <c r="D1378" t="s">
        <v>1107</v>
      </c>
      <c r="E1378" t="s">
        <v>15</v>
      </c>
      <c r="F1378" t="s">
        <v>1117</v>
      </c>
    </row>
    <row r="1379" spans="1:6">
      <c r="B1379" t="s">
        <v>1965</v>
      </c>
      <c r="C1379" t="s">
        <v>1959</v>
      </c>
      <c r="D1379" t="s">
        <v>1107</v>
      </c>
      <c r="E1379" t="s">
        <v>15</v>
      </c>
      <c r="F1379" t="s">
        <v>56</v>
      </c>
    </row>
    <row r="1380" spans="1:6">
      <c r="B1380" t="s">
        <v>1965</v>
      </c>
      <c r="C1380" t="s">
        <v>1959</v>
      </c>
      <c r="D1380" t="s">
        <v>1107</v>
      </c>
      <c r="E1380" t="s">
        <v>24</v>
      </c>
      <c r="F1380" t="s">
        <v>57</v>
      </c>
    </row>
    <row r="1381" spans="1:6">
      <c r="A1381">
        <v>177000</v>
      </c>
      <c r="B1381" t="s">
        <v>1967</v>
      </c>
      <c r="C1381" t="s">
        <v>1959</v>
      </c>
      <c r="D1381" t="s">
        <v>1381</v>
      </c>
      <c r="E1381" t="s">
        <v>12</v>
      </c>
      <c r="F1381" t="s">
        <v>1381</v>
      </c>
    </row>
    <row r="1382" spans="1:6">
      <c r="A1382">
        <v>177001</v>
      </c>
      <c r="B1382" t="s">
        <v>1967</v>
      </c>
      <c r="C1382" t="s">
        <v>1959</v>
      </c>
      <c r="D1382" t="s">
        <v>1381</v>
      </c>
      <c r="E1382" t="s">
        <v>15</v>
      </c>
      <c r="F1382" t="s">
        <v>1382</v>
      </c>
    </row>
    <row r="1383" spans="1:6">
      <c r="A1383">
        <v>177002</v>
      </c>
      <c r="B1383" t="s">
        <v>1967</v>
      </c>
      <c r="C1383" t="s">
        <v>1959</v>
      </c>
      <c r="D1383" t="s">
        <v>1381</v>
      </c>
      <c r="E1383" t="s">
        <v>182</v>
      </c>
      <c r="F1383" t="s">
        <v>1383</v>
      </c>
    </row>
    <row r="1384" spans="1:6">
      <c r="A1384">
        <v>177003</v>
      </c>
      <c r="B1384" t="s">
        <v>1967</v>
      </c>
      <c r="C1384" t="s">
        <v>1959</v>
      </c>
      <c r="D1384" t="s">
        <v>1381</v>
      </c>
      <c r="E1384" t="s">
        <v>182</v>
      </c>
      <c r="F1384" t="s">
        <v>1384</v>
      </c>
    </row>
    <row r="1385" spans="1:6">
      <c r="A1385">
        <v>177004</v>
      </c>
      <c r="B1385" t="s">
        <v>1967</v>
      </c>
      <c r="C1385" t="s">
        <v>1959</v>
      </c>
      <c r="D1385" t="s">
        <v>1381</v>
      </c>
      <c r="E1385" t="s">
        <v>182</v>
      </c>
      <c r="F1385" t="s">
        <v>1385</v>
      </c>
    </row>
    <row r="1386" spans="1:6">
      <c r="A1386">
        <v>177005</v>
      </c>
      <c r="B1386" t="s">
        <v>1967</v>
      </c>
      <c r="C1386" t="s">
        <v>1959</v>
      </c>
      <c r="D1386" t="s">
        <v>1381</v>
      </c>
      <c r="E1386" t="s">
        <v>182</v>
      </c>
      <c r="F1386" t="s">
        <v>1386</v>
      </c>
    </row>
    <row r="1387" spans="1:6">
      <c r="A1387">
        <v>177006</v>
      </c>
      <c r="B1387" t="s">
        <v>1967</v>
      </c>
      <c r="C1387" t="s">
        <v>1959</v>
      </c>
      <c r="D1387" t="s">
        <v>1381</v>
      </c>
      <c r="E1387" t="s">
        <v>182</v>
      </c>
      <c r="F1387" t="s">
        <v>1387</v>
      </c>
    </row>
    <row r="1388" spans="1:6">
      <c r="A1388">
        <v>177007</v>
      </c>
      <c r="B1388" t="s">
        <v>1967</v>
      </c>
      <c r="C1388" t="s">
        <v>1959</v>
      </c>
      <c r="D1388" t="s">
        <v>1381</v>
      </c>
      <c r="E1388" t="s">
        <v>1388</v>
      </c>
      <c r="F1388" t="s">
        <v>1389</v>
      </c>
    </row>
    <row r="1389" spans="1:6">
      <c r="A1389">
        <v>177008</v>
      </c>
      <c r="B1389" t="s">
        <v>1967</v>
      </c>
      <c r="C1389" t="s">
        <v>1959</v>
      </c>
      <c r="D1389" t="s">
        <v>1381</v>
      </c>
      <c r="E1389" t="s">
        <v>182</v>
      </c>
      <c r="F1389" t="s">
        <v>1390</v>
      </c>
    </row>
    <row r="1390" spans="1:6">
      <c r="A1390">
        <v>177009</v>
      </c>
      <c r="B1390" t="s">
        <v>1967</v>
      </c>
      <c r="C1390" t="s">
        <v>1959</v>
      </c>
      <c r="D1390" t="s">
        <v>1381</v>
      </c>
      <c r="E1390" t="s">
        <v>182</v>
      </c>
      <c r="F1390" t="s">
        <v>1391</v>
      </c>
    </row>
    <row r="1391" spans="1:6">
      <c r="A1391">
        <v>177010</v>
      </c>
      <c r="B1391" t="s">
        <v>1967</v>
      </c>
      <c r="C1391" t="s">
        <v>1959</v>
      </c>
      <c r="D1391" t="s">
        <v>1381</v>
      </c>
      <c r="E1391" t="s">
        <v>182</v>
      </c>
      <c r="F1391" t="s">
        <v>1392</v>
      </c>
    </row>
    <row r="1392" spans="1:6">
      <c r="A1392">
        <v>177011</v>
      </c>
      <c r="B1392" t="s">
        <v>1967</v>
      </c>
      <c r="C1392" t="s">
        <v>1959</v>
      </c>
      <c r="D1392" t="s">
        <v>1381</v>
      </c>
      <c r="E1392" t="s">
        <v>15</v>
      </c>
      <c r="F1392" t="s">
        <v>1393</v>
      </c>
    </row>
    <row r="1393" spans="1:6">
      <c r="B1393" t="s">
        <v>1967</v>
      </c>
      <c r="C1393" t="s">
        <v>1959</v>
      </c>
      <c r="D1393" t="s">
        <v>1381</v>
      </c>
      <c r="E1393" t="s">
        <v>15</v>
      </c>
      <c r="F1393" t="s">
        <v>56</v>
      </c>
    </row>
    <row r="1394" spans="1:6">
      <c r="B1394" t="s">
        <v>1967</v>
      </c>
      <c r="C1394" t="s">
        <v>1959</v>
      </c>
      <c r="D1394" t="s">
        <v>1381</v>
      </c>
      <c r="E1394" t="s">
        <v>24</v>
      </c>
      <c r="F1394" t="s">
        <v>57</v>
      </c>
    </row>
    <row r="1395" spans="1:6">
      <c r="A1395">
        <v>178000</v>
      </c>
      <c r="B1395" t="s">
        <v>1967</v>
      </c>
      <c r="C1395" t="s">
        <v>1959</v>
      </c>
      <c r="D1395" t="s">
        <v>1373</v>
      </c>
      <c r="E1395" t="s">
        <v>12</v>
      </c>
      <c r="F1395" t="s">
        <v>1373</v>
      </c>
    </row>
    <row r="1396" spans="1:6">
      <c r="A1396">
        <v>178001</v>
      </c>
      <c r="B1396" t="s">
        <v>1967</v>
      </c>
      <c r="C1396" t="s">
        <v>1959</v>
      </c>
      <c r="D1396" t="s">
        <v>1373</v>
      </c>
      <c r="E1396" t="s">
        <v>15</v>
      </c>
      <c r="F1396" t="s">
        <v>1374</v>
      </c>
    </row>
    <row r="1397" spans="1:6">
      <c r="A1397">
        <v>178002</v>
      </c>
      <c r="B1397" t="s">
        <v>1967</v>
      </c>
      <c r="C1397" t="s">
        <v>1959</v>
      </c>
      <c r="D1397" t="s">
        <v>1373</v>
      </c>
      <c r="E1397" t="s">
        <v>15</v>
      </c>
      <c r="F1397" t="s">
        <v>1375</v>
      </c>
    </row>
    <row r="1398" spans="1:6">
      <c r="A1398">
        <v>178003</v>
      </c>
      <c r="B1398" t="s">
        <v>1967</v>
      </c>
      <c r="C1398" t="s">
        <v>1959</v>
      </c>
      <c r="D1398" t="s">
        <v>1373</v>
      </c>
      <c r="E1398" t="s">
        <v>15</v>
      </c>
      <c r="F1398" t="s">
        <v>1376</v>
      </c>
    </row>
    <row r="1399" spans="1:6">
      <c r="A1399">
        <v>178004</v>
      </c>
      <c r="B1399" t="s">
        <v>1967</v>
      </c>
      <c r="C1399" t="s">
        <v>1959</v>
      </c>
      <c r="D1399" t="s">
        <v>1373</v>
      </c>
      <c r="E1399" t="s">
        <v>15</v>
      </c>
      <c r="F1399" t="s">
        <v>1377</v>
      </c>
    </row>
    <row r="1400" spans="1:6">
      <c r="A1400">
        <v>178005</v>
      </c>
      <c r="B1400" t="s">
        <v>1967</v>
      </c>
      <c r="C1400" t="s">
        <v>1959</v>
      </c>
      <c r="D1400" t="s">
        <v>1373</v>
      </c>
      <c r="E1400" t="s">
        <v>15</v>
      </c>
      <c r="F1400" t="s">
        <v>1378</v>
      </c>
    </row>
    <row r="1401" spans="1:6">
      <c r="A1401">
        <v>178006</v>
      </c>
      <c r="B1401" t="s">
        <v>1967</v>
      </c>
      <c r="C1401" t="s">
        <v>1959</v>
      </c>
      <c r="D1401" t="s">
        <v>1373</v>
      </c>
      <c r="E1401" t="s">
        <v>15</v>
      </c>
      <c r="F1401" t="s">
        <v>1379</v>
      </c>
    </row>
    <row r="1402" spans="1:6">
      <c r="A1402">
        <v>178007</v>
      </c>
      <c r="B1402" t="s">
        <v>1967</v>
      </c>
      <c r="C1402" t="s">
        <v>1959</v>
      </c>
      <c r="D1402" t="s">
        <v>1373</v>
      </c>
      <c r="E1402" t="s">
        <v>15</v>
      </c>
      <c r="F1402" t="s">
        <v>1380</v>
      </c>
    </row>
    <row r="1403" spans="1:6">
      <c r="B1403" t="s">
        <v>1967</v>
      </c>
      <c r="C1403" t="s">
        <v>1959</v>
      </c>
      <c r="D1403" t="s">
        <v>1373</v>
      </c>
      <c r="E1403" t="s">
        <v>15</v>
      </c>
      <c r="F1403" t="s">
        <v>56</v>
      </c>
    </row>
    <row r="1404" spans="1:6">
      <c r="B1404" t="s">
        <v>1967</v>
      </c>
      <c r="C1404" t="s">
        <v>1959</v>
      </c>
      <c r="D1404" t="s">
        <v>1373</v>
      </c>
      <c r="E1404" t="s">
        <v>24</v>
      </c>
      <c r="F1404" t="s">
        <v>57</v>
      </c>
    </row>
    <row r="1405" spans="1:6">
      <c r="A1405">
        <v>180000</v>
      </c>
      <c r="B1405" t="s">
        <v>1968</v>
      </c>
      <c r="C1405" t="s">
        <v>1959</v>
      </c>
      <c r="D1405" t="s">
        <v>1750</v>
      </c>
      <c r="E1405" t="s">
        <v>12</v>
      </c>
      <c r="F1405" t="s">
        <v>1750</v>
      </c>
    </row>
    <row r="1406" spans="1:6">
      <c r="A1406">
        <v>180001</v>
      </c>
      <c r="B1406" t="s">
        <v>1968</v>
      </c>
      <c r="C1406" t="s">
        <v>1959</v>
      </c>
      <c r="D1406" t="s">
        <v>1750</v>
      </c>
      <c r="E1406" t="s">
        <v>15</v>
      </c>
      <c r="F1406" t="s">
        <v>1751</v>
      </c>
    </row>
    <row r="1407" spans="1:6">
      <c r="A1407">
        <v>180002</v>
      </c>
      <c r="B1407" t="s">
        <v>1968</v>
      </c>
      <c r="C1407" t="s">
        <v>1959</v>
      </c>
      <c r="D1407" t="s">
        <v>1750</v>
      </c>
      <c r="E1407" t="s">
        <v>15</v>
      </c>
      <c r="F1407" t="s">
        <v>1752</v>
      </c>
    </row>
    <row r="1408" spans="1:6">
      <c r="A1408">
        <v>180003</v>
      </c>
      <c r="B1408" t="s">
        <v>1968</v>
      </c>
      <c r="C1408" t="s">
        <v>1959</v>
      </c>
      <c r="D1408" t="s">
        <v>1750</v>
      </c>
      <c r="E1408" t="s">
        <v>15</v>
      </c>
      <c r="F1408" t="s">
        <v>1753</v>
      </c>
    </row>
    <row r="1409" spans="1:7">
      <c r="A1409">
        <v>180004</v>
      </c>
      <c r="B1409" t="s">
        <v>1968</v>
      </c>
      <c r="C1409" t="s">
        <v>1959</v>
      </c>
      <c r="D1409" t="s">
        <v>1750</v>
      </c>
      <c r="E1409" t="s">
        <v>15</v>
      </c>
      <c r="F1409" t="s">
        <v>1754</v>
      </c>
    </row>
    <row r="1410" spans="1:7">
      <c r="A1410">
        <v>180005</v>
      </c>
      <c r="B1410" t="s">
        <v>1968</v>
      </c>
      <c r="C1410" t="s">
        <v>1959</v>
      </c>
      <c r="D1410" t="s">
        <v>1750</v>
      </c>
      <c r="E1410" t="s">
        <v>15</v>
      </c>
      <c r="F1410" t="s">
        <v>1755</v>
      </c>
    </row>
    <row r="1411" spans="1:7">
      <c r="B1411" t="s">
        <v>1968</v>
      </c>
      <c r="C1411" t="s">
        <v>1959</v>
      </c>
      <c r="D1411" t="s">
        <v>1750</v>
      </c>
      <c r="E1411" t="s">
        <v>15</v>
      </c>
      <c r="F1411" t="s">
        <v>56</v>
      </c>
    </row>
    <row r="1412" spans="1:7">
      <c r="B1412" t="s">
        <v>1968</v>
      </c>
      <c r="C1412" t="s">
        <v>1959</v>
      </c>
      <c r="D1412" t="s">
        <v>1750</v>
      </c>
      <c r="E1412" t="s">
        <v>24</v>
      </c>
      <c r="F1412" t="s">
        <v>57</v>
      </c>
    </row>
    <row r="1413" spans="1:7">
      <c r="A1413">
        <v>181000</v>
      </c>
      <c r="B1413" t="s">
        <v>1966</v>
      </c>
      <c r="C1413" t="s">
        <v>1959</v>
      </c>
      <c r="D1413" t="s">
        <v>1201</v>
      </c>
      <c r="E1413" t="s">
        <v>12</v>
      </c>
      <c r="F1413" t="s">
        <v>1201</v>
      </c>
    </row>
    <row r="1414" spans="1:7">
      <c r="A1414">
        <v>181001</v>
      </c>
      <c r="B1414" t="s">
        <v>1966</v>
      </c>
      <c r="C1414" t="s">
        <v>1959</v>
      </c>
      <c r="D1414" t="s">
        <v>1201</v>
      </c>
      <c r="E1414" t="s">
        <v>15</v>
      </c>
      <c r="F1414" t="s">
        <v>1202</v>
      </c>
    </row>
    <row r="1415" spans="1:7">
      <c r="A1415">
        <v>181002</v>
      </c>
      <c r="B1415" t="s">
        <v>1966</v>
      </c>
      <c r="C1415" t="s">
        <v>1959</v>
      </c>
      <c r="D1415" t="s">
        <v>1201</v>
      </c>
      <c r="E1415" t="s">
        <v>186</v>
      </c>
      <c r="F1415" t="s">
        <v>1203</v>
      </c>
      <c r="G1415" t="s">
        <v>1204</v>
      </c>
    </row>
    <row r="1416" spans="1:7">
      <c r="A1416">
        <v>181003</v>
      </c>
      <c r="B1416" t="s">
        <v>1966</v>
      </c>
      <c r="C1416" t="s">
        <v>1959</v>
      </c>
      <c r="D1416" t="s">
        <v>1201</v>
      </c>
      <c r="E1416" t="s">
        <v>186</v>
      </c>
      <c r="F1416" t="s">
        <v>1205</v>
      </c>
      <c r="G1416" t="s">
        <v>1206</v>
      </c>
    </row>
    <row r="1417" spans="1:7">
      <c r="A1417">
        <v>181004</v>
      </c>
      <c r="B1417" t="s">
        <v>1966</v>
      </c>
      <c r="C1417" t="s">
        <v>1959</v>
      </c>
      <c r="D1417" t="s">
        <v>1201</v>
      </c>
      <c r="E1417" t="s">
        <v>682</v>
      </c>
      <c r="F1417" t="s">
        <v>1207</v>
      </c>
    </row>
    <row r="1418" spans="1:7">
      <c r="A1418">
        <v>181005</v>
      </c>
      <c r="B1418" t="s">
        <v>1966</v>
      </c>
      <c r="C1418" t="s">
        <v>1959</v>
      </c>
      <c r="D1418" t="s">
        <v>1201</v>
      </c>
      <c r="E1418" t="s">
        <v>62</v>
      </c>
      <c r="F1418" t="s">
        <v>1208</v>
      </c>
      <c r="G1418" t="s">
        <v>1209</v>
      </c>
    </row>
    <row r="1419" spans="1:7">
      <c r="A1419">
        <v>181006</v>
      </c>
      <c r="B1419" t="s">
        <v>1966</v>
      </c>
      <c r="C1419" t="s">
        <v>1959</v>
      </c>
      <c r="D1419" t="s">
        <v>1201</v>
      </c>
      <c r="E1419" t="s">
        <v>682</v>
      </c>
      <c r="F1419" t="s">
        <v>1207</v>
      </c>
    </row>
    <row r="1420" spans="1:7">
      <c r="A1420">
        <v>181007</v>
      </c>
      <c r="B1420" t="s">
        <v>1966</v>
      </c>
      <c r="C1420" t="s">
        <v>1959</v>
      </c>
      <c r="D1420" t="s">
        <v>1201</v>
      </c>
      <c r="E1420" t="s">
        <v>62</v>
      </c>
      <c r="F1420" t="s">
        <v>1210</v>
      </c>
      <c r="G1420" t="s">
        <v>1211</v>
      </c>
    </row>
    <row r="1421" spans="1:7">
      <c r="A1421">
        <v>181008</v>
      </c>
      <c r="B1421" t="s">
        <v>1966</v>
      </c>
      <c r="C1421" t="s">
        <v>1959</v>
      </c>
      <c r="D1421" t="s">
        <v>1201</v>
      </c>
      <c r="E1421" t="s">
        <v>682</v>
      </c>
      <c r="F1421" t="s">
        <v>1207</v>
      </c>
    </row>
    <row r="1422" spans="1:7">
      <c r="A1422">
        <v>181009</v>
      </c>
      <c r="B1422" t="s">
        <v>1966</v>
      </c>
      <c r="C1422" t="s">
        <v>1959</v>
      </c>
      <c r="D1422" t="s">
        <v>1201</v>
      </c>
      <c r="E1422" t="s">
        <v>186</v>
      </c>
      <c r="F1422" t="s">
        <v>1212</v>
      </c>
      <c r="G1422" t="s">
        <v>1213</v>
      </c>
    </row>
    <row r="1423" spans="1:7">
      <c r="A1423">
        <v>181010</v>
      </c>
      <c r="B1423" t="s">
        <v>1966</v>
      </c>
      <c r="C1423" t="s">
        <v>1959</v>
      </c>
      <c r="D1423" t="s">
        <v>1201</v>
      </c>
      <c r="E1423" t="s">
        <v>682</v>
      </c>
      <c r="F1423" t="s">
        <v>1207</v>
      </c>
    </row>
    <row r="1424" spans="1:7">
      <c r="A1424">
        <v>181011</v>
      </c>
      <c r="B1424" t="s">
        <v>1966</v>
      </c>
      <c r="C1424" t="s">
        <v>1959</v>
      </c>
      <c r="D1424" t="s">
        <v>1201</v>
      </c>
      <c r="E1424" t="s">
        <v>186</v>
      </c>
      <c r="F1424" t="s">
        <v>1214</v>
      </c>
      <c r="G1424" t="s">
        <v>1215</v>
      </c>
    </row>
    <row r="1425" spans="1:6">
      <c r="A1425">
        <v>181012</v>
      </c>
      <c r="B1425" t="s">
        <v>1966</v>
      </c>
      <c r="C1425" t="s">
        <v>1959</v>
      </c>
      <c r="D1425" t="s">
        <v>1201</v>
      </c>
      <c r="E1425" t="s">
        <v>24</v>
      </c>
      <c r="F1425" t="s">
        <v>1216</v>
      </c>
    </row>
    <row r="1426" spans="1:6">
      <c r="B1426" t="s">
        <v>1966</v>
      </c>
      <c r="C1426" t="s">
        <v>1959</v>
      </c>
      <c r="D1426" t="s">
        <v>1201</v>
      </c>
      <c r="E1426" t="s">
        <v>15</v>
      </c>
      <c r="F1426" t="s">
        <v>56</v>
      </c>
    </row>
    <row r="1427" spans="1:6">
      <c r="B1427" t="s">
        <v>1966</v>
      </c>
      <c r="C1427" t="s">
        <v>1959</v>
      </c>
      <c r="D1427" t="s">
        <v>1201</v>
      </c>
      <c r="E1427" t="s">
        <v>24</v>
      </c>
      <c r="F1427" t="s">
        <v>57</v>
      </c>
    </row>
    <row r="1428" spans="1:6">
      <c r="A1428">
        <v>182000</v>
      </c>
      <c r="B1428" t="s">
        <v>1968</v>
      </c>
      <c r="C1428" t="s">
        <v>1959</v>
      </c>
      <c r="D1428" t="s">
        <v>1880</v>
      </c>
      <c r="E1428" t="s">
        <v>1879</v>
      </c>
      <c r="F1428" t="s">
        <v>1880</v>
      </c>
    </row>
    <row r="1429" spans="1:6">
      <c r="A1429">
        <v>182001</v>
      </c>
      <c r="B1429" t="s">
        <v>1968</v>
      </c>
      <c r="C1429" t="s">
        <v>1959</v>
      </c>
      <c r="D1429" t="s">
        <v>1880</v>
      </c>
      <c r="E1429" t="s">
        <v>237</v>
      </c>
      <c r="F1429" t="s">
        <v>1881</v>
      </c>
    </row>
    <row r="1430" spans="1:6">
      <c r="A1430">
        <v>182002</v>
      </c>
      <c r="B1430" t="s">
        <v>1968</v>
      </c>
      <c r="C1430" t="s">
        <v>1959</v>
      </c>
      <c r="D1430" t="s">
        <v>1880</v>
      </c>
      <c r="E1430" t="s">
        <v>237</v>
      </c>
      <c r="F1430" t="s">
        <v>1882</v>
      </c>
    </row>
    <row r="1431" spans="1:6">
      <c r="A1431">
        <v>182003</v>
      </c>
      <c r="B1431" t="s">
        <v>1968</v>
      </c>
      <c r="C1431" t="s">
        <v>1959</v>
      </c>
      <c r="D1431" t="s">
        <v>1880</v>
      </c>
      <c r="E1431" t="s">
        <v>237</v>
      </c>
      <c r="F1431" t="s">
        <v>1883</v>
      </c>
    </row>
    <row r="1432" spans="1:6">
      <c r="A1432">
        <v>182004</v>
      </c>
      <c r="B1432" t="s">
        <v>1968</v>
      </c>
      <c r="C1432" t="s">
        <v>1959</v>
      </c>
      <c r="D1432" t="s">
        <v>1880</v>
      </c>
      <c r="E1432" t="s">
        <v>237</v>
      </c>
      <c r="F1432" t="s">
        <v>1884</v>
      </c>
    </row>
    <row r="1433" spans="1:6">
      <c r="A1433">
        <v>182005</v>
      </c>
      <c r="B1433" t="s">
        <v>1968</v>
      </c>
      <c r="C1433" t="s">
        <v>1959</v>
      </c>
      <c r="D1433" t="s">
        <v>1880</v>
      </c>
      <c r="E1433" t="s">
        <v>237</v>
      </c>
      <c r="F1433" t="s">
        <v>1885</v>
      </c>
    </row>
    <row r="1434" spans="1:6">
      <c r="A1434">
        <v>182006</v>
      </c>
      <c r="B1434" t="s">
        <v>1968</v>
      </c>
      <c r="C1434" t="s">
        <v>1959</v>
      </c>
      <c r="D1434" t="s">
        <v>1880</v>
      </c>
      <c r="E1434" t="s">
        <v>237</v>
      </c>
      <c r="F1434" t="s">
        <v>1886</v>
      </c>
    </row>
    <row r="1435" spans="1:6">
      <c r="A1435">
        <v>182007</v>
      </c>
      <c r="B1435" t="s">
        <v>1968</v>
      </c>
      <c r="C1435" t="s">
        <v>1959</v>
      </c>
      <c r="D1435" t="s">
        <v>1880</v>
      </c>
      <c r="E1435" t="s">
        <v>237</v>
      </c>
      <c r="F1435" t="s">
        <v>1887</v>
      </c>
    </row>
    <row r="1436" spans="1:6">
      <c r="A1436">
        <v>182008</v>
      </c>
      <c r="B1436" t="s">
        <v>1968</v>
      </c>
      <c r="C1436" t="s">
        <v>1959</v>
      </c>
      <c r="D1436" t="s">
        <v>1880</v>
      </c>
      <c r="E1436" t="s">
        <v>237</v>
      </c>
      <c r="F1436" t="s">
        <v>1888</v>
      </c>
    </row>
    <row r="1437" spans="1:6">
      <c r="A1437">
        <v>182009</v>
      </c>
      <c r="B1437" t="s">
        <v>1968</v>
      </c>
      <c r="C1437" t="s">
        <v>1959</v>
      </c>
      <c r="D1437" t="s">
        <v>1880</v>
      </c>
      <c r="E1437" t="s">
        <v>237</v>
      </c>
      <c r="F1437" t="s">
        <v>1889</v>
      </c>
    </row>
    <row r="1438" spans="1:6">
      <c r="B1438" t="s">
        <v>1968</v>
      </c>
      <c r="C1438" t="s">
        <v>1959</v>
      </c>
      <c r="D1438" t="s">
        <v>1880</v>
      </c>
      <c r="E1438" t="s">
        <v>15</v>
      </c>
      <c r="F1438" t="s">
        <v>56</v>
      </c>
    </row>
    <row r="1439" spans="1:6">
      <c r="B1439" t="s">
        <v>1968</v>
      </c>
      <c r="C1439" t="s">
        <v>1959</v>
      </c>
      <c r="D1439" t="s">
        <v>1880</v>
      </c>
      <c r="E1439" t="s">
        <v>24</v>
      </c>
      <c r="F1439" t="s">
        <v>57</v>
      </c>
    </row>
    <row r="1440" spans="1:6">
      <c r="A1440">
        <v>183000</v>
      </c>
      <c r="B1440" t="s">
        <v>1968</v>
      </c>
      <c r="C1440" t="s">
        <v>1959</v>
      </c>
      <c r="D1440" t="s">
        <v>1869</v>
      </c>
      <c r="E1440" t="s">
        <v>12</v>
      </c>
      <c r="F1440" t="s">
        <v>1869</v>
      </c>
    </row>
    <row r="1441" spans="1:6">
      <c r="A1441">
        <v>183001</v>
      </c>
      <c r="B1441" t="s">
        <v>1968</v>
      </c>
      <c r="C1441" t="s">
        <v>1959</v>
      </c>
      <c r="D1441" t="s">
        <v>1869</v>
      </c>
      <c r="E1441" t="s">
        <v>237</v>
      </c>
      <c r="F1441" t="s">
        <v>1870</v>
      </c>
    </row>
    <row r="1442" spans="1:6">
      <c r="A1442">
        <v>183002</v>
      </c>
      <c r="B1442" t="s">
        <v>1968</v>
      </c>
      <c r="C1442" t="s">
        <v>1959</v>
      </c>
      <c r="D1442" t="s">
        <v>1869</v>
      </c>
      <c r="E1442" t="s">
        <v>237</v>
      </c>
      <c r="F1442" t="s">
        <v>1871</v>
      </c>
    </row>
    <row r="1443" spans="1:6">
      <c r="A1443">
        <v>183003</v>
      </c>
      <c r="B1443" t="s">
        <v>1968</v>
      </c>
      <c r="C1443" t="s">
        <v>1959</v>
      </c>
      <c r="D1443" t="s">
        <v>1869</v>
      </c>
      <c r="E1443" t="s">
        <v>237</v>
      </c>
      <c r="F1443" t="s">
        <v>1872</v>
      </c>
    </row>
    <row r="1444" spans="1:6">
      <c r="A1444">
        <v>183004</v>
      </c>
      <c r="B1444" t="s">
        <v>1968</v>
      </c>
      <c r="C1444" t="s">
        <v>1959</v>
      </c>
      <c r="D1444" t="s">
        <v>1869</v>
      </c>
      <c r="E1444" t="s">
        <v>237</v>
      </c>
      <c r="F1444" t="s">
        <v>1873</v>
      </c>
    </row>
    <row r="1445" spans="1:6">
      <c r="A1445">
        <v>183005</v>
      </c>
      <c r="B1445" t="s">
        <v>1968</v>
      </c>
      <c r="C1445" t="s">
        <v>1959</v>
      </c>
      <c r="D1445" t="s">
        <v>1869</v>
      </c>
      <c r="E1445" t="s">
        <v>237</v>
      </c>
      <c r="F1445" t="s">
        <v>1874</v>
      </c>
    </row>
    <row r="1446" spans="1:6">
      <c r="A1446">
        <v>183006</v>
      </c>
      <c r="B1446" t="s">
        <v>1968</v>
      </c>
      <c r="C1446" t="s">
        <v>1959</v>
      </c>
      <c r="D1446" t="s">
        <v>1869</v>
      </c>
      <c r="E1446" t="s">
        <v>237</v>
      </c>
      <c r="F1446" t="s">
        <v>1875</v>
      </c>
    </row>
    <row r="1447" spans="1:6">
      <c r="A1447">
        <v>183007</v>
      </c>
      <c r="B1447" t="s">
        <v>1968</v>
      </c>
      <c r="C1447" t="s">
        <v>1959</v>
      </c>
      <c r="D1447" t="s">
        <v>1869</v>
      </c>
      <c r="E1447" t="s">
        <v>237</v>
      </c>
      <c r="F1447" t="s">
        <v>1876</v>
      </c>
    </row>
    <row r="1448" spans="1:6">
      <c r="A1448">
        <v>183008</v>
      </c>
      <c r="B1448" t="s">
        <v>1968</v>
      </c>
      <c r="C1448" t="s">
        <v>1959</v>
      </c>
      <c r="D1448" t="s">
        <v>1869</v>
      </c>
      <c r="E1448" t="s">
        <v>237</v>
      </c>
      <c r="F1448" t="s">
        <v>1877</v>
      </c>
    </row>
    <row r="1449" spans="1:6">
      <c r="A1449">
        <v>183009</v>
      </c>
      <c r="B1449" t="s">
        <v>1968</v>
      </c>
      <c r="C1449" t="s">
        <v>1959</v>
      </c>
      <c r="D1449" t="s">
        <v>1869</v>
      </c>
      <c r="E1449" t="s">
        <v>237</v>
      </c>
      <c r="F1449" t="s">
        <v>1878</v>
      </c>
    </row>
    <row r="1450" spans="1:6">
      <c r="B1450" t="s">
        <v>1968</v>
      </c>
      <c r="C1450" t="s">
        <v>1959</v>
      </c>
      <c r="D1450" t="s">
        <v>1869</v>
      </c>
      <c r="E1450" t="s">
        <v>15</v>
      </c>
      <c r="F1450" t="s">
        <v>56</v>
      </c>
    </row>
    <row r="1451" spans="1:6">
      <c r="B1451" t="s">
        <v>1968</v>
      </c>
      <c r="C1451" t="s">
        <v>1959</v>
      </c>
      <c r="D1451" t="s">
        <v>1869</v>
      </c>
      <c r="E1451" t="s">
        <v>24</v>
      </c>
      <c r="F1451" t="s">
        <v>57</v>
      </c>
    </row>
    <row r="1452" spans="1:6">
      <c r="A1452">
        <v>184000</v>
      </c>
      <c r="B1452" t="s">
        <v>1968</v>
      </c>
      <c r="C1452" t="s">
        <v>1959</v>
      </c>
      <c r="D1452" t="s">
        <v>1910</v>
      </c>
      <c r="E1452" t="s">
        <v>430</v>
      </c>
      <c r="F1452" t="s">
        <v>1910</v>
      </c>
    </row>
    <row r="1453" spans="1:6">
      <c r="A1453">
        <v>184001</v>
      </c>
      <c r="B1453" t="s">
        <v>1968</v>
      </c>
      <c r="C1453" t="s">
        <v>1959</v>
      </c>
      <c r="D1453" t="s">
        <v>1910</v>
      </c>
      <c r="E1453" t="s">
        <v>432</v>
      </c>
      <c r="F1453" t="s">
        <v>1321</v>
      </c>
    </row>
    <row r="1454" spans="1:6">
      <c r="A1454">
        <v>184002</v>
      </c>
      <c r="B1454" t="s">
        <v>1968</v>
      </c>
      <c r="C1454" t="s">
        <v>1959</v>
      </c>
      <c r="D1454" t="s">
        <v>1910</v>
      </c>
      <c r="E1454" t="s">
        <v>15</v>
      </c>
      <c r="F1454" t="s">
        <v>1911</v>
      </c>
    </row>
    <row r="1455" spans="1:6">
      <c r="A1455">
        <v>184003</v>
      </c>
      <c r="B1455" t="s">
        <v>1968</v>
      </c>
      <c r="C1455" t="s">
        <v>1959</v>
      </c>
      <c r="D1455" t="s">
        <v>1910</v>
      </c>
      <c r="E1455" t="s">
        <v>15</v>
      </c>
      <c r="F1455" t="s">
        <v>1912</v>
      </c>
    </row>
    <row r="1456" spans="1:6">
      <c r="A1456">
        <v>184004</v>
      </c>
      <c r="B1456" t="s">
        <v>1968</v>
      </c>
      <c r="C1456" t="s">
        <v>1959</v>
      </c>
      <c r="D1456" t="s">
        <v>1910</v>
      </c>
      <c r="E1456" t="s">
        <v>432</v>
      </c>
      <c r="F1456" t="s">
        <v>1913</v>
      </c>
    </row>
    <row r="1457" spans="1:6">
      <c r="A1457">
        <v>184005</v>
      </c>
      <c r="B1457" t="s">
        <v>1968</v>
      </c>
      <c r="C1457" t="s">
        <v>1959</v>
      </c>
      <c r="D1457" t="s">
        <v>1910</v>
      </c>
      <c r="E1457" t="s">
        <v>15</v>
      </c>
      <c r="F1457" t="s">
        <v>1914</v>
      </c>
    </row>
    <row r="1458" spans="1:6">
      <c r="A1458">
        <v>184006</v>
      </c>
      <c r="B1458" t="s">
        <v>1968</v>
      </c>
      <c r="C1458" t="s">
        <v>1959</v>
      </c>
      <c r="D1458" t="s">
        <v>1910</v>
      </c>
      <c r="E1458" t="s">
        <v>15</v>
      </c>
      <c r="F1458" t="s">
        <v>1915</v>
      </c>
    </row>
    <row r="1459" spans="1:6">
      <c r="A1459">
        <v>184007</v>
      </c>
      <c r="B1459" t="s">
        <v>1968</v>
      </c>
      <c r="C1459" t="s">
        <v>1959</v>
      </c>
      <c r="D1459" t="s">
        <v>1910</v>
      </c>
      <c r="E1459" t="s">
        <v>432</v>
      </c>
      <c r="F1459" t="s">
        <v>1916</v>
      </c>
    </row>
    <row r="1460" spans="1:6">
      <c r="A1460">
        <v>184008</v>
      </c>
      <c r="B1460" t="s">
        <v>1968</v>
      </c>
      <c r="C1460" t="s">
        <v>1959</v>
      </c>
      <c r="D1460" t="s">
        <v>1910</v>
      </c>
      <c r="E1460" t="s">
        <v>15</v>
      </c>
      <c r="F1460" t="s">
        <v>1917</v>
      </c>
    </row>
    <row r="1461" spans="1:6">
      <c r="A1461">
        <v>184009</v>
      </c>
      <c r="B1461" t="s">
        <v>1968</v>
      </c>
      <c r="C1461" t="s">
        <v>1959</v>
      </c>
      <c r="D1461" t="s">
        <v>1910</v>
      </c>
      <c r="E1461" t="s">
        <v>15</v>
      </c>
      <c r="F1461" t="s">
        <v>1918</v>
      </c>
    </row>
    <row r="1462" spans="1:6">
      <c r="A1462">
        <v>184010</v>
      </c>
      <c r="B1462" t="s">
        <v>1968</v>
      </c>
      <c r="C1462" t="s">
        <v>1959</v>
      </c>
      <c r="D1462" t="s">
        <v>1910</v>
      </c>
      <c r="E1462" t="s">
        <v>15</v>
      </c>
      <c r="F1462" t="s">
        <v>1919</v>
      </c>
    </row>
    <row r="1463" spans="1:6">
      <c r="A1463">
        <v>184011</v>
      </c>
      <c r="B1463" t="s">
        <v>1968</v>
      </c>
      <c r="C1463" t="s">
        <v>1959</v>
      </c>
      <c r="D1463" t="s">
        <v>1910</v>
      </c>
      <c r="E1463" t="s">
        <v>15</v>
      </c>
      <c r="F1463" t="s">
        <v>1920</v>
      </c>
    </row>
    <row r="1464" spans="1:6">
      <c r="B1464" t="s">
        <v>1968</v>
      </c>
      <c r="C1464" t="s">
        <v>1959</v>
      </c>
      <c r="D1464" t="s">
        <v>1910</v>
      </c>
      <c r="E1464" t="s">
        <v>15</v>
      </c>
      <c r="F1464" t="s">
        <v>56</v>
      </c>
    </row>
    <row r="1465" spans="1:6">
      <c r="B1465" t="s">
        <v>1968</v>
      </c>
      <c r="C1465" t="s">
        <v>1959</v>
      </c>
      <c r="D1465" t="s">
        <v>1910</v>
      </c>
      <c r="E1465" t="s">
        <v>24</v>
      </c>
      <c r="F1465" t="s">
        <v>57</v>
      </c>
    </row>
    <row r="1466" spans="1:6">
      <c r="A1466">
        <v>185000</v>
      </c>
      <c r="B1466" t="s">
        <v>1968</v>
      </c>
      <c r="C1466" t="s">
        <v>1959</v>
      </c>
      <c r="D1466" t="s">
        <v>1890</v>
      </c>
      <c r="E1466" t="s">
        <v>430</v>
      </c>
      <c r="F1466" t="s">
        <v>1890</v>
      </c>
    </row>
    <row r="1467" spans="1:6">
      <c r="A1467">
        <v>185001</v>
      </c>
      <c r="B1467" t="s">
        <v>1968</v>
      </c>
      <c r="C1467" t="s">
        <v>1959</v>
      </c>
      <c r="D1467" t="s">
        <v>1890</v>
      </c>
      <c r="E1467" t="s">
        <v>432</v>
      </c>
      <c r="F1467" t="s">
        <v>1891</v>
      </c>
    </row>
    <row r="1468" spans="1:6">
      <c r="A1468">
        <v>185002</v>
      </c>
      <c r="B1468" t="s">
        <v>1968</v>
      </c>
      <c r="C1468" t="s">
        <v>1959</v>
      </c>
      <c r="D1468" t="s">
        <v>1890</v>
      </c>
      <c r="E1468" t="s">
        <v>15</v>
      </c>
      <c r="F1468" t="s">
        <v>1892</v>
      </c>
    </row>
    <row r="1469" spans="1:6">
      <c r="A1469">
        <v>185003</v>
      </c>
      <c r="B1469" t="s">
        <v>1968</v>
      </c>
      <c r="C1469" t="s">
        <v>1959</v>
      </c>
      <c r="D1469" t="s">
        <v>1890</v>
      </c>
      <c r="E1469" t="s">
        <v>15</v>
      </c>
      <c r="F1469" t="s">
        <v>1893</v>
      </c>
    </row>
    <row r="1470" spans="1:6">
      <c r="A1470">
        <v>185004</v>
      </c>
      <c r="B1470" t="s">
        <v>1968</v>
      </c>
      <c r="C1470" t="s">
        <v>1959</v>
      </c>
      <c r="D1470" t="s">
        <v>1890</v>
      </c>
      <c r="E1470" t="s">
        <v>15</v>
      </c>
      <c r="F1470" t="s">
        <v>1894</v>
      </c>
    </row>
    <row r="1471" spans="1:6">
      <c r="A1471">
        <v>185005</v>
      </c>
      <c r="B1471" t="s">
        <v>1968</v>
      </c>
      <c r="C1471" t="s">
        <v>1959</v>
      </c>
      <c r="D1471" t="s">
        <v>1890</v>
      </c>
      <c r="E1471" t="s">
        <v>15</v>
      </c>
      <c r="F1471" t="s">
        <v>1895</v>
      </c>
    </row>
    <row r="1472" spans="1:6">
      <c r="A1472">
        <v>185006</v>
      </c>
      <c r="B1472" t="s">
        <v>1968</v>
      </c>
      <c r="C1472" t="s">
        <v>1959</v>
      </c>
      <c r="D1472" t="s">
        <v>1890</v>
      </c>
      <c r="E1472" t="s">
        <v>15</v>
      </c>
      <c r="F1472" t="s">
        <v>1896</v>
      </c>
    </row>
    <row r="1473" spans="1:6">
      <c r="A1473">
        <v>185007</v>
      </c>
      <c r="B1473" t="s">
        <v>1968</v>
      </c>
      <c r="C1473" t="s">
        <v>1959</v>
      </c>
      <c r="D1473" t="s">
        <v>1890</v>
      </c>
      <c r="E1473" t="s">
        <v>15</v>
      </c>
      <c r="F1473" t="s">
        <v>1897</v>
      </c>
    </row>
    <row r="1474" spans="1:6">
      <c r="A1474">
        <v>185008</v>
      </c>
      <c r="B1474" t="s">
        <v>1968</v>
      </c>
      <c r="C1474" t="s">
        <v>1959</v>
      </c>
      <c r="D1474" t="s">
        <v>1890</v>
      </c>
      <c r="E1474" t="s">
        <v>432</v>
      </c>
      <c r="F1474" t="s">
        <v>1898</v>
      </c>
    </row>
    <row r="1475" spans="1:6">
      <c r="A1475">
        <v>185009</v>
      </c>
      <c r="B1475" t="s">
        <v>1968</v>
      </c>
      <c r="C1475" t="s">
        <v>1959</v>
      </c>
      <c r="D1475" t="s">
        <v>1890</v>
      </c>
      <c r="E1475" t="s">
        <v>15</v>
      </c>
      <c r="F1475" t="s">
        <v>1899</v>
      </c>
    </row>
    <row r="1476" spans="1:6">
      <c r="A1476">
        <v>185010</v>
      </c>
      <c r="B1476" t="s">
        <v>1968</v>
      </c>
      <c r="C1476" t="s">
        <v>1959</v>
      </c>
      <c r="D1476" t="s">
        <v>1890</v>
      </c>
      <c r="E1476" t="s">
        <v>432</v>
      </c>
      <c r="F1476" t="s">
        <v>1900</v>
      </c>
    </row>
    <row r="1477" spans="1:6">
      <c r="A1477">
        <v>185011</v>
      </c>
      <c r="B1477" t="s">
        <v>1968</v>
      </c>
      <c r="C1477" t="s">
        <v>1959</v>
      </c>
      <c r="D1477" t="s">
        <v>1890</v>
      </c>
      <c r="E1477" t="s">
        <v>15</v>
      </c>
      <c r="F1477" t="s">
        <v>1901</v>
      </c>
    </row>
    <row r="1478" spans="1:6">
      <c r="A1478">
        <v>185012</v>
      </c>
      <c r="B1478" t="s">
        <v>1968</v>
      </c>
      <c r="C1478" t="s">
        <v>1959</v>
      </c>
      <c r="D1478" t="s">
        <v>1890</v>
      </c>
      <c r="E1478" t="s">
        <v>432</v>
      </c>
      <c r="F1478" t="s">
        <v>1902</v>
      </c>
    </row>
    <row r="1479" spans="1:6">
      <c r="A1479">
        <v>185013</v>
      </c>
      <c r="B1479" t="s">
        <v>1968</v>
      </c>
      <c r="C1479" t="s">
        <v>1959</v>
      </c>
      <c r="D1479" t="s">
        <v>1890</v>
      </c>
      <c r="E1479" t="s">
        <v>15</v>
      </c>
      <c r="F1479" t="s">
        <v>1903</v>
      </c>
    </row>
    <row r="1480" spans="1:6">
      <c r="A1480">
        <v>185014</v>
      </c>
      <c r="B1480" t="s">
        <v>1968</v>
      </c>
      <c r="C1480" t="s">
        <v>1959</v>
      </c>
      <c r="D1480" t="s">
        <v>1890</v>
      </c>
      <c r="E1480" t="s">
        <v>15</v>
      </c>
      <c r="F1480" t="s">
        <v>1904</v>
      </c>
    </row>
    <row r="1481" spans="1:6">
      <c r="A1481">
        <v>185015</v>
      </c>
      <c r="B1481" t="s">
        <v>1968</v>
      </c>
      <c r="C1481" t="s">
        <v>1959</v>
      </c>
      <c r="D1481" t="s">
        <v>1890</v>
      </c>
      <c r="E1481" t="s">
        <v>432</v>
      </c>
      <c r="F1481" t="s">
        <v>1905</v>
      </c>
    </row>
    <row r="1482" spans="1:6">
      <c r="A1482">
        <v>185016</v>
      </c>
      <c r="B1482" t="s">
        <v>1968</v>
      </c>
      <c r="C1482" t="s">
        <v>1959</v>
      </c>
      <c r="D1482" t="s">
        <v>1890</v>
      </c>
      <c r="E1482" t="s">
        <v>15</v>
      </c>
      <c r="F1482" t="s">
        <v>1906</v>
      </c>
    </row>
    <row r="1483" spans="1:6">
      <c r="A1483">
        <v>185017</v>
      </c>
      <c r="B1483" t="s">
        <v>1968</v>
      </c>
      <c r="C1483" t="s">
        <v>1959</v>
      </c>
      <c r="D1483" t="s">
        <v>1890</v>
      </c>
      <c r="E1483" t="s">
        <v>15</v>
      </c>
      <c r="F1483" t="s">
        <v>1907</v>
      </c>
    </row>
    <row r="1484" spans="1:6">
      <c r="B1484" t="s">
        <v>1968</v>
      </c>
      <c r="C1484" t="s">
        <v>1959</v>
      </c>
      <c r="D1484" t="s">
        <v>1890</v>
      </c>
      <c r="E1484" t="s">
        <v>15</v>
      </c>
      <c r="F1484" t="s">
        <v>56</v>
      </c>
    </row>
    <row r="1485" spans="1:6">
      <c r="B1485" t="s">
        <v>1968</v>
      </c>
      <c r="C1485" t="s">
        <v>1959</v>
      </c>
      <c r="D1485" t="s">
        <v>1890</v>
      </c>
      <c r="E1485" t="s">
        <v>24</v>
      </c>
      <c r="F1485" t="s">
        <v>57</v>
      </c>
    </row>
    <row r="1486" spans="1:6">
      <c r="A1486">
        <v>186000</v>
      </c>
      <c r="B1486" t="s">
        <v>1968</v>
      </c>
      <c r="C1486" t="s">
        <v>1959</v>
      </c>
      <c r="D1486" t="s">
        <v>1908</v>
      </c>
      <c r="E1486" t="s">
        <v>12</v>
      </c>
      <c r="F1486" t="s">
        <v>1908</v>
      </c>
    </row>
    <row r="1487" spans="1:6">
      <c r="A1487">
        <v>186001</v>
      </c>
      <c r="B1487" t="s">
        <v>1968</v>
      </c>
      <c r="C1487" t="s">
        <v>1959</v>
      </c>
      <c r="D1487" t="s">
        <v>1908</v>
      </c>
      <c r="E1487" t="s">
        <v>15</v>
      </c>
      <c r="F1487" t="s">
        <v>1909</v>
      </c>
    </row>
    <row r="1488" spans="1:6">
      <c r="A1488">
        <v>186002</v>
      </c>
      <c r="B1488" t="s">
        <v>1968</v>
      </c>
      <c r="C1488" t="s">
        <v>1959</v>
      </c>
      <c r="D1488" t="s">
        <v>1908</v>
      </c>
      <c r="E1488" t="s">
        <v>939</v>
      </c>
      <c r="F1488" t="s">
        <v>1216</v>
      </c>
    </row>
    <row r="1489" spans="1:6">
      <c r="B1489" t="s">
        <v>1968</v>
      </c>
      <c r="C1489" t="s">
        <v>1959</v>
      </c>
      <c r="D1489" t="s">
        <v>1908</v>
      </c>
      <c r="E1489" t="s">
        <v>15</v>
      </c>
      <c r="F1489" t="s">
        <v>56</v>
      </c>
    </row>
    <row r="1490" spans="1:6">
      <c r="B1490" t="s">
        <v>1968</v>
      </c>
      <c r="C1490" t="s">
        <v>1959</v>
      </c>
      <c r="D1490" t="s">
        <v>1908</v>
      </c>
      <c r="E1490" t="s">
        <v>24</v>
      </c>
      <c r="F1490" t="s">
        <v>57</v>
      </c>
    </row>
    <row r="1491" spans="1:6">
      <c r="A1491">
        <v>187000</v>
      </c>
      <c r="B1491" t="s">
        <v>1962</v>
      </c>
      <c r="C1491" t="s">
        <v>1959</v>
      </c>
      <c r="D1491" t="s">
        <v>779</v>
      </c>
      <c r="E1491" t="s">
        <v>430</v>
      </c>
      <c r="F1491" t="s">
        <v>779</v>
      </c>
    </row>
    <row r="1492" spans="1:6">
      <c r="A1492">
        <v>187001</v>
      </c>
      <c r="B1492" t="s">
        <v>1962</v>
      </c>
      <c r="C1492" t="s">
        <v>1959</v>
      </c>
      <c r="D1492" t="s">
        <v>779</v>
      </c>
      <c r="E1492" t="s">
        <v>432</v>
      </c>
      <c r="F1492" t="s">
        <v>780</v>
      </c>
    </row>
    <row r="1493" spans="1:6">
      <c r="A1493">
        <v>187002</v>
      </c>
      <c r="B1493" t="s">
        <v>1962</v>
      </c>
      <c r="C1493" t="s">
        <v>1959</v>
      </c>
      <c r="D1493" t="s">
        <v>779</v>
      </c>
      <c r="E1493" t="s">
        <v>15</v>
      </c>
      <c r="F1493" t="s">
        <v>781</v>
      </c>
    </row>
    <row r="1494" spans="1:6">
      <c r="A1494">
        <v>187003</v>
      </c>
      <c r="B1494" t="s">
        <v>1962</v>
      </c>
      <c r="C1494" t="s">
        <v>1959</v>
      </c>
      <c r="D1494" t="s">
        <v>779</v>
      </c>
      <c r="E1494" t="s">
        <v>15</v>
      </c>
      <c r="F1494" t="s">
        <v>782</v>
      </c>
    </row>
    <row r="1495" spans="1:6">
      <c r="A1495">
        <v>187004</v>
      </c>
      <c r="B1495" t="s">
        <v>1962</v>
      </c>
      <c r="C1495" t="s">
        <v>1959</v>
      </c>
      <c r="D1495" t="s">
        <v>779</v>
      </c>
      <c r="E1495" t="s">
        <v>15</v>
      </c>
      <c r="F1495" t="s">
        <v>783</v>
      </c>
    </row>
    <row r="1496" spans="1:6">
      <c r="A1496">
        <v>187005</v>
      </c>
      <c r="B1496" t="s">
        <v>1962</v>
      </c>
      <c r="C1496" t="s">
        <v>1959</v>
      </c>
      <c r="D1496" t="s">
        <v>779</v>
      </c>
      <c r="E1496" t="s">
        <v>15</v>
      </c>
      <c r="F1496" t="s">
        <v>784</v>
      </c>
    </row>
    <row r="1497" spans="1:6">
      <c r="A1497">
        <v>187006</v>
      </c>
      <c r="B1497" t="s">
        <v>1962</v>
      </c>
      <c r="C1497" t="s">
        <v>1959</v>
      </c>
      <c r="D1497" t="s">
        <v>779</v>
      </c>
      <c r="E1497" t="s">
        <v>15</v>
      </c>
      <c r="F1497" t="s">
        <v>785</v>
      </c>
    </row>
    <row r="1498" spans="1:6">
      <c r="A1498">
        <v>187007</v>
      </c>
      <c r="B1498" t="s">
        <v>1962</v>
      </c>
      <c r="C1498" t="s">
        <v>1959</v>
      </c>
      <c r="D1498" t="s">
        <v>779</v>
      </c>
      <c r="E1498" t="s">
        <v>432</v>
      </c>
      <c r="F1498" t="s">
        <v>786</v>
      </c>
    </row>
    <row r="1499" spans="1:6">
      <c r="A1499">
        <v>187008</v>
      </c>
      <c r="B1499" t="s">
        <v>1962</v>
      </c>
      <c r="C1499" t="s">
        <v>1959</v>
      </c>
      <c r="D1499" t="s">
        <v>779</v>
      </c>
      <c r="E1499" t="s">
        <v>15</v>
      </c>
      <c r="F1499" t="s">
        <v>787</v>
      </c>
    </row>
    <row r="1500" spans="1:6">
      <c r="A1500">
        <v>187009</v>
      </c>
      <c r="B1500" t="s">
        <v>1962</v>
      </c>
      <c r="C1500" t="s">
        <v>1959</v>
      </c>
      <c r="D1500" t="s">
        <v>779</v>
      </c>
      <c r="E1500" t="s">
        <v>15</v>
      </c>
      <c r="F1500" t="s">
        <v>788</v>
      </c>
    </row>
    <row r="1501" spans="1:6">
      <c r="A1501">
        <v>187010</v>
      </c>
      <c r="B1501" t="s">
        <v>1962</v>
      </c>
      <c r="C1501" t="s">
        <v>1959</v>
      </c>
      <c r="D1501" t="s">
        <v>779</v>
      </c>
      <c r="E1501" t="s">
        <v>15</v>
      </c>
      <c r="F1501" t="s">
        <v>789</v>
      </c>
    </row>
    <row r="1502" spans="1:6">
      <c r="A1502">
        <v>187011</v>
      </c>
      <c r="B1502" t="s">
        <v>1962</v>
      </c>
      <c r="C1502" t="s">
        <v>1959</v>
      </c>
      <c r="D1502" t="s">
        <v>779</v>
      </c>
      <c r="E1502" t="s">
        <v>15</v>
      </c>
      <c r="F1502" t="s">
        <v>790</v>
      </c>
    </row>
    <row r="1503" spans="1:6">
      <c r="A1503">
        <v>187012</v>
      </c>
      <c r="B1503" t="s">
        <v>1962</v>
      </c>
      <c r="C1503" t="s">
        <v>1959</v>
      </c>
      <c r="D1503" t="s">
        <v>779</v>
      </c>
      <c r="E1503" t="s">
        <v>15</v>
      </c>
      <c r="F1503" t="s">
        <v>791</v>
      </c>
    </row>
    <row r="1504" spans="1:6">
      <c r="A1504">
        <v>187013</v>
      </c>
      <c r="B1504" t="s">
        <v>1962</v>
      </c>
      <c r="C1504" t="s">
        <v>1959</v>
      </c>
      <c r="D1504" t="s">
        <v>779</v>
      </c>
      <c r="E1504" t="s">
        <v>15</v>
      </c>
      <c r="F1504" t="s">
        <v>785</v>
      </c>
    </row>
    <row r="1505" spans="1:6">
      <c r="A1505">
        <v>187014</v>
      </c>
      <c r="B1505" t="s">
        <v>1962</v>
      </c>
      <c r="C1505" t="s">
        <v>1959</v>
      </c>
      <c r="D1505" t="s">
        <v>779</v>
      </c>
      <c r="E1505" t="s">
        <v>432</v>
      </c>
      <c r="F1505" t="s">
        <v>792</v>
      </c>
    </row>
    <row r="1506" spans="1:6">
      <c r="A1506">
        <v>187015</v>
      </c>
      <c r="B1506" t="s">
        <v>1962</v>
      </c>
      <c r="C1506" t="s">
        <v>1959</v>
      </c>
      <c r="D1506" t="s">
        <v>779</v>
      </c>
      <c r="E1506" t="s">
        <v>15</v>
      </c>
      <c r="F1506" t="s">
        <v>793</v>
      </c>
    </row>
    <row r="1507" spans="1:6">
      <c r="A1507">
        <v>187016</v>
      </c>
      <c r="B1507" t="s">
        <v>1962</v>
      </c>
      <c r="C1507" t="s">
        <v>1959</v>
      </c>
      <c r="D1507" t="s">
        <v>779</v>
      </c>
      <c r="E1507" t="s">
        <v>15</v>
      </c>
      <c r="F1507" t="s">
        <v>794</v>
      </c>
    </row>
    <row r="1508" spans="1:6">
      <c r="A1508">
        <v>187017</v>
      </c>
      <c r="B1508" t="s">
        <v>1962</v>
      </c>
      <c r="C1508" t="s">
        <v>1959</v>
      </c>
      <c r="D1508" t="s">
        <v>779</v>
      </c>
      <c r="E1508" t="s">
        <v>15</v>
      </c>
      <c r="F1508" t="s">
        <v>795</v>
      </c>
    </row>
    <row r="1509" spans="1:6">
      <c r="A1509">
        <v>187018</v>
      </c>
      <c r="B1509" t="s">
        <v>1962</v>
      </c>
      <c r="C1509" t="s">
        <v>1959</v>
      </c>
      <c r="D1509" t="s">
        <v>779</v>
      </c>
      <c r="E1509" t="s">
        <v>15</v>
      </c>
      <c r="F1509" t="s">
        <v>796</v>
      </c>
    </row>
    <row r="1510" spans="1:6">
      <c r="A1510">
        <v>187019</v>
      </c>
      <c r="B1510" t="s">
        <v>1962</v>
      </c>
      <c r="C1510" t="s">
        <v>1959</v>
      </c>
      <c r="D1510" t="s">
        <v>779</v>
      </c>
      <c r="E1510" t="s">
        <v>15</v>
      </c>
      <c r="F1510" t="s">
        <v>797</v>
      </c>
    </row>
    <row r="1511" spans="1:6">
      <c r="A1511">
        <v>187020</v>
      </c>
      <c r="B1511" t="s">
        <v>1962</v>
      </c>
      <c r="C1511" t="s">
        <v>1959</v>
      </c>
      <c r="D1511" t="s">
        <v>779</v>
      </c>
      <c r="E1511" t="s">
        <v>15</v>
      </c>
      <c r="F1511" t="s">
        <v>785</v>
      </c>
    </row>
    <row r="1512" spans="1:6">
      <c r="A1512">
        <v>187021</v>
      </c>
      <c r="B1512" t="s">
        <v>1962</v>
      </c>
      <c r="C1512" t="s">
        <v>1959</v>
      </c>
      <c r="D1512" t="s">
        <v>779</v>
      </c>
      <c r="E1512" t="s">
        <v>432</v>
      </c>
      <c r="F1512" t="s">
        <v>798</v>
      </c>
    </row>
    <row r="1513" spans="1:6">
      <c r="A1513">
        <v>187022</v>
      </c>
      <c r="B1513" t="s">
        <v>1962</v>
      </c>
      <c r="C1513" t="s">
        <v>1959</v>
      </c>
      <c r="D1513" t="s">
        <v>779</v>
      </c>
      <c r="E1513" t="s">
        <v>15</v>
      </c>
      <c r="F1513" t="s">
        <v>799</v>
      </c>
    </row>
    <row r="1514" spans="1:6">
      <c r="A1514">
        <v>187023</v>
      </c>
      <c r="B1514" t="s">
        <v>1962</v>
      </c>
      <c r="C1514" t="s">
        <v>1959</v>
      </c>
      <c r="D1514" t="s">
        <v>779</v>
      </c>
      <c r="E1514" t="s">
        <v>15</v>
      </c>
      <c r="F1514" t="s">
        <v>800</v>
      </c>
    </row>
    <row r="1515" spans="1:6">
      <c r="A1515">
        <v>187024</v>
      </c>
      <c r="B1515" t="s">
        <v>1962</v>
      </c>
      <c r="C1515" t="s">
        <v>1959</v>
      </c>
      <c r="D1515" t="s">
        <v>779</v>
      </c>
      <c r="E1515" t="s">
        <v>15</v>
      </c>
      <c r="F1515" t="s">
        <v>801</v>
      </c>
    </row>
    <row r="1516" spans="1:6">
      <c r="A1516">
        <v>187025</v>
      </c>
      <c r="B1516" t="s">
        <v>1962</v>
      </c>
      <c r="C1516" t="s">
        <v>1959</v>
      </c>
      <c r="D1516" t="s">
        <v>779</v>
      </c>
      <c r="E1516" t="s">
        <v>15</v>
      </c>
      <c r="F1516" t="s">
        <v>802</v>
      </c>
    </row>
    <row r="1517" spans="1:6">
      <c r="A1517">
        <v>187026</v>
      </c>
      <c r="B1517" t="s">
        <v>1962</v>
      </c>
      <c r="C1517" t="s">
        <v>1959</v>
      </c>
      <c r="D1517" t="s">
        <v>779</v>
      </c>
      <c r="E1517" t="s">
        <v>15</v>
      </c>
      <c r="F1517" t="s">
        <v>803</v>
      </c>
    </row>
    <row r="1518" spans="1:6">
      <c r="A1518">
        <v>187027</v>
      </c>
      <c r="B1518" t="s">
        <v>1962</v>
      </c>
      <c r="C1518" t="s">
        <v>1959</v>
      </c>
      <c r="D1518" t="s">
        <v>779</v>
      </c>
      <c r="E1518" t="s">
        <v>15</v>
      </c>
      <c r="F1518" t="s">
        <v>785</v>
      </c>
    </row>
    <row r="1519" spans="1:6">
      <c r="A1519">
        <v>187028</v>
      </c>
      <c r="B1519" t="s">
        <v>1962</v>
      </c>
      <c r="C1519" t="s">
        <v>1959</v>
      </c>
      <c r="D1519" t="s">
        <v>779</v>
      </c>
      <c r="E1519" t="s">
        <v>432</v>
      </c>
      <c r="F1519" t="s">
        <v>804</v>
      </c>
    </row>
    <row r="1520" spans="1:6">
      <c r="A1520">
        <v>187029</v>
      </c>
      <c r="B1520" t="s">
        <v>1962</v>
      </c>
      <c r="C1520" t="s">
        <v>1959</v>
      </c>
      <c r="D1520" t="s">
        <v>779</v>
      </c>
      <c r="E1520" t="s">
        <v>15</v>
      </c>
      <c r="F1520" t="s">
        <v>805</v>
      </c>
    </row>
    <row r="1521" spans="1:6">
      <c r="A1521">
        <v>187030</v>
      </c>
      <c r="B1521" t="s">
        <v>1962</v>
      </c>
      <c r="C1521" t="s">
        <v>1959</v>
      </c>
      <c r="D1521" t="s">
        <v>779</v>
      </c>
      <c r="E1521" t="s">
        <v>15</v>
      </c>
      <c r="F1521" t="s">
        <v>2012</v>
      </c>
    </row>
    <row r="1522" spans="1:6">
      <c r="A1522">
        <v>187031</v>
      </c>
      <c r="B1522" t="s">
        <v>1962</v>
      </c>
      <c r="C1522" t="s">
        <v>1959</v>
      </c>
      <c r="D1522" t="s">
        <v>779</v>
      </c>
      <c r="E1522" t="s">
        <v>15</v>
      </c>
      <c r="F1522" t="s">
        <v>807</v>
      </c>
    </row>
    <row r="1523" spans="1:6">
      <c r="A1523">
        <v>187032</v>
      </c>
      <c r="B1523" t="s">
        <v>1962</v>
      </c>
      <c r="C1523" t="s">
        <v>1959</v>
      </c>
      <c r="D1523" t="s">
        <v>779</v>
      </c>
      <c r="E1523" t="s">
        <v>15</v>
      </c>
      <c r="F1523" t="s">
        <v>808</v>
      </c>
    </row>
    <row r="1524" spans="1:6">
      <c r="A1524">
        <v>187033</v>
      </c>
      <c r="B1524" t="s">
        <v>1962</v>
      </c>
      <c r="C1524" t="s">
        <v>1959</v>
      </c>
      <c r="D1524" t="s">
        <v>779</v>
      </c>
      <c r="E1524" t="s">
        <v>15</v>
      </c>
      <c r="F1524" t="s">
        <v>785</v>
      </c>
    </row>
    <row r="1525" spans="1:6">
      <c r="B1525" t="s">
        <v>1962</v>
      </c>
      <c r="C1525" t="s">
        <v>1959</v>
      </c>
      <c r="D1525" t="s">
        <v>779</v>
      </c>
      <c r="E1525" t="s">
        <v>15</v>
      </c>
      <c r="F1525" t="s">
        <v>56</v>
      </c>
    </row>
    <row r="1526" spans="1:6">
      <c r="B1526" t="s">
        <v>1962</v>
      </c>
      <c r="C1526" t="s">
        <v>1959</v>
      </c>
      <c r="D1526" t="s">
        <v>779</v>
      </c>
      <c r="E1526" t="s">
        <v>24</v>
      </c>
      <c r="F1526" t="s">
        <v>57</v>
      </c>
    </row>
    <row r="1527" spans="1:6">
      <c r="A1527">
        <v>188000</v>
      </c>
      <c r="B1527" t="s">
        <v>1962</v>
      </c>
      <c r="C1527" t="s">
        <v>1959</v>
      </c>
      <c r="D1527" t="s">
        <v>754</v>
      </c>
      <c r="E1527" t="s">
        <v>12</v>
      </c>
      <c r="F1527" t="s">
        <v>754</v>
      </c>
    </row>
    <row r="1528" spans="1:6">
      <c r="A1528">
        <v>188001</v>
      </c>
      <c r="B1528" t="s">
        <v>1962</v>
      </c>
      <c r="C1528" t="s">
        <v>1959</v>
      </c>
      <c r="D1528" t="s">
        <v>754</v>
      </c>
      <c r="E1528" t="s">
        <v>15</v>
      </c>
      <c r="F1528" t="s">
        <v>715</v>
      </c>
    </row>
    <row r="1529" spans="1:6">
      <c r="A1529">
        <v>188002</v>
      </c>
      <c r="B1529" t="s">
        <v>1962</v>
      </c>
      <c r="C1529" t="s">
        <v>1959</v>
      </c>
      <c r="D1529" t="s">
        <v>754</v>
      </c>
      <c r="E1529" t="s">
        <v>15</v>
      </c>
      <c r="F1529" t="s">
        <v>716</v>
      </c>
    </row>
    <row r="1530" spans="1:6">
      <c r="A1530">
        <v>188003</v>
      </c>
      <c r="B1530" t="s">
        <v>1962</v>
      </c>
      <c r="C1530" t="s">
        <v>1959</v>
      </c>
      <c r="D1530" t="s">
        <v>754</v>
      </c>
      <c r="E1530" t="s">
        <v>15</v>
      </c>
      <c r="F1530" t="s">
        <v>717</v>
      </c>
    </row>
    <row r="1531" spans="1:6">
      <c r="A1531">
        <v>188004</v>
      </c>
      <c r="B1531" t="s">
        <v>1962</v>
      </c>
      <c r="C1531" t="s">
        <v>1959</v>
      </c>
      <c r="D1531" t="s">
        <v>754</v>
      </c>
      <c r="E1531" t="s">
        <v>15</v>
      </c>
      <c r="F1531" t="s">
        <v>718</v>
      </c>
    </row>
    <row r="1532" spans="1:6">
      <c r="A1532">
        <v>188005</v>
      </c>
      <c r="B1532" t="s">
        <v>1962</v>
      </c>
      <c r="C1532" t="s">
        <v>1959</v>
      </c>
      <c r="D1532" t="s">
        <v>754</v>
      </c>
      <c r="E1532" t="s">
        <v>15</v>
      </c>
      <c r="F1532" t="s">
        <v>719</v>
      </c>
    </row>
    <row r="1533" spans="1:6">
      <c r="A1533">
        <v>188006</v>
      </c>
      <c r="B1533" t="s">
        <v>1962</v>
      </c>
      <c r="C1533" t="s">
        <v>1959</v>
      </c>
      <c r="D1533" t="s">
        <v>754</v>
      </c>
      <c r="E1533" t="s">
        <v>15</v>
      </c>
      <c r="F1533" t="s">
        <v>720</v>
      </c>
    </row>
    <row r="1534" spans="1:6">
      <c r="A1534">
        <v>188007</v>
      </c>
      <c r="B1534" t="s">
        <v>1962</v>
      </c>
      <c r="C1534" t="s">
        <v>1959</v>
      </c>
      <c r="D1534" t="s">
        <v>754</v>
      </c>
      <c r="E1534" t="s">
        <v>15</v>
      </c>
      <c r="F1534" t="s">
        <v>721</v>
      </c>
    </row>
    <row r="1535" spans="1:6">
      <c r="B1535" t="s">
        <v>1962</v>
      </c>
      <c r="C1535" t="s">
        <v>1959</v>
      </c>
      <c r="D1535" t="s">
        <v>754</v>
      </c>
      <c r="E1535" t="s">
        <v>15</v>
      </c>
      <c r="F1535" t="s">
        <v>56</v>
      </c>
    </row>
    <row r="1536" spans="1:6">
      <c r="B1536" t="s">
        <v>1962</v>
      </c>
      <c r="C1536" t="s">
        <v>1959</v>
      </c>
      <c r="D1536" t="s">
        <v>754</v>
      </c>
      <c r="E1536" t="s">
        <v>24</v>
      </c>
      <c r="F1536" t="s">
        <v>57</v>
      </c>
    </row>
    <row r="1537" spans="1:6">
      <c r="A1537">
        <v>189000</v>
      </c>
      <c r="B1537" t="s">
        <v>1962</v>
      </c>
      <c r="C1537" t="s">
        <v>1959</v>
      </c>
      <c r="D1537" t="s">
        <v>753</v>
      </c>
      <c r="E1537" t="s">
        <v>12</v>
      </c>
      <c r="F1537" t="s">
        <v>753</v>
      </c>
    </row>
    <row r="1538" spans="1:6">
      <c r="A1538">
        <v>189001</v>
      </c>
      <c r="B1538" t="s">
        <v>1962</v>
      </c>
      <c r="C1538" t="s">
        <v>1959</v>
      </c>
      <c r="D1538" t="s">
        <v>753</v>
      </c>
      <c r="E1538" t="s">
        <v>15</v>
      </c>
      <c r="F1538" t="s">
        <v>715</v>
      </c>
    </row>
    <row r="1539" spans="1:6">
      <c r="A1539">
        <v>189002</v>
      </c>
      <c r="B1539" t="s">
        <v>1962</v>
      </c>
      <c r="C1539" t="s">
        <v>1959</v>
      </c>
      <c r="D1539" t="s">
        <v>753</v>
      </c>
      <c r="E1539" t="s">
        <v>15</v>
      </c>
      <c r="F1539" t="s">
        <v>716</v>
      </c>
    </row>
    <row r="1540" spans="1:6">
      <c r="A1540">
        <v>189003</v>
      </c>
      <c r="B1540" t="s">
        <v>1962</v>
      </c>
      <c r="C1540" t="s">
        <v>1959</v>
      </c>
      <c r="D1540" t="s">
        <v>753</v>
      </c>
      <c r="E1540" t="s">
        <v>15</v>
      </c>
      <c r="F1540" t="s">
        <v>717</v>
      </c>
    </row>
    <row r="1541" spans="1:6">
      <c r="A1541">
        <v>189004</v>
      </c>
      <c r="B1541" t="s">
        <v>1962</v>
      </c>
      <c r="C1541" t="s">
        <v>1959</v>
      </c>
      <c r="D1541" t="s">
        <v>753</v>
      </c>
      <c r="E1541" t="s">
        <v>15</v>
      </c>
      <c r="F1541" t="s">
        <v>718</v>
      </c>
    </row>
    <row r="1542" spans="1:6">
      <c r="A1542">
        <v>189005</v>
      </c>
      <c r="B1542" t="s">
        <v>1962</v>
      </c>
      <c r="C1542" t="s">
        <v>1959</v>
      </c>
      <c r="D1542" t="s">
        <v>753</v>
      </c>
      <c r="E1542" t="s">
        <v>15</v>
      </c>
      <c r="F1542" t="s">
        <v>719</v>
      </c>
    </row>
    <row r="1543" spans="1:6">
      <c r="A1543">
        <v>189006</v>
      </c>
      <c r="B1543" t="s">
        <v>1962</v>
      </c>
      <c r="C1543" t="s">
        <v>1959</v>
      </c>
      <c r="D1543" t="s">
        <v>753</v>
      </c>
      <c r="E1543" t="s">
        <v>15</v>
      </c>
      <c r="F1543" t="s">
        <v>720</v>
      </c>
    </row>
    <row r="1544" spans="1:6">
      <c r="A1544">
        <v>189007</v>
      </c>
      <c r="B1544" t="s">
        <v>1962</v>
      </c>
      <c r="C1544" t="s">
        <v>1959</v>
      </c>
      <c r="D1544" t="s">
        <v>753</v>
      </c>
      <c r="E1544" t="s">
        <v>15</v>
      </c>
      <c r="F1544" t="s">
        <v>721</v>
      </c>
    </row>
    <row r="1545" spans="1:6">
      <c r="B1545" t="s">
        <v>1962</v>
      </c>
      <c r="C1545" t="s">
        <v>1959</v>
      </c>
      <c r="D1545" t="s">
        <v>753</v>
      </c>
      <c r="E1545" t="s">
        <v>15</v>
      </c>
      <c r="F1545" t="s">
        <v>56</v>
      </c>
    </row>
    <row r="1546" spans="1:6">
      <c r="B1546" t="s">
        <v>1962</v>
      </c>
      <c r="C1546" t="s">
        <v>1959</v>
      </c>
      <c r="D1546" t="s">
        <v>753</v>
      </c>
      <c r="E1546" t="s">
        <v>24</v>
      </c>
      <c r="F1546" t="s">
        <v>57</v>
      </c>
    </row>
    <row r="1547" spans="1:6">
      <c r="A1547">
        <v>190000</v>
      </c>
      <c r="B1547" t="s">
        <v>1962</v>
      </c>
      <c r="C1547" t="s">
        <v>1959</v>
      </c>
      <c r="D1547" t="s">
        <v>755</v>
      </c>
      <c r="E1547" t="s">
        <v>430</v>
      </c>
      <c r="F1547" t="s">
        <v>755</v>
      </c>
    </row>
    <row r="1548" spans="1:6">
      <c r="A1548">
        <v>190001</v>
      </c>
      <c r="B1548" t="s">
        <v>1962</v>
      </c>
      <c r="C1548" t="s">
        <v>1959</v>
      </c>
      <c r="D1548" t="s">
        <v>755</v>
      </c>
      <c r="E1548" t="s">
        <v>432</v>
      </c>
      <c r="F1548" t="s">
        <v>669</v>
      </c>
    </row>
    <row r="1549" spans="1:6">
      <c r="A1549">
        <v>190002</v>
      </c>
      <c r="B1549" t="s">
        <v>1962</v>
      </c>
      <c r="C1549" t="s">
        <v>1959</v>
      </c>
      <c r="D1549" t="s">
        <v>755</v>
      </c>
      <c r="E1549" t="s">
        <v>15</v>
      </c>
      <c r="F1549" t="s">
        <v>670</v>
      </c>
    </row>
    <row r="1550" spans="1:6">
      <c r="A1550">
        <v>190003</v>
      </c>
      <c r="B1550" t="s">
        <v>1962</v>
      </c>
      <c r="C1550" t="s">
        <v>1959</v>
      </c>
      <c r="D1550" t="s">
        <v>755</v>
      </c>
      <c r="E1550" t="s">
        <v>15</v>
      </c>
      <c r="F1550" t="s">
        <v>671</v>
      </c>
    </row>
    <row r="1551" spans="1:6">
      <c r="A1551">
        <v>190004</v>
      </c>
      <c r="B1551" t="s">
        <v>1962</v>
      </c>
      <c r="C1551" t="s">
        <v>1959</v>
      </c>
      <c r="D1551" t="s">
        <v>755</v>
      </c>
      <c r="E1551" t="s">
        <v>432</v>
      </c>
      <c r="F1551" t="s">
        <v>672</v>
      </c>
    </row>
    <row r="1552" spans="1:6">
      <c r="A1552">
        <v>190005</v>
      </c>
      <c r="B1552" t="s">
        <v>1962</v>
      </c>
      <c r="C1552" t="s">
        <v>1959</v>
      </c>
      <c r="D1552" t="s">
        <v>755</v>
      </c>
      <c r="E1552" t="s">
        <v>15</v>
      </c>
      <c r="F1552" t="s">
        <v>756</v>
      </c>
    </row>
    <row r="1553" spans="1:6">
      <c r="A1553">
        <v>190006</v>
      </c>
      <c r="B1553" t="s">
        <v>1962</v>
      </c>
      <c r="C1553" t="s">
        <v>1959</v>
      </c>
      <c r="D1553" t="s">
        <v>755</v>
      </c>
      <c r="E1553" t="s">
        <v>15</v>
      </c>
      <c r="F1553" t="s">
        <v>757</v>
      </c>
    </row>
    <row r="1554" spans="1:6">
      <c r="A1554">
        <v>190007</v>
      </c>
      <c r="B1554" t="s">
        <v>1962</v>
      </c>
      <c r="C1554" t="s">
        <v>1959</v>
      </c>
      <c r="D1554" t="s">
        <v>755</v>
      </c>
      <c r="E1554" t="s">
        <v>15</v>
      </c>
      <c r="F1554" t="s">
        <v>758</v>
      </c>
    </row>
    <row r="1555" spans="1:6">
      <c r="A1555">
        <v>190008</v>
      </c>
      <c r="B1555" t="s">
        <v>1962</v>
      </c>
      <c r="C1555" t="s">
        <v>1959</v>
      </c>
      <c r="D1555" t="s">
        <v>755</v>
      </c>
      <c r="E1555" t="s">
        <v>15</v>
      </c>
      <c r="F1555" t="s">
        <v>759</v>
      </c>
    </row>
    <row r="1556" spans="1:6">
      <c r="A1556">
        <v>190009</v>
      </c>
      <c r="B1556" t="s">
        <v>1962</v>
      </c>
      <c r="C1556" t="s">
        <v>1959</v>
      </c>
      <c r="D1556" t="s">
        <v>755</v>
      </c>
      <c r="E1556" t="s">
        <v>15</v>
      </c>
      <c r="F1556" t="s">
        <v>676</v>
      </c>
    </row>
    <row r="1557" spans="1:6">
      <c r="A1557">
        <v>190010</v>
      </c>
      <c r="B1557" t="s">
        <v>1962</v>
      </c>
      <c r="C1557" t="s">
        <v>1959</v>
      </c>
      <c r="D1557" t="s">
        <v>755</v>
      </c>
      <c r="E1557" t="s">
        <v>15</v>
      </c>
      <c r="F1557" t="s">
        <v>677</v>
      </c>
    </row>
    <row r="1558" spans="1:6">
      <c r="A1558">
        <v>190011</v>
      </c>
      <c r="B1558" t="s">
        <v>1962</v>
      </c>
      <c r="C1558" t="s">
        <v>1959</v>
      </c>
      <c r="D1558" t="s">
        <v>755</v>
      </c>
      <c r="E1558" t="s">
        <v>15</v>
      </c>
      <c r="F1558" t="s">
        <v>760</v>
      </c>
    </row>
    <row r="1559" spans="1:6">
      <c r="B1559" t="s">
        <v>1962</v>
      </c>
      <c r="C1559" t="s">
        <v>1959</v>
      </c>
      <c r="D1559" t="s">
        <v>755</v>
      </c>
      <c r="E1559" t="s">
        <v>15</v>
      </c>
      <c r="F1559" t="s">
        <v>56</v>
      </c>
    </row>
    <row r="1560" spans="1:6">
      <c r="B1560" t="s">
        <v>1962</v>
      </c>
      <c r="C1560" t="s">
        <v>1959</v>
      </c>
      <c r="D1560" t="s">
        <v>755</v>
      </c>
      <c r="E1560" t="s">
        <v>24</v>
      </c>
      <c r="F1560" t="s">
        <v>57</v>
      </c>
    </row>
    <row r="1561" spans="1:6">
      <c r="A1561">
        <v>192000</v>
      </c>
      <c r="B1561" t="s">
        <v>1962</v>
      </c>
      <c r="C1561" t="s">
        <v>1959</v>
      </c>
      <c r="D1561" t="s">
        <v>644</v>
      </c>
      <c r="E1561" t="s">
        <v>12</v>
      </c>
      <c r="F1561" t="s">
        <v>644</v>
      </c>
    </row>
    <row r="1562" spans="1:6">
      <c r="A1562">
        <v>192001</v>
      </c>
      <c r="B1562" t="s">
        <v>1962</v>
      </c>
      <c r="C1562" t="s">
        <v>1959</v>
      </c>
      <c r="D1562" t="s">
        <v>644</v>
      </c>
      <c r="E1562" t="s">
        <v>15</v>
      </c>
      <c r="F1562" t="s">
        <v>645</v>
      </c>
    </row>
    <row r="1563" spans="1:6">
      <c r="A1563">
        <v>192002</v>
      </c>
      <c r="B1563" t="s">
        <v>1962</v>
      </c>
      <c r="C1563" t="s">
        <v>1959</v>
      </c>
      <c r="D1563" t="s">
        <v>644</v>
      </c>
      <c r="E1563" t="s">
        <v>15</v>
      </c>
      <c r="F1563" t="s">
        <v>646</v>
      </c>
    </row>
    <row r="1564" spans="1:6">
      <c r="A1564">
        <v>192003</v>
      </c>
      <c r="B1564" t="s">
        <v>1962</v>
      </c>
      <c r="C1564" t="s">
        <v>1959</v>
      </c>
      <c r="D1564" t="s">
        <v>644</v>
      </c>
      <c r="E1564" t="s">
        <v>15</v>
      </c>
      <c r="F1564" t="s">
        <v>647</v>
      </c>
    </row>
    <row r="1565" spans="1:6">
      <c r="A1565">
        <v>192004</v>
      </c>
      <c r="B1565" t="s">
        <v>1962</v>
      </c>
      <c r="C1565" t="s">
        <v>1959</v>
      </c>
      <c r="D1565" t="s">
        <v>644</v>
      </c>
      <c r="E1565" t="s">
        <v>15</v>
      </c>
      <c r="F1565" t="s">
        <v>648</v>
      </c>
    </row>
    <row r="1566" spans="1:6">
      <c r="A1566">
        <v>192005</v>
      </c>
      <c r="B1566" t="s">
        <v>1962</v>
      </c>
      <c r="C1566" t="s">
        <v>1959</v>
      </c>
      <c r="D1566" t="s">
        <v>644</v>
      </c>
      <c r="E1566" t="s">
        <v>15</v>
      </c>
      <c r="F1566" t="s">
        <v>649</v>
      </c>
    </row>
    <row r="1567" spans="1:6">
      <c r="B1567" t="s">
        <v>1962</v>
      </c>
      <c r="C1567" t="s">
        <v>1959</v>
      </c>
      <c r="D1567" t="s">
        <v>644</v>
      </c>
      <c r="E1567" t="s">
        <v>15</v>
      </c>
      <c r="F1567" t="s">
        <v>56</v>
      </c>
    </row>
    <row r="1568" spans="1:6">
      <c r="B1568" t="s">
        <v>1962</v>
      </c>
      <c r="C1568" t="s">
        <v>1959</v>
      </c>
      <c r="D1568" t="s">
        <v>644</v>
      </c>
      <c r="E1568" t="s">
        <v>24</v>
      </c>
      <c r="F1568" t="s">
        <v>57</v>
      </c>
    </row>
    <row r="1569" spans="1:6">
      <c r="A1569">
        <v>193000</v>
      </c>
      <c r="B1569" t="s">
        <v>1965</v>
      </c>
      <c r="C1569" t="s">
        <v>1959</v>
      </c>
      <c r="D1569" t="s">
        <v>1080</v>
      </c>
      <c r="E1569" t="s">
        <v>12</v>
      </c>
      <c r="F1569" t="s">
        <v>1080</v>
      </c>
    </row>
    <row r="1570" spans="1:6">
      <c r="A1570">
        <v>193001</v>
      </c>
      <c r="B1570" t="s">
        <v>1965</v>
      </c>
      <c r="C1570" t="s">
        <v>1959</v>
      </c>
      <c r="D1570" t="s">
        <v>1080</v>
      </c>
      <c r="E1570" t="s">
        <v>15</v>
      </c>
      <c r="F1570" t="s">
        <v>1081</v>
      </c>
    </row>
    <row r="1571" spans="1:6">
      <c r="A1571">
        <v>193002</v>
      </c>
      <c r="B1571" t="s">
        <v>1965</v>
      </c>
      <c r="C1571" t="s">
        <v>1959</v>
      </c>
      <c r="D1571" t="s">
        <v>1080</v>
      </c>
      <c r="E1571" t="s">
        <v>15</v>
      </c>
      <c r="F1571" t="s">
        <v>1082</v>
      </c>
    </row>
    <row r="1572" spans="1:6">
      <c r="A1572">
        <v>193003</v>
      </c>
      <c r="B1572" t="s">
        <v>1965</v>
      </c>
      <c r="C1572" t="s">
        <v>1959</v>
      </c>
      <c r="D1572" t="s">
        <v>1080</v>
      </c>
      <c r="E1572" t="s">
        <v>15</v>
      </c>
      <c r="F1572" t="s">
        <v>1083</v>
      </c>
    </row>
    <row r="1573" spans="1:6">
      <c r="A1573">
        <v>193004</v>
      </c>
      <c r="B1573" t="s">
        <v>1965</v>
      </c>
      <c r="C1573" t="s">
        <v>1959</v>
      </c>
      <c r="D1573" t="s">
        <v>1080</v>
      </c>
      <c r="E1573" t="s">
        <v>15</v>
      </c>
      <c r="F1573" t="s">
        <v>1084</v>
      </c>
    </row>
    <row r="1574" spans="1:6">
      <c r="A1574">
        <v>193005</v>
      </c>
      <c r="B1574" t="s">
        <v>1965</v>
      </c>
      <c r="C1574" t="s">
        <v>1959</v>
      </c>
      <c r="D1574" t="s">
        <v>1080</v>
      </c>
      <c r="E1574" t="s">
        <v>24</v>
      </c>
      <c r="F1574" t="s">
        <v>1085</v>
      </c>
    </row>
    <row r="1575" spans="1:6">
      <c r="B1575" t="s">
        <v>1965</v>
      </c>
      <c r="C1575" t="s">
        <v>1959</v>
      </c>
      <c r="D1575" t="s">
        <v>1080</v>
      </c>
      <c r="E1575" t="s">
        <v>15</v>
      </c>
      <c r="F1575" t="s">
        <v>56</v>
      </c>
    </row>
    <row r="1576" spans="1:6">
      <c r="B1576" t="s">
        <v>1965</v>
      </c>
      <c r="C1576" t="s">
        <v>1959</v>
      </c>
      <c r="D1576" t="s">
        <v>1080</v>
      </c>
      <c r="E1576" t="s">
        <v>24</v>
      </c>
      <c r="F1576" t="s">
        <v>57</v>
      </c>
    </row>
    <row r="1577" spans="1:6">
      <c r="A1577">
        <v>194000</v>
      </c>
      <c r="B1577" t="s">
        <v>1965</v>
      </c>
      <c r="C1577" t="s">
        <v>1959</v>
      </c>
      <c r="D1577" t="s">
        <v>1154</v>
      </c>
      <c r="E1577" t="s">
        <v>12</v>
      </c>
      <c r="F1577" t="s">
        <v>1154</v>
      </c>
    </row>
    <row r="1578" spans="1:6">
      <c r="A1578">
        <v>194001</v>
      </c>
      <c r="B1578" t="s">
        <v>1965</v>
      </c>
      <c r="C1578" t="s">
        <v>1959</v>
      </c>
      <c r="D1578" t="s">
        <v>1154</v>
      </c>
      <c r="E1578" t="s">
        <v>15</v>
      </c>
      <c r="F1578" t="s">
        <v>1155</v>
      </c>
    </row>
    <row r="1579" spans="1:6">
      <c r="A1579">
        <v>194002</v>
      </c>
      <c r="B1579" t="s">
        <v>1965</v>
      </c>
      <c r="C1579" t="s">
        <v>1959</v>
      </c>
      <c r="D1579" t="s">
        <v>1154</v>
      </c>
      <c r="E1579" t="s">
        <v>15</v>
      </c>
      <c r="F1579" t="s">
        <v>1156</v>
      </c>
    </row>
    <row r="1580" spans="1:6">
      <c r="A1580">
        <v>194003</v>
      </c>
      <c r="B1580" t="s">
        <v>1965</v>
      </c>
      <c r="C1580" t="s">
        <v>1959</v>
      </c>
      <c r="D1580" t="s">
        <v>1154</v>
      </c>
      <c r="E1580" t="s">
        <v>15</v>
      </c>
      <c r="F1580" t="s">
        <v>1157</v>
      </c>
    </row>
    <row r="1581" spans="1:6">
      <c r="A1581">
        <v>194004</v>
      </c>
      <c r="B1581" t="s">
        <v>1965</v>
      </c>
      <c r="C1581" t="s">
        <v>1959</v>
      </c>
      <c r="D1581" t="s">
        <v>1154</v>
      </c>
      <c r="E1581" t="s">
        <v>15</v>
      </c>
      <c r="F1581" t="s">
        <v>1084</v>
      </c>
    </row>
    <row r="1582" spans="1:6">
      <c r="A1582">
        <v>194005</v>
      </c>
      <c r="B1582" t="s">
        <v>1965</v>
      </c>
      <c r="C1582" t="s">
        <v>1959</v>
      </c>
      <c r="D1582" t="s">
        <v>1154</v>
      </c>
      <c r="E1582" t="s">
        <v>15</v>
      </c>
      <c r="F1582" t="s">
        <v>1158</v>
      </c>
    </row>
    <row r="1583" spans="1:6">
      <c r="A1583">
        <v>194006</v>
      </c>
      <c r="B1583" t="s">
        <v>1965</v>
      </c>
      <c r="C1583" t="s">
        <v>1959</v>
      </c>
      <c r="D1583" t="s">
        <v>1154</v>
      </c>
      <c r="E1583" t="s">
        <v>24</v>
      </c>
      <c r="F1583" t="s">
        <v>1085</v>
      </c>
    </row>
    <row r="1584" spans="1:6">
      <c r="B1584" t="s">
        <v>1965</v>
      </c>
      <c r="C1584" t="s">
        <v>1959</v>
      </c>
      <c r="D1584" t="s">
        <v>1154</v>
      </c>
      <c r="E1584" t="s">
        <v>15</v>
      </c>
      <c r="F1584" t="s">
        <v>56</v>
      </c>
    </row>
    <row r="1585" spans="1:6">
      <c r="B1585" t="s">
        <v>1965</v>
      </c>
      <c r="C1585" t="s">
        <v>1959</v>
      </c>
      <c r="D1585" t="s">
        <v>1154</v>
      </c>
      <c r="E1585" t="s">
        <v>24</v>
      </c>
      <c r="F1585" t="s">
        <v>57</v>
      </c>
    </row>
    <row r="1586" spans="1:6">
      <c r="A1586">
        <v>195000</v>
      </c>
      <c r="B1586" t="s">
        <v>1965</v>
      </c>
      <c r="C1586" t="s">
        <v>1959</v>
      </c>
      <c r="D1586" t="s">
        <v>1094</v>
      </c>
      <c r="E1586" t="s">
        <v>12</v>
      </c>
      <c r="F1586" t="s">
        <v>1094</v>
      </c>
    </row>
    <row r="1587" spans="1:6">
      <c r="A1587">
        <v>195001</v>
      </c>
      <c r="B1587" t="s">
        <v>1965</v>
      </c>
      <c r="C1587" t="s">
        <v>1959</v>
      </c>
      <c r="D1587" t="s">
        <v>1094</v>
      </c>
      <c r="E1587" t="s">
        <v>15</v>
      </c>
      <c r="F1587" t="s">
        <v>1095</v>
      </c>
    </row>
    <row r="1588" spans="1:6">
      <c r="A1588">
        <v>195002</v>
      </c>
      <c r="B1588" t="s">
        <v>1965</v>
      </c>
      <c r="C1588" t="s">
        <v>1959</v>
      </c>
      <c r="D1588" t="s">
        <v>1094</v>
      </c>
      <c r="E1588" t="s">
        <v>15</v>
      </c>
      <c r="F1588" t="s">
        <v>1096</v>
      </c>
    </row>
    <row r="1589" spans="1:6">
      <c r="A1589">
        <v>195003</v>
      </c>
      <c r="B1589" t="s">
        <v>1965</v>
      </c>
      <c r="C1589" t="s">
        <v>1959</v>
      </c>
      <c r="D1589" t="s">
        <v>1094</v>
      </c>
      <c r="E1589" t="s">
        <v>15</v>
      </c>
      <c r="F1589" t="s">
        <v>1097</v>
      </c>
    </row>
    <row r="1590" spans="1:6">
      <c r="A1590">
        <v>195004</v>
      </c>
      <c r="B1590" t="s">
        <v>1965</v>
      </c>
      <c r="C1590" t="s">
        <v>1959</v>
      </c>
      <c r="D1590" t="s">
        <v>1094</v>
      </c>
      <c r="E1590" t="s">
        <v>15</v>
      </c>
      <c r="F1590" t="s">
        <v>1098</v>
      </c>
    </row>
    <row r="1591" spans="1:6">
      <c r="A1591">
        <v>195005</v>
      </c>
      <c r="B1591" t="s">
        <v>1965</v>
      </c>
      <c r="C1591" t="s">
        <v>1959</v>
      </c>
      <c r="D1591" t="s">
        <v>1094</v>
      </c>
      <c r="E1591" t="s">
        <v>15</v>
      </c>
      <c r="F1591" t="s">
        <v>1099</v>
      </c>
    </row>
    <row r="1592" spans="1:6">
      <c r="B1592" t="s">
        <v>1965</v>
      </c>
      <c r="C1592" t="s">
        <v>1959</v>
      </c>
      <c r="D1592" t="s">
        <v>1094</v>
      </c>
      <c r="E1592" t="s">
        <v>15</v>
      </c>
      <c r="F1592" t="s">
        <v>56</v>
      </c>
    </row>
    <row r="1593" spans="1:6">
      <c r="B1593" t="s">
        <v>1965</v>
      </c>
      <c r="C1593" t="s">
        <v>1959</v>
      </c>
      <c r="D1593" t="s">
        <v>1094</v>
      </c>
      <c r="E1593" t="s">
        <v>24</v>
      </c>
      <c r="F1593" t="s">
        <v>57</v>
      </c>
    </row>
    <row r="1594" spans="1:6">
      <c r="A1594">
        <v>196000</v>
      </c>
      <c r="B1594" t="s">
        <v>1967</v>
      </c>
      <c r="C1594" t="s">
        <v>1959</v>
      </c>
      <c r="D1594" t="s">
        <v>1423</v>
      </c>
      <c r="E1594" t="s">
        <v>430</v>
      </c>
      <c r="F1594" t="s">
        <v>1423</v>
      </c>
    </row>
    <row r="1595" spans="1:6">
      <c r="A1595">
        <v>196001</v>
      </c>
      <c r="B1595" t="s">
        <v>1967</v>
      </c>
      <c r="C1595" t="s">
        <v>1959</v>
      </c>
      <c r="D1595" t="s">
        <v>1423</v>
      </c>
      <c r="E1595" t="s">
        <v>15</v>
      </c>
      <c r="F1595" t="s">
        <v>2013</v>
      </c>
    </row>
    <row r="1596" spans="1:6">
      <c r="A1596">
        <v>196002</v>
      </c>
      <c r="B1596" t="s">
        <v>1967</v>
      </c>
      <c r="C1596" t="s">
        <v>1959</v>
      </c>
      <c r="D1596" t="s">
        <v>1423</v>
      </c>
      <c r="E1596" t="s">
        <v>15</v>
      </c>
      <c r="F1596" t="s">
        <v>1425</v>
      </c>
    </row>
    <row r="1597" spans="1:6">
      <c r="A1597">
        <v>196003</v>
      </c>
      <c r="B1597" t="s">
        <v>1967</v>
      </c>
      <c r="C1597" t="s">
        <v>1959</v>
      </c>
      <c r="D1597" t="s">
        <v>1423</v>
      </c>
      <c r="E1597" t="s">
        <v>15</v>
      </c>
      <c r="F1597" t="s">
        <v>1426</v>
      </c>
    </row>
    <row r="1598" spans="1:6">
      <c r="A1598">
        <v>196004</v>
      </c>
      <c r="B1598" t="s">
        <v>1967</v>
      </c>
      <c r="C1598" t="s">
        <v>1959</v>
      </c>
      <c r="D1598" t="s">
        <v>1423</v>
      </c>
      <c r="E1598" t="s">
        <v>15</v>
      </c>
      <c r="F1598" t="s">
        <v>1427</v>
      </c>
    </row>
    <row r="1599" spans="1:6">
      <c r="A1599">
        <v>196005</v>
      </c>
      <c r="B1599" t="s">
        <v>1967</v>
      </c>
      <c r="C1599" t="s">
        <v>1959</v>
      </c>
      <c r="D1599" t="s">
        <v>1423</v>
      </c>
      <c r="E1599" t="s">
        <v>15</v>
      </c>
      <c r="F1599" t="s">
        <v>1428</v>
      </c>
    </row>
    <row r="1600" spans="1:6">
      <c r="A1600">
        <v>196006</v>
      </c>
      <c r="B1600" t="s">
        <v>1967</v>
      </c>
      <c r="C1600" t="s">
        <v>1959</v>
      </c>
      <c r="D1600" t="s">
        <v>1423</v>
      </c>
      <c r="E1600" t="s">
        <v>15</v>
      </c>
      <c r="F1600" t="s">
        <v>1429</v>
      </c>
    </row>
    <row r="1601" spans="1:6">
      <c r="A1601">
        <v>196007</v>
      </c>
      <c r="B1601" t="s">
        <v>1967</v>
      </c>
      <c r="C1601" t="s">
        <v>1959</v>
      </c>
      <c r="D1601" t="s">
        <v>1423</v>
      </c>
      <c r="E1601" t="s">
        <v>15</v>
      </c>
      <c r="F1601" t="s">
        <v>1430</v>
      </c>
    </row>
    <row r="1602" spans="1:6">
      <c r="A1602">
        <v>196008</v>
      </c>
      <c r="B1602" t="s">
        <v>1967</v>
      </c>
      <c r="C1602" t="s">
        <v>1959</v>
      </c>
      <c r="D1602" t="s">
        <v>1423</v>
      </c>
      <c r="E1602" t="s">
        <v>15</v>
      </c>
      <c r="F1602" t="s">
        <v>1431</v>
      </c>
    </row>
    <row r="1603" spans="1:6">
      <c r="A1603">
        <v>196009</v>
      </c>
      <c r="B1603" t="s">
        <v>1967</v>
      </c>
      <c r="C1603" t="s">
        <v>1959</v>
      </c>
      <c r="D1603" t="s">
        <v>1423</v>
      </c>
      <c r="E1603" t="s">
        <v>15</v>
      </c>
      <c r="F1603" t="s">
        <v>1432</v>
      </c>
    </row>
    <row r="1604" spans="1:6">
      <c r="B1604" t="s">
        <v>1967</v>
      </c>
      <c r="C1604" t="s">
        <v>1959</v>
      </c>
      <c r="D1604" t="s">
        <v>1423</v>
      </c>
      <c r="E1604" t="s">
        <v>15</v>
      </c>
      <c r="F1604" t="s">
        <v>56</v>
      </c>
    </row>
    <row r="1605" spans="1:6">
      <c r="B1605" t="s">
        <v>1967</v>
      </c>
      <c r="C1605" t="s">
        <v>1959</v>
      </c>
      <c r="D1605" t="s">
        <v>1423</v>
      </c>
      <c r="E1605" t="s">
        <v>24</v>
      </c>
      <c r="F1605" t="s">
        <v>57</v>
      </c>
    </row>
    <row r="1606" spans="1:6">
      <c r="A1606">
        <v>197000</v>
      </c>
      <c r="B1606" t="s">
        <v>1957</v>
      </c>
      <c r="C1606" t="s">
        <v>1959</v>
      </c>
      <c r="D1606" t="s">
        <v>136</v>
      </c>
      <c r="E1606" t="s">
        <v>12</v>
      </c>
      <c r="F1606" t="s">
        <v>136</v>
      </c>
    </row>
    <row r="1607" spans="1:6">
      <c r="A1607">
        <v>197001</v>
      </c>
      <c r="B1607" t="s">
        <v>1957</v>
      </c>
      <c r="C1607" t="s">
        <v>1959</v>
      </c>
      <c r="D1607" t="s">
        <v>136</v>
      </c>
      <c r="E1607" t="s">
        <v>15</v>
      </c>
      <c r="F1607" t="s">
        <v>90</v>
      </c>
    </row>
    <row r="1608" spans="1:6">
      <c r="A1608">
        <v>197002</v>
      </c>
      <c r="B1608" t="s">
        <v>1957</v>
      </c>
      <c r="C1608" t="s">
        <v>1959</v>
      </c>
      <c r="D1608" t="s">
        <v>136</v>
      </c>
      <c r="E1608" t="s">
        <v>15</v>
      </c>
      <c r="F1608" t="s">
        <v>137</v>
      </c>
    </row>
    <row r="1609" spans="1:6">
      <c r="A1609">
        <v>197003</v>
      </c>
      <c r="B1609" t="s">
        <v>1957</v>
      </c>
      <c r="C1609" t="s">
        <v>1959</v>
      </c>
      <c r="D1609" t="s">
        <v>136</v>
      </c>
      <c r="E1609" t="s">
        <v>15</v>
      </c>
      <c r="F1609" t="s">
        <v>92</v>
      </c>
    </row>
    <row r="1610" spans="1:6">
      <c r="A1610">
        <v>197004</v>
      </c>
      <c r="B1610" t="s">
        <v>1957</v>
      </c>
      <c r="C1610" t="s">
        <v>1959</v>
      </c>
      <c r="D1610" t="s">
        <v>136</v>
      </c>
      <c r="E1610" t="s">
        <v>15</v>
      </c>
      <c r="F1610" t="s">
        <v>105</v>
      </c>
    </row>
    <row r="1611" spans="1:6">
      <c r="A1611">
        <v>197005</v>
      </c>
      <c r="B1611" t="s">
        <v>1957</v>
      </c>
      <c r="C1611" t="s">
        <v>1959</v>
      </c>
      <c r="D1611" t="s">
        <v>136</v>
      </c>
      <c r="E1611" t="s">
        <v>15</v>
      </c>
      <c r="F1611" t="s">
        <v>138</v>
      </c>
    </row>
    <row r="1612" spans="1:6">
      <c r="A1612">
        <v>197006</v>
      </c>
      <c r="B1612" t="s">
        <v>1957</v>
      </c>
      <c r="C1612" t="s">
        <v>1959</v>
      </c>
      <c r="D1612" t="s">
        <v>136</v>
      </c>
      <c r="E1612" t="s">
        <v>15</v>
      </c>
      <c r="F1612" t="s">
        <v>119</v>
      </c>
    </row>
    <row r="1613" spans="1:6">
      <c r="B1613" t="s">
        <v>1957</v>
      </c>
      <c r="C1613" t="s">
        <v>1959</v>
      </c>
      <c r="D1613" t="s">
        <v>136</v>
      </c>
      <c r="E1613" t="s">
        <v>15</v>
      </c>
      <c r="F1613" t="s">
        <v>56</v>
      </c>
    </row>
    <row r="1614" spans="1:6">
      <c r="B1614" t="s">
        <v>1957</v>
      </c>
      <c r="C1614" t="s">
        <v>1959</v>
      </c>
      <c r="D1614" t="s">
        <v>136</v>
      </c>
      <c r="E1614" t="s">
        <v>24</v>
      </c>
      <c r="F1614" t="s">
        <v>57</v>
      </c>
    </row>
    <row r="1615" spans="1:6">
      <c r="A1615">
        <v>198000</v>
      </c>
      <c r="B1615" t="s">
        <v>1957</v>
      </c>
      <c r="C1615" t="s">
        <v>1959</v>
      </c>
      <c r="D1615" t="s">
        <v>95</v>
      </c>
      <c r="E1615" t="s">
        <v>12</v>
      </c>
      <c r="F1615" t="s">
        <v>95</v>
      </c>
    </row>
    <row r="1616" spans="1:6">
      <c r="A1616">
        <v>198001</v>
      </c>
      <c r="B1616" t="s">
        <v>1957</v>
      </c>
      <c r="C1616" t="s">
        <v>1959</v>
      </c>
      <c r="D1616" t="s">
        <v>95</v>
      </c>
      <c r="E1616" t="s">
        <v>15</v>
      </c>
      <c r="F1616" t="s">
        <v>90</v>
      </c>
    </row>
    <row r="1617" spans="1:6">
      <c r="A1617">
        <v>198002</v>
      </c>
      <c r="B1617" t="s">
        <v>1957</v>
      </c>
      <c r="C1617" t="s">
        <v>1959</v>
      </c>
      <c r="D1617" t="s">
        <v>95</v>
      </c>
      <c r="E1617" t="s">
        <v>15</v>
      </c>
      <c r="F1617" t="s">
        <v>91</v>
      </c>
    </row>
    <row r="1618" spans="1:6">
      <c r="A1618">
        <v>198003</v>
      </c>
      <c r="B1618" t="s">
        <v>1957</v>
      </c>
      <c r="C1618" t="s">
        <v>1959</v>
      </c>
      <c r="D1618" t="s">
        <v>95</v>
      </c>
      <c r="E1618" t="s">
        <v>15</v>
      </c>
      <c r="F1618" t="s">
        <v>92</v>
      </c>
    </row>
    <row r="1619" spans="1:6">
      <c r="A1619">
        <v>198004</v>
      </c>
      <c r="B1619" t="s">
        <v>1957</v>
      </c>
      <c r="C1619" t="s">
        <v>1959</v>
      </c>
      <c r="D1619" t="s">
        <v>95</v>
      </c>
      <c r="E1619" t="s">
        <v>15</v>
      </c>
      <c r="F1619" t="s">
        <v>96</v>
      </c>
    </row>
    <row r="1620" spans="1:6">
      <c r="A1620">
        <v>198005</v>
      </c>
      <c r="B1620" t="s">
        <v>1957</v>
      </c>
      <c r="C1620" t="s">
        <v>1959</v>
      </c>
      <c r="D1620" t="s">
        <v>95</v>
      </c>
      <c r="E1620" t="s">
        <v>15</v>
      </c>
      <c r="F1620" t="s">
        <v>97</v>
      </c>
    </row>
    <row r="1621" spans="1:6">
      <c r="A1621">
        <v>198006</v>
      </c>
      <c r="B1621" t="s">
        <v>1957</v>
      </c>
      <c r="C1621" t="s">
        <v>1959</v>
      </c>
      <c r="D1621" t="s">
        <v>95</v>
      </c>
      <c r="E1621" t="s">
        <v>15</v>
      </c>
      <c r="F1621" t="s">
        <v>98</v>
      </c>
    </row>
    <row r="1622" spans="1:6">
      <c r="A1622">
        <v>198007</v>
      </c>
      <c r="B1622" t="s">
        <v>1957</v>
      </c>
      <c r="C1622" t="s">
        <v>1959</v>
      </c>
      <c r="D1622" t="s">
        <v>95</v>
      </c>
      <c r="E1622" t="s">
        <v>15</v>
      </c>
      <c r="F1622" t="s">
        <v>99</v>
      </c>
    </row>
    <row r="1623" spans="1:6">
      <c r="A1623">
        <v>198008</v>
      </c>
      <c r="B1623" t="s">
        <v>1957</v>
      </c>
      <c r="C1623" t="s">
        <v>1959</v>
      </c>
      <c r="D1623" t="s">
        <v>95</v>
      </c>
      <c r="E1623" t="s">
        <v>15</v>
      </c>
      <c r="F1623" t="s">
        <v>100</v>
      </c>
    </row>
    <row r="1624" spans="1:6">
      <c r="A1624">
        <v>198009</v>
      </c>
      <c r="B1624" t="s">
        <v>1957</v>
      </c>
      <c r="C1624" t="s">
        <v>1959</v>
      </c>
      <c r="D1624" t="s">
        <v>95</v>
      </c>
      <c r="E1624" t="s">
        <v>15</v>
      </c>
      <c r="F1624" t="s">
        <v>101</v>
      </c>
    </row>
    <row r="1625" spans="1:6">
      <c r="A1625">
        <v>198010</v>
      </c>
      <c r="B1625" t="s">
        <v>1957</v>
      </c>
      <c r="C1625" t="s">
        <v>1959</v>
      </c>
      <c r="D1625" t="s">
        <v>95</v>
      </c>
      <c r="E1625" t="s">
        <v>15</v>
      </c>
      <c r="F1625" t="s">
        <v>102</v>
      </c>
    </row>
    <row r="1626" spans="1:6">
      <c r="B1626" t="s">
        <v>1957</v>
      </c>
      <c r="C1626" t="s">
        <v>1959</v>
      </c>
      <c r="D1626" t="s">
        <v>95</v>
      </c>
      <c r="E1626" t="s">
        <v>15</v>
      </c>
      <c r="F1626" t="s">
        <v>56</v>
      </c>
    </row>
    <row r="1627" spans="1:6">
      <c r="B1627" t="s">
        <v>1957</v>
      </c>
      <c r="C1627" t="s">
        <v>1959</v>
      </c>
      <c r="D1627" t="s">
        <v>95</v>
      </c>
      <c r="E1627" t="s">
        <v>24</v>
      </c>
      <c r="F1627" t="s">
        <v>57</v>
      </c>
    </row>
    <row r="1628" spans="1:6">
      <c r="A1628">
        <v>199000</v>
      </c>
      <c r="B1628" t="s">
        <v>1957</v>
      </c>
      <c r="C1628" t="s">
        <v>1959</v>
      </c>
      <c r="D1628" t="s">
        <v>89</v>
      </c>
      <c r="E1628" t="s">
        <v>12</v>
      </c>
      <c r="F1628" t="s">
        <v>89</v>
      </c>
    </row>
    <row r="1629" spans="1:6">
      <c r="A1629">
        <v>199001</v>
      </c>
      <c r="B1629" t="s">
        <v>1957</v>
      </c>
      <c r="C1629" t="s">
        <v>1959</v>
      </c>
      <c r="D1629" t="s">
        <v>89</v>
      </c>
      <c r="E1629" t="s">
        <v>15</v>
      </c>
      <c r="F1629" t="s">
        <v>90</v>
      </c>
    </row>
    <row r="1630" spans="1:6">
      <c r="A1630">
        <v>199002</v>
      </c>
      <c r="B1630" t="s">
        <v>1957</v>
      </c>
      <c r="C1630" t="s">
        <v>1959</v>
      </c>
      <c r="D1630" t="s">
        <v>89</v>
      </c>
      <c r="E1630" t="s">
        <v>15</v>
      </c>
      <c r="F1630" t="s">
        <v>91</v>
      </c>
    </row>
    <row r="1631" spans="1:6">
      <c r="A1631">
        <v>199003</v>
      </c>
      <c r="B1631" t="s">
        <v>1957</v>
      </c>
      <c r="C1631" t="s">
        <v>1959</v>
      </c>
      <c r="D1631" t="s">
        <v>89</v>
      </c>
      <c r="E1631" t="s">
        <v>15</v>
      </c>
      <c r="F1631" t="s">
        <v>92</v>
      </c>
    </row>
    <row r="1632" spans="1:6">
      <c r="A1632">
        <v>199004</v>
      </c>
      <c r="B1632" t="s">
        <v>1957</v>
      </c>
      <c r="C1632" t="s">
        <v>1959</v>
      </c>
      <c r="D1632" t="s">
        <v>89</v>
      </c>
      <c r="E1632" t="s">
        <v>15</v>
      </c>
      <c r="F1632" t="s">
        <v>2014</v>
      </c>
    </row>
    <row r="1633" spans="1:6">
      <c r="A1633">
        <v>199005</v>
      </c>
      <c r="B1633" t="s">
        <v>1957</v>
      </c>
      <c r="C1633" t="s">
        <v>1959</v>
      </c>
      <c r="D1633" t="s">
        <v>89</v>
      </c>
      <c r="E1633" t="s">
        <v>15</v>
      </c>
      <c r="F1633" t="s">
        <v>94</v>
      </c>
    </row>
    <row r="1634" spans="1:6">
      <c r="B1634" t="s">
        <v>1957</v>
      </c>
      <c r="C1634" t="s">
        <v>1959</v>
      </c>
      <c r="D1634" t="s">
        <v>89</v>
      </c>
      <c r="E1634" t="s">
        <v>15</v>
      </c>
      <c r="F1634" t="s">
        <v>56</v>
      </c>
    </row>
    <row r="1635" spans="1:6">
      <c r="B1635" t="s">
        <v>1957</v>
      </c>
      <c r="C1635" t="s">
        <v>1959</v>
      </c>
      <c r="D1635" t="s">
        <v>89</v>
      </c>
      <c r="E1635" t="s">
        <v>24</v>
      </c>
      <c r="F1635" t="s">
        <v>57</v>
      </c>
    </row>
    <row r="1636" spans="1:6">
      <c r="A1636">
        <v>200000</v>
      </c>
      <c r="B1636" t="s">
        <v>1961</v>
      </c>
      <c r="C1636" t="s">
        <v>1959</v>
      </c>
      <c r="D1636" t="s">
        <v>409</v>
      </c>
      <c r="E1636" t="s">
        <v>12</v>
      </c>
      <c r="F1636" t="s">
        <v>409</v>
      </c>
    </row>
    <row r="1637" spans="1:6">
      <c r="A1637">
        <v>200001</v>
      </c>
      <c r="B1637" t="s">
        <v>1961</v>
      </c>
      <c r="C1637" t="s">
        <v>1959</v>
      </c>
      <c r="D1637" t="s">
        <v>409</v>
      </c>
      <c r="E1637" t="s">
        <v>15</v>
      </c>
      <c r="F1637" t="s">
        <v>410</v>
      </c>
    </row>
    <row r="1638" spans="1:6">
      <c r="A1638">
        <v>200002</v>
      </c>
      <c r="B1638" t="s">
        <v>1961</v>
      </c>
      <c r="C1638" t="s">
        <v>1959</v>
      </c>
      <c r="D1638" t="s">
        <v>409</v>
      </c>
      <c r="E1638" t="s">
        <v>15</v>
      </c>
      <c r="F1638" t="s">
        <v>411</v>
      </c>
    </row>
    <row r="1639" spans="1:6">
      <c r="A1639">
        <v>200003</v>
      </c>
      <c r="B1639" t="s">
        <v>1961</v>
      </c>
      <c r="C1639" t="s">
        <v>1959</v>
      </c>
      <c r="D1639" t="s">
        <v>409</v>
      </c>
      <c r="E1639" t="s">
        <v>15</v>
      </c>
      <c r="F1639" t="s">
        <v>412</v>
      </c>
    </row>
    <row r="1640" spans="1:6">
      <c r="B1640" t="s">
        <v>1961</v>
      </c>
      <c r="C1640" t="s">
        <v>1959</v>
      </c>
      <c r="D1640" t="s">
        <v>409</v>
      </c>
      <c r="E1640" t="s">
        <v>15</v>
      </c>
      <c r="F1640" t="s">
        <v>56</v>
      </c>
    </row>
    <row r="1641" spans="1:6">
      <c r="B1641" t="s">
        <v>1961</v>
      </c>
      <c r="C1641" t="s">
        <v>1959</v>
      </c>
      <c r="D1641" t="s">
        <v>409</v>
      </c>
      <c r="E1641" t="s">
        <v>24</v>
      </c>
      <c r="F1641" t="s">
        <v>57</v>
      </c>
    </row>
    <row r="1642" spans="1:6">
      <c r="A1642">
        <v>201000</v>
      </c>
      <c r="B1642" t="s">
        <v>1960</v>
      </c>
      <c r="C1642" t="s">
        <v>1959</v>
      </c>
      <c r="D1642" t="s">
        <v>385</v>
      </c>
      <c r="E1642" t="s">
        <v>12</v>
      </c>
      <c r="F1642" t="s">
        <v>385</v>
      </c>
    </row>
    <row r="1643" spans="1:6">
      <c r="A1643">
        <v>201001</v>
      </c>
      <c r="B1643" t="s">
        <v>1960</v>
      </c>
      <c r="C1643" t="s">
        <v>1959</v>
      </c>
      <c r="D1643" t="s">
        <v>385</v>
      </c>
      <c r="E1643" t="s">
        <v>15</v>
      </c>
      <c r="F1643" t="s">
        <v>386</v>
      </c>
    </row>
    <row r="1644" spans="1:6">
      <c r="A1644">
        <v>201002</v>
      </c>
      <c r="B1644" t="s">
        <v>1960</v>
      </c>
      <c r="C1644" t="s">
        <v>1959</v>
      </c>
      <c r="D1644" t="s">
        <v>385</v>
      </c>
      <c r="E1644" t="s">
        <v>62</v>
      </c>
      <c r="F1644" t="s">
        <v>387</v>
      </c>
    </row>
    <row r="1645" spans="1:6">
      <c r="A1645">
        <v>201003</v>
      </c>
      <c r="B1645" t="s">
        <v>1960</v>
      </c>
      <c r="C1645" t="s">
        <v>1959</v>
      </c>
      <c r="D1645" t="s">
        <v>385</v>
      </c>
      <c r="E1645" t="s">
        <v>388</v>
      </c>
      <c r="F1645" t="s">
        <v>389</v>
      </c>
    </row>
    <row r="1646" spans="1:6">
      <c r="A1646">
        <v>201004</v>
      </c>
      <c r="B1646" t="s">
        <v>1960</v>
      </c>
      <c r="C1646" t="s">
        <v>1959</v>
      </c>
      <c r="D1646" t="s">
        <v>385</v>
      </c>
      <c r="E1646" t="s">
        <v>24</v>
      </c>
      <c r="F1646" t="s">
        <v>390</v>
      </c>
    </row>
    <row r="1647" spans="1:6">
      <c r="B1647" t="s">
        <v>1960</v>
      </c>
      <c r="C1647" t="s">
        <v>1959</v>
      </c>
      <c r="D1647" t="s">
        <v>385</v>
      </c>
      <c r="E1647" t="s">
        <v>15</v>
      </c>
      <c r="F1647" t="s">
        <v>56</v>
      </c>
    </row>
    <row r="1648" spans="1:6">
      <c r="B1648" t="s">
        <v>1960</v>
      </c>
      <c r="C1648" t="s">
        <v>1959</v>
      </c>
      <c r="D1648" t="s">
        <v>385</v>
      </c>
      <c r="E1648" t="s">
        <v>24</v>
      </c>
      <c r="F1648" t="s">
        <v>57</v>
      </c>
    </row>
    <row r="1649" spans="1:6">
      <c r="A1649">
        <v>202000</v>
      </c>
      <c r="B1649" t="s">
        <v>1968</v>
      </c>
      <c r="C1649" t="s">
        <v>1959</v>
      </c>
      <c r="D1649" t="s">
        <v>1936</v>
      </c>
      <c r="E1649" t="s">
        <v>12</v>
      </c>
      <c r="F1649" t="s">
        <v>1936</v>
      </c>
    </row>
    <row r="1650" spans="1:6">
      <c r="A1650">
        <v>202001</v>
      </c>
      <c r="B1650" t="s">
        <v>1968</v>
      </c>
      <c r="C1650" t="s">
        <v>1959</v>
      </c>
      <c r="D1650" t="s">
        <v>1936</v>
      </c>
      <c r="E1650" t="s">
        <v>15</v>
      </c>
      <c r="F1650" t="s">
        <v>1937</v>
      </c>
    </row>
    <row r="1651" spans="1:6">
      <c r="A1651">
        <v>202002</v>
      </c>
      <c r="B1651" t="s">
        <v>1968</v>
      </c>
      <c r="C1651" t="s">
        <v>1959</v>
      </c>
      <c r="D1651" t="s">
        <v>1936</v>
      </c>
      <c r="E1651" t="s">
        <v>15</v>
      </c>
      <c r="F1651" t="s">
        <v>1033</v>
      </c>
    </row>
    <row r="1652" spans="1:6">
      <c r="A1652">
        <v>202003</v>
      </c>
      <c r="B1652" t="s">
        <v>1968</v>
      </c>
      <c r="C1652" t="s">
        <v>1959</v>
      </c>
      <c r="D1652" t="s">
        <v>1936</v>
      </c>
      <c r="E1652" t="s">
        <v>15</v>
      </c>
      <c r="F1652" t="s">
        <v>1034</v>
      </c>
    </row>
    <row r="1653" spans="1:6">
      <c r="B1653" t="s">
        <v>1968</v>
      </c>
      <c r="C1653" t="s">
        <v>1959</v>
      </c>
      <c r="D1653" t="s">
        <v>1936</v>
      </c>
      <c r="E1653" t="s">
        <v>15</v>
      </c>
      <c r="F1653" t="s">
        <v>56</v>
      </c>
    </row>
    <row r="1654" spans="1:6">
      <c r="B1654" t="s">
        <v>1968</v>
      </c>
      <c r="C1654" t="s">
        <v>1959</v>
      </c>
      <c r="D1654" t="s">
        <v>1936</v>
      </c>
      <c r="E1654" t="s">
        <v>24</v>
      </c>
      <c r="F1654" t="s">
        <v>57</v>
      </c>
    </row>
    <row r="1655" spans="1:6">
      <c r="A1655">
        <v>203000</v>
      </c>
      <c r="B1655" t="s">
        <v>1965</v>
      </c>
      <c r="C1655" t="s">
        <v>1959</v>
      </c>
      <c r="D1655" t="s">
        <v>1031</v>
      </c>
      <c r="E1655" t="s">
        <v>12</v>
      </c>
      <c r="F1655" t="s">
        <v>1031</v>
      </c>
    </row>
    <row r="1656" spans="1:6">
      <c r="A1656">
        <v>203001</v>
      </c>
      <c r="B1656" t="s">
        <v>1965</v>
      </c>
      <c r="C1656" t="s">
        <v>1959</v>
      </c>
      <c r="D1656" t="s">
        <v>1031</v>
      </c>
      <c r="E1656" t="s">
        <v>15</v>
      </c>
      <c r="F1656" t="s">
        <v>1032</v>
      </c>
    </row>
    <row r="1657" spans="1:6">
      <c r="A1657">
        <v>203002</v>
      </c>
      <c r="B1657" t="s">
        <v>1965</v>
      </c>
      <c r="C1657" t="s">
        <v>1959</v>
      </c>
      <c r="D1657" t="s">
        <v>1031</v>
      </c>
      <c r="E1657" t="s">
        <v>15</v>
      </c>
      <c r="F1657" t="s">
        <v>1033</v>
      </c>
    </row>
    <row r="1658" spans="1:6">
      <c r="A1658">
        <v>203003</v>
      </c>
      <c r="B1658" t="s">
        <v>1965</v>
      </c>
      <c r="C1658" t="s">
        <v>1959</v>
      </c>
      <c r="D1658" t="s">
        <v>1031</v>
      </c>
      <c r="E1658" t="s">
        <v>15</v>
      </c>
      <c r="F1658" t="s">
        <v>1034</v>
      </c>
    </row>
    <row r="1659" spans="1:6">
      <c r="A1659">
        <v>203004</v>
      </c>
      <c r="B1659" t="s">
        <v>1965</v>
      </c>
      <c r="C1659" t="s">
        <v>1959</v>
      </c>
      <c r="D1659" t="s">
        <v>1031</v>
      </c>
      <c r="E1659" t="s">
        <v>15</v>
      </c>
      <c r="F1659" t="s">
        <v>1023</v>
      </c>
    </row>
    <row r="1660" spans="1:6">
      <c r="A1660">
        <v>203005</v>
      </c>
      <c r="B1660" t="s">
        <v>1965</v>
      </c>
      <c r="C1660" t="s">
        <v>1959</v>
      </c>
      <c r="D1660" t="s">
        <v>1031</v>
      </c>
      <c r="E1660" t="s">
        <v>15</v>
      </c>
      <c r="F1660" t="s">
        <v>1035</v>
      </c>
    </row>
    <row r="1661" spans="1:6">
      <c r="B1661" t="s">
        <v>1965</v>
      </c>
      <c r="C1661" t="s">
        <v>1959</v>
      </c>
      <c r="D1661" t="s">
        <v>1031</v>
      </c>
      <c r="E1661" t="s">
        <v>15</v>
      </c>
      <c r="F1661" t="s">
        <v>56</v>
      </c>
    </row>
    <row r="1662" spans="1:6">
      <c r="B1662" t="s">
        <v>1965</v>
      </c>
      <c r="C1662" t="s">
        <v>1959</v>
      </c>
      <c r="D1662" t="s">
        <v>1031</v>
      </c>
      <c r="E1662" t="s">
        <v>24</v>
      </c>
      <c r="F1662" t="s">
        <v>57</v>
      </c>
    </row>
    <row r="1663" spans="1:6">
      <c r="A1663">
        <v>204000</v>
      </c>
      <c r="B1663" t="s">
        <v>1965</v>
      </c>
      <c r="C1663" t="s">
        <v>1959</v>
      </c>
      <c r="D1663" t="s">
        <v>1036</v>
      </c>
      <c r="E1663" t="s">
        <v>430</v>
      </c>
      <c r="F1663" t="s">
        <v>1036</v>
      </c>
    </row>
    <row r="1664" spans="1:6">
      <c r="A1664">
        <v>204001</v>
      </c>
      <c r="B1664" t="s">
        <v>1965</v>
      </c>
      <c r="C1664" t="s">
        <v>1959</v>
      </c>
      <c r="D1664" t="s">
        <v>1036</v>
      </c>
      <c r="E1664" t="s">
        <v>15</v>
      </c>
      <c r="F1664" t="s">
        <v>1037</v>
      </c>
    </row>
    <row r="1665" spans="1:6">
      <c r="A1665">
        <v>204002</v>
      </c>
      <c r="B1665" t="s">
        <v>1965</v>
      </c>
      <c r="C1665" t="s">
        <v>1959</v>
      </c>
      <c r="D1665" t="s">
        <v>1036</v>
      </c>
      <c r="E1665" t="s">
        <v>15</v>
      </c>
      <c r="F1665" t="s">
        <v>1038</v>
      </c>
    </row>
    <row r="1666" spans="1:6">
      <c r="A1666">
        <v>204003</v>
      </c>
      <c r="B1666" t="s">
        <v>1965</v>
      </c>
      <c r="C1666" t="s">
        <v>1959</v>
      </c>
      <c r="D1666" t="s">
        <v>1036</v>
      </c>
      <c r="E1666" t="s">
        <v>15</v>
      </c>
      <c r="F1666" t="s">
        <v>1039</v>
      </c>
    </row>
    <row r="1667" spans="1:6">
      <c r="A1667">
        <v>204004</v>
      </c>
      <c r="B1667" t="s">
        <v>1965</v>
      </c>
      <c r="C1667" t="s">
        <v>1959</v>
      </c>
      <c r="D1667" t="s">
        <v>1036</v>
      </c>
      <c r="E1667" t="s">
        <v>15</v>
      </c>
      <c r="F1667" t="s">
        <v>1040</v>
      </c>
    </row>
    <row r="1668" spans="1:6">
      <c r="A1668">
        <v>204005</v>
      </c>
      <c r="B1668" t="s">
        <v>1965</v>
      </c>
      <c r="C1668" t="s">
        <v>1959</v>
      </c>
      <c r="D1668" t="s">
        <v>1036</v>
      </c>
      <c r="E1668" t="s">
        <v>15</v>
      </c>
      <c r="F1668" t="s">
        <v>1041</v>
      </c>
    </row>
    <row r="1669" spans="1:6">
      <c r="A1669">
        <v>204006</v>
      </c>
      <c r="B1669" t="s">
        <v>1965</v>
      </c>
      <c r="C1669" t="s">
        <v>1959</v>
      </c>
      <c r="D1669" t="s">
        <v>1036</v>
      </c>
      <c r="E1669" t="s">
        <v>15</v>
      </c>
      <c r="F1669" t="s">
        <v>1042</v>
      </c>
    </row>
    <row r="1670" spans="1:6">
      <c r="B1670" t="s">
        <v>1965</v>
      </c>
      <c r="C1670" t="s">
        <v>1959</v>
      </c>
      <c r="D1670" t="s">
        <v>1036</v>
      </c>
      <c r="E1670" t="s">
        <v>15</v>
      </c>
      <c r="F1670" t="s">
        <v>56</v>
      </c>
    </row>
    <row r="1671" spans="1:6">
      <c r="B1671" t="s">
        <v>1965</v>
      </c>
      <c r="C1671" t="s">
        <v>1959</v>
      </c>
      <c r="D1671" t="s">
        <v>1036</v>
      </c>
      <c r="E1671" t="s">
        <v>24</v>
      </c>
      <c r="F1671" t="s">
        <v>57</v>
      </c>
    </row>
    <row r="1672" spans="1:6">
      <c r="A1672">
        <v>205000</v>
      </c>
      <c r="B1672" t="s">
        <v>1965</v>
      </c>
      <c r="C1672" t="s">
        <v>1959</v>
      </c>
      <c r="D1672" t="s">
        <v>1078</v>
      </c>
      <c r="E1672" t="s">
        <v>12</v>
      </c>
      <c r="F1672" t="s">
        <v>1078</v>
      </c>
    </row>
    <row r="1673" spans="1:6">
      <c r="A1673">
        <v>205001</v>
      </c>
      <c r="B1673" t="s">
        <v>1965</v>
      </c>
      <c r="C1673" t="s">
        <v>1959</v>
      </c>
      <c r="D1673" t="s">
        <v>1078</v>
      </c>
      <c r="E1673" t="s">
        <v>15</v>
      </c>
      <c r="F1673" t="s">
        <v>1079</v>
      </c>
    </row>
    <row r="1674" spans="1:6">
      <c r="A1674">
        <v>205002</v>
      </c>
      <c r="B1674" t="s">
        <v>1965</v>
      </c>
      <c r="C1674" t="s">
        <v>1959</v>
      </c>
      <c r="D1674" t="s">
        <v>1078</v>
      </c>
      <c r="E1674" t="s">
        <v>15</v>
      </c>
      <c r="F1674" t="s">
        <v>1033</v>
      </c>
    </row>
    <row r="1675" spans="1:6">
      <c r="A1675">
        <v>205003</v>
      </c>
      <c r="B1675" t="s">
        <v>1965</v>
      </c>
      <c r="C1675" t="s">
        <v>1959</v>
      </c>
      <c r="D1675" t="s">
        <v>1078</v>
      </c>
      <c r="E1675" t="s">
        <v>15</v>
      </c>
      <c r="F1675" t="s">
        <v>1034</v>
      </c>
    </row>
    <row r="1676" spans="1:6">
      <c r="B1676" t="s">
        <v>1965</v>
      </c>
      <c r="C1676" t="s">
        <v>1959</v>
      </c>
      <c r="D1676" t="s">
        <v>1078</v>
      </c>
      <c r="E1676" t="s">
        <v>15</v>
      </c>
      <c r="F1676" t="s">
        <v>56</v>
      </c>
    </row>
    <row r="1677" spans="1:6">
      <c r="B1677" t="s">
        <v>1965</v>
      </c>
      <c r="C1677" t="s">
        <v>1959</v>
      </c>
      <c r="D1677" t="s">
        <v>1078</v>
      </c>
      <c r="E1677" t="s">
        <v>24</v>
      </c>
      <c r="F1677" t="s">
        <v>57</v>
      </c>
    </row>
    <row r="1678" spans="1:6">
      <c r="A1678">
        <v>206000</v>
      </c>
      <c r="B1678" t="s">
        <v>1968</v>
      </c>
      <c r="C1678" t="s">
        <v>1959</v>
      </c>
      <c r="D1678" t="s">
        <v>1688</v>
      </c>
      <c r="E1678" t="s">
        <v>12</v>
      </c>
      <c r="F1678" t="s">
        <v>1688</v>
      </c>
    </row>
    <row r="1679" spans="1:6">
      <c r="A1679">
        <v>206001</v>
      </c>
      <c r="B1679" t="s">
        <v>1968</v>
      </c>
      <c r="C1679" t="s">
        <v>1959</v>
      </c>
      <c r="D1679" t="s">
        <v>1688</v>
      </c>
      <c r="E1679" t="s">
        <v>15</v>
      </c>
      <c r="F1679" t="s">
        <v>1689</v>
      </c>
    </row>
    <row r="1680" spans="1:6">
      <c r="A1680">
        <v>206002</v>
      </c>
      <c r="B1680" t="s">
        <v>1968</v>
      </c>
      <c r="C1680" t="s">
        <v>1959</v>
      </c>
      <c r="D1680" t="s">
        <v>1688</v>
      </c>
      <c r="E1680" t="s">
        <v>182</v>
      </c>
      <c r="F1680" t="s">
        <v>523</v>
      </c>
    </row>
    <row r="1681" spans="1:6">
      <c r="A1681">
        <v>206003</v>
      </c>
      <c r="B1681" t="s">
        <v>1968</v>
      </c>
      <c r="C1681" t="s">
        <v>1959</v>
      </c>
      <c r="D1681" t="s">
        <v>1688</v>
      </c>
      <c r="E1681" t="s">
        <v>15</v>
      </c>
      <c r="F1681" t="s">
        <v>1690</v>
      </c>
    </row>
    <row r="1682" spans="1:6">
      <c r="A1682">
        <v>206004</v>
      </c>
      <c r="B1682" t="s">
        <v>1968</v>
      </c>
      <c r="C1682" t="s">
        <v>1959</v>
      </c>
      <c r="D1682" t="s">
        <v>1688</v>
      </c>
      <c r="E1682" t="s">
        <v>15</v>
      </c>
      <c r="F1682" t="s">
        <v>1691</v>
      </c>
    </row>
    <row r="1683" spans="1:6">
      <c r="A1683">
        <v>206005</v>
      </c>
      <c r="B1683" t="s">
        <v>1968</v>
      </c>
      <c r="C1683" t="s">
        <v>1959</v>
      </c>
      <c r="D1683" t="s">
        <v>1688</v>
      </c>
      <c r="E1683" t="s">
        <v>15</v>
      </c>
      <c r="F1683" t="s">
        <v>1692</v>
      </c>
    </row>
    <row r="1684" spans="1:6">
      <c r="A1684">
        <v>206006</v>
      </c>
      <c r="B1684" t="s">
        <v>1968</v>
      </c>
      <c r="C1684" t="s">
        <v>1959</v>
      </c>
      <c r="D1684" t="s">
        <v>1688</v>
      </c>
      <c r="E1684" t="s">
        <v>15</v>
      </c>
      <c r="F1684" t="s">
        <v>1693</v>
      </c>
    </row>
    <row r="1685" spans="1:6">
      <c r="A1685">
        <v>206007</v>
      </c>
      <c r="B1685" t="s">
        <v>1968</v>
      </c>
      <c r="C1685" t="s">
        <v>1959</v>
      </c>
      <c r="D1685" t="s">
        <v>1688</v>
      </c>
      <c r="E1685" t="s">
        <v>15</v>
      </c>
      <c r="F1685" t="s">
        <v>1694</v>
      </c>
    </row>
    <row r="1686" spans="1:6">
      <c r="A1686">
        <v>206008</v>
      </c>
      <c r="B1686" t="s">
        <v>1968</v>
      </c>
      <c r="C1686" t="s">
        <v>1959</v>
      </c>
      <c r="D1686" t="s">
        <v>1688</v>
      </c>
      <c r="E1686" t="s">
        <v>182</v>
      </c>
      <c r="F1686" t="s">
        <v>1695</v>
      </c>
    </row>
    <row r="1687" spans="1:6">
      <c r="A1687">
        <v>206009</v>
      </c>
      <c r="B1687" t="s">
        <v>1968</v>
      </c>
      <c r="C1687" t="s">
        <v>1959</v>
      </c>
      <c r="D1687" t="s">
        <v>1688</v>
      </c>
      <c r="E1687" t="s">
        <v>15</v>
      </c>
      <c r="F1687" t="s">
        <v>1696</v>
      </c>
    </row>
    <row r="1688" spans="1:6">
      <c r="A1688">
        <v>206010</v>
      </c>
      <c r="B1688" t="s">
        <v>1968</v>
      </c>
      <c r="C1688" t="s">
        <v>1959</v>
      </c>
      <c r="D1688" t="s">
        <v>1688</v>
      </c>
      <c r="E1688" t="s">
        <v>182</v>
      </c>
      <c r="F1688" t="s">
        <v>1697</v>
      </c>
    </row>
    <row r="1689" spans="1:6">
      <c r="A1689">
        <v>206011</v>
      </c>
      <c r="B1689" t="s">
        <v>1968</v>
      </c>
      <c r="C1689" t="s">
        <v>1959</v>
      </c>
      <c r="D1689" t="s">
        <v>1688</v>
      </c>
      <c r="E1689" t="s">
        <v>15</v>
      </c>
      <c r="F1689" t="s">
        <v>1698</v>
      </c>
    </row>
    <row r="1690" spans="1:6">
      <c r="B1690" t="s">
        <v>1968</v>
      </c>
      <c r="C1690" t="s">
        <v>1959</v>
      </c>
      <c r="D1690" t="s">
        <v>1688</v>
      </c>
      <c r="E1690" t="s">
        <v>15</v>
      </c>
      <c r="F1690" t="s">
        <v>56</v>
      </c>
    </row>
    <row r="1691" spans="1:6">
      <c r="B1691" t="s">
        <v>1968</v>
      </c>
      <c r="C1691" t="s">
        <v>1959</v>
      </c>
      <c r="D1691" t="s">
        <v>1688</v>
      </c>
      <c r="E1691" t="s">
        <v>24</v>
      </c>
      <c r="F1691" t="s">
        <v>57</v>
      </c>
    </row>
    <row r="1692" spans="1:6">
      <c r="A1692">
        <v>207000</v>
      </c>
      <c r="B1692" t="s">
        <v>1961</v>
      </c>
      <c r="C1692" t="s">
        <v>1959</v>
      </c>
      <c r="D1692" t="s">
        <v>520</v>
      </c>
      <c r="E1692" t="s">
        <v>12</v>
      </c>
      <c r="F1692" t="s">
        <v>520</v>
      </c>
    </row>
    <row r="1693" spans="1:6">
      <c r="A1693">
        <v>207001</v>
      </c>
      <c r="B1693" t="s">
        <v>1961</v>
      </c>
      <c r="C1693" t="s">
        <v>1959</v>
      </c>
      <c r="D1693" t="s">
        <v>520</v>
      </c>
      <c r="E1693" t="s">
        <v>15</v>
      </c>
      <c r="F1693" t="s">
        <v>521</v>
      </c>
    </row>
    <row r="1694" spans="1:6">
      <c r="A1694">
        <v>207002</v>
      </c>
      <c r="B1694" t="s">
        <v>1961</v>
      </c>
      <c r="C1694" t="s">
        <v>1959</v>
      </c>
      <c r="D1694" t="s">
        <v>520</v>
      </c>
      <c r="E1694" t="s">
        <v>182</v>
      </c>
      <c r="F1694" t="s">
        <v>522</v>
      </c>
    </row>
    <row r="1695" spans="1:6">
      <c r="A1695">
        <v>207003</v>
      </c>
      <c r="B1695" t="s">
        <v>1961</v>
      </c>
      <c r="C1695" t="s">
        <v>1959</v>
      </c>
      <c r="D1695" t="s">
        <v>520</v>
      </c>
      <c r="E1695" t="s">
        <v>182</v>
      </c>
      <c r="F1695" t="s">
        <v>523</v>
      </c>
    </row>
    <row r="1696" spans="1:6">
      <c r="A1696">
        <v>207004</v>
      </c>
      <c r="B1696" t="s">
        <v>1961</v>
      </c>
      <c r="C1696" t="s">
        <v>1959</v>
      </c>
      <c r="D1696" t="s">
        <v>520</v>
      </c>
      <c r="E1696" t="s">
        <v>182</v>
      </c>
      <c r="F1696" t="s">
        <v>524</v>
      </c>
    </row>
    <row r="1697" spans="1:6">
      <c r="A1697">
        <v>207005</v>
      </c>
      <c r="B1697" t="s">
        <v>1961</v>
      </c>
      <c r="C1697" t="s">
        <v>1959</v>
      </c>
      <c r="D1697" t="s">
        <v>520</v>
      </c>
      <c r="E1697" t="s">
        <v>182</v>
      </c>
      <c r="F1697" t="s">
        <v>525</v>
      </c>
    </row>
    <row r="1698" spans="1:6">
      <c r="A1698">
        <v>207006</v>
      </c>
      <c r="B1698" t="s">
        <v>1961</v>
      </c>
      <c r="C1698" t="s">
        <v>1959</v>
      </c>
      <c r="D1698" t="s">
        <v>520</v>
      </c>
      <c r="E1698" t="s">
        <v>182</v>
      </c>
      <c r="F1698" t="s">
        <v>526</v>
      </c>
    </row>
    <row r="1699" spans="1:6">
      <c r="A1699">
        <v>207007</v>
      </c>
      <c r="B1699" t="s">
        <v>1961</v>
      </c>
      <c r="C1699" t="s">
        <v>1959</v>
      </c>
      <c r="D1699" t="s">
        <v>520</v>
      </c>
      <c r="E1699" t="s">
        <v>182</v>
      </c>
      <c r="F1699" t="s">
        <v>527</v>
      </c>
    </row>
    <row r="1700" spans="1:6">
      <c r="A1700">
        <v>207008</v>
      </c>
      <c r="B1700" t="s">
        <v>1961</v>
      </c>
      <c r="C1700" t="s">
        <v>1959</v>
      </c>
      <c r="D1700" t="s">
        <v>520</v>
      </c>
      <c r="E1700" t="s">
        <v>15</v>
      </c>
      <c r="F1700" t="s">
        <v>528</v>
      </c>
    </row>
    <row r="1701" spans="1:6">
      <c r="A1701">
        <v>207009</v>
      </c>
      <c r="B1701" t="s">
        <v>1961</v>
      </c>
      <c r="C1701" t="s">
        <v>1959</v>
      </c>
      <c r="D1701" t="s">
        <v>520</v>
      </c>
      <c r="E1701" t="s">
        <v>15</v>
      </c>
      <c r="F1701" t="s">
        <v>529</v>
      </c>
    </row>
    <row r="1702" spans="1:6">
      <c r="A1702">
        <v>207010</v>
      </c>
      <c r="B1702" t="s">
        <v>1961</v>
      </c>
      <c r="C1702" t="s">
        <v>1959</v>
      </c>
      <c r="D1702" t="s">
        <v>520</v>
      </c>
      <c r="E1702" t="s">
        <v>15</v>
      </c>
      <c r="F1702" t="s">
        <v>2015</v>
      </c>
    </row>
    <row r="1703" spans="1:6">
      <c r="A1703">
        <v>207011</v>
      </c>
      <c r="B1703" t="s">
        <v>1961</v>
      </c>
      <c r="C1703" t="s">
        <v>1959</v>
      </c>
      <c r="D1703" t="s">
        <v>520</v>
      </c>
      <c r="E1703" t="s">
        <v>15</v>
      </c>
      <c r="F1703" t="s">
        <v>531</v>
      </c>
    </row>
    <row r="1704" spans="1:6">
      <c r="B1704" t="s">
        <v>1961</v>
      </c>
      <c r="C1704" t="s">
        <v>1959</v>
      </c>
      <c r="D1704" t="s">
        <v>520</v>
      </c>
      <c r="E1704" t="s">
        <v>15</v>
      </c>
      <c r="F1704" t="s">
        <v>56</v>
      </c>
    </row>
    <row r="1705" spans="1:6">
      <c r="B1705" t="s">
        <v>1961</v>
      </c>
      <c r="C1705" t="s">
        <v>1959</v>
      </c>
      <c r="D1705" t="s">
        <v>520</v>
      </c>
      <c r="E1705" t="s">
        <v>24</v>
      </c>
      <c r="F1705" t="s">
        <v>57</v>
      </c>
    </row>
    <row r="1706" spans="1:6">
      <c r="A1706">
        <v>209000</v>
      </c>
      <c r="B1706" t="s">
        <v>1968</v>
      </c>
      <c r="C1706" t="s">
        <v>1959</v>
      </c>
      <c r="D1706" t="s">
        <v>1763</v>
      </c>
      <c r="E1706" t="s">
        <v>12</v>
      </c>
      <c r="F1706" t="s">
        <v>1763</v>
      </c>
    </row>
    <row r="1707" spans="1:6">
      <c r="A1707">
        <v>209001</v>
      </c>
      <c r="B1707" t="s">
        <v>1968</v>
      </c>
      <c r="C1707" t="s">
        <v>1959</v>
      </c>
      <c r="D1707" t="s">
        <v>1763</v>
      </c>
      <c r="E1707" t="s">
        <v>15</v>
      </c>
      <c r="F1707" t="s">
        <v>899</v>
      </c>
    </row>
    <row r="1708" spans="1:6">
      <c r="A1708">
        <v>209002</v>
      </c>
      <c r="B1708" t="s">
        <v>1968</v>
      </c>
      <c r="C1708" t="s">
        <v>1959</v>
      </c>
      <c r="D1708" t="s">
        <v>1763</v>
      </c>
      <c r="E1708" t="s">
        <v>15</v>
      </c>
      <c r="F1708" t="s">
        <v>1764</v>
      </c>
    </row>
    <row r="1709" spans="1:6">
      <c r="A1709">
        <v>209003</v>
      </c>
      <c r="B1709" t="s">
        <v>1968</v>
      </c>
      <c r="C1709" t="s">
        <v>1959</v>
      </c>
      <c r="D1709" t="s">
        <v>1763</v>
      </c>
      <c r="E1709" t="s">
        <v>15</v>
      </c>
      <c r="F1709" t="s">
        <v>898</v>
      </c>
    </row>
    <row r="1710" spans="1:6">
      <c r="A1710">
        <v>209004</v>
      </c>
      <c r="B1710" t="s">
        <v>1968</v>
      </c>
      <c r="C1710" t="s">
        <v>1959</v>
      </c>
      <c r="D1710" t="s">
        <v>1763</v>
      </c>
      <c r="E1710" t="s">
        <v>15</v>
      </c>
      <c r="F1710" t="s">
        <v>1765</v>
      </c>
    </row>
    <row r="1711" spans="1:6">
      <c r="B1711" t="s">
        <v>1968</v>
      </c>
      <c r="C1711" t="s">
        <v>1959</v>
      </c>
      <c r="D1711" t="s">
        <v>1763</v>
      </c>
      <c r="E1711" t="s">
        <v>15</v>
      </c>
      <c r="F1711" t="s">
        <v>56</v>
      </c>
    </row>
    <row r="1712" spans="1:6">
      <c r="B1712" t="s">
        <v>1968</v>
      </c>
      <c r="C1712" t="s">
        <v>1959</v>
      </c>
      <c r="D1712" t="s">
        <v>1763</v>
      </c>
      <c r="E1712" t="s">
        <v>24</v>
      </c>
      <c r="F1712" t="s">
        <v>57</v>
      </c>
    </row>
    <row r="1713" spans="1:6">
      <c r="A1713">
        <v>210000</v>
      </c>
      <c r="B1713" t="s">
        <v>1968</v>
      </c>
      <c r="C1713" t="s">
        <v>1959</v>
      </c>
      <c r="D1713" t="s">
        <v>1865</v>
      </c>
      <c r="E1713" t="s">
        <v>12</v>
      </c>
      <c r="F1713" t="s">
        <v>1865</v>
      </c>
    </row>
    <row r="1714" spans="1:6">
      <c r="A1714">
        <v>210001</v>
      </c>
      <c r="B1714" t="s">
        <v>1968</v>
      </c>
      <c r="C1714" t="s">
        <v>1959</v>
      </c>
      <c r="D1714" t="s">
        <v>1865</v>
      </c>
      <c r="E1714" t="s">
        <v>15</v>
      </c>
      <c r="F1714" t="s">
        <v>1424</v>
      </c>
    </row>
    <row r="1715" spans="1:6">
      <c r="A1715">
        <v>210002</v>
      </c>
      <c r="B1715" t="s">
        <v>1968</v>
      </c>
      <c r="C1715" t="s">
        <v>1959</v>
      </c>
      <c r="D1715" t="s">
        <v>1865</v>
      </c>
      <c r="E1715" t="s">
        <v>15</v>
      </c>
      <c r="F1715" t="s">
        <v>1866</v>
      </c>
    </row>
    <row r="1716" spans="1:6">
      <c r="A1716">
        <v>210003</v>
      </c>
      <c r="B1716" t="s">
        <v>1968</v>
      </c>
      <c r="C1716" t="s">
        <v>1959</v>
      </c>
      <c r="D1716" t="s">
        <v>1865</v>
      </c>
      <c r="E1716" t="s">
        <v>15</v>
      </c>
      <c r="F1716" t="s">
        <v>1810</v>
      </c>
    </row>
    <row r="1717" spans="1:6">
      <c r="A1717">
        <v>210004</v>
      </c>
      <c r="B1717" t="s">
        <v>1968</v>
      </c>
      <c r="C1717" t="s">
        <v>1959</v>
      </c>
      <c r="D1717" t="s">
        <v>1865</v>
      </c>
      <c r="E1717" t="s">
        <v>15</v>
      </c>
      <c r="F1717" t="s">
        <v>1867</v>
      </c>
    </row>
    <row r="1718" spans="1:6">
      <c r="A1718">
        <v>210005</v>
      </c>
      <c r="B1718" t="s">
        <v>1968</v>
      </c>
      <c r="C1718" t="s">
        <v>1959</v>
      </c>
      <c r="D1718" t="s">
        <v>1865</v>
      </c>
      <c r="E1718" t="s">
        <v>15</v>
      </c>
      <c r="F1718" t="s">
        <v>1868</v>
      </c>
    </row>
    <row r="1719" spans="1:6">
      <c r="B1719" t="s">
        <v>1968</v>
      </c>
      <c r="C1719" t="s">
        <v>1959</v>
      </c>
      <c r="D1719" t="s">
        <v>1865</v>
      </c>
      <c r="E1719" t="s">
        <v>15</v>
      </c>
      <c r="F1719" t="s">
        <v>56</v>
      </c>
    </row>
    <row r="1720" spans="1:6">
      <c r="B1720" t="s">
        <v>1968</v>
      </c>
      <c r="C1720" t="s">
        <v>1959</v>
      </c>
      <c r="D1720" t="s">
        <v>1865</v>
      </c>
      <c r="E1720" t="s">
        <v>24</v>
      </c>
      <c r="F1720" t="s">
        <v>57</v>
      </c>
    </row>
  </sheetData>
  <sheetProtection sheet="1" objects="1" scenarios="1" selectLockedCells="1" selectUnlockedCells="1"/>
  <phoneticPr fontId="2" type="noConversion"/>
  <conditionalFormatting sqref="A2:G1720">
    <cfRule type="expression" dxfId="306" priority="2">
      <formula>$E2="section"</formula>
    </cfRule>
    <cfRule type="expression" dxfId="305" priority="4">
      <formula>OR($E2="checklist", $E2="checklist-flat")</formula>
    </cfRule>
  </conditionalFormatting>
  <conditionalFormatting sqref="A1:G1720">
    <cfRule type="expression" dxfId="304" priority="1">
      <formula>ISBLANK($A1)</formula>
    </cfRule>
  </conditionalFormatting>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3A2D5-A309-48A6-B1C4-65B2313EB943}">
  <sheetPr codeName="Sheet2"/>
  <dimension ref="A1:P481"/>
  <sheetViews>
    <sheetView workbookViewId="0">
      <selection activeCell="D27" sqref="D27"/>
    </sheetView>
  </sheetViews>
  <sheetFormatPr defaultRowHeight="13.5"/>
  <cols>
    <col min="1" max="1" width="47.25" customWidth="1"/>
    <col min="2" max="2" width="9" customWidth="1"/>
    <col min="3" max="3" width="4.625" customWidth="1"/>
    <col min="4" max="4" width="20.75" customWidth="1"/>
    <col min="5" max="5" width="4.25" customWidth="1"/>
    <col min="6" max="6" width="20.375" customWidth="1"/>
    <col min="7" max="7" width="3.875" customWidth="1"/>
    <col min="8" max="8" width="14.375" bestFit="1" customWidth="1"/>
    <col min="9" max="9" width="3.125" customWidth="1"/>
    <col min="10" max="10" width="16.5" customWidth="1"/>
    <col min="11" max="11" width="2.875" customWidth="1"/>
    <col min="12" max="12" width="15.25" customWidth="1"/>
    <col min="13" max="13" width="3" customWidth="1"/>
    <col min="16" max="16" width="20.625" customWidth="1"/>
  </cols>
  <sheetData>
    <row r="1" spans="1:16" ht="13.9">
      <c r="A1" s="5" t="s">
        <v>2016</v>
      </c>
      <c r="B1" s="5">
        <v>0</v>
      </c>
      <c r="C1" s="6"/>
      <c r="D1" t="s">
        <v>11</v>
      </c>
      <c r="F1" t="s">
        <v>3</v>
      </c>
      <c r="H1" t="s">
        <v>4</v>
      </c>
      <c r="J1" t="s">
        <v>2017</v>
      </c>
      <c r="L1" t="s">
        <v>2018</v>
      </c>
      <c r="P1" t="s">
        <v>14</v>
      </c>
    </row>
    <row r="2" spans="1:16">
      <c r="A2" s="4" t="str" cm="1">
        <f t="array" ref="A2:A243">_xlfn.UNIQUE('-'!$F$2:$F$2808)</f>
        <v>C - R - Asbestos Removal</v>
      </c>
      <c r="B2">
        <f>IF(NOT(ISBLANK(A2)), B1+1,)</f>
        <v>1</v>
      </c>
      <c r="D2" t="s">
        <v>2019</v>
      </c>
      <c r="F2" t="s">
        <v>1957</v>
      </c>
      <c r="H2" t="s">
        <v>1959</v>
      </c>
      <c r="J2" t="s">
        <v>2020</v>
      </c>
      <c r="L2" t="s">
        <v>2021</v>
      </c>
      <c r="P2" s="16" t="s">
        <v>2019</v>
      </c>
    </row>
    <row r="3" spans="1:16" ht="13.9" thickBot="1">
      <c r="A3" t="str">
        <v>C - R - Bulk Excavation</v>
      </c>
      <c r="B3">
        <f t="shared" ref="B3:B66" si="0">IF(NOT(ISBLANK(A3)), B2+1,)</f>
        <v>2</v>
      </c>
      <c r="D3" t="s">
        <v>2022</v>
      </c>
      <c r="F3" t="s">
        <v>1961</v>
      </c>
      <c r="H3" t="s">
        <v>2023</v>
      </c>
      <c r="J3" t="s">
        <v>2024</v>
      </c>
      <c r="L3" t="s">
        <v>2025</v>
      </c>
      <c r="P3" s="4" t="s">
        <v>2022</v>
      </c>
    </row>
    <row r="4" spans="1:16" ht="14.65" thickBot="1">
      <c r="A4" t="str">
        <v>C - R - Connection to public systems</v>
      </c>
      <c r="B4">
        <f t="shared" si="0"/>
        <v>3</v>
      </c>
      <c r="D4" s="7" t="s">
        <v>2026</v>
      </c>
      <c r="F4" t="s">
        <v>1968</v>
      </c>
      <c r="J4" t="s">
        <v>2027</v>
      </c>
      <c r="L4" t="s">
        <v>2028</v>
      </c>
      <c r="P4" s="17" t="s">
        <v>2026</v>
      </c>
    </row>
    <row r="5" spans="1:16" ht="14.65" thickBot="1">
      <c r="A5" t="str">
        <v>C - R - Demolition</v>
      </c>
      <c r="B5">
        <f t="shared" si="0"/>
        <v>4</v>
      </c>
      <c r="D5" s="7" t="s">
        <v>2029</v>
      </c>
      <c r="F5" t="s">
        <v>1962</v>
      </c>
      <c r="J5" t="s">
        <v>2030</v>
      </c>
      <c r="L5" t="s">
        <v>2031</v>
      </c>
      <c r="P5" s="7" t="s">
        <v>2029</v>
      </c>
    </row>
    <row r="6" spans="1:16" ht="14.65" thickBot="1">
      <c r="A6" t="str">
        <v>C - R - Detailed Excavation</v>
      </c>
      <c r="B6">
        <f t="shared" si="0"/>
        <v>5</v>
      </c>
      <c r="D6" s="7" t="s">
        <v>2032</v>
      </c>
      <c r="F6" t="s">
        <v>2033</v>
      </c>
      <c r="J6" t="s">
        <v>2034</v>
      </c>
      <c r="L6" s="4" t="s">
        <v>2035</v>
      </c>
      <c r="P6" s="17" t="s">
        <v>2032</v>
      </c>
    </row>
    <row r="7" spans="1:16" ht="14.65" thickBot="1">
      <c r="A7" t="str">
        <v>C - R - Lift Pit Installation</v>
      </c>
      <c r="B7">
        <f t="shared" si="0"/>
        <v>6</v>
      </c>
      <c r="D7" s="7" t="s">
        <v>2036</v>
      </c>
      <c r="F7" t="s">
        <v>2037</v>
      </c>
      <c r="P7" s="7" t="s">
        <v>2036</v>
      </c>
    </row>
    <row r="8" spans="1:16" ht="14.65" thickBot="1">
      <c r="A8" t="str">
        <v>C - R - Manhole Installation</v>
      </c>
      <c r="B8">
        <f t="shared" si="0"/>
        <v>7</v>
      </c>
      <c r="D8" s="8" t="s">
        <v>1566</v>
      </c>
      <c r="F8" t="s">
        <v>1967</v>
      </c>
      <c r="P8" s="18" t="s">
        <v>1566</v>
      </c>
    </row>
    <row r="9" spans="1:16" ht="14.65" thickBot="1">
      <c r="A9" t="str">
        <v>C - R - Pipe Laying - Stormwater</v>
      </c>
      <c r="B9">
        <f t="shared" si="0"/>
        <v>8</v>
      </c>
      <c r="D9" s="7" t="s">
        <v>2038</v>
      </c>
      <c r="F9" t="s">
        <v>1905</v>
      </c>
      <c r="P9" s="7" t="s">
        <v>2038</v>
      </c>
    </row>
    <row r="10" spans="1:16" ht="14.65" thickBot="1">
      <c r="A10" t="str">
        <v>C - R - Pipe Laying - Wastewater</v>
      </c>
      <c r="B10">
        <f t="shared" si="0"/>
        <v>9</v>
      </c>
      <c r="D10" s="7" t="s">
        <v>2039</v>
      </c>
      <c r="F10" t="s">
        <v>2040</v>
      </c>
      <c r="P10" s="17" t="s">
        <v>2039</v>
      </c>
    </row>
    <row r="11" spans="1:16" ht="14.65" thickBot="1">
      <c r="A11" t="str">
        <v>C - R - Service Trenches - Common Service Trenches</v>
      </c>
      <c r="B11">
        <f t="shared" si="0"/>
        <v>10</v>
      </c>
      <c r="D11" s="9" t="s">
        <v>2041</v>
      </c>
      <c r="P11" s="19" t="s">
        <v>2041</v>
      </c>
    </row>
    <row r="12" spans="1:16" ht="14.65" thickBot="1">
      <c r="A12" t="str">
        <v>C - R - Service Trenches - Pulling Pits</v>
      </c>
      <c r="B12">
        <f t="shared" si="0"/>
        <v>11</v>
      </c>
      <c r="D12" s="7" t="s">
        <v>2042</v>
      </c>
      <c r="P12" s="17" t="s">
        <v>2042</v>
      </c>
    </row>
    <row r="13" spans="1:16" ht="14.65" thickBot="1">
      <c r="A13" t="str">
        <v>C - S - Bulk Excavation</v>
      </c>
      <c r="B13">
        <f t="shared" si="0"/>
        <v>12</v>
      </c>
      <c r="D13" s="7" t="s">
        <v>2043</v>
      </c>
      <c r="P13" s="7" t="s">
        <v>2043</v>
      </c>
    </row>
    <row r="14" spans="1:16" ht="14.65" thickBot="1">
      <c r="A14" t="str">
        <v>C - S - Demolition</v>
      </c>
      <c r="B14">
        <f t="shared" si="0"/>
        <v>13</v>
      </c>
      <c r="D14" s="7" t="s">
        <v>2044</v>
      </c>
      <c r="L14" s="4"/>
      <c r="P14" s="17" t="s">
        <v>2044</v>
      </c>
    </row>
    <row r="15" spans="1:16" ht="14.65" thickBot="1">
      <c r="A15" t="str">
        <v>C - S - Detailed Excavation</v>
      </c>
      <c r="B15">
        <f t="shared" si="0"/>
        <v>14</v>
      </c>
      <c r="D15" s="7" t="s">
        <v>2045</v>
      </c>
      <c r="P15" s="7" t="s">
        <v>2045</v>
      </c>
    </row>
    <row r="16" spans="1:16">
      <c r="A16" t="str">
        <v>C - S - Lift Pit Installation</v>
      </c>
      <c r="B16">
        <f t="shared" si="0"/>
        <v>15</v>
      </c>
      <c r="D16" t="s">
        <v>14</v>
      </c>
    </row>
    <row r="17" spans="1:2">
      <c r="A17" t="str">
        <v>C - S - Manhole Installation</v>
      </c>
      <c r="B17">
        <f t="shared" si="0"/>
        <v>16</v>
      </c>
    </row>
    <row r="18" spans="1:2">
      <c r="A18" t="str">
        <v>C - S - Pipe Laying - Stormwater</v>
      </c>
      <c r="B18">
        <f t="shared" si="0"/>
        <v>17</v>
      </c>
    </row>
    <row r="19" spans="1:2">
      <c r="A19" t="str">
        <v>C - S - Pipe Laying - Wastewater</v>
      </c>
      <c r="B19">
        <f t="shared" si="0"/>
        <v>18</v>
      </c>
    </row>
    <row r="20" spans="1:2">
      <c r="A20" t="str">
        <v>C - S - Pipe Laying - Water</v>
      </c>
      <c r="B20">
        <f t="shared" si="0"/>
        <v>19</v>
      </c>
    </row>
    <row r="21" spans="1:2">
      <c r="A21" t="str">
        <v>C - S - Retaining Walls</v>
      </c>
      <c r="B21">
        <f t="shared" si="0"/>
        <v>20</v>
      </c>
    </row>
    <row r="22" spans="1:2">
      <c r="A22" t="str">
        <v>C - S - Rodding Eye</v>
      </c>
      <c r="B22">
        <f t="shared" si="0"/>
        <v>21</v>
      </c>
    </row>
    <row r="23" spans="1:2">
      <c r="A23" t="str">
        <v>C - S - Service Trenches - Common Service Trenches</v>
      </c>
      <c r="B23">
        <f t="shared" si="0"/>
        <v>22</v>
      </c>
    </row>
    <row r="24" spans="1:2">
      <c r="A24" t="str">
        <v>C - S - Service Trenches - Pulling Pits</v>
      </c>
      <c r="B24">
        <f t="shared" si="0"/>
        <v>23</v>
      </c>
    </row>
    <row r="25" spans="1:2">
      <c r="A25" t="str">
        <v>C - S - Subsoil Drainage</v>
      </c>
      <c r="B25">
        <f t="shared" si="0"/>
        <v>24</v>
      </c>
    </row>
    <row r="26" spans="1:2">
      <c r="A26" t="str">
        <v>C - S - Underground Detention Chambers</v>
      </c>
      <c r="B26">
        <f t="shared" si="0"/>
        <v>25</v>
      </c>
    </row>
    <row r="27" spans="1:2">
      <c r="A27" t="str">
        <v>CST - R - Civil Consent</v>
      </c>
      <c r="B27">
        <f t="shared" si="0"/>
        <v>26</v>
      </c>
    </row>
    <row r="28" spans="1:2">
      <c r="A28" t="str">
        <v>CST - R - Council Inspection</v>
      </c>
      <c r="B28">
        <f t="shared" si="0"/>
        <v>27</v>
      </c>
    </row>
    <row r="29" spans="1:2">
      <c r="A29" t="str">
        <v>CST - R - Demolition Consent</v>
      </c>
      <c r="B29">
        <f t="shared" si="0"/>
        <v>28</v>
      </c>
    </row>
    <row r="30" spans="1:2">
      <c r="A30" t="str">
        <v>CST - R - Façade Consent</v>
      </c>
      <c r="B30">
        <f t="shared" si="0"/>
        <v>29</v>
      </c>
    </row>
    <row r="31" spans="1:2">
      <c r="A31" t="str">
        <v>CST - R - Fire Consent</v>
      </c>
      <c r="B31">
        <f t="shared" si="0"/>
        <v>30</v>
      </c>
    </row>
    <row r="32" spans="1:2">
      <c r="A32" t="str">
        <v>CST - R - Fitout Consent</v>
      </c>
      <c r="B32">
        <f t="shared" si="0"/>
        <v>31</v>
      </c>
    </row>
    <row r="33" spans="1:2">
      <c r="A33" t="str">
        <v>CST - R - Foundation Consent</v>
      </c>
      <c r="B33">
        <f t="shared" si="0"/>
        <v>32</v>
      </c>
    </row>
    <row r="34" spans="1:2">
      <c r="A34" t="str">
        <v>CST - R - Hydraulic Consent</v>
      </c>
      <c r="B34">
        <f t="shared" si="0"/>
        <v>33</v>
      </c>
    </row>
    <row r="35" spans="1:2">
      <c r="A35" t="str">
        <v>CST - R - Mechanical Consent</v>
      </c>
      <c r="B35">
        <f t="shared" si="0"/>
        <v>34</v>
      </c>
    </row>
    <row r="36" spans="1:2">
      <c r="A36" t="str">
        <v>CST - R - Piling Consent</v>
      </c>
      <c r="B36">
        <f t="shared" si="0"/>
        <v>35</v>
      </c>
    </row>
    <row r="37" spans="1:2">
      <c r="A37" t="str">
        <v>CST - R - Restricted Building Works Consent</v>
      </c>
      <c r="B37">
        <f t="shared" si="0"/>
        <v>36</v>
      </c>
    </row>
    <row r="38" spans="1:2">
      <c r="A38" t="str">
        <v>CST - R - Site Inspection Details</v>
      </c>
      <c r="B38">
        <f t="shared" si="0"/>
        <v>37</v>
      </c>
    </row>
    <row r="39" spans="1:2">
      <c r="A39" t="str">
        <v>CST - R - Structural Consent</v>
      </c>
      <c r="B39">
        <f t="shared" si="0"/>
        <v>38</v>
      </c>
    </row>
    <row r="40" spans="1:2">
      <c r="A40" t="str">
        <v>CST - S - Completion Documents</v>
      </c>
      <c r="B40">
        <f t="shared" si="0"/>
        <v>39</v>
      </c>
    </row>
    <row r="41" spans="1:2">
      <c r="A41" t="str">
        <v>F - R - Backfilling</v>
      </c>
      <c r="B41">
        <f t="shared" si="0"/>
        <v>40</v>
      </c>
    </row>
    <row r="42" spans="1:2">
      <c r="A42" t="str">
        <v>F - R - Crane Piling</v>
      </c>
      <c r="B42">
        <f t="shared" si="0"/>
        <v>41</v>
      </c>
    </row>
    <row r="43" spans="1:2">
      <c r="A43" t="str">
        <v>F - R - Piling</v>
      </c>
      <c r="B43">
        <f t="shared" si="0"/>
        <v>42</v>
      </c>
    </row>
    <row r="44" spans="1:2">
      <c r="A44" t="str">
        <v>F - R - Sheet Piling</v>
      </c>
      <c r="B44">
        <f t="shared" si="0"/>
        <v>43</v>
      </c>
    </row>
    <row r="45" spans="1:2">
      <c r="A45" t="str">
        <v>F - R - Shell Beam Installation</v>
      </c>
      <c r="B45">
        <f t="shared" si="0"/>
        <v>44</v>
      </c>
    </row>
    <row r="46" spans="1:2">
      <c r="A46" t="str">
        <v>F - R - Survey Certificates</v>
      </c>
      <c r="B46">
        <f t="shared" si="0"/>
        <v>45</v>
      </c>
    </row>
    <row r="47" spans="1:2">
      <c r="A47" t="str">
        <v>F - R - Underground services</v>
      </c>
      <c r="B47">
        <f t="shared" si="0"/>
        <v>46</v>
      </c>
    </row>
    <row r="48" spans="1:2">
      <c r="A48" t="str">
        <v>F - R - Underslab plumbing</v>
      </c>
      <c r="B48">
        <f t="shared" si="0"/>
        <v>47</v>
      </c>
    </row>
    <row r="49" spans="1:2">
      <c r="A49" t="str">
        <v>F - R - Waterproofing</v>
      </c>
      <c r="B49">
        <f t="shared" si="0"/>
        <v>48</v>
      </c>
    </row>
    <row r="50" spans="1:2">
      <c r="A50" t="str">
        <v>F - S - Backfilling</v>
      </c>
      <c r="B50">
        <f t="shared" si="0"/>
        <v>49</v>
      </c>
    </row>
    <row r="51" spans="1:2">
      <c r="A51" t="str">
        <v>F - S - Crane Piling</v>
      </c>
      <c r="B51">
        <f t="shared" si="0"/>
        <v>50</v>
      </c>
    </row>
    <row r="52" spans="1:2">
      <c r="A52" t="str">
        <v>F - S - Formwork Inspection</v>
      </c>
      <c r="B52">
        <f t="shared" si="0"/>
        <v>51</v>
      </c>
    </row>
    <row r="53" spans="1:2">
      <c r="A53" t="str">
        <v>F - S - Piling</v>
      </c>
      <c r="B53">
        <f t="shared" si="0"/>
        <v>52</v>
      </c>
    </row>
    <row r="54" spans="1:2">
      <c r="A54" t="str">
        <v>F - S - Precast Fire Joint Sealant</v>
      </c>
      <c r="B54">
        <f t="shared" si="0"/>
        <v>53</v>
      </c>
    </row>
    <row r="55" spans="1:2">
      <c r="A55" t="str">
        <v>F - S - Sheet Piling</v>
      </c>
      <c r="B55">
        <f t="shared" si="0"/>
        <v>54</v>
      </c>
    </row>
    <row r="56" spans="1:2">
      <c r="A56" t="str">
        <v>F - S - Shell Beam Installation</v>
      </c>
      <c r="B56">
        <f t="shared" si="0"/>
        <v>55</v>
      </c>
    </row>
    <row r="57" spans="1:2">
      <c r="A57" t="str">
        <v xml:space="preserve">F - S - Underground services </v>
      </c>
      <c r="B57">
        <f t="shared" si="0"/>
        <v>56</v>
      </c>
    </row>
    <row r="58" spans="1:2">
      <c r="A58" t="str">
        <v>F - S - Underslab plumbing</v>
      </c>
      <c r="B58">
        <f t="shared" si="0"/>
        <v>57</v>
      </c>
    </row>
    <row r="59" spans="1:2">
      <c r="A59" t="str">
        <v>F - S - Waterproofing</v>
      </c>
      <c r="B59">
        <f t="shared" si="0"/>
        <v>58</v>
      </c>
    </row>
    <row r="60" spans="1:2">
      <c r="A60" t="str">
        <v>F - S - Waterstops</v>
      </c>
      <c r="B60">
        <f t="shared" si="0"/>
        <v>59</v>
      </c>
    </row>
    <row r="61" spans="1:2">
      <c r="A61" t="str">
        <v>FC - R - Air conditioning</v>
      </c>
      <c r="B61">
        <f t="shared" si="0"/>
        <v>60</v>
      </c>
    </row>
    <row r="62" spans="1:2">
      <c r="A62" t="str">
        <v>FC - R - Anchor Points - Anchor Point Installation</v>
      </c>
      <c r="B62">
        <f t="shared" si="0"/>
        <v>61</v>
      </c>
    </row>
    <row r="63" spans="1:2">
      <c r="A63" t="str">
        <v>FC - R - Anchor Points - Intermediate, Corner and End Plate Installation</v>
      </c>
      <c r="B63">
        <f t="shared" si="0"/>
        <v>62</v>
      </c>
    </row>
    <row r="64" spans="1:2">
      <c r="A64" t="str">
        <v>FC - R - Anchor Points - Static line installation</v>
      </c>
      <c r="B64">
        <f t="shared" si="0"/>
        <v>63</v>
      </c>
    </row>
    <row r="65" spans="1:2">
      <c r="A65" t="str">
        <v>FC - R - Balconies</v>
      </c>
      <c r="B65">
        <f t="shared" si="0"/>
        <v>64</v>
      </c>
    </row>
    <row r="66" spans="1:2">
      <c r="A66" t="str">
        <v>FC - R - Balustrades Installation</v>
      </c>
      <c r="B66">
        <f t="shared" si="0"/>
        <v>65</v>
      </c>
    </row>
    <row r="67" spans="1:2">
      <c r="A67" t="str">
        <v>FC - R - Brick Works</v>
      </c>
      <c r="B67">
        <f t="shared" ref="B67:B130" si="1">IF(NOT(ISBLANK(A67)), B66+1,)</f>
        <v>66</v>
      </c>
    </row>
    <row r="68" spans="1:2">
      <c r="A68" t="str">
        <v>FC - R - Cladding Sealant</v>
      </c>
      <c r="B68">
        <f t="shared" si="1"/>
        <v>67</v>
      </c>
    </row>
    <row r="69" spans="1:2">
      <c r="A69" t="str">
        <v>FC - R - Down Pipes</v>
      </c>
      <c r="B69">
        <f t="shared" si="1"/>
        <v>68</v>
      </c>
    </row>
    <row r="70" spans="1:2">
      <c r="A70" t="str">
        <v>FC - R - Ecoply Board</v>
      </c>
      <c r="B70">
        <f t="shared" si="1"/>
        <v>69</v>
      </c>
    </row>
    <row r="71" spans="1:2">
      <c r="A71" t="str">
        <v>FC - R - Envelope Penetrations</v>
      </c>
      <c r="B71">
        <f t="shared" si="1"/>
        <v>70</v>
      </c>
    </row>
    <row r="72" spans="1:2">
      <c r="A72" t="str">
        <v>FC - R - Exterior Tiling</v>
      </c>
      <c r="B72">
        <f t="shared" si="1"/>
        <v>71</v>
      </c>
    </row>
    <row r="73" spans="1:2">
      <c r="A73" t="str">
        <v>FC - R - Exterior Timber Framing</v>
      </c>
      <c r="B73">
        <f t="shared" si="1"/>
        <v>72</v>
      </c>
    </row>
    <row r="74" spans="1:2">
      <c r="A74" t="str">
        <v>FC - R - External Plaster - Nibs &amp; Beams</v>
      </c>
      <c r="B74">
        <f t="shared" si="1"/>
        <v>73</v>
      </c>
    </row>
    <row r="75" spans="1:2">
      <c r="A75" t="str">
        <v>FC - R - Eyebrow - Canopy</v>
      </c>
      <c r="B75">
        <f t="shared" si="1"/>
        <v>74</v>
      </c>
    </row>
    <row r="76" spans="1:2">
      <c r="A76" t="str">
        <v>FC - R - Fascia/Gutter</v>
      </c>
      <c r="B76">
        <f t="shared" si="1"/>
        <v>75</v>
      </c>
    </row>
    <row r="77" spans="1:2">
      <c r="A77" t="str">
        <v xml:space="preserve">FC - R - Flashing installation </v>
      </c>
      <c r="B77">
        <f t="shared" si="1"/>
        <v>76</v>
      </c>
    </row>
    <row r="78" spans="1:2">
      <c r="A78" t="str">
        <v>FC - R - Hatches</v>
      </c>
      <c r="B78">
        <f t="shared" si="1"/>
        <v>77</v>
      </c>
    </row>
    <row r="79" spans="1:2">
      <c r="A79" t="str">
        <v>FC - R - Lintels</v>
      </c>
      <c r="B79">
        <f t="shared" si="1"/>
        <v>78</v>
      </c>
    </row>
    <row r="80" spans="1:2">
      <c r="A80" t="str">
        <v>FC - R - Louvres Installation</v>
      </c>
      <c r="B80">
        <f t="shared" si="1"/>
        <v>79</v>
      </c>
    </row>
    <row r="81" spans="1:2">
      <c r="A81" t="str">
        <v>FC - R - Passive fire</v>
      </c>
      <c r="B81">
        <f t="shared" si="1"/>
        <v>80</v>
      </c>
    </row>
    <row r="82" spans="1:2">
      <c r="A82" t="str">
        <v>FC - R - RAB Board</v>
      </c>
      <c r="B82">
        <f t="shared" si="1"/>
        <v>81</v>
      </c>
    </row>
    <row r="83" spans="1:2">
      <c r="A83" t="str">
        <v>FC - R - Roofing</v>
      </c>
      <c r="B83">
        <f t="shared" si="1"/>
        <v>82</v>
      </c>
    </row>
    <row r="84" spans="1:2">
      <c r="A84" t="str">
        <v xml:space="preserve">FC - R - Soffits </v>
      </c>
      <c r="B84">
        <f t="shared" si="1"/>
        <v>83</v>
      </c>
    </row>
    <row r="85" spans="1:2">
      <c r="A85" t="str">
        <v>FC - R - STO Poly Plaster</v>
      </c>
      <c r="B85">
        <f t="shared" si="1"/>
        <v>84</v>
      </c>
    </row>
    <row r="86" spans="1:2">
      <c r="A86" t="str">
        <v>FC - R - Symonite Alucobond Cladding System</v>
      </c>
      <c r="B86">
        <f t="shared" si="1"/>
        <v>85</v>
      </c>
    </row>
    <row r="87" spans="1:2">
      <c r="A87" t="str">
        <v>FC - R - Tapes and VaproShield</v>
      </c>
      <c r="B87">
        <f t="shared" si="1"/>
        <v>86</v>
      </c>
    </row>
    <row r="88" spans="1:2">
      <c r="A88" t="str">
        <v>FC - R - Water Test</v>
      </c>
      <c r="B88">
        <f t="shared" si="1"/>
        <v>87</v>
      </c>
    </row>
    <row r="89" spans="1:2">
      <c r="A89" t="str">
        <v>FC - R - Windows and Sliders</v>
      </c>
      <c r="B89">
        <f t="shared" si="1"/>
        <v>88</v>
      </c>
    </row>
    <row r="90" spans="1:2">
      <c r="A90" t="str">
        <v xml:space="preserve">FC - S - Air conditioning </v>
      </c>
      <c r="B90">
        <f t="shared" si="1"/>
        <v>89</v>
      </c>
    </row>
    <row r="91" spans="1:2">
      <c r="A91" t="str">
        <v>FC - S - Anchor Points - Anchor Point Installation</v>
      </c>
      <c r="B91">
        <f t="shared" si="1"/>
        <v>90</v>
      </c>
    </row>
    <row r="92" spans="1:2">
      <c r="A92" t="str">
        <v>FC - S - Anchor Points - Intermediate, Corner and End Plate Installation</v>
      </c>
      <c r="B92">
        <f t="shared" si="1"/>
        <v>91</v>
      </c>
    </row>
    <row r="93" spans="1:2">
      <c r="A93" t="str">
        <v>FC - S - Anchor Points - Static line installation</v>
      </c>
      <c r="B93">
        <f t="shared" si="1"/>
        <v>92</v>
      </c>
    </row>
    <row r="94" spans="1:2">
      <c r="A94" t="str">
        <v>FC - S - Balustrades Installation</v>
      </c>
      <c r="B94">
        <f t="shared" si="1"/>
        <v>93</v>
      </c>
    </row>
    <row r="95" spans="1:2">
      <c r="A95" t="str">
        <v>FC - S - Brick Works</v>
      </c>
      <c r="B95">
        <f t="shared" si="1"/>
        <v>94</v>
      </c>
    </row>
    <row r="96" spans="1:2">
      <c r="A96" t="str">
        <v>FC - S - Exterior Tiling</v>
      </c>
      <c r="B96">
        <f t="shared" si="1"/>
        <v>95</v>
      </c>
    </row>
    <row r="97" spans="1:2">
      <c r="A97" t="str">
        <v>FC - S - Exterior Timber Framing</v>
      </c>
      <c r="B97">
        <f t="shared" si="1"/>
        <v>96</v>
      </c>
    </row>
    <row r="98" spans="1:2">
      <c r="A98" t="str">
        <v>FC - S - External Envelope</v>
      </c>
      <c r="B98">
        <f t="shared" si="1"/>
        <v>97</v>
      </c>
    </row>
    <row r="99" spans="1:2">
      <c r="A99" t="str">
        <v>FC - S - External Plaster - Nibs &amp; Beams</v>
      </c>
      <c r="B99">
        <f t="shared" si="1"/>
        <v>98</v>
      </c>
    </row>
    <row r="100" spans="1:2">
      <c r="A100" t="str">
        <v>FC - S - Eyebrow - Canopy</v>
      </c>
      <c r="B100">
        <f t="shared" si="1"/>
        <v>99</v>
      </c>
    </row>
    <row r="101" spans="1:2">
      <c r="A101" t="str">
        <v>FC - S - Fascia/Gutter</v>
      </c>
      <c r="B101">
        <f t="shared" si="1"/>
        <v>100</v>
      </c>
    </row>
    <row r="102" spans="1:2">
      <c r="A102" t="str">
        <v xml:space="preserve">FC - S - Flashing installation </v>
      </c>
      <c r="B102">
        <f t="shared" si="1"/>
        <v>101</v>
      </c>
    </row>
    <row r="103" spans="1:2">
      <c r="A103" t="str">
        <v>FC - S - Gutters</v>
      </c>
      <c r="B103">
        <f t="shared" si="1"/>
        <v>102</v>
      </c>
    </row>
    <row r="104" spans="1:2">
      <c r="A104" t="str">
        <v>FC - S - Hatches</v>
      </c>
      <c r="B104">
        <f t="shared" si="1"/>
        <v>103</v>
      </c>
    </row>
    <row r="105" spans="1:2">
      <c r="A105" t="str">
        <v>FC - S - Louvre Installation</v>
      </c>
      <c r="B105">
        <f t="shared" si="1"/>
        <v>104</v>
      </c>
    </row>
    <row r="106" spans="1:2">
      <c r="A106" t="str">
        <v>FC - S - Passive fire</v>
      </c>
      <c r="B106">
        <f t="shared" si="1"/>
        <v>105</v>
      </c>
    </row>
    <row r="107" spans="1:2">
      <c r="A107" t="str">
        <v>FC - S - RAB</v>
      </c>
      <c r="B107">
        <f t="shared" si="1"/>
        <v>106</v>
      </c>
    </row>
    <row r="108" spans="1:2">
      <c r="A108" t="str">
        <v>FC - S - Roofing</v>
      </c>
      <c r="B108">
        <f t="shared" si="1"/>
        <v>107</v>
      </c>
    </row>
    <row r="109" spans="1:2">
      <c r="A109" t="str">
        <v>FC - S - Roofing Iron/Flashings</v>
      </c>
      <c r="B109">
        <f t="shared" si="1"/>
        <v>108</v>
      </c>
    </row>
    <row r="110" spans="1:2">
      <c r="A110" t="str">
        <v xml:space="preserve">FC - S - Soffits </v>
      </c>
      <c r="B110">
        <f t="shared" si="1"/>
        <v>109</v>
      </c>
    </row>
    <row r="111" spans="1:2">
      <c r="A111" t="str">
        <v>FC - S - STO Poly Plaster</v>
      </c>
      <c r="B111">
        <f t="shared" si="1"/>
        <v>110</v>
      </c>
    </row>
    <row r="112" spans="1:2">
      <c r="A112" t="str">
        <v>FC - S - Symonite Alucobond Cladding System</v>
      </c>
      <c r="B112">
        <f t="shared" si="1"/>
        <v>111</v>
      </c>
    </row>
    <row r="113" spans="1:2">
      <c r="A113" t="str">
        <v>FC - S - Tapes</v>
      </c>
      <c r="B113">
        <f t="shared" si="1"/>
        <v>112</v>
      </c>
    </row>
    <row r="114" spans="1:2">
      <c r="A114" t="str">
        <v>FC - S - Windows, Sliders and Sealants</v>
      </c>
      <c r="B114">
        <f t="shared" si="1"/>
        <v>113</v>
      </c>
    </row>
    <row r="115" spans="1:2">
      <c r="A115" t="str">
        <v>H - R - Handover</v>
      </c>
      <c r="B115">
        <f t="shared" si="1"/>
        <v>114</v>
      </c>
    </row>
    <row r="116" spans="1:2">
      <c r="A116" t="str">
        <v>I - C - Enlighten Fire Solutions Consultant Site Visit Report</v>
      </c>
      <c r="B116">
        <f t="shared" si="1"/>
        <v>115</v>
      </c>
    </row>
    <row r="117" spans="1:2">
      <c r="A117" t="str">
        <v>I - C - Inhabit Consultant Observation/Remedial Item Checklist</v>
      </c>
      <c r="B117">
        <f t="shared" si="1"/>
        <v>116</v>
      </c>
    </row>
    <row r="118" spans="1:2">
      <c r="A118" t="str">
        <v>I - C - Inhabit Consultant Site Visit Report</v>
      </c>
      <c r="B118">
        <f t="shared" si="1"/>
        <v>117</v>
      </c>
    </row>
    <row r="119" spans="1:2">
      <c r="A119" t="str">
        <v>I - C - MV Compliance Documents</v>
      </c>
      <c r="B119">
        <f t="shared" si="1"/>
        <v>118</v>
      </c>
    </row>
    <row r="120" spans="1:2">
      <c r="A120" t="str">
        <v>I - C - MV Consultant Site Visit Report</v>
      </c>
      <c r="B120">
        <f t="shared" si="1"/>
        <v>119</v>
      </c>
    </row>
    <row r="121" spans="1:2">
      <c r="A121" t="str">
        <v>I - C - MV Remedial Item Checklist</v>
      </c>
      <c r="B121">
        <f t="shared" si="1"/>
        <v>120</v>
      </c>
    </row>
    <row r="122" spans="1:2">
      <c r="A122" t="str">
        <v>I - C - Site Visit Report</v>
      </c>
      <c r="B122">
        <f t="shared" si="1"/>
        <v>121</v>
      </c>
    </row>
    <row r="123" spans="1:2">
      <c r="A123" t="str">
        <v>I - C - T+T Consultant Site Visit Report</v>
      </c>
      <c r="B123">
        <f t="shared" si="1"/>
        <v>122</v>
      </c>
    </row>
    <row r="124" spans="1:2">
      <c r="A124" t="str">
        <v>I - C - T+T Remedial Item Checklist</v>
      </c>
      <c r="B124">
        <f t="shared" si="1"/>
        <v>123</v>
      </c>
    </row>
    <row r="125" spans="1:2">
      <c r="A125" t="str">
        <v>I - C - T+T Vibration Monitoring Report</v>
      </c>
      <c r="B125">
        <f t="shared" si="1"/>
        <v>124</v>
      </c>
    </row>
    <row r="126" spans="1:2">
      <c r="A126" t="str">
        <v>I - C - Woods Consultant Remedial Item Checklist</v>
      </c>
      <c r="B126">
        <f t="shared" si="1"/>
        <v>125</v>
      </c>
    </row>
    <row r="127" spans="1:2">
      <c r="A127" t="str">
        <v>I - C - Woods Consultant Site Visit Report</v>
      </c>
      <c r="B127">
        <f t="shared" si="1"/>
        <v>126</v>
      </c>
    </row>
    <row r="128" spans="1:2">
      <c r="A128" t="str">
        <v>I - C - Woods Survey Set-Out Checklist</v>
      </c>
      <c r="B128">
        <f t="shared" si="1"/>
        <v>127</v>
      </c>
    </row>
    <row r="129" spans="1:2">
      <c r="A129" t="str">
        <v>POST - R - Fire door installation</v>
      </c>
      <c r="B129">
        <f t="shared" si="1"/>
        <v>128</v>
      </c>
    </row>
    <row r="130" spans="1:2">
      <c r="A130" t="str">
        <v>POST - S - Carpet Installation</v>
      </c>
      <c r="B130">
        <f t="shared" si="1"/>
        <v>129</v>
      </c>
    </row>
    <row r="131" spans="1:2">
      <c r="A131" t="str">
        <v>POST - S - Cork/ Soundproofing</v>
      </c>
      <c r="B131">
        <f t="shared" ref="B131:B194" si="2">IF(NOT(ISBLANK(A131)), B130+1,)</f>
        <v>130</v>
      </c>
    </row>
    <row r="132" spans="1:2">
      <c r="A132" t="str">
        <v xml:space="preserve">POST - S - Fire door installation </v>
      </c>
      <c r="B132">
        <f t="shared" si="2"/>
        <v>131</v>
      </c>
    </row>
    <row r="133" spans="1:2">
      <c r="A133" t="str">
        <v>POST - S - Fire Door Receival</v>
      </c>
      <c r="B133">
        <f t="shared" si="2"/>
        <v>132</v>
      </c>
    </row>
    <row r="134" spans="1:2">
      <c r="A134" t="str">
        <v>POST - S - Glue-Down/Floating Timber Flooring</v>
      </c>
      <c r="B134">
        <f t="shared" si="2"/>
        <v>133</v>
      </c>
    </row>
    <row r="135" spans="1:2">
      <c r="A135" t="str">
        <v xml:space="preserve">POST - S - Handrails </v>
      </c>
      <c r="B135">
        <f t="shared" si="2"/>
        <v>134</v>
      </c>
    </row>
    <row r="136" spans="1:2">
      <c r="A136" t="str">
        <v>POST - S - Hardware Installation</v>
      </c>
      <c r="B136">
        <f t="shared" si="2"/>
        <v>135</v>
      </c>
    </row>
    <row r="137" spans="1:2">
      <c r="A137" t="str">
        <v xml:space="preserve">POST - S - Internal door installation </v>
      </c>
      <c r="B137">
        <f t="shared" si="2"/>
        <v>136</v>
      </c>
    </row>
    <row r="138" spans="1:2">
      <c r="A138" t="str">
        <v>POST - S - Internal Lining - Ceilings</v>
      </c>
      <c r="B138">
        <f t="shared" si="2"/>
        <v>137</v>
      </c>
    </row>
    <row r="139" spans="1:2">
      <c r="A139" t="str">
        <v>POST - S - Internal Lining - Walls</v>
      </c>
      <c r="B139">
        <f t="shared" si="2"/>
        <v>138</v>
      </c>
    </row>
    <row r="140" spans="1:2">
      <c r="A140" t="str">
        <v>POST - S - Internal Waterproofing &amp; Tiling - Bathrooms &amp; WC</v>
      </c>
      <c r="B140">
        <f t="shared" si="2"/>
        <v>139</v>
      </c>
    </row>
    <row r="141" spans="1:2">
      <c r="A141" t="str">
        <v>POST - S - Joinery and Cabinets Installation - Kitchen, Ensuite, Bathroom and Wardrobes</v>
      </c>
      <c r="B141">
        <f t="shared" si="2"/>
        <v>140</v>
      </c>
    </row>
    <row r="142" spans="1:2">
      <c r="A142" t="str">
        <v>POST - S - Joinery Receival</v>
      </c>
      <c r="B142">
        <f t="shared" si="2"/>
        <v>141</v>
      </c>
    </row>
    <row r="143" spans="1:2">
      <c r="A143" t="str">
        <v>Post - S - Mirror Installation</v>
      </c>
      <c r="B143">
        <f t="shared" si="2"/>
        <v>142</v>
      </c>
    </row>
    <row r="144" spans="1:2">
      <c r="A144" t="str">
        <v xml:space="preserve">POST - S - Painting </v>
      </c>
      <c r="B144">
        <f t="shared" si="2"/>
        <v>143</v>
      </c>
    </row>
    <row r="145" spans="1:2">
      <c r="A145" t="str">
        <v>POST - S - Screeding</v>
      </c>
      <c r="B145">
        <f t="shared" si="2"/>
        <v>144</v>
      </c>
    </row>
    <row r="146" spans="1:2">
      <c r="A146" t="str">
        <v>POST - S - Second Fix - Electrical</v>
      </c>
      <c r="B146">
        <f t="shared" si="2"/>
        <v>145</v>
      </c>
    </row>
    <row r="147" spans="1:2">
      <c r="A147" t="str">
        <v>POST - S - Second Fix - Nurse Call, Data &amp; Communications &amp; Security</v>
      </c>
      <c r="B147">
        <f t="shared" si="2"/>
        <v>146</v>
      </c>
    </row>
    <row r="148" spans="1:2">
      <c r="A148" t="str">
        <v xml:space="preserve">POST - S - Second Fix - Plumbing </v>
      </c>
      <c r="B148">
        <f t="shared" si="2"/>
        <v>147</v>
      </c>
    </row>
    <row r="149" spans="1:2">
      <c r="A149" t="str">
        <v xml:space="preserve">POST - S - Skirting/ Architraves &amp; Trims </v>
      </c>
      <c r="B149">
        <f t="shared" si="2"/>
        <v>148</v>
      </c>
    </row>
    <row r="150" spans="1:2">
      <c r="A150" t="str">
        <v>Post - S - Splashback Installation</v>
      </c>
      <c r="B150">
        <f t="shared" si="2"/>
        <v>149</v>
      </c>
    </row>
    <row r="151" spans="1:2">
      <c r="A151" t="str">
        <v xml:space="preserve">POST - S - Stopping </v>
      </c>
      <c r="B151">
        <f t="shared" si="2"/>
        <v>150</v>
      </c>
    </row>
    <row r="152" spans="1:2">
      <c r="A152" t="str">
        <v>POST - S - Tiling</v>
      </c>
      <c r="B152">
        <f t="shared" si="2"/>
        <v>151</v>
      </c>
    </row>
    <row r="153" spans="1:2">
      <c r="A153" t="str">
        <v>POST - S - Underfloor heating</v>
      </c>
      <c r="B153">
        <f t="shared" si="2"/>
        <v>152</v>
      </c>
    </row>
    <row r="154" spans="1:2">
      <c r="A154" t="str">
        <v>POST - S - Waterproofing</v>
      </c>
      <c r="B154">
        <f t="shared" si="2"/>
        <v>153</v>
      </c>
    </row>
    <row r="155" spans="1:2">
      <c r="A155" t="str">
        <v>PRE - R - Fire Penetration</v>
      </c>
      <c r="B155">
        <f t="shared" si="2"/>
        <v>154</v>
      </c>
    </row>
    <row r="156" spans="1:2">
      <c r="A156" t="str">
        <v>PRE - R - PRE-line</v>
      </c>
      <c r="B156">
        <f t="shared" si="2"/>
        <v>155</v>
      </c>
    </row>
    <row r="157" spans="1:2">
      <c r="A157" t="str">
        <v>PRE - S - Fire Penetration</v>
      </c>
      <c r="B157">
        <f t="shared" si="2"/>
        <v>156</v>
      </c>
    </row>
    <row r="158" spans="1:2">
      <c r="A158" t="str">
        <v>PRE - S - First Fix - Air Conditioning</v>
      </c>
      <c r="B158">
        <f t="shared" si="2"/>
        <v>157</v>
      </c>
    </row>
    <row r="159" spans="1:2">
      <c r="A159" t="str">
        <v>PRE - S - First Fix - Electrical</v>
      </c>
      <c r="B159">
        <f t="shared" si="2"/>
        <v>158</v>
      </c>
    </row>
    <row r="160" spans="1:2">
      <c r="A160" t="str">
        <v>PRE - S - First Fix - Fire Alarm</v>
      </c>
      <c r="B160">
        <f t="shared" si="2"/>
        <v>159</v>
      </c>
    </row>
    <row r="161" spans="1:2">
      <c r="A161" t="str">
        <v>PRE - S - First Fix - Nurse Call, Data &amp; Communications &amp; Security</v>
      </c>
      <c r="B161">
        <f t="shared" si="2"/>
        <v>160</v>
      </c>
    </row>
    <row r="162" spans="1:2">
      <c r="A162" t="str">
        <v>PRE - S - First Fix - Plumbing</v>
      </c>
      <c r="B162">
        <f t="shared" si="2"/>
        <v>161</v>
      </c>
    </row>
    <row r="163" spans="1:2">
      <c r="A163" t="str">
        <v>PRE - S - First Fix - Sprinkler</v>
      </c>
      <c r="B163">
        <f t="shared" si="2"/>
        <v>162</v>
      </c>
    </row>
    <row r="164" spans="1:2">
      <c r="A164" t="str">
        <v>PRE - S - First Fix - Ventilation</v>
      </c>
      <c r="B164">
        <f t="shared" si="2"/>
        <v>163</v>
      </c>
    </row>
    <row r="165" spans="1:2">
      <c r="A165" t="str">
        <v xml:space="preserve">PRE - S - Insulation </v>
      </c>
      <c r="B165">
        <f t="shared" si="2"/>
        <v>164</v>
      </c>
    </row>
    <row r="166" spans="1:2">
      <c r="A166" t="str">
        <v>PRE - S - Nogs</v>
      </c>
      <c r="B166">
        <f t="shared" si="2"/>
        <v>165</v>
      </c>
    </row>
    <row r="167" spans="1:2">
      <c r="A167" t="str">
        <v>PRE - S - Steel Stud Framing</v>
      </c>
      <c r="B167">
        <f t="shared" si="2"/>
        <v>166</v>
      </c>
    </row>
    <row r="168" spans="1:2">
      <c r="A168" t="str">
        <v xml:space="preserve">PRE - S - Suspended ceiling grids </v>
      </c>
      <c r="B168">
        <f t="shared" si="2"/>
        <v>167</v>
      </c>
    </row>
    <row r="169" spans="1:2">
      <c r="A169" t="str">
        <v>PRE - S - Timber Framing</v>
      </c>
      <c r="B169">
        <f t="shared" si="2"/>
        <v>168</v>
      </c>
    </row>
    <row r="170" spans="1:2">
      <c r="A170" t="str">
        <v>PRE - S - Townhouse Suspended Ceilings</v>
      </c>
      <c r="B170">
        <f t="shared" si="2"/>
        <v>169</v>
      </c>
    </row>
    <row r="171" spans="1:2">
      <c r="A171" t="str">
        <v>S - R - Electrical - Distribution Boards</v>
      </c>
      <c r="B171">
        <f t="shared" si="2"/>
        <v>170</v>
      </c>
    </row>
    <row r="172" spans="1:2">
      <c r="A172" t="str">
        <v>S - S - Air conditioning</v>
      </c>
      <c r="B172">
        <f t="shared" si="2"/>
        <v>171</v>
      </c>
    </row>
    <row r="173" spans="1:2">
      <c r="A173" t="str">
        <v>S - S - Electrical</v>
      </c>
      <c r="B173">
        <f t="shared" si="2"/>
        <v>172</v>
      </c>
    </row>
    <row r="174" spans="1:2">
      <c r="A174" t="str">
        <v>S - S - Electrical - Cable Trays</v>
      </c>
      <c r="B174">
        <f t="shared" si="2"/>
        <v>173</v>
      </c>
    </row>
    <row r="175" spans="1:2">
      <c r="A175" t="str">
        <v>S - S - Electrical - Distribution Boards</v>
      </c>
      <c r="B175">
        <f t="shared" si="2"/>
        <v>174</v>
      </c>
    </row>
    <row r="176" spans="1:2">
      <c r="A176" t="str">
        <v xml:space="preserve">S - S - Fire Alarm </v>
      </c>
      <c r="B176">
        <f t="shared" si="2"/>
        <v>175</v>
      </c>
    </row>
    <row r="177" spans="1:2">
      <c r="A177" t="str">
        <v>S - S - Fire Hydrant</v>
      </c>
      <c r="B177">
        <f t="shared" si="2"/>
        <v>176</v>
      </c>
    </row>
    <row r="178" spans="1:2">
      <c r="A178" t="str">
        <v>S - S - Fire Sprinkler</v>
      </c>
      <c r="B178">
        <f t="shared" si="2"/>
        <v>177</v>
      </c>
    </row>
    <row r="179" spans="1:2">
      <c r="A179" t="str">
        <v>S - S - Kitch Extraction</v>
      </c>
      <c r="B179">
        <f t="shared" si="2"/>
        <v>178</v>
      </c>
    </row>
    <row r="180" spans="1:2">
      <c r="A180" t="str">
        <v>S - S - Lifts</v>
      </c>
      <c r="B180">
        <f t="shared" si="2"/>
        <v>179</v>
      </c>
    </row>
    <row r="181" spans="1:2">
      <c r="A181" t="str">
        <v>S - S - Ventilation - Apartment Ventilation</v>
      </c>
      <c r="B181">
        <f t="shared" si="2"/>
        <v>180</v>
      </c>
    </row>
    <row r="182" spans="1:2">
      <c r="A182" t="str">
        <v>S - S - Ventilation - Carpark Ventilation - Jet Pulse Fan</v>
      </c>
      <c r="B182">
        <f t="shared" si="2"/>
        <v>181</v>
      </c>
    </row>
    <row r="183" spans="1:2">
      <c r="A183" t="str">
        <v>S - S - Ventilation - Corridors Ventilation</v>
      </c>
      <c r="B183">
        <f t="shared" si="2"/>
        <v>182</v>
      </c>
    </row>
    <row r="184" spans="1:2">
      <c r="A184" t="str">
        <v>ST - I - ITP Concrete Pour</v>
      </c>
      <c r="B184">
        <f t="shared" si="2"/>
        <v>183</v>
      </c>
    </row>
    <row r="185" spans="1:2">
      <c r="A185" t="str">
        <v>ST - R - Blockwork</v>
      </c>
      <c r="B185">
        <f t="shared" si="2"/>
        <v>184</v>
      </c>
    </row>
    <row r="186" spans="1:2">
      <c r="A186" t="str">
        <v>ST - R - Concrete Pour</v>
      </c>
      <c r="B186">
        <f t="shared" si="2"/>
        <v>185</v>
      </c>
    </row>
    <row r="187" spans="1:2">
      <c r="A187" t="str">
        <v>ST - R - Concrete Pour Inspection</v>
      </c>
      <c r="B187">
        <f t="shared" si="2"/>
        <v>186</v>
      </c>
    </row>
    <row r="188" spans="1:2">
      <c r="A188" t="str">
        <v>ST - R - Concrete Pour Planning</v>
      </c>
      <c r="B188">
        <f t="shared" si="2"/>
        <v>187</v>
      </c>
    </row>
    <row r="189" spans="1:2">
      <c r="A189" t="str">
        <v>ST - R - Insitu Pour - Kevin Hickman</v>
      </c>
      <c r="B189">
        <f t="shared" si="2"/>
        <v>188</v>
      </c>
    </row>
    <row r="190" spans="1:2">
      <c r="A190" t="str">
        <v xml:space="preserve">ST - R - Insitu Stitch Joints </v>
      </c>
      <c r="B190">
        <f t="shared" si="2"/>
        <v>189</v>
      </c>
    </row>
    <row r="191" spans="1:2">
      <c r="A191" t="str">
        <v>ST - R - Intumescent Painting</v>
      </c>
      <c r="B191">
        <f t="shared" si="2"/>
        <v>190</v>
      </c>
    </row>
    <row r="192" spans="1:2">
      <c r="A192" t="str">
        <v>ST - R - Precast Balcony Installation</v>
      </c>
      <c r="B192">
        <f t="shared" si="2"/>
        <v>191</v>
      </c>
    </row>
    <row r="193" spans="1:2">
      <c r="A193" t="str">
        <v>ST - R - Precast beam installation</v>
      </c>
      <c r="B193">
        <f t="shared" si="2"/>
        <v>192</v>
      </c>
    </row>
    <row r="194" spans="1:2">
      <c r="A194" t="str">
        <v>ST - R - Precast Edge Beams Installation</v>
      </c>
      <c r="B194">
        <f t="shared" si="2"/>
        <v>193</v>
      </c>
    </row>
    <row r="195" spans="1:2">
      <c r="A195" t="str">
        <v>ST - R - Precast Flat Slab Installation</v>
      </c>
      <c r="B195">
        <f t="shared" ref="B195:B258" si="3">IF(NOT(ISBLANK(A195)), B194+1,)</f>
        <v>194</v>
      </c>
    </row>
    <row r="196" spans="1:2">
      <c r="A196" t="str">
        <v xml:space="preserve">ST - R - Precast Shell Beam Lintel Installation </v>
      </c>
      <c r="B196">
        <f t="shared" si="3"/>
        <v>195</v>
      </c>
    </row>
    <row r="197" spans="1:2">
      <c r="A197" t="str">
        <v>ST - R - Precast Spandrel Panel Installation</v>
      </c>
      <c r="B197">
        <f t="shared" si="3"/>
        <v>196</v>
      </c>
    </row>
    <row r="198" spans="1:2">
      <c r="A198" t="str">
        <v>ST - R - Precast Wall Bracket Installation</v>
      </c>
      <c r="B198">
        <f t="shared" si="3"/>
        <v>197</v>
      </c>
    </row>
    <row r="199" spans="1:2">
      <c r="A199" t="str">
        <v>ST - R - Precast Wall Panel Installation</v>
      </c>
      <c r="B199">
        <f t="shared" si="3"/>
        <v>198</v>
      </c>
    </row>
    <row r="200" spans="1:2">
      <c r="A200" t="str">
        <v>ST - R - Rib &amp; Infill Installation</v>
      </c>
      <c r="B200">
        <f t="shared" si="3"/>
        <v>199</v>
      </c>
    </row>
    <row r="201" spans="1:2">
      <c r="A201" t="str">
        <v>ST - R - Roof structure - Steel</v>
      </c>
      <c r="B201">
        <f t="shared" si="3"/>
        <v>200</v>
      </c>
    </row>
    <row r="202" spans="1:2">
      <c r="A202" t="str">
        <v>ST - R - Roof structure - Timber Trusses</v>
      </c>
      <c r="B202">
        <f t="shared" si="3"/>
        <v>201</v>
      </c>
    </row>
    <row r="203" spans="1:2">
      <c r="A203" t="str">
        <v>ST - R - Stair Installation</v>
      </c>
      <c r="B203">
        <f t="shared" si="3"/>
        <v>202</v>
      </c>
    </row>
    <row r="204" spans="1:2">
      <c r="A204" t="str">
        <v>ST - R - Structural Steel Installation</v>
      </c>
      <c r="B204">
        <f t="shared" si="3"/>
        <v>203</v>
      </c>
    </row>
    <row r="205" spans="1:2">
      <c r="A205" t="str">
        <v>ST - R - Timber Framing</v>
      </c>
      <c r="B205">
        <f t="shared" si="3"/>
        <v>204</v>
      </c>
    </row>
    <row r="206" spans="1:2">
      <c r="A206" t="str">
        <v>ST - S - Bentonite</v>
      </c>
      <c r="B206">
        <f t="shared" si="3"/>
        <v>205</v>
      </c>
    </row>
    <row r="207" spans="1:2">
      <c r="A207" t="str">
        <v>ST - S - Blockwork</v>
      </c>
      <c r="B207">
        <f t="shared" si="3"/>
        <v>206</v>
      </c>
    </row>
    <row r="208" spans="1:2">
      <c r="A208" t="str">
        <v>ST - S - Concrete Pour</v>
      </c>
      <c r="B208">
        <f t="shared" si="3"/>
        <v>207</v>
      </c>
    </row>
    <row r="209" spans="1:2">
      <c r="A209" t="str">
        <v>ST - S - Concrete Pour - Without Reo</v>
      </c>
      <c r="B209">
        <f t="shared" si="3"/>
        <v>208</v>
      </c>
    </row>
    <row r="210" spans="1:2">
      <c r="A210" t="str">
        <v>ST - S - Concrete Reinforcing</v>
      </c>
      <c r="B210">
        <f t="shared" si="3"/>
        <v>209</v>
      </c>
    </row>
    <row r="211" spans="1:2">
      <c r="A211" t="str">
        <v>ST - S - Epoxy</v>
      </c>
      <c r="B211">
        <f t="shared" si="3"/>
        <v>210</v>
      </c>
    </row>
    <row r="212" spans="1:2">
      <c r="A212" t="str">
        <v>ST - S - IMBMS Couplers Tests Checklist</v>
      </c>
      <c r="B212">
        <f t="shared" si="3"/>
        <v>211</v>
      </c>
    </row>
    <row r="213" spans="1:2">
      <c r="A213" t="str">
        <v>ST - S - Insitu Pour</v>
      </c>
      <c r="B213">
        <f t="shared" si="3"/>
        <v>212</v>
      </c>
    </row>
    <row r="214" spans="1:2">
      <c r="A214" t="str">
        <v>ST - S - Intumescent Painting - Pre-Commencement</v>
      </c>
      <c r="B214">
        <f t="shared" si="3"/>
        <v>213</v>
      </c>
    </row>
    <row r="215" spans="1:2">
      <c r="A215" t="str">
        <v>ST - S - Intumescent Painting - QA</v>
      </c>
      <c r="B215">
        <f t="shared" si="3"/>
        <v>214</v>
      </c>
    </row>
    <row r="216" spans="1:2">
      <c r="A216" t="str">
        <v xml:space="preserve">ST - S - Lintel Installation </v>
      </c>
      <c r="B216">
        <f t="shared" si="3"/>
        <v>215</v>
      </c>
    </row>
    <row r="217" spans="1:2">
      <c r="A217" t="str">
        <v xml:space="preserve">ST - S - Offsite Precast Manufacturing </v>
      </c>
      <c r="B217">
        <f t="shared" si="3"/>
        <v>216</v>
      </c>
    </row>
    <row r="218" spans="1:2">
      <c r="A218" t="str">
        <v>ST - S - Precast Balcony Installation</v>
      </c>
      <c r="B218">
        <f t="shared" si="3"/>
        <v>217</v>
      </c>
    </row>
    <row r="219" spans="1:2">
      <c r="A219" t="str">
        <v xml:space="preserve">ST - S - Precast Beam Installation </v>
      </c>
      <c r="B219">
        <f t="shared" si="3"/>
        <v>218</v>
      </c>
    </row>
    <row r="220" spans="1:2">
      <c r="A220" t="str">
        <v>ST - S - Precast Compliance Documents</v>
      </c>
      <c r="B220">
        <f t="shared" si="3"/>
        <v>219</v>
      </c>
    </row>
    <row r="221" spans="1:2">
      <c r="A221" t="str">
        <v>ST - S - Precast Edge Beams Installation</v>
      </c>
      <c r="B221">
        <f t="shared" si="3"/>
        <v>220</v>
      </c>
    </row>
    <row r="222" spans="1:2">
      <c r="A222" t="str">
        <v xml:space="preserve">ST - S - Precast Flat Slab Installation </v>
      </c>
      <c r="B222">
        <f t="shared" si="3"/>
        <v>221</v>
      </c>
    </row>
    <row r="223" spans="1:2">
      <c r="A223" t="str">
        <v>ST - S - Precast Spandrel Panel Installation</v>
      </c>
      <c r="B223">
        <f t="shared" si="3"/>
        <v>222</v>
      </c>
    </row>
    <row r="224" spans="1:2">
      <c r="A224" t="str">
        <v>ST - S - Precast Wall Bracket Installation</v>
      </c>
      <c r="B224">
        <f t="shared" si="3"/>
        <v>223</v>
      </c>
    </row>
    <row r="225" spans="1:2">
      <c r="A225" t="str">
        <v>ST - S - Precast Wall Panel Installation</v>
      </c>
      <c r="B225">
        <f t="shared" si="3"/>
        <v>224</v>
      </c>
    </row>
    <row r="226" spans="1:2">
      <c r="A226" t="str">
        <v>ST - S - Rib &amp; Infill Installation</v>
      </c>
      <c r="B226">
        <f t="shared" si="3"/>
        <v>225</v>
      </c>
    </row>
    <row r="227" spans="1:2">
      <c r="A227" t="str">
        <v>ST - S - Roof structure - Steel</v>
      </c>
      <c r="B227">
        <f t="shared" si="3"/>
        <v>226</v>
      </c>
    </row>
    <row r="228" spans="1:2">
      <c r="A228" t="str">
        <v>ST - S - Roof structure - Timber Trusses</v>
      </c>
      <c r="B228">
        <f t="shared" si="3"/>
        <v>227</v>
      </c>
    </row>
    <row r="229" spans="1:2">
      <c r="A229" t="str">
        <v>ST - S - Sarnafil</v>
      </c>
      <c r="B229">
        <f t="shared" si="3"/>
        <v>228</v>
      </c>
    </row>
    <row r="230" spans="1:2">
      <c r="A230" t="str">
        <v>ST - S - Sikalastic</v>
      </c>
      <c r="B230">
        <f t="shared" si="3"/>
        <v>229</v>
      </c>
    </row>
    <row r="231" spans="1:2">
      <c r="A231" t="str">
        <v>ST - S - Stair Installation</v>
      </c>
      <c r="B231">
        <f t="shared" si="3"/>
        <v>230</v>
      </c>
    </row>
    <row r="232" spans="1:2">
      <c r="A232" t="str">
        <v>ST - S - Steel Deck Concrete Topping</v>
      </c>
      <c r="B232">
        <f t="shared" si="3"/>
        <v>231</v>
      </c>
    </row>
    <row r="233" spans="1:2">
      <c r="A233" t="str">
        <v>ST - S - Steel Handover Documents - Non-SFC Accredited Contractors Additional Requirements</v>
      </c>
      <c r="B233">
        <f t="shared" si="3"/>
        <v>232</v>
      </c>
    </row>
    <row r="234" spans="1:2">
      <c r="A234" t="str">
        <v>ST - S - Steel Handover Documents - SFC Accredited and Non-SFC Contractors</v>
      </c>
      <c r="B234">
        <f t="shared" si="3"/>
        <v>233</v>
      </c>
    </row>
    <row r="235" spans="1:2">
      <c r="A235" t="str">
        <v>ST - S - Steel Overview QA Checklist</v>
      </c>
      <c r="B235">
        <f t="shared" si="3"/>
        <v>234</v>
      </c>
    </row>
    <row r="236" spans="1:2">
      <c r="A236" t="str">
        <v>ST - S - Steel Paint QA Documents</v>
      </c>
      <c r="B236">
        <f t="shared" si="3"/>
        <v>235</v>
      </c>
    </row>
    <row r="237" spans="1:2">
      <c r="A237" t="str">
        <v>ST - S - Steel Site Install</v>
      </c>
      <c r="B237">
        <f t="shared" si="3"/>
        <v>236</v>
      </c>
    </row>
    <row r="238" spans="1:2">
      <c r="A238" t="str">
        <v>ST - S - Structural Steel Installation</v>
      </c>
      <c r="B238">
        <f t="shared" si="3"/>
        <v>237</v>
      </c>
    </row>
    <row r="239" spans="1:2">
      <c r="A239" t="str">
        <v>ST - S - Structural Steel Installation - Pre-Commencement</v>
      </c>
      <c r="B239">
        <f t="shared" si="3"/>
        <v>238</v>
      </c>
    </row>
    <row r="240" spans="1:2">
      <c r="A240" t="str">
        <v>ST - S - Timber Framing</v>
      </c>
      <c r="B240">
        <f t="shared" si="3"/>
        <v>239</v>
      </c>
    </row>
    <row r="241" spans="1:2">
      <c r="A241" t="str">
        <v xml:space="preserve">ST - S - Timber Framing Receival </v>
      </c>
      <c r="B241">
        <f t="shared" si="3"/>
        <v>240</v>
      </c>
    </row>
    <row r="242" spans="1:2">
      <c r="A242" t="str">
        <v>ST - S - Wall Strapping</v>
      </c>
      <c r="B242">
        <f t="shared" si="3"/>
        <v>241</v>
      </c>
    </row>
    <row r="243" spans="1:2">
      <c r="A243" t="str">
        <v>ST - S -Panel Starter bars Installation</v>
      </c>
      <c r="B243">
        <f t="shared" si="3"/>
        <v>242</v>
      </c>
    </row>
    <row r="244" spans="1:2">
      <c r="B244">
        <f t="shared" si="3"/>
        <v>0</v>
      </c>
    </row>
    <row r="245" spans="1:2">
      <c r="B245">
        <f t="shared" si="3"/>
        <v>0</v>
      </c>
    </row>
    <row r="246" spans="1:2">
      <c r="B246">
        <f t="shared" si="3"/>
        <v>0</v>
      </c>
    </row>
    <row r="247" spans="1:2">
      <c r="B247">
        <f t="shared" si="3"/>
        <v>0</v>
      </c>
    </row>
    <row r="248" spans="1:2">
      <c r="B248">
        <f t="shared" si="3"/>
        <v>0</v>
      </c>
    </row>
    <row r="249" spans="1:2">
      <c r="B249">
        <f t="shared" si="3"/>
        <v>0</v>
      </c>
    </row>
    <row r="250" spans="1:2">
      <c r="B250">
        <f t="shared" si="3"/>
        <v>0</v>
      </c>
    </row>
    <row r="251" spans="1:2">
      <c r="B251">
        <f t="shared" si="3"/>
        <v>0</v>
      </c>
    </row>
    <row r="252" spans="1:2">
      <c r="B252">
        <f t="shared" si="3"/>
        <v>0</v>
      </c>
    </row>
    <row r="253" spans="1:2">
      <c r="B253">
        <f t="shared" si="3"/>
        <v>0</v>
      </c>
    </row>
    <row r="254" spans="1:2">
      <c r="B254">
        <f t="shared" si="3"/>
        <v>0</v>
      </c>
    </row>
    <row r="255" spans="1:2">
      <c r="B255">
        <f t="shared" si="3"/>
        <v>0</v>
      </c>
    </row>
    <row r="256" spans="1:2">
      <c r="B256">
        <f t="shared" si="3"/>
        <v>0</v>
      </c>
    </row>
    <row r="257" spans="2:2">
      <c r="B257">
        <f t="shared" si="3"/>
        <v>0</v>
      </c>
    </row>
    <row r="258" spans="2:2">
      <c r="B258">
        <f t="shared" si="3"/>
        <v>0</v>
      </c>
    </row>
    <row r="259" spans="2:2">
      <c r="B259">
        <f t="shared" ref="B259:B322" si="4">IF(NOT(ISBLANK(A259)), B258+1,)</f>
        <v>0</v>
      </c>
    </row>
    <row r="260" spans="2:2">
      <c r="B260">
        <f t="shared" si="4"/>
        <v>0</v>
      </c>
    </row>
    <row r="261" spans="2:2">
      <c r="B261">
        <f t="shared" si="4"/>
        <v>0</v>
      </c>
    </row>
    <row r="262" spans="2:2">
      <c r="B262">
        <f t="shared" si="4"/>
        <v>0</v>
      </c>
    </row>
    <row r="263" spans="2:2">
      <c r="B263">
        <f t="shared" si="4"/>
        <v>0</v>
      </c>
    </row>
    <row r="264" spans="2:2">
      <c r="B264">
        <f t="shared" si="4"/>
        <v>0</v>
      </c>
    </row>
    <row r="265" spans="2:2">
      <c r="B265">
        <f t="shared" si="4"/>
        <v>0</v>
      </c>
    </row>
    <row r="266" spans="2:2">
      <c r="B266">
        <f t="shared" si="4"/>
        <v>0</v>
      </c>
    </row>
    <row r="267" spans="2:2">
      <c r="B267">
        <f t="shared" si="4"/>
        <v>0</v>
      </c>
    </row>
    <row r="268" spans="2:2">
      <c r="B268">
        <f t="shared" si="4"/>
        <v>0</v>
      </c>
    </row>
    <row r="269" spans="2:2">
      <c r="B269">
        <f t="shared" si="4"/>
        <v>0</v>
      </c>
    </row>
    <row r="270" spans="2:2">
      <c r="B270">
        <f t="shared" si="4"/>
        <v>0</v>
      </c>
    </row>
    <row r="271" spans="2:2">
      <c r="B271">
        <f t="shared" si="4"/>
        <v>0</v>
      </c>
    </row>
    <row r="272" spans="2:2">
      <c r="B272">
        <f t="shared" si="4"/>
        <v>0</v>
      </c>
    </row>
    <row r="273" spans="2:2">
      <c r="B273">
        <f t="shared" si="4"/>
        <v>0</v>
      </c>
    </row>
    <row r="274" spans="2:2">
      <c r="B274">
        <f t="shared" si="4"/>
        <v>0</v>
      </c>
    </row>
    <row r="275" spans="2:2">
      <c r="B275">
        <f t="shared" si="4"/>
        <v>0</v>
      </c>
    </row>
    <row r="276" spans="2:2">
      <c r="B276">
        <f t="shared" si="4"/>
        <v>0</v>
      </c>
    </row>
    <row r="277" spans="2:2">
      <c r="B277">
        <f t="shared" si="4"/>
        <v>0</v>
      </c>
    </row>
    <row r="278" spans="2:2">
      <c r="B278">
        <f t="shared" si="4"/>
        <v>0</v>
      </c>
    </row>
    <row r="279" spans="2:2">
      <c r="B279">
        <f t="shared" si="4"/>
        <v>0</v>
      </c>
    </row>
    <row r="280" spans="2:2">
      <c r="B280">
        <f t="shared" si="4"/>
        <v>0</v>
      </c>
    </row>
    <row r="281" spans="2:2">
      <c r="B281">
        <f t="shared" si="4"/>
        <v>0</v>
      </c>
    </row>
    <row r="282" spans="2:2">
      <c r="B282">
        <f t="shared" si="4"/>
        <v>0</v>
      </c>
    </row>
    <row r="283" spans="2:2">
      <c r="B283">
        <f t="shared" si="4"/>
        <v>0</v>
      </c>
    </row>
    <row r="284" spans="2:2">
      <c r="B284">
        <f t="shared" si="4"/>
        <v>0</v>
      </c>
    </row>
    <row r="285" spans="2:2">
      <c r="B285">
        <f t="shared" si="4"/>
        <v>0</v>
      </c>
    </row>
    <row r="286" spans="2:2">
      <c r="B286">
        <f t="shared" si="4"/>
        <v>0</v>
      </c>
    </row>
    <row r="287" spans="2:2">
      <c r="B287">
        <f t="shared" si="4"/>
        <v>0</v>
      </c>
    </row>
    <row r="288" spans="2:2">
      <c r="B288">
        <f t="shared" si="4"/>
        <v>0</v>
      </c>
    </row>
    <row r="289" spans="2:2">
      <c r="B289">
        <f t="shared" si="4"/>
        <v>0</v>
      </c>
    </row>
    <row r="290" spans="2:2">
      <c r="B290">
        <f t="shared" si="4"/>
        <v>0</v>
      </c>
    </row>
    <row r="291" spans="2:2">
      <c r="B291">
        <f t="shared" si="4"/>
        <v>0</v>
      </c>
    </row>
    <row r="292" spans="2:2">
      <c r="B292">
        <f t="shared" si="4"/>
        <v>0</v>
      </c>
    </row>
    <row r="293" spans="2:2">
      <c r="B293">
        <f t="shared" si="4"/>
        <v>0</v>
      </c>
    </row>
    <row r="294" spans="2:2">
      <c r="B294">
        <f t="shared" si="4"/>
        <v>0</v>
      </c>
    </row>
    <row r="295" spans="2:2">
      <c r="B295">
        <f t="shared" si="4"/>
        <v>0</v>
      </c>
    </row>
    <row r="296" spans="2:2">
      <c r="B296">
        <f t="shared" si="4"/>
        <v>0</v>
      </c>
    </row>
    <row r="297" spans="2:2">
      <c r="B297">
        <f t="shared" si="4"/>
        <v>0</v>
      </c>
    </row>
    <row r="298" spans="2:2">
      <c r="B298">
        <f t="shared" si="4"/>
        <v>0</v>
      </c>
    </row>
    <row r="299" spans="2:2">
      <c r="B299">
        <f t="shared" si="4"/>
        <v>0</v>
      </c>
    </row>
    <row r="300" spans="2:2">
      <c r="B300">
        <f t="shared" si="4"/>
        <v>0</v>
      </c>
    </row>
    <row r="301" spans="2:2">
      <c r="B301">
        <f t="shared" si="4"/>
        <v>0</v>
      </c>
    </row>
    <row r="302" spans="2:2">
      <c r="B302">
        <f t="shared" si="4"/>
        <v>0</v>
      </c>
    </row>
    <row r="303" spans="2:2">
      <c r="B303">
        <f t="shared" si="4"/>
        <v>0</v>
      </c>
    </row>
    <row r="304" spans="2:2">
      <c r="B304">
        <f t="shared" si="4"/>
        <v>0</v>
      </c>
    </row>
    <row r="305" spans="2:2">
      <c r="B305">
        <f t="shared" si="4"/>
        <v>0</v>
      </c>
    </row>
    <row r="306" spans="2:2">
      <c r="B306">
        <f t="shared" si="4"/>
        <v>0</v>
      </c>
    </row>
    <row r="307" spans="2:2">
      <c r="B307">
        <f t="shared" si="4"/>
        <v>0</v>
      </c>
    </row>
    <row r="308" spans="2:2">
      <c r="B308">
        <f t="shared" si="4"/>
        <v>0</v>
      </c>
    </row>
    <row r="309" spans="2:2">
      <c r="B309">
        <f t="shared" si="4"/>
        <v>0</v>
      </c>
    </row>
    <row r="310" spans="2:2">
      <c r="B310">
        <f t="shared" si="4"/>
        <v>0</v>
      </c>
    </row>
    <row r="311" spans="2:2">
      <c r="B311">
        <f t="shared" si="4"/>
        <v>0</v>
      </c>
    </row>
    <row r="312" spans="2:2">
      <c r="B312">
        <f t="shared" si="4"/>
        <v>0</v>
      </c>
    </row>
    <row r="313" spans="2:2">
      <c r="B313">
        <f t="shared" si="4"/>
        <v>0</v>
      </c>
    </row>
    <row r="314" spans="2:2">
      <c r="B314">
        <f t="shared" si="4"/>
        <v>0</v>
      </c>
    </row>
    <row r="315" spans="2:2">
      <c r="B315">
        <f t="shared" si="4"/>
        <v>0</v>
      </c>
    </row>
    <row r="316" spans="2:2">
      <c r="B316">
        <f t="shared" si="4"/>
        <v>0</v>
      </c>
    </row>
    <row r="317" spans="2:2">
      <c r="B317">
        <f t="shared" si="4"/>
        <v>0</v>
      </c>
    </row>
    <row r="318" spans="2:2">
      <c r="B318">
        <f t="shared" si="4"/>
        <v>0</v>
      </c>
    </row>
    <row r="319" spans="2:2">
      <c r="B319">
        <f t="shared" si="4"/>
        <v>0</v>
      </c>
    </row>
    <row r="320" spans="2:2">
      <c r="B320">
        <f t="shared" si="4"/>
        <v>0</v>
      </c>
    </row>
    <row r="321" spans="2:2">
      <c r="B321">
        <f t="shared" si="4"/>
        <v>0</v>
      </c>
    </row>
    <row r="322" spans="2:2">
      <c r="B322">
        <f t="shared" si="4"/>
        <v>0</v>
      </c>
    </row>
    <row r="323" spans="2:2">
      <c r="B323">
        <f t="shared" ref="B323:B386" si="5">IF(NOT(ISBLANK(A323)), B322+1,)</f>
        <v>0</v>
      </c>
    </row>
    <row r="324" spans="2:2">
      <c r="B324">
        <f t="shared" si="5"/>
        <v>0</v>
      </c>
    </row>
    <row r="325" spans="2:2">
      <c r="B325">
        <f t="shared" si="5"/>
        <v>0</v>
      </c>
    </row>
    <row r="326" spans="2:2">
      <c r="B326">
        <f t="shared" si="5"/>
        <v>0</v>
      </c>
    </row>
    <row r="327" spans="2:2">
      <c r="B327">
        <f t="shared" si="5"/>
        <v>0</v>
      </c>
    </row>
    <row r="328" spans="2:2">
      <c r="B328">
        <f t="shared" si="5"/>
        <v>0</v>
      </c>
    </row>
    <row r="329" spans="2:2">
      <c r="B329">
        <f t="shared" si="5"/>
        <v>0</v>
      </c>
    </row>
    <row r="330" spans="2:2">
      <c r="B330">
        <f t="shared" si="5"/>
        <v>0</v>
      </c>
    </row>
    <row r="331" spans="2:2">
      <c r="B331">
        <f t="shared" si="5"/>
        <v>0</v>
      </c>
    </row>
    <row r="332" spans="2:2">
      <c r="B332">
        <f t="shared" si="5"/>
        <v>0</v>
      </c>
    </row>
    <row r="333" spans="2:2">
      <c r="B333">
        <f t="shared" si="5"/>
        <v>0</v>
      </c>
    </row>
    <row r="334" spans="2:2">
      <c r="B334">
        <f t="shared" si="5"/>
        <v>0</v>
      </c>
    </row>
    <row r="335" spans="2:2">
      <c r="B335">
        <f t="shared" si="5"/>
        <v>0</v>
      </c>
    </row>
    <row r="336" spans="2:2">
      <c r="B336">
        <f t="shared" si="5"/>
        <v>0</v>
      </c>
    </row>
    <row r="337" spans="2:2">
      <c r="B337">
        <f t="shared" si="5"/>
        <v>0</v>
      </c>
    </row>
    <row r="338" spans="2:2">
      <c r="B338">
        <f t="shared" si="5"/>
        <v>0</v>
      </c>
    </row>
    <row r="339" spans="2:2">
      <c r="B339">
        <f t="shared" si="5"/>
        <v>0</v>
      </c>
    </row>
    <row r="340" spans="2:2">
      <c r="B340">
        <f t="shared" si="5"/>
        <v>0</v>
      </c>
    </row>
    <row r="341" spans="2:2">
      <c r="B341">
        <f t="shared" si="5"/>
        <v>0</v>
      </c>
    </row>
    <row r="342" spans="2:2">
      <c r="B342">
        <f t="shared" si="5"/>
        <v>0</v>
      </c>
    </row>
    <row r="343" spans="2:2">
      <c r="B343">
        <f t="shared" si="5"/>
        <v>0</v>
      </c>
    </row>
    <row r="344" spans="2:2">
      <c r="B344">
        <f t="shared" si="5"/>
        <v>0</v>
      </c>
    </row>
    <row r="345" spans="2:2">
      <c r="B345">
        <f t="shared" si="5"/>
        <v>0</v>
      </c>
    </row>
    <row r="346" spans="2:2">
      <c r="B346">
        <f t="shared" si="5"/>
        <v>0</v>
      </c>
    </row>
    <row r="347" spans="2:2">
      <c r="B347">
        <f t="shared" si="5"/>
        <v>0</v>
      </c>
    </row>
    <row r="348" spans="2:2">
      <c r="B348">
        <f t="shared" si="5"/>
        <v>0</v>
      </c>
    </row>
    <row r="349" spans="2:2">
      <c r="B349">
        <f t="shared" si="5"/>
        <v>0</v>
      </c>
    </row>
    <row r="350" spans="2:2">
      <c r="B350">
        <f t="shared" si="5"/>
        <v>0</v>
      </c>
    </row>
    <row r="351" spans="2:2">
      <c r="B351">
        <f t="shared" si="5"/>
        <v>0</v>
      </c>
    </row>
    <row r="352" spans="2:2">
      <c r="B352">
        <f t="shared" si="5"/>
        <v>0</v>
      </c>
    </row>
    <row r="353" spans="2:2">
      <c r="B353">
        <f t="shared" si="5"/>
        <v>0</v>
      </c>
    </row>
    <row r="354" spans="2:2">
      <c r="B354">
        <f t="shared" si="5"/>
        <v>0</v>
      </c>
    </row>
    <row r="355" spans="2:2">
      <c r="B355">
        <f t="shared" si="5"/>
        <v>0</v>
      </c>
    </row>
    <row r="356" spans="2:2">
      <c r="B356">
        <f t="shared" si="5"/>
        <v>0</v>
      </c>
    </row>
    <row r="357" spans="2:2">
      <c r="B357">
        <f t="shared" si="5"/>
        <v>0</v>
      </c>
    </row>
    <row r="358" spans="2:2">
      <c r="B358">
        <f t="shared" si="5"/>
        <v>0</v>
      </c>
    </row>
    <row r="359" spans="2:2">
      <c r="B359">
        <f t="shared" si="5"/>
        <v>0</v>
      </c>
    </row>
    <row r="360" spans="2:2">
      <c r="B360">
        <f t="shared" si="5"/>
        <v>0</v>
      </c>
    </row>
    <row r="361" spans="2:2">
      <c r="B361">
        <f t="shared" si="5"/>
        <v>0</v>
      </c>
    </row>
    <row r="362" spans="2:2">
      <c r="B362">
        <f t="shared" si="5"/>
        <v>0</v>
      </c>
    </row>
    <row r="363" spans="2:2">
      <c r="B363">
        <f t="shared" si="5"/>
        <v>0</v>
      </c>
    </row>
    <row r="364" spans="2:2">
      <c r="B364">
        <f t="shared" si="5"/>
        <v>0</v>
      </c>
    </row>
    <row r="365" spans="2:2">
      <c r="B365">
        <f t="shared" si="5"/>
        <v>0</v>
      </c>
    </row>
    <row r="366" spans="2:2">
      <c r="B366">
        <f t="shared" si="5"/>
        <v>0</v>
      </c>
    </row>
    <row r="367" spans="2:2">
      <c r="B367">
        <f t="shared" si="5"/>
        <v>0</v>
      </c>
    </row>
    <row r="368" spans="2:2">
      <c r="B368">
        <f t="shared" si="5"/>
        <v>0</v>
      </c>
    </row>
    <row r="369" spans="2:2">
      <c r="B369">
        <f t="shared" si="5"/>
        <v>0</v>
      </c>
    </row>
    <row r="370" spans="2:2">
      <c r="B370">
        <f t="shared" si="5"/>
        <v>0</v>
      </c>
    </row>
    <row r="371" spans="2:2">
      <c r="B371">
        <f t="shared" si="5"/>
        <v>0</v>
      </c>
    </row>
    <row r="372" spans="2:2">
      <c r="B372">
        <f t="shared" si="5"/>
        <v>0</v>
      </c>
    </row>
    <row r="373" spans="2:2">
      <c r="B373">
        <f t="shared" si="5"/>
        <v>0</v>
      </c>
    </row>
    <row r="374" spans="2:2">
      <c r="B374">
        <f t="shared" si="5"/>
        <v>0</v>
      </c>
    </row>
    <row r="375" spans="2:2">
      <c r="B375">
        <f t="shared" si="5"/>
        <v>0</v>
      </c>
    </row>
    <row r="376" spans="2:2">
      <c r="B376">
        <f t="shared" si="5"/>
        <v>0</v>
      </c>
    </row>
    <row r="377" spans="2:2">
      <c r="B377">
        <f t="shared" si="5"/>
        <v>0</v>
      </c>
    </row>
    <row r="378" spans="2:2">
      <c r="B378">
        <f t="shared" si="5"/>
        <v>0</v>
      </c>
    </row>
    <row r="379" spans="2:2">
      <c r="B379">
        <f t="shared" si="5"/>
        <v>0</v>
      </c>
    </row>
    <row r="380" spans="2:2">
      <c r="B380">
        <f t="shared" si="5"/>
        <v>0</v>
      </c>
    </row>
    <row r="381" spans="2:2">
      <c r="B381">
        <f t="shared" si="5"/>
        <v>0</v>
      </c>
    </row>
    <row r="382" spans="2:2">
      <c r="B382">
        <f t="shared" si="5"/>
        <v>0</v>
      </c>
    </row>
    <row r="383" spans="2:2">
      <c r="B383">
        <f t="shared" si="5"/>
        <v>0</v>
      </c>
    </row>
    <row r="384" spans="2:2">
      <c r="B384">
        <f t="shared" si="5"/>
        <v>0</v>
      </c>
    </row>
    <row r="385" spans="2:2">
      <c r="B385">
        <f t="shared" si="5"/>
        <v>0</v>
      </c>
    </row>
    <row r="386" spans="2:2">
      <c r="B386">
        <f t="shared" si="5"/>
        <v>0</v>
      </c>
    </row>
    <row r="387" spans="2:2">
      <c r="B387">
        <f t="shared" ref="B387:B450" si="6">IF(NOT(ISBLANK(A387)), B386+1,)</f>
        <v>0</v>
      </c>
    </row>
    <row r="388" spans="2:2">
      <c r="B388">
        <f t="shared" si="6"/>
        <v>0</v>
      </c>
    </row>
    <row r="389" spans="2:2">
      <c r="B389">
        <f t="shared" si="6"/>
        <v>0</v>
      </c>
    </row>
    <row r="390" spans="2:2">
      <c r="B390">
        <f t="shared" si="6"/>
        <v>0</v>
      </c>
    </row>
    <row r="391" spans="2:2">
      <c r="B391">
        <f t="shared" si="6"/>
        <v>0</v>
      </c>
    </row>
    <row r="392" spans="2:2">
      <c r="B392">
        <f t="shared" si="6"/>
        <v>0</v>
      </c>
    </row>
    <row r="393" spans="2:2">
      <c r="B393">
        <f t="shared" si="6"/>
        <v>0</v>
      </c>
    </row>
    <row r="394" spans="2:2">
      <c r="B394">
        <f t="shared" si="6"/>
        <v>0</v>
      </c>
    </row>
    <row r="395" spans="2:2">
      <c r="B395">
        <f t="shared" si="6"/>
        <v>0</v>
      </c>
    </row>
    <row r="396" spans="2:2">
      <c r="B396">
        <f t="shared" si="6"/>
        <v>0</v>
      </c>
    </row>
    <row r="397" spans="2:2">
      <c r="B397">
        <f t="shared" si="6"/>
        <v>0</v>
      </c>
    </row>
    <row r="398" spans="2:2">
      <c r="B398">
        <f t="shared" si="6"/>
        <v>0</v>
      </c>
    </row>
    <row r="399" spans="2:2">
      <c r="B399">
        <f t="shared" si="6"/>
        <v>0</v>
      </c>
    </row>
    <row r="400" spans="2:2">
      <c r="B400">
        <f t="shared" si="6"/>
        <v>0</v>
      </c>
    </row>
    <row r="401" spans="2:2">
      <c r="B401">
        <f t="shared" si="6"/>
        <v>0</v>
      </c>
    </row>
    <row r="402" spans="2:2">
      <c r="B402">
        <f t="shared" si="6"/>
        <v>0</v>
      </c>
    </row>
    <row r="403" spans="2:2">
      <c r="B403">
        <f t="shared" si="6"/>
        <v>0</v>
      </c>
    </row>
    <row r="404" spans="2:2">
      <c r="B404">
        <f t="shared" si="6"/>
        <v>0</v>
      </c>
    </row>
    <row r="405" spans="2:2">
      <c r="B405">
        <f t="shared" si="6"/>
        <v>0</v>
      </c>
    </row>
    <row r="406" spans="2:2">
      <c r="B406">
        <f t="shared" si="6"/>
        <v>0</v>
      </c>
    </row>
    <row r="407" spans="2:2">
      <c r="B407">
        <f t="shared" si="6"/>
        <v>0</v>
      </c>
    </row>
    <row r="408" spans="2:2">
      <c r="B408">
        <f t="shared" si="6"/>
        <v>0</v>
      </c>
    </row>
    <row r="409" spans="2:2">
      <c r="B409">
        <f t="shared" si="6"/>
        <v>0</v>
      </c>
    </row>
    <row r="410" spans="2:2">
      <c r="B410">
        <f t="shared" si="6"/>
        <v>0</v>
      </c>
    </row>
    <row r="411" spans="2:2">
      <c r="B411">
        <f t="shared" si="6"/>
        <v>0</v>
      </c>
    </row>
    <row r="412" spans="2:2">
      <c r="B412">
        <f t="shared" si="6"/>
        <v>0</v>
      </c>
    </row>
    <row r="413" spans="2:2">
      <c r="B413">
        <f t="shared" si="6"/>
        <v>0</v>
      </c>
    </row>
    <row r="414" spans="2:2">
      <c r="B414">
        <f t="shared" si="6"/>
        <v>0</v>
      </c>
    </row>
    <row r="415" spans="2:2">
      <c r="B415">
        <f t="shared" si="6"/>
        <v>0</v>
      </c>
    </row>
    <row r="416" spans="2:2">
      <c r="B416">
        <f t="shared" si="6"/>
        <v>0</v>
      </c>
    </row>
    <row r="417" spans="2:2">
      <c r="B417">
        <f t="shared" si="6"/>
        <v>0</v>
      </c>
    </row>
    <row r="418" spans="2:2">
      <c r="B418">
        <f t="shared" si="6"/>
        <v>0</v>
      </c>
    </row>
    <row r="419" spans="2:2">
      <c r="B419">
        <f t="shared" si="6"/>
        <v>0</v>
      </c>
    </row>
    <row r="420" spans="2:2">
      <c r="B420">
        <f t="shared" si="6"/>
        <v>0</v>
      </c>
    </row>
    <row r="421" spans="2:2">
      <c r="B421">
        <f t="shared" si="6"/>
        <v>0</v>
      </c>
    </row>
    <row r="422" spans="2:2">
      <c r="B422">
        <f t="shared" si="6"/>
        <v>0</v>
      </c>
    </row>
    <row r="423" spans="2:2">
      <c r="B423">
        <f t="shared" si="6"/>
        <v>0</v>
      </c>
    </row>
    <row r="424" spans="2:2">
      <c r="B424">
        <f t="shared" si="6"/>
        <v>0</v>
      </c>
    </row>
    <row r="425" spans="2:2">
      <c r="B425">
        <f t="shared" si="6"/>
        <v>0</v>
      </c>
    </row>
    <row r="426" spans="2:2">
      <c r="B426">
        <f t="shared" si="6"/>
        <v>0</v>
      </c>
    </row>
    <row r="427" spans="2:2">
      <c r="B427">
        <f t="shared" si="6"/>
        <v>0</v>
      </c>
    </row>
    <row r="428" spans="2:2">
      <c r="B428">
        <f t="shared" si="6"/>
        <v>0</v>
      </c>
    </row>
    <row r="429" spans="2:2">
      <c r="B429">
        <f t="shared" si="6"/>
        <v>0</v>
      </c>
    </row>
    <row r="430" spans="2:2">
      <c r="B430">
        <f t="shared" si="6"/>
        <v>0</v>
      </c>
    </row>
    <row r="431" spans="2:2">
      <c r="B431">
        <f t="shared" si="6"/>
        <v>0</v>
      </c>
    </row>
    <row r="432" spans="2:2">
      <c r="B432">
        <f t="shared" si="6"/>
        <v>0</v>
      </c>
    </row>
    <row r="433" spans="2:2">
      <c r="B433">
        <f t="shared" si="6"/>
        <v>0</v>
      </c>
    </row>
    <row r="434" spans="2:2">
      <c r="B434">
        <f t="shared" si="6"/>
        <v>0</v>
      </c>
    </row>
    <row r="435" spans="2:2">
      <c r="B435">
        <f t="shared" si="6"/>
        <v>0</v>
      </c>
    </row>
    <row r="436" spans="2:2">
      <c r="B436">
        <f t="shared" si="6"/>
        <v>0</v>
      </c>
    </row>
    <row r="437" spans="2:2">
      <c r="B437">
        <f t="shared" si="6"/>
        <v>0</v>
      </c>
    </row>
    <row r="438" spans="2:2">
      <c r="B438">
        <f t="shared" si="6"/>
        <v>0</v>
      </c>
    </row>
    <row r="439" spans="2:2">
      <c r="B439">
        <f t="shared" si="6"/>
        <v>0</v>
      </c>
    </row>
    <row r="440" spans="2:2">
      <c r="B440">
        <f t="shared" si="6"/>
        <v>0</v>
      </c>
    </row>
    <row r="441" spans="2:2">
      <c r="B441">
        <f t="shared" si="6"/>
        <v>0</v>
      </c>
    </row>
    <row r="442" spans="2:2">
      <c r="B442">
        <f t="shared" si="6"/>
        <v>0</v>
      </c>
    </row>
    <row r="443" spans="2:2">
      <c r="B443">
        <f t="shared" si="6"/>
        <v>0</v>
      </c>
    </row>
    <row r="444" spans="2:2">
      <c r="B444">
        <f t="shared" si="6"/>
        <v>0</v>
      </c>
    </row>
    <row r="445" spans="2:2">
      <c r="B445">
        <f t="shared" si="6"/>
        <v>0</v>
      </c>
    </row>
    <row r="446" spans="2:2">
      <c r="B446">
        <f t="shared" si="6"/>
        <v>0</v>
      </c>
    </row>
    <row r="447" spans="2:2">
      <c r="B447">
        <f t="shared" si="6"/>
        <v>0</v>
      </c>
    </row>
    <row r="448" spans="2:2">
      <c r="B448">
        <f t="shared" si="6"/>
        <v>0</v>
      </c>
    </row>
    <row r="449" spans="2:2">
      <c r="B449">
        <f t="shared" si="6"/>
        <v>0</v>
      </c>
    </row>
    <row r="450" spans="2:2">
      <c r="B450">
        <f t="shared" si="6"/>
        <v>0</v>
      </c>
    </row>
    <row r="451" spans="2:2">
      <c r="B451">
        <f t="shared" ref="B451:B481" si="7">IF(NOT(ISBLANK(A451)), B450+1,)</f>
        <v>0</v>
      </c>
    </row>
    <row r="452" spans="2:2">
      <c r="B452">
        <f t="shared" si="7"/>
        <v>0</v>
      </c>
    </row>
    <row r="453" spans="2:2">
      <c r="B453">
        <f t="shared" si="7"/>
        <v>0</v>
      </c>
    </row>
    <row r="454" spans="2:2">
      <c r="B454">
        <f t="shared" si="7"/>
        <v>0</v>
      </c>
    </row>
    <row r="455" spans="2:2">
      <c r="B455">
        <f t="shared" si="7"/>
        <v>0</v>
      </c>
    </row>
    <row r="456" spans="2:2">
      <c r="B456">
        <f t="shared" si="7"/>
        <v>0</v>
      </c>
    </row>
    <row r="457" spans="2:2">
      <c r="B457">
        <f t="shared" si="7"/>
        <v>0</v>
      </c>
    </row>
    <row r="458" spans="2:2">
      <c r="B458">
        <f t="shared" si="7"/>
        <v>0</v>
      </c>
    </row>
    <row r="459" spans="2:2">
      <c r="B459">
        <f t="shared" si="7"/>
        <v>0</v>
      </c>
    </row>
    <row r="460" spans="2:2">
      <c r="B460">
        <f t="shared" si="7"/>
        <v>0</v>
      </c>
    </row>
    <row r="461" spans="2:2">
      <c r="B461">
        <f t="shared" si="7"/>
        <v>0</v>
      </c>
    </row>
    <row r="462" spans="2:2">
      <c r="B462">
        <f t="shared" si="7"/>
        <v>0</v>
      </c>
    </row>
    <row r="463" spans="2:2">
      <c r="B463">
        <f t="shared" si="7"/>
        <v>0</v>
      </c>
    </row>
    <row r="464" spans="2:2">
      <c r="B464">
        <f t="shared" si="7"/>
        <v>0</v>
      </c>
    </row>
    <row r="465" spans="2:2">
      <c r="B465">
        <f t="shared" si="7"/>
        <v>0</v>
      </c>
    </row>
    <row r="466" spans="2:2">
      <c r="B466">
        <f t="shared" si="7"/>
        <v>0</v>
      </c>
    </row>
    <row r="467" spans="2:2">
      <c r="B467">
        <f t="shared" si="7"/>
        <v>0</v>
      </c>
    </row>
    <row r="468" spans="2:2">
      <c r="B468">
        <f t="shared" si="7"/>
        <v>0</v>
      </c>
    </row>
    <row r="469" spans="2:2">
      <c r="B469">
        <f t="shared" si="7"/>
        <v>0</v>
      </c>
    </row>
    <row r="470" spans="2:2">
      <c r="B470">
        <f t="shared" si="7"/>
        <v>0</v>
      </c>
    </row>
    <row r="471" spans="2:2">
      <c r="B471">
        <f t="shared" si="7"/>
        <v>0</v>
      </c>
    </row>
    <row r="472" spans="2:2">
      <c r="B472">
        <f t="shared" si="7"/>
        <v>0</v>
      </c>
    </row>
    <row r="473" spans="2:2">
      <c r="B473">
        <f t="shared" si="7"/>
        <v>0</v>
      </c>
    </row>
    <row r="474" spans="2:2">
      <c r="B474">
        <f t="shared" si="7"/>
        <v>0</v>
      </c>
    </row>
    <row r="475" spans="2:2">
      <c r="B475">
        <f t="shared" si="7"/>
        <v>0</v>
      </c>
    </row>
    <row r="476" spans="2:2">
      <c r="B476">
        <f t="shared" si="7"/>
        <v>0</v>
      </c>
    </row>
    <row r="477" spans="2:2">
      <c r="B477">
        <f t="shared" si="7"/>
        <v>0</v>
      </c>
    </row>
    <row r="478" spans="2:2">
      <c r="B478">
        <f t="shared" si="7"/>
        <v>0</v>
      </c>
    </row>
    <row r="479" spans="2:2">
      <c r="B479">
        <f t="shared" si="7"/>
        <v>0</v>
      </c>
    </row>
    <row r="480" spans="2:2">
      <c r="B480">
        <f t="shared" si="7"/>
        <v>0</v>
      </c>
    </row>
    <row r="481" spans="2:2">
      <c r="B481">
        <f t="shared" si="7"/>
        <v>0</v>
      </c>
    </row>
  </sheetData>
  <sheetProtection algorithmName="SHA-512" hashValue="ciwlPZccAyuJYrzDRt2HA++uMR/JXBCLw4mvx743DhFz04r+iqZk/aZ/3lTZ+dE6d8DUejcA02LhHW5rQIIB1Q==" saltValue="SNqoIYKgPz89Tc/ZaD5spg==" spinCount="100000" sheet="1" selectLockedCells="1" selectUnlockedCells="1"/>
  <pageMargins left="0.7" right="0.7" top="0.75" bottom="0.75" header="0.3" footer="0.3"/>
  <legacyDrawing r:id="rId1"/>
  <tableParts count="5">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53D55F-DC5F-4F60-810F-A97D4112AC92}">
  <dimension ref="B1:Y2965"/>
  <sheetViews>
    <sheetView tabSelected="1" zoomScale="85" zoomScaleNormal="85" workbookViewId="0">
      <selection activeCell="K2969" sqref="K2969"/>
    </sheetView>
  </sheetViews>
  <sheetFormatPr defaultColWidth="9.25" defaultRowHeight="13.5"/>
  <cols>
    <col min="1" max="1" width="52" customWidth="1"/>
    <col min="2" max="2" width="10.5" hidden="1" customWidth="1"/>
    <col min="3" max="3" width="17.375" hidden="1" customWidth="1"/>
    <col min="4" max="4" width="26.125" hidden="1" customWidth="1"/>
    <col min="5" max="5" width="22.875" hidden="1" customWidth="1"/>
    <col min="6" max="6" width="28.25" hidden="1" customWidth="1"/>
    <col min="7" max="7" width="17.625" hidden="1" customWidth="1"/>
    <col min="8" max="8" width="22.875" hidden="1" customWidth="1"/>
    <col min="9" max="9" width="21.375" hidden="1" customWidth="1"/>
    <col min="10" max="10" width="19.75" bestFit="1" customWidth="1"/>
    <col min="11" max="12" width="81" bestFit="1" customWidth="1"/>
    <col min="13" max="13" width="16" bestFit="1" customWidth="1"/>
    <col min="14" max="14" width="13.375" hidden="1" customWidth="1"/>
    <col min="15" max="15" width="21.875" hidden="1" customWidth="1"/>
    <col min="16" max="16" width="17.875" hidden="1" customWidth="1"/>
    <col min="17" max="17" width="16.875" hidden="1" customWidth="1"/>
    <col min="18" max="18" width="18.375" hidden="1" customWidth="1"/>
    <col min="19" max="19" width="20.5" hidden="1" customWidth="1"/>
    <col min="20" max="20" width="17.625" hidden="1" customWidth="1"/>
    <col min="21" max="21" width="49.625" hidden="1" customWidth="1"/>
    <col min="22" max="22" width="18.125" bestFit="1" customWidth="1"/>
    <col min="23" max="24" width="61.25" customWidth="1"/>
    <col min="25" max="25" width="16.125" hidden="1" customWidth="1"/>
  </cols>
  <sheetData>
    <row r="1" spans="2:13" ht="89.25" customHeight="1"/>
    <row r="2" spans="2:13">
      <c r="B2" t="s">
        <v>0</v>
      </c>
      <c r="C2" t="s">
        <v>9</v>
      </c>
      <c r="D2" t="s">
        <v>1</v>
      </c>
      <c r="E2" t="s">
        <v>2046</v>
      </c>
      <c r="F2" t="s">
        <v>2</v>
      </c>
      <c r="G2" t="s">
        <v>3</v>
      </c>
      <c r="H2" t="s">
        <v>4</v>
      </c>
      <c r="I2" t="s">
        <v>5</v>
      </c>
      <c r="J2" t="s">
        <v>6</v>
      </c>
      <c r="K2" t="s">
        <v>7</v>
      </c>
      <c r="L2" t="s">
        <v>8</v>
      </c>
      <c r="M2" t="s">
        <v>2047</v>
      </c>
    </row>
    <row r="3" spans="2:13" ht="14.25" hidden="1">
      <c r="B3">
        <v>1</v>
      </c>
      <c r="C3">
        <v>1</v>
      </c>
      <c r="D3">
        <v>5</v>
      </c>
      <c r="E3">
        <v>0</v>
      </c>
      <c r="F3">
        <v>0</v>
      </c>
      <c r="G3" t="s">
        <v>1957</v>
      </c>
      <c r="H3" t="s">
        <v>1958</v>
      </c>
      <c r="I3" t="s">
        <v>13</v>
      </c>
      <c r="J3" t="s">
        <v>12</v>
      </c>
      <c r="K3" t="s">
        <v>13</v>
      </c>
      <c r="M3" t="s">
        <v>14</v>
      </c>
    </row>
    <row r="4" spans="2:13" ht="14.25" hidden="1">
      <c r="B4">
        <v>2</v>
      </c>
      <c r="C4">
        <v>1</v>
      </c>
      <c r="D4">
        <v>5</v>
      </c>
      <c r="E4">
        <v>1</v>
      </c>
      <c r="F4">
        <v>0</v>
      </c>
      <c r="G4" t="s">
        <v>1957</v>
      </c>
      <c r="H4" t="s">
        <v>1958</v>
      </c>
      <c r="I4" t="s">
        <v>13</v>
      </c>
      <c r="J4" t="s">
        <v>15</v>
      </c>
      <c r="K4" t="s">
        <v>16</v>
      </c>
      <c r="M4" t="s">
        <v>14</v>
      </c>
    </row>
    <row r="5" spans="2:13" ht="14.25" hidden="1">
      <c r="B5">
        <v>3</v>
      </c>
      <c r="C5">
        <v>1</v>
      </c>
      <c r="D5">
        <v>5</v>
      </c>
      <c r="E5">
        <v>2</v>
      </c>
      <c r="F5">
        <v>0</v>
      </c>
      <c r="G5" t="s">
        <v>1957</v>
      </c>
      <c r="H5" t="s">
        <v>1958</v>
      </c>
      <c r="I5" t="s">
        <v>13</v>
      </c>
      <c r="J5" t="s">
        <v>15</v>
      </c>
      <c r="K5" t="s">
        <v>17</v>
      </c>
      <c r="M5" t="s">
        <v>14</v>
      </c>
    </row>
    <row r="6" spans="2:13" ht="14.25" hidden="1">
      <c r="B6">
        <v>4</v>
      </c>
      <c r="C6">
        <v>1</v>
      </c>
      <c r="D6">
        <v>5</v>
      </c>
      <c r="E6">
        <v>3</v>
      </c>
      <c r="F6">
        <v>0</v>
      </c>
      <c r="G6" t="s">
        <v>1957</v>
      </c>
      <c r="H6" t="s">
        <v>1958</v>
      </c>
      <c r="I6" t="s">
        <v>13</v>
      </c>
      <c r="J6" t="s">
        <v>15</v>
      </c>
      <c r="K6" t="s">
        <v>18</v>
      </c>
      <c r="M6" t="s">
        <v>14</v>
      </c>
    </row>
    <row r="7" spans="2:13" ht="14.25" hidden="1">
      <c r="B7">
        <v>5</v>
      </c>
      <c r="C7">
        <v>1</v>
      </c>
      <c r="D7">
        <v>5</v>
      </c>
      <c r="E7">
        <v>4</v>
      </c>
      <c r="F7">
        <v>0</v>
      </c>
      <c r="G7" t="s">
        <v>1957</v>
      </c>
      <c r="H7" t="s">
        <v>1958</v>
      </c>
      <c r="I7" t="s">
        <v>13</v>
      </c>
      <c r="J7" t="s">
        <v>15</v>
      </c>
      <c r="K7" t="s">
        <v>19</v>
      </c>
      <c r="M7" t="s">
        <v>14</v>
      </c>
    </row>
    <row r="8" spans="2:13" ht="14.25" hidden="1">
      <c r="B8">
        <v>6</v>
      </c>
      <c r="C8">
        <v>1</v>
      </c>
      <c r="D8">
        <v>5</v>
      </c>
      <c r="E8">
        <v>5</v>
      </c>
      <c r="F8">
        <v>0</v>
      </c>
      <c r="G8" t="s">
        <v>1957</v>
      </c>
      <c r="H8" t="s">
        <v>1958</v>
      </c>
      <c r="I8" t="s">
        <v>13</v>
      </c>
      <c r="J8" t="s">
        <v>15</v>
      </c>
      <c r="K8" t="s">
        <v>20</v>
      </c>
      <c r="M8" t="s">
        <v>14</v>
      </c>
    </row>
    <row r="9" spans="2:13" ht="14.25" hidden="1">
      <c r="B9">
        <v>7</v>
      </c>
      <c r="C9">
        <v>2</v>
      </c>
      <c r="D9">
        <v>4</v>
      </c>
      <c r="E9">
        <v>0</v>
      </c>
      <c r="F9">
        <v>0</v>
      </c>
      <c r="G9" t="s">
        <v>1957</v>
      </c>
      <c r="H9" t="s">
        <v>1958</v>
      </c>
      <c r="I9" t="s">
        <v>21</v>
      </c>
      <c r="J9" t="s">
        <v>12</v>
      </c>
      <c r="K9" t="s">
        <v>21</v>
      </c>
      <c r="M9" t="s">
        <v>14</v>
      </c>
    </row>
    <row r="10" spans="2:13" ht="14.25" hidden="1">
      <c r="B10">
        <v>8</v>
      </c>
      <c r="C10">
        <v>2</v>
      </c>
      <c r="D10">
        <v>4</v>
      </c>
      <c r="E10">
        <v>1</v>
      </c>
      <c r="F10">
        <v>0</v>
      </c>
      <c r="G10" t="s">
        <v>1957</v>
      </c>
      <c r="H10" t="s">
        <v>1958</v>
      </c>
      <c r="I10" t="s">
        <v>21</v>
      </c>
      <c r="J10" t="s">
        <v>15</v>
      </c>
      <c r="K10" t="s">
        <v>22</v>
      </c>
      <c r="M10" t="s">
        <v>14</v>
      </c>
    </row>
    <row r="11" spans="2:13" ht="14.25" hidden="1">
      <c r="B11">
        <v>9</v>
      </c>
      <c r="C11">
        <v>2</v>
      </c>
      <c r="D11">
        <v>4</v>
      </c>
      <c r="E11">
        <v>2</v>
      </c>
      <c r="F11">
        <v>0</v>
      </c>
      <c r="G11" t="s">
        <v>1957</v>
      </c>
      <c r="H11" t="s">
        <v>1958</v>
      </c>
      <c r="I11" t="s">
        <v>21</v>
      </c>
      <c r="J11" t="s">
        <v>15</v>
      </c>
      <c r="K11" t="s">
        <v>23</v>
      </c>
      <c r="M11" t="s">
        <v>14</v>
      </c>
    </row>
    <row r="12" spans="2:13" ht="14.25" hidden="1">
      <c r="B12">
        <v>10</v>
      </c>
      <c r="C12">
        <v>2</v>
      </c>
      <c r="D12">
        <v>4</v>
      </c>
      <c r="E12">
        <v>3</v>
      </c>
      <c r="F12">
        <v>0</v>
      </c>
      <c r="G12" t="s">
        <v>1957</v>
      </c>
      <c r="H12" t="s">
        <v>1958</v>
      </c>
      <c r="I12" t="s">
        <v>21</v>
      </c>
      <c r="J12" t="s">
        <v>24</v>
      </c>
      <c r="K12" t="s">
        <v>25</v>
      </c>
      <c r="M12" t="s">
        <v>14</v>
      </c>
    </row>
    <row r="13" spans="2:13" ht="14.25" hidden="1">
      <c r="B13">
        <v>11</v>
      </c>
      <c r="C13">
        <v>2</v>
      </c>
      <c r="D13">
        <v>4</v>
      </c>
      <c r="E13">
        <v>4</v>
      </c>
      <c r="F13">
        <v>0</v>
      </c>
      <c r="G13" t="s">
        <v>1957</v>
      </c>
      <c r="H13" t="s">
        <v>1958</v>
      </c>
      <c r="I13" t="s">
        <v>21</v>
      </c>
      <c r="J13" t="s">
        <v>15</v>
      </c>
      <c r="K13" t="s">
        <v>26</v>
      </c>
      <c r="M13" t="s">
        <v>14</v>
      </c>
    </row>
    <row r="14" spans="2:13" ht="14.25" hidden="1">
      <c r="B14">
        <v>12</v>
      </c>
      <c r="C14">
        <v>3</v>
      </c>
      <c r="D14">
        <v>3</v>
      </c>
      <c r="E14">
        <v>0</v>
      </c>
      <c r="F14">
        <v>0</v>
      </c>
      <c r="G14" t="s">
        <v>1957</v>
      </c>
      <c r="H14" t="s">
        <v>1958</v>
      </c>
      <c r="I14" t="s">
        <v>27</v>
      </c>
      <c r="J14" t="s">
        <v>12</v>
      </c>
      <c r="K14" t="s">
        <v>27</v>
      </c>
      <c r="M14" t="s">
        <v>14</v>
      </c>
    </row>
    <row r="15" spans="2:13" ht="14.25" hidden="1">
      <c r="B15">
        <v>13</v>
      </c>
      <c r="C15">
        <v>3</v>
      </c>
      <c r="D15">
        <v>3</v>
      </c>
      <c r="E15">
        <v>1</v>
      </c>
      <c r="F15">
        <v>0</v>
      </c>
      <c r="G15" t="s">
        <v>1957</v>
      </c>
      <c r="H15" t="s">
        <v>1958</v>
      </c>
      <c r="I15" t="s">
        <v>27</v>
      </c>
      <c r="J15" t="s">
        <v>15</v>
      </c>
      <c r="K15" t="s">
        <v>28</v>
      </c>
      <c r="M15" t="s">
        <v>14</v>
      </c>
    </row>
    <row r="16" spans="2:13" ht="14.25" hidden="1">
      <c r="B16">
        <v>14</v>
      </c>
      <c r="C16">
        <v>3</v>
      </c>
      <c r="D16">
        <v>3</v>
      </c>
      <c r="E16">
        <v>2</v>
      </c>
      <c r="F16">
        <v>0</v>
      </c>
      <c r="G16" t="s">
        <v>1957</v>
      </c>
      <c r="H16" t="s">
        <v>1958</v>
      </c>
      <c r="I16" t="s">
        <v>27</v>
      </c>
      <c r="J16" t="s">
        <v>15</v>
      </c>
      <c r="K16" t="s">
        <v>29</v>
      </c>
      <c r="M16" t="s">
        <v>14</v>
      </c>
    </row>
    <row r="17" spans="2:13" ht="14.25" hidden="1">
      <c r="B17">
        <v>15</v>
      </c>
      <c r="C17">
        <v>3</v>
      </c>
      <c r="D17">
        <v>3</v>
      </c>
      <c r="E17">
        <v>3</v>
      </c>
      <c r="F17">
        <v>0</v>
      </c>
      <c r="G17" t="s">
        <v>1957</v>
      </c>
      <c r="H17" t="s">
        <v>1958</v>
      </c>
      <c r="I17" t="s">
        <v>27</v>
      </c>
      <c r="J17" t="s">
        <v>15</v>
      </c>
      <c r="K17" t="s">
        <v>30</v>
      </c>
      <c r="M17" t="s">
        <v>14</v>
      </c>
    </row>
    <row r="18" spans="2:13" ht="14.25" hidden="1">
      <c r="B18">
        <v>16</v>
      </c>
      <c r="C18">
        <v>4</v>
      </c>
      <c r="D18">
        <v>4</v>
      </c>
      <c r="E18">
        <v>0</v>
      </c>
      <c r="F18">
        <v>0</v>
      </c>
      <c r="G18" t="s">
        <v>1957</v>
      </c>
      <c r="H18" t="s">
        <v>1958</v>
      </c>
      <c r="I18" t="s">
        <v>31</v>
      </c>
      <c r="J18" t="s">
        <v>12</v>
      </c>
      <c r="K18" t="s">
        <v>31</v>
      </c>
      <c r="M18" t="s">
        <v>14</v>
      </c>
    </row>
    <row r="19" spans="2:13" ht="14.25" hidden="1">
      <c r="B19">
        <v>17</v>
      </c>
      <c r="C19">
        <v>4</v>
      </c>
      <c r="D19">
        <v>4</v>
      </c>
      <c r="E19">
        <v>1</v>
      </c>
      <c r="F19">
        <v>0</v>
      </c>
      <c r="G19" t="s">
        <v>1957</v>
      </c>
      <c r="H19" t="s">
        <v>1958</v>
      </c>
      <c r="I19" t="s">
        <v>31</v>
      </c>
      <c r="J19" t="s">
        <v>15</v>
      </c>
      <c r="K19" t="s">
        <v>22</v>
      </c>
      <c r="M19" t="s">
        <v>14</v>
      </c>
    </row>
    <row r="20" spans="2:13" ht="14.25" hidden="1">
      <c r="B20">
        <v>18</v>
      </c>
      <c r="C20">
        <v>4</v>
      </c>
      <c r="D20">
        <v>4</v>
      </c>
      <c r="E20">
        <v>2</v>
      </c>
      <c r="F20">
        <v>0</v>
      </c>
      <c r="G20" t="s">
        <v>1957</v>
      </c>
      <c r="H20" t="s">
        <v>1958</v>
      </c>
      <c r="I20" t="s">
        <v>31</v>
      </c>
      <c r="J20" t="s">
        <v>15</v>
      </c>
      <c r="K20" t="s">
        <v>23</v>
      </c>
      <c r="M20" t="s">
        <v>14</v>
      </c>
    </row>
    <row r="21" spans="2:13" ht="14.25" hidden="1">
      <c r="B21">
        <v>19</v>
      </c>
      <c r="C21">
        <v>4</v>
      </c>
      <c r="D21">
        <v>4</v>
      </c>
      <c r="E21">
        <v>3</v>
      </c>
      <c r="F21">
        <v>0</v>
      </c>
      <c r="G21" t="s">
        <v>1957</v>
      </c>
      <c r="H21" t="s">
        <v>1958</v>
      </c>
      <c r="I21" t="s">
        <v>31</v>
      </c>
      <c r="J21" t="s">
        <v>24</v>
      </c>
      <c r="K21" t="s">
        <v>25</v>
      </c>
      <c r="M21" t="s">
        <v>14</v>
      </c>
    </row>
    <row r="22" spans="2:13" ht="14.25" hidden="1">
      <c r="B22">
        <v>20</v>
      </c>
      <c r="C22">
        <v>4</v>
      </c>
      <c r="D22">
        <v>4</v>
      </c>
      <c r="E22">
        <v>4</v>
      </c>
      <c r="F22">
        <v>0</v>
      </c>
      <c r="G22" t="s">
        <v>1957</v>
      </c>
      <c r="H22" t="s">
        <v>1958</v>
      </c>
      <c r="I22" t="s">
        <v>31</v>
      </c>
      <c r="J22" t="s">
        <v>15</v>
      </c>
      <c r="K22" t="s">
        <v>32</v>
      </c>
      <c r="M22" t="s">
        <v>14</v>
      </c>
    </row>
    <row r="23" spans="2:13" ht="14.25" hidden="1">
      <c r="B23">
        <v>21</v>
      </c>
      <c r="C23">
        <v>5</v>
      </c>
      <c r="D23">
        <v>4</v>
      </c>
      <c r="E23">
        <v>0</v>
      </c>
      <c r="F23">
        <v>0</v>
      </c>
      <c r="G23" t="s">
        <v>1957</v>
      </c>
      <c r="H23" t="s">
        <v>1958</v>
      </c>
      <c r="I23" t="s">
        <v>33</v>
      </c>
      <c r="J23" t="s">
        <v>12</v>
      </c>
      <c r="K23" t="s">
        <v>33</v>
      </c>
      <c r="M23" t="s">
        <v>14</v>
      </c>
    </row>
    <row r="24" spans="2:13" ht="14.25" hidden="1">
      <c r="B24">
        <v>22</v>
      </c>
      <c r="C24">
        <v>5</v>
      </c>
      <c r="D24">
        <v>4</v>
      </c>
      <c r="E24">
        <v>1</v>
      </c>
      <c r="F24">
        <v>0</v>
      </c>
      <c r="G24" t="s">
        <v>1957</v>
      </c>
      <c r="H24" t="s">
        <v>1958</v>
      </c>
      <c r="I24" t="s">
        <v>33</v>
      </c>
      <c r="J24" t="s">
        <v>15</v>
      </c>
      <c r="K24" t="s">
        <v>22</v>
      </c>
      <c r="M24" t="s">
        <v>14</v>
      </c>
    </row>
    <row r="25" spans="2:13" ht="14.25" hidden="1">
      <c r="B25">
        <v>23</v>
      </c>
      <c r="C25">
        <v>5</v>
      </c>
      <c r="D25">
        <v>4</v>
      </c>
      <c r="E25">
        <v>2</v>
      </c>
      <c r="F25">
        <v>0</v>
      </c>
      <c r="G25" t="s">
        <v>1957</v>
      </c>
      <c r="H25" t="s">
        <v>1958</v>
      </c>
      <c r="I25" t="s">
        <v>33</v>
      </c>
      <c r="J25" t="s">
        <v>15</v>
      </c>
      <c r="K25" t="s">
        <v>23</v>
      </c>
      <c r="M25" t="s">
        <v>14</v>
      </c>
    </row>
    <row r="26" spans="2:13" ht="14.25" hidden="1">
      <c r="B26">
        <v>24</v>
      </c>
      <c r="C26">
        <v>5</v>
      </c>
      <c r="D26">
        <v>4</v>
      </c>
      <c r="E26">
        <v>3</v>
      </c>
      <c r="F26">
        <v>0</v>
      </c>
      <c r="G26" t="s">
        <v>1957</v>
      </c>
      <c r="H26" t="s">
        <v>1958</v>
      </c>
      <c r="I26" t="s">
        <v>33</v>
      </c>
      <c r="J26" t="s">
        <v>24</v>
      </c>
      <c r="K26" t="s">
        <v>25</v>
      </c>
      <c r="M26" t="s">
        <v>14</v>
      </c>
    </row>
    <row r="27" spans="2:13" ht="14.25" hidden="1">
      <c r="B27">
        <v>25</v>
      </c>
      <c r="C27">
        <v>5</v>
      </c>
      <c r="D27">
        <v>4</v>
      </c>
      <c r="E27">
        <v>4</v>
      </c>
      <c r="F27">
        <v>0</v>
      </c>
      <c r="G27" t="s">
        <v>1957</v>
      </c>
      <c r="H27" t="s">
        <v>1958</v>
      </c>
      <c r="I27" t="s">
        <v>33</v>
      </c>
      <c r="J27" t="s">
        <v>15</v>
      </c>
      <c r="K27" t="s">
        <v>26</v>
      </c>
      <c r="M27" t="s">
        <v>14</v>
      </c>
    </row>
    <row r="28" spans="2:13" ht="14.25" hidden="1">
      <c r="B28">
        <v>26</v>
      </c>
      <c r="C28">
        <v>6</v>
      </c>
      <c r="D28">
        <v>4</v>
      </c>
      <c r="E28">
        <v>0</v>
      </c>
      <c r="F28">
        <v>0</v>
      </c>
      <c r="G28" t="s">
        <v>1957</v>
      </c>
      <c r="H28" t="s">
        <v>1958</v>
      </c>
      <c r="I28" t="s">
        <v>34</v>
      </c>
      <c r="J28" t="s">
        <v>12</v>
      </c>
      <c r="K28" t="s">
        <v>34</v>
      </c>
      <c r="M28" t="s">
        <v>14</v>
      </c>
    </row>
    <row r="29" spans="2:13" ht="14.25" hidden="1">
      <c r="B29">
        <v>27</v>
      </c>
      <c r="C29">
        <v>6</v>
      </c>
      <c r="D29">
        <v>4</v>
      </c>
      <c r="E29">
        <v>1</v>
      </c>
      <c r="F29">
        <v>0</v>
      </c>
      <c r="G29" t="s">
        <v>1957</v>
      </c>
      <c r="H29" t="s">
        <v>1958</v>
      </c>
      <c r="I29" t="s">
        <v>34</v>
      </c>
      <c r="J29" t="s">
        <v>15</v>
      </c>
      <c r="K29" t="s">
        <v>22</v>
      </c>
      <c r="M29" t="s">
        <v>14</v>
      </c>
    </row>
    <row r="30" spans="2:13" ht="14.25" hidden="1">
      <c r="B30">
        <v>28</v>
      </c>
      <c r="C30">
        <v>6</v>
      </c>
      <c r="D30">
        <v>4</v>
      </c>
      <c r="E30">
        <v>2</v>
      </c>
      <c r="F30">
        <v>0</v>
      </c>
      <c r="G30" t="s">
        <v>1957</v>
      </c>
      <c r="H30" t="s">
        <v>1958</v>
      </c>
      <c r="I30" t="s">
        <v>34</v>
      </c>
      <c r="J30" t="s">
        <v>15</v>
      </c>
      <c r="K30" t="s">
        <v>23</v>
      </c>
      <c r="M30" t="s">
        <v>14</v>
      </c>
    </row>
    <row r="31" spans="2:13" ht="14.25" hidden="1">
      <c r="B31">
        <v>29</v>
      </c>
      <c r="C31">
        <v>6</v>
      </c>
      <c r="D31">
        <v>4</v>
      </c>
      <c r="E31">
        <v>3</v>
      </c>
      <c r="F31">
        <v>0</v>
      </c>
      <c r="G31" t="s">
        <v>1957</v>
      </c>
      <c r="H31" t="s">
        <v>1958</v>
      </c>
      <c r="I31" t="s">
        <v>34</v>
      </c>
      <c r="J31" t="s">
        <v>24</v>
      </c>
      <c r="K31" t="s">
        <v>25</v>
      </c>
      <c r="M31" t="s">
        <v>14</v>
      </c>
    </row>
    <row r="32" spans="2:13" ht="14.25" hidden="1">
      <c r="B32">
        <v>30</v>
      </c>
      <c r="C32">
        <v>6</v>
      </c>
      <c r="D32">
        <v>4</v>
      </c>
      <c r="E32">
        <v>4</v>
      </c>
      <c r="F32">
        <v>0</v>
      </c>
      <c r="G32" t="s">
        <v>1957</v>
      </c>
      <c r="H32" t="s">
        <v>1958</v>
      </c>
      <c r="I32" t="s">
        <v>34</v>
      </c>
      <c r="J32" t="s">
        <v>15</v>
      </c>
      <c r="K32" t="s">
        <v>36</v>
      </c>
      <c r="M32" t="s">
        <v>14</v>
      </c>
    </row>
    <row r="33" spans="2:13" ht="14.25" hidden="1">
      <c r="B33">
        <v>31</v>
      </c>
      <c r="C33">
        <v>7</v>
      </c>
      <c r="D33">
        <v>4</v>
      </c>
      <c r="E33">
        <v>0</v>
      </c>
      <c r="F33">
        <v>0</v>
      </c>
      <c r="G33" t="s">
        <v>1957</v>
      </c>
      <c r="H33" t="s">
        <v>1958</v>
      </c>
      <c r="I33" t="s">
        <v>37</v>
      </c>
      <c r="J33" t="s">
        <v>12</v>
      </c>
      <c r="K33" t="s">
        <v>37</v>
      </c>
      <c r="M33" t="s">
        <v>14</v>
      </c>
    </row>
    <row r="34" spans="2:13" ht="14.25" hidden="1">
      <c r="B34">
        <v>32</v>
      </c>
      <c r="C34">
        <v>7</v>
      </c>
      <c r="D34">
        <v>4</v>
      </c>
      <c r="E34">
        <v>1</v>
      </c>
      <c r="F34">
        <v>0</v>
      </c>
      <c r="G34" t="s">
        <v>1957</v>
      </c>
      <c r="H34" t="s">
        <v>1958</v>
      </c>
      <c r="I34" t="s">
        <v>37</v>
      </c>
      <c r="J34" t="s">
        <v>15</v>
      </c>
      <c r="K34" t="s">
        <v>22</v>
      </c>
      <c r="M34" t="s">
        <v>14</v>
      </c>
    </row>
    <row r="35" spans="2:13" ht="14.25" hidden="1">
      <c r="B35">
        <v>33</v>
      </c>
      <c r="C35">
        <v>7</v>
      </c>
      <c r="D35">
        <v>4</v>
      </c>
      <c r="E35">
        <v>2</v>
      </c>
      <c r="F35">
        <v>0</v>
      </c>
      <c r="G35" t="s">
        <v>1957</v>
      </c>
      <c r="H35" t="s">
        <v>1958</v>
      </c>
      <c r="I35" t="s">
        <v>37</v>
      </c>
      <c r="J35" t="s">
        <v>15</v>
      </c>
      <c r="K35" t="s">
        <v>23</v>
      </c>
      <c r="M35" t="s">
        <v>14</v>
      </c>
    </row>
    <row r="36" spans="2:13" ht="14.25" hidden="1">
      <c r="B36">
        <v>34</v>
      </c>
      <c r="C36">
        <v>7</v>
      </c>
      <c r="D36">
        <v>4</v>
      </c>
      <c r="E36">
        <v>3</v>
      </c>
      <c r="F36">
        <v>0</v>
      </c>
      <c r="G36" t="s">
        <v>1957</v>
      </c>
      <c r="H36" t="s">
        <v>1958</v>
      </c>
      <c r="I36" t="s">
        <v>37</v>
      </c>
      <c r="J36" t="s">
        <v>24</v>
      </c>
      <c r="K36" t="s">
        <v>25</v>
      </c>
      <c r="M36" t="s">
        <v>14</v>
      </c>
    </row>
    <row r="37" spans="2:13" ht="14.25" hidden="1">
      <c r="B37">
        <v>35</v>
      </c>
      <c r="C37">
        <v>7</v>
      </c>
      <c r="D37">
        <v>4</v>
      </c>
      <c r="E37">
        <v>4</v>
      </c>
      <c r="F37">
        <v>0</v>
      </c>
      <c r="G37" t="s">
        <v>1957</v>
      </c>
      <c r="H37" t="s">
        <v>1958</v>
      </c>
      <c r="I37" t="s">
        <v>37</v>
      </c>
      <c r="J37" t="s">
        <v>15</v>
      </c>
      <c r="K37" t="s">
        <v>38</v>
      </c>
      <c r="M37" t="s">
        <v>14</v>
      </c>
    </row>
    <row r="38" spans="2:13" ht="14.25" hidden="1">
      <c r="B38">
        <v>36</v>
      </c>
      <c r="C38">
        <v>8</v>
      </c>
      <c r="D38">
        <v>4</v>
      </c>
      <c r="E38">
        <v>0</v>
      </c>
      <c r="F38">
        <v>0</v>
      </c>
      <c r="G38" t="s">
        <v>1957</v>
      </c>
      <c r="H38" t="s">
        <v>1958</v>
      </c>
      <c r="I38" t="s">
        <v>39</v>
      </c>
      <c r="J38" t="s">
        <v>12</v>
      </c>
      <c r="K38" t="s">
        <v>39</v>
      </c>
      <c r="M38" t="s">
        <v>14</v>
      </c>
    </row>
    <row r="39" spans="2:13" ht="14.25" hidden="1">
      <c r="B39">
        <v>37</v>
      </c>
      <c r="C39">
        <v>8</v>
      </c>
      <c r="D39">
        <v>4</v>
      </c>
      <c r="E39">
        <v>1</v>
      </c>
      <c r="F39">
        <v>0</v>
      </c>
      <c r="G39" t="s">
        <v>1957</v>
      </c>
      <c r="H39" t="s">
        <v>1958</v>
      </c>
      <c r="I39" t="s">
        <v>39</v>
      </c>
      <c r="J39" t="s">
        <v>15</v>
      </c>
      <c r="K39" t="s">
        <v>22</v>
      </c>
      <c r="M39" t="s">
        <v>14</v>
      </c>
    </row>
    <row r="40" spans="2:13" ht="14.25" hidden="1">
      <c r="B40">
        <v>38</v>
      </c>
      <c r="C40">
        <v>8</v>
      </c>
      <c r="D40">
        <v>4</v>
      </c>
      <c r="E40">
        <v>2</v>
      </c>
      <c r="F40">
        <v>0</v>
      </c>
      <c r="G40" t="s">
        <v>1957</v>
      </c>
      <c r="H40" t="s">
        <v>1958</v>
      </c>
      <c r="I40" t="s">
        <v>39</v>
      </c>
      <c r="J40" t="s">
        <v>15</v>
      </c>
      <c r="K40" t="s">
        <v>23</v>
      </c>
      <c r="M40" t="s">
        <v>14</v>
      </c>
    </row>
    <row r="41" spans="2:13" ht="14.25" hidden="1">
      <c r="B41">
        <v>39</v>
      </c>
      <c r="C41">
        <v>8</v>
      </c>
      <c r="D41">
        <v>4</v>
      </c>
      <c r="E41">
        <v>3</v>
      </c>
      <c r="F41">
        <v>0</v>
      </c>
      <c r="G41" t="s">
        <v>1957</v>
      </c>
      <c r="H41" t="s">
        <v>1958</v>
      </c>
      <c r="I41" t="s">
        <v>39</v>
      </c>
      <c r="J41" t="s">
        <v>24</v>
      </c>
      <c r="K41" t="s">
        <v>25</v>
      </c>
      <c r="M41" t="s">
        <v>14</v>
      </c>
    </row>
    <row r="42" spans="2:13" ht="14.25" hidden="1">
      <c r="B42">
        <v>40</v>
      </c>
      <c r="C42">
        <v>8</v>
      </c>
      <c r="D42">
        <v>4</v>
      </c>
      <c r="E42">
        <v>4</v>
      </c>
      <c r="F42">
        <v>0</v>
      </c>
      <c r="G42" t="s">
        <v>1957</v>
      </c>
      <c r="H42" t="s">
        <v>1958</v>
      </c>
      <c r="I42" t="s">
        <v>39</v>
      </c>
      <c r="J42" t="s">
        <v>15</v>
      </c>
      <c r="K42" t="s">
        <v>40</v>
      </c>
      <c r="M42" t="s">
        <v>14</v>
      </c>
    </row>
    <row r="43" spans="2:13" ht="14.25" hidden="1">
      <c r="B43">
        <v>41</v>
      </c>
      <c r="C43">
        <v>9</v>
      </c>
      <c r="D43">
        <v>4</v>
      </c>
      <c r="E43">
        <v>0</v>
      </c>
      <c r="F43">
        <v>0</v>
      </c>
      <c r="G43" t="s">
        <v>1957</v>
      </c>
      <c r="H43" t="s">
        <v>1958</v>
      </c>
      <c r="I43" t="s">
        <v>41</v>
      </c>
      <c r="J43" t="s">
        <v>12</v>
      </c>
      <c r="K43" t="s">
        <v>41</v>
      </c>
      <c r="M43" t="s">
        <v>14</v>
      </c>
    </row>
    <row r="44" spans="2:13" ht="14.25" hidden="1">
      <c r="B44">
        <v>42</v>
      </c>
      <c r="C44">
        <v>9</v>
      </c>
      <c r="D44">
        <v>4</v>
      </c>
      <c r="E44">
        <v>1</v>
      </c>
      <c r="F44">
        <v>0</v>
      </c>
      <c r="G44" t="s">
        <v>1957</v>
      </c>
      <c r="H44" t="s">
        <v>1958</v>
      </c>
      <c r="I44" t="s">
        <v>41</v>
      </c>
      <c r="J44" t="s">
        <v>15</v>
      </c>
      <c r="K44" t="s">
        <v>22</v>
      </c>
      <c r="M44" t="s">
        <v>14</v>
      </c>
    </row>
    <row r="45" spans="2:13" ht="14.25" hidden="1">
      <c r="B45">
        <v>43</v>
      </c>
      <c r="C45">
        <v>9</v>
      </c>
      <c r="D45">
        <v>4</v>
      </c>
      <c r="E45">
        <v>2</v>
      </c>
      <c r="F45">
        <v>0</v>
      </c>
      <c r="G45" t="s">
        <v>1957</v>
      </c>
      <c r="H45" t="s">
        <v>1958</v>
      </c>
      <c r="I45" t="s">
        <v>41</v>
      </c>
      <c r="J45" t="s">
        <v>15</v>
      </c>
      <c r="K45" t="s">
        <v>23</v>
      </c>
      <c r="M45" t="s">
        <v>14</v>
      </c>
    </row>
    <row r="46" spans="2:13" ht="14.25" hidden="1">
      <c r="B46">
        <v>44</v>
      </c>
      <c r="C46">
        <v>9</v>
      </c>
      <c r="D46">
        <v>4</v>
      </c>
      <c r="E46">
        <v>3</v>
      </c>
      <c r="F46">
        <v>0</v>
      </c>
      <c r="G46" t="s">
        <v>1957</v>
      </c>
      <c r="H46" t="s">
        <v>1958</v>
      </c>
      <c r="I46" t="s">
        <v>41</v>
      </c>
      <c r="J46" t="s">
        <v>24</v>
      </c>
      <c r="K46" t="s">
        <v>25</v>
      </c>
      <c r="M46" t="s">
        <v>14</v>
      </c>
    </row>
    <row r="47" spans="2:13" ht="14.25" hidden="1">
      <c r="B47">
        <v>45</v>
      </c>
      <c r="C47">
        <v>9</v>
      </c>
      <c r="D47">
        <v>4</v>
      </c>
      <c r="E47">
        <v>4</v>
      </c>
      <c r="F47">
        <v>0</v>
      </c>
      <c r="G47" t="s">
        <v>1957</v>
      </c>
      <c r="H47" t="s">
        <v>1958</v>
      </c>
      <c r="I47" t="s">
        <v>41</v>
      </c>
      <c r="J47" t="s">
        <v>15</v>
      </c>
      <c r="K47" t="s">
        <v>42</v>
      </c>
      <c r="M47" t="s">
        <v>14</v>
      </c>
    </row>
    <row r="48" spans="2:13" ht="14.25" hidden="1">
      <c r="B48">
        <v>46</v>
      </c>
      <c r="C48">
        <v>10</v>
      </c>
      <c r="D48">
        <v>4</v>
      </c>
      <c r="E48">
        <v>0</v>
      </c>
      <c r="F48">
        <v>0</v>
      </c>
      <c r="G48" t="s">
        <v>1957</v>
      </c>
      <c r="H48" t="s">
        <v>1958</v>
      </c>
      <c r="I48" t="s">
        <v>43</v>
      </c>
      <c r="J48" t="s">
        <v>12</v>
      </c>
      <c r="K48" t="s">
        <v>43</v>
      </c>
      <c r="M48" t="s">
        <v>14</v>
      </c>
    </row>
    <row r="49" spans="2:13" ht="14.25" hidden="1">
      <c r="B49">
        <v>47</v>
      </c>
      <c r="C49">
        <v>10</v>
      </c>
      <c r="D49">
        <v>4</v>
      </c>
      <c r="E49">
        <v>1</v>
      </c>
      <c r="F49">
        <v>0</v>
      </c>
      <c r="G49" t="s">
        <v>1957</v>
      </c>
      <c r="H49" t="s">
        <v>1958</v>
      </c>
      <c r="I49" t="s">
        <v>43</v>
      </c>
      <c r="J49" t="s">
        <v>15</v>
      </c>
      <c r="K49" t="s">
        <v>22</v>
      </c>
      <c r="M49" t="s">
        <v>14</v>
      </c>
    </row>
    <row r="50" spans="2:13" ht="14.25" hidden="1">
      <c r="B50">
        <v>48</v>
      </c>
      <c r="C50">
        <v>10</v>
      </c>
      <c r="D50">
        <v>4</v>
      </c>
      <c r="E50">
        <v>2</v>
      </c>
      <c r="F50">
        <v>0</v>
      </c>
      <c r="G50" t="s">
        <v>1957</v>
      </c>
      <c r="H50" t="s">
        <v>1958</v>
      </c>
      <c r="I50" t="s">
        <v>43</v>
      </c>
      <c r="J50" t="s">
        <v>15</v>
      </c>
      <c r="K50" t="s">
        <v>23</v>
      </c>
      <c r="M50" t="s">
        <v>14</v>
      </c>
    </row>
    <row r="51" spans="2:13" ht="14.25" hidden="1">
      <c r="B51">
        <v>49</v>
      </c>
      <c r="C51">
        <v>10</v>
      </c>
      <c r="D51">
        <v>4</v>
      </c>
      <c r="E51">
        <v>3</v>
      </c>
      <c r="F51">
        <v>0</v>
      </c>
      <c r="G51" t="s">
        <v>1957</v>
      </c>
      <c r="H51" t="s">
        <v>1958</v>
      </c>
      <c r="I51" t="s">
        <v>43</v>
      </c>
      <c r="J51" t="s">
        <v>24</v>
      </c>
      <c r="K51" t="s">
        <v>25</v>
      </c>
      <c r="M51" t="s">
        <v>14</v>
      </c>
    </row>
    <row r="52" spans="2:13" ht="14.25" hidden="1">
      <c r="B52">
        <v>50</v>
      </c>
      <c r="C52">
        <v>10</v>
      </c>
      <c r="D52">
        <v>4</v>
      </c>
      <c r="E52">
        <v>4</v>
      </c>
      <c r="F52">
        <v>0</v>
      </c>
      <c r="G52" t="s">
        <v>1957</v>
      </c>
      <c r="H52" t="s">
        <v>1958</v>
      </c>
      <c r="I52" t="s">
        <v>43</v>
      </c>
      <c r="J52" t="s">
        <v>15</v>
      </c>
      <c r="K52" t="s">
        <v>44</v>
      </c>
      <c r="M52" t="s">
        <v>14</v>
      </c>
    </row>
    <row r="53" spans="2:13" ht="14.25" hidden="1">
      <c r="B53">
        <v>51</v>
      </c>
      <c r="C53">
        <v>11</v>
      </c>
      <c r="D53">
        <v>4</v>
      </c>
      <c r="E53">
        <v>0</v>
      </c>
      <c r="F53">
        <v>0</v>
      </c>
      <c r="G53" t="s">
        <v>1957</v>
      </c>
      <c r="H53" t="s">
        <v>1958</v>
      </c>
      <c r="I53" t="s">
        <v>45</v>
      </c>
      <c r="J53" t="s">
        <v>12</v>
      </c>
      <c r="K53" t="s">
        <v>45</v>
      </c>
      <c r="M53" t="s">
        <v>14</v>
      </c>
    </row>
    <row r="54" spans="2:13" ht="14.25" hidden="1">
      <c r="B54">
        <v>52</v>
      </c>
      <c r="C54">
        <v>11</v>
      </c>
      <c r="D54">
        <v>4</v>
      </c>
      <c r="E54">
        <v>1</v>
      </c>
      <c r="F54">
        <v>0</v>
      </c>
      <c r="G54" t="s">
        <v>1957</v>
      </c>
      <c r="H54" t="s">
        <v>1958</v>
      </c>
      <c r="I54" t="s">
        <v>45</v>
      </c>
      <c r="J54" t="s">
        <v>15</v>
      </c>
      <c r="K54" t="s">
        <v>22</v>
      </c>
      <c r="M54" t="s">
        <v>14</v>
      </c>
    </row>
    <row r="55" spans="2:13" ht="14.25" hidden="1">
      <c r="B55">
        <v>53</v>
      </c>
      <c r="C55">
        <v>11</v>
      </c>
      <c r="D55">
        <v>4</v>
      </c>
      <c r="E55">
        <v>2</v>
      </c>
      <c r="F55">
        <v>0</v>
      </c>
      <c r="G55" t="s">
        <v>1957</v>
      </c>
      <c r="H55" t="s">
        <v>1958</v>
      </c>
      <c r="I55" t="s">
        <v>45</v>
      </c>
      <c r="J55" t="s">
        <v>15</v>
      </c>
      <c r="K55" t="s">
        <v>23</v>
      </c>
      <c r="M55" t="s">
        <v>14</v>
      </c>
    </row>
    <row r="56" spans="2:13" ht="14.25" hidden="1">
      <c r="B56">
        <v>54</v>
      </c>
      <c r="C56">
        <v>11</v>
      </c>
      <c r="D56">
        <v>4</v>
      </c>
      <c r="E56">
        <v>3</v>
      </c>
      <c r="F56">
        <v>0</v>
      </c>
      <c r="G56" t="s">
        <v>1957</v>
      </c>
      <c r="H56" t="s">
        <v>1958</v>
      </c>
      <c r="I56" t="s">
        <v>45</v>
      </c>
      <c r="J56" t="s">
        <v>24</v>
      </c>
      <c r="K56" t="s">
        <v>25</v>
      </c>
      <c r="M56" t="s">
        <v>14</v>
      </c>
    </row>
    <row r="57" spans="2:13" ht="14.25" hidden="1">
      <c r="B57">
        <v>55</v>
      </c>
      <c r="C57">
        <v>11</v>
      </c>
      <c r="D57">
        <v>4</v>
      </c>
      <c r="E57">
        <v>4</v>
      </c>
      <c r="F57">
        <v>0</v>
      </c>
      <c r="G57" t="s">
        <v>1957</v>
      </c>
      <c r="H57" t="s">
        <v>1958</v>
      </c>
      <c r="I57" t="s">
        <v>45</v>
      </c>
      <c r="J57" t="s">
        <v>15</v>
      </c>
      <c r="K57" t="s">
        <v>46</v>
      </c>
      <c r="M57" t="s">
        <v>14</v>
      </c>
    </row>
    <row r="58" spans="2:13" ht="14.25" hidden="1">
      <c r="B58">
        <v>56</v>
      </c>
      <c r="C58">
        <v>12</v>
      </c>
      <c r="D58">
        <v>11</v>
      </c>
      <c r="E58">
        <v>0</v>
      </c>
      <c r="F58">
        <v>0</v>
      </c>
      <c r="G58" t="s">
        <v>1957</v>
      </c>
      <c r="H58" t="s">
        <v>1959</v>
      </c>
      <c r="I58" t="s">
        <v>47</v>
      </c>
      <c r="J58" t="s">
        <v>12</v>
      </c>
      <c r="K58" t="s">
        <v>47</v>
      </c>
      <c r="M58" t="s">
        <v>14</v>
      </c>
    </row>
    <row r="59" spans="2:13" ht="14.25" hidden="1">
      <c r="B59">
        <v>57</v>
      </c>
      <c r="C59">
        <v>12</v>
      </c>
      <c r="D59">
        <v>11</v>
      </c>
      <c r="E59">
        <v>1</v>
      </c>
      <c r="F59">
        <v>0</v>
      </c>
      <c r="G59" t="s">
        <v>1957</v>
      </c>
      <c r="H59" t="s">
        <v>1959</v>
      </c>
      <c r="I59" t="s">
        <v>47</v>
      </c>
      <c r="J59" t="s">
        <v>15</v>
      </c>
      <c r="K59" t="s">
        <v>48</v>
      </c>
      <c r="M59" t="s">
        <v>14</v>
      </c>
    </row>
    <row r="60" spans="2:13" ht="14.25" hidden="1">
      <c r="B60">
        <v>58</v>
      </c>
      <c r="C60">
        <v>12</v>
      </c>
      <c r="D60">
        <v>11</v>
      </c>
      <c r="E60">
        <v>2</v>
      </c>
      <c r="F60">
        <v>0</v>
      </c>
      <c r="G60" t="s">
        <v>1957</v>
      </c>
      <c r="H60" t="s">
        <v>1959</v>
      </c>
      <c r="I60" t="s">
        <v>47</v>
      </c>
      <c r="J60" t="s">
        <v>15</v>
      </c>
      <c r="K60" t="s">
        <v>49</v>
      </c>
      <c r="M60" t="s">
        <v>14</v>
      </c>
    </row>
    <row r="61" spans="2:13" ht="14.25" hidden="1">
      <c r="B61">
        <v>59</v>
      </c>
      <c r="C61">
        <v>12</v>
      </c>
      <c r="D61">
        <v>11</v>
      </c>
      <c r="E61">
        <v>3</v>
      </c>
      <c r="F61">
        <v>0</v>
      </c>
      <c r="G61" t="s">
        <v>1957</v>
      </c>
      <c r="H61" t="s">
        <v>1959</v>
      </c>
      <c r="I61" t="s">
        <v>47</v>
      </c>
      <c r="J61" t="s">
        <v>15</v>
      </c>
      <c r="K61" t="s">
        <v>50</v>
      </c>
      <c r="M61" t="s">
        <v>14</v>
      </c>
    </row>
    <row r="62" spans="2:13" ht="14.25" hidden="1">
      <c r="B62">
        <v>60</v>
      </c>
      <c r="C62">
        <v>12</v>
      </c>
      <c r="D62">
        <v>11</v>
      </c>
      <c r="E62">
        <v>4</v>
      </c>
      <c r="F62">
        <v>0</v>
      </c>
      <c r="G62" t="s">
        <v>1957</v>
      </c>
      <c r="H62" t="s">
        <v>1959</v>
      </c>
      <c r="I62" t="s">
        <v>47</v>
      </c>
      <c r="J62" t="s">
        <v>15</v>
      </c>
      <c r="K62" t="s">
        <v>51</v>
      </c>
      <c r="M62" t="s">
        <v>14</v>
      </c>
    </row>
    <row r="63" spans="2:13" ht="14.25" hidden="1">
      <c r="B63">
        <v>61</v>
      </c>
      <c r="C63">
        <v>12</v>
      </c>
      <c r="D63">
        <v>11</v>
      </c>
      <c r="E63">
        <v>5</v>
      </c>
      <c r="F63">
        <v>0</v>
      </c>
      <c r="G63" t="s">
        <v>1957</v>
      </c>
      <c r="H63" t="s">
        <v>1959</v>
      </c>
      <c r="I63" t="s">
        <v>47</v>
      </c>
      <c r="J63" t="s">
        <v>15</v>
      </c>
      <c r="K63" t="s">
        <v>52</v>
      </c>
      <c r="M63" t="s">
        <v>14</v>
      </c>
    </row>
    <row r="64" spans="2:13" ht="14.25" hidden="1">
      <c r="B64">
        <v>62</v>
      </c>
      <c r="C64">
        <v>12</v>
      </c>
      <c r="D64">
        <v>11</v>
      </c>
      <c r="E64">
        <v>6</v>
      </c>
      <c r="F64">
        <v>0</v>
      </c>
      <c r="G64" t="s">
        <v>1957</v>
      </c>
      <c r="H64" t="s">
        <v>1959</v>
      </c>
      <c r="I64" t="s">
        <v>47</v>
      </c>
      <c r="J64" t="s">
        <v>15</v>
      </c>
      <c r="K64" t="s">
        <v>53</v>
      </c>
      <c r="M64" t="s">
        <v>14</v>
      </c>
    </row>
    <row r="65" spans="2:13" ht="14.25" hidden="1">
      <c r="B65">
        <v>63</v>
      </c>
      <c r="C65">
        <v>12</v>
      </c>
      <c r="D65">
        <v>11</v>
      </c>
      <c r="E65">
        <v>7</v>
      </c>
      <c r="F65">
        <v>0</v>
      </c>
      <c r="G65" t="s">
        <v>1957</v>
      </c>
      <c r="H65" t="s">
        <v>1959</v>
      </c>
      <c r="I65" t="s">
        <v>47</v>
      </c>
      <c r="J65" t="s">
        <v>15</v>
      </c>
      <c r="K65" t="s">
        <v>54</v>
      </c>
      <c r="M65" t="s">
        <v>14</v>
      </c>
    </row>
    <row r="66" spans="2:13" ht="14.25" hidden="1">
      <c r="B66">
        <v>64</v>
      </c>
      <c r="C66">
        <v>12</v>
      </c>
      <c r="D66">
        <v>11</v>
      </c>
      <c r="E66">
        <v>8</v>
      </c>
      <c r="F66">
        <v>0</v>
      </c>
      <c r="G66" t="s">
        <v>1957</v>
      </c>
      <c r="H66" t="s">
        <v>1959</v>
      </c>
      <c r="I66" t="s">
        <v>47</v>
      </c>
      <c r="J66" t="s">
        <v>15</v>
      </c>
      <c r="K66" t="s">
        <v>55</v>
      </c>
      <c r="M66" t="s">
        <v>14</v>
      </c>
    </row>
    <row r="67" spans="2:13" ht="14.25" hidden="1">
      <c r="B67">
        <v>65</v>
      </c>
      <c r="C67">
        <v>12</v>
      </c>
      <c r="D67">
        <v>11</v>
      </c>
      <c r="E67">
        <v>9</v>
      </c>
      <c r="F67">
        <v>0</v>
      </c>
      <c r="G67" t="s">
        <v>1957</v>
      </c>
      <c r="H67" t="s">
        <v>1959</v>
      </c>
      <c r="I67" t="s">
        <v>47</v>
      </c>
      <c r="J67" t="s">
        <v>15</v>
      </c>
      <c r="K67" t="s">
        <v>26</v>
      </c>
      <c r="M67" t="s">
        <v>14</v>
      </c>
    </row>
    <row r="68" spans="2:13" ht="14.25" hidden="1">
      <c r="B68">
        <v>66</v>
      </c>
      <c r="C68">
        <v>12</v>
      </c>
      <c r="D68">
        <v>11</v>
      </c>
      <c r="E68">
        <v>10</v>
      </c>
      <c r="F68">
        <v>0</v>
      </c>
      <c r="G68" t="s">
        <v>1957</v>
      </c>
      <c r="H68" t="s">
        <v>1959</v>
      </c>
      <c r="I68" t="s">
        <v>47</v>
      </c>
      <c r="J68" t="s">
        <v>15</v>
      </c>
      <c r="K68" t="s">
        <v>56</v>
      </c>
      <c r="M68" t="s">
        <v>14</v>
      </c>
    </row>
    <row r="69" spans="2:13" ht="14.25" hidden="1">
      <c r="B69">
        <v>67</v>
      </c>
      <c r="C69">
        <v>12</v>
      </c>
      <c r="D69">
        <v>11</v>
      </c>
      <c r="E69">
        <v>11</v>
      </c>
      <c r="F69">
        <v>0</v>
      </c>
      <c r="G69" t="s">
        <v>1957</v>
      </c>
      <c r="H69" t="s">
        <v>1959</v>
      </c>
      <c r="I69" t="s">
        <v>47</v>
      </c>
      <c r="J69" t="s">
        <v>24</v>
      </c>
      <c r="K69" t="s">
        <v>57</v>
      </c>
      <c r="M69" t="s">
        <v>14</v>
      </c>
    </row>
    <row r="70" spans="2:13" ht="14.25" hidden="1">
      <c r="B70">
        <v>68</v>
      </c>
      <c r="C70">
        <v>13</v>
      </c>
      <c r="D70">
        <v>11</v>
      </c>
      <c r="E70">
        <v>0</v>
      </c>
      <c r="F70">
        <v>0</v>
      </c>
      <c r="G70" t="s">
        <v>1957</v>
      </c>
      <c r="H70" t="s">
        <v>1959</v>
      </c>
      <c r="I70" t="s">
        <v>58</v>
      </c>
      <c r="J70" t="s">
        <v>12</v>
      </c>
      <c r="K70" t="s">
        <v>58</v>
      </c>
      <c r="M70" t="s">
        <v>14</v>
      </c>
    </row>
    <row r="71" spans="2:13" ht="14.25" hidden="1">
      <c r="B71">
        <v>69</v>
      </c>
      <c r="C71">
        <v>13</v>
      </c>
      <c r="D71">
        <v>11</v>
      </c>
      <c r="E71">
        <v>1</v>
      </c>
      <c r="F71">
        <v>0</v>
      </c>
      <c r="G71" t="s">
        <v>1957</v>
      </c>
      <c r="H71" t="s">
        <v>1959</v>
      </c>
      <c r="I71" t="s">
        <v>58</v>
      </c>
      <c r="J71" t="s">
        <v>15</v>
      </c>
      <c r="K71" t="s">
        <v>59</v>
      </c>
      <c r="M71" t="s">
        <v>14</v>
      </c>
    </row>
    <row r="72" spans="2:13" ht="14.25" hidden="1">
      <c r="B72">
        <v>70</v>
      </c>
      <c r="C72">
        <v>13</v>
      </c>
      <c r="D72">
        <v>11</v>
      </c>
      <c r="E72">
        <v>2</v>
      </c>
      <c r="F72">
        <v>0</v>
      </c>
      <c r="G72" t="s">
        <v>1957</v>
      </c>
      <c r="H72" t="s">
        <v>1959</v>
      </c>
      <c r="I72" t="s">
        <v>58</v>
      </c>
      <c r="J72" t="s">
        <v>15</v>
      </c>
      <c r="K72" t="s">
        <v>60</v>
      </c>
      <c r="M72" t="s">
        <v>14</v>
      </c>
    </row>
    <row r="73" spans="2:13" ht="14.25" hidden="1">
      <c r="B73">
        <v>71</v>
      </c>
      <c r="C73">
        <v>13</v>
      </c>
      <c r="D73">
        <v>11</v>
      </c>
      <c r="E73">
        <v>3</v>
      </c>
      <c r="F73">
        <v>0</v>
      </c>
      <c r="G73" t="s">
        <v>1957</v>
      </c>
      <c r="H73" t="s">
        <v>1959</v>
      </c>
      <c r="I73" t="s">
        <v>58</v>
      </c>
      <c r="J73" t="s">
        <v>15</v>
      </c>
      <c r="K73" t="s">
        <v>61</v>
      </c>
      <c r="M73" t="s">
        <v>14</v>
      </c>
    </row>
    <row r="74" spans="2:13" ht="14.25" hidden="1">
      <c r="B74">
        <v>72</v>
      </c>
      <c r="C74">
        <v>13</v>
      </c>
      <c r="D74">
        <v>11</v>
      </c>
      <c r="E74">
        <v>4</v>
      </c>
      <c r="F74">
        <v>0</v>
      </c>
      <c r="G74" t="s">
        <v>1957</v>
      </c>
      <c r="H74" t="s">
        <v>1959</v>
      </c>
      <c r="I74" t="s">
        <v>58</v>
      </c>
      <c r="J74" t="s">
        <v>62</v>
      </c>
      <c r="K74" t="s">
        <v>63</v>
      </c>
      <c r="M74" t="s">
        <v>14</v>
      </c>
    </row>
    <row r="75" spans="2:13" ht="14.25" hidden="1">
      <c r="B75">
        <v>73</v>
      </c>
      <c r="C75">
        <v>13</v>
      </c>
      <c r="D75">
        <v>11</v>
      </c>
      <c r="E75">
        <v>5</v>
      </c>
      <c r="F75">
        <v>0</v>
      </c>
      <c r="G75" t="s">
        <v>1957</v>
      </c>
      <c r="H75" t="s">
        <v>1959</v>
      </c>
      <c r="I75" t="s">
        <v>58</v>
      </c>
      <c r="J75" t="s">
        <v>62</v>
      </c>
      <c r="K75" t="s">
        <v>64</v>
      </c>
      <c r="M75" t="s">
        <v>14</v>
      </c>
    </row>
    <row r="76" spans="2:13" ht="14.25" hidden="1">
      <c r="B76">
        <v>74</v>
      </c>
      <c r="C76">
        <v>13</v>
      </c>
      <c r="D76">
        <v>11</v>
      </c>
      <c r="E76">
        <v>6</v>
      </c>
      <c r="F76">
        <v>0</v>
      </c>
      <c r="G76" t="s">
        <v>1957</v>
      </c>
      <c r="H76" t="s">
        <v>1959</v>
      </c>
      <c r="I76" t="s">
        <v>58</v>
      </c>
      <c r="J76" t="s">
        <v>62</v>
      </c>
      <c r="K76" t="s">
        <v>65</v>
      </c>
      <c r="M76" t="s">
        <v>14</v>
      </c>
    </row>
    <row r="77" spans="2:13" ht="14.25" hidden="1">
      <c r="B77">
        <v>75</v>
      </c>
      <c r="C77">
        <v>13</v>
      </c>
      <c r="D77">
        <v>11</v>
      </c>
      <c r="E77">
        <v>7</v>
      </c>
      <c r="F77">
        <v>0</v>
      </c>
      <c r="G77" t="s">
        <v>1957</v>
      </c>
      <c r="H77" t="s">
        <v>1959</v>
      </c>
      <c r="I77" t="s">
        <v>58</v>
      </c>
      <c r="J77" t="s">
        <v>62</v>
      </c>
      <c r="K77" t="s">
        <v>66</v>
      </c>
      <c r="M77" t="s">
        <v>14</v>
      </c>
    </row>
    <row r="78" spans="2:13" ht="14.25" hidden="1">
      <c r="B78">
        <v>76</v>
      </c>
      <c r="C78">
        <v>13</v>
      </c>
      <c r="D78">
        <v>11</v>
      </c>
      <c r="E78">
        <v>8</v>
      </c>
      <c r="F78">
        <v>0</v>
      </c>
      <c r="G78" t="s">
        <v>1957</v>
      </c>
      <c r="H78" t="s">
        <v>1959</v>
      </c>
      <c r="I78" t="s">
        <v>58</v>
      </c>
      <c r="J78" t="s">
        <v>15</v>
      </c>
      <c r="K78" t="s">
        <v>67</v>
      </c>
      <c r="M78" t="s">
        <v>14</v>
      </c>
    </row>
    <row r="79" spans="2:13" ht="14.25" hidden="1">
      <c r="B79">
        <v>77</v>
      </c>
      <c r="C79">
        <v>13</v>
      </c>
      <c r="D79">
        <v>11</v>
      </c>
      <c r="E79">
        <v>9</v>
      </c>
      <c r="F79">
        <v>0</v>
      </c>
      <c r="G79" t="s">
        <v>1957</v>
      </c>
      <c r="H79" t="s">
        <v>1959</v>
      </c>
      <c r="I79" t="s">
        <v>58</v>
      </c>
      <c r="J79" t="s">
        <v>15</v>
      </c>
      <c r="K79" t="s">
        <v>68</v>
      </c>
      <c r="M79" t="s">
        <v>14</v>
      </c>
    </row>
    <row r="80" spans="2:13" ht="14.25" hidden="1">
      <c r="B80">
        <v>78</v>
      </c>
      <c r="C80">
        <v>13</v>
      </c>
      <c r="D80">
        <v>11</v>
      </c>
      <c r="E80">
        <v>10</v>
      </c>
      <c r="F80">
        <v>0</v>
      </c>
      <c r="G80" t="s">
        <v>1957</v>
      </c>
      <c r="H80" t="s">
        <v>1959</v>
      </c>
      <c r="I80" t="s">
        <v>58</v>
      </c>
      <c r="J80" t="s">
        <v>15</v>
      </c>
      <c r="K80" t="s">
        <v>56</v>
      </c>
      <c r="M80" t="s">
        <v>14</v>
      </c>
    </row>
    <row r="81" spans="2:13" ht="14.25" hidden="1">
      <c r="B81">
        <v>79</v>
      </c>
      <c r="C81">
        <v>13</v>
      </c>
      <c r="D81">
        <v>11</v>
      </c>
      <c r="E81">
        <v>11</v>
      </c>
      <c r="F81">
        <v>0</v>
      </c>
      <c r="G81" t="s">
        <v>1957</v>
      </c>
      <c r="H81" t="s">
        <v>1959</v>
      </c>
      <c r="I81" t="s">
        <v>58</v>
      </c>
      <c r="J81" t="s">
        <v>24</v>
      </c>
      <c r="K81" t="s">
        <v>57</v>
      </c>
      <c r="M81" t="s">
        <v>14</v>
      </c>
    </row>
    <row r="82" spans="2:13" ht="14.25" hidden="1">
      <c r="B82">
        <v>80</v>
      </c>
      <c r="C82">
        <v>14</v>
      </c>
      <c r="D82">
        <v>20</v>
      </c>
      <c r="E82">
        <v>0</v>
      </c>
      <c r="F82">
        <v>0</v>
      </c>
      <c r="G82" t="s">
        <v>1957</v>
      </c>
      <c r="H82" t="s">
        <v>1959</v>
      </c>
      <c r="I82" t="s">
        <v>69</v>
      </c>
      <c r="J82" t="s">
        <v>12</v>
      </c>
      <c r="K82" t="s">
        <v>69</v>
      </c>
      <c r="M82" t="s">
        <v>14</v>
      </c>
    </row>
    <row r="83" spans="2:13" ht="14.25" hidden="1">
      <c r="B83">
        <v>81</v>
      </c>
      <c r="C83">
        <v>14</v>
      </c>
      <c r="D83">
        <v>20</v>
      </c>
      <c r="E83">
        <v>1</v>
      </c>
      <c r="F83">
        <v>0</v>
      </c>
      <c r="G83" t="s">
        <v>1957</v>
      </c>
      <c r="H83" t="s">
        <v>1959</v>
      </c>
      <c r="I83" t="s">
        <v>69</v>
      </c>
      <c r="J83" t="s">
        <v>15</v>
      </c>
      <c r="K83" t="s">
        <v>70</v>
      </c>
      <c r="M83" t="s">
        <v>14</v>
      </c>
    </row>
    <row r="84" spans="2:13" ht="14.25" hidden="1">
      <c r="B84">
        <v>82</v>
      </c>
      <c r="C84">
        <v>14</v>
      </c>
      <c r="D84">
        <v>20</v>
      </c>
      <c r="E84">
        <v>2</v>
      </c>
      <c r="F84">
        <v>0</v>
      </c>
      <c r="G84" t="s">
        <v>1957</v>
      </c>
      <c r="H84" t="s">
        <v>1959</v>
      </c>
      <c r="I84" t="s">
        <v>69</v>
      </c>
      <c r="J84" t="s">
        <v>15</v>
      </c>
      <c r="K84" t="s">
        <v>71</v>
      </c>
      <c r="M84" t="s">
        <v>14</v>
      </c>
    </row>
    <row r="85" spans="2:13" ht="14.25" hidden="1">
      <c r="B85">
        <v>83</v>
      </c>
      <c r="C85">
        <v>14</v>
      </c>
      <c r="D85">
        <v>20</v>
      </c>
      <c r="E85">
        <v>3</v>
      </c>
      <c r="F85">
        <v>0</v>
      </c>
      <c r="G85" t="s">
        <v>1957</v>
      </c>
      <c r="H85" t="s">
        <v>1959</v>
      </c>
      <c r="I85" t="s">
        <v>69</v>
      </c>
      <c r="J85" t="s">
        <v>15</v>
      </c>
      <c r="K85" t="s">
        <v>72</v>
      </c>
      <c r="M85" t="s">
        <v>14</v>
      </c>
    </row>
    <row r="86" spans="2:13" ht="14.25" hidden="1">
      <c r="B86">
        <v>84</v>
      </c>
      <c r="C86">
        <v>14</v>
      </c>
      <c r="D86">
        <v>20</v>
      </c>
      <c r="E86">
        <v>4</v>
      </c>
      <c r="F86">
        <v>0</v>
      </c>
      <c r="G86" t="s">
        <v>1957</v>
      </c>
      <c r="H86" t="s">
        <v>1959</v>
      </c>
      <c r="I86" t="s">
        <v>69</v>
      </c>
      <c r="J86" t="s">
        <v>15</v>
      </c>
      <c r="K86" t="s">
        <v>73</v>
      </c>
      <c r="M86" t="s">
        <v>14</v>
      </c>
    </row>
    <row r="87" spans="2:13" ht="14.25" hidden="1">
      <c r="B87">
        <v>85</v>
      </c>
      <c r="C87">
        <v>14</v>
      </c>
      <c r="D87">
        <v>20</v>
      </c>
      <c r="E87">
        <v>5</v>
      </c>
      <c r="F87">
        <v>0</v>
      </c>
      <c r="G87" t="s">
        <v>1957</v>
      </c>
      <c r="H87" t="s">
        <v>1959</v>
      </c>
      <c r="I87" t="s">
        <v>69</v>
      </c>
      <c r="J87" t="s">
        <v>15</v>
      </c>
      <c r="K87" t="s">
        <v>74</v>
      </c>
      <c r="M87" t="s">
        <v>14</v>
      </c>
    </row>
    <row r="88" spans="2:13" ht="14.25" hidden="1">
      <c r="B88">
        <v>86</v>
      </c>
      <c r="C88">
        <v>14</v>
      </c>
      <c r="D88">
        <v>20</v>
      </c>
      <c r="E88">
        <v>6</v>
      </c>
      <c r="F88">
        <v>0</v>
      </c>
      <c r="G88" t="s">
        <v>1957</v>
      </c>
      <c r="H88" t="s">
        <v>1959</v>
      </c>
      <c r="I88" t="s">
        <v>69</v>
      </c>
      <c r="J88" t="s">
        <v>62</v>
      </c>
      <c r="K88" t="s">
        <v>75</v>
      </c>
      <c r="M88" t="s">
        <v>14</v>
      </c>
    </row>
    <row r="89" spans="2:13" ht="14.25" hidden="1">
      <c r="B89">
        <v>87</v>
      </c>
      <c r="C89">
        <v>14</v>
      </c>
      <c r="D89">
        <v>20</v>
      </c>
      <c r="E89">
        <v>7</v>
      </c>
      <c r="F89">
        <v>0</v>
      </c>
      <c r="G89" t="s">
        <v>1957</v>
      </c>
      <c r="H89" t="s">
        <v>1959</v>
      </c>
      <c r="I89" t="s">
        <v>69</v>
      </c>
      <c r="J89" t="s">
        <v>62</v>
      </c>
      <c r="K89" t="s">
        <v>76</v>
      </c>
      <c r="M89" t="s">
        <v>14</v>
      </c>
    </row>
    <row r="90" spans="2:13" ht="14.25" hidden="1">
      <c r="B90">
        <v>88</v>
      </c>
      <c r="C90">
        <v>14</v>
      </c>
      <c r="D90">
        <v>20</v>
      </c>
      <c r="E90">
        <v>8</v>
      </c>
      <c r="F90">
        <v>0</v>
      </c>
      <c r="G90" t="s">
        <v>1957</v>
      </c>
      <c r="H90" t="s">
        <v>1959</v>
      </c>
      <c r="I90" t="s">
        <v>69</v>
      </c>
      <c r="J90" t="s">
        <v>62</v>
      </c>
      <c r="K90" t="s">
        <v>77</v>
      </c>
      <c r="M90" t="s">
        <v>14</v>
      </c>
    </row>
    <row r="91" spans="2:13" ht="14.25" hidden="1">
      <c r="B91">
        <v>89</v>
      </c>
      <c r="C91">
        <v>14</v>
      </c>
      <c r="D91">
        <v>20</v>
      </c>
      <c r="E91">
        <v>9</v>
      </c>
      <c r="F91">
        <v>0</v>
      </c>
      <c r="G91" t="s">
        <v>1957</v>
      </c>
      <c r="H91" t="s">
        <v>1959</v>
      </c>
      <c r="I91" t="s">
        <v>69</v>
      </c>
      <c r="J91" t="s">
        <v>15</v>
      </c>
      <c r="K91" t="s">
        <v>78</v>
      </c>
      <c r="M91" t="s">
        <v>14</v>
      </c>
    </row>
    <row r="92" spans="2:13" ht="14.25" hidden="1">
      <c r="B92">
        <v>90</v>
      </c>
      <c r="C92">
        <v>14</v>
      </c>
      <c r="D92">
        <v>20</v>
      </c>
      <c r="E92">
        <v>10</v>
      </c>
      <c r="F92">
        <v>0</v>
      </c>
      <c r="G92" t="s">
        <v>1957</v>
      </c>
      <c r="H92" t="s">
        <v>1959</v>
      </c>
      <c r="I92" t="s">
        <v>69</v>
      </c>
      <c r="J92" t="s">
        <v>15</v>
      </c>
      <c r="K92" t="s">
        <v>79</v>
      </c>
      <c r="M92" t="s">
        <v>14</v>
      </c>
    </row>
    <row r="93" spans="2:13" ht="14.25" hidden="1">
      <c r="B93">
        <v>91</v>
      </c>
      <c r="C93">
        <v>14</v>
      </c>
      <c r="D93">
        <v>20</v>
      </c>
      <c r="E93">
        <v>11</v>
      </c>
      <c r="F93">
        <v>0</v>
      </c>
      <c r="G93" t="s">
        <v>1957</v>
      </c>
      <c r="H93" t="s">
        <v>1959</v>
      </c>
      <c r="I93" t="s">
        <v>69</v>
      </c>
      <c r="J93" t="s">
        <v>15</v>
      </c>
      <c r="K93" t="s">
        <v>80</v>
      </c>
      <c r="M93" t="s">
        <v>14</v>
      </c>
    </row>
    <row r="94" spans="2:13" ht="14.25" hidden="1">
      <c r="B94">
        <v>92</v>
      </c>
      <c r="C94">
        <v>14</v>
      </c>
      <c r="D94">
        <v>20</v>
      </c>
      <c r="E94">
        <v>12</v>
      </c>
      <c r="F94">
        <v>0</v>
      </c>
      <c r="G94" t="s">
        <v>1957</v>
      </c>
      <c r="H94" t="s">
        <v>1959</v>
      </c>
      <c r="I94" t="s">
        <v>69</v>
      </c>
      <c r="J94" t="s">
        <v>15</v>
      </c>
      <c r="K94" t="s">
        <v>81</v>
      </c>
      <c r="M94" t="s">
        <v>14</v>
      </c>
    </row>
    <row r="95" spans="2:13" ht="14.25" hidden="1">
      <c r="B95">
        <v>93</v>
      </c>
      <c r="C95">
        <v>14</v>
      </c>
      <c r="D95">
        <v>20</v>
      </c>
      <c r="E95">
        <v>13</v>
      </c>
      <c r="F95">
        <v>0</v>
      </c>
      <c r="G95" t="s">
        <v>1957</v>
      </c>
      <c r="H95" t="s">
        <v>1959</v>
      </c>
      <c r="I95" t="s">
        <v>69</v>
      </c>
      <c r="J95" t="s">
        <v>15</v>
      </c>
      <c r="K95" t="s">
        <v>82</v>
      </c>
      <c r="M95" t="s">
        <v>14</v>
      </c>
    </row>
    <row r="96" spans="2:13" ht="14.25" hidden="1">
      <c r="B96">
        <v>94</v>
      </c>
      <c r="C96">
        <v>14</v>
      </c>
      <c r="D96">
        <v>20</v>
      </c>
      <c r="E96">
        <v>14</v>
      </c>
      <c r="F96">
        <v>0</v>
      </c>
      <c r="G96" t="s">
        <v>1957</v>
      </c>
      <c r="H96" t="s">
        <v>1959</v>
      </c>
      <c r="I96" t="s">
        <v>69</v>
      </c>
      <c r="J96" t="s">
        <v>15</v>
      </c>
      <c r="K96" t="s">
        <v>83</v>
      </c>
      <c r="M96" t="s">
        <v>14</v>
      </c>
    </row>
    <row r="97" spans="2:13" ht="14.25" hidden="1">
      <c r="B97">
        <v>95</v>
      </c>
      <c r="C97">
        <v>14</v>
      </c>
      <c r="D97">
        <v>20</v>
      </c>
      <c r="E97">
        <v>15</v>
      </c>
      <c r="F97">
        <v>0</v>
      </c>
      <c r="G97" t="s">
        <v>1957</v>
      </c>
      <c r="H97" t="s">
        <v>1959</v>
      </c>
      <c r="I97" t="s">
        <v>69</v>
      </c>
      <c r="J97" t="s">
        <v>84</v>
      </c>
      <c r="K97" t="s">
        <v>85</v>
      </c>
      <c r="M97" t="s">
        <v>14</v>
      </c>
    </row>
    <row r="98" spans="2:13" ht="14.25" hidden="1">
      <c r="B98">
        <v>96</v>
      </c>
      <c r="C98">
        <v>14</v>
      </c>
      <c r="D98">
        <v>20</v>
      </c>
      <c r="E98">
        <v>16</v>
      </c>
      <c r="F98">
        <v>0</v>
      </c>
      <c r="G98" t="s">
        <v>1957</v>
      </c>
      <c r="H98" t="s">
        <v>1959</v>
      </c>
      <c r="I98" t="s">
        <v>69</v>
      </c>
      <c r="J98" t="s">
        <v>15</v>
      </c>
      <c r="K98" t="s">
        <v>86</v>
      </c>
      <c r="M98" t="s">
        <v>14</v>
      </c>
    </row>
    <row r="99" spans="2:13" ht="14.25" hidden="1">
      <c r="B99">
        <v>97</v>
      </c>
      <c r="C99">
        <v>14</v>
      </c>
      <c r="D99">
        <v>20</v>
      </c>
      <c r="E99">
        <v>17</v>
      </c>
      <c r="F99">
        <v>0</v>
      </c>
      <c r="G99" t="s">
        <v>1957</v>
      </c>
      <c r="H99" t="s">
        <v>1959</v>
      </c>
      <c r="I99" t="s">
        <v>69</v>
      </c>
      <c r="J99" t="s">
        <v>15</v>
      </c>
      <c r="K99" t="s">
        <v>87</v>
      </c>
      <c r="M99" t="s">
        <v>14</v>
      </c>
    </row>
    <row r="100" spans="2:13" ht="14.25" hidden="1">
      <c r="B100">
        <v>98</v>
      </c>
      <c r="C100">
        <v>14</v>
      </c>
      <c r="D100">
        <v>20</v>
      </c>
      <c r="E100">
        <v>18</v>
      </c>
      <c r="F100">
        <v>0</v>
      </c>
      <c r="G100" t="s">
        <v>1957</v>
      </c>
      <c r="H100" t="s">
        <v>1959</v>
      </c>
      <c r="I100" t="s">
        <v>69</v>
      </c>
      <c r="J100" t="s">
        <v>15</v>
      </c>
      <c r="K100" t="s">
        <v>88</v>
      </c>
      <c r="M100" t="s">
        <v>14</v>
      </c>
    </row>
    <row r="101" spans="2:13" ht="14.25" hidden="1">
      <c r="B101">
        <v>99</v>
      </c>
      <c r="C101">
        <v>14</v>
      </c>
      <c r="D101">
        <v>20</v>
      </c>
      <c r="E101">
        <v>19</v>
      </c>
      <c r="F101">
        <v>0</v>
      </c>
      <c r="G101" t="s">
        <v>1957</v>
      </c>
      <c r="H101" t="s">
        <v>1959</v>
      </c>
      <c r="I101" t="s">
        <v>69</v>
      </c>
      <c r="J101" t="s">
        <v>15</v>
      </c>
      <c r="K101" t="s">
        <v>56</v>
      </c>
      <c r="M101" t="s">
        <v>14</v>
      </c>
    </row>
    <row r="102" spans="2:13" ht="14.25" hidden="1">
      <c r="B102">
        <v>100</v>
      </c>
      <c r="C102">
        <v>14</v>
      </c>
      <c r="D102">
        <v>20</v>
      </c>
      <c r="E102">
        <v>20</v>
      </c>
      <c r="F102">
        <v>0</v>
      </c>
      <c r="G102" t="s">
        <v>1957</v>
      </c>
      <c r="H102" t="s">
        <v>1959</v>
      </c>
      <c r="I102" t="s">
        <v>69</v>
      </c>
      <c r="J102" t="s">
        <v>24</v>
      </c>
      <c r="K102" t="s">
        <v>57</v>
      </c>
      <c r="M102" t="s">
        <v>14</v>
      </c>
    </row>
    <row r="103" spans="2:13" ht="14.25" hidden="1">
      <c r="B103">
        <v>101</v>
      </c>
      <c r="C103">
        <v>15</v>
      </c>
      <c r="D103">
        <v>7</v>
      </c>
      <c r="E103">
        <v>0</v>
      </c>
      <c r="F103">
        <v>0</v>
      </c>
      <c r="G103" t="s">
        <v>1957</v>
      </c>
      <c r="H103" t="s">
        <v>1959</v>
      </c>
      <c r="I103" t="s">
        <v>89</v>
      </c>
      <c r="J103" t="s">
        <v>12</v>
      </c>
      <c r="K103" t="s">
        <v>89</v>
      </c>
      <c r="M103" t="s">
        <v>14</v>
      </c>
    </row>
    <row r="104" spans="2:13" ht="14.25" hidden="1">
      <c r="B104">
        <v>102</v>
      </c>
      <c r="C104">
        <v>15</v>
      </c>
      <c r="D104">
        <v>7</v>
      </c>
      <c r="E104">
        <v>1</v>
      </c>
      <c r="F104">
        <v>0</v>
      </c>
      <c r="G104" t="s">
        <v>1957</v>
      </c>
      <c r="H104" t="s">
        <v>1959</v>
      </c>
      <c r="I104" t="s">
        <v>89</v>
      </c>
      <c r="J104" t="s">
        <v>15</v>
      </c>
      <c r="K104" t="s">
        <v>90</v>
      </c>
      <c r="M104" t="s">
        <v>14</v>
      </c>
    </row>
    <row r="105" spans="2:13" ht="14.25" hidden="1">
      <c r="B105">
        <v>103</v>
      </c>
      <c r="C105">
        <v>15</v>
      </c>
      <c r="D105">
        <v>7</v>
      </c>
      <c r="E105">
        <v>2</v>
      </c>
      <c r="F105">
        <v>0</v>
      </c>
      <c r="G105" t="s">
        <v>1957</v>
      </c>
      <c r="H105" t="s">
        <v>1959</v>
      </c>
      <c r="I105" t="s">
        <v>89</v>
      </c>
      <c r="J105" t="s">
        <v>15</v>
      </c>
      <c r="K105" t="s">
        <v>91</v>
      </c>
      <c r="M105" t="s">
        <v>14</v>
      </c>
    </row>
    <row r="106" spans="2:13" ht="14.25" hidden="1">
      <c r="B106">
        <v>104</v>
      </c>
      <c r="C106">
        <v>15</v>
      </c>
      <c r="D106">
        <v>7</v>
      </c>
      <c r="E106">
        <v>3</v>
      </c>
      <c r="F106">
        <v>0</v>
      </c>
      <c r="G106" t="s">
        <v>1957</v>
      </c>
      <c r="H106" t="s">
        <v>1959</v>
      </c>
      <c r="I106" t="s">
        <v>89</v>
      </c>
      <c r="J106" t="s">
        <v>15</v>
      </c>
      <c r="K106" t="s">
        <v>92</v>
      </c>
      <c r="M106" t="s">
        <v>14</v>
      </c>
    </row>
    <row r="107" spans="2:13" ht="14.25" hidden="1">
      <c r="B107">
        <v>105</v>
      </c>
      <c r="C107">
        <v>15</v>
      </c>
      <c r="D107">
        <v>7</v>
      </c>
      <c r="E107">
        <v>4</v>
      </c>
      <c r="F107">
        <v>0</v>
      </c>
      <c r="G107" t="s">
        <v>1957</v>
      </c>
      <c r="H107" t="s">
        <v>1959</v>
      </c>
      <c r="I107" t="s">
        <v>89</v>
      </c>
      <c r="J107" t="s">
        <v>15</v>
      </c>
      <c r="K107" t="s">
        <v>93</v>
      </c>
      <c r="M107" t="s">
        <v>14</v>
      </c>
    </row>
    <row r="108" spans="2:13" ht="14.25" hidden="1">
      <c r="B108">
        <v>106</v>
      </c>
      <c r="C108">
        <v>15</v>
      </c>
      <c r="D108">
        <v>7</v>
      </c>
      <c r="E108">
        <v>5</v>
      </c>
      <c r="F108">
        <v>0</v>
      </c>
      <c r="G108" t="s">
        <v>1957</v>
      </c>
      <c r="H108" t="s">
        <v>1959</v>
      </c>
      <c r="I108" t="s">
        <v>89</v>
      </c>
      <c r="J108" t="s">
        <v>15</v>
      </c>
      <c r="K108" t="s">
        <v>94</v>
      </c>
      <c r="M108" t="s">
        <v>14</v>
      </c>
    </row>
    <row r="109" spans="2:13" ht="14.25" hidden="1">
      <c r="B109">
        <v>107</v>
      </c>
      <c r="C109">
        <v>15</v>
      </c>
      <c r="D109">
        <v>7</v>
      </c>
      <c r="E109">
        <v>6</v>
      </c>
      <c r="F109">
        <v>0</v>
      </c>
      <c r="G109" t="s">
        <v>1957</v>
      </c>
      <c r="H109" t="s">
        <v>1959</v>
      </c>
      <c r="I109" t="s">
        <v>89</v>
      </c>
      <c r="J109" t="s">
        <v>15</v>
      </c>
      <c r="K109" t="s">
        <v>56</v>
      </c>
      <c r="M109" t="s">
        <v>14</v>
      </c>
    </row>
    <row r="110" spans="2:13" ht="14.25" hidden="1">
      <c r="B110">
        <v>108</v>
      </c>
      <c r="C110">
        <v>15</v>
      </c>
      <c r="D110">
        <v>7</v>
      </c>
      <c r="E110">
        <v>7</v>
      </c>
      <c r="F110">
        <v>0</v>
      </c>
      <c r="G110" t="s">
        <v>1957</v>
      </c>
      <c r="H110" t="s">
        <v>1959</v>
      </c>
      <c r="I110" t="s">
        <v>89</v>
      </c>
      <c r="J110" t="s">
        <v>24</v>
      </c>
      <c r="K110" t="s">
        <v>57</v>
      </c>
      <c r="M110" t="s">
        <v>14</v>
      </c>
    </row>
    <row r="111" spans="2:13" ht="14.25" hidden="1">
      <c r="B111">
        <v>109</v>
      </c>
      <c r="C111">
        <v>16</v>
      </c>
      <c r="D111">
        <v>12</v>
      </c>
      <c r="E111">
        <v>0</v>
      </c>
      <c r="F111">
        <v>0</v>
      </c>
      <c r="G111" t="s">
        <v>1957</v>
      </c>
      <c r="H111" t="s">
        <v>1959</v>
      </c>
      <c r="I111" t="s">
        <v>95</v>
      </c>
      <c r="J111" t="s">
        <v>12</v>
      </c>
      <c r="K111" t="s">
        <v>95</v>
      </c>
      <c r="M111" t="s">
        <v>14</v>
      </c>
    </row>
    <row r="112" spans="2:13" ht="14.25" hidden="1">
      <c r="B112">
        <v>110</v>
      </c>
      <c r="C112">
        <v>16</v>
      </c>
      <c r="D112">
        <v>12</v>
      </c>
      <c r="E112">
        <v>1</v>
      </c>
      <c r="F112">
        <v>0</v>
      </c>
      <c r="G112" t="s">
        <v>1957</v>
      </c>
      <c r="H112" t="s">
        <v>1959</v>
      </c>
      <c r="I112" t="s">
        <v>95</v>
      </c>
      <c r="J112" t="s">
        <v>15</v>
      </c>
      <c r="K112" t="s">
        <v>90</v>
      </c>
      <c r="M112" t="s">
        <v>14</v>
      </c>
    </row>
    <row r="113" spans="2:13" ht="14.25" hidden="1">
      <c r="B113">
        <v>111</v>
      </c>
      <c r="C113">
        <v>16</v>
      </c>
      <c r="D113">
        <v>12</v>
      </c>
      <c r="E113">
        <v>2</v>
      </c>
      <c r="F113">
        <v>0</v>
      </c>
      <c r="G113" t="s">
        <v>1957</v>
      </c>
      <c r="H113" t="s">
        <v>1959</v>
      </c>
      <c r="I113" t="s">
        <v>95</v>
      </c>
      <c r="J113" t="s">
        <v>15</v>
      </c>
      <c r="K113" t="s">
        <v>91</v>
      </c>
      <c r="M113" t="s">
        <v>14</v>
      </c>
    </row>
    <row r="114" spans="2:13" ht="14.25" hidden="1">
      <c r="B114">
        <v>112</v>
      </c>
      <c r="C114">
        <v>16</v>
      </c>
      <c r="D114">
        <v>12</v>
      </c>
      <c r="E114">
        <v>3</v>
      </c>
      <c r="F114">
        <v>0</v>
      </c>
      <c r="G114" t="s">
        <v>1957</v>
      </c>
      <c r="H114" t="s">
        <v>1959</v>
      </c>
      <c r="I114" t="s">
        <v>95</v>
      </c>
      <c r="J114" t="s">
        <v>15</v>
      </c>
      <c r="K114" t="s">
        <v>92</v>
      </c>
      <c r="M114" t="s">
        <v>14</v>
      </c>
    </row>
    <row r="115" spans="2:13" ht="14.25" hidden="1">
      <c r="B115">
        <v>113</v>
      </c>
      <c r="C115">
        <v>16</v>
      </c>
      <c r="D115">
        <v>12</v>
      </c>
      <c r="E115">
        <v>4</v>
      </c>
      <c r="F115">
        <v>0</v>
      </c>
      <c r="G115" t="s">
        <v>1957</v>
      </c>
      <c r="H115" t="s">
        <v>1959</v>
      </c>
      <c r="I115" t="s">
        <v>95</v>
      </c>
      <c r="J115" t="s">
        <v>15</v>
      </c>
      <c r="K115" t="s">
        <v>96</v>
      </c>
      <c r="M115" t="s">
        <v>14</v>
      </c>
    </row>
    <row r="116" spans="2:13" ht="14.25" hidden="1">
      <c r="B116">
        <v>114</v>
      </c>
      <c r="C116">
        <v>16</v>
      </c>
      <c r="D116">
        <v>12</v>
      </c>
      <c r="E116">
        <v>5</v>
      </c>
      <c r="F116">
        <v>0</v>
      </c>
      <c r="G116" t="s">
        <v>1957</v>
      </c>
      <c r="H116" t="s">
        <v>1959</v>
      </c>
      <c r="I116" t="s">
        <v>95</v>
      </c>
      <c r="J116" t="s">
        <v>15</v>
      </c>
      <c r="K116" t="s">
        <v>97</v>
      </c>
      <c r="M116" t="s">
        <v>14</v>
      </c>
    </row>
    <row r="117" spans="2:13" ht="14.25" hidden="1">
      <c r="B117">
        <v>115</v>
      </c>
      <c r="C117">
        <v>16</v>
      </c>
      <c r="D117">
        <v>12</v>
      </c>
      <c r="E117">
        <v>6</v>
      </c>
      <c r="F117">
        <v>0</v>
      </c>
      <c r="G117" t="s">
        <v>1957</v>
      </c>
      <c r="H117" t="s">
        <v>1959</v>
      </c>
      <c r="I117" t="s">
        <v>95</v>
      </c>
      <c r="J117" t="s">
        <v>15</v>
      </c>
      <c r="K117" t="s">
        <v>98</v>
      </c>
      <c r="M117" t="s">
        <v>14</v>
      </c>
    </row>
    <row r="118" spans="2:13" ht="14.25" hidden="1">
      <c r="B118">
        <v>116</v>
      </c>
      <c r="C118">
        <v>16</v>
      </c>
      <c r="D118">
        <v>12</v>
      </c>
      <c r="E118">
        <v>7</v>
      </c>
      <c r="F118">
        <v>0</v>
      </c>
      <c r="G118" t="s">
        <v>1957</v>
      </c>
      <c r="H118" t="s">
        <v>1959</v>
      </c>
      <c r="I118" t="s">
        <v>95</v>
      </c>
      <c r="J118" t="s">
        <v>15</v>
      </c>
      <c r="K118" t="s">
        <v>99</v>
      </c>
      <c r="M118" t="s">
        <v>14</v>
      </c>
    </row>
    <row r="119" spans="2:13" ht="14.25" hidden="1">
      <c r="B119">
        <v>117</v>
      </c>
      <c r="C119">
        <v>16</v>
      </c>
      <c r="D119">
        <v>12</v>
      </c>
      <c r="E119">
        <v>8</v>
      </c>
      <c r="F119">
        <v>0</v>
      </c>
      <c r="G119" t="s">
        <v>1957</v>
      </c>
      <c r="H119" t="s">
        <v>1959</v>
      </c>
      <c r="I119" t="s">
        <v>95</v>
      </c>
      <c r="J119" t="s">
        <v>15</v>
      </c>
      <c r="K119" t="s">
        <v>100</v>
      </c>
      <c r="M119" t="s">
        <v>14</v>
      </c>
    </row>
    <row r="120" spans="2:13" ht="14.25" hidden="1">
      <c r="B120">
        <v>118</v>
      </c>
      <c r="C120">
        <v>16</v>
      </c>
      <c r="D120">
        <v>12</v>
      </c>
      <c r="E120">
        <v>9</v>
      </c>
      <c r="F120">
        <v>0</v>
      </c>
      <c r="G120" t="s">
        <v>1957</v>
      </c>
      <c r="H120" t="s">
        <v>1959</v>
      </c>
      <c r="I120" t="s">
        <v>95</v>
      </c>
      <c r="J120" t="s">
        <v>15</v>
      </c>
      <c r="K120" t="s">
        <v>101</v>
      </c>
      <c r="M120" t="s">
        <v>14</v>
      </c>
    </row>
    <row r="121" spans="2:13" ht="14.25" hidden="1">
      <c r="B121">
        <v>119</v>
      </c>
      <c r="C121">
        <v>16</v>
      </c>
      <c r="D121">
        <v>12</v>
      </c>
      <c r="E121">
        <v>10</v>
      </c>
      <c r="F121">
        <v>0</v>
      </c>
      <c r="G121" t="s">
        <v>1957</v>
      </c>
      <c r="H121" t="s">
        <v>1959</v>
      </c>
      <c r="I121" t="s">
        <v>95</v>
      </c>
      <c r="J121" t="s">
        <v>15</v>
      </c>
      <c r="K121" t="s">
        <v>102</v>
      </c>
      <c r="M121" t="s">
        <v>14</v>
      </c>
    </row>
    <row r="122" spans="2:13" ht="14.25" hidden="1">
      <c r="B122">
        <v>120</v>
      </c>
      <c r="C122">
        <v>16</v>
      </c>
      <c r="D122">
        <v>12</v>
      </c>
      <c r="E122">
        <v>11</v>
      </c>
      <c r="F122">
        <v>0</v>
      </c>
      <c r="G122" t="s">
        <v>1957</v>
      </c>
      <c r="H122" t="s">
        <v>1959</v>
      </c>
      <c r="I122" t="s">
        <v>95</v>
      </c>
      <c r="J122" t="s">
        <v>15</v>
      </c>
      <c r="K122" t="s">
        <v>56</v>
      </c>
      <c r="M122" t="s">
        <v>14</v>
      </c>
    </row>
    <row r="123" spans="2:13" ht="14.25" hidden="1">
      <c r="B123">
        <v>121</v>
      </c>
      <c r="C123">
        <v>16</v>
      </c>
      <c r="D123">
        <v>12</v>
      </c>
      <c r="E123">
        <v>12</v>
      </c>
      <c r="F123">
        <v>0</v>
      </c>
      <c r="G123" t="s">
        <v>1957</v>
      </c>
      <c r="H123" t="s">
        <v>1959</v>
      </c>
      <c r="I123" t="s">
        <v>95</v>
      </c>
      <c r="J123" t="s">
        <v>24</v>
      </c>
      <c r="K123" t="s">
        <v>57</v>
      </c>
      <c r="M123" t="s">
        <v>14</v>
      </c>
    </row>
    <row r="124" spans="2:13" ht="14.25" hidden="1">
      <c r="B124">
        <v>122</v>
      </c>
      <c r="C124">
        <v>17</v>
      </c>
      <c r="D124">
        <v>11</v>
      </c>
      <c r="E124">
        <v>0</v>
      </c>
      <c r="F124">
        <v>0</v>
      </c>
      <c r="G124" t="s">
        <v>1957</v>
      </c>
      <c r="H124" t="s">
        <v>1959</v>
      </c>
      <c r="I124" t="s">
        <v>103</v>
      </c>
      <c r="J124" t="s">
        <v>12</v>
      </c>
      <c r="K124" t="s">
        <v>103</v>
      </c>
      <c r="M124" t="s">
        <v>14</v>
      </c>
    </row>
    <row r="125" spans="2:13" ht="14.25" hidden="1">
      <c r="B125">
        <v>123</v>
      </c>
      <c r="C125">
        <v>17</v>
      </c>
      <c r="D125">
        <v>11</v>
      </c>
      <c r="E125">
        <v>1</v>
      </c>
      <c r="F125">
        <v>0</v>
      </c>
      <c r="G125" t="s">
        <v>1957</v>
      </c>
      <c r="H125" t="s">
        <v>1959</v>
      </c>
      <c r="I125" t="s">
        <v>103</v>
      </c>
      <c r="J125" t="s">
        <v>15</v>
      </c>
      <c r="K125" t="s">
        <v>90</v>
      </c>
      <c r="M125" t="s">
        <v>14</v>
      </c>
    </row>
    <row r="126" spans="2:13" ht="14.25" hidden="1">
      <c r="B126">
        <v>124</v>
      </c>
      <c r="C126">
        <v>17</v>
      </c>
      <c r="D126">
        <v>11</v>
      </c>
      <c r="E126">
        <v>2</v>
      </c>
      <c r="F126">
        <v>0</v>
      </c>
      <c r="G126" t="s">
        <v>1957</v>
      </c>
      <c r="H126" t="s">
        <v>1959</v>
      </c>
      <c r="I126" t="s">
        <v>103</v>
      </c>
      <c r="J126" t="s">
        <v>15</v>
      </c>
      <c r="K126" t="s">
        <v>91</v>
      </c>
      <c r="M126" t="s">
        <v>14</v>
      </c>
    </row>
    <row r="127" spans="2:13" ht="14.25" hidden="1">
      <c r="B127">
        <v>125</v>
      </c>
      <c r="C127">
        <v>17</v>
      </c>
      <c r="D127">
        <v>11</v>
      </c>
      <c r="E127">
        <v>3</v>
      </c>
      <c r="F127">
        <v>0</v>
      </c>
      <c r="G127" t="s">
        <v>1957</v>
      </c>
      <c r="H127" t="s">
        <v>1959</v>
      </c>
      <c r="I127" t="s">
        <v>103</v>
      </c>
      <c r="J127" t="s">
        <v>15</v>
      </c>
      <c r="K127" t="s">
        <v>104</v>
      </c>
      <c r="M127" t="s">
        <v>14</v>
      </c>
    </row>
    <row r="128" spans="2:13" ht="14.25" hidden="1">
      <c r="B128">
        <v>126</v>
      </c>
      <c r="C128">
        <v>17</v>
      </c>
      <c r="D128">
        <v>11</v>
      </c>
      <c r="E128">
        <v>4</v>
      </c>
      <c r="F128">
        <v>0</v>
      </c>
      <c r="G128" t="s">
        <v>1957</v>
      </c>
      <c r="H128" t="s">
        <v>1959</v>
      </c>
      <c r="I128" t="s">
        <v>103</v>
      </c>
      <c r="J128" t="s">
        <v>15</v>
      </c>
      <c r="K128" t="s">
        <v>92</v>
      </c>
      <c r="M128" t="s">
        <v>14</v>
      </c>
    </row>
    <row r="129" spans="2:13" ht="14.25" hidden="1">
      <c r="B129">
        <v>127</v>
      </c>
      <c r="C129">
        <v>17</v>
      </c>
      <c r="D129">
        <v>11</v>
      </c>
      <c r="E129">
        <v>5</v>
      </c>
      <c r="F129">
        <v>0</v>
      </c>
      <c r="G129" t="s">
        <v>1957</v>
      </c>
      <c r="H129" t="s">
        <v>1959</v>
      </c>
      <c r="I129" t="s">
        <v>103</v>
      </c>
      <c r="J129" t="s">
        <v>15</v>
      </c>
      <c r="K129" t="s">
        <v>105</v>
      </c>
      <c r="M129" t="s">
        <v>14</v>
      </c>
    </row>
    <row r="130" spans="2:13" ht="14.25" hidden="1">
      <c r="B130">
        <v>128</v>
      </c>
      <c r="C130">
        <v>17</v>
      </c>
      <c r="D130">
        <v>11</v>
      </c>
      <c r="E130">
        <v>6</v>
      </c>
      <c r="F130">
        <v>0</v>
      </c>
      <c r="G130" t="s">
        <v>1957</v>
      </c>
      <c r="H130" t="s">
        <v>1959</v>
      </c>
      <c r="I130" t="s">
        <v>103</v>
      </c>
      <c r="J130" t="s">
        <v>15</v>
      </c>
      <c r="K130" t="s">
        <v>106</v>
      </c>
      <c r="M130" t="s">
        <v>14</v>
      </c>
    </row>
    <row r="131" spans="2:13" ht="14.25" hidden="1">
      <c r="B131">
        <v>129</v>
      </c>
      <c r="C131">
        <v>17</v>
      </c>
      <c r="D131">
        <v>11</v>
      </c>
      <c r="E131">
        <v>7</v>
      </c>
      <c r="F131">
        <v>0</v>
      </c>
      <c r="G131" t="s">
        <v>1957</v>
      </c>
      <c r="H131" t="s">
        <v>1959</v>
      </c>
      <c r="I131" t="s">
        <v>103</v>
      </c>
      <c r="J131" t="s">
        <v>15</v>
      </c>
      <c r="K131" t="s">
        <v>107</v>
      </c>
      <c r="M131" t="s">
        <v>14</v>
      </c>
    </row>
    <row r="132" spans="2:13" ht="14.25" hidden="1">
      <c r="B132">
        <v>130</v>
      </c>
      <c r="C132">
        <v>17</v>
      </c>
      <c r="D132">
        <v>11</v>
      </c>
      <c r="E132">
        <v>8</v>
      </c>
      <c r="F132">
        <v>0</v>
      </c>
      <c r="G132" t="s">
        <v>1957</v>
      </c>
      <c r="H132" t="s">
        <v>1959</v>
      </c>
      <c r="I132" t="s">
        <v>103</v>
      </c>
      <c r="J132" t="s">
        <v>15</v>
      </c>
      <c r="K132" t="s">
        <v>108</v>
      </c>
      <c r="M132" t="s">
        <v>14</v>
      </c>
    </row>
    <row r="133" spans="2:13" ht="14.25" hidden="1">
      <c r="B133">
        <v>131</v>
      </c>
      <c r="C133">
        <v>17</v>
      </c>
      <c r="D133">
        <v>11</v>
      </c>
      <c r="E133">
        <v>9</v>
      </c>
      <c r="F133">
        <v>0</v>
      </c>
      <c r="G133" t="s">
        <v>1957</v>
      </c>
      <c r="H133" t="s">
        <v>1959</v>
      </c>
      <c r="I133" t="s">
        <v>103</v>
      </c>
      <c r="J133" t="s">
        <v>15</v>
      </c>
      <c r="K133" t="s">
        <v>102</v>
      </c>
      <c r="M133" t="s">
        <v>14</v>
      </c>
    </row>
    <row r="134" spans="2:13" ht="14.25" hidden="1">
      <c r="B134">
        <v>132</v>
      </c>
      <c r="C134">
        <v>17</v>
      </c>
      <c r="D134">
        <v>11</v>
      </c>
      <c r="E134">
        <v>10</v>
      </c>
      <c r="F134">
        <v>0</v>
      </c>
      <c r="G134" t="s">
        <v>1957</v>
      </c>
      <c r="H134" t="s">
        <v>1959</v>
      </c>
      <c r="I134" t="s">
        <v>103</v>
      </c>
      <c r="J134" t="s">
        <v>15</v>
      </c>
      <c r="K134" t="s">
        <v>56</v>
      </c>
      <c r="M134" t="s">
        <v>14</v>
      </c>
    </row>
    <row r="135" spans="2:13" ht="14.25" hidden="1">
      <c r="B135">
        <v>133</v>
      </c>
      <c r="C135">
        <v>17</v>
      </c>
      <c r="D135">
        <v>11</v>
      </c>
      <c r="E135">
        <v>11</v>
      </c>
      <c r="F135">
        <v>0</v>
      </c>
      <c r="G135" t="s">
        <v>1957</v>
      </c>
      <c r="H135" t="s">
        <v>1959</v>
      </c>
      <c r="I135" t="s">
        <v>103</v>
      </c>
      <c r="J135" t="s">
        <v>24</v>
      </c>
      <c r="K135" t="s">
        <v>57</v>
      </c>
      <c r="M135" t="s">
        <v>14</v>
      </c>
    </row>
    <row r="136" spans="2:13" ht="14.25" hidden="1">
      <c r="B136">
        <v>134</v>
      </c>
      <c r="C136">
        <v>18</v>
      </c>
      <c r="D136">
        <v>12</v>
      </c>
      <c r="E136">
        <v>0</v>
      </c>
      <c r="F136">
        <v>0</v>
      </c>
      <c r="G136" t="s">
        <v>1957</v>
      </c>
      <c r="H136" t="s">
        <v>1959</v>
      </c>
      <c r="I136" t="s">
        <v>109</v>
      </c>
      <c r="J136" t="s">
        <v>12</v>
      </c>
      <c r="K136" t="s">
        <v>109</v>
      </c>
      <c r="M136" t="s">
        <v>14</v>
      </c>
    </row>
    <row r="137" spans="2:13" ht="14.25" hidden="1">
      <c r="B137">
        <v>135</v>
      </c>
      <c r="C137">
        <v>18</v>
      </c>
      <c r="D137">
        <v>12</v>
      </c>
      <c r="E137">
        <v>1</v>
      </c>
      <c r="F137">
        <v>0</v>
      </c>
      <c r="G137" t="s">
        <v>1957</v>
      </c>
      <c r="H137" t="s">
        <v>1959</v>
      </c>
      <c r="I137" t="s">
        <v>109</v>
      </c>
      <c r="J137" t="s">
        <v>15</v>
      </c>
      <c r="K137" t="s">
        <v>90</v>
      </c>
      <c r="M137" t="s">
        <v>14</v>
      </c>
    </row>
    <row r="138" spans="2:13" ht="14.25" hidden="1">
      <c r="B138">
        <v>136</v>
      </c>
      <c r="C138">
        <v>18</v>
      </c>
      <c r="D138">
        <v>12</v>
      </c>
      <c r="E138">
        <v>2</v>
      </c>
      <c r="F138">
        <v>0</v>
      </c>
      <c r="G138" t="s">
        <v>1957</v>
      </c>
      <c r="H138" t="s">
        <v>1959</v>
      </c>
      <c r="I138" t="s">
        <v>109</v>
      </c>
      <c r="J138" t="s">
        <v>15</v>
      </c>
      <c r="K138" t="s">
        <v>91</v>
      </c>
      <c r="M138" t="s">
        <v>14</v>
      </c>
    </row>
    <row r="139" spans="2:13" ht="14.25" hidden="1">
      <c r="B139">
        <v>137</v>
      </c>
      <c r="C139">
        <v>18</v>
      </c>
      <c r="D139">
        <v>12</v>
      </c>
      <c r="E139">
        <v>3</v>
      </c>
      <c r="F139">
        <v>0</v>
      </c>
      <c r="G139" t="s">
        <v>1957</v>
      </c>
      <c r="H139" t="s">
        <v>1959</v>
      </c>
      <c r="I139" t="s">
        <v>109</v>
      </c>
      <c r="J139" t="s">
        <v>15</v>
      </c>
      <c r="K139" t="s">
        <v>104</v>
      </c>
      <c r="M139" t="s">
        <v>14</v>
      </c>
    </row>
    <row r="140" spans="2:13" ht="14.25" hidden="1">
      <c r="B140">
        <v>138</v>
      </c>
      <c r="C140">
        <v>18</v>
      </c>
      <c r="D140">
        <v>12</v>
      </c>
      <c r="E140">
        <v>4</v>
      </c>
      <c r="F140">
        <v>0</v>
      </c>
      <c r="G140" t="s">
        <v>1957</v>
      </c>
      <c r="H140" t="s">
        <v>1959</v>
      </c>
      <c r="I140" t="s">
        <v>109</v>
      </c>
      <c r="J140" t="s">
        <v>15</v>
      </c>
      <c r="K140" t="s">
        <v>92</v>
      </c>
      <c r="M140" t="s">
        <v>14</v>
      </c>
    </row>
    <row r="141" spans="2:13" ht="14.25" hidden="1">
      <c r="B141">
        <v>139</v>
      </c>
      <c r="C141">
        <v>18</v>
      </c>
      <c r="D141">
        <v>12</v>
      </c>
      <c r="E141">
        <v>5</v>
      </c>
      <c r="F141">
        <v>0</v>
      </c>
      <c r="G141" t="s">
        <v>1957</v>
      </c>
      <c r="H141" t="s">
        <v>1959</v>
      </c>
      <c r="I141" t="s">
        <v>109</v>
      </c>
      <c r="J141" t="s">
        <v>15</v>
      </c>
      <c r="K141" t="s">
        <v>105</v>
      </c>
      <c r="M141" t="s">
        <v>14</v>
      </c>
    </row>
    <row r="142" spans="2:13" ht="14.25" hidden="1">
      <c r="B142">
        <v>140</v>
      </c>
      <c r="C142">
        <v>18</v>
      </c>
      <c r="D142">
        <v>12</v>
      </c>
      <c r="E142">
        <v>6</v>
      </c>
      <c r="F142">
        <v>0</v>
      </c>
      <c r="G142" t="s">
        <v>1957</v>
      </c>
      <c r="H142" t="s">
        <v>1959</v>
      </c>
      <c r="I142" t="s">
        <v>109</v>
      </c>
      <c r="J142" t="s">
        <v>15</v>
      </c>
      <c r="K142" t="s">
        <v>106</v>
      </c>
      <c r="M142" t="s">
        <v>14</v>
      </c>
    </row>
    <row r="143" spans="2:13" ht="14.25" hidden="1">
      <c r="B143">
        <v>141</v>
      </c>
      <c r="C143">
        <v>18</v>
      </c>
      <c r="D143">
        <v>12</v>
      </c>
      <c r="E143">
        <v>7</v>
      </c>
      <c r="F143">
        <v>0</v>
      </c>
      <c r="G143" t="s">
        <v>1957</v>
      </c>
      <c r="H143" t="s">
        <v>1959</v>
      </c>
      <c r="I143" t="s">
        <v>109</v>
      </c>
      <c r="J143" t="s">
        <v>15</v>
      </c>
      <c r="K143" t="s">
        <v>107</v>
      </c>
      <c r="M143" t="s">
        <v>14</v>
      </c>
    </row>
    <row r="144" spans="2:13" ht="14.25" hidden="1">
      <c r="B144">
        <v>142</v>
      </c>
      <c r="C144">
        <v>18</v>
      </c>
      <c r="D144">
        <v>12</v>
      </c>
      <c r="E144">
        <v>8</v>
      </c>
      <c r="F144">
        <v>0</v>
      </c>
      <c r="G144" t="s">
        <v>1957</v>
      </c>
      <c r="H144" t="s">
        <v>1959</v>
      </c>
      <c r="I144" t="s">
        <v>109</v>
      </c>
      <c r="J144" t="s">
        <v>15</v>
      </c>
      <c r="K144" t="s">
        <v>110</v>
      </c>
      <c r="M144" t="s">
        <v>14</v>
      </c>
    </row>
    <row r="145" spans="2:13" ht="14.25" hidden="1">
      <c r="B145">
        <v>143</v>
      </c>
      <c r="C145">
        <v>18</v>
      </c>
      <c r="D145">
        <v>12</v>
      </c>
      <c r="E145">
        <v>9</v>
      </c>
      <c r="F145">
        <v>0</v>
      </c>
      <c r="G145" t="s">
        <v>1957</v>
      </c>
      <c r="H145" t="s">
        <v>1959</v>
      </c>
      <c r="I145" t="s">
        <v>109</v>
      </c>
      <c r="J145" t="s">
        <v>15</v>
      </c>
      <c r="K145" t="s">
        <v>108</v>
      </c>
      <c r="M145" t="s">
        <v>14</v>
      </c>
    </row>
    <row r="146" spans="2:13" ht="14.25" hidden="1">
      <c r="B146">
        <v>144</v>
      </c>
      <c r="C146">
        <v>18</v>
      </c>
      <c r="D146">
        <v>12</v>
      </c>
      <c r="E146">
        <v>10</v>
      </c>
      <c r="F146">
        <v>0</v>
      </c>
      <c r="G146" t="s">
        <v>1957</v>
      </c>
      <c r="H146" t="s">
        <v>1959</v>
      </c>
      <c r="I146" t="s">
        <v>109</v>
      </c>
      <c r="J146" t="s">
        <v>15</v>
      </c>
      <c r="K146" t="s">
        <v>102</v>
      </c>
      <c r="M146" t="s">
        <v>14</v>
      </c>
    </row>
    <row r="147" spans="2:13" ht="14.25" hidden="1">
      <c r="B147">
        <v>145</v>
      </c>
      <c r="C147">
        <v>18</v>
      </c>
      <c r="D147">
        <v>12</v>
      </c>
      <c r="E147">
        <v>11</v>
      </c>
      <c r="F147">
        <v>0</v>
      </c>
      <c r="G147" t="s">
        <v>1957</v>
      </c>
      <c r="H147" t="s">
        <v>1959</v>
      </c>
      <c r="I147" t="s">
        <v>109</v>
      </c>
      <c r="J147" t="s">
        <v>15</v>
      </c>
      <c r="K147" t="s">
        <v>56</v>
      </c>
      <c r="M147" t="s">
        <v>14</v>
      </c>
    </row>
    <row r="148" spans="2:13" ht="14.25" hidden="1">
      <c r="B148">
        <v>146</v>
      </c>
      <c r="C148">
        <v>18</v>
      </c>
      <c r="D148">
        <v>12</v>
      </c>
      <c r="E148">
        <v>12</v>
      </c>
      <c r="F148">
        <v>0</v>
      </c>
      <c r="G148" t="s">
        <v>1957</v>
      </c>
      <c r="H148" t="s">
        <v>1959</v>
      </c>
      <c r="I148" t="s">
        <v>109</v>
      </c>
      <c r="J148" t="s">
        <v>24</v>
      </c>
      <c r="K148" t="s">
        <v>57</v>
      </c>
      <c r="M148" t="s">
        <v>14</v>
      </c>
    </row>
    <row r="149" spans="2:13" ht="14.25" hidden="1">
      <c r="B149">
        <v>147</v>
      </c>
      <c r="C149">
        <v>19</v>
      </c>
      <c r="D149">
        <v>9</v>
      </c>
      <c r="E149">
        <v>0</v>
      </c>
      <c r="F149">
        <v>0</v>
      </c>
      <c r="G149" t="s">
        <v>1957</v>
      </c>
      <c r="H149" t="s">
        <v>1959</v>
      </c>
      <c r="I149" t="s">
        <v>111</v>
      </c>
      <c r="J149" t="s">
        <v>12</v>
      </c>
      <c r="K149" t="s">
        <v>111</v>
      </c>
      <c r="M149" t="s">
        <v>14</v>
      </c>
    </row>
    <row r="150" spans="2:13" ht="14.25" hidden="1">
      <c r="B150">
        <v>148</v>
      </c>
      <c r="C150">
        <v>19</v>
      </c>
      <c r="D150">
        <v>9</v>
      </c>
      <c r="E150">
        <v>1</v>
      </c>
      <c r="F150">
        <v>0</v>
      </c>
      <c r="G150" t="s">
        <v>1957</v>
      </c>
      <c r="H150" t="s">
        <v>1959</v>
      </c>
      <c r="I150" t="s">
        <v>111</v>
      </c>
      <c r="J150" t="s">
        <v>15</v>
      </c>
      <c r="K150" t="s">
        <v>90</v>
      </c>
      <c r="M150" t="s">
        <v>14</v>
      </c>
    </row>
    <row r="151" spans="2:13" ht="14.25" hidden="1">
      <c r="B151">
        <v>149</v>
      </c>
      <c r="C151">
        <v>19</v>
      </c>
      <c r="D151">
        <v>9</v>
      </c>
      <c r="E151">
        <v>2</v>
      </c>
      <c r="F151">
        <v>0</v>
      </c>
      <c r="G151" t="s">
        <v>1957</v>
      </c>
      <c r="H151" t="s">
        <v>1959</v>
      </c>
      <c r="I151" t="s">
        <v>111</v>
      </c>
      <c r="J151" t="s">
        <v>15</v>
      </c>
      <c r="K151" t="s">
        <v>91</v>
      </c>
      <c r="M151" t="s">
        <v>14</v>
      </c>
    </row>
    <row r="152" spans="2:13" ht="14.25" hidden="1">
      <c r="B152">
        <v>150</v>
      </c>
      <c r="C152">
        <v>19</v>
      </c>
      <c r="D152">
        <v>9</v>
      </c>
      <c r="E152">
        <v>3</v>
      </c>
      <c r="F152">
        <v>0</v>
      </c>
      <c r="G152" t="s">
        <v>1957</v>
      </c>
      <c r="H152" t="s">
        <v>1959</v>
      </c>
      <c r="I152" t="s">
        <v>111</v>
      </c>
      <c r="J152" t="s">
        <v>15</v>
      </c>
      <c r="K152" t="s">
        <v>104</v>
      </c>
      <c r="M152" t="s">
        <v>14</v>
      </c>
    </row>
    <row r="153" spans="2:13" ht="14.25" hidden="1">
      <c r="B153">
        <v>151</v>
      </c>
      <c r="C153">
        <v>19</v>
      </c>
      <c r="D153">
        <v>9</v>
      </c>
      <c r="E153">
        <v>4</v>
      </c>
      <c r="F153">
        <v>0</v>
      </c>
      <c r="G153" t="s">
        <v>1957</v>
      </c>
      <c r="H153" t="s">
        <v>1959</v>
      </c>
      <c r="I153" t="s">
        <v>111</v>
      </c>
      <c r="J153" t="s">
        <v>15</v>
      </c>
      <c r="K153" t="s">
        <v>92</v>
      </c>
      <c r="M153" t="s">
        <v>14</v>
      </c>
    </row>
    <row r="154" spans="2:13" ht="14.25" hidden="1">
      <c r="B154">
        <v>152</v>
      </c>
      <c r="C154">
        <v>19</v>
      </c>
      <c r="D154">
        <v>9</v>
      </c>
      <c r="E154">
        <v>5</v>
      </c>
      <c r="F154">
        <v>0</v>
      </c>
      <c r="G154" t="s">
        <v>1957</v>
      </c>
      <c r="H154" t="s">
        <v>1959</v>
      </c>
      <c r="I154" t="s">
        <v>111</v>
      </c>
      <c r="J154" t="s">
        <v>15</v>
      </c>
      <c r="K154" t="s">
        <v>105</v>
      </c>
      <c r="M154" t="s">
        <v>14</v>
      </c>
    </row>
    <row r="155" spans="2:13" ht="14.25" hidden="1">
      <c r="B155">
        <v>153</v>
      </c>
      <c r="C155">
        <v>19</v>
      </c>
      <c r="D155">
        <v>9</v>
      </c>
      <c r="E155">
        <v>6</v>
      </c>
      <c r="F155">
        <v>0</v>
      </c>
      <c r="G155" t="s">
        <v>1957</v>
      </c>
      <c r="H155" t="s">
        <v>1959</v>
      </c>
      <c r="I155" t="s">
        <v>111</v>
      </c>
      <c r="J155" t="s">
        <v>15</v>
      </c>
      <c r="K155" t="s">
        <v>108</v>
      </c>
      <c r="M155" t="s">
        <v>14</v>
      </c>
    </row>
    <row r="156" spans="2:13" ht="14.25" hidden="1">
      <c r="B156">
        <v>154</v>
      </c>
      <c r="C156">
        <v>19</v>
      </c>
      <c r="D156">
        <v>9</v>
      </c>
      <c r="E156">
        <v>7</v>
      </c>
      <c r="F156">
        <v>0</v>
      </c>
      <c r="G156" t="s">
        <v>1957</v>
      </c>
      <c r="H156" t="s">
        <v>1959</v>
      </c>
      <c r="I156" t="s">
        <v>111</v>
      </c>
      <c r="J156" t="s">
        <v>15</v>
      </c>
      <c r="K156" t="s">
        <v>102</v>
      </c>
      <c r="M156" t="s">
        <v>14</v>
      </c>
    </row>
    <row r="157" spans="2:13" ht="14.25" hidden="1">
      <c r="B157">
        <v>155</v>
      </c>
      <c r="C157">
        <v>19</v>
      </c>
      <c r="D157">
        <v>9</v>
      </c>
      <c r="E157">
        <v>8</v>
      </c>
      <c r="F157">
        <v>0</v>
      </c>
      <c r="G157" t="s">
        <v>1957</v>
      </c>
      <c r="H157" t="s">
        <v>1959</v>
      </c>
      <c r="I157" t="s">
        <v>111</v>
      </c>
      <c r="J157" t="s">
        <v>15</v>
      </c>
      <c r="K157" t="s">
        <v>56</v>
      </c>
      <c r="M157" t="s">
        <v>14</v>
      </c>
    </row>
    <row r="158" spans="2:13" ht="14.25" hidden="1">
      <c r="B158">
        <v>156</v>
      </c>
      <c r="C158">
        <v>19</v>
      </c>
      <c r="D158">
        <v>9</v>
      </c>
      <c r="E158">
        <v>9</v>
      </c>
      <c r="F158">
        <v>0</v>
      </c>
      <c r="G158" t="s">
        <v>1957</v>
      </c>
      <c r="H158" t="s">
        <v>1959</v>
      </c>
      <c r="I158" t="s">
        <v>111</v>
      </c>
      <c r="J158" t="s">
        <v>24</v>
      </c>
      <c r="K158" t="s">
        <v>57</v>
      </c>
      <c r="M158" t="s">
        <v>14</v>
      </c>
    </row>
    <row r="159" spans="2:13" ht="14.25" hidden="1">
      <c r="B159">
        <v>157</v>
      </c>
      <c r="C159">
        <v>20</v>
      </c>
      <c r="D159">
        <v>12</v>
      </c>
      <c r="E159">
        <v>0</v>
      </c>
      <c r="F159">
        <v>0</v>
      </c>
      <c r="G159" t="s">
        <v>1957</v>
      </c>
      <c r="H159" t="s">
        <v>1959</v>
      </c>
      <c r="I159" t="s">
        <v>112</v>
      </c>
      <c r="J159" t="s">
        <v>12</v>
      </c>
      <c r="K159" t="s">
        <v>112</v>
      </c>
      <c r="M159" t="s">
        <v>14</v>
      </c>
    </row>
    <row r="160" spans="2:13" ht="14.25" hidden="1">
      <c r="B160">
        <v>158</v>
      </c>
      <c r="C160">
        <v>20</v>
      </c>
      <c r="D160">
        <v>12</v>
      </c>
      <c r="E160">
        <v>1</v>
      </c>
      <c r="F160">
        <v>0</v>
      </c>
      <c r="G160" t="s">
        <v>1957</v>
      </c>
      <c r="H160" t="s">
        <v>1959</v>
      </c>
      <c r="I160" t="s">
        <v>112</v>
      </c>
      <c r="J160" t="s">
        <v>15</v>
      </c>
      <c r="K160" t="s">
        <v>113</v>
      </c>
      <c r="M160" t="s">
        <v>14</v>
      </c>
    </row>
    <row r="161" spans="2:13" ht="14.25" hidden="1">
      <c r="B161">
        <v>159</v>
      </c>
      <c r="C161">
        <v>20</v>
      </c>
      <c r="D161">
        <v>12</v>
      </c>
      <c r="E161">
        <v>2</v>
      </c>
      <c r="F161">
        <v>0</v>
      </c>
      <c r="G161" t="s">
        <v>1957</v>
      </c>
      <c r="H161" t="s">
        <v>1959</v>
      </c>
      <c r="I161" t="s">
        <v>112</v>
      </c>
      <c r="J161" t="s">
        <v>15</v>
      </c>
      <c r="K161" t="s">
        <v>114</v>
      </c>
      <c r="M161" t="s">
        <v>14</v>
      </c>
    </row>
    <row r="162" spans="2:13" ht="14.25" hidden="1">
      <c r="B162">
        <v>160</v>
      </c>
      <c r="C162">
        <v>20</v>
      </c>
      <c r="D162">
        <v>12</v>
      </c>
      <c r="E162">
        <v>3</v>
      </c>
      <c r="F162">
        <v>0</v>
      </c>
      <c r="G162" t="s">
        <v>1957</v>
      </c>
      <c r="H162" t="s">
        <v>1959</v>
      </c>
      <c r="I162" t="s">
        <v>112</v>
      </c>
      <c r="J162" t="s">
        <v>15</v>
      </c>
      <c r="K162" t="s">
        <v>115</v>
      </c>
      <c r="M162" t="s">
        <v>14</v>
      </c>
    </row>
    <row r="163" spans="2:13" ht="14.25" hidden="1">
      <c r="B163">
        <v>161</v>
      </c>
      <c r="C163">
        <v>20</v>
      </c>
      <c r="D163">
        <v>12</v>
      </c>
      <c r="E163">
        <v>4</v>
      </c>
      <c r="F163">
        <v>0</v>
      </c>
      <c r="G163" t="s">
        <v>1957</v>
      </c>
      <c r="H163" t="s">
        <v>1959</v>
      </c>
      <c r="I163" t="s">
        <v>112</v>
      </c>
      <c r="J163" t="s">
        <v>15</v>
      </c>
      <c r="K163" t="s">
        <v>116</v>
      </c>
      <c r="M163" t="s">
        <v>14</v>
      </c>
    </row>
    <row r="164" spans="2:13" ht="14.25" hidden="1">
      <c r="B164">
        <v>162</v>
      </c>
      <c r="C164">
        <v>20</v>
      </c>
      <c r="D164">
        <v>12</v>
      </c>
      <c r="E164">
        <v>5</v>
      </c>
      <c r="F164">
        <v>0</v>
      </c>
      <c r="G164" t="s">
        <v>1957</v>
      </c>
      <c r="H164" t="s">
        <v>1959</v>
      </c>
      <c r="I164" t="s">
        <v>112</v>
      </c>
      <c r="J164" t="s">
        <v>15</v>
      </c>
      <c r="K164" t="s">
        <v>117</v>
      </c>
      <c r="M164" t="s">
        <v>14</v>
      </c>
    </row>
    <row r="165" spans="2:13" ht="14.25" hidden="1">
      <c r="B165">
        <v>163</v>
      </c>
      <c r="C165">
        <v>20</v>
      </c>
      <c r="D165">
        <v>12</v>
      </c>
      <c r="E165">
        <v>6</v>
      </c>
      <c r="F165">
        <v>0</v>
      </c>
      <c r="G165" t="s">
        <v>1957</v>
      </c>
      <c r="H165" t="s">
        <v>1959</v>
      </c>
      <c r="I165" t="s">
        <v>112</v>
      </c>
      <c r="J165" t="s">
        <v>15</v>
      </c>
      <c r="K165" t="s">
        <v>118</v>
      </c>
      <c r="M165" t="s">
        <v>14</v>
      </c>
    </row>
    <row r="166" spans="2:13" ht="14.25" hidden="1">
      <c r="B166">
        <v>164</v>
      </c>
      <c r="C166">
        <v>20</v>
      </c>
      <c r="D166">
        <v>12</v>
      </c>
      <c r="E166">
        <v>7</v>
      </c>
      <c r="F166">
        <v>0</v>
      </c>
      <c r="G166" t="s">
        <v>1957</v>
      </c>
      <c r="H166" t="s">
        <v>1959</v>
      </c>
      <c r="I166" t="s">
        <v>112</v>
      </c>
      <c r="J166" t="s">
        <v>15</v>
      </c>
      <c r="K166" t="s">
        <v>119</v>
      </c>
      <c r="M166" t="s">
        <v>14</v>
      </c>
    </row>
    <row r="167" spans="2:13" ht="14.25" hidden="1">
      <c r="B167">
        <v>165</v>
      </c>
      <c r="C167">
        <v>20</v>
      </c>
      <c r="D167">
        <v>12</v>
      </c>
      <c r="E167">
        <v>8</v>
      </c>
      <c r="F167">
        <v>0</v>
      </c>
      <c r="G167" t="s">
        <v>1957</v>
      </c>
      <c r="H167" t="s">
        <v>1959</v>
      </c>
      <c r="I167" t="s">
        <v>112</v>
      </c>
      <c r="J167" t="s">
        <v>15</v>
      </c>
      <c r="K167" t="s">
        <v>120</v>
      </c>
      <c r="M167" t="s">
        <v>14</v>
      </c>
    </row>
    <row r="168" spans="2:13" ht="14.25" hidden="1">
      <c r="B168">
        <v>166</v>
      </c>
      <c r="C168">
        <v>20</v>
      </c>
      <c r="D168">
        <v>12</v>
      </c>
      <c r="E168">
        <v>9</v>
      </c>
      <c r="F168">
        <v>0</v>
      </c>
      <c r="G168" t="s">
        <v>1957</v>
      </c>
      <c r="H168" t="s">
        <v>1959</v>
      </c>
      <c r="I168" t="s">
        <v>112</v>
      </c>
      <c r="J168" t="s">
        <v>15</v>
      </c>
      <c r="K168" t="s">
        <v>121</v>
      </c>
      <c r="M168" t="s">
        <v>14</v>
      </c>
    </row>
    <row r="169" spans="2:13" ht="14.25" hidden="1">
      <c r="B169">
        <v>167</v>
      </c>
      <c r="C169">
        <v>20</v>
      </c>
      <c r="D169">
        <v>12</v>
      </c>
      <c r="E169">
        <v>10</v>
      </c>
      <c r="F169">
        <v>0</v>
      </c>
      <c r="G169" t="s">
        <v>1957</v>
      </c>
      <c r="H169" t="s">
        <v>1959</v>
      </c>
      <c r="I169" t="s">
        <v>112</v>
      </c>
      <c r="J169" t="s">
        <v>15</v>
      </c>
      <c r="K169" t="s">
        <v>122</v>
      </c>
      <c r="M169" t="s">
        <v>14</v>
      </c>
    </row>
    <row r="170" spans="2:13" ht="14.25" hidden="1">
      <c r="B170">
        <v>168</v>
      </c>
      <c r="C170">
        <v>20</v>
      </c>
      <c r="D170">
        <v>12</v>
      </c>
      <c r="E170">
        <v>11</v>
      </c>
      <c r="F170">
        <v>0</v>
      </c>
      <c r="G170" t="s">
        <v>1957</v>
      </c>
      <c r="H170" t="s">
        <v>1959</v>
      </c>
      <c r="I170" t="s">
        <v>112</v>
      </c>
      <c r="J170" t="s">
        <v>15</v>
      </c>
      <c r="K170" t="s">
        <v>56</v>
      </c>
      <c r="M170" t="s">
        <v>14</v>
      </c>
    </row>
    <row r="171" spans="2:13" ht="14.25" hidden="1">
      <c r="B171">
        <v>169</v>
      </c>
      <c r="C171">
        <v>20</v>
      </c>
      <c r="D171">
        <v>12</v>
      </c>
      <c r="E171">
        <v>12</v>
      </c>
      <c r="F171">
        <v>0</v>
      </c>
      <c r="G171" t="s">
        <v>1957</v>
      </c>
      <c r="H171" t="s">
        <v>1959</v>
      </c>
      <c r="I171" t="s">
        <v>112</v>
      </c>
      <c r="J171" t="s">
        <v>24</v>
      </c>
      <c r="K171" t="s">
        <v>57</v>
      </c>
      <c r="M171" t="s">
        <v>14</v>
      </c>
    </row>
    <row r="172" spans="2:13" ht="14.25" hidden="1">
      <c r="B172">
        <v>170</v>
      </c>
      <c r="C172">
        <v>21</v>
      </c>
      <c r="D172">
        <v>7</v>
      </c>
      <c r="E172">
        <v>0</v>
      </c>
      <c r="F172">
        <v>0</v>
      </c>
      <c r="G172" t="s">
        <v>1957</v>
      </c>
      <c r="H172" t="s">
        <v>1959</v>
      </c>
      <c r="I172" t="s">
        <v>123</v>
      </c>
      <c r="J172" t="s">
        <v>12</v>
      </c>
      <c r="K172" t="s">
        <v>123</v>
      </c>
      <c r="M172" t="s">
        <v>14</v>
      </c>
    </row>
    <row r="173" spans="2:13" ht="14.25" hidden="1">
      <c r="B173">
        <v>171</v>
      </c>
      <c r="C173">
        <v>21</v>
      </c>
      <c r="D173">
        <v>7</v>
      </c>
      <c r="E173">
        <v>1</v>
      </c>
      <c r="F173">
        <v>0</v>
      </c>
      <c r="G173" t="s">
        <v>1957</v>
      </c>
      <c r="H173" t="s">
        <v>1959</v>
      </c>
      <c r="I173" t="s">
        <v>123</v>
      </c>
      <c r="J173" t="s">
        <v>15</v>
      </c>
      <c r="K173" t="s">
        <v>90</v>
      </c>
      <c r="M173" t="s">
        <v>14</v>
      </c>
    </row>
    <row r="174" spans="2:13" ht="14.25" hidden="1">
      <c r="B174">
        <v>172</v>
      </c>
      <c r="C174">
        <v>21</v>
      </c>
      <c r="D174">
        <v>7</v>
      </c>
      <c r="E174">
        <v>2</v>
      </c>
      <c r="F174">
        <v>0</v>
      </c>
      <c r="G174" t="s">
        <v>1957</v>
      </c>
      <c r="H174" t="s">
        <v>1959</v>
      </c>
      <c r="I174" t="s">
        <v>123</v>
      </c>
      <c r="J174" t="s">
        <v>15</v>
      </c>
      <c r="K174" t="s">
        <v>124</v>
      </c>
      <c r="M174" t="s">
        <v>14</v>
      </c>
    </row>
    <row r="175" spans="2:13" ht="14.25" hidden="1">
      <c r="B175">
        <v>173</v>
      </c>
      <c r="C175">
        <v>21</v>
      </c>
      <c r="D175">
        <v>7</v>
      </c>
      <c r="E175">
        <v>3</v>
      </c>
      <c r="F175">
        <v>0</v>
      </c>
      <c r="G175" t="s">
        <v>1957</v>
      </c>
      <c r="H175" t="s">
        <v>1959</v>
      </c>
      <c r="I175" t="s">
        <v>123</v>
      </c>
      <c r="J175" t="s">
        <v>62</v>
      </c>
      <c r="K175" t="s">
        <v>125</v>
      </c>
      <c r="M175" t="s">
        <v>14</v>
      </c>
    </row>
    <row r="176" spans="2:13" ht="14.25" hidden="1">
      <c r="B176">
        <v>174</v>
      </c>
      <c r="C176">
        <v>21</v>
      </c>
      <c r="D176">
        <v>7</v>
      </c>
      <c r="E176">
        <v>4</v>
      </c>
      <c r="F176">
        <v>0</v>
      </c>
      <c r="G176" t="s">
        <v>1957</v>
      </c>
      <c r="H176" t="s">
        <v>1959</v>
      </c>
      <c r="I176" t="s">
        <v>123</v>
      </c>
      <c r="J176" t="s">
        <v>62</v>
      </c>
      <c r="K176" t="s">
        <v>126</v>
      </c>
      <c r="M176" t="s">
        <v>14</v>
      </c>
    </row>
    <row r="177" spans="2:13" ht="14.25" hidden="1">
      <c r="B177">
        <v>175</v>
      </c>
      <c r="C177">
        <v>21</v>
      </c>
      <c r="D177">
        <v>7</v>
      </c>
      <c r="E177">
        <v>5</v>
      </c>
      <c r="F177">
        <v>0</v>
      </c>
      <c r="G177" t="s">
        <v>1957</v>
      </c>
      <c r="H177" t="s">
        <v>1959</v>
      </c>
      <c r="I177" t="s">
        <v>123</v>
      </c>
      <c r="J177" t="s">
        <v>62</v>
      </c>
      <c r="K177" t="s">
        <v>127</v>
      </c>
      <c r="M177" t="s">
        <v>14</v>
      </c>
    </row>
    <row r="178" spans="2:13" ht="14.25" hidden="1">
      <c r="B178">
        <v>176</v>
      </c>
      <c r="C178">
        <v>21</v>
      </c>
      <c r="D178">
        <v>7</v>
      </c>
      <c r="E178">
        <v>6</v>
      </c>
      <c r="F178">
        <v>0</v>
      </c>
      <c r="G178" t="s">
        <v>1957</v>
      </c>
      <c r="H178" t="s">
        <v>1959</v>
      </c>
      <c r="I178" t="s">
        <v>123</v>
      </c>
      <c r="J178" t="s">
        <v>15</v>
      </c>
      <c r="K178" t="s">
        <v>56</v>
      </c>
      <c r="M178" t="s">
        <v>14</v>
      </c>
    </row>
    <row r="179" spans="2:13" ht="14.25" hidden="1">
      <c r="B179">
        <v>177</v>
      </c>
      <c r="C179">
        <v>21</v>
      </c>
      <c r="D179">
        <v>7</v>
      </c>
      <c r="E179">
        <v>7</v>
      </c>
      <c r="F179">
        <v>0</v>
      </c>
      <c r="G179" t="s">
        <v>1957</v>
      </c>
      <c r="H179" t="s">
        <v>1959</v>
      </c>
      <c r="I179" t="s">
        <v>123</v>
      </c>
      <c r="J179" t="s">
        <v>24</v>
      </c>
      <c r="K179" t="s">
        <v>57</v>
      </c>
      <c r="M179" t="s">
        <v>14</v>
      </c>
    </row>
    <row r="180" spans="2:13" ht="14.25" hidden="1">
      <c r="B180">
        <v>178</v>
      </c>
      <c r="C180">
        <v>22</v>
      </c>
      <c r="D180">
        <v>9</v>
      </c>
      <c r="E180">
        <v>0</v>
      </c>
      <c r="F180">
        <v>0</v>
      </c>
      <c r="G180" t="s">
        <v>1957</v>
      </c>
      <c r="H180" t="s">
        <v>1959</v>
      </c>
      <c r="I180" t="s">
        <v>128</v>
      </c>
      <c r="J180" t="s">
        <v>12</v>
      </c>
      <c r="K180" t="s">
        <v>128</v>
      </c>
      <c r="M180" t="s">
        <v>14</v>
      </c>
    </row>
    <row r="181" spans="2:13" ht="14.25" hidden="1">
      <c r="B181">
        <v>179</v>
      </c>
      <c r="C181">
        <v>22</v>
      </c>
      <c r="D181">
        <v>9</v>
      </c>
      <c r="E181">
        <v>1</v>
      </c>
      <c r="F181">
        <v>0</v>
      </c>
      <c r="G181" t="s">
        <v>1957</v>
      </c>
      <c r="H181" t="s">
        <v>1959</v>
      </c>
      <c r="I181" t="s">
        <v>128</v>
      </c>
      <c r="J181" t="s">
        <v>15</v>
      </c>
      <c r="K181" t="s">
        <v>91</v>
      </c>
      <c r="M181" t="s">
        <v>14</v>
      </c>
    </row>
    <row r="182" spans="2:13" ht="14.25" hidden="1">
      <c r="B182">
        <v>180</v>
      </c>
      <c r="C182">
        <v>22</v>
      </c>
      <c r="D182">
        <v>9</v>
      </c>
      <c r="E182">
        <v>2</v>
      </c>
      <c r="F182">
        <v>0</v>
      </c>
      <c r="G182" t="s">
        <v>1957</v>
      </c>
      <c r="H182" t="s">
        <v>1959</v>
      </c>
      <c r="I182" t="s">
        <v>128</v>
      </c>
      <c r="J182" t="s">
        <v>15</v>
      </c>
      <c r="K182" t="s">
        <v>129</v>
      </c>
      <c r="M182" t="s">
        <v>14</v>
      </c>
    </row>
    <row r="183" spans="2:13" ht="14.25" hidden="1">
      <c r="B183">
        <v>181</v>
      </c>
      <c r="C183">
        <v>22</v>
      </c>
      <c r="D183">
        <v>9</v>
      </c>
      <c r="E183">
        <v>3</v>
      </c>
      <c r="F183">
        <v>0</v>
      </c>
      <c r="G183" t="s">
        <v>1957</v>
      </c>
      <c r="H183" t="s">
        <v>1959</v>
      </c>
      <c r="I183" t="s">
        <v>128</v>
      </c>
      <c r="J183" t="s">
        <v>15</v>
      </c>
      <c r="K183" t="s">
        <v>130</v>
      </c>
      <c r="M183" t="s">
        <v>14</v>
      </c>
    </row>
    <row r="184" spans="2:13" ht="14.25" hidden="1">
      <c r="B184">
        <v>182</v>
      </c>
      <c r="C184">
        <v>22</v>
      </c>
      <c r="D184">
        <v>9</v>
      </c>
      <c r="E184">
        <v>4</v>
      </c>
      <c r="F184">
        <v>0</v>
      </c>
      <c r="G184" t="s">
        <v>1957</v>
      </c>
      <c r="H184" t="s">
        <v>1959</v>
      </c>
      <c r="I184" t="s">
        <v>128</v>
      </c>
      <c r="J184" t="s">
        <v>15</v>
      </c>
      <c r="K184" t="s">
        <v>131</v>
      </c>
      <c r="M184" t="s">
        <v>14</v>
      </c>
    </row>
    <row r="185" spans="2:13" ht="14.25" hidden="1">
      <c r="B185">
        <v>183</v>
      </c>
      <c r="C185">
        <v>22</v>
      </c>
      <c r="D185">
        <v>9</v>
      </c>
      <c r="E185">
        <v>5</v>
      </c>
      <c r="F185">
        <v>0</v>
      </c>
      <c r="G185" t="s">
        <v>1957</v>
      </c>
      <c r="H185" t="s">
        <v>1959</v>
      </c>
      <c r="I185" t="s">
        <v>128</v>
      </c>
      <c r="J185" t="s">
        <v>15</v>
      </c>
      <c r="K185" t="s">
        <v>132</v>
      </c>
      <c r="M185" t="s">
        <v>14</v>
      </c>
    </row>
    <row r="186" spans="2:13" ht="14.25" hidden="1">
      <c r="B186">
        <v>184</v>
      </c>
      <c r="C186">
        <v>22</v>
      </c>
      <c r="D186">
        <v>9</v>
      </c>
      <c r="E186">
        <v>6</v>
      </c>
      <c r="F186">
        <v>0</v>
      </c>
      <c r="G186" t="s">
        <v>1957</v>
      </c>
      <c r="H186" t="s">
        <v>1959</v>
      </c>
      <c r="I186" t="s">
        <v>128</v>
      </c>
      <c r="J186" t="s">
        <v>15</v>
      </c>
      <c r="K186" t="s">
        <v>133</v>
      </c>
      <c r="M186" t="s">
        <v>14</v>
      </c>
    </row>
    <row r="187" spans="2:13" ht="14.25" hidden="1">
      <c r="B187">
        <v>185</v>
      </c>
      <c r="C187">
        <v>22</v>
      </c>
      <c r="D187">
        <v>9</v>
      </c>
      <c r="E187">
        <v>7</v>
      </c>
      <c r="F187">
        <v>0</v>
      </c>
      <c r="G187" t="s">
        <v>1957</v>
      </c>
      <c r="H187" t="s">
        <v>1959</v>
      </c>
      <c r="I187" t="s">
        <v>128</v>
      </c>
      <c r="J187" t="s">
        <v>15</v>
      </c>
      <c r="K187" t="s">
        <v>102</v>
      </c>
      <c r="M187" t="s">
        <v>14</v>
      </c>
    </row>
    <row r="188" spans="2:13" ht="14.25" hidden="1">
      <c r="B188">
        <v>186</v>
      </c>
      <c r="C188">
        <v>22</v>
      </c>
      <c r="D188">
        <v>9</v>
      </c>
      <c r="E188">
        <v>8</v>
      </c>
      <c r="F188">
        <v>0</v>
      </c>
      <c r="G188" t="s">
        <v>1957</v>
      </c>
      <c r="H188" t="s">
        <v>1959</v>
      </c>
      <c r="I188" t="s">
        <v>128</v>
      </c>
      <c r="J188" t="s">
        <v>15</v>
      </c>
      <c r="K188" t="s">
        <v>56</v>
      </c>
      <c r="M188" t="s">
        <v>14</v>
      </c>
    </row>
    <row r="189" spans="2:13" ht="14.25" hidden="1">
      <c r="B189">
        <v>187</v>
      </c>
      <c r="C189">
        <v>22</v>
      </c>
      <c r="D189">
        <v>9</v>
      </c>
      <c r="E189">
        <v>9</v>
      </c>
      <c r="F189">
        <v>0</v>
      </c>
      <c r="G189" t="s">
        <v>1957</v>
      </c>
      <c r="H189" t="s">
        <v>1959</v>
      </c>
      <c r="I189" t="s">
        <v>128</v>
      </c>
      <c r="J189" t="s">
        <v>24</v>
      </c>
      <c r="K189" t="s">
        <v>57</v>
      </c>
      <c r="M189" t="s">
        <v>14</v>
      </c>
    </row>
    <row r="190" spans="2:13" ht="14.25" hidden="1">
      <c r="B190">
        <v>188</v>
      </c>
      <c r="C190">
        <v>23</v>
      </c>
      <c r="D190">
        <v>8</v>
      </c>
      <c r="E190">
        <v>0</v>
      </c>
      <c r="F190">
        <v>0</v>
      </c>
      <c r="G190" t="s">
        <v>1957</v>
      </c>
      <c r="H190" t="s">
        <v>1959</v>
      </c>
      <c r="I190" t="s">
        <v>134</v>
      </c>
      <c r="J190" t="s">
        <v>12</v>
      </c>
      <c r="K190" t="s">
        <v>134</v>
      </c>
      <c r="M190" t="s">
        <v>14</v>
      </c>
    </row>
    <row r="191" spans="2:13" ht="14.25" hidden="1">
      <c r="B191">
        <v>189</v>
      </c>
      <c r="C191">
        <v>23</v>
      </c>
      <c r="D191">
        <v>8</v>
      </c>
      <c r="E191">
        <v>1</v>
      </c>
      <c r="F191">
        <v>0</v>
      </c>
      <c r="G191" t="s">
        <v>1957</v>
      </c>
      <c r="H191" t="s">
        <v>1959</v>
      </c>
      <c r="I191" t="s">
        <v>134</v>
      </c>
      <c r="J191" t="s">
        <v>15</v>
      </c>
      <c r="K191" t="s">
        <v>91</v>
      </c>
      <c r="M191" t="s">
        <v>14</v>
      </c>
    </row>
    <row r="192" spans="2:13" ht="14.25" hidden="1">
      <c r="B192">
        <v>190</v>
      </c>
      <c r="C192">
        <v>23</v>
      </c>
      <c r="D192">
        <v>8</v>
      </c>
      <c r="E192">
        <v>2</v>
      </c>
      <c r="F192">
        <v>0</v>
      </c>
      <c r="G192" t="s">
        <v>1957</v>
      </c>
      <c r="H192" t="s">
        <v>1959</v>
      </c>
      <c r="I192" t="s">
        <v>134</v>
      </c>
      <c r="J192" t="s">
        <v>15</v>
      </c>
      <c r="K192" t="s">
        <v>129</v>
      </c>
      <c r="M192" t="s">
        <v>14</v>
      </c>
    </row>
    <row r="193" spans="2:13" ht="14.25" hidden="1">
      <c r="B193">
        <v>191</v>
      </c>
      <c r="C193">
        <v>23</v>
      </c>
      <c r="D193">
        <v>8</v>
      </c>
      <c r="E193">
        <v>3</v>
      </c>
      <c r="F193">
        <v>0</v>
      </c>
      <c r="G193" t="s">
        <v>1957</v>
      </c>
      <c r="H193" t="s">
        <v>1959</v>
      </c>
      <c r="I193" t="s">
        <v>134</v>
      </c>
      <c r="J193" t="s">
        <v>15</v>
      </c>
      <c r="K193" t="s">
        <v>130</v>
      </c>
      <c r="M193" t="s">
        <v>14</v>
      </c>
    </row>
    <row r="194" spans="2:13" ht="14.25" hidden="1">
      <c r="B194">
        <v>192</v>
      </c>
      <c r="C194">
        <v>23</v>
      </c>
      <c r="D194">
        <v>8</v>
      </c>
      <c r="E194">
        <v>4</v>
      </c>
      <c r="F194">
        <v>0</v>
      </c>
      <c r="G194" t="s">
        <v>1957</v>
      </c>
      <c r="H194" t="s">
        <v>1959</v>
      </c>
      <c r="I194" t="s">
        <v>134</v>
      </c>
      <c r="J194" t="s">
        <v>15</v>
      </c>
      <c r="K194" t="s">
        <v>135</v>
      </c>
      <c r="M194" t="s">
        <v>14</v>
      </c>
    </row>
    <row r="195" spans="2:13" ht="14.25" hidden="1">
      <c r="B195">
        <v>193</v>
      </c>
      <c r="C195">
        <v>23</v>
      </c>
      <c r="D195">
        <v>8</v>
      </c>
      <c r="E195">
        <v>5</v>
      </c>
      <c r="F195">
        <v>0</v>
      </c>
      <c r="G195" t="s">
        <v>1957</v>
      </c>
      <c r="H195" t="s">
        <v>1959</v>
      </c>
      <c r="I195" t="s">
        <v>134</v>
      </c>
      <c r="J195" t="s">
        <v>15</v>
      </c>
      <c r="K195" t="s">
        <v>133</v>
      </c>
      <c r="M195" t="s">
        <v>14</v>
      </c>
    </row>
    <row r="196" spans="2:13" ht="14.25" hidden="1">
      <c r="B196">
        <v>194</v>
      </c>
      <c r="C196">
        <v>23</v>
      </c>
      <c r="D196">
        <v>8</v>
      </c>
      <c r="E196">
        <v>6</v>
      </c>
      <c r="F196">
        <v>0</v>
      </c>
      <c r="G196" t="s">
        <v>1957</v>
      </c>
      <c r="H196" t="s">
        <v>1959</v>
      </c>
      <c r="I196" t="s">
        <v>134</v>
      </c>
      <c r="J196" t="s">
        <v>15</v>
      </c>
      <c r="K196" t="s">
        <v>102</v>
      </c>
      <c r="M196" t="s">
        <v>14</v>
      </c>
    </row>
    <row r="197" spans="2:13" ht="14.25" hidden="1">
      <c r="B197">
        <v>195</v>
      </c>
      <c r="C197">
        <v>23</v>
      </c>
      <c r="D197">
        <v>8</v>
      </c>
      <c r="E197">
        <v>7</v>
      </c>
      <c r="F197">
        <v>0</v>
      </c>
      <c r="G197" t="s">
        <v>1957</v>
      </c>
      <c r="H197" t="s">
        <v>1959</v>
      </c>
      <c r="I197" t="s">
        <v>134</v>
      </c>
      <c r="J197" t="s">
        <v>15</v>
      </c>
      <c r="K197" t="s">
        <v>56</v>
      </c>
      <c r="M197" t="s">
        <v>14</v>
      </c>
    </row>
    <row r="198" spans="2:13" ht="14.25" hidden="1">
      <c r="B198">
        <v>196</v>
      </c>
      <c r="C198">
        <v>23</v>
      </c>
      <c r="D198">
        <v>8</v>
      </c>
      <c r="E198">
        <v>8</v>
      </c>
      <c r="F198">
        <v>0</v>
      </c>
      <c r="G198" t="s">
        <v>1957</v>
      </c>
      <c r="H198" t="s">
        <v>1959</v>
      </c>
      <c r="I198" t="s">
        <v>134</v>
      </c>
      <c r="J198" t="s">
        <v>24</v>
      </c>
      <c r="K198" t="s">
        <v>57</v>
      </c>
      <c r="M198" t="s">
        <v>14</v>
      </c>
    </row>
    <row r="199" spans="2:13" ht="14.25" hidden="1">
      <c r="B199">
        <v>197</v>
      </c>
      <c r="C199">
        <v>24</v>
      </c>
      <c r="D199">
        <v>8</v>
      </c>
      <c r="E199">
        <v>0</v>
      </c>
      <c r="F199">
        <v>0</v>
      </c>
      <c r="G199" t="s">
        <v>1957</v>
      </c>
      <c r="H199" t="s">
        <v>1959</v>
      </c>
      <c r="I199" t="s">
        <v>136</v>
      </c>
      <c r="J199" t="s">
        <v>12</v>
      </c>
      <c r="K199" t="s">
        <v>136</v>
      </c>
      <c r="M199" t="s">
        <v>14</v>
      </c>
    </row>
    <row r="200" spans="2:13" ht="14.25" hidden="1">
      <c r="B200">
        <v>198</v>
      </c>
      <c r="C200">
        <v>24</v>
      </c>
      <c r="D200">
        <v>8</v>
      </c>
      <c r="E200">
        <v>1</v>
      </c>
      <c r="F200">
        <v>0</v>
      </c>
      <c r="G200" t="s">
        <v>1957</v>
      </c>
      <c r="H200" t="s">
        <v>1959</v>
      </c>
      <c r="I200" t="s">
        <v>136</v>
      </c>
      <c r="J200" t="s">
        <v>15</v>
      </c>
      <c r="K200" t="s">
        <v>90</v>
      </c>
      <c r="M200" t="s">
        <v>14</v>
      </c>
    </row>
    <row r="201" spans="2:13" ht="14.25" hidden="1">
      <c r="B201">
        <v>199</v>
      </c>
      <c r="C201">
        <v>24</v>
      </c>
      <c r="D201">
        <v>8</v>
      </c>
      <c r="E201">
        <v>2</v>
      </c>
      <c r="F201">
        <v>0</v>
      </c>
      <c r="G201" t="s">
        <v>1957</v>
      </c>
      <c r="H201" t="s">
        <v>1959</v>
      </c>
      <c r="I201" t="s">
        <v>136</v>
      </c>
      <c r="J201" t="s">
        <v>15</v>
      </c>
      <c r="K201" t="s">
        <v>137</v>
      </c>
      <c r="M201" t="s">
        <v>14</v>
      </c>
    </row>
    <row r="202" spans="2:13" ht="14.25" hidden="1">
      <c r="B202">
        <v>200</v>
      </c>
      <c r="C202">
        <v>24</v>
      </c>
      <c r="D202">
        <v>8</v>
      </c>
      <c r="E202">
        <v>3</v>
      </c>
      <c r="F202">
        <v>0</v>
      </c>
      <c r="G202" t="s">
        <v>1957</v>
      </c>
      <c r="H202" t="s">
        <v>1959</v>
      </c>
      <c r="I202" t="s">
        <v>136</v>
      </c>
      <c r="J202" t="s">
        <v>15</v>
      </c>
      <c r="K202" t="s">
        <v>92</v>
      </c>
      <c r="M202" t="s">
        <v>14</v>
      </c>
    </row>
    <row r="203" spans="2:13" ht="14.25" hidden="1">
      <c r="B203">
        <v>201</v>
      </c>
      <c r="C203">
        <v>24</v>
      </c>
      <c r="D203">
        <v>8</v>
      </c>
      <c r="E203">
        <v>4</v>
      </c>
      <c r="F203">
        <v>0</v>
      </c>
      <c r="G203" t="s">
        <v>1957</v>
      </c>
      <c r="H203" t="s">
        <v>1959</v>
      </c>
      <c r="I203" t="s">
        <v>136</v>
      </c>
      <c r="J203" t="s">
        <v>15</v>
      </c>
      <c r="K203" t="s">
        <v>105</v>
      </c>
      <c r="M203" t="s">
        <v>14</v>
      </c>
    </row>
    <row r="204" spans="2:13" ht="14.25" hidden="1">
      <c r="B204">
        <v>202</v>
      </c>
      <c r="C204">
        <v>24</v>
      </c>
      <c r="D204">
        <v>8</v>
      </c>
      <c r="E204">
        <v>5</v>
      </c>
      <c r="F204">
        <v>0</v>
      </c>
      <c r="G204" t="s">
        <v>1957</v>
      </c>
      <c r="H204" t="s">
        <v>1959</v>
      </c>
      <c r="I204" t="s">
        <v>136</v>
      </c>
      <c r="J204" t="s">
        <v>15</v>
      </c>
      <c r="K204" t="s">
        <v>138</v>
      </c>
      <c r="M204" t="s">
        <v>14</v>
      </c>
    </row>
    <row r="205" spans="2:13" ht="14.25" hidden="1">
      <c r="B205">
        <v>203</v>
      </c>
      <c r="C205">
        <v>24</v>
      </c>
      <c r="D205">
        <v>8</v>
      </c>
      <c r="E205">
        <v>6</v>
      </c>
      <c r="F205">
        <v>0</v>
      </c>
      <c r="G205" t="s">
        <v>1957</v>
      </c>
      <c r="H205" t="s">
        <v>1959</v>
      </c>
      <c r="I205" t="s">
        <v>136</v>
      </c>
      <c r="J205" t="s">
        <v>15</v>
      </c>
      <c r="K205" t="s">
        <v>119</v>
      </c>
      <c r="M205" t="s">
        <v>14</v>
      </c>
    </row>
    <row r="206" spans="2:13" ht="14.25" hidden="1">
      <c r="B206">
        <v>204</v>
      </c>
      <c r="C206">
        <v>24</v>
      </c>
      <c r="D206">
        <v>8</v>
      </c>
      <c r="E206">
        <v>7</v>
      </c>
      <c r="F206">
        <v>0</v>
      </c>
      <c r="G206" t="s">
        <v>1957</v>
      </c>
      <c r="H206" t="s">
        <v>1959</v>
      </c>
      <c r="I206" t="s">
        <v>136</v>
      </c>
      <c r="J206" t="s">
        <v>15</v>
      </c>
      <c r="K206" t="s">
        <v>56</v>
      </c>
      <c r="M206" t="s">
        <v>14</v>
      </c>
    </row>
    <row r="207" spans="2:13" ht="14.25" hidden="1">
      <c r="B207">
        <v>205</v>
      </c>
      <c r="C207">
        <v>24</v>
      </c>
      <c r="D207">
        <v>8</v>
      </c>
      <c r="E207">
        <v>8</v>
      </c>
      <c r="F207">
        <v>0</v>
      </c>
      <c r="G207" t="s">
        <v>1957</v>
      </c>
      <c r="H207" t="s">
        <v>1959</v>
      </c>
      <c r="I207" t="s">
        <v>136</v>
      </c>
      <c r="J207" t="s">
        <v>24</v>
      </c>
      <c r="K207" t="s">
        <v>57</v>
      </c>
      <c r="M207" t="s">
        <v>14</v>
      </c>
    </row>
    <row r="208" spans="2:13" ht="14.25" hidden="1">
      <c r="B208">
        <v>206</v>
      </c>
      <c r="C208">
        <v>25</v>
      </c>
      <c r="D208">
        <v>17</v>
      </c>
      <c r="E208">
        <v>0</v>
      </c>
      <c r="F208">
        <v>0</v>
      </c>
      <c r="G208" t="s">
        <v>1957</v>
      </c>
      <c r="H208" t="s">
        <v>1959</v>
      </c>
      <c r="I208" t="s">
        <v>139</v>
      </c>
      <c r="J208" t="s">
        <v>12</v>
      </c>
      <c r="K208" t="s">
        <v>139</v>
      </c>
      <c r="M208" t="s">
        <v>14</v>
      </c>
    </row>
    <row r="209" spans="2:13" ht="14.25" hidden="1">
      <c r="B209">
        <v>207</v>
      </c>
      <c r="C209">
        <v>25</v>
      </c>
      <c r="D209">
        <v>17</v>
      </c>
      <c r="E209">
        <v>1</v>
      </c>
      <c r="F209">
        <v>0</v>
      </c>
      <c r="G209" t="s">
        <v>1957</v>
      </c>
      <c r="H209" t="s">
        <v>1959</v>
      </c>
      <c r="I209" t="s">
        <v>139</v>
      </c>
      <c r="J209" t="s">
        <v>15</v>
      </c>
      <c r="K209" t="s">
        <v>140</v>
      </c>
      <c r="M209" t="s">
        <v>14</v>
      </c>
    </row>
    <row r="210" spans="2:13" ht="14.25" hidden="1">
      <c r="B210">
        <v>208</v>
      </c>
      <c r="C210">
        <v>25</v>
      </c>
      <c r="D210">
        <v>17</v>
      </c>
      <c r="E210">
        <v>2</v>
      </c>
      <c r="F210">
        <v>0</v>
      </c>
      <c r="G210" t="s">
        <v>1957</v>
      </c>
      <c r="H210" t="s">
        <v>1959</v>
      </c>
      <c r="I210" t="s">
        <v>139</v>
      </c>
      <c r="J210" t="s">
        <v>15</v>
      </c>
      <c r="K210" t="s">
        <v>141</v>
      </c>
      <c r="M210" t="s">
        <v>14</v>
      </c>
    </row>
    <row r="211" spans="2:13" ht="14.25" hidden="1">
      <c r="B211">
        <v>209</v>
      </c>
      <c r="C211">
        <v>25</v>
      </c>
      <c r="D211">
        <v>17</v>
      </c>
      <c r="E211">
        <v>3</v>
      </c>
      <c r="F211">
        <v>0</v>
      </c>
      <c r="G211" t="s">
        <v>1957</v>
      </c>
      <c r="H211" t="s">
        <v>1959</v>
      </c>
      <c r="I211" t="s">
        <v>139</v>
      </c>
      <c r="J211" t="s">
        <v>15</v>
      </c>
      <c r="K211" t="s">
        <v>142</v>
      </c>
      <c r="M211" t="s">
        <v>14</v>
      </c>
    </row>
    <row r="212" spans="2:13" ht="14.25" hidden="1">
      <c r="B212">
        <v>210</v>
      </c>
      <c r="C212">
        <v>25</v>
      </c>
      <c r="D212">
        <v>17</v>
      </c>
      <c r="E212">
        <v>4</v>
      </c>
      <c r="F212">
        <v>0</v>
      </c>
      <c r="G212" t="s">
        <v>1957</v>
      </c>
      <c r="H212" t="s">
        <v>1959</v>
      </c>
      <c r="I212" t="s">
        <v>139</v>
      </c>
      <c r="J212" t="s">
        <v>15</v>
      </c>
      <c r="K212" t="s">
        <v>143</v>
      </c>
      <c r="M212" t="s">
        <v>14</v>
      </c>
    </row>
    <row r="213" spans="2:13" ht="14.25" hidden="1">
      <c r="B213">
        <v>211</v>
      </c>
      <c r="C213">
        <v>25</v>
      </c>
      <c r="D213">
        <v>17</v>
      </c>
      <c r="E213">
        <v>5</v>
      </c>
      <c r="F213">
        <v>0</v>
      </c>
      <c r="G213" t="s">
        <v>1957</v>
      </c>
      <c r="H213" t="s">
        <v>1959</v>
      </c>
      <c r="I213" t="s">
        <v>139</v>
      </c>
      <c r="J213" t="s">
        <v>15</v>
      </c>
      <c r="K213" t="s">
        <v>144</v>
      </c>
      <c r="M213" t="s">
        <v>14</v>
      </c>
    </row>
    <row r="214" spans="2:13" ht="14.25" hidden="1">
      <c r="B214">
        <v>212</v>
      </c>
      <c r="C214">
        <v>25</v>
      </c>
      <c r="D214">
        <v>17</v>
      </c>
      <c r="E214">
        <v>6</v>
      </c>
      <c r="F214">
        <v>0</v>
      </c>
      <c r="G214" t="s">
        <v>1957</v>
      </c>
      <c r="H214" t="s">
        <v>1959</v>
      </c>
      <c r="I214" t="s">
        <v>139</v>
      </c>
      <c r="J214" t="s">
        <v>15</v>
      </c>
      <c r="K214" t="s">
        <v>107</v>
      </c>
      <c r="M214" t="s">
        <v>14</v>
      </c>
    </row>
    <row r="215" spans="2:13" ht="14.25" hidden="1">
      <c r="B215">
        <v>213</v>
      </c>
      <c r="C215">
        <v>25</v>
      </c>
      <c r="D215">
        <v>17</v>
      </c>
      <c r="E215">
        <v>7</v>
      </c>
      <c r="F215">
        <v>0</v>
      </c>
      <c r="G215" t="s">
        <v>1957</v>
      </c>
      <c r="H215" t="s">
        <v>1959</v>
      </c>
      <c r="I215" t="s">
        <v>139</v>
      </c>
      <c r="J215" t="s">
        <v>15</v>
      </c>
      <c r="K215" t="s">
        <v>145</v>
      </c>
      <c r="M215" t="s">
        <v>14</v>
      </c>
    </row>
    <row r="216" spans="2:13" ht="14.25" hidden="1">
      <c r="B216">
        <v>214</v>
      </c>
      <c r="C216">
        <v>25</v>
      </c>
      <c r="D216">
        <v>17</v>
      </c>
      <c r="E216">
        <v>8</v>
      </c>
      <c r="F216">
        <v>0</v>
      </c>
      <c r="G216" t="s">
        <v>1957</v>
      </c>
      <c r="H216" t="s">
        <v>1959</v>
      </c>
      <c r="I216" t="s">
        <v>139</v>
      </c>
      <c r="J216" t="s">
        <v>15</v>
      </c>
      <c r="K216" t="s">
        <v>108</v>
      </c>
      <c r="M216" t="s">
        <v>14</v>
      </c>
    </row>
    <row r="217" spans="2:13" ht="14.25" hidden="1">
      <c r="B217">
        <v>215</v>
      </c>
      <c r="C217">
        <v>25</v>
      </c>
      <c r="D217">
        <v>17</v>
      </c>
      <c r="E217">
        <v>9</v>
      </c>
      <c r="F217">
        <v>0</v>
      </c>
      <c r="G217" t="s">
        <v>1957</v>
      </c>
      <c r="H217" t="s">
        <v>1959</v>
      </c>
      <c r="I217" t="s">
        <v>139</v>
      </c>
      <c r="J217" t="s">
        <v>15</v>
      </c>
      <c r="K217" t="s">
        <v>102</v>
      </c>
      <c r="M217" t="s">
        <v>14</v>
      </c>
    </row>
    <row r="218" spans="2:13" ht="14.25" hidden="1">
      <c r="B218">
        <v>216</v>
      </c>
      <c r="C218">
        <v>25</v>
      </c>
      <c r="D218">
        <v>17</v>
      </c>
      <c r="E218">
        <v>10</v>
      </c>
      <c r="F218">
        <v>0</v>
      </c>
      <c r="G218" t="s">
        <v>1957</v>
      </c>
      <c r="H218" t="s">
        <v>1959</v>
      </c>
      <c r="I218" t="s">
        <v>139</v>
      </c>
      <c r="J218" t="s">
        <v>15</v>
      </c>
      <c r="K218" t="s">
        <v>146</v>
      </c>
      <c r="M218" t="s">
        <v>14</v>
      </c>
    </row>
    <row r="219" spans="2:13" ht="14.25" hidden="1">
      <c r="B219">
        <v>217</v>
      </c>
      <c r="C219">
        <v>25</v>
      </c>
      <c r="D219">
        <v>17</v>
      </c>
      <c r="E219">
        <v>11</v>
      </c>
      <c r="F219">
        <v>0</v>
      </c>
      <c r="G219" t="s">
        <v>1957</v>
      </c>
      <c r="H219" t="s">
        <v>1959</v>
      </c>
      <c r="I219" t="s">
        <v>139</v>
      </c>
      <c r="J219" t="s">
        <v>15</v>
      </c>
      <c r="K219" t="s">
        <v>147</v>
      </c>
      <c r="M219" t="s">
        <v>14</v>
      </c>
    </row>
    <row r="220" spans="2:13" ht="14.25" hidden="1">
      <c r="B220">
        <v>218</v>
      </c>
      <c r="C220">
        <v>25</v>
      </c>
      <c r="D220">
        <v>17</v>
      </c>
      <c r="E220">
        <v>12</v>
      </c>
      <c r="F220">
        <v>0</v>
      </c>
      <c r="G220" t="s">
        <v>1957</v>
      </c>
      <c r="H220" t="s">
        <v>1959</v>
      </c>
      <c r="I220" t="s">
        <v>139</v>
      </c>
      <c r="J220" t="s">
        <v>15</v>
      </c>
      <c r="K220" t="s">
        <v>148</v>
      </c>
      <c r="M220" t="s">
        <v>14</v>
      </c>
    </row>
    <row r="221" spans="2:13" ht="14.25" hidden="1">
      <c r="B221">
        <v>219</v>
      </c>
      <c r="C221">
        <v>25</v>
      </c>
      <c r="D221">
        <v>17</v>
      </c>
      <c r="E221">
        <v>13</v>
      </c>
      <c r="F221">
        <v>0</v>
      </c>
      <c r="G221" t="s">
        <v>1957</v>
      </c>
      <c r="H221" t="s">
        <v>1959</v>
      </c>
      <c r="I221" t="s">
        <v>139</v>
      </c>
      <c r="J221" t="s">
        <v>15</v>
      </c>
      <c r="K221" t="s">
        <v>149</v>
      </c>
      <c r="M221" t="s">
        <v>14</v>
      </c>
    </row>
    <row r="222" spans="2:13" ht="14.25" hidden="1">
      <c r="B222">
        <v>220</v>
      </c>
      <c r="C222">
        <v>25</v>
      </c>
      <c r="D222">
        <v>17</v>
      </c>
      <c r="E222">
        <v>14</v>
      </c>
      <c r="F222">
        <v>0</v>
      </c>
      <c r="G222" t="s">
        <v>1957</v>
      </c>
      <c r="H222" t="s">
        <v>1959</v>
      </c>
      <c r="I222" t="s">
        <v>139</v>
      </c>
      <c r="J222" t="s">
        <v>15</v>
      </c>
      <c r="K222" t="s">
        <v>150</v>
      </c>
      <c r="M222" t="s">
        <v>14</v>
      </c>
    </row>
    <row r="223" spans="2:13" ht="14.25" hidden="1">
      <c r="B223">
        <v>221</v>
      </c>
      <c r="C223">
        <v>25</v>
      </c>
      <c r="D223">
        <v>17</v>
      </c>
      <c r="E223">
        <v>15</v>
      </c>
      <c r="F223">
        <v>0</v>
      </c>
      <c r="G223" t="s">
        <v>1957</v>
      </c>
      <c r="H223" t="s">
        <v>1959</v>
      </c>
      <c r="I223" t="s">
        <v>139</v>
      </c>
      <c r="J223" t="s">
        <v>15</v>
      </c>
      <c r="K223" t="s">
        <v>151</v>
      </c>
      <c r="M223" t="s">
        <v>14</v>
      </c>
    </row>
    <row r="224" spans="2:13" ht="14.25" hidden="1">
      <c r="B224">
        <v>222</v>
      </c>
      <c r="C224">
        <v>25</v>
      </c>
      <c r="D224">
        <v>17</v>
      </c>
      <c r="E224">
        <v>16</v>
      </c>
      <c r="F224">
        <v>0</v>
      </c>
      <c r="G224" t="s">
        <v>1957</v>
      </c>
      <c r="H224" t="s">
        <v>1959</v>
      </c>
      <c r="I224" t="s">
        <v>139</v>
      </c>
      <c r="J224" t="s">
        <v>15</v>
      </c>
      <c r="K224" t="s">
        <v>56</v>
      </c>
      <c r="M224" t="s">
        <v>14</v>
      </c>
    </row>
    <row r="225" spans="2:13" ht="14.25" hidden="1">
      <c r="B225">
        <v>223</v>
      </c>
      <c r="C225">
        <v>25</v>
      </c>
      <c r="D225">
        <v>17</v>
      </c>
      <c r="E225">
        <v>17</v>
      </c>
      <c r="F225">
        <v>0</v>
      </c>
      <c r="G225" t="s">
        <v>1957</v>
      </c>
      <c r="H225" t="s">
        <v>1959</v>
      </c>
      <c r="I225" t="s">
        <v>139</v>
      </c>
      <c r="J225" t="s">
        <v>24</v>
      </c>
      <c r="K225" t="s">
        <v>57</v>
      </c>
      <c r="M225" t="s">
        <v>14</v>
      </c>
    </row>
    <row r="226" spans="2:13" ht="14.25" hidden="1">
      <c r="B226">
        <v>224</v>
      </c>
      <c r="C226">
        <v>26</v>
      </c>
      <c r="D226">
        <v>27</v>
      </c>
      <c r="E226">
        <v>0</v>
      </c>
      <c r="F226">
        <v>0</v>
      </c>
      <c r="G226" t="s">
        <v>1960</v>
      </c>
      <c r="H226" t="s">
        <v>1958</v>
      </c>
      <c r="I226" t="s">
        <v>152</v>
      </c>
      <c r="J226" t="s">
        <v>12</v>
      </c>
      <c r="K226" t="s">
        <v>152</v>
      </c>
      <c r="M226" t="s">
        <v>14</v>
      </c>
    </row>
    <row r="227" spans="2:13" ht="14.25" hidden="1">
      <c r="B227">
        <v>225</v>
      </c>
      <c r="C227">
        <v>26</v>
      </c>
      <c r="D227">
        <v>27</v>
      </c>
      <c r="E227">
        <v>1</v>
      </c>
      <c r="F227">
        <v>0</v>
      </c>
      <c r="G227" t="s">
        <v>1960</v>
      </c>
      <c r="H227" t="s">
        <v>1958</v>
      </c>
      <c r="I227" t="s">
        <v>152</v>
      </c>
      <c r="J227" t="s">
        <v>15</v>
      </c>
      <c r="K227" t="s">
        <v>153</v>
      </c>
      <c r="M227" t="s">
        <v>14</v>
      </c>
    </row>
    <row r="228" spans="2:13" ht="14.25" hidden="1">
      <c r="B228">
        <v>226</v>
      </c>
      <c r="C228">
        <v>26</v>
      </c>
      <c r="D228">
        <v>27</v>
      </c>
      <c r="E228">
        <v>2</v>
      </c>
      <c r="F228">
        <v>0</v>
      </c>
      <c r="G228" t="s">
        <v>1960</v>
      </c>
      <c r="H228" t="s">
        <v>1958</v>
      </c>
      <c r="I228" t="s">
        <v>152</v>
      </c>
      <c r="J228" t="s">
        <v>15</v>
      </c>
      <c r="K228" t="s">
        <v>154</v>
      </c>
      <c r="M228" t="s">
        <v>14</v>
      </c>
    </row>
    <row r="229" spans="2:13" ht="14.25" hidden="1">
      <c r="B229">
        <v>227</v>
      </c>
      <c r="C229">
        <v>26</v>
      </c>
      <c r="D229">
        <v>27</v>
      </c>
      <c r="E229">
        <v>3</v>
      </c>
      <c r="F229">
        <v>0</v>
      </c>
      <c r="G229" t="s">
        <v>1960</v>
      </c>
      <c r="H229" t="s">
        <v>1958</v>
      </c>
      <c r="I229" t="s">
        <v>152</v>
      </c>
      <c r="J229" t="s">
        <v>15</v>
      </c>
      <c r="K229" t="s">
        <v>155</v>
      </c>
      <c r="M229" t="s">
        <v>14</v>
      </c>
    </row>
    <row r="230" spans="2:13" ht="14.25" hidden="1">
      <c r="B230">
        <v>228</v>
      </c>
      <c r="C230">
        <v>26</v>
      </c>
      <c r="D230">
        <v>27</v>
      </c>
      <c r="E230">
        <v>4</v>
      </c>
      <c r="F230">
        <v>0</v>
      </c>
      <c r="G230" t="s">
        <v>1960</v>
      </c>
      <c r="H230" t="s">
        <v>1958</v>
      </c>
      <c r="I230" t="s">
        <v>152</v>
      </c>
      <c r="J230" t="s">
        <v>15</v>
      </c>
      <c r="K230" t="s">
        <v>156</v>
      </c>
      <c r="M230" t="s">
        <v>14</v>
      </c>
    </row>
    <row r="231" spans="2:13" ht="14.25" hidden="1">
      <c r="B231">
        <v>229</v>
      </c>
      <c r="C231">
        <v>26</v>
      </c>
      <c r="D231">
        <v>27</v>
      </c>
      <c r="E231">
        <v>5</v>
      </c>
      <c r="F231">
        <v>0</v>
      </c>
      <c r="G231" t="s">
        <v>1960</v>
      </c>
      <c r="H231" t="s">
        <v>1958</v>
      </c>
      <c r="I231" t="s">
        <v>152</v>
      </c>
      <c r="J231" t="s">
        <v>15</v>
      </c>
      <c r="K231" t="s">
        <v>157</v>
      </c>
      <c r="M231" t="s">
        <v>14</v>
      </c>
    </row>
    <row r="232" spans="2:13" ht="14.25" hidden="1">
      <c r="B232">
        <v>230</v>
      </c>
      <c r="C232">
        <v>26</v>
      </c>
      <c r="D232">
        <v>27</v>
      </c>
      <c r="E232">
        <v>6</v>
      </c>
      <c r="F232">
        <v>0</v>
      </c>
      <c r="G232" t="s">
        <v>1960</v>
      </c>
      <c r="H232" t="s">
        <v>1958</v>
      </c>
      <c r="I232" t="s">
        <v>152</v>
      </c>
      <c r="J232" t="s">
        <v>62</v>
      </c>
      <c r="K232" t="s">
        <v>158</v>
      </c>
      <c r="M232" t="s">
        <v>14</v>
      </c>
    </row>
    <row r="233" spans="2:13" ht="14.25" hidden="1">
      <c r="B233">
        <v>231</v>
      </c>
      <c r="C233">
        <v>26</v>
      </c>
      <c r="D233">
        <v>27</v>
      </c>
      <c r="E233">
        <v>7</v>
      </c>
      <c r="F233">
        <v>0</v>
      </c>
      <c r="G233" t="s">
        <v>1960</v>
      </c>
      <c r="H233" t="s">
        <v>1958</v>
      </c>
      <c r="I233" t="s">
        <v>152</v>
      </c>
      <c r="J233" t="s">
        <v>62</v>
      </c>
      <c r="K233" t="s">
        <v>159</v>
      </c>
      <c r="M233" t="s">
        <v>14</v>
      </c>
    </row>
    <row r="234" spans="2:13" ht="14.25" hidden="1">
      <c r="B234">
        <v>232</v>
      </c>
      <c r="C234">
        <v>26</v>
      </c>
      <c r="D234">
        <v>27</v>
      </c>
      <c r="E234">
        <v>8</v>
      </c>
      <c r="F234">
        <v>0</v>
      </c>
      <c r="G234" t="s">
        <v>1960</v>
      </c>
      <c r="H234" t="s">
        <v>1958</v>
      </c>
      <c r="I234" t="s">
        <v>152</v>
      </c>
      <c r="J234" t="s">
        <v>62</v>
      </c>
      <c r="K234" t="s">
        <v>160</v>
      </c>
      <c r="M234" t="s">
        <v>14</v>
      </c>
    </row>
    <row r="235" spans="2:13" ht="14.25" hidden="1">
      <c r="B235">
        <v>233</v>
      </c>
      <c r="C235">
        <v>26</v>
      </c>
      <c r="D235">
        <v>27</v>
      </c>
      <c r="E235">
        <v>9</v>
      </c>
      <c r="F235">
        <v>0</v>
      </c>
      <c r="G235" t="s">
        <v>1960</v>
      </c>
      <c r="H235" t="s">
        <v>1958</v>
      </c>
      <c r="I235" t="s">
        <v>152</v>
      </c>
      <c r="J235" t="s">
        <v>62</v>
      </c>
      <c r="K235" t="s">
        <v>161</v>
      </c>
      <c r="M235" t="s">
        <v>14</v>
      </c>
    </row>
    <row r="236" spans="2:13" ht="14.25" hidden="1">
      <c r="B236">
        <v>234</v>
      </c>
      <c r="C236">
        <v>26</v>
      </c>
      <c r="D236">
        <v>27</v>
      </c>
      <c r="E236">
        <v>10</v>
      </c>
      <c r="F236">
        <v>0</v>
      </c>
      <c r="G236" t="s">
        <v>1960</v>
      </c>
      <c r="H236" t="s">
        <v>1958</v>
      </c>
      <c r="I236" t="s">
        <v>152</v>
      </c>
      <c r="J236" t="s">
        <v>62</v>
      </c>
      <c r="K236" t="s">
        <v>162</v>
      </c>
      <c r="M236" t="s">
        <v>14</v>
      </c>
    </row>
    <row r="237" spans="2:13" ht="14.25" hidden="1">
      <c r="B237">
        <v>235</v>
      </c>
      <c r="C237">
        <v>26</v>
      </c>
      <c r="D237">
        <v>27</v>
      </c>
      <c r="E237">
        <v>11</v>
      </c>
      <c r="F237">
        <v>0</v>
      </c>
      <c r="G237" t="s">
        <v>1960</v>
      </c>
      <c r="H237" t="s">
        <v>1958</v>
      </c>
      <c r="I237" t="s">
        <v>152</v>
      </c>
      <c r="J237" t="s">
        <v>62</v>
      </c>
      <c r="K237" t="s">
        <v>163</v>
      </c>
      <c r="M237" t="s">
        <v>14</v>
      </c>
    </row>
    <row r="238" spans="2:13" ht="14.25" hidden="1">
      <c r="B238">
        <v>236</v>
      </c>
      <c r="C238">
        <v>26</v>
      </c>
      <c r="D238">
        <v>27</v>
      </c>
      <c r="E238">
        <v>12</v>
      </c>
      <c r="F238">
        <v>0</v>
      </c>
      <c r="G238" t="s">
        <v>1960</v>
      </c>
      <c r="H238" t="s">
        <v>1958</v>
      </c>
      <c r="I238" t="s">
        <v>152</v>
      </c>
      <c r="J238" t="s">
        <v>62</v>
      </c>
      <c r="K238" t="s">
        <v>164</v>
      </c>
      <c r="L238" t="s">
        <v>165</v>
      </c>
      <c r="M238" t="s">
        <v>14</v>
      </c>
    </row>
    <row r="239" spans="2:13" ht="14.25" hidden="1">
      <c r="B239">
        <v>237</v>
      </c>
      <c r="C239">
        <v>26</v>
      </c>
      <c r="D239">
        <v>27</v>
      </c>
      <c r="E239">
        <v>13</v>
      </c>
      <c r="F239">
        <v>0</v>
      </c>
      <c r="G239" t="s">
        <v>1960</v>
      </c>
      <c r="H239" t="s">
        <v>1958</v>
      </c>
      <c r="I239" t="s">
        <v>152</v>
      </c>
      <c r="J239" t="s">
        <v>15</v>
      </c>
      <c r="K239" t="s">
        <v>166</v>
      </c>
      <c r="M239" t="s">
        <v>14</v>
      </c>
    </row>
    <row r="240" spans="2:13" ht="14.25" hidden="1">
      <c r="B240">
        <v>238</v>
      </c>
      <c r="C240">
        <v>26</v>
      </c>
      <c r="D240">
        <v>27</v>
      </c>
      <c r="E240">
        <v>14</v>
      </c>
      <c r="F240">
        <v>0</v>
      </c>
      <c r="G240" t="s">
        <v>1960</v>
      </c>
      <c r="H240" t="s">
        <v>1958</v>
      </c>
      <c r="I240" t="s">
        <v>152</v>
      </c>
      <c r="J240" t="s">
        <v>62</v>
      </c>
      <c r="K240" t="s">
        <v>167</v>
      </c>
      <c r="M240" t="s">
        <v>14</v>
      </c>
    </row>
    <row r="241" spans="2:13" ht="14.25" hidden="1">
      <c r="B241">
        <v>239</v>
      </c>
      <c r="C241">
        <v>26</v>
      </c>
      <c r="D241">
        <v>27</v>
      </c>
      <c r="E241">
        <v>15</v>
      </c>
      <c r="F241">
        <v>0</v>
      </c>
      <c r="G241" t="s">
        <v>1960</v>
      </c>
      <c r="H241" t="s">
        <v>1958</v>
      </c>
      <c r="I241" t="s">
        <v>152</v>
      </c>
      <c r="J241" t="s">
        <v>62</v>
      </c>
      <c r="K241" t="s">
        <v>168</v>
      </c>
      <c r="M241" t="s">
        <v>14</v>
      </c>
    </row>
    <row r="242" spans="2:13" ht="14.25" hidden="1">
      <c r="B242">
        <v>240</v>
      </c>
      <c r="C242">
        <v>26</v>
      </c>
      <c r="D242">
        <v>27</v>
      </c>
      <c r="E242">
        <v>16</v>
      </c>
      <c r="F242">
        <v>0</v>
      </c>
      <c r="G242" t="s">
        <v>1960</v>
      </c>
      <c r="H242" t="s">
        <v>1958</v>
      </c>
      <c r="I242" t="s">
        <v>152</v>
      </c>
      <c r="J242" t="s">
        <v>62</v>
      </c>
      <c r="K242" t="s">
        <v>169</v>
      </c>
      <c r="M242" t="s">
        <v>14</v>
      </c>
    </row>
    <row r="243" spans="2:13" ht="14.25" hidden="1">
      <c r="B243">
        <v>241</v>
      </c>
      <c r="C243">
        <v>26</v>
      </c>
      <c r="D243">
        <v>27</v>
      </c>
      <c r="E243">
        <v>17</v>
      </c>
      <c r="F243">
        <v>0</v>
      </c>
      <c r="G243" t="s">
        <v>1960</v>
      </c>
      <c r="H243" t="s">
        <v>1958</v>
      </c>
      <c r="I243" t="s">
        <v>152</v>
      </c>
      <c r="J243" t="s">
        <v>15</v>
      </c>
      <c r="K243" t="s">
        <v>170</v>
      </c>
      <c r="M243" t="s">
        <v>14</v>
      </c>
    </row>
    <row r="244" spans="2:13" ht="14.25" hidden="1">
      <c r="B244">
        <v>242</v>
      </c>
      <c r="C244">
        <v>26</v>
      </c>
      <c r="D244">
        <v>27</v>
      </c>
      <c r="E244">
        <v>18</v>
      </c>
      <c r="F244">
        <v>0</v>
      </c>
      <c r="G244" t="s">
        <v>1960</v>
      </c>
      <c r="H244" t="s">
        <v>1958</v>
      </c>
      <c r="I244" t="s">
        <v>152</v>
      </c>
      <c r="J244" t="s">
        <v>62</v>
      </c>
      <c r="K244" t="s">
        <v>171</v>
      </c>
      <c r="M244" t="s">
        <v>14</v>
      </c>
    </row>
    <row r="245" spans="2:13" ht="14.25" hidden="1">
      <c r="B245">
        <v>243</v>
      </c>
      <c r="C245">
        <v>26</v>
      </c>
      <c r="D245">
        <v>27</v>
      </c>
      <c r="E245">
        <v>19</v>
      </c>
      <c r="F245">
        <v>0</v>
      </c>
      <c r="G245" t="s">
        <v>1960</v>
      </c>
      <c r="H245" t="s">
        <v>1958</v>
      </c>
      <c r="I245" t="s">
        <v>152</v>
      </c>
      <c r="J245" t="s">
        <v>62</v>
      </c>
      <c r="K245" t="s">
        <v>172</v>
      </c>
      <c r="M245" t="s">
        <v>14</v>
      </c>
    </row>
    <row r="246" spans="2:13" ht="14.25" hidden="1">
      <c r="B246">
        <v>244</v>
      </c>
      <c r="C246">
        <v>26</v>
      </c>
      <c r="D246">
        <v>27</v>
      </c>
      <c r="E246">
        <v>20</v>
      </c>
      <c r="F246">
        <v>0</v>
      </c>
      <c r="G246" t="s">
        <v>1960</v>
      </c>
      <c r="H246" t="s">
        <v>1958</v>
      </c>
      <c r="I246" t="s">
        <v>152</v>
      </c>
      <c r="J246" t="s">
        <v>62</v>
      </c>
      <c r="K246" t="s">
        <v>173</v>
      </c>
      <c r="M246" t="s">
        <v>14</v>
      </c>
    </row>
    <row r="247" spans="2:13" ht="14.25" hidden="1">
      <c r="B247">
        <v>245</v>
      </c>
      <c r="C247">
        <v>26</v>
      </c>
      <c r="D247">
        <v>27</v>
      </c>
      <c r="E247">
        <v>21</v>
      </c>
      <c r="F247">
        <v>0</v>
      </c>
      <c r="G247" t="s">
        <v>1960</v>
      </c>
      <c r="H247" t="s">
        <v>1958</v>
      </c>
      <c r="I247" t="s">
        <v>152</v>
      </c>
      <c r="J247" t="s">
        <v>62</v>
      </c>
      <c r="K247" t="s">
        <v>174</v>
      </c>
      <c r="M247" t="s">
        <v>14</v>
      </c>
    </row>
    <row r="248" spans="2:13" ht="14.25" hidden="1">
      <c r="B248">
        <v>246</v>
      </c>
      <c r="C248">
        <v>26</v>
      </c>
      <c r="D248">
        <v>27</v>
      </c>
      <c r="E248">
        <v>22</v>
      </c>
      <c r="F248">
        <v>0</v>
      </c>
      <c r="G248" t="s">
        <v>1960</v>
      </c>
      <c r="H248" t="s">
        <v>1958</v>
      </c>
      <c r="I248" t="s">
        <v>152</v>
      </c>
      <c r="J248" t="s">
        <v>15</v>
      </c>
      <c r="K248" t="s">
        <v>175</v>
      </c>
      <c r="M248" t="s">
        <v>14</v>
      </c>
    </row>
    <row r="249" spans="2:13" ht="14.25" hidden="1">
      <c r="B249">
        <v>247</v>
      </c>
      <c r="C249">
        <v>26</v>
      </c>
      <c r="D249">
        <v>27</v>
      </c>
      <c r="E249">
        <v>23</v>
      </c>
      <c r="F249">
        <v>0</v>
      </c>
      <c r="G249" t="s">
        <v>1960</v>
      </c>
      <c r="H249" t="s">
        <v>1958</v>
      </c>
      <c r="I249" t="s">
        <v>152</v>
      </c>
      <c r="J249" t="s">
        <v>62</v>
      </c>
      <c r="K249" t="s">
        <v>176</v>
      </c>
      <c r="M249" t="s">
        <v>14</v>
      </c>
    </row>
    <row r="250" spans="2:13" ht="14.25" hidden="1">
      <c r="B250">
        <v>248</v>
      </c>
      <c r="C250">
        <v>26</v>
      </c>
      <c r="D250">
        <v>27</v>
      </c>
      <c r="E250">
        <v>24</v>
      </c>
      <c r="F250">
        <v>0</v>
      </c>
      <c r="G250" t="s">
        <v>1960</v>
      </c>
      <c r="H250" t="s">
        <v>1958</v>
      </c>
      <c r="I250" t="s">
        <v>152</v>
      </c>
      <c r="J250" t="s">
        <v>62</v>
      </c>
      <c r="K250" t="s">
        <v>177</v>
      </c>
      <c r="M250" t="s">
        <v>14</v>
      </c>
    </row>
    <row r="251" spans="2:13" ht="14.25" hidden="1">
      <c r="B251">
        <v>249</v>
      </c>
      <c r="C251">
        <v>26</v>
      </c>
      <c r="D251">
        <v>27</v>
      </c>
      <c r="E251">
        <v>25</v>
      </c>
      <c r="F251">
        <v>0</v>
      </c>
      <c r="G251" t="s">
        <v>1960</v>
      </c>
      <c r="H251" t="s">
        <v>1958</v>
      </c>
      <c r="I251" t="s">
        <v>152</v>
      </c>
      <c r="J251" t="s">
        <v>15</v>
      </c>
      <c r="K251" t="s">
        <v>178</v>
      </c>
      <c r="M251" t="s">
        <v>14</v>
      </c>
    </row>
    <row r="252" spans="2:13" ht="14.25" hidden="1">
      <c r="B252">
        <v>250</v>
      </c>
      <c r="C252">
        <v>26</v>
      </c>
      <c r="D252">
        <v>27</v>
      </c>
      <c r="E252">
        <v>26</v>
      </c>
      <c r="F252">
        <v>0</v>
      </c>
      <c r="G252" t="s">
        <v>1960</v>
      </c>
      <c r="H252" t="s">
        <v>1958</v>
      </c>
      <c r="I252" t="s">
        <v>152</v>
      </c>
      <c r="J252" t="s">
        <v>62</v>
      </c>
      <c r="K252" t="s">
        <v>179</v>
      </c>
      <c r="M252" t="s">
        <v>14</v>
      </c>
    </row>
    <row r="253" spans="2:13" ht="14.25" hidden="1">
      <c r="B253">
        <v>251</v>
      </c>
      <c r="C253">
        <v>26</v>
      </c>
      <c r="D253">
        <v>27</v>
      </c>
      <c r="E253">
        <v>27</v>
      </c>
      <c r="F253">
        <v>0</v>
      </c>
      <c r="G253" t="s">
        <v>1960</v>
      </c>
      <c r="H253" t="s">
        <v>1958</v>
      </c>
      <c r="I253" t="s">
        <v>152</v>
      </c>
      <c r="J253" t="s">
        <v>62</v>
      </c>
      <c r="K253" t="s">
        <v>180</v>
      </c>
      <c r="M253" t="s">
        <v>14</v>
      </c>
    </row>
    <row r="254" spans="2:13" ht="14.25" hidden="1">
      <c r="B254">
        <v>252</v>
      </c>
      <c r="C254">
        <v>27</v>
      </c>
      <c r="D254">
        <v>7</v>
      </c>
      <c r="E254">
        <v>0</v>
      </c>
      <c r="F254">
        <v>0</v>
      </c>
      <c r="G254" t="s">
        <v>1960</v>
      </c>
      <c r="H254" t="s">
        <v>1958</v>
      </c>
      <c r="I254" t="s">
        <v>181</v>
      </c>
      <c r="J254" t="s">
        <v>12</v>
      </c>
      <c r="K254" t="s">
        <v>181</v>
      </c>
      <c r="M254" t="s">
        <v>14</v>
      </c>
    </row>
    <row r="255" spans="2:13" ht="14.25" hidden="1">
      <c r="B255">
        <v>253</v>
      </c>
      <c r="C255">
        <v>27</v>
      </c>
      <c r="D255">
        <v>7</v>
      </c>
      <c r="E255">
        <v>1</v>
      </c>
      <c r="F255">
        <v>0</v>
      </c>
      <c r="G255" t="s">
        <v>1960</v>
      </c>
      <c r="H255" t="s">
        <v>1958</v>
      </c>
      <c r="I255" t="s">
        <v>181</v>
      </c>
      <c r="J255" t="s">
        <v>182</v>
      </c>
      <c r="K255" t="s">
        <v>183</v>
      </c>
      <c r="M255" t="s">
        <v>14</v>
      </c>
    </row>
    <row r="256" spans="2:13" ht="14.25" hidden="1">
      <c r="B256">
        <v>254</v>
      </c>
      <c r="C256">
        <v>27</v>
      </c>
      <c r="D256">
        <v>7</v>
      </c>
      <c r="E256">
        <v>2</v>
      </c>
      <c r="F256">
        <v>0</v>
      </c>
      <c r="G256" t="s">
        <v>1960</v>
      </c>
      <c r="H256" t="s">
        <v>1958</v>
      </c>
      <c r="I256" t="s">
        <v>181</v>
      </c>
      <c r="J256" t="s">
        <v>182</v>
      </c>
      <c r="K256" t="s">
        <v>184</v>
      </c>
      <c r="M256" t="s">
        <v>14</v>
      </c>
    </row>
    <row r="257" spans="2:13" ht="14.25" hidden="1">
      <c r="B257">
        <v>255</v>
      </c>
      <c r="C257">
        <v>27</v>
      </c>
      <c r="D257">
        <v>7</v>
      </c>
      <c r="E257">
        <v>3</v>
      </c>
      <c r="F257">
        <v>0</v>
      </c>
      <c r="G257" t="s">
        <v>1960</v>
      </c>
      <c r="H257" t="s">
        <v>1958</v>
      </c>
      <c r="I257" t="s">
        <v>181</v>
      </c>
      <c r="J257" t="s">
        <v>182</v>
      </c>
      <c r="K257" t="s">
        <v>185</v>
      </c>
      <c r="M257" t="s">
        <v>14</v>
      </c>
    </row>
    <row r="258" spans="2:13" ht="14.25" hidden="1">
      <c r="B258">
        <v>256</v>
      </c>
      <c r="C258">
        <v>27</v>
      </c>
      <c r="D258">
        <v>7</v>
      </c>
      <c r="E258">
        <v>4</v>
      </c>
      <c r="F258">
        <v>0</v>
      </c>
      <c r="G258" t="s">
        <v>1960</v>
      </c>
      <c r="H258" t="s">
        <v>1958</v>
      </c>
      <c r="I258" t="s">
        <v>181</v>
      </c>
      <c r="J258" t="s">
        <v>186</v>
      </c>
      <c r="K258" t="s">
        <v>187</v>
      </c>
      <c r="L258" t="s">
        <v>188</v>
      </c>
      <c r="M258" t="s">
        <v>14</v>
      </c>
    </row>
    <row r="259" spans="2:13" ht="14.25" hidden="1">
      <c r="B259">
        <v>257</v>
      </c>
      <c r="C259">
        <v>27</v>
      </c>
      <c r="D259">
        <v>7</v>
      </c>
      <c r="E259">
        <v>5</v>
      </c>
      <c r="F259">
        <v>0</v>
      </c>
      <c r="G259" t="s">
        <v>1960</v>
      </c>
      <c r="H259" t="s">
        <v>1958</v>
      </c>
      <c r="I259" t="s">
        <v>181</v>
      </c>
      <c r="J259" t="s">
        <v>62</v>
      </c>
      <c r="K259" t="s">
        <v>189</v>
      </c>
      <c r="M259" t="s">
        <v>14</v>
      </c>
    </row>
    <row r="260" spans="2:13" ht="14.25" hidden="1">
      <c r="B260">
        <v>258</v>
      </c>
      <c r="C260">
        <v>27</v>
      </c>
      <c r="D260">
        <v>7</v>
      </c>
      <c r="E260">
        <v>6</v>
      </c>
      <c r="F260">
        <v>0</v>
      </c>
      <c r="G260" t="s">
        <v>1960</v>
      </c>
      <c r="H260" t="s">
        <v>1958</v>
      </c>
      <c r="I260" t="s">
        <v>181</v>
      </c>
      <c r="J260" t="s">
        <v>15</v>
      </c>
      <c r="K260" t="s">
        <v>190</v>
      </c>
      <c r="M260" t="s">
        <v>14</v>
      </c>
    </row>
    <row r="261" spans="2:13" ht="14.25" hidden="1">
      <c r="B261">
        <v>259</v>
      </c>
      <c r="C261">
        <v>27</v>
      </c>
      <c r="D261">
        <v>7</v>
      </c>
      <c r="E261">
        <v>7</v>
      </c>
      <c r="F261">
        <v>0</v>
      </c>
      <c r="G261" t="s">
        <v>1960</v>
      </c>
      <c r="H261" t="s">
        <v>1958</v>
      </c>
      <c r="I261" t="s">
        <v>181</v>
      </c>
      <c r="J261" t="s">
        <v>182</v>
      </c>
      <c r="K261" t="s">
        <v>191</v>
      </c>
      <c r="M261" t="s">
        <v>14</v>
      </c>
    </row>
    <row r="262" spans="2:13" ht="14.25" hidden="1">
      <c r="B262">
        <v>260</v>
      </c>
      <c r="C262">
        <v>28</v>
      </c>
      <c r="D262">
        <v>6</v>
      </c>
      <c r="E262">
        <v>0</v>
      </c>
      <c r="F262">
        <v>0</v>
      </c>
      <c r="G262" t="s">
        <v>1960</v>
      </c>
      <c r="H262" t="s">
        <v>1958</v>
      </c>
      <c r="I262" t="s">
        <v>192</v>
      </c>
      <c r="J262" t="s">
        <v>12</v>
      </c>
      <c r="K262" t="s">
        <v>192</v>
      </c>
      <c r="M262" t="s">
        <v>14</v>
      </c>
    </row>
    <row r="263" spans="2:13" ht="14.25" hidden="1">
      <c r="B263">
        <v>261</v>
      </c>
      <c r="C263">
        <v>28</v>
      </c>
      <c r="D263">
        <v>6</v>
      </c>
      <c r="E263">
        <v>1</v>
      </c>
      <c r="F263">
        <v>0</v>
      </c>
      <c r="G263" t="s">
        <v>1960</v>
      </c>
      <c r="H263" t="s">
        <v>1958</v>
      </c>
      <c r="I263" t="s">
        <v>192</v>
      </c>
      <c r="J263" t="s">
        <v>15</v>
      </c>
      <c r="K263" t="s">
        <v>153</v>
      </c>
      <c r="M263" t="s">
        <v>14</v>
      </c>
    </row>
    <row r="264" spans="2:13" ht="14.25" hidden="1">
      <c r="B264">
        <v>262</v>
      </c>
      <c r="C264">
        <v>28</v>
      </c>
      <c r="D264">
        <v>6</v>
      </c>
      <c r="E264">
        <v>2</v>
      </c>
      <c r="F264">
        <v>0</v>
      </c>
      <c r="G264" t="s">
        <v>1960</v>
      </c>
      <c r="H264" t="s">
        <v>1958</v>
      </c>
      <c r="I264" t="s">
        <v>192</v>
      </c>
      <c r="J264" t="s">
        <v>15</v>
      </c>
      <c r="K264" t="s">
        <v>193</v>
      </c>
      <c r="M264" t="s">
        <v>14</v>
      </c>
    </row>
    <row r="265" spans="2:13" ht="14.25" hidden="1">
      <c r="B265">
        <v>263</v>
      </c>
      <c r="C265">
        <v>28</v>
      </c>
      <c r="D265">
        <v>6</v>
      </c>
      <c r="E265">
        <v>3</v>
      </c>
      <c r="F265">
        <v>0</v>
      </c>
      <c r="G265" t="s">
        <v>1960</v>
      </c>
      <c r="H265" t="s">
        <v>1958</v>
      </c>
      <c r="I265" t="s">
        <v>192</v>
      </c>
      <c r="J265" t="s">
        <v>15</v>
      </c>
      <c r="K265" t="s">
        <v>194</v>
      </c>
      <c r="M265" t="s">
        <v>14</v>
      </c>
    </row>
    <row r="266" spans="2:13" ht="14.25" hidden="1">
      <c r="B266">
        <v>264</v>
      </c>
      <c r="C266">
        <v>28</v>
      </c>
      <c r="D266">
        <v>6</v>
      </c>
      <c r="E266">
        <v>4</v>
      </c>
      <c r="F266">
        <v>0</v>
      </c>
      <c r="G266" t="s">
        <v>1960</v>
      </c>
      <c r="H266" t="s">
        <v>1958</v>
      </c>
      <c r="I266" t="s">
        <v>192</v>
      </c>
      <c r="J266" t="s">
        <v>15</v>
      </c>
      <c r="K266" t="s">
        <v>195</v>
      </c>
      <c r="M266" t="s">
        <v>14</v>
      </c>
    </row>
    <row r="267" spans="2:13" ht="14.25" hidden="1">
      <c r="B267">
        <v>265</v>
      </c>
      <c r="C267">
        <v>28</v>
      </c>
      <c r="D267">
        <v>6</v>
      </c>
      <c r="E267">
        <v>5</v>
      </c>
      <c r="F267">
        <v>0</v>
      </c>
      <c r="G267" t="s">
        <v>1960</v>
      </c>
      <c r="H267" t="s">
        <v>1958</v>
      </c>
      <c r="I267" t="s">
        <v>192</v>
      </c>
      <c r="J267" t="s">
        <v>15</v>
      </c>
      <c r="K267" t="s">
        <v>196</v>
      </c>
      <c r="M267" t="s">
        <v>14</v>
      </c>
    </row>
    <row r="268" spans="2:13" ht="14.25" hidden="1">
      <c r="B268">
        <v>266</v>
      </c>
      <c r="C268">
        <v>28</v>
      </c>
      <c r="D268">
        <v>6</v>
      </c>
      <c r="E268">
        <v>6</v>
      </c>
      <c r="F268">
        <v>0</v>
      </c>
      <c r="G268" t="s">
        <v>1960</v>
      </c>
      <c r="H268" t="s">
        <v>1958</v>
      </c>
      <c r="I268" t="s">
        <v>192</v>
      </c>
      <c r="J268" t="s">
        <v>15</v>
      </c>
      <c r="K268" t="s">
        <v>197</v>
      </c>
      <c r="M268" t="s">
        <v>14</v>
      </c>
    </row>
    <row r="269" spans="2:13" ht="14.25" hidden="1">
      <c r="B269">
        <v>267</v>
      </c>
      <c r="C269">
        <v>29</v>
      </c>
      <c r="D269">
        <v>28</v>
      </c>
      <c r="E269">
        <v>0</v>
      </c>
      <c r="F269">
        <v>0</v>
      </c>
      <c r="G269" t="s">
        <v>1960</v>
      </c>
      <c r="H269" t="s">
        <v>1958</v>
      </c>
      <c r="I269" t="s">
        <v>198</v>
      </c>
      <c r="J269" t="s">
        <v>12</v>
      </c>
      <c r="K269" t="s">
        <v>198</v>
      </c>
      <c r="M269" t="s">
        <v>14</v>
      </c>
    </row>
    <row r="270" spans="2:13" ht="14.25" hidden="1">
      <c r="B270">
        <v>268</v>
      </c>
      <c r="C270">
        <v>29</v>
      </c>
      <c r="D270">
        <v>28</v>
      </c>
      <c r="E270">
        <v>1</v>
      </c>
      <c r="F270">
        <v>0</v>
      </c>
      <c r="G270" t="s">
        <v>1960</v>
      </c>
      <c r="H270" t="s">
        <v>1958</v>
      </c>
      <c r="I270" t="s">
        <v>198</v>
      </c>
      <c r="J270" t="s">
        <v>15</v>
      </c>
      <c r="K270" t="s">
        <v>153</v>
      </c>
      <c r="M270" t="s">
        <v>14</v>
      </c>
    </row>
    <row r="271" spans="2:13" ht="14.25" hidden="1">
      <c r="B271">
        <v>269</v>
      </c>
      <c r="C271">
        <v>29</v>
      </c>
      <c r="D271">
        <v>28</v>
      </c>
      <c r="E271">
        <v>2</v>
      </c>
      <c r="F271">
        <v>0</v>
      </c>
      <c r="G271" t="s">
        <v>1960</v>
      </c>
      <c r="H271" t="s">
        <v>1958</v>
      </c>
      <c r="I271" t="s">
        <v>198</v>
      </c>
      <c r="J271" t="s">
        <v>15</v>
      </c>
      <c r="K271" t="s">
        <v>154</v>
      </c>
      <c r="M271" t="s">
        <v>14</v>
      </c>
    </row>
    <row r="272" spans="2:13" ht="14.25" hidden="1">
      <c r="B272">
        <v>270</v>
      </c>
      <c r="C272">
        <v>29</v>
      </c>
      <c r="D272">
        <v>28</v>
      </c>
      <c r="E272">
        <v>3</v>
      </c>
      <c r="F272">
        <v>0</v>
      </c>
      <c r="G272" t="s">
        <v>1960</v>
      </c>
      <c r="H272" t="s">
        <v>1958</v>
      </c>
      <c r="I272" t="s">
        <v>198</v>
      </c>
      <c r="J272" t="s">
        <v>15</v>
      </c>
      <c r="K272" t="s">
        <v>155</v>
      </c>
      <c r="M272" t="s">
        <v>14</v>
      </c>
    </row>
    <row r="273" spans="2:13" ht="14.25" hidden="1">
      <c r="B273">
        <v>271</v>
      </c>
      <c r="C273">
        <v>29</v>
      </c>
      <c r="D273">
        <v>28</v>
      </c>
      <c r="E273">
        <v>4</v>
      </c>
      <c r="F273">
        <v>0</v>
      </c>
      <c r="G273" t="s">
        <v>1960</v>
      </c>
      <c r="H273" t="s">
        <v>1958</v>
      </c>
      <c r="I273" t="s">
        <v>198</v>
      </c>
      <c r="J273" t="s">
        <v>15</v>
      </c>
      <c r="K273" t="s">
        <v>156</v>
      </c>
      <c r="M273" t="s">
        <v>14</v>
      </c>
    </row>
    <row r="274" spans="2:13" ht="14.25" hidden="1">
      <c r="B274">
        <v>272</v>
      </c>
      <c r="C274">
        <v>29</v>
      </c>
      <c r="D274">
        <v>28</v>
      </c>
      <c r="E274">
        <v>5</v>
      </c>
      <c r="F274">
        <v>0</v>
      </c>
      <c r="G274" t="s">
        <v>1960</v>
      </c>
      <c r="H274" t="s">
        <v>1958</v>
      </c>
      <c r="I274" t="s">
        <v>198</v>
      </c>
      <c r="J274" t="s">
        <v>15</v>
      </c>
      <c r="K274" t="s">
        <v>199</v>
      </c>
      <c r="M274" t="s">
        <v>14</v>
      </c>
    </row>
    <row r="275" spans="2:13" ht="14.25" hidden="1">
      <c r="B275">
        <v>273</v>
      </c>
      <c r="C275">
        <v>29</v>
      </c>
      <c r="D275">
        <v>28</v>
      </c>
      <c r="E275">
        <v>6</v>
      </c>
      <c r="F275">
        <v>0</v>
      </c>
      <c r="G275" t="s">
        <v>1960</v>
      </c>
      <c r="H275" t="s">
        <v>1958</v>
      </c>
      <c r="I275" t="s">
        <v>198</v>
      </c>
      <c r="J275" t="s">
        <v>62</v>
      </c>
      <c r="K275" t="s">
        <v>200</v>
      </c>
      <c r="M275" t="s">
        <v>14</v>
      </c>
    </row>
    <row r="276" spans="2:13" ht="14.25" hidden="1">
      <c r="B276">
        <v>274</v>
      </c>
      <c r="C276">
        <v>29</v>
      </c>
      <c r="D276">
        <v>28</v>
      </c>
      <c r="E276">
        <v>7</v>
      </c>
      <c r="F276">
        <v>0</v>
      </c>
      <c r="G276" t="s">
        <v>1960</v>
      </c>
      <c r="H276" t="s">
        <v>1958</v>
      </c>
      <c r="I276" t="s">
        <v>198</v>
      </c>
      <c r="J276" t="s">
        <v>62</v>
      </c>
      <c r="K276" t="s">
        <v>201</v>
      </c>
      <c r="M276" t="s">
        <v>14</v>
      </c>
    </row>
    <row r="277" spans="2:13" ht="14.25" hidden="1">
      <c r="B277">
        <v>275</v>
      </c>
      <c r="C277">
        <v>29</v>
      </c>
      <c r="D277">
        <v>28</v>
      </c>
      <c r="E277">
        <v>8</v>
      </c>
      <c r="F277">
        <v>0</v>
      </c>
      <c r="G277" t="s">
        <v>1960</v>
      </c>
      <c r="H277" t="s">
        <v>1958</v>
      </c>
      <c r="I277" t="s">
        <v>198</v>
      </c>
      <c r="J277" t="s">
        <v>15</v>
      </c>
      <c r="K277" t="s">
        <v>202</v>
      </c>
      <c r="M277" t="s">
        <v>14</v>
      </c>
    </row>
    <row r="278" spans="2:13" ht="14.25" hidden="1">
      <c r="B278">
        <v>276</v>
      </c>
      <c r="C278">
        <v>29</v>
      </c>
      <c r="D278">
        <v>28</v>
      </c>
      <c r="E278">
        <v>9</v>
      </c>
      <c r="F278">
        <v>0</v>
      </c>
      <c r="G278" t="s">
        <v>1960</v>
      </c>
      <c r="H278" t="s">
        <v>1958</v>
      </c>
      <c r="I278" t="s">
        <v>198</v>
      </c>
      <c r="J278" t="s">
        <v>62</v>
      </c>
      <c r="K278" t="s">
        <v>203</v>
      </c>
      <c r="M278" t="s">
        <v>14</v>
      </c>
    </row>
    <row r="279" spans="2:13" ht="14.25" hidden="1">
      <c r="B279">
        <v>277</v>
      </c>
      <c r="C279">
        <v>29</v>
      </c>
      <c r="D279">
        <v>28</v>
      </c>
      <c r="E279">
        <v>10</v>
      </c>
      <c r="F279">
        <v>0</v>
      </c>
      <c r="G279" t="s">
        <v>1960</v>
      </c>
      <c r="H279" t="s">
        <v>1958</v>
      </c>
      <c r="I279" t="s">
        <v>198</v>
      </c>
      <c r="J279" t="s">
        <v>62</v>
      </c>
      <c r="K279" t="s">
        <v>204</v>
      </c>
      <c r="M279" t="s">
        <v>14</v>
      </c>
    </row>
    <row r="280" spans="2:13" ht="14.25" hidden="1">
      <c r="B280">
        <v>278</v>
      </c>
      <c r="C280">
        <v>29</v>
      </c>
      <c r="D280">
        <v>28</v>
      </c>
      <c r="E280">
        <v>11</v>
      </c>
      <c r="F280">
        <v>0</v>
      </c>
      <c r="G280" t="s">
        <v>1960</v>
      </c>
      <c r="H280" t="s">
        <v>1958</v>
      </c>
      <c r="I280" t="s">
        <v>198</v>
      </c>
      <c r="J280" t="s">
        <v>62</v>
      </c>
      <c r="K280" t="s">
        <v>205</v>
      </c>
      <c r="M280" t="s">
        <v>14</v>
      </c>
    </row>
    <row r="281" spans="2:13" ht="14.25" hidden="1">
      <c r="B281">
        <v>279</v>
      </c>
      <c r="C281">
        <v>29</v>
      </c>
      <c r="D281">
        <v>28</v>
      </c>
      <c r="E281">
        <v>12</v>
      </c>
      <c r="F281">
        <v>0</v>
      </c>
      <c r="G281" t="s">
        <v>1960</v>
      </c>
      <c r="H281" t="s">
        <v>1958</v>
      </c>
      <c r="I281" t="s">
        <v>198</v>
      </c>
      <c r="J281" t="s">
        <v>62</v>
      </c>
      <c r="K281" t="s">
        <v>206</v>
      </c>
      <c r="M281" t="s">
        <v>14</v>
      </c>
    </row>
    <row r="282" spans="2:13" ht="14.25" hidden="1">
      <c r="B282">
        <v>280</v>
      </c>
      <c r="C282">
        <v>29</v>
      </c>
      <c r="D282">
        <v>28</v>
      </c>
      <c r="E282">
        <v>13</v>
      </c>
      <c r="F282">
        <v>0</v>
      </c>
      <c r="G282" t="s">
        <v>1960</v>
      </c>
      <c r="H282" t="s">
        <v>1958</v>
      </c>
      <c r="I282" t="s">
        <v>198</v>
      </c>
      <c r="J282" t="s">
        <v>15</v>
      </c>
      <c r="K282" t="s">
        <v>207</v>
      </c>
      <c r="M282" t="s">
        <v>14</v>
      </c>
    </row>
    <row r="283" spans="2:13" ht="14.25" hidden="1">
      <c r="B283">
        <v>281</v>
      </c>
      <c r="C283">
        <v>29</v>
      </c>
      <c r="D283">
        <v>28</v>
      </c>
      <c r="E283">
        <v>14</v>
      </c>
      <c r="F283">
        <v>0</v>
      </c>
      <c r="G283" t="s">
        <v>1960</v>
      </c>
      <c r="H283" t="s">
        <v>1958</v>
      </c>
      <c r="I283" t="s">
        <v>198</v>
      </c>
      <c r="J283" t="s">
        <v>62</v>
      </c>
      <c r="K283" t="s">
        <v>208</v>
      </c>
      <c r="M283" t="s">
        <v>14</v>
      </c>
    </row>
    <row r="284" spans="2:13" ht="14.25" hidden="1">
      <c r="B284">
        <v>282</v>
      </c>
      <c r="C284">
        <v>29</v>
      </c>
      <c r="D284">
        <v>28</v>
      </c>
      <c r="E284">
        <v>15</v>
      </c>
      <c r="F284">
        <v>0</v>
      </c>
      <c r="G284" t="s">
        <v>1960</v>
      </c>
      <c r="H284" t="s">
        <v>1958</v>
      </c>
      <c r="I284" t="s">
        <v>198</v>
      </c>
      <c r="J284" t="s">
        <v>62</v>
      </c>
      <c r="K284" t="s">
        <v>209</v>
      </c>
      <c r="M284" t="s">
        <v>14</v>
      </c>
    </row>
    <row r="285" spans="2:13" ht="14.25" hidden="1">
      <c r="B285">
        <v>283</v>
      </c>
      <c r="C285">
        <v>29</v>
      </c>
      <c r="D285">
        <v>28</v>
      </c>
      <c r="E285">
        <v>16</v>
      </c>
      <c r="F285">
        <v>0</v>
      </c>
      <c r="G285" t="s">
        <v>1960</v>
      </c>
      <c r="H285" t="s">
        <v>1958</v>
      </c>
      <c r="I285" t="s">
        <v>198</v>
      </c>
      <c r="J285" t="s">
        <v>62</v>
      </c>
      <c r="K285" t="s">
        <v>210</v>
      </c>
      <c r="M285" t="s">
        <v>14</v>
      </c>
    </row>
    <row r="286" spans="2:13" ht="14.25" hidden="1">
      <c r="B286">
        <v>284</v>
      </c>
      <c r="C286">
        <v>29</v>
      </c>
      <c r="D286">
        <v>28</v>
      </c>
      <c r="E286">
        <v>17</v>
      </c>
      <c r="F286">
        <v>0</v>
      </c>
      <c r="G286" t="s">
        <v>1960</v>
      </c>
      <c r="H286" t="s">
        <v>1958</v>
      </c>
      <c r="I286" t="s">
        <v>198</v>
      </c>
      <c r="J286" t="s">
        <v>15</v>
      </c>
      <c r="K286" t="s">
        <v>211</v>
      </c>
      <c r="M286" t="s">
        <v>14</v>
      </c>
    </row>
    <row r="287" spans="2:13" ht="14.25" hidden="1">
      <c r="B287">
        <v>285</v>
      </c>
      <c r="C287">
        <v>29</v>
      </c>
      <c r="D287">
        <v>28</v>
      </c>
      <c r="E287">
        <v>18</v>
      </c>
      <c r="F287">
        <v>0</v>
      </c>
      <c r="G287" t="s">
        <v>1960</v>
      </c>
      <c r="H287" t="s">
        <v>1958</v>
      </c>
      <c r="I287" t="s">
        <v>198</v>
      </c>
      <c r="J287" t="s">
        <v>62</v>
      </c>
      <c r="K287" t="s">
        <v>212</v>
      </c>
      <c r="M287" t="s">
        <v>14</v>
      </c>
    </row>
    <row r="288" spans="2:13" ht="14.25" hidden="1">
      <c r="B288">
        <v>286</v>
      </c>
      <c r="C288">
        <v>29</v>
      </c>
      <c r="D288">
        <v>28</v>
      </c>
      <c r="E288">
        <v>19</v>
      </c>
      <c r="F288">
        <v>0</v>
      </c>
      <c r="G288" t="s">
        <v>1960</v>
      </c>
      <c r="H288" t="s">
        <v>1958</v>
      </c>
      <c r="I288" t="s">
        <v>198</v>
      </c>
      <c r="J288" t="s">
        <v>62</v>
      </c>
      <c r="K288" t="s">
        <v>213</v>
      </c>
      <c r="M288" t="s">
        <v>14</v>
      </c>
    </row>
    <row r="289" spans="2:13" ht="14.25" hidden="1">
      <c r="B289">
        <v>287</v>
      </c>
      <c r="C289">
        <v>29</v>
      </c>
      <c r="D289">
        <v>28</v>
      </c>
      <c r="E289">
        <v>20</v>
      </c>
      <c r="F289">
        <v>0</v>
      </c>
      <c r="G289" t="s">
        <v>1960</v>
      </c>
      <c r="H289" t="s">
        <v>1958</v>
      </c>
      <c r="I289" t="s">
        <v>198</v>
      </c>
      <c r="J289" t="s">
        <v>62</v>
      </c>
      <c r="K289" t="s">
        <v>214</v>
      </c>
      <c r="M289" t="s">
        <v>14</v>
      </c>
    </row>
    <row r="290" spans="2:13" ht="14.25" hidden="1">
      <c r="B290">
        <v>288</v>
      </c>
      <c r="C290">
        <v>29</v>
      </c>
      <c r="D290">
        <v>28</v>
      </c>
      <c r="E290">
        <v>21</v>
      </c>
      <c r="F290">
        <v>0</v>
      </c>
      <c r="G290" t="s">
        <v>1960</v>
      </c>
      <c r="H290" t="s">
        <v>1958</v>
      </c>
      <c r="I290" t="s">
        <v>198</v>
      </c>
      <c r="J290" t="s">
        <v>15</v>
      </c>
      <c r="K290" t="s">
        <v>215</v>
      </c>
      <c r="M290" t="s">
        <v>14</v>
      </c>
    </row>
    <row r="291" spans="2:13" ht="14.25" hidden="1">
      <c r="B291">
        <v>289</v>
      </c>
      <c r="C291">
        <v>29</v>
      </c>
      <c r="D291">
        <v>28</v>
      </c>
      <c r="E291">
        <v>22</v>
      </c>
      <c r="F291">
        <v>0</v>
      </c>
      <c r="G291" t="s">
        <v>1960</v>
      </c>
      <c r="H291" t="s">
        <v>1958</v>
      </c>
      <c r="I291" t="s">
        <v>198</v>
      </c>
      <c r="J291" t="s">
        <v>62</v>
      </c>
      <c r="K291" t="s">
        <v>216</v>
      </c>
      <c r="M291" t="s">
        <v>14</v>
      </c>
    </row>
    <row r="292" spans="2:13" ht="14.25" hidden="1">
      <c r="B292">
        <v>290</v>
      </c>
      <c r="C292">
        <v>29</v>
      </c>
      <c r="D292">
        <v>28</v>
      </c>
      <c r="E292">
        <v>23</v>
      </c>
      <c r="F292">
        <v>0</v>
      </c>
      <c r="G292" t="s">
        <v>1960</v>
      </c>
      <c r="H292" t="s">
        <v>1958</v>
      </c>
      <c r="I292" t="s">
        <v>198</v>
      </c>
      <c r="J292" t="s">
        <v>15</v>
      </c>
      <c r="K292" t="s">
        <v>217</v>
      </c>
      <c r="M292" t="s">
        <v>14</v>
      </c>
    </row>
    <row r="293" spans="2:13" ht="14.25" hidden="1">
      <c r="B293">
        <v>291</v>
      </c>
      <c r="C293">
        <v>29</v>
      </c>
      <c r="D293">
        <v>28</v>
      </c>
      <c r="E293">
        <v>24</v>
      </c>
      <c r="F293">
        <v>0</v>
      </c>
      <c r="G293" t="s">
        <v>1960</v>
      </c>
      <c r="H293" t="s">
        <v>1958</v>
      </c>
      <c r="I293" t="s">
        <v>198</v>
      </c>
      <c r="J293" t="s">
        <v>62</v>
      </c>
      <c r="K293" t="s">
        <v>218</v>
      </c>
      <c r="M293" t="s">
        <v>14</v>
      </c>
    </row>
    <row r="294" spans="2:13" ht="14.25" hidden="1">
      <c r="B294">
        <v>292</v>
      </c>
      <c r="C294">
        <v>29</v>
      </c>
      <c r="D294">
        <v>28</v>
      </c>
      <c r="E294">
        <v>25</v>
      </c>
      <c r="F294">
        <v>0</v>
      </c>
      <c r="G294" t="s">
        <v>1960</v>
      </c>
      <c r="H294" t="s">
        <v>1958</v>
      </c>
      <c r="I294" t="s">
        <v>198</v>
      </c>
      <c r="J294" t="s">
        <v>62</v>
      </c>
      <c r="K294" t="s">
        <v>219</v>
      </c>
      <c r="M294" t="s">
        <v>14</v>
      </c>
    </row>
    <row r="295" spans="2:13" ht="14.25" hidden="1">
      <c r="B295">
        <v>293</v>
      </c>
      <c r="C295">
        <v>29</v>
      </c>
      <c r="D295">
        <v>28</v>
      </c>
      <c r="E295">
        <v>26</v>
      </c>
      <c r="F295">
        <v>0</v>
      </c>
      <c r="G295" t="s">
        <v>1960</v>
      </c>
      <c r="H295" t="s">
        <v>1958</v>
      </c>
      <c r="I295" t="s">
        <v>198</v>
      </c>
      <c r="J295" t="s">
        <v>62</v>
      </c>
      <c r="K295" t="s">
        <v>220</v>
      </c>
      <c r="M295" t="s">
        <v>14</v>
      </c>
    </row>
    <row r="296" spans="2:13" ht="14.25" hidden="1">
      <c r="B296">
        <v>294</v>
      </c>
      <c r="C296">
        <v>29</v>
      </c>
      <c r="D296">
        <v>28</v>
      </c>
      <c r="E296">
        <v>27</v>
      </c>
      <c r="F296">
        <v>0</v>
      </c>
      <c r="G296" t="s">
        <v>1960</v>
      </c>
      <c r="H296" t="s">
        <v>1958</v>
      </c>
      <c r="I296" t="s">
        <v>198</v>
      </c>
      <c r="J296" t="s">
        <v>62</v>
      </c>
      <c r="K296" t="s">
        <v>221</v>
      </c>
      <c r="M296" t="s">
        <v>14</v>
      </c>
    </row>
    <row r="297" spans="2:13" ht="14.25" hidden="1">
      <c r="B297">
        <v>295</v>
      </c>
      <c r="C297">
        <v>29</v>
      </c>
      <c r="D297">
        <v>28</v>
      </c>
      <c r="E297">
        <v>28</v>
      </c>
      <c r="F297">
        <v>0</v>
      </c>
      <c r="G297" t="s">
        <v>1960</v>
      </c>
      <c r="H297" t="s">
        <v>1958</v>
      </c>
      <c r="I297" t="s">
        <v>198</v>
      </c>
      <c r="J297" t="s">
        <v>62</v>
      </c>
      <c r="K297" t="s">
        <v>222</v>
      </c>
      <c r="M297" t="s">
        <v>14</v>
      </c>
    </row>
    <row r="298" spans="2:13" ht="14.25" hidden="1">
      <c r="B298">
        <v>296</v>
      </c>
      <c r="C298">
        <v>30</v>
      </c>
      <c r="D298">
        <v>59</v>
      </c>
      <c r="E298">
        <v>0</v>
      </c>
      <c r="F298">
        <v>0</v>
      </c>
      <c r="G298" t="s">
        <v>1960</v>
      </c>
      <c r="H298" t="s">
        <v>1958</v>
      </c>
      <c r="I298" t="s">
        <v>223</v>
      </c>
      <c r="J298" t="s">
        <v>12</v>
      </c>
      <c r="K298" t="s">
        <v>223</v>
      </c>
      <c r="M298" t="s">
        <v>14</v>
      </c>
    </row>
    <row r="299" spans="2:13" ht="14.25" hidden="1">
      <c r="B299">
        <v>297</v>
      </c>
      <c r="C299">
        <v>30</v>
      </c>
      <c r="D299">
        <v>59</v>
      </c>
      <c r="E299">
        <v>1</v>
      </c>
      <c r="F299">
        <v>0</v>
      </c>
      <c r="G299" t="s">
        <v>1960</v>
      </c>
      <c r="H299" t="s">
        <v>1958</v>
      </c>
      <c r="I299" t="s">
        <v>223</v>
      </c>
      <c r="J299" t="s">
        <v>15</v>
      </c>
      <c r="K299" t="s">
        <v>153</v>
      </c>
      <c r="M299" t="s">
        <v>14</v>
      </c>
    </row>
    <row r="300" spans="2:13" ht="14.25" hidden="1">
      <c r="B300">
        <v>298</v>
      </c>
      <c r="C300">
        <v>30</v>
      </c>
      <c r="D300">
        <v>59</v>
      </c>
      <c r="E300">
        <v>2</v>
      </c>
      <c r="F300">
        <v>0</v>
      </c>
      <c r="G300" t="s">
        <v>1960</v>
      </c>
      <c r="H300" t="s">
        <v>1958</v>
      </c>
      <c r="I300" t="s">
        <v>223</v>
      </c>
      <c r="J300" t="s">
        <v>15</v>
      </c>
      <c r="K300" t="s">
        <v>154</v>
      </c>
      <c r="M300" t="s">
        <v>14</v>
      </c>
    </row>
    <row r="301" spans="2:13" ht="14.25" hidden="1">
      <c r="B301">
        <v>299</v>
      </c>
      <c r="C301">
        <v>30</v>
      </c>
      <c r="D301">
        <v>59</v>
      </c>
      <c r="E301">
        <v>3</v>
      </c>
      <c r="F301">
        <v>0</v>
      </c>
      <c r="G301" t="s">
        <v>1960</v>
      </c>
      <c r="H301" t="s">
        <v>1958</v>
      </c>
      <c r="I301" t="s">
        <v>223</v>
      </c>
      <c r="J301" t="s">
        <v>15</v>
      </c>
      <c r="K301" t="s">
        <v>155</v>
      </c>
      <c r="M301" t="s">
        <v>14</v>
      </c>
    </row>
    <row r="302" spans="2:13" ht="14.25" hidden="1">
      <c r="B302">
        <v>300</v>
      </c>
      <c r="C302">
        <v>30</v>
      </c>
      <c r="D302">
        <v>59</v>
      </c>
      <c r="E302">
        <v>4</v>
      </c>
      <c r="F302">
        <v>0</v>
      </c>
      <c r="G302" t="s">
        <v>1960</v>
      </c>
      <c r="H302" t="s">
        <v>1958</v>
      </c>
      <c r="I302" t="s">
        <v>223</v>
      </c>
      <c r="J302" t="s">
        <v>15</v>
      </c>
      <c r="K302" t="s">
        <v>156</v>
      </c>
      <c r="M302" t="s">
        <v>14</v>
      </c>
    </row>
    <row r="303" spans="2:13" ht="14.25" hidden="1">
      <c r="B303">
        <v>301</v>
      </c>
      <c r="C303">
        <v>30</v>
      </c>
      <c r="D303">
        <v>59</v>
      </c>
      <c r="E303">
        <v>5</v>
      </c>
      <c r="F303">
        <v>0</v>
      </c>
      <c r="G303" t="s">
        <v>1960</v>
      </c>
      <c r="H303" t="s">
        <v>1958</v>
      </c>
      <c r="I303" t="s">
        <v>223</v>
      </c>
      <c r="J303" t="s">
        <v>15</v>
      </c>
      <c r="K303" t="s">
        <v>224</v>
      </c>
      <c r="M303" t="s">
        <v>14</v>
      </c>
    </row>
    <row r="304" spans="2:13" ht="14.25" hidden="1">
      <c r="B304">
        <v>302</v>
      </c>
      <c r="C304">
        <v>30</v>
      </c>
      <c r="D304">
        <v>59</v>
      </c>
      <c r="E304">
        <v>6</v>
      </c>
      <c r="F304">
        <v>0</v>
      </c>
      <c r="G304" t="s">
        <v>1960</v>
      </c>
      <c r="H304" t="s">
        <v>1958</v>
      </c>
      <c r="I304" t="s">
        <v>223</v>
      </c>
      <c r="J304" t="s">
        <v>62</v>
      </c>
      <c r="K304" t="s">
        <v>225</v>
      </c>
      <c r="M304" t="s">
        <v>14</v>
      </c>
    </row>
    <row r="305" spans="2:13" ht="14.25" hidden="1">
      <c r="B305">
        <v>303</v>
      </c>
      <c r="C305">
        <v>30</v>
      </c>
      <c r="D305">
        <v>59</v>
      </c>
      <c r="E305">
        <v>7</v>
      </c>
      <c r="F305">
        <v>0</v>
      </c>
      <c r="G305" t="s">
        <v>1960</v>
      </c>
      <c r="H305" t="s">
        <v>1958</v>
      </c>
      <c r="I305" t="s">
        <v>223</v>
      </c>
      <c r="J305" t="s">
        <v>62</v>
      </c>
      <c r="K305" t="s">
        <v>226</v>
      </c>
      <c r="M305" t="s">
        <v>14</v>
      </c>
    </row>
    <row r="306" spans="2:13" ht="14.25" hidden="1">
      <c r="B306">
        <v>304</v>
      </c>
      <c r="C306">
        <v>30</v>
      </c>
      <c r="D306">
        <v>59</v>
      </c>
      <c r="E306">
        <v>8</v>
      </c>
      <c r="F306">
        <v>0</v>
      </c>
      <c r="G306" t="s">
        <v>1960</v>
      </c>
      <c r="H306" t="s">
        <v>1958</v>
      </c>
      <c r="I306" t="s">
        <v>223</v>
      </c>
      <c r="J306" t="s">
        <v>15</v>
      </c>
      <c r="K306" t="s">
        <v>227</v>
      </c>
      <c r="M306" t="s">
        <v>14</v>
      </c>
    </row>
    <row r="307" spans="2:13" ht="14.25" hidden="1">
      <c r="B307">
        <v>305</v>
      </c>
      <c r="C307">
        <v>30</v>
      </c>
      <c r="D307">
        <v>59</v>
      </c>
      <c r="E307">
        <v>9</v>
      </c>
      <c r="F307">
        <v>0</v>
      </c>
      <c r="G307" t="s">
        <v>1960</v>
      </c>
      <c r="H307" t="s">
        <v>1958</v>
      </c>
      <c r="I307" t="s">
        <v>223</v>
      </c>
      <c r="J307" t="s">
        <v>62</v>
      </c>
      <c r="K307" t="s">
        <v>228</v>
      </c>
      <c r="M307" t="s">
        <v>14</v>
      </c>
    </row>
    <row r="308" spans="2:13" ht="14.25" hidden="1">
      <c r="B308">
        <v>306</v>
      </c>
      <c r="C308">
        <v>30</v>
      </c>
      <c r="D308">
        <v>59</v>
      </c>
      <c r="E308">
        <v>10</v>
      </c>
      <c r="F308">
        <v>0</v>
      </c>
      <c r="G308" t="s">
        <v>1960</v>
      </c>
      <c r="H308" t="s">
        <v>1958</v>
      </c>
      <c r="I308" t="s">
        <v>223</v>
      </c>
      <c r="J308" t="s">
        <v>62</v>
      </c>
      <c r="K308" t="s">
        <v>229</v>
      </c>
      <c r="M308" t="s">
        <v>14</v>
      </c>
    </row>
    <row r="309" spans="2:13" ht="14.25" hidden="1">
      <c r="B309">
        <v>307</v>
      </c>
      <c r="C309">
        <v>30</v>
      </c>
      <c r="D309">
        <v>59</v>
      </c>
      <c r="E309">
        <v>11</v>
      </c>
      <c r="F309">
        <v>0</v>
      </c>
      <c r="G309" t="s">
        <v>1960</v>
      </c>
      <c r="H309" t="s">
        <v>1958</v>
      </c>
      <c r="I309" t="s">
        <v>223</v>
      </c>
      <c r="J309" t="s">
        <v>62</v>
      </c>
      <c r="K309" t="s">
        <v>230</v>
      </c>
      <c r="M309" t="s">
        <v>14</v>
      </c>
    </row>
    <row r="310" spans="2:13" ht="14.25" hidden="1">
      <c r="B310">
        <v>308</v>
      </c>
      <c r="C310">
        <v>30</v>
      </c>
      <c r="D310">
        <v>59</v>
      </c>
      <c r="E310">
        <v>12</v>
      </c>
      <c r="F310">
        <v>0</v>
      </c>
      <c r="G310" t="s">
        <v>1960</v>
      </c>
      <c r="H310" t="s">
        <v>1958</v>
      </c>
      <c r="I310" t="s">
        <v>223</v>
      </c>
      <c r="J310" t="s">
        <v>15</v>
      </c>
      <c r="K310" t="s">
        <v>231</v>
      </c>
      <c r="M310" t="s">
        <v>14</v>
      </c>
    </row>
    <row r="311" spans="2:13" ht="14.25" hidden="1">
      <c r="B311">
        <v>309</v>
      </c>
      <c r="C311">
        <v>30</v>
      </c>
      <c r="D311">
        <v>59</v>
      </c>
      <c r="E311">
        <v>13</v>
      </c>
      <c r="F311">
        <v>0</v>
      </c>
      <c r="G311" t="s">
        <v>1960</v>
      </c>
      <c r="H311" t="s">
        <v>1958</v>
      </c>
      <c r="I311" t="s">
        <v>223</v>
      </c>
      <c r="J311" t="s">
        <v>62</v>
      </c>
      <c r="K311" t="s">
        <v>232</v>
      </c>
      <c r="M311" t="s">
        <v>14</v>
      </c>
    </row>
    <row r="312" spans="2:13" ht="14.25" hidden="1">
      <c r="B312">
        <v>310</v>
      </c>
      <c r="C312">
        <v>30</v>
      </c>
      <c r="D312">
        <v>59</v>
      </c>
      <c r="E312">
        <v>14</v>
      </c>
      <c r="F312">
        <v>0</v>
      </c>
      <c r="G312" t="s">
        <v>1960</v>
      </c>
      <c r="H312" t="s">
        <v>1958</v>
      </c>
      <c r="I312" t="s">
        <v>223</v>
      </c>
      <c r="J312" t="s">
        <v>62</v>
      </c>
      <c r="K312" t="s">
        <v>233</v>
      </c>
      <c r="M312" t="s">
        <v>14</v>
      </c>
    </row>
    <row r="313" spans="2:13" ht="14.25" hidden="1">
      <c r="B313">
        <v>311</v>
      </c>
      <c r="C313">
        <v>30</v>
      </c>
      <c r="D313">
        <v>59</v>
      </c>
      <c r="E313">
        <v>15</v>
      </c>
      <c r="F313">
        <v>0</v>
      </c>
      <c r="G313" t="s">
        <v>1960</v>
      </c>
      <c r="H313" t="s">
        <v>1958</v>
      </c>
      <c r="I313" t="s">
        <v>223</v>
      </c>
      <c r="J313" t="s">
        <v>62</v>
      </c>
      <c r="K313" t="s">
        <v>234</v>
      </c>
      <c r="M313" t="s">
        <v>14</v>
      </c>
    </row>
    <row r="314" spans="2:13" ht="14.25" hidden="1">
      <c r="B314">
        <v>312</v>
      </c>
      <c r="C314">
        <v>30</v>
      </c>
      <c r="D314">
        <v>59</v>
      </c>
      <c r="E314">
        <v>16</v>
      </c>
      <c r="F314">
        <v>0</v>
      </c>
      <c r="G314" t="s">
        <v>1960</v>
      </c>
      <c r="H314" t="s">
        <v>1958</v>
      </c>
      <c r="I314" t="s">
        <v>223</v>
      </c>
      <c r="J314" t="s">
        <v>62</v>
      </c>
      <c r="K314" t="s">
        <v>235</v>
      </c>
      <c r="M314" t="s">
        <v>14</v>
      </c>
    </row>
    <row r="315" spans="2:13" ht="14.25" hidden="1">
      <c r="B315">
        <v>313</v>
      </c>
      <c r="C315">
        <v>30</v>
      </c>
      <c r="D315">
        <v>59</v>
      </c>
      <c r="E315">
        <v>17</v>
      </c>
      <c r="F315">
        <v>0</v>
      </c>
      <c r="G315" t="s">
        <v>1960</v>
      </c>
      <c r="H315" t="s">
        <v>1958</v>
      </c>
      <c r="I315" t="s">
        <v>223</v>
      </c>
      <c r="J315" t="s">
        <v>62</v>
      </c>
      <c r="K315" t="s">
        <v>236</v>
      </c>
      <c r="M315" t="s">
        <v>14</v>
      </c>
    </row>
    <row r="316" spans="2:13" ht="14.25" hidden="1">
      <c r="B316">
        <v>314</v>
      </c>
      <c r="C316">
        <v>30</v>
      </c>
      <c r="D316">
        <v>59</v>
      </c>
      <c r="E316">
        <v>18</v>
      </c>
      <c r="F316">
        <v>0</v>
      </c>
      <c r="G316" t="s">
        <v>1960</v>
      </c>
      <c r="H316" t="s">
        <v>1958</v>
      </c>
      <c r="I316" t="s">
        <v>223</v>
      </c>
      <c r="J316" t="s">
        <v>237</v>
      </c>
      <c r="K316" t="s">
        <v>238</v>
      </c>
      <c r="M316" t="s">
        <v>14</v>
      </c>
    </row>
    <row r="317" spans="2:13" ht="14.25" hidden="1">
      <c r="B317">
        <v>315</v>
      </c>
      <c r="C317">
        <v>30</v>
      </c>
      <c r="D317">
        <v>59</v>
      </c>
      <c r="E317">
        <v>19</v>
      </c>
      <c r="F317">
        <v>0</v>
      </c>
      <c r="G317" t="s">
        <v>1960</v>
      </c>
      <c r="H317" t="s">
        <v>1958</v>
      </c>
      <c r="I317" t="s">
        <v>223</v>
      </c>
      <c r="J317" t="s">
        <v>62</v>
      </c>
      <c r="K317" t="s">
        <v>239</v>
      </c>
      <c r="M317" t="s">
        <v>14</v>
      </c>
    </row>
    <row r="318" spans="2:13" ht="14.25" hidden="1">
      <c r="B318">
        <v>316</v>
      </c>
      <c r="C318">
        <v>30</v>
      </c>
      <c r="D318">
        <v>59</v>
      </c>
      <c r="E318">
        <v>20</v>
      </c>
      <c r="F318">
        <v>0</v>
      </c>
      <c r="G318" t="s">
        <v>1960</v>
      </c>
      <c r="H318" t="s">
        <v>1958</v>
      </c>
      <c r="I318" t="s">
        <v>223</v>
      </c>
      <c r="J318" t="s">
        <v>62</v>
      </c>
      <c r="K318" t="s">
        <v>240</v>
      </c>
      <c r="M318" t="s">
        <v>14</v>
      </c>
    </row>
    <row r="319" spans="2:13" ht="14.25" hidden="1">
      <c r="B319">
        <v>317</v>
      </c>
      <c r="C319">
        <v>30</v>
      </c>
      <c r="D319">
        <v>59</v>
      </c>
      <c r="E319">
        <v>21</v>
      </c>
      <c r="F319">
        <v>0</v>
      </c>
      <c r="G319" t="s">
        <v>1960</v>
      </c>
      <c r="H319" t="s">
        <v>1958</v>
      </c>
      <c r="I319" t="s">
        <v>223</v>
      </c>
      <c r="J319" t="s">
        <v>62</v>
      </c>
      <c r="K319" t="s">
        <v>241</v>
      </c>
      <c r="M319" t="s">
        <v>14</v>
      </c>
    </row>
    <row r="320" spans="2:13" ht="14.25" hidden="1">
      <c r="B320">
        <v>318</v>
      </c>
      <c r="C320">
        <v>30</v>
      </c>
      <c r="D320">
        <v>59</v>
      </c>
      <c r="E320">
        <v>22</v>
      </c>
      <c r="F320">
        <v>0</v>
      </c>
      <c r="G320" t="s">
        <v>1960</v>
      </c>
      <c r="H320" t="s">
        <v>1958</v>
      </c>
      <c r="I320" t="s">
        <v>223</v>
      </c>
      <c r="J320" t="s">
        <v>15</v>
      </c>
      <c r="K320" t="s">
        <v>242</v>
      </c>
      <c r="M320" t="s">
        <v>14</v>
      </c>
    </row>
    <row r="321" spans="2:13" ht="14.25" hidden="1">
      <c r="B321">
        <v>319</v>
      </c>
      <c r="C321">
        <v>30</v>
      </c>
      <c r="D321">
        <v>59</v>
      </c>
      <c r="E321">
        <v>23</v>
      </c>
      <c r="F321">
        <v>0</v>
      </c>
      <c r="G321" t="s">
        <v>1960</v>
      </c>
      <c r="H321" t="s">
        <v>1958</v>
      </c>
      <c r="I321" t="s">
        <v>223</v>
      </c>
      <c r="J321" t="s">
        <v>62</v>
      </c>
      <c r="K321" t="s">
        <v>243</v>
      </c>
      <c r="M321" t="s">
        <v>14</v>
      </c>
    </row>
    <row r="322" spans="2:13" ht="14.25" hidden="1">
      <c r="B322">
        <v>320</v>
      </c>
      <c r="C322">
        <v>30</v>
      </c>
      <c r="D322">
        <v>59</v>
      </c>
      <c r="E322">
        <v>24</v>
      </c>
      <c r="F322">
        <v>0</v>
      </c>
      <c r="G322" t="s">
        <v>1960</v>
      </c>
      <c r="H322" t="s">
        <v>1958</v>
      </c>
      <c r="I322" t="s">
        <v>223</v>
      </c>
      <c r="J322" t="s">
        <v>62</v>
      </c>
      <c r="K322" t="s">
        <v>244</v>
      </c>
      <c r="M322" t="s">
        <v>14</v>
      </c>
    </row>
    <row r="323" spans="2:13" ht="14.25" hidden="1">
      <c r="B323">
        <v>321</v>
      </c>
      <c r="C323">
        <v>30</v>
      </c>
      <c r="D323">
        <v>59</v>
      </c>
      <c r="E323">
        <v>25</v>
      </c>
      <c r="F323">
        <v>0</v>
      </c>
      <c r="G323" t="s">
        <v>1960</v>
      </c>
      <c r="H323" t="s">
        <v>1958</v>
      </c>
      <c r="I323" t="s">
        <v>223</v>
      </c>
      <c r="J323" t="s">
        <v>62</v>
      </c>
      <c r="K323" t="s">
        <v>245</v>
      </c>
      <c r="M323" t="s">
        <v>14</v>
      </c>
    </row>
    <row r="324" spans="2:13" ht="14.25" hidden="1">
      <c r="B324">
        <v>322</v>
      </c>
      <c r="C324">
        <v>30</v>
      </c>
      <c r="D324">
        <v>59</v>
      </c>
      <c r="E324">
        <v>26</v>
      </c>
      <c r="F324">
        <v>0</v>
      </c>
      <c r="G324" t="s">
        <v>1960</v>
      </c>
      <c r="H324" t="s">
        <v>1958</v>
      </c>
      <c r="I324" t="s">
        <v>223</v>
      </c>
      <c r="J324" t="s">
        <v>15</v>
      </c>
      <c r="K324" t="s">
        <v>246</v>
      </c>
      <c r="M324" t="s">
        <v>14</v>
      </c>
    </row>
    <row r="325" spans="2:13" ht="14.25" hidden="1">
      <c r="B325">
        <v>323</v>
      </c>
      <c r="C325">
        <v>30</v>
      </c>
      <c r="D325">
        <v>59</v>
      </c>
      <c r="E325">
        <v>27</v>
      </c>
      <c r="F325">
        <v>0</v>
      </c>
      <c r="G325" t="s">
        <v>1960</v>
      </c>
      <c r="H325" t="s">
        <v>1958</v>
      </c>
      <c r="I325" t="s">
        <v>223</v>
      </c>
      <c r="J325" t="s">
        <v>62</v>
      </c>
      <c r="K325" t="s">
        <v>247</v>
      </c>
      <c r="M325" t="s">
        <v>14</v>
      </c>
    </row>
    <row r="326" spans="2:13" ht="14.25" hidden="1">
      <c r="B326">
        <v>324</v>
      </c>
      <c r="C326">
        <v>30</v>
      </c>
      <c r="D326">
        <v>59</v>
      </c>
      <c r="E326">
        <v>28</v>
      </c>
      <c r="F326">
        <v>0</v>
      </c>
      <c r="G326" t="s">
        <v>1960</v>
      </c>
      <c r="H326" t="s">
        <v>1958</v>
      </c>
      <c r="I326" t="s">
        <v>223</v>
      </c>
      <c r="J326" t="s">
        <v>62</v>
      </c>
      <c r="K326" t="s">
        <v>248</v>
      </c>
      <c r="M326" t="s">
        <v>14</v>
      </c>
    </row>
    <row r="327" spans="2:13" ht="14.25" hidden="1">
      <c r="B327">
        <v>325</v>
      </c>
      <c r="C327">
        <v>30</v>
      </c>
      <c r="D327">
        <v>59</v>
      </c>
      <c r="E327">
        <v>29</v>
      </c>
      <c r="F327">
        <v>0</v>
      </c>
      <c r="G327" t="s">
        <v>1960</v>
      </c>
      <c r="H327" t="s">
        <v>1958</v>
      </c>
      <c r="I327" t="s">
        <v>223</v>
      </c>
      <c r="J327" t="s">
        <v>62</v>
      </c>
      <c r="K327" t="s">
        <v>249</v>
      </c>
      <c r="M327" t="s">
        <v>14</v>
      </c>
    </row>
    <row r="328" spans="2:13" ht="14.25" hidden="1">
      <c r="B328">
        <v>326</v>
      </c>
      <c r="C328">
        <v>30</v>
      </c>
      <c r="D328">
        <v>59</v>
      </c>
      <c r="E328">
        <v>30</v>
      </c>
      <c r="F328">
        <v>0</v>
      </c>
      <c r="G328" t="s">
        <v>1960</v>
      </c>
      <c r="H328" t="s">
        <v>1958</v>
      </c>
      <c r="I328" t="s">
        <v>223</v>
      </c>
      <c r="J328" t="s">
        <v>15</v>
      </c>
      <c r="K328" t="s">
        <v>250</v>
      </c>
      <c r="M328" t="s">
        <v>14</v>
      </c>
    </row>
    <row r="329" spans="2:13" ht="14.25" hidden="1">
      <c r="B329">
        <v>327</v>
      </c>
      <c r="C329">
        <v>30</v>
      </c>
      <c r="D329">
        <v>59</v>
      </c>
      <c r="E329">
        <v>31</v>
      </c>
      <c r="F329">
        <v>0</v>
      </c>
      <c r="G329" t="s">
        <v>1960</v>
      </c>
      <c r="H329" t="s">
        <v>1958</v>
      </c>
      <c r="I329" t="s">
        <v>223</v>
      </c>
      <c r="J329" t="s">
        <v>62</v>
      </c>
      <c r="K329" t="s">
        <v>251</v>
      </c>
      <c r="M329" t="s">
        <v>14</v>
      </c>
    </row>
    <row r="330" spans="2:13" ht="14.25" hidden="1">
      <c r="B330">
        <v>328</v>
      </c>
      <c r="C330">
        <v>30</v>
      </c>
      <c r="D330">
        <v>59</v>
      </c>
      <c r="E330">
        <v>32</v>
      </c>
      <c r="F330">
        <v>0</v>
      </c>
      <c r="G330" t="s">
        <v>1960</v>
      </c>
      <c r="H330" t="s">
        <v>1958</v>
      </c>
      <c r="I330" t="s">
        <v>223</v>
      </c>
      <c r="J330" t="s">
        <v>62</v>
      </c>
      <c r="K330" t="s">
        <v>252</v>
      </c>
      <c r="M330" t="s">
        <v>14</v>
      </c>
    </row>
    <row r="331" spans="2:13" ht="14.25" hidden="1">
      <c r="B331">
        <v>329</v>
      </c>
      <c r="C331">
        <v>30</v>
      </c>
      <c r="D331">
        <v>59</v>
      </c>
      <c r="E331">
        <v>33</v>
      </c>
      <c r="F331">
        <v>0</v>
      </c>
      <c r="G331" t="s">
        <v>1960</v>
      </c>
      <c r="H331" t="s">
        <v>1958</v>
      </c>
      <c r="I331" t="s">
        <v>223</v>
      </c>
      <c r="J331" t="s">
        <v>62</v>
      </c>
      <c r="K331" t="s">
        <v>253</v>
      </c>
      <c r="M331" t="s">
        <v>14</v>
      </c>
    </row>
    <row r="332" spans="2:13" ht="14.25" hidden="1">
      <c r="B332">
        <v>330</v>
      </c>
      <c r="C332">
        <v>30</v>
      </c>
      <c r="D332">
        <v>59</v>
      </c>
      <c r="E332">
        <v>34</v>
      </c>
      <c r="F332">
        <v>0</v>
      </c>
      <c r="G332" t="s">
        <v>1960</v>
      </c>
      <c r="H332" t="s">
        <v>1958</v>
      </c>
      <c r="I332" t="s">
        <v>223</v>
      </c>
      <c r="J332" t="s">
        <v>62</v>
      </c>
      <c r="K332" t="s">
        <v>254</v>
      </c>
      <c r="M332" t="s">
        <v>14</v>
      </c>
    </row>
    <row r="333" spans="2:13" ht="14.25" hidden="1">
      <c r="B333">
        <v>331</v>
      </c>
      <c r="C333">
        <v>30</v>
      </c>
      <c r="D333">
        <v>59</v>
      </c>
      <c r="E333">
        <v>35</v>
      </c>
      <c r="F333">
        <v>0</v>
      </c>
      <c r="G333" t="s">
        <v>1960</v>
      </c>
      <c r="H333" t="s">
        <v>1958</v>
      </c>
      <c r="I333" t="s">
        <v>223</v>
      </c>
      <c r="J333" t="s">
        <v>62</v>
      </c>
      <c r="K333" t="s">
        <v>255</v>
      </c>
      <c r="M333" t="s">
        <v>14</v>
      </c>
    </row>
    <row r="334" spans="2:13" ht="14.25" hidden="1">
      <c r="B334">
        <v>332</v>
      </c>
      <c r="C334">
        <v>30</v>
      </c>
      <c r="D334">
        <v>59</v>
      </c>
      <c r="E334">
        <v>36</v>
      </c>
      <c r="F334">
        <v>0</v>
      </c>
      <c r="G334" t="s">
        <v>1960</v>
      </c>
      <c r="H334" t="s">
        <v>1958</v>
      </c>
      <c r="I334" t="s">
        <v>223</v>
      </c>
      <c r="J334" t="s">
        <v>62</v>
      </c>
      <c r="K334" t="s">
        <v>256</v>
      </c>
      <c r="M334" t="s">
        <v>14</v>
      </c>
    </row>
    <row r="335" spans="2:13" ht="14.25" hidden="1">
      <c r="B335">
        <v>333</v>
      </c>
      <c r="C335">
        <v>30</v>
      </c>
      <c r="D335">
        <v>59</v>
      </c>
      <c r="E335">
        <v>37</v>
      </c>
      <c r="F335">
        <v>0</v>
      </c>
      <c r="G335" t="s">
        <v>1960</v>
      </c>
      <c r="H335" t="s">
        <v>1958</v>
      </c>
      <c r="I335" t="s">
        <v>223</v>
      </c>
      <c r="J335" t="s">
        <v>237</v>
      </c>
      <c r="K335" t="s">
        <v>257</v>
      </c>
      <c r="M335" t="s">
        <v>14</v>
      </c>
    </row>
    <row r="336" spans="2:13" ht="14.25" hidden="1">
      <c r="B336">
        <v>334</v>
      </c>
      <c r="C336">
        <v>30</v>
      </c>
      <c r="D336">
        <v>59</v>
      </c>
      <c r="E336">
        <v>38</v>
      </c>
      <c r="F336">
        <v>0</v>
      </c>
      <c r="G336" t="s">
        <v>1960</v>
      </c>
      <c r="H336" t="s">
        <v>1958</v>
      </c>
      <c r="I336" t="s">
        <v>223</v>
      </c>
      <c r="J336" t="s">
        <v>62</v>
      </c>
      <c r="K336" t="s">
        <v>258</v>
      </c>
      <c r="M336" t="s">
        <v>14</v>
      </c>
    </row>
    <row r="337" spans="2:13" ht="14.25" hidden="1">
      <c r="B337">
        <v>335</v>
      </c>
      <c r="C337">
        <v>30</v>
      </c>
      <c r="D337">
        <v>59</v>
      </c>
      <c r="E337">
        <v>39</v>
      </c>
      <c r="F337">
        <v>0</v>
      </c>
      <c r="G337" t="s">
        <v>1960</v>
      </c>
      <c r="H337" t="s">
        <v>1958</v>
      </c>
      <c r="I337" t="s">
        <v>223</v>
      </c>
      <c r="J337" t="s">
        <v>237</v>
      </c>
      <c r="K337" t="s">
        <v>259</v>
      </c>
      <c r="M337" t="s">
        <v>14</v>
      </c>
    </row>
    <row r="338" spans="2:13" ht="14.25" hidden="1">
      <c r="B338">
        <v>336</v>
      </c>
      <c r="C338">
        <v>30</v>
      </c>
      <c r="D338">
        <v>59</v>
      </c>
      <c r="E338">
        <v>40</v>
      </c>
      <c r="F338">
        <v>0</v>
      </c>
      <c r="G338" t="s">
        <v>1960</v>
      </c>
      <c r="H338" t="s">
        <v>1958</v>
      </c>
      <c r="I338" t="s">
        <v>223</v>
      </c>
      <c r="J338" t="s">
        <v>62</v>
      </c>
      <c r="K338" t="s">
        <v>260</v>
      </c>
      <c r="M338" t="s">
        <v>14</v>
      </c>
    </row>
    <row r="339" spans="2:13" ht="14.25" hidden="1">
      <c r="B339">
        <v>337</v>
      </c>
      <c r="C339">
        <v>30</v>
      </c>
      <c r="D339">
        <v>59</v>
      </c>
      <c r="E339">
        <v>41</v>
      </c>
      <c r="F339">
        <v>0</v>
      </c>
      <c r="G339" t="s">
        <v>1960</v>
      </c>
      <c r="H339" t="s">
        <v>1958</v>
      </c>
      <c r="I339" t="s">
        <v>223</v>
      </c>
      <c r="J339" t="s">
        <v>237</v>
      </c>
      <c r="K339" t="s">
        <v>261</v>
      </c>
      <c r="M339" t="s">
        <v>14</v>
      </c>
    </row>
    <row r="340" spans="2:13" ht="14.25" hidden="1">
      <c r="B340">
        <v>338</v>
      </c>
      <c r="C340">
        <v>30</v>
      </c>
      <c r="D340">
        <v>59</v>
      </c>
      <c r="E340">
        <v>42</v>
      </c>
      <c r="F340">
        <v>0</v>
      </c>
      <c r="G340" t="s">
        <v>1960</v>
      </c>
      <c r="H340" t="s">
        <v>1958</v>
      </c>
      <c r="I340" t="s">
        <v>223</v>
      </c>
      <c r="J340" t="s">
        <v>62</v>
      </c>
      <c r="K340" t="s">
        <v>262</v>
      </c>
      <c r="M340" t="s">
        <v>14</v>
      </c>
    </row>
    <row r="341" spans="2:13" ht="14.25" hidden="1">
      <c r="B341">
        <v>339</v>
      </c>
      <c r="C341">
        <v>30</v>
      </c>
      <c r="D341">
        <v>59</v>
      </c>
      <c r="E341">
        <v>43</v>
      </c>
      <c r="F341">
        <v>0</v>
      </c>
      <c r="G341" t="s">
        <v>1960</v>
      </c>
      <c r="H341" t="s">
        <v>1958</v>
      </c>
      <c r="I341" t="s">
        <v>223</v>
      </c>
      <c r="J341" t="s">
        <v>62</v>
      </c>
      <c r="K341" t="s">
        <v>263</v>
      </c>
      <c r="M341" t="s">
        <v>14</v>
      </c>
    </row>
    <row r="342" spans="2:13" ht="14.25" hidden="1">
      <c r="B342">
        <v>340</v>
      </c>
      <c r="C342">
        <v>30</v>
      </c>
      <c r="D342">
        <v>59</v>
      </c>
      <c r="E342">
        <v>44</v>
      </c>
      <c r="F342">
        <v>0</v>
      </c>
      <c r="G342" t="s">
        <v>1960</v>
      </c>
      <c r="H342" t="s">
        <v>1958</v>
      </c>
      <c r="I342" t="s">
        <v>223</v>
      </c>
      <c r="J342" t="s">
        <v>15</v>
      </c>
      <c r="K342" t="s">
        <v>264</v>
      </c>
      <c r="M342" t="s">
        <v>14</v>
      </c>
    </row>
    <row r="343" spans="2:13" ht="14.25" hidden="1">
      <c r="B343">
        <v>341</v>
      </c>
      <c r="C343">
        <v>30</v>
      </c>
      <c r="D343">
        <v>59</v>
      </c>
      <c r="E343">
        <v>45</v>
      </c>
      <c r="F343">
        <v>0</v>
      </c>
      <c r="G343" t="s">
        <v>1960</v>
      </c>
      <c r="H343" t="s">
        <v>1958</v>
      </c>
      <c r="I343" t="s">
        <v>223</v>
      </c>
      <c r="J343" t="s">
        <v>62</v>
      </c>
      <c r="K343" t="s">
        <v>265</v>
      </c>
      <c r="M343" t="s">
        <v>14</v>
      </c>
    </row>
    <row r="344" spans="2:13" ht="14.25" hidden="1">
      <c r="B344">
        <v>342</v>
      </c>
      <c r="C344">
        <v>30</v>
      </c>
      <c r="D344">
        <v>59</v>
      </c>
      <c r="E344">
        <v>46</v>
      </c>
      <c r="F344">
        <v>0</v>
      </c>
      <c r="G344" t="s">
        <v>1960</v>
      </c>
      <c r="H344" t="s">
        <v>1958</v>
      </c>
      <c r="I344" t="s">
        <v>223</v>
      </c>
      <c r="J344" t="s">
        <v>15</v>
      </c>
      <c r="K344" t="s">
        <v>266</v>
      </c>
      <c r="M344" t="s">
        <v>14</v>
      </c>
    </row>
    <row r="345" spans="2:13" ht="14.25" hidden="1">
      <c r="B345">
        <v>343</v>
      </c>
      <c r="C345">
        <v>30</v>
      </c>
      <c r="D345">
        <v>59</v>
      </c>
      <c r="E345">
        <v>47</v>
      </c>
      <c r="F345">
        <v>0</v>
      </c>
      <c r="G345" t="s">
        <v>1960</v>
      </c>
      <c r="H345" t="s">
        <v>1958</v>
      </c>
      <c r="I345" t="s">
        <v>223</v>
      </c>
      <c r="J345" t="s">
        <v>62</v>
      </c>
      <c r="K345" t="s">
        <v>267</v>
      </c>
      <c r="M345" t="s">
        <v>14</v>
      </c>
    </row>
    <row r="346" spans="2:13" ht="14.25" hidden="1">
      <c r="B346">
        <v>344</v>
      </c>
      <c r="C346">
        <v>30</v>
      </c>
      <c r="D346">
        <v>59</v>
      </c>
      <c r="E346">
        <v>48</v>
      </c>
      <c r="F346">
        <v>0</v>
      </c>
      <c r="G346" t="s">
        <v>1960</v>
      </c>
      <c r="H346" t="s">
        <v>1958</v>
      </c>
      <c r="I346" t="s">
        <v>223</v>
      </c>
      <c r="J346" t="s">
        <v>62</v>
      </c>
      <c r="K346" t="s">
        <v>268</v>
      </c>
      <c r="M346" t="s">
        <v>14</v>
      </c>
    </row>
    <row r="347" spans="2:13" ht="14.25" hidden="1">
      <c r="B347">
        <v>345</v>
      </c>
      <c r="C347">
        <v>30</v>
      </c>
      <c r="D347">
        <v>59</v>
      </c>
      <c r="E347">
        <v>49</v>
      </c>
      <c r="F347">
        <v>0</v>
      </c>
      <c r="G347" t="s">
        <v>1960</v>
      </c>
      <c r="H347" t="s">
        <v>1958</v>
      </c>
      <c r="I347" t="s">
        <v>223</v>
      </c>
      <c r="J347" t="s">
        <v>62</v>
      </c>
      <c r="K347" t="s">
        <v>269</v>
      </c>
      <c r="M347" t="s">
        <v>14</v>
      </c>
    </row>
    <row r="348" spans="2:13" ht="14.25" hidden="1">
      <c r="B348">
        <v>346</v>
      </c>
      <c r="C348">
        <v>30</v>
      </c>
      <c r="D348">
        <v>59</v>
      </c>
      <c r="E348">
        <v>50</v>
      </c>
      <c r="F348">
        <v>0</v>
      </c>
      <c r="G348" t="s">
        <v>1960</v>
      </c>
      <c r="H348" t="s">
        <v>1958</v>
      </c>
      <c r="I348" t="s">
        <v>223</v>
      </c>
      <c r="J348" t="s">
        <v>62</v>
      </c>
      <c r="K348" t="s">
        <v>270</v>
      </c>
      <c r="M348" t="s">
        <v>14</v>
      </c>
    </row>
    <row r="349" spans="2:13" ht="14.25" hidden="1">
      <c r="B349">
        <v>347</v>
      </c>
      <c r="C349">
        <v>30</v>
      </c>
      <c r="D349">
        <v>59</v>
      </c>
      <c r="E349">
        <v>51</v>
      </c>
      <c r="F349">
        <v>0</v>
      </c>
      <c r="G349" t="s">
        <v>1960</v>
      </c>
      <c r="H349" t="s">
        <v>1958</v>
      </c>
      <c r="I349" t="s">
        <v>223</v>
      </c>
      <c r="J349" t="s">
        <v>62</v>
      </c>
      <c r="K349" t="s">
        <v>271</v>
      </c>
      <c r="M349" t="s">
        <v>14</v>
      </c>
    </row>
    <row r="350" spans="2:13" ht="14.25" hidden="1">
      <c r="B350">
        <v>348</v>
      </c>
      <c r="C350">
        <v>30</v>
      </c>
      <c r="D350">
        <v>59</v>
      </c>
      <c r="E350">
        <v>52</v>
      </c>
      <c r="F350">
        <v>0</v>
      </c>
      <c r="G350" t="s">
        <v>1960</v>
      </c>
      <c r="H350" t="s">
        <v>1958</v>
      </c>
      <c r="I350" t="s">
        <v>223</v>
      </c>
      <c r="J350" t="s">
        <v>62</v>
      </c>
      <c r="K350" t="s">
        <v>272</v>
      </c>
      <c r="M350" t="s">
        <v>14</v>
      </c>
    </row>
    <row r="351" spans="2:13" ht="14.25" hidden="1">
      <c r="B351">
        <v>349</v>
      </c>
      <c r="C351">
        <v>30</v>
      </c>
      <c r="D351">
        <v>59</v>
      </c>
      <c r="E351">
        <v>53</v>
      </c>
      <c r="F351">
        <v>0</v>
      </c>
      <c r="G351" t="s">
        <v>1960</v>
      </c>
      <c r="H351" t="s">
        <v>1958</v>
      </c>
      <c r="I351" t="s">
        <v>223</v>
      </c>
      <c r="J351" t="s">
        <v>62</v>
      </c>
      <c r="K351" t="s">
        <v>273</v>
      </c>
      <c r="M351" t="s">
        <v>14</v>
      </c>
    </row>
    <row r="352" spans="2:13" ht="14.25" hidden="1">
      <c r="B352">
        <v>350</v>
      </c>
      <c r="C352">
        <v>30</v>
      </c>
      <c r="D352">
        <v>59</v>
      </c>
      <c r="E352">
        <v>54</v>
      </c>
      <c r="F352">
        <v>0</v>
      </c>
      <c r="G352" t="s">
        <v>1960</v>
      </c>
      <c r="H352" t="s">
        <v>1958</v>
      </c>
      <c r="I352" t="s">
        <v>223</v>
      </c>
      <c r="J352" t="s">
        <v>62</v>
      </c>
      <c r="K352" t="s">
        <v>274</v>
      </c>
      <c r="M352" t="s">
        <v>14</v>
      </c>
    </row>
    <row r="353" spans="2:13" ht="14.25" hidden="1">
      <c r="B353">
        <v>351</v>
      </c>
      <c r="C353">
        <v>30</v>
      </c>
      <c r="D353">
        <v>59</v>
      </c>
      <c r="E353">
        <v>55</v>
      </c>
      <c r="F353">
        <v>0</v>
      </c>
      <c r="G353" t="s">
        <v>1960</v>
      </c>
      <c r="H353" t="s">
        <v>1958</v>
      </c>
      <c r="I353" t="s">
        <v>223</v>
      </c>
      <c r="J353" t="s">
        <v>62</v>
      </c>
      <c r="K353" t="s">
        <v>275</v>
      </c>
      <c r="M353" t="s">
        <v>14</v>
      </c>
    </row>
    <row r="354" spans="2:13" ht="14.25" hidden="1">
      <c r="B354">
        <v>352</v>
      </c>
      <c r="C354">
        <v>30</v>
      </c>
      <c r="D354">
        <v>59</v>
      </c>
      <c r="E354">
        <v>56</v>
      </c>
      <c r="F354">
        <v>0</v>
      </c>
      <c r="G354" t="s">
        <v>1960</v>
      </c>
      <c r="H354" t="s">
        <v>1958</v>
      </c>
      <c r="I354" t="s">
        <v>223</v>
      </c>
      <c r="J354" t="s">
        <v>15</v>
      </c>
      <c r="K354" t="s">
        <v>276</v>
      </c>
      <c r="M354" t="s">
        <v>14</v>
      </c>
    </row>
    <row r="355" spans="2:13" ht="14.25" hidden="1">
      <c r="B355">
        <v>353</v>
      </c>
      <c r="C355">
        <v>30</v>
      </c>
      <c r="D355">
        <v>59</v>
      </c>
      <c r="E355">
        <v>57</v>
      </c>
      <c r="F355">
        <v>0</v>
      </c>
      <c r="G355" t="s">
        <v>1960</v>
      </c>
      <c r="H355" t="s">
        <v>1958</v>
      </c>
      <c r="I355" t="s">
        <v>223</v>
      </c>
      <c r="J355" t="s">
        <v>62</v>
      </c>
      <c r="K355" t="s">
        <v>277</v>
      </c>
      <c r="M355" t="s">
        <v>14</v>
      </c>
    </row>
    <row r="356" spans="2:13" ht="14.25" hidden="1">
      <c r="B356">
        <v>354</v>
      </c>
      <c r="C356">
        <v>30</v>
      </c>
      <c r="D356">
        <v>59</v>
      </c>
      <c r="E356">
        <v>58</v>
      </c>
      <c r="F356">
        <v>0</v>
      </c>
      <c r="G356" t="s">
        <v>1960</v>
      </c>
      <c r="H356" t="s">
        <v>1958</v>
      </c>
      <c r="I356" t="s">
        <v>223</v>
      </c>
      <c r="J356" t="s">
        <v>15</v>
      </c>
      <c r="K356" t="s">
        <v>278</v>
      </c>
      <c r="M356" t="s">
        <v>14</v>
      </c>
    </row>
    <row r="357" spans="2:13" ht="14.25" hidden="1">
      <c r="B357">
        <v>355</v>
      </c>
      <c r="C357">
        <v>30</v>
      </c>
      <c r="D357">
        <v>59</v>
      </c>
      <c r="E357">
        <v>59</v>
      </c>
      <c r="F357">
        <v>0</v>
      </c>
      <c r="G357" t="s">
        <v>1960</v>
      </c>
      <c r="H357" t="s">
        <v>1958</v>
      </c>
      <c r="I357" t="s">
        <v>223</v>
      </c>
      <c r="J357" t="s">
        <v>15</v>
      </c>
      <c r="K357" t="s">
        <v>279</v>
      </c>
      <c r="M357" t="s">
        <v>14</v>
      </c>
    </row>
    <row r="358" spans="2:13" ht="14.25" hidden="1">
      <c r="B358">
        <v>356</v>
      </c>
      <c r="C358">
        <v>31</v>
      </c>
      <c r="D358">
        <v>15</v>
      </c>
      <c r="E358">
        <v>0</v>
      </c>
      <c r="F358">
        <v>0</v>
      </c>
      <c r="G358" t="s">
        <v>1960</v>
      </c>
      <c r="H358" t="s">
        <v>1958</v>
      </c>
      <c r="I358" t="s">
        <v>280</v>
      </c>
      <c r="J358" t="s">
        <v>12</v>
      </c>
      <c r="K358" t="s">
        <v>280</v>
      </c>
      <c r="M358" t="s">
        <v>14</v>
      </c>
    </row>
    <row r="359" spans="2:13" ht="14.25" hidden="1">
      <c r="B359">
        <v>357</v>
      </c>
      <c r="C359">
        <v>31</v>
      </c>
      <c r="D359">
        <v>15</v>
      </c>
      <c r="E359">
        <v>1</v>
      </c>
      <c r="F359">
        <v>0</v>
      </c>
      <c r="G359" t="s">
        <v>1960</v>
      </c>
      <c r="H359" t="s">
        <v>1958</v>
      </c>
      <c r="I359" t="s">
        <v>280</v>
      </c>
      <c r="J359" t="s">
        <v>15</v>
      </c>
      <c r="K359" t="s">
        <v>153</v>
      </c>
      <c r="M359" t="s">
        <v>14</v>
      </c>
    </row>
    <row r="360" spans="2:13" ht="14.25" hidden="1">
      <c r="B360">
        <v>358</v>
      </c>
      <c r="C360">
        <v>31</v>
      </c>
      <c r="D360">
        <v>15</v>
      </c>
      <c r="E360">
        <v>2</v>
      </c>
      <c r="F360">
        <v>0</v>
      </c>
      <c r="G360" t="s">
        <v>1960</v>
      </c>
      <c r="H360" t="s">
        <v>1958</v>
      </c>
      <c r="I360" t="s">
        <v>280</v>
      </c>
      <c r="J360" t="s">
        <v>15</v>
      </c>
      <c r="K360" t="s">
        <v>154</v>
      </c>
      <c r="M360" t="s">
        <v>14</v>
      </c>
    </row>
    <row r="361" spans="2:13" ht="14.25" hidden="1">
      <c r="B361">
        <v>359</v>
      </c>
      <c r="C361">
        <v>31</v>
      </c>
      <c r="D361">
        <v>15</v>
      </c>
      <c r="E361">
        <v>3</v>
      </c>
      <c r="F361">
        <v>0</v>
      </c>
      <c r="G361" t="s">
        <v>1960</v>
      </c>
      <c r="H361" t="s">
        <v>1958</v>
      </c>
      <c r="I361" t="s">
        <v>280</v>
      </c>
      <c r="J361" t="s">
        <v>15</v>
      </c>
      <c r="K361" t="s">
        <v>155</v>
      </c>
      <c r="M361" t="s">
        <v>14</v>
      </c>
    </row>
    <row r="362" spans="2:13" ht="14.25" hidden="1">
      <c r="B362">
        <v>360</v>
      </c>
      <c r="C362">
        <v>31</v>
      </c>
      <c r="D362">
        <v>15</v>
      </c>
      <c r="E362">
        <v>4</v>
      </c>
      <c r="F362">
        <v>0</v>
      </c>
      <c r="G362" t="s">
        <v>1960</v>
      </c>
      <c r="H362" t="s">
        <v>1958</v>
      </c>
      <c r="I362" t="s">
        <v>280</v>
      </c>
      <c r="J362" t="s">
        <v>15</v>
      </c>
      <c r="K362" t="s">
        <v>281</v>
      </c>
      <c r="M362" t="s">
        <v>14</v>
      </c>
    </row>
    <row r="363" spans="2:13" ht="14.25" hidden="1">
      <c r="B363">
        <v>361</v>
      </c>
      <c r="C363">
        <v>31</v>
      </c>
      <c r="D363">
        <v>15</v>
      </c>
      <c r="E363">
        <v>5</v>
      </c>
      <c r="F363">
        <v>0</v>
      </c>
      <c r="G363" t="s">
        <v>1960</v>
      </c>
      <c r="H363" t="s">
        <v>1958</v>
      </c>
      <c r="I363" t="s">
        <v>280</v>
      </c>
      <c r="J363" t="s">
        <v>15</v>
      </c>
      <c r="K363" t="s">
        <v>207</v>
      </c>
      <c r="M363" t="s">
        <v>14</v>
      </c>
    </row>
    <row r="364" spans="2:13" ht="14.25" hidden="1">
      <c r="B364">
        <v>362</v>
      </c>
      <c r="C364">
        <v>31</v>
      </c>
      <c r="D364">
        <v>15</v>
      </c>
      <c r="E364">
        <v>6</v>
      </c>
      <c r="F364">
        <v>0</v>
      </c>
      <c r="G364" t="s">
        <v>1960</v>
      </c>
      <c r="H364" t="s">
        <v>1958</v>
      </c>
      <c r="I364" t="s">
        <v>280</v>
      </c>
      <c r="J364" t="s">
        <v>62</v>
      </c>
      <c r="K364" t="s">
        <v>282</v>
      </c>
      <c r="M364" t="s">
        <v>14</v>
      </c>
    </row>
    <row r="365" spans="2:13" ht="14.25" hidden="1">
      <c r="B365">
        <v>363</v>
      </c>
      <c r="C365">
        <v>31</v>
      </c>
      <c r="D365">
        <v>15</v>
      </c>
      <c r="E365">
        <v>7</v>
      </c>
      <c r="F365">
        <v>0</v>
      </c>
      <c r="G365" t="s">
        <v>1960</v>
      </c>
      <c r="H365" t="s">
        <v>1958</v>
      </c>
      <c r="I365" t="s">
        <v>280</v>
      </c>
      <c r="J365" t="s">
        <v>62</v>
      </c>
      <c r="K365" t="s">
        <v>283</v>
      </c>
      <c r="M365" t="s">
        <v>14</v>
      </c>
    </row>
    <row r="366" spans="2:13" ht="14.25" hidden="1">
      <c r="B366">
        <v>364</v>
      </c>
      <c r="C366">
        <v>31</v>
      </c>
      <c r="D366">
        <v>15</v>
      </c>
      <c r="E366">
        <v>8</v>
      </c>
      <c r="F366">
        <v>0</v>
      </c>
      <c r="G366" t="s">
        <v>1960</v>
      </c>
      <c r="H366" t="s">
        <v>1958</v>
      </c>
      <c r="I366" t="s">
        <v>280</v>
      </c>
      <c r="J366" t="s">
        <v>15</v>
      </c>
      <c r="K366" t="s">
        <v>284</v>
      </c>
      <c r="M366" t="s">
        <v>14</v>
      </c>
    </row>
    <row r="367" spans="2:13" ht="14.25" hidden="1">
      <c r="B367">
        <v>365</v>
      </c>
      <c r="C367">
        <v>31</v>
      </c>
      <c r="D367">
        <v>15</v>
      </c>
      <c r="E367">
        <v>9</v>
      </c>
      <c r="F367">
        <v>0</v>
      </c>
      <c r="G367" t="s">
        <v>1960</v>
      </c>
      <c r="H367" t="s">
        <v>1958</v>
      </c>
      <c r="I367" t="s">
        <v>280</v>
      </c>
      <c r="J367" t="s">
        <v>62</v>
      </c>
      <c r="K367" t="s">
        <v>285</v>
      </c>
      <c r="M367" t="s">
        <v>14</v>
      </c>
    </row>
    <row r="368" spans="2:13" ht="14.25" hidden="1">
      <c r="B368">
        <v>366</v>
      </c>
      <c r="C368">
        <v>31</v>
      </c>
      <c r="D368">
        <v>15</v>
      </c>
      <c r="E368">
        <v>10</v>
      </c>
      <c r="F368">
        <v>0</v>
      </c>
      <c r="G368" t="s">
        <v>1960</v>
      </c>
      <c r="H368" t="s">
        <v>1958</v>
      </c>
      <c r="I368" t="s">
        <v>280</v>
      </c>
      <c r="J368" t="s">
        <v>62</v>
      </c>
      <c r="K368" t="s">
        <v>286</v>
      </c>
      <c r="M368" t="s">
        <v>14</v>
      </c>
    </row>
    <row r="369" spans="2:13" ht="14.25" hidden="1">
      <c r="B369">
        <v>367</v>
      </c>
      <c r="C369">
        <v>31</v>
      </c>
      <c r="D369">
        <v>15</v>
      </c>
      <c r="E369">
        <v>11</v>
      </c>
      <c r="F369">
        <v>0</v>
      </c>
      <c r="G369" t="s">
        <v>1960</v>
      </c>
      <c r="H369" t="s">
        <v>1958</v>
      </c>
      <c r="I369" t="s">
        <v>280</v>
      </c>
      <c r="J369" t="s">
        <v>15</v>
      </c>
      <c r="K369" t="s">
        <v>287</v>
      </c>
      <c r="M369" t="s">
        <v>14</v>
      </c>
    </row>
    <row r="370" spans="2:13" ht="14.25" hidden="1">
      <c r="B370">
        <v>368</v>
      </c>
      <c r="C370">
        <v>31</v>
      </c>
      <c r="D370">
        <v>15</v>
      </c>
      <c r="E370">
        <v>12</v>
      </c>
      <c r="F370">
        <v>0</v>
      </c>
      <c r="G370" t="s">
        <v>1960</v>
      </c>
      <c r="H370" t="s">
        <v>1958</v>
      </c>
      <c r="I370" t="s">
        <v>280</v>
      </c>
      <c r="J370" t="s">
        <v>62</v>
      </c>
      <c r="K370" t="s">
        <v>288</v>
      </c>
      <c r="M370" t="s">
        <v>14</v>
      </c>
    </row>
    <row r="371" spans="2:13" ht="14.25" hidden="1">
      <c r="B371">
        <v>369</v>
      </c>
      <c r="C371">
        <v>31</v>
      </c>
      <c r="D371">
        <v>15</v>
      </c>
      <c r="E371">
        <v>13</v>
      </c>
      <c r="F371">
        <v>0</v>
      </c>
      <c r="G371" t="s">
        <v>1960</v>
      </c>
      <c r="H371" t="s">
        <v>1958</v>
      </c>
      <c r="I371" t="s">
        <v>280</v>
      </c>
      <c r="J371" t="s">
        <v>15</v>
      </c>
      <c r="K371" t="s">
        <v>215</v>
      </c>
      <c r="M371" t="s">
        <v>14</v>
      </c>
    </row>
    <row r="372" spans="2:13" ht="14.25" hidden="1">
      <c r="B372">
        <v>370</v>
      </c>
      <c r="C372">
        <v>31</v>
      </c>
      <c r="D372">
        <v>15</v>
      </c>
      <c r="E372">
        <v>14</v>
      </c>
      <c r="F372">
        <v>0</v>
      </c>
      <c r="G372" t="s">
        <v>1960</v>
      </c>
      <c r="H372" t="s">
        <v>1958</v>
      </c>
      <c r="I372" t="s">
        <v>280</v>
      </c>
      <c r="J372" t="s">
        <v>62</v>
      </c>
      <c r="K372" t="s">
        <v>289</v>
      </c>
      <c r="M372" t="s">
        <v>14</v>
      </c>
    </row>
    <row r="373" spans="2:13" ht="14.25" hidden="1">
      <c r="B373">
        <v>371</v>
      </c>
      <c r="C373">
        <v>31</v>
      </c>
      <c r="D373">
        <v>15</v>
      </c>
      <c r="E373">
        <v>15</v>
      </c>
      <c r="F373">
        <v>0</v>
      </c>
      <c r="G373" t="s">
        <v>1960</v>
      </c>
      <c r="H373" t="s">
        <v>1958</v>
      </c>
      <c r="I373" t="s">
        <v>280</v>
      </c>
      <c r="J373" t="s">
        <v>15</v>
      </c>
      <c r="K373" t="s">
        <v>290</v>
      </c>
      <c r="M373" t="s">
        <v>14</v>
      </c>
    </row>
    <row r="374" spans="2:13" ht="14.25" hidden="1">
      <c r="B374">
        <v>372</v>
      </c>
      <c r="C374">
        <v>32</v>
      </c>
      <c r="D374">
        <v>17</v>
      </c>
      <c r="E374">
        <v>0</v>
      </c>
      <c r="F374">
        <v>0</v>
      </c>
      <c r="G374" t="s">
        <v>1960</v>
      </c>
      <c r="H374" t="s">
        <v>1958</v>
      </c>
      <c r="I374" t="s">
        <v>291</v>
      </c>
      <c r="J374" t="s">
        <v>12</v>
      </c>
      <c r="K374" t="s">
        <v>291</v>
      </c>
      <c r="M374" t="s">
        <v>14</v>
      </c>
    </row>
    <row r="375" spans="2:13" ht="14.25" hidden="1">
      <c r="B375">
        <v>373</v>
      </c>
      <c r="C375">
        <v>32</v>
      </c>
      <c r="D375">
        <v>17</v>
      </c>
      <c r="E375">
        <v>1</v>
      </c>
      <c r="F375">
        <v>0</v>
      </c>
      <c r="G375" t="s">
        <v>1960</v>
      </c>
      <c r="H375" t="s">
        <v>1958</v>
      </c>
      <c r="I375" t="s">
        <v>291</v>
      </c>
      <c r="J375" t="s">
        <v>15</v>
      </c>
      <c r="K375" t="s">
        <v>292</v>
      </c>
      <c r="M375" t="s">
        <v>14</v>
      </c>
    </row>
    <row r="376" spans="2:13" ht="14.25" hidden="1">
      <c r="B376">
        <v>374</v>
      </c>
      <c r="C376">
        <v>32</v>
      </c>
      <c r="D376">
        <v>17</v>
      </c>
      <c r="E376">
        <v>2</v>
      </c>
      <c r="F376">
        <v>0</v>
      </c>
      <c r="G376" t="s">
        <v>1960</v>
      </c>
      <c r="H376" t="s">
        <v>1958</v>
      </c>
      <c r="I376" t="s">
        <v>291</v>
      </c>
      <c r="J376" t="s">
        <v>15</v>
      </c>
      <c r="K376" t="s">
        <v>154</v>
      </c>
      <c r="M376" t="s">
        <v>14</v>
      </c>
    </row>
    <row r="377" spans="2:13" ht="14.25" hidden="1">
      <c r="B377">
        <v>375</v>
      </c>
      <c r="C377">
        <v>32</v>
      </c>
      <c r="D377">
        <v>17</v>
      </c>
      <c r="E377">
        <v>3</v>
      </c>
      <c r="F377">
        <v>0</v>
      </c>
      <c r="G377" t="s">
        <v>1960</v>
      </c>
      <c r="H377" t="s">
        <v>1958</v>
      </c>
      <c r="I377" t="s">
        <v>291</v>
      </c>
      <c r="J377" t="s">
        <v>15</v>
      </c>
      <c r="K377" t="s">
        <v>155</v>
      </c>
      <c r="M377" t="s">
        <v>14</v>
      </c>
    </row>
    <row r="378" spans="2:13" ht="14.25" hidden="1">
      <c r="B378">
        <v>376</v>
      </c>
      <c r="C378">
        <v>32</v>
      </c>
      <c r="D378">
        <v>17</v>
      </c>
      <c r="E378">
        <v>4</v>
      </c>
      <c r="F378">
        <v>0</v>
      </c>
      <c r="G378" t="s">
        <v>1960</v>
      </c>
      <c r="H378" t="s">
        <v>1958</v>
      </c>
      <c r="I378" t="s">
        <v>291</v>
      </c>
      <c r="J378" t="s">
        <v>15</v>
      </c>
      <c r="K378" t="s">
        <v>156</v>
      </c>
      <c r="M378" t="s">
        <v>14</v>
      </c>
    </row>
    <row r="379" spans="2:13" ht="14.25" hidden="1">
      <c r="B379">
        <v>377</v>
      </c>
      <c r="C379">
        <v>32</v>
      </c>
      <c r="D379">
        <v>17</v>
      </c>
      <c r="E379">
        <v>5</v>
      </c>
      <c r="F379">
        <v>0</v>
      </c>
      <c r="G379" t="s">
        <v>1960</v>
      </c>
      <c r="H379" t="s">
        <v>1958</v>
      </c>
      <c r="I379" t="s">
        <v>291</v>
      </c>
      <c r="J379" t="s">
        <v>15</v>
      </c>
      <c r="K379" t="s">
        <v>293</v>
      </c>
      <c r="M379" t="s">
        <v>14</v>
      </c>
    </row>
    <row r="380" spans="2:13" ht="14.25" hidden="1">
      <c r="B380">
        <v>378</v>
      </c>
      <c r="C380">
        <v>32</v>
      </c>
      <c r="D380">
        <v>17</v>
      </c>
      <c r="E380">
        <v>6</v>
      </c>
      <c r="F380">
        <v>0</v>
      </c>
      <c r="G380" t="s">
        <v>1960</v>
      </c>
      <c r="H380" t="s">
        <v>1958</v>
      </c>
      <c r="I380" t="s">
        <v>291</v>
      </c>
      <c r="J380" t="s">
        <v>62</v>
      </c>
      <c r="K380" t="s">
        <v>294</v>
      </c>
      <c r="M380" t="s">
        <v>14</v>
      </c>
    </row>
    <row r="381" spans="2:13" ht="14.25" hidden="1">
      <c r="B381">
        <v>379</v>
      </c>
      <c r="C381">
        <v>32</v>
      </c>
      <c r="D381">
        <v>17</v>
      </c>
      <c r="E381">
        <v>7</v>
      </c>
      <c r="F381">
        <v>0</v>
      </c>
      <c r="G381" t="s">
        <v>1960</v>
      </c>
      <c r="H381" t="s">
        <v>1958</v>
      </c>
      <c r="I381" t="s">
        <v>291</v>
      </c>
      <c r="J381" t="s">
        <v>62</v>
      </c>
      <c r="K381" t="s">
        <v>295</v>
      </c>
      <c r="M381" t="s">
        <v>14</v>
      </c>
    </row>
    <row r="382" spans="2:13" ht="14.25" hidden="1">
      <c r="B382">
        <v>380</v>
      </c>
      <c r="C382">
        <v>32</v>
      </c>
      <c r="D382">
        <v>17</v>
      </c>
      <c r="E382">
        <v>8</v>
      </c>
      <c r="F382">
        <v>0</v>
      </c>
      <c r="G382" t="s">
        <v>1960</v>
      </c>
      <c r="H382" t="s">
        <v>1958</v>
      </c>
      <c r="I382" t="s">
        <v>291</v>
      </c>
      <c r="J382" t="s">
        <v>62</v>
      </c>
      <c r="K382" t="s">
        <v>296</v>
      </c>
      <c r="M382" t="s">
        <v>14</v>
      </c>
    </row>
    <row r="383" spans="2:13" ht="14.25" hidden="1">
      <c r="B383">
        <v>381</v>
      </c>
      <c r="C383">
        <v>32</v>
      </c>
      <c r="D383">
        <v>17</v>
      </c>
      <c r="E383">
        <v>9</v>
      </c>
      <c r="F383">
        <v>0</v>
      </c>
      <c r="G383" t="s">
        <v>1960</v>
      </c>
      <c r="H383" t="s">
        <v>1958</v>
      </c>
      <c r="I383" t="s">
        <v>291</v>
      </c>
      <c r="J383" t="s">
        <v>62</v>
      </c>
      <c r="K383" t="s">
        <v>297</v>
      </c>
      <c r="M383" t="s">
        <v>14</v>
      </c>
    </row>
    <row r="384" spans="2:13" ht="14.25" hidden="1">
      <c r="B384">
        <v>382</v>
      </c>
      <c r="C384">
        <v>32</v>
      </c>
      <c r="D384">
        <v>17</v>
      </c>
      <c r="E384">
        <v>10</v>
      </c>
      <c r="F384">
        <v>0</v>
      </c>
      <c r="G384" t="s">
        <v>1960</v>
      </c>
      <c r="H384" t="s">
        <v>1958</v>
      </c>
      <c r="I384" t="s">
        <v>291</v>
      </c>
      <c r="J384" t="s">
        <v>15</v>
      </c>
      <c r="K384" t="s">
        <v>298</v>
      </c>
      <c r="M384" t="s">
        <v>14</v>
      </c>
    </row>
    <row r="385" spans="2:13" ht="14.25" hidden="1">
      <c r="B385">
        <v>383</v>
      </c>
      <c r="C385">
        <v>32</v>
      </c>
      <c r="D385">
        <v>17</v>
      </c>
      <c r="E385">
        <v>11</v>
      </c>
      <c r="F385">
        <v>0</v>
      </c>
      <c r="G385" t="s">
        <v>1960</v>
      </c>
      <c r="H385" t="s">
        <v>1958</v>
      </c>
      <c r="I385" t="s">
        <v>291</v>
      </c>
      <c r="J385" t="s">
        <v>15</v>
      </c>
      <c r="K385" t="s">
        <v>207</v>
      </c>
      <c r="M385" t="s">
        <v>14</v>
      </c>
    </row>
    <row r="386" spans="2:13" ht="14.25" hidden="1">
      <c r="B386">
        <v>384</v>
      </c>
      <c r="C386">
        <v>32</v>
      </c>
      <c r="D386">
        <v>17</v>
      </c>
      <c r="E386">
        <v>12</v>
      </c>
      <c r="F386">
        <v>0</v>
      </c>
      <c r="G386" t="s">
        <v>1960</v>
      </c>
      <c r="H386" t="s">
        <v>1958</v>
      </c>
      <c r="I386" t="s">
        <v>291</v>
      </c>
      <c r="J386" t="s">
        <v>62</v>
      </c>
      <c r="K386" t="s">
        <v>282</v>
      </c>
      <c r="M386" t="s">
        <v>14</v>
      </c>
    </row>
    <row r="387" spans="2:13" ht="14.25" hidden="1">
      <c r="B387">
        <v>385</v>
      </c>
      <c r="C387">
        <v>32</v>
      </c>
      <c r="D387">
        <v>17</v>
      </c>
      <c r="E387">
        <v>13</v>
      </c>
      <c r="F387">
        <v>0</v>
      </c>
      <c r="G387" t="s">
        <v>1960</v>
      </c>
      <c r="H387" t="s">
        <v>1958</v>
      </c>
      <c r="I387" t="s">
        <v>291</v>
      </c>
      <c r="J387" t="s">
        <v>62</v>
      </c>
      <c r="K387" t="s">
        <v>283</v>
      </c>
      <c r="M387" t="s">
        <v>14</v>
      </c>
    </row>
    <row r="388" spans="2:13" ht="14.25" hidden="1">
      <c r="B388">
        <v>386</v>
      </c>
      <c r="C388">
        <v>32</v>
      </c>
      <c r="D388">
        <v>17</v>
      </c>
      <c r="E388">
        <v>14</v>
      </c>
      <c r="F388">
        <v>0</v>
      </c>
      <c r="G388" t="s">
        <v>1960</v>
      </c>
      <c r="H388" t="s">
        <v>1958</v>
      </c>
      <c r="I388" t="s">
        <v>291</v>
      </c>
      <c r="J388" t="s">
        <v>15</v>
      </c>
      <c r="K388" t="s">
        <v>299</v>
      </c>
      <c r="M388" t="s">
        <v>14</v>
      </c>
    </row>
    <row r="389" spans="2:13" ht="14.25" hidden="1">
      <c r="B389">
        <v>387</v>
      </c>
      <c r="C389">
        <v>32</v>
      </c>
      <c r="D389">
        <v>17</v>
      </c>
      <c r="E389">
        <v>15</v>
      </c>
      <c r="F389">
        <v>0</v>
      </c>
      <c r="G389" t="s">
        <v>1960</v>
      </c>
      <c r="H389" t="s">
        <v>1958</v>
      </c>
      <c r="I389" t="s">
        <v>291</v>
      </c>
      <c r="J389" t="s">
        <v>15</v>
      </c>
      <c r="K389" t="s">
        <v>300</v>
      </c>
      <c r="M389" t="s">
        <v>14</v>
      </c>
    </row>
    <row r="390" spans="2:13" ht="14.25" hidden="1">
      <c r="B390">
        <v>388</v>
      </c>
      <c r="C390">
        <v>32</v>
      </c>
      <c r="D390">
        <v>17</v>
      </c>
      <c r="E390">
        <v>16</v>
      </c>
      <c r="F390">
        <v>0</v>
      </c>
      <c r="G390" t="s">
        <v>1960</v>
      </c>
      <c r="H390" t="s">
        <v>1958</v>
      </c>
      <c r="I390" t="s">
        <v>291</v>
      </c>
      <c r="J390" t="s">
        <v>15</v>
      </c>
      <c r="K390" t="s">
        <v>301</v>
      </c>
      <c r="M390" t="s">
        <v>14</v>
      </c>
    </row>
    <row r="391" spans="2:13" ht="14.25" hidden="1">
      <c r="B391">
        <v>389</v>
      </c>
      <c r="C391">
        <v>32</v>
      </c>
      <c r="D391">
        <v>17</v>
      </c>
      <c r="E391">
        <v>17</v>
      </c>
      <c r="F391">
        <v>0</v>
      </c>
      <c r="G391" t="s">
        <v>1960</v>
      </c>
      <c r="H391" t="s">
        <v>1958</v>
      </c>
      <c r="I391" t="s">
        <v>291</v>
      </c>
      <c r="J391" t="s">
        <v>15</v>
      </c>
      <c r="K391" t="s">
        <v>302</v>
      </c>
      <c r="M391" t="s">
        <v>14</v>
      </c>
    </row>
    <row r="392" spans="2:13" ht="14.25" hidden="1">
      <c r="B392">
        <v>390</v>
      </c>
      <c r="C392">
        <v>33</v>
      </c>
      <c r="D392">
        <v>14</v>
      </c>
      <c r="E392">
        <v>0</v>
      </c>
      <c r="F392">
        <v>0</v>
      </c>
      <c r="G392" t="s">
        <v>1960</v>
      </c>
      <c r="H392" t="s">
        <v>1958</v>
      </c>
      <c r="I392" t="s">
        <v>303</v>
      </c>
      <c r="J392" t="s">
        <v>12</v>
      </c>
      <c r="K392" t="s">
        <v>303</v>
      </c>
      <c r="M392" t="s">
        <v>14</v>
      </c>
    </row>
    <row r="393" spans="2:13" ht="14.25" hidden="1">
      <c r="B393">
        <v>391</v>
      </c>
      <c r="C393">
        <v>33</v>
      </c>
      <c r="D393">
        <v>14</v>
      </c>
      <c r="E393">
        <v>1</v>
      </c>
      <c r="F393">
        <v>0</v>
      </c>
      <c r="G393" t="s">
        <v>1960</v>
      </c>
      <c r="H393" t="s">
        <v>1958</v>
      </c>
      <c r="I393" t="s">
        <v>303</v>
      </c>
      <c r="J393" t="s">
        <v>15</v>
      </c>
      <c r="K393" t="s">
        <v>153</v>
      </c>
      <c r="M393" t="s">
        <v>14</v>
      </c>
    </row>
    <row r="394" spans="2:13" ht="14.25" hidden="1">
      <c r="B394">
        <v>392</v>
      </c>
      <c r="C394">
        <v>33</v>
      </c>
      <c r="D394">
        <v>14</v>
      </c>
      <c r="E394">
        <v>2</v>
      </c>
      <c r="F394">
        <v>0</v>
      </c>
      <c r="G394" t="s">
        <v>1960</v>
      </c>
      <c r="H394" t="s">
        <v>1958</v>
      </c>
      <c r="I394" t="s">
        <v>303</v>
      </c>
      <c r="J394" t="s">
        <v>15</v>
      </c>
      <c r="K394" t="s">
        <v>154</v>
      </c>
      <c r="M394" t="s">
        <v>14</v>
      </c>
    </row>
    <row r="395" spans="2:13" ht="14.25" hidden="1">
      <c r="B395">
        <v>393</v>
      </c>
      <c r="C395">
        <v>33</v>
      </c>
      <c r="D395">
        <v>14</v>
      </c>
      <c r="E395">
        <v>3</v>
      </c>
      <c r="F395">
        <v>0</v>
      </c>
      <c r="G395" t="s">
        <v>1960</v>
      </c>
      <c r="H395" t="s">
        <v>1958</v>
      </c>
      <c r="I395" t="s">
        <v>303</v>
      </c>
      <c r="J395" t="s">
        <v>15</v>
      </c>
      <c r="K395" t="s">
        <v>155</v>
      </c>
      <c r="M395" t="s">
        <v>14</v>
      </c>
    </row>
    <row r="396" spans="2:13" ht="14.25" hidden="1">
      <c r="B396">
        <v>394</v>
      </c>
      <c r="C396">
        <v>33</v>
      </c>
      <c r="D396">
        <v>14</v>
      </c>
      <c r="E396">
        <v>4</v>
      </c>
      <c r="F396">
        <v>0</v>
      </c>
      <c r="G396" t="s">
        <v>1960</v>
      </c>
      <c r="H396" t="s">
        <v>1958</v>
      </c>
      <c r="I396" t="s">
        <v>303</v>
      </c>
      <c r="J396" t="s">
        <v>15</v>
      </c>
      <c r="K396" t="s">
        <v>156</v>
      </c>
      <c r="M396" t="s">
        <v>14</v>
      </c>
    </row>
    <row r="397" spans="2:13" ht="14.25" hidden="1">
      <c r="B397">
        <v>395</v>
      </c>
      <c r="C397">
        <v>33</v>
      </c>
      <c r="D397">
        <v>14</v>
      </c>
      <c r="E397">
        <v>5</v>
      </c>
      <c r="F397">
        <v>0</v>
      </c>
      <c r="G397" t="s">
        <v>1960</v>
      </c>
      <c r="H397" t="s">
        <v>1958</v>
      </c>
      <c r="I397" t="s">
        <v>303</v>
      </c>
      <c r="J397" t="s">
        <v>15</v>
      </c>
      <c r="K397" t="s">
        <v>304</v>
      </c>
      <c r="M397" t="s">
        <v>14</v>
      </c>
    </row>
    <row r="398" spans="2:13" ht="14.25" hidden="1">
      <c r="B398">
        <v>396</v>
      </c>
      <c r="C398">
        <v>33</v>
      </c>
      <c r="D398">
        <v>14</v>
      </c>
      <c r="E398">
        <v>6</v>
      </c>
      <c r="F398">
        <v>0</v>
      </c>
      <c r="G398" t="s">
        <v>1960</v>
      </c>
      <c r="H398" t="s">
        <v>1958</v>
      </c>
      <c r="I398" t="s">
        <v>303</v>
      </c>
      <c r="J398" t="s">
        <v>62</v>
      </c>
      <c r="K398" t="s">
        <v>305</v>
      </c>
      <c r="M398" t="s">
        <v>14</v>
      </c>
    </row>
    <row r="399" spans="2:13" ht="14.25" hidden="1">
      <c r="B399">
        <v>397</v>
      </c>
      <c r="C399">
        <v>33</v>
      </c>
      <c r="D399">
        <v>14</v>
      </c>
      <c r="E399">
        <v>7</v>
      </c>
      <c r="F399">
        <v>0</v>
      </c>
      <c r="G399" t="s">
        <v>1960</v>
      </c>
      <c r="H399" t="s">
        <v>1958</v>
      </c>
      <c r="I399" t="s">
        <v>303</v>
      </c>
      <c r="J399" t="s">
        <v>62</v>
      </c>
      <c r="K399" t="s">
        <v>306</v>
      </c>
      <c r="M399" t="s">
        <v>14</v>
      </c>
    </row>
    <row r="400" spans="2:13" ht="14.25" hidden="1">
      <c r="B400">
        <v>398</v>
      </c>
      <c r="C400">
        <v>33</v>
      </c>
      <c r="D400">
        <v>14</v>
      </c>
      <c r="E400">
        <v>8</v>
      </c>
      <c r="F400">
        <v>0</v>
      </c>
      <c r="G400" t="s">
        <v>1960</v>
      </c>
      <c r="H400" t="s">
        <v>1958</v>
      </c>
      <c r="I400" t="s">
        <v>303</v>
      </c>
      <c r="J400" t="s">
        <v>62</v>
      </c>
      <c r="K400" t="s">
        <v>307</v>
      </c>
      <c r="M400" t="s">
        <v>14</v>
      </c>
    </row>
    <row r="401" spans="2:13" ht="14.25" hidden="1">
      <c r="B401">
        <v>399</v>
      </c>
      <c r="C401">
        <v>33</v>
      </c>
      <c r="D401">
        <v>14</v>
      </c>
      <c r="E401">
        <v>9</v>
      </c>
      <c r="F401">
        <v>0</v>
      </c>
      <c r="G401" t="s">
        <v>1960</v>
      </c>
      <c r="H401" t="s">
        <v>1958</v>
      </c>
      <c r="I401" t="s">
        <v>303</v>
      </c>
      <c r="J401" t="s">
        <v>62</v>
      </c>
      <c r="K401" t="s">
        <v>308</v>
      </c>
      <c r="M401" t="s">
        <v>14</v>
      </c>
    </row>
    <row r="402" spans="2:13" ht="14.25" hidden="1">
      <c r="B402">
        <v>400</v>
      </c>
      <c r="C402">
        <v>33</v>
      </c>
      <c r="D402">
        <v>14</v>
      </c>
      <c r="E402">
        <v>10</v>
      </c>
      <c r="F402">
        <v>0</v>
      </c>
      <c r="G402" t="s">
        <v>1960</v>
      </c>
      <c r="H402" t="s">
        <v>1958</v>
      </c>
      <c r="I402" t="s">
        <v>303</v>
      </c>
      <c r="J402" t="s">
        <v>15</v>
      </c>
      <c r="K402" t="s">
        <v>309</v>
      </c>
      <c r="M402" t="s">
        <v>14</v>
      </c>
    </row>
    <row r="403" spans="2:13" ht="14.25" hidden="1">
      <c r="B403">
        <v>401</v>
      </c>
      <c r="C403">
        <v>33</v>
      </c>
      <c r="D403">
        <v>14</v>
      </c>
      <c r="E403">
        <v>11</v>
      </c>
      <c r="F403">
        <v>0</v>
      </c>
      <c r="G403" t="s">
        <v>1960</v>
      </c>
      <c r="H403" t="s">
        <v>1958</v>
      </c>
      <c r="I403" t="s">
        <v>303</v>
      </c>
      <c r="J403" t="s">
        <v>15</v>
      </c>
      <c r="K403" t="s">
        <v>310</v>
      </c>
      <c r="M403" t="s">
        <v>14</v>
      </c>
    </row>
    <row r="404" spans="2:13" ht="14.25" hidden="1">
      <c r="B404">
        <v>402</v>
      </c>
      <c r="C404">
        <v>33</v>
      </c>
      <c r="D404">
        <v>14</v>
      </c>
      <c r="E404">
        <v>12</v>
      </c>
      <c r="F404">
        <v>0</v>
      </c>
      <c r="G404" t="s">
        <v>1960</v>
      </c>
      <c r="H404" t="s">
        <v>1958</v>
      </c>
      <c r="I404" t="s">
        <v>303</v>
      </c>
      <c r="J404" t="s">
        <v>62</v>
      </c>
      <c r="K404" t="s">
        <v>311</v>
      </c>
      <c r="M404" t="s">
        <v>14</v>
      </c>
    </row>
    <row r="405" spans="2:13" ht="14.25" hidden="1">
      <c r="B405">
        <v>403</v>
      </c>
      <c r="C405">
        <v>33</v>
      </c>
      <c r="D405">
        <v>14</v>
      </c>
      <c r="E405">
        <v>13</v>
      </c>
      <c r="F405">
        <v>0</v>
      </c>
      <c r="G405" t="s">
        <v>1960</v>
      </c>
      <c r="H405" t="s">
        <v>1958</v>
      </c>
      <c r="I405" t="s">
        <v>303</v>
      </c>
      <c r="J405" t="s">
        <v>15</v>
      </c>
      <c r="K405" t="s">
        <v>312</v>
      </c>
      <c r="M405" t="s">
        <v>14</v>
      </c>
    </row>
    <row r="406" spans="2:13" ht="14.25" hidden="1">
      <c r="B406">
        <v>404</v>
      </c>
      <c r="C406">
        <v>33</v>
      </c>
      <c r="D406">
        <v>14</v>
      </c>
      <c r="E406">
        <v>14</v>
      </c>
      <c r="F406">
        <v>0</v>
      </c>
      <c r="G406" t="s">
        <v>1960</v>
      </c>
      <c r="H406" t="s">
        <v>1958</v>
      </c>
      <c r="I406" t="s">
        <v>303</v>
      </c>
      <c r="J406" t="s">
        <v>15</v>
      </c>
      <c r="K406" t="s">
        <v>279</v>
      </c>
      <c r="M406" t="s">
        <v>14</v>
      </c>
    </row>
    <row r="407" spans="2:13" ht="14.25" hidden="1">
      <c r="B407">
        <v>405</v>
      </c>
      <c r="C407">
        <v>34</v>
      </c>
      <c r="D407">
        <v>30</v>
      </c>
      <c r="E407">
        <v>0</v>
      </c>
      <c r="F407">
        <v>0</v>
      </c>
      <c r="G407" t="s">
        <v>1960</v>
      </c>
      <c r="H407" t="s">
        <v>1958</v>
      </c>
      <c r="I407" t="s">
        <v>313</v>
      </c>
      <c r="J407" t="s">
        <v>12</v>
      </c>
      <c r="K407" t="s">
        <v>313</v>
      </c>
      <c r="M407" t="s">
        <v>14</v>
      </c>
    </row>
    <row r="408" spans="2:13" ht="14.25" hidden="1">
      <c r="B408">
        <v>406</v>
      </c>
      <c r="C408">
        <v>34</v>
      </c>
      <c r="D408">
        <v>30</v>
      </c>
      <c r="E408">
        <v>1</v>
      </c>
      <c r="F408">
        <v>0</v>
      </c>
      <c r="G408" t="s">
        <v>1960</v>
      </c>
      <c r="H408" t="s">
        <v>1958</v>
      </c>
      <c r="I408" t="s">
        <v>313</v>
      </c>
      <c r="J408" t="s">
        <v>15</v>
      </c>
      <c r="K408" t="s">
        <v>153</v>
      </c>
      <c r="M408" t="s">
        <v>14</v>
      </c>
    </row>
    <row r="409" spans="2:13" ht="14.25" hidden="1">
      <c r="B409">
        <v>407</v>
      </c>
      <c r="C409">
        <v>34</v>
      </c>
      <c r="D409">
        <v>30</v>
      </c>
      <c r="E409">
        <v>2</v>
      </c>
      <c r="F409">
        <v>0</v>
      </c>
      <c r="G409" t="s">
        <v>1960</v>
      </c>
      <c r="H409" t="s">
        <v>1958</v>
      </c>
      <c r="I409" t="s">
        <v>313</v>
      </c>
      <c r="J409" t="s">
        <v>15</v>
      </c>
      <c r="K409" t="s">
        <v>154</v>
      </c>
      <c r="M409" t="s">
        <v>14</v>
      </c>
    </row>
    <row r="410" spans="2:13" ht="14.25" hidden="1">
      <c r="B410">
        <v>408</v>
      </c>
      <c r="C410">
        <v>34</v>
      </c>
      <c r="D410">
        <v>30</v>
      </c>
      <c r="E410">
        <v>3</v>
      </c>
      <c r="F410">
        <v>0</v>
      </c>
      <c r="G410" t="s">
        <v>1960</v>
      </c>
      <c r="H410" t="s">
        <v>1958</v>
      </c>
      <c r="I410" t="s">
        <v>313</v>
      </c>
      <c r="J410" t="s">
        <v>15</v>
      </c>
      <c r="K410" t="s">
        <v>155</v>
      </c>
      <c r="M410" t="s">
        <v>14</v>
      </c>
    </row>
    <row r="411" spans="2:13" ht="14.25" hidden="1">
      <c r="B411">
        <v>409</v>
      </c>
      <c r="C411">
        <v>34</v>
      </c>
      <c r="D411">
        <v>30</v>
      </c>
      <c r="E411">
        <v>4</v>
      </c>
      <c r="F411">
        <v>0</v>
      </c>
      <c r="G411" t="s">
        <v>1960</v>
      </c>
      <c r="H411" t="s">
        <v>1958</v>
      </c>
      <c r="I411" t="s">
        <v>313</v>
      </c>
      <c r="J411" t="s">
        <v>15</v>
      </c>
      <c r="K411" t="s">
        <v>156</v>
      </c>
      <c r="M411" t="s">
        <v>14</v>
      </c>
    </row>
    <row r="412" spans="2:13" ht="14.25" hidden="1">
      <c r="B412">
        <v>410</v>
      </c>
      <c r="C412">
        <v>34</v>
      </c>
      <c r="D412">
        <v>30</v>
      </c>
      <c r="E412">
        <v>5</v>
      </c>
      <c r="F412">
        <v>0</v>
      </c>
      <c r="G412" t="s">
        <v>1960</v>
      </c>
      <c r="H412" t="s">
        <v>1958</v>
      </c>
      <c r="I412" t="s">
        <v>313</v>
      </c>
      <c r="J412" t="s">
        <v>15</v>
      </c>
      <c r="K412" t="s">
        <v>224</v>
      </c>
      <c r="M412" t="s">
        <v>14</v>
      </c>
    </row>
    <row r="413" spans="2:13" ht="14.25" hidden="1">
      <c r="B413">
        <v>411</v>
      </c>
      <c r="C413">
        <v>34</v>
      </c>
      <c r="D413">
        <v>30</v>
      </c>
      <c r="E413">
        <v>6</v>
      </c>
      <c r="F413">
        <v>0</v>
      </c>
      <c r="G413" t="s">
        <v>1960</v>
      </c>
      <c r="H413" t="s">
        <v>1958</v>
      </c>
      <c r="I413" t="s">
        <v>313</v>
      </c>
      <c r="J413" t="s">
        <v>62</v>
      </c>
      <c r="K413" t="s">
        <v>225</v>
      </c>
      <c r="M413" t="s">
        <v>14</v>
      </c>
    </row>
    <row r="414" spans="2:13" ht="14.25" hidden="1">
      <c r="B414">
        <v>412</v>
      </c>
      <c r="C414">
        <v>34</v>
      </c>
      <c r="D414">
        <v>30</v>
      </c>
      <c r="E414">
        <v>7</v>
      </c>
      <c r="F414">
        <v>0</v>
      </c>
      <c r="G414" t="s">
        <v>1960</v>
      </c>
      <c r="H414" t="s">
        <v>1958</v>
      </c>
      <c r="I414" t="s">
        <v>313</v>
      </c>
      <c r="J414" t="s">
        <v>62</v>
      </c>
      <c r="K414" t="s">
        <v>226</v>
      </c>
      <c r="M414" t="s">
        <v>14</v>
      </c>
    </row>
    <row r="415" spans="2:13" ht="14.25" hidden="1">
      <c r="B415">
        <v>413</v>
      </c>
      <c r="C415">
        <v>34</v>
      </c>
      <c r="D415">
        <v>30</v>
      </c>
      <c r="E415">
        <v>8</v>
      </c>
      <c r="F415">
        <v>0</v>
      </c>
      <c r="G415" t="s">
        <v>1960</v>
      </c>
      <c r="H415" t="s">
        <v>1958</v>
      </c>
      <c r="I415" t="s">
        <v>313</v>
      </c>
      <c r="J415" t="s">
        <v>15</v>
      </c>
      <c r="K415" t="s">
        <v>314</v>
      </c>
      <c r="M415" t="s">
        <v>14</v>
      </c>
    </row>
    <row r="416" spans="2:13" ht="14.25" hidden="1">
      <c r="B416">
        <v>414</v>
      </c>
      <c r="C416">
        <v>34</v>
      </c>
      <c r="D416">
        <v>30</v>
      </c>
      <c r="E416">
        <v>9</v>
      </c>
      <c r="F416">
        <v>0</v>
      </c>
      <c r="G416" t="s">
        <v>1960</v>
      </c>
      <c r="H416" t="s">
        <v>1958</v>
      </c>
      <c r="I416" t="s">
        <v>313</v>
      </c>
      <c r="J416" t="s">
        <v>62</v>
      </c>
      <c r="K416" t="s">
        <v>315</v>
      </c>
      <c r="M416" t="s">
        <v>14</v>
      </c>
    </row>
    <row r="417" spans="2:13" ht="14.25" hidden="1">
      <c r="B417">
        <v>415</v>
      </c>
      <c r="C417">
        <v>34</v>
      </c>
      <c r="D417">
        <v>30</v>
      </c>
      <c r="E417">
        <v>10</v>
      </c>
      <c r="F417">
        <v>0</v>
      </c>
      <c r="G417" t="s">
        <v>1960</v>
      </c>
      <c r="H417" t="s">
        <v>1958</v>
      </c>
      <c r="I417" t="s">
        <v>313</v>
      </c>
      <c r="J417" t="s">
        <v>62</v>
      </c>
      <c r="K417" t="s">
        <v>316</v>
      </c>
      <c r="M417" t="s">
        <v>14</v>
      </c>
    </row>
    <row r="418" spans="2:13" ht="14.25" hidden="1">
      <c r="B418">
        <v>416</v>
      </c>
      <c r="C418">
        <v>34</v>
      </c>
      <c r="D418">
        <v>30</v>
      </c>
      <c r="E418">
        <v>11</v>
      </c>
      <c r="F418">
        <v>0</v>
      </c>
      <c r="G418" t="s">
        <v>1960</v>
      </c>
      <c r="H418" t="s">
        <v>1958</v>
      </c>
      <c r="I418" t="s">
        <v>313</v>
      </c>
      <c r="J418" t="s">
        <v>15</v>
      </c>
      <c r="K418" t="s">
        <v>317</v>
      </c>
      <c r="M418" t="s">
        <v>14</v>
      </c>
    </row>
    <row r="419" spans="2:13" ht="14.25" hidden="1">
      <c r="B419">
        <v>417</v>
      </c>
      <c r="C419">
        <v>34</v>
      </c>
      <c r="D419">
        <v>30</v>
      </c>
      <c r="E419">
        <v>12</v>
      </c>
      <c r="F419">
        <v>0</v>
      </c>
      <c r="G419" t="s">
        <v>1960</v>
      </c>
      <c r="H419" t="s">
        <v>1958</v>
      </c>
      <c r="I419" t="s">
        <v>313</v>
      </c>
      <c r="J419" t="s">
        <v>62</v>
      </c>
      <c r="K419" t="s">
        <v>318</v>
      </c>
      <c r="M419" t="s">
        <v>14</v>
      </c>
    </row>
    <row r="420" spans="2:13" ht="14.25" hidden="1">
      <c r="B420">
        <v>418</v>
      </c>
      <c r="C420">
        <v>34</v>
      </c>
      <c r="D420">
        <v>30</v>
      </c>
      <c r="E420">
        <v>13</v>
      </c>
      <c r="F420">
        <v>0</v>
      </c>
      <c r="G420" t="s">
        <v>1960</v>
      </c>
      <c r="H420" t="s">
        <v>1958</v>
      </c>
      <c r="I420" t="s">
        <v>313</v>
      </c>
      <c r="J420" t="s">
        <v>62</v>
      </c>
      <c r="K420" t="s">
        <v>319</v>
      </c>
      <c r="M420" t="s">
        <v>14</v>
      </c>
    </row>
    <row r="421" spans="2:13" ht="14.25" hidden="1">
      <c r="B421">
        <v>419</v>
      </c>
      <c r="C421">
        <v>34</v>
      </c>
      <c r="D421">
        <v>30</v>
      </c>
      <c r="E421">
        <v>14</v>
      </c>
      <c r="F421">
        <v>0</v>
      </c>
      <c r="G421" t="s">
        <v>1960</v>
      </c>
      <c r="H421" t="s">
        <v>1958</v>
      </c>
      <c r="I421" t="s">
        <v>313</v>
      </c>
      <c r="J421" t="s">
        <v>15</v>
      </c>
      <c r="K421" t="s">
        <v>320</v>
      </c>
      <c r="M421" t="s">
        <v>14</v>
      </c>
    </row>
    <row r="422" spans="2:13" ht="14.25" hidden="1">
      <c r="B422">
        <v>420</v>
      </c>
      <c r="C422">
        <v>34</v>
      </c>
      <c r="D422">
        <v>30</v>
      </c>
      <c r="E422">
        <v>15</v>
      </c>
      <c r="F422">
        <v>0</v>
      </c>
      <c r="G422" t="s">
        <v>1960</v>
      </c>
      <c r="H422" t="s">
        <v>1958</v>
      </c>
      <c r="I422" t="s">
        <v>313</v>
      </c>
      <c r="J422" t="s">
        <v>62</v>
      </c>
      <c r="K422" t="s">
        <v>321</v>
      </c>
      <c r="M422" t="s">
        <v>14</v>
      </c>
    </row>
    <row r="423" spans="2:13" ht="14.25" hidden="1">
      <c r="B423">
        <v>421</v>
      </c>
      <c r="C423">
        <v>34</v>
      </c>
      <c r="D423">
        <v>30</v>
      </c>
      <c r="E423">
        <v>16</v>
      </c>
      <c r="F423">
        <v>0</v>
      </c>
      <c r="G423" t="s">
        <v>1960</v>
      </c>
      <c r="H423" t="s">
        <v>1958</v>
      </c>
      <c r="I423" t="s">
        <v>313</v>
      </c>
      <c r="J423" t="s">
        <v>62</v>
      </c>
      <c r="K423" t="s">
        <v>322</v>
      </c>
      <c r="M423" t="s">
        <v>14</v>
      </c>
    </row>
    <row r="424" spans="2:13" ht="14.25" hidden="1">
      <c r="B424">
        <v>422</v>
      </c>
      <c r="C424">
        <v>34</v>
      </c>
      <c r="D424">
        <v>30</v>
      </c>
      <c r="E424">
        <v>17</v>
      </c>
      <c r="F424">
        <v>0</v>
      </c>
      <c r="G424" t="s">
        <v>1960</v>
      </c>
      <c r="H424" t="s">
        <v>1958</v>
      </c>
      <c r="I424" t="s">
        <v>313</v>
      </c>
      <c r="J424" t="s">
        <v>62</v>
      </c>
      <c r="K424" t="s">
        <v>323</v>
      </c>
      <c r="M424" t="s">
        <v>14</v>
      </c>
    </row>
    <row r="425" spans="2:13" ht="14.25" hidden="1">
      <c r="B425">
        <v>423</v>
      </c>
      <c r="C425">
        <v>34</v>
      </c>
      <c r="D425">
        <v>30</v>
      </c>
      <c r="E425">
        <v>18</v>
      </c>
      <c r="F425">
        <v>0</v>
      </c>
      <c r="G425" t="s">
        <v>1960</v>
      </c>
      <c r="H425" t="s">
        <v>1958</v>
      </c>
      <c r="I425" t="s">
        <v>313</v>
      </c>
      <c r="J425" t="s">
        <v>62</v>
      </c>
      <c r="K425" t="s">
        <v>324</v>
      </c>
      <c r="M425" t="s">
        <v>14</v>
      </c>
    </row>
    <row r="426" spans="2:13" ht="14.25" hidden="1">
      <c r="B426">
        <v>424</v>
      </c>
      <c r="C426">
        <v>34</v>
      </c>
      <c r="D426">
        <v>30</v>
      </c>
      <c r="E426">
        <v>19</v>
      </c>
      <c r="F426">
        <v>0</v>
      </c>
      <c r="G426" t="s">
        <v>1960</v>
      </c>
      <c r="H426" t="s">
        <v>1958</v>
      </c>
      <c r="I426" t="s">
        <v>313</v>
      </c>
      <c r="J426" t="s">
        <v>62</v>
      </c>
      <c r="K426" t="s">
        <v>256</v>
      </c>
      <c r="M426" t="s">
        <v>14</v>
      </c>
    </row>
    <row r="427" spans="2:13" ht="14.25" hidden="1">
      <c r="B427">
        <v>425</v>
      </c>
      <c r="C427">
        <v>34</v>
      </c>
      <c r="D427">
        <v>30</v>
      </c>
      <c r="E427">
        <v>20</v>
      </c>
      <c r="F427">
        <v>0</v>
      </c>
      <c r="G427" t="s">
        <v>1960</v>
      </c>
      <c r="H427" t="s">
        <v>1958</v>
      </c>
      <c r="I427" t="s">
        <v>313</v>
      </c>
      <c r="J427" t="s">
        <v>15</v>
      </c>
      <c r="K427" t="s">
        <v>325</v>
      </c>
      <c r="M427" t="s">
        <v>14</v>
      </c>
    </row>
    <row r="428" spans="2:13" ht="14.25" hidden="1">
      <c r="B428">
        <v>426</v>
      </c>
      <c r="C428">
        <v>34</v>
      </c>
      <c r="D428">
        <v>30</v>
      </c>
      <c r="E428">
        <v>21</v>
      </c>
      <c r="F428">
        <v>0</v>
      </c>
      <c r="G428" t="s">
        <v>1960</v>
      </c>
      <c r="H428" t="s">
        <v>1958</v>
      </c>
      <c r="I428" t="s">
        <v>313</v>
      </c>
      <c r="J428" t="s">
        <v>62</v>
      </c>
      <c r="K428" t="s">
        <v>326</v>
      </c>
      <c r="M428" t="s">
        <v>14</v>
      </c>
    </row>
    <row r="429" spans="2:13" ht="14.25" hidden="1">
      <c r="B429">
        <v>427</v>
      </c>
      <c r="C429">
        <v>34</v>
      </c>
      <c r="D429">
        <v>30</v>
      </c>
      <c r="E429">
        <v>22</v>
      </c>
      <c r="F429">
        <v>0</v>
      </c>
      <c r="G429" t="s">
        <v>1960</v>
      </c>
      <c r="H429" t="s">
        <v>1958</v>
      </c>
      <c r="I429" t="s">
        <v>313</v>
      </c>
      <c r="J429" t="s">
        <v>15</v>
      </c>
      <c r="K429" t="s">
        <v>327</v>
      </c>
      <c r="M429" t="s">
        <v>14</v>
      </c>
    </row>
    <row r="430" spans="2:13" ht="14.25" hidden="1">
      <c r="B430">
        <v>428</v>
      </c>
      <c r="C430">
        <v>34</v>
      </c>
      <c r="D430">
        <v>30</v>
      </c>
      <c r="E430">
        <v>23</v>
      </c>
      <c r="F430">
        <v>0</v>
      </c>
      <c r="G430" t="s">
        <v>1960</v>
      </c>
      <c r="H430" t="s">
        <v>1958</v>
      </c>
      <c r="I430" t="s">
        <v>313</v>
      </c>
      <c r="J430" t="s">
        <v>62</v>
      </c>
      <c r="K430" t="s">
        <v>328</v>
      </c>
      <c r="M430" t="s">
        <v>14</v>
      </c>
    </row>
    <row r="431" spans="2:13" ht="14.25" hidden="1">
      <c r="B431">
        <v>429</v>
      </c>
      <c r="C431">
        <v>34</v>
      </c>
      <c r="D431">
        <v>30</v>
      </c>
      <c r="E431">
        <v>24</v>
      </c>
      <c r="F431">
        <v>0</v>
      </c>
      <c r="G431" t="s">
        <v>1960</v>
      </c>
      <c r="H431" t="s">
        <v>1958</v>
      </c>
      <c r="I431" t="s">
        <v>313</v>
      </c>
      <c r="J431" t="s">
        <v>62</v>
      </c>
      <c r="K431" t="s">
        <v>329</v>
      </c>
      <c r="M431" t="s">
        <v>14</v>
      </c>
    </row>
    <row r="432" spans="2:13" ht="14.25" hidden="1">
      <c r="B432">
        <v>430</v>
      </c>
      <c r="C432">
        <v>34</v>
      </c>
      <c r="D432">
        <v>30</v>
      </c>
      <c r="E432">
        <v>25</v>
      </c>
      <c r="F432">
        <v>0</v>
      </c>
      <c r="G432" t="s">
        <v>1960</v>
      </c>
      <c r="H432" t="s">
        <v>1958</v>
      </c>
      <c r="I432" t="s">
        <v>313</v>
      </c>
      <c r="J432" t="s">
        <v>62</v>
      </c>
      <c r="K432" t="s">
        <v>330</v>
      </c>
      <c r="M432" t="s">
        <v>14</v>
      </c>
    </row>
    <row r="433" spans="2:13" ht="14.25" hidden="1">
      <c r="B433">
        <v>431</v>
      </c>
      <c r="C433">
        <v>34</v>
      </c>
      <c r="D433">
        <v>30</v>
      </c>
      <c r="E433">
        <v>26</v>
      </c>
      <c r="F433">
        <v>0</v>
      </c>
      <c r="G433" t="s">
        <v>1960</v>
      </c>
      <c r="H433" t="s">
        <v>1958</v>
      </c>
      <c r="I433" t="s">
        <v>313</v>
      </c>
      <c r="J433" t="s">
        <v>62</v>
      </c>
      <c r="K433" t="s">
        <v>331</v>
      </c>
      <c r="M433" t="s">
        <v>14</v>
      </c>
    </row>
    <row r="434" spans="2:13" ht="14.25" hidden="1">
      <c r="B434">
        <v>432</v>
      </c>
      <c r="C434">
        <v>34</v>
      </c>
      <c r="D434">
        <v>30</v>
      </c>
      <c r="E434">
        <v>27</v>
      </c>
      <c r="F434">
        <v>0</v>
      </c>
      <c r="G434" t="s">
        <v>1960</v>
      </c>
      <c r="H434" t="s">
        <v>1958</v>
      </c>
      <c r="I434" t="s">
        <v>313</v>
      </c>
      <c r="J434" t="s">
        <v>62</v>
      </c>
      <c r="K434" t="s">
        <v>323</v>
      </c>
      <c r="M434" t="s">
        <v>14</v>
      </c>
    </row>
    <row r="435" spans="2:13" ht="14.25" hidden="1">
      <c r="B435">
        <v>433</v>
      </c>
      <c r="C435">
        <v>34</v>
      </c>
      <c r="D435">
        <v>30</v>
      </c>
      <c r="E435">
        <v>28</v>
      </c>
      <c r="F435">
        <v>0</v>
      </c>
      <c r="G435" t="s">
        <v>1960</v>
      </c>
      <c r="H435" t="s">
        <v>1958</v>
      </c>
      <c r="I435" t="s">
        <v>313</v>
      </c>
      <c r="J435" t="s">
        <v>62</v>
      </c>
      <c r="K435" t="s">
        <v>324</v>
      </c>
      <c r="M435" t="s">
        <v>14</v>
      </c>
    </row>
    <row r="436" spans="2:13" ht="14.25" hidden="1">
      <c r="B436">
        <v>434</v>
      </c>
      <c r="C436">
        <v>34</v>
      </c>
      <c r="D436">
        <v>30</v>
      </c>
      <c r="E436">
        <v>29</v>
      </c>
      <c r="F436">
        <v>0</v>
      </c>
      <c r="G436" t="s">
        <v>1960</v>
      </c>
      <c r="H436" t="s">
        <v>1958</v>
      </c>
      <c r="I436" t="s">
        <v>313</v>
      </c>
      <c r="J436" t="s">
        <v>15</v>
      </c>
      <c r="K436" t="s">
        <v>312</v>
      </c>
      <c r="M436" t="s">
        <v>14</v>
      </c>
    </row>
    <row r="437" spans="2:13" ht="14.25" hidden="1">
      <c r="B437">
        <v>435</v>
      </c>
      <c r="C437">
        <v>34</v>
      </c>
      <c r="D437">
        <v>30</v>
      </c>
      <c r="E437">
        <v>30</v>
      </c>
      <c r="F437">
        <v>0</v>
      </c>
      <c r="G437" t="s">
        <v>1960</v>
      </c>
      <c r="H437" t="s">
        <v>1958</v>
      </c>
      <c r="I437" t="s">
        <v>313</v>
      </c>
      <c r="J437" t="s">
        <v>15</v>
      </c>
      <c r="K437" t="s">
        <v>279</v>
      </c>
      <c r="M437" t="s">
        <v>14</v>
      </c>
    </row>
    <row r="438" spans="2:13" ht="14.25" hidden="1">
      <c r="B438">
        <v>436</v>
      </c>
      <c r="C438">
        <v>35</v>
      </c>
      <c r="D438">
        <v>14</v>
      </c>
      <c r="E438">
        <v>0</v>
      </c>
      <c r="F438">
        <v>0</v>
      </c>
      <c r="G438" t="s">
        <v>1960</v>
      </c>
      <c r="H438" t="s">
        <v>1958</v>
      </c>
      <c r="I438" t="s">
        <v>332</v>
      </c>
      <c r="J438" t="s">
        <v>12</v>
      </c>
      <c r="K438" t="s">
        <v>332</v>
      </c>
      <c r="M438" t="s">
        <v>14</v>
      </c>
    </row>
    <row r="439" spans="2:13" ht="14.25" hidden="1">
      <c r="B439">
        <v>437</v>
      </c>
      <c r="C439">
        <v>35</v>
      </c>
      <c r="D439">
        <v>14</v>
      </c>
      <c r="E439">
        <v>1</v>
      </c>
      <c r="F439">
        <v>0</v>
      </c>
      <c r="G439" t="s">
        <v>1960</v>
      </c>
      <c r="H439" t="s">
        <v>1958</v>
      </c>
      <c r="I439" t="s">
        <v>332</v>
      </c>
      <c r="J439" t="s">
        <v>15</v>
      </c>
      <c r="K439" t="s">
        <v>333</v>
      </c>
      <c r="M439" t="s">
        <v>14</v>
      </c>
    </row>
    <row r="440" spans="2:13" ht="14.25" hidden="1">
      <c r="B440">
        <v>438</v>
      </c>
      <c r="C440">
        <v>35</v>
      </c>
      <c r="D440">
        <v>14</v>
      </c>
      <c r="E440">
        <v>2</v>
      </c>
      <c r="F440">
        <v>0</v>
      </c>
      <c r="G440" t="s">
        <v>1960</v>
      </c>
      <c r="H440" t="s">
        <v>1958</v>
      </c>
      <c r="I440" t="s">
        <v>332</v>
      </c>
      <c r="J440" t="s">
        <v>15</v>
      </c>
      <c r="K440" t="s">
        <v>154</v>
      </c>
      <c r="M440" t="s">
        <v>14</v>
      </c>
    </row>
    <row r="441" spans="2:13" ht="14.25" hidden="1">
      <c r="B441">
        <v>439</v>
      </c>
      <c r="C441">
        <v>35</v>
      </c>
      <c r="D441">
        <v>14</v>
      </c>
      <c r="E441">
        <v>3</v>
      </c>
      <c r="F441">
        <v>0</v>
      </c>
      <c r="G441" t="s">
        <v>1960</v>
      </c>
      <c r="H441" t="s">
        <v>1958</v>
      </c>
      <c r="I441" t="s">
        <v>332</v>
      </c>
      <c r="J441" t="s">
        <v>15</v>
      </c>
      <c r="K441" t="s">
        <v>155</v>
      </c>
      <c r="M441" t="s">
        <v>14</v>
      </c>
    </row>
    <row r="442" spans="2:13" ht="14.25" hidden="1">
      <c r="B442">
        <v>440</v>
      </c>
      <c r="C442">
        <v>35</v>
      </c>
      <c r="D442">
        <v>14</v>
      </c>
      <c r="E442">
        <v>4</v>
      </c>
      <c r="F442">
        <v>0</v>
      </c>
      <c r="G442" t="s">
        <v>1960</v>
      </c>
      <c r="H442" t="s">
        <v>1958</v>
      </c>
      <c r="I442" t="s">
        <v>332</v>
      </c>
      <c r="J442" t="s">
        <v>15</v>
      </c>
      <c r="K442" t="s">
        <v>156</v>
      </c>
      <c r="M442" t="s">
        <v>14</v>
      </c>
    </row>
    <row r="443" spans="2:13" ht="14.25" hidden="1">
      <c r="B443">
        <v>441</v>
      </c>
      <c r="C443">
        <v>35</v>
      </c>
      <c r="D443">
        <v>14</v>
      </c>
      <c r="E443">
        <v>5</v>
      </c>
      <c r="F443">
        <v>0</v>
      </c>
      <c r="G443" t="s">
        <v>1960</v>
      </c>
      <c r="H443" t="s">
        <v>1958</v>
      </c>
      <c r="I443" t="s">
        <v>332</v>
      </c>
      <c r="J443" t="s">
        <v>15</v>
      </c>
      <c r="K443" t="s">
        <v>334</v>
      </c>
      <c r="M443" t="s">
        <v>14</v>
      </c>
    </row>
    <row r="444" spans="2:13" ht="14.25" hidden="1">
      <c r="B444">
        <v>442</v>
      </c>
      <c r="C444">
        <v>35</v>
      </c>
      <c r="D444">
        <v>14</v>
      </c>
      <c r="E444">
        <v>6</v>
      </c>
      <c r="F444">
        <v>0</v>
      </c>
      <c r="G444" t="s">
        <v>1960</v>
      </c>
      <c r="H444" t="s">
        <v>1958</v>
      </c>
      <c r="I444" t="s">
        <v>332</v>
      </c>
      <c r="J444" t="s">
        <v>62</v>
      </c>
      <c r="K444" t="s">
        <v>335</v>
      </c>
      <c r="M444" t="s">
        <v>14</v>
      </c>
    </row>
    <row r="445" spans="2:13" ht="14.25" hidden="1">
      <c r="B445">
        <v>443</v>
      </c>
      <c r="C445">
        <v>35</v>
      </c>
      <c r="D445">
        <v>14</v>
      </c>
      <c r="E445">
        <v>7</v>
      </c>
      <c r="F445">
        <v>0</v>
      </c>
      <c r="G445" t="s">
        <v>1960</v>
      </c>
      <c r="H445" t="s">
        <v>1958</v>
      </c>
      <c r="I445" t="s">
        <v>332</v>
      </c>
      <c r="J445" t="s">
        <v>62</v>
      </c>
      <c r="K445" t="s">
        <v>336</v>
      </c>
      <c r="M445" t="s">
        <v>14</v>
      </c>
    </row>
    <row r="446" spans="2:13" ht="14.25" hidden="1">
      <c r="B446">
        <v>444</v>
      </c>
      <c r="C446">
        <v>35</v>
      </c>
      <c r="D446">
        <v>14</v>
      </c>
      <c r="E446">
        <v>8</v>
      </c>
      <c r="F446">
        <v>0</v>
      </c>
      <c r="G446" t="s">
        <v>1960</v>
      </c>
      <c r="H446" t="s">
        <v>1958</v>
      </c>
      <c r="I446" t="s">
        <v>332</v>
      </c>
      <c r="J446" t="s">
        <v>62</v>
      </c>
      <c r="K446" t="s">
        <v>337</v>
      </c>
      <c r="M446" t="s">
        <v>14</v>
      </c>
    </row>
    <row r="447" spans="2:13" ht="14.25" hidden="1">
      <c r="B447">
        <v>445</v>
      </c>
      <c r="C447">
        <v>35</v>
      </c>
      <c r="D447">
        <v>14</v>
      </c>
      <c r="E447">
        <v>9</v>
      </c>
      <c r="F447">
        <v>0</v>
      </c>
      <c r="G447" t="s">
        <v>1960</v>
      </c>
      <c r="H447" t="s">
        <v>1958</v>
      </c>
      <c r="I447" t="s">
        <v>332</v>
      </c>
      <c r="J447" t="s">
        <v>62</v>
      </c>
      <c r="K447" t="s">
        <v>301</v>
      </c>
      <c r="M447" t="s">
        <v>14</v>
      </c>
    </row>
    <row r="448" spans="2:13" ht="14.25" hidden="1">
      <c r="B448">
        <v>446</v>
      </c>
      <c r="C448">
        <v>35</v>
      </c>
      <c r="D448">
        <v>14</v>
      </c>
      <c r="E448">
        <v>10</v>
      </c>
      <c r="F448">
        <v>0</v>
      </c>
      <c r="G448" t="s">
        <v>1960</v>
      </c>
      <c r="H448" t="s">
        <v>1958</v>
      </c>
      <c r="I448" t="s">
        <v>332</v>
      </c>
      <c r="J448" t="s">
        <v>15</v>
      </c>
      <c r="K448" t="s">
        <v>338</v>
      </c>
      <c r="M448" t="s">
        <v>14</v>
      </c>
    </row>
    <row r="449" spans="2:13" ht="14.25" hidden="1">
      <c r="B449">
        <v>447</v>
      </c>
      <c r="C449">
        <v>35</v>
      </c>
      <c r="D449">
        <v>14</v>
      </c>
      <c r="E449">
        <v>11</v>
      </c>
      <c r="F449">
        <v>0</v>
      </c>
      <c r="G449" t="s">
        <v>1960</v>
      </c>
      <c r="H449" t="s">
        <v>1958</v>
      </c>
      <c r="I449" t="s">
        <v>332</v>
      </c>
      <c r="J449" t="s">
        <v>15</v>
      </c>
      <c r="K449" t="s">
        <v>339</v>
      </c>
      <c r="M449" t="s">
        <v>14</v>
      </c>
    </row>
    <row r="450" spans="2:13" ht="14.25" hidden="1">
      <c r="B450">
        <v>448</v>
      </c>
      <c r="C450">
        <v>35</v>
      </c>
      <c r="D450">
        <v>14</v>
      </c>
      <c r="E450">
        <v>12</v>
      </c>
      <c r="F450">
        <v>0</v>
      </c>
      <c r="G450" t="s">
        <v>1960</v>
      </c>
      <c r="H450" t="s">
        <v>1958</v>
      </c>
      <c r="I450" t="s">
        <v>332</v>
      </c>
      <c r="J450" t="s">
        <v>15</v>
      </c>
      <c r="K450" t="s">
        <v>302</v>
      </c>
      <c r="M450" t="s">
        <v>14</v>
      </c>
    </row>
    <row r="451" spans="2:13" ht="14.25" hidden="1">
      <c r="B451">
        <v>449</v>
      </c>
      <c r="C451">
        <v>35</v>
      </c>
      <c r="D451">
        <v>14</v>
      </c>
      <c r="E451">
        <v>13</v>
      </c>
      <c r="F451">
        <v>0</v>
      </c>
      <c r="G451" t="s">
        <v>1960</v>
      </c>
      <c r="H451" t="s">
        <v>1958</v>
      </c>
      <c r="I451" t="s">
        <v>332</v>
      </c>
      <c r="J451" t="s">
        <v>15</v>
      </c>
      <c r="K451" t="s">
        <v>299</v>
      </c>
      <c r="M451" t="s">
        <v>14</v>
      </c>
    </row>
    <row r="452" spans="2:13" ht="14.25" hidden="1">
      <c r="B452">
        <v>450</v>
      </c>
      <c r="C452">
        <v>35</v>
      </c>
      <c r="D452">
        <v>14</v>
      </c>
      <c r="E452">
        <v>14</v>
      </c>
      <c r="F452">
        <v>0</v>
      </c>
      <c r="G452" t="s">
        <v>1960</v>
      </c>
      <c r="H452" t="s">
        <v>1958</v>
      </c>
      <c r="I452" t="s">
        <v>332</v>
      </c>
      <c r="J452" t="s">
        <v>15</v>
      </c>
      <c r="K452" t="s">
        <v>300</v>
      </c>
      <c r="M452" t="s">
        <v>14</v>
      </c>
    </row>
    <row r="453" spans="2:13" ht="14.25" hidden="1">
      <c r="B453">
        <v>451</v>
      </c>
      <c r="C453">
        <v>36</v>
      </c>
      <c r="D453">
        <v>18</v>
      </c>
      <c r="E453">
        <v>0</v>
      </c>
      <c r="F453">
        <v>0</v>
      </c>
      <c r="G453" t="s">
        <v>1960</v>
      </c>
      <c r="H453" t="s">
        <v>1958</v>
      </c>
      <c r="I453" t="s">
        <v>340</v>
      </c>
      <c r="J453" t="s">
        <v>12</v>
      </c>
      <c r="K453" t="s">
        <v>340</v>
      </c>
      <c r="M453" t="s">
        <v>14</v>
      </c>
    </row>
    <row r="454" spans="2:13" ht="14.25" hidden="1">
      <c r="B454">
        <v>452</v>
      </c>
      <c r="C454">
        <v>36</v>
      </c>
      <c r="D454">
        <v>18</v>
      </c>
      <c r="E454">
        <v>1</v>
      </c>
      <c r="F454">
        <v>0</v>
      </c>
      <c r="G454" t="s">
        <v>1960</v>
      </c>
      <c r="H454" t="s">
        <v>1958</v>
      </c>
      <c r="I454" t="s">
        <v>340</v>
      </c>
      <c r="J454" t="s">
        <v>15</v>
      </c>
      <c r="K454" t="s">
        <v>153</v>
      </c>
      <c r="M454" t="s">
        <v>14</v>
      </c>
    </row>
    <row r="455" spans="2:13" ht="14.25" hidden="1">
      <c r="B455">
        <v>453</v>
      </c>
      <c r="C455">
        <v>36</v>
      </c>
      <c r="D455">
        <v>18</v>
      </c>
      <c r="E455">
        <v>2</v>
      </c>
      <c r="F455">
        <v>0</v>
      </c>
      <c r="G455" t="s">
        <v>1960</v>
      </c>
      <c r="H455" t="s">
        <v>1958</v>
      </c>
      <c r="I455" t="s">
        <v>340</v>
      </c>
      <c r="J455" t="s">
        <v>15</v>
      </c>
      <c r="K455" t="s">
        <v>154</v>
      </c>
      <c r="M455" t="s">
        <v>14</v>
      </c>
    </row>
    <row r="456" spans="2:13" ht="14.25" hidden="1">
      <c r="B456">
        <v>454</v>
      </c>
      <c r="C456">
        <v>36</v>
      </c>
      <c r="D456">
        <v>18</v>
      </c>
      <c r="E456">
        <v>3</v>
      </c>
      <c r="F456">
        <v>0</v>
      </c>
      <c r="G456" t="s">
        <v>1960</v>
      </c>
      <c r="H456" t="s">
        <v>1958</v>
      </c>
      <c r="I456" t="s">
        <v>340</v>
      </c>
      <c r="J456" t="s">
        <v>15</v>
      </c>
      <c r="K456" t="s">
        <v>155</v>
      </c>
      <c r="M456" t="s">
        <v>14</v>
      </c>
    </row>
    <row r="457" spans="2:13" ht="14.25" hidden="1">
      <c r="B457">
        <v>455</v>
      </c>
      <c r="C457">
        <v>36</v>
      </c>
      <c r="D457">
        <v>18</v>
      </c>
      <c r="E457">
        <v>4</v>
      </c>
      <c r="F457">
        <v>0</v>
      </c>
      <c r="G457" t="s">
        <v>1960</v>
      </c>
      <c r="H457" t="s">
        <v>1958</v>
      </c>
      <c r="I457" t="s">
        <v>340</v>
      </c>
      <c r="J457" t="s">
        <v>15</v>
      </c>
      <c r="K457" t="s">
        <v>156</v>
      </c>
      <c r="M457" t="s">
        <v>14</v>
      </c>
    </row>
    <row r="458" spans="2:13" ht="14.25" hidden="1">
      <c r="B458">
        <v>456</v>
      </c>
      <c r="C458">
        <v>36</v>
      </c>
      <c r="D458">
        <v>18</v>
      </c>
      <c r="E458">
        <v>5</v>
      </c>
      <c r="F458">
        <v>0</v>
      </c>
      <c r="G458" t="s">
        <v>1960</v>
      </c>
      <c r="H458" t="s">
        <v>1958</v>
      </c>
      <c r="I458" t="s">
        <v>340</v>
      </c>
      <c r="J458" t="s">
        <v>15</v>
      </c>
      <c r="K458" t="s">
        <v>341</v>
      </c>
      <c r="M458" t="s">
        <v>14</v>
      </c>
    </row>
    <row r="459" spans="2:13" ht="14.25" hidden="1">
      <c r="B459">
        <v>457</v>
      </c>
      <c r="C459">
        <v>36</v>
      </c>
      <c r="D459">
        <v>18</v>
      </c>
      <c r="E459">
        <v>6</v>
      </c>
      <c r="F459">
        <v>0</v>
      </c>
      <c r="G459" t="s">
        <v>1960</v>
      </c>
      <c r="H459" t="s">
        <v>1958</v>
      </c>
      <c r="I459" t="s">
        <v>340</v>
      </c>
      <c r="J459" t="s">
        <v>62</v>
      </c>
      <c r="K459" t="s">
        <v>342</v>
      </c>
      <c r="M459" t="s">
        <v>14</v>
      </c>
    </row>
    <row r="460" spans="2:13" ht="14.25" hidden="1">
      <c r="B460">
        <v>458</v>
      </c>
      <c r="C460">
        <v>36</v>
      </c>
      <c r="D460">
        <v>18</v>
      </c>
      <c r="E460">
        <v>7</v>
      </c>
      <c r="F460">
        <v>0</v>
      </c>
      <c r="G460" t="s">
        <v>1960</v>
      </c>
      <c r="H460" t="s">
        <v>1958</v>
      </c>
      <c r="I460" t="s">
        <v>340</v>
      </c>
      <c r="J460" t="s">
        <v>62</v>
      </c>
      <c r="K460" t="s">
        <v>343</v>
      </c>
      <c r="M460" t="s">
        <v>14</v>
      </c>
    </row>
    <row r="461" spans="2:13" ht="14.25" hidden="1">
      <c r="B461">
        <v>459</v>
      </c>
      <c r="C461">
        <v>36</v>
      </c>
      <c r="D461">
        <v>18</v>
      </c>
      <c r="E461">
        <v>8</v>
      </c>
      <c r="F461">
        <v>0</v>
      </c>
      <c r="G461" t="s">
        <v>1960</v>
      </c>
      <c r="H461" t="s">
        <v>1958</v>
      </c>
      <c r="I461" t="s">
        <v>340</v>
      </c>
      <c r="J461" t="s">
        <v>62</v>
      </c>
      <c r="K461" t="s">
        <v>344</v>
      </c>
      <c r="M461" t="s">
        <v>14</v>
      </c>
    </row>
    <row r="462" spans="2:13" ht="14.25" hidden="1">
      <c r="B462">
        <v>460</v>
      </c>
      <c r="C462">
        <v>36</v>
      </c>
      <c r="D462">
        <v>18</v>
      </c>
      <c r="E462">
        <v>9</v>
      </c>
      <c r="F462">
        <v>0</v>
      </c>
      <c r="G462" t="s">
        <v>1960</v>
      </c>
      <c r="H462" t="s">
        <v>1958</v>
      </c>
      <c r="I462" t="s">
        <v>340</v>
      </c>
      <c r="J462" t="s">
        <v>62</v>
      </c>
      <c r="K462" t="s">
        <v>345</v>
      </c>
      <c r="M462" t="s">
        <v>14</v>
      </c>
    </row>
    <row r="463" spans="2:13" ht="14.25" hidden="1">
      <c r="B463">
        <v>461</v>
      </c>
      <c r="C463">
        <v>36</v>
      </c>
      <c r="D463">
        <v>18</v>
      </c>
      <c r="E463">
        <v>10</v>
      </c>
      <c r="F463">
        <v>0</v>
      </c>
      <c r="G463" t="s">
        <v>1960</v>
      </c>
      <c r="H463" t="s">
        <v>1958</v>
      </c>
      <c r="I463" t="s">
        <v>340</v>
      </c>
      <c r="J463" t="s">
        <v>62</v>
      </c>
      <c r="K463" t="s">
        <v>346</v>
      </c>
      <c r="M463" t="s">
        <v>14</v>
      </c>
    </row>
    <row r="464" spans="2:13" ht="14.25" hidden="1">
      <c r="B464">
        <v>462</v>
      </c>
      <c r="C464">
        <v>36</v>
      </c>
      <c r="D464">
        <v>18</v>
      </c>
      <c r="E464">
        <v>11</v>
      </c>
      <c r="F464">
        <v>0</v>
      </c>
      <c r="G464" t="s">
        <v>1960</v>
      </c>
      <c r="H464" t="s">
        <v>1958</v>
      </c>
      <c r="I464" t="s">
        <v>340</v>
      </c>
      <c r="J464" t="s">
        <v>62</v>
      </c>
      <c r="K464" t="s">
        <v>347</v>
      </c>
      <c r="M464" t="s">
        <v>14</v>
      </c>
    </row>
    <row r="465" spans="2:13" ht="14.25" hidden="1">
      <c r="B465">
        <v>463</v>
      </c>
      <c r="C465">
        <v>36</v>
      </c>
      <c r="D465">
        <v>18</v>
      </c>
      <c r="E465">
        <v>12</v>
      </c>
      <c r="F465">
        <v>0</v>
      </c>
      <c r="G465" t="s">
        <v>1960</v>
      </c>
      <c r="H465" t="s">
        <v>1958</v>
      </c>
      <c r="I465" t="s">
        <v>340</v>
      </c>
      <c r="J465" t="s">
        <v>62</v>
      </c>
      <c r="K465" t="s">
        <v>348</v>
      </c>
      <c r="M465" t="s">
        <v>14</v>
      </c>
    </row>
    <row r="466" spans="2:13" ht="14.25" hidden="1">
      <c r="B466">
        <v>464</v>
      </c>
      <c r="C466">
        <v>36</v>
      </c>
      <c r="D466">
        <v>18</v>
      </c>
      <c r="E466">
        <v>13</v>
      </c>
      <c r="F466">
        <v>0</v>
      </c>
      <c r="G466" t="s">
        <v>1960</v>
      </c>
      <c r="H466" t="s">
        <v>1958</v>
      </c>
      <c r="I466" t="s">
        <v>340</v>
      </c>
      <c r="J466" t="s">
        <v>62</v>
      </c>
      <c r="K466" t="s">
        <v>349</v>
      </c>
      <c r="M466" t="s">
        <v>14</v>
      </c>
    </row>
    <row r="467" spans="2:13" ht="14.25" hidden="1">
      <c r="B467">
        <v>465</v>
      </c>
      <c r="C467">
        <v>36</v>
      </c>
      <c r="D467">
        <v>18</v>
      </c>
      <c r="E467">
        <v>14</v>
      </c>
      <c r="F467">
        <v>0</v>
      </c>
      <c r="G467" t="s">
        <v>1960</v>
      </c>
      <c r="H467" t="s">
        <v>1958</v>
      </c>
      <c r="I467" t="s">
        <v>340</v>
      </c>
      <c r="J467" t="s">
        <v>62</v>
      </c>
      <c r="K467" t="s">
        <v>350</v>
      </c>
      <c r="M467" t="s">
        <v>14</v>
      </c>
    </row>
    <row r="468" spans="2:13" ht="14.25" hidden="1">
      <c r="B468">
        <v>466</v>
      </c>
      <c r="C468">
        <v>36</v>
      </c>
      <c r="D468">
        <v>18</v>
      </c>
      <c r="E468">
        <v>15</v>
      </c>
      <c r="F468">
        <v>0</v>
      </c>
      <c r="G468" t="s">
        <v>1960</v>
      </c>
      <c r="H468" t="s">
        <v>1958</v>
      </c>
      <c r="I468" t="s">
        <v>340</v>
      </c>
      <c r="J468" t="s">
        <v>62</v>
      </c>
      <c r="K468" t="s">
        <v>351</v>
      </c>
      <c r="M468" t="s">
        <v>14</v>
      </c>
    </row>
    <row r="469" spans="2:13" ht="14.25" hidden="1">
      <c r="B469">
        <v>467</v>
      </c>
      <c r="C469">
        <v>36</v>
      </c>
      <c r="D469">
        <v>18</v>
      </c>
      <c r="E469">
        <v>16</v>
      </c>
      <c r="F469">
        <v>0</v>
      </c>
      <c r="G469" t="s">
        <v>1960</v>
      </c>
      <c r="H469" t="s">
        <v>1958</v>
      </c>
      <c r="I469" t="s">
        <v>340</v>
      </c>
      <c r="J469" t="s">
        <v>62</v>
      </c>
      <c r="K469" t="s">
        <v>352</v>
      </c>
      <c r="M469" t="s">
        <v>14</v>
      </c>
    </row>
    <row r="470" spans="2:13" ht="14.25" hidden="1">
      <c r="B470">
        <v>468</v>
      </c>
      <c r="C470">
        <v>36</v>
      </c>
      <c r="D470">
        <v>18</v>
      </c>
      <c r="E470">
        <v>17</v>
      </c>
      <c r="F470">
        <v>0</v>
      </c>
      <c r="G470" t="s">
        <v>1960</v>
      </c>
      <c r="H470" t="s">
        <v>1958</v>
      </c>
      <c r="I470" t="s">
        <v>340</v>
      </c>
      <c r="J470" t="s">
        <v>62</v>
      </c>
      <c r="K470" t="s">
        <v>207</v>
      </c>
      <c r="M470" t="s">
        <v>14</v>
      </c>
    </row>
    <row r="471" spans="2:13" ht="14.25" hidden="1">
      <c r="B471">
        <v>469</v>
      </c>
      <c r="C471">
        <v>36</v>
      </c>
      <c r="D471">
        <v>18</v>
      </c>
      <c r="E471">
        <v>18</v>
      </c>
      <c r="F471">
        <v>0</v>
      </c>
      <c r="G471" t="s">
        <v>1960</v>
      </c>
      <c r="H471" t="s">
        <v>1958</v>
      </c>
      <c r="I471" t="s">
        <v>340</v>
      </c>
      <c r="J471" t="s">
        <v>15</v>
      </c>
      <c r="K471" t="s">
        <v>353</v>
      </c>
      <c r="M471" t="s">
        <v>14</v>
      </c>
    </row>
    <row r="472" spans="2:13" ht="14.25" hidden="1">
      <c r="B472">
        <v>470</v>
      </c>
      <c r="C472">
        <v>37</v>
      </c>
      <c r="D472">
        <v>5</v>
      </c>
      <c r="E472">
        <v>0</v>
      </c>
      <c r="F472">
        <v>0</v>
      </c>
      <c r="G472" t="s">
        <v>1960</v>
      </c>
      <c r="H472" t="s">
        <v>1958</v>
      </c>
      <c r="I472" t="s">
        <v>354</v>
      </c>
      <c r="J472" t="s">
        <v>12</v>
      </c>
      <c r="K472" t="s">
        <v>354</v>
      </c>
      <c r="M472" t="s">
        <v>14</v>
      </c>
    </row>
    <row r="473" spans="2:13" ht="14.25" hidden="1">
      <c r="B473">
        <v>471</v>
      </c>
      <c r="C473">
        <v>37</v>
      </c>
      <c r="D473">
        <v>5</v>
      </c>
      <c r="E473">
        <v>1</v>
      </c>
      <c r="F473">
        <v>0</v>
      </c>
      <c r="G473" t="s">
        <v>1960</v>
      </c>
      <c r="H473" t="s">
        <v>1958</v>
      </c>
      <c r="I473" t="s">
        <v>354</v>
      </c>
      <c r="J473" t="s">
        <v>237</v>
      </c>
      <c r="K473" t="s">
        <v>355</v>
      </c>
      <c r="M473" t="s">
        <v>14</v>
      </c>
    </row>
    <row r="474" spans="2:13" ht="14.25" hidden="1">
      <c r="B474">
        <v>472</v>
      </c>
      <c r="C474">
        <v>37</v>
      </c>
      <c r="D474">
        <v>5</v>
      </c>
      <c r="E474">
        <v>2</v>
      </c>
      <c r="F474">
        <v>0</v>
      </c>
      <c r="G474" t="s">
        <v>1960</v>
      </c>
      <c r="H474" t="s">
        <v>1958</v>
      </c>
      <c r="I474" t="s">
        <v>354</v>
      </c>
      <c r="J474" t="s">
        <v>237</v>
      </c>
      <c r="K474" t="s">
        <v>356</v>
      </c>
      <c r="M474" t="s">
        <v>14</v>
      </c>
    </row>
    <row r="475" spans="2:13" ht="14.25" hidden="1">
      <c r="B475">
        <v>473</v>
      </c>
      <c r="C475">
        <v>37</v>
      </c>
      <c r="D475">
        <v>5</v>
      </c>
      <c r="E475">
        <v>3</v>
      </c>
      <c r="F475">
        <v>0</v>
      </c>
      <c r="G475" t="s">
        <v>1960</v>
      </c>
      <c r="H475" t="s">
        <v>1958</v>
      </c>
      <c r="I475" t="s">
        <v>354</v>
      </c>
      <c r="J475" t="s">
        <v>237</v>
      </c>
      <c r="K475" t="s">
        <v>357</v>
      </c>
      <c r="M475" t="s">
        <v>14</v>
      </c>
    </row>
    <row r="476" spans="2:13" ht="14.25" hidden="1">
      <c r="B476">
        <v>474</v>
      </c>
      <c r="C476">
        <v>37</v>
      </c>
      <c r="D476">
        <v>5</v>
      </c>
      <c r="E476">
        <v>4</v>
      </c>
      <c r="F476">
        <v>0</v>
      </c>
      <c r="G476" t="s">
        <v>1960</v>
      </c>
      <c r="H476" t="s">
        <v>1958</v>
      </c>
      <c r="I476" t="s">
        <v>354</v>
      </c>
      <c r="J476" t="s">
        <v>237</v>
      </c>
      <c r="K476" t="s">
        <v>358</v>
      </c>
      <c r="M476" t="s">
        <v>14</v>
      </c>
    </row>
    <row r="477" spans="2:13" ht="14.25" hidden="1">
      <c r="B477">
        <v>475</v>
      </c>
      <c r="C477">
        <v>37</v>
      </c>
      <c r="D477">
        <v>5</v>
      </c>
      <c r="E477">
        <v>5</v>
      </c>
      <c r="F477">
        <v>0</v>
      </c>
      <c r="G477" t="s">
        <v>1960</v>
      </c>
      <c r="H477" t="s">
        <v>1958</v>
      </c>
      <c r="I477" t="s">
        <v>354</v>
      </c>
      <c r="J477" t="s">
        <v>237</v>
      </c>
      <c r="K477" t="s">
        <v>359</v>
      </c>
      <c r="M477" t="s">
        <v>14</v>
      </c>
    </row>
    <row r="478" spans="2:13" ht="14.25" hidden="1">
      <c r="B478">
        <v>476</v>
      </c>
      <c r="C478">
        <v>38</v>
      </c>
      <c r="D478">
        <v>33</v>
      </c>
      <c r="E478">
        <v>0</v>
      </c>
      <c r="F478">
        <v>0</v>
      </c>
      <c r="G478" t="s">
        <v>1960</v>
      </c>
      <c r="H478" t="s">
        <v>1958</v>
      </c>
      <c r="I478" t="s">
        <v>360</v>
      </c>
      <c r="J478" t="s">
        <v>12</v>
      </c>
      <c r="K478" t="s">
        <v>360</v>
      </c>
      <c r="M478" t="s">
        <v>14</v>
      </c>
    </row>
    <row r="479" spans="2:13" ht="14.25" hidden="1">
      <c r="B479">
        <v>477</v>
      </c>
      <c r="C479">
        <v>38</v>
      </c>
      <c r="D479">
        <v>33</v>
      </c>
      <c r="E479">
        <v>1</v>
      </c>
      <c r="F479">
        <v>0</v>
      </c>
      <c r="G479" t="s">
        <v>1960</v>
      </c>
      <c r="H479" t="s">
        <v>1958</v>
      </c>
      <c r="I479" t="s">
        <v>360</v>
      </c>
      <c r="J479" t="s">
        <v>15</v>
      </c>
      <c r="K479" t="s">
        <v>153</v>
      </c>
      <c r="M479" t="s">
        <v>14</v>
      </c>
    </row>
    <row r="480" spans="2:13" ht="14.25" hidden="1">
      <c r="B480">
        <v>478</v>
      </c>
      <c r="C480">
        <v>38</v>
      </c>
      <c r="D480">
        <v>33</v>
      </c>
      <c r="E480">
        <v>2</v>
      </c>
      <c r="F480">
        <v>0</v>
      </c>
      <c r="G480" t="s">
        <v>1960</v>
      </c>
      <c r="H480" t="s">
        <v>1958</v>
      </c>
      <c r="I480" t="s">
        <v>360</v>
      </c>
      <c r="J480" t="s">
        <v>15</v>
      </c>
      <c r="K480" t="s">
        <v>154</v>
      </c>
      <c r="M480" t="s">
        <v>14</v>
      </c>
    </row>
    <row r="481" spans="2:13" ht="14.25" hidden="1">
      <c r="B481">
        <v>479</v>
      </c>
      <c r="C481">
        <v>38</v>
      </c>
      <c r="D481">
        <v>33</v>
      </c>
      <c r="E481">
        <v>3</v>
      </c>
      <c r="F481">
        <v>0</v>
      </c>
      <c r="G481" t="s">
        <v>1960</v>
      </c>
      <c r="H481" t="s">
        <v>1958</v>
      </c>
      <c r="I481" t="s">
        <v>360</v>
      </c>
      <c r="J481" t="s">
        <v>15</v>
      </c>
      <c r="K481" t="s">
        <v>155</v>
      </c>
      <c r="M481" t="s">
        <v>14</v>
      </c>
    </row>
    <row r="482" spans="2:13" ht="14.25" hidden="1">
      <c r="B482">
        <v>480</v>
      </c>
      <c r="C482">
        <v>38</v>
      </c>
      <c r="D482">
        <v>33</v>
      </c>
      <c r="E482">
        <v>4</v>
      </c>
      <c r="F482">
        <v>0</v>
      </c>
      <c r="G482" t="s">
        <v>1960</v>
      </c>
      <c r="H482" t="s">
        <v>1958</v>
      </c>
      <c r="I482" t="s">
        <v>360</v>
      </c>
      <c r="J482" t="s">
        <v>15</v>
      </c>
      <c r="K482" t="s">
        <v>156</v>
      </c>
      <c r="M482" t="s">
        <v>14</v>
      </c>
    </row>
    <row r="483" spans="2:13" ht="14.25" hidden="1">
      <c r="B483">
        <v>481</v>
      </c>
      <c r="C483">
        <v>38</v>
      </c>
      <c r="D483">
        <v>33</v>
      </c>
      <c r="E483">
        <v>5</v>
      </c>
      <c r="F483">
        <v>0</v>
      </c>
      <c r="G483" t="s">
        <v>1960</v>
      </c>
      <c r="H483" t="s">
        <v>1958</v>
      </c>
      <c r="I483" t="s">
        <v>360</v>
      </c>
      <c r="J483" t="s">
        <v>15</v>
      </c>
      <c r="K483" t="s">
        <v>293</v>
      </c>
      <c r="M483" t="s">
        <v>14</v>
      </c>
    </row>
    <row r="484" spans="2:13" ht="14.25" hidden="1">
      <c r="B484">
        <v>482</v>
      </c>
      <c r="C484">
        <v>38</v>
      </c>
      <c r="D484">
        <v>33</v>
      </c>
      <c r="E484">
        <v>6</v>
      </c>
      <c r="F484">
        <v>0</v>
      </c>
      <c r="G484" t="s">
        <v>1960</v>
      </c>
      <c r="H484" t="s">
        <v>1958</v>
      </c>
      <c r="I484" t="s">
        <v>360</v>
      </c>
      <c r="J484" t="s">
        <v>62</v>
      </c>
      <c r="K484" t="s">
        <v>361</v>
      </c>
      <c r="M484" t="s">
        <v>14</v>
      </c>
    </row>
    <row r="485" spans="2:13" ht="14.25" hidden="1">
      <c r="B485">
        <v>483</v>
      </c>
      <c r="C485">
        <v>38</v>
      </c>
      <c r="D485">
        <v>33</v>
      </c>
      <c r="E485">
        <v>7</v>
      </c>
      <c r="F485">
        <v>0</v>
      </c>
      <c r="G485" t="s">
        <v>1960</v>
      </c>
      <c r="H485" t="s">
        <v>1958</v>
      </c>
      <c r="I485" t="s">
        <v>360</v>
      </c>
      <c r="J485" t="s">
        <v>62</v>
      </c>
      <c r="K485" t="s">
        <v>362</v>
      </c>
      <c r="M485" t="s">
        <v>14</v>
      </c>
    </row>
    <row r="486" spans="2:13" ht="14.25" hidden="1">
      <c r="B486">
        <v>484</v>
      </c>
      <c r="C486">
        <v>38</v>
      </c>
      <c r="D486">
        <v>33</v>
      </c>
      <c r="E486">
        <v>8</v>
      </c>
      <c r="F486">
        <v>0</v>
      </c>
      <c r="G486" t="s">
        <v>1960</v>
      </c>
      <c r="H486" t="s">
        <v>1958</v>
      </c>
      <c r="I486" t="s">
        <v>360</v>
      </c>
      <c r="J486" t="s">
        <v>62</v>
      </c>
      <c r="K486" t="s">
        <v>363</v>
      </c>
      <c r="M486" t="s">
        <v>14</v>
      </c>
    </row>
    <row r="487" spans="2:13" ht="14.25" hidden="1">
      <c r="B487">
        <v>485</v>
      </c>
      <c r="C487">
        <v>38</v>
      </c>
      <c r="D487">
        <v>33</v>
      </c>
      <c r="E487">
        <v>9</v>
      </c>
      <c r="F487">
        <v>0</v>
      </c>
      <c r="G487" t="s">
        <v>1960</v>
      </c>
      <c r="H487" t="s">
        <v>1958</v>
      </c>
      <c r="I487" t="s">
        <v>360</v>
      </c>
      <c r="J487" t="s">
        <v>15</v>
      </c>
      <c r="K487" t="s">
        <v>364</v>
      </c>
      <c r="M487" t="s">
        <v>14</v>
      </c>
    </row>
    <row r="488" spans="2:13" ht="14.25" hidden="1">
      <c r="B488">
        <v>486</v>
      </c>
      <c r="C488">
        <v>38</v>
      </c>
      <c r="D488">
        <v>33</v>
      </c>
      <c r="E488">
        <v>10</v>
      </c>
      <c r="F488">
        <v>0</v>
      </c>
      <c r="G488" t="s">
        <v>1960</v>
      </c>
      <c r="H488" t="s">
        <v>1958</v>
      </c>
      <c r="I488" t="s">
        <v>360</v>
      </c>
      <c r="J488" t="s">
        <v>62</v>
      </c>
      <c r="K488" t="s">
        <v>365</v>
      </c>
      <c r="M488" t="s">
        <v>14</v>
      </c>
    </row>
    <row r="489" spans="2:13" ht="14.25" hidden="1">
      <c r="B489">
        <v>487</v>
      </c>
      <c r="C489">
        <v>38</v>
      </c>
      <c r="D489">
        <v>33</v>
      </c>
      <c r="E489">
        <v>11</v>
      </c>
      <c r="F489">
        <v>0</v>
      </c>
      <c r="G489" t="s">
        <v>1960</v>
      </c>
      <c r="H489" t="s">
        <v>1958</v>
      </c>
      <c r="I489" t="s">
        <v>360</v>
      </c>
      <c r="J489" t="s">
        <v>62</v>
      </c>
      <c r="K489" t="s">
        <v>366</v>
      </c>
      <c r="M489" t="s">
        <v>14</v>
      </c>
    </row>
    <row r="490" spans="2:13" ht="14.25" hidden="1">
      <c r="B490">
        <v>488</v>
      </c>
      <c r="C490">
        <v>38</v>
      </c>
      <c r="D490">
        <v>33</v>
      </c>
      <c r="E490">
        <v>12</v>
      </c>
      <c r="F490">
        <v>0</v>
      </c>
      <c r="G490" t="s">
        <v>1960</v>
      </c>
      <c r="H490" t="s">
        <v>1958</v>
      </c>
      <c r="I490" t="s">
        <v>360</v>
      </c>
      <c r="J490" t="s">
        <v>62</v>
      </c>
      <c r="K490" t="s">
        <v>367</v>
      </c>
      <c r="M490" t="s">
        <v>14</v>
      </c>
    </row>
    <row r="491" spans="2:13" ht="14.25" hidden="1">
      <c r="B491">
        <v>489</v>
      </c>
      <c r="C491">
        <v>38</v>
      </c>
      <c r="D491">
        <v>33</v>
      </c>
      <c r="E491">
        <v>13</v>
      </c>
      <c r="F491">
        <v>0</v>
      </c>
      <c r="G491" t="s">
        <v>1960</v>
      </c>
      <c r="H491" t="s">
        <v>1958</v>
      </c>
      <c r="I491" t="s">
        <v>360</v>
      </c>
      <c r="J491" t="s">
        <v>15</v>
      </c>
      <c r="K491" t="s">
        <v>227</v>
      </c>
      <c r="M491" t="s">
        <v>14</v>
      </c>
    </row>
    <row r="492" spans="2:13" ht="14.25" hidden="1">
      <c r="B492">
        <v>490</v>
      </c>
      <c r="C492">
        <v>38</v>
      </c>
      <c r="D492">
        <v>33</v>
      </c>
      <c r="E492">
        <v>14</v>
      </c>
      <c r="F492">
        <v>0</v>
      </c>
      <c r="G492" t="s">
        <v>1960</v>
      </c>
      <c r="H492" t="s">
        <v>1958</v>
      </c>
      <c r="I492" t="s">
        <v>360</v>
      </c>
      <c r="J492" t="s">
        <v>62</v>
      </c>
      <c r="K492" t="s">
        <v>228</v>
      </c>
      <c r="M492" t="s">
        <v>14</v>
      </c>
    </row>
    <row r="493" spans="2:13" ht="14.25" hidden="1">
      <c r="B493">
        <v>491</v>
      </c>
      <c r="C493">
        <v>38</v>
      </c>
      <c r="D493">
        <v>33</v>
      </c>
      <c r="E493">
        <v>15</v>
      </c>
      <c r="F493">
        <v>0</v>
      </c>
      <c r="G493" t="s">
        <v>1960</v>
      </c>
      <c r="H493" t="s">
        <v>1958</v>
      </c>
      <c r="I493" t="s">
        <v>360</v>
      </c>
      <c r="J493" t="s">
        <v>62</v>
      </c>
      <c r="K493" t="s">
        <v>229</v>
      </c>
      <c r="M493" t="s">
        <v>14</v>
      </c>
    </row>
    <row r="494" spans="2:13" ht="14.25" hidden="1">
      <c r="B494">
        <v>492</v>
      </c>
      <c r="C494">
        <v>38</v>
      </c>
      <c r="D494">
        <v>33</v>
      </c>
      <c r="E494">
        <v>16</v>
      </c>
      <c r="F494">
        <v>0</v>
      </c>
      <c r="G494" t="s">
        <v>1960</v>
      </c>
      <c r="H494" t="s">
        <v>1958</v>
      </c>
      <c r="I494" t="s">
        <v>360</v>
      </c>
      <c r="J494" t="s">
        <v>62</v>
      </c>
      <c r="K494" t="s">
        <v>230</v>
      </c>
      <c r="M494" t="s">
        <v>14</v>
      </c>
    </row>
    <row r="495" spans="2:13" ht="14.25" hidden="1">
      <c r="B495">
        <v>493</v>
      </c>
      <c r="C495">
        <v>38</v>
      </c>
      <c r="D495">
        <v>33</v>
      </c>
      <c r="E495">
        <v>17</v>
      </c>
      <c r="F495">
        <v>0</v>
      </c>
      <c r="G495" t="s">
        <v>1960</v>
      </c>
      <c r="H495" t="s">
        <v>1958</v>
      </c>
      <c r="I495" t="s">
        <v>360</v>
      </c>
      <c r="J495" t="s">
        <v>237</v>
      </c>
      <c r="K495" t="s">
        <v>368</v>
      </c>
      <c r="M495" t="s">
        <v>14</v>
      </c>
    </row>
    <row r="496" spans="2:13" ht="14.25" hidden="1">
      <c r="B496">
        <v>494</v>
      </c>
      <c r="C496">
        <v>38</v>
      </c>
      <c r="D496">
        <v>33</v>
      </c>
      <c r="E496">
        <v>18</v>
      </c>
      <c r="F496">
        <v>0</v>
      </c>
      <c r="G496" t="s">
        <v>1960</v>
      </c>
      <c r="H496" t="s">
        <v>1958</v>
      </c>
      <c r="I496" t="s">
        <v>360</v>
      </c>
      <c r="J496" t="s">
        <v>62</v>
      </c>
      <c r="K496" t="s">
        <v>369</v>
      </c>
      <c r="M496" t="s">
        <v>14</v>
      </c>
    </row>
    <row r="497" spans="2:13" ht="14.25" hidden="1">
      <c r="B497">
        <v>495</v>
      </c>
      <c r="C497">
        <v>38</v>
      </c>
      <c r="D497">
        <v>33</v>
      </c>
      <c r="E497">
        <v>19</v>
      </c>
      <c r="F497">
        <v>0</v>
      </c>
      <c r="G497" t="s">
        <v>1960</v>
      </c>
      <c r="H497" t="s">
        <v>1958</v>
      </c>
      <c r="I497" t="s">
        <v>360</v>
      </c>
      <c r="J497" t="s">
        <v>62</v>
      </c>
      <c r="K497" t="s">
        <v>370</v>
      </c>
      <c r="M497" t="s">
        <v>14</v>
      </c>
    </row>
    <row r="498" spans="2:13" ht="14.25" hidden="1">
      <c r="B498">
        <v>496</v>
      </c>
      <c r="C498">
        <v>38</v>
      </c>
      <c r="D498">
        <v>33</v>
      </c>
      <c r="E498">
        <v>20</v>
      </c>
      <c r="F498">
        <v>0</v>
      </c>
      <c r="G498" t="s">
        <v>1960</v>
      </c>
      <c r="H498" t="s">
        <v>1958</v>
      </c>
      <c r="I498" t="s">
        <v>360</v>
      </c>
      <c r="J498" t="s">
        <v>237</v>
      </c>
      <c r="K498" t="s">
        <v>371</v>
      </c>
      <c r="M498" t="s">
        <v>14</v>
      </c>
    </row>
    <row r="499" spans="2:13" ht="14.25" hidden="1">
      <c r="B499">
        <v>497</v>
      </c>
      <c r="C499">
        <v>38</v>
      </c>
      <c r="D499">
        <v>33</v>
      </c>
      <c r="E499">
        <v>21</v>
      </c>
      <c r="F499">
        <v>0</v>
      </c>
      <c r="G499" t="s">
        <v>1960</v>
      </c>
      <c r="H499" t="s">
        <v>1958</v>
      </c>
      <c r="I499" t="s">
        <v>360</v>
      </c>
      <c r="J499" t="s">
        <v>62</v>
      </c>
      <c r="K499" t="s">
        <v>372</v>
      </c>
      <c r="M499" t="s">
        <v>14</v>
      </c>
    </row>
    <row r="500" spans="2:13" ht="14.25" hidden="1">
      <c r="B500">
        <v>498</v>
      </c>
      <c r="C500">
        <v>38</v>
      </c>
      <c r="D500">
        <v>33</v>
      </c>
      <c r="E500">
        <v>22</v>
      </c>
      <c r="F500">
        <v>0</v>
      </c>
      <c r="G500" t="s">
        <v>1960</v>
      </c>
      <c r="H500" t="s">
        <v>1958</v>
      </c>
      <c r="I500" t="s">
        <v>360</v>
      </c>
      <c r="J500" t="s">
        <v>62</v>
      </c>
      <c r="K500" t="s">
        <v>373</v>
      </c>
      <c r="M500" t="s">
        <v>14</v>
      </c>
    </row>
    <row r="501" spans="2:13" ht="14.25" hidden="1">
      <c r="B501">
        <v>499</v>
      </c>
      <c r="C501">
        <v>38</v>
      </c>
      <c r="D501">
        <v>33</v>
      </c>
      <c r="E501">
        <v>23</v>
      </c>
      <c r="F501">
        <v>0</v>
      </c>
      <c r="G501" t="s">
        <v>1960</v>
      </c>
      <c r="H501" t="s">
        <v>1958</v>
      </c>
      <c r="I501" t="s">
        <v>360</v>
      </c>
      <c r="J501" t="s">
        <v>62</v>
      </c>
      <c r="K501" t="s">
        <v>374</v>
      </c>
      <c r="M501" t="s">
        <v>14</v>
      </c>
    </row>
    <row r="502" spans="2:13" ht="14.25" hidden="1">
      <c r="B502">
        <v>500</v>
      </c>
      <c r="C502">
        <v>38</v>
      </c>
      <c r="D502">
        <v>33</v>
      </c>
      <c r="E502">
        <v>24</v>
      </c>
      <c r="F502">
        <v>0</v>
      </c>
      <c r="G502" t="s">
        <v>1960</v>
      </c>
      <c r="H502" t="s">
        <v>1958</v>
      </c>
      <c r="I502" t="s">
        <v>360</v>
      </c>
      <c r="J502" t="s">
        <v>62</v>
      </c>
      <c r="K502" t="s">
        <v>375</v>
      </c>
      <c r="M502" t="s">
        <v>14</v>
      </c>
    </row>
    <row r="503" spans="2:13" ht="14.25" hidden="1">
      <c r="B503">
        <v>501</v>
      </c>
      <c r="C503">
        <v>38</v>
      </c>
      <c r="D503">
        <v>33</v>
      </c>
      <c r="E503">
        <v>25</v>
      </c>
      <c r="F503">
        <v>0</v>
      </c>
      <c r="G503" t="s">
        <v>1960</v>
      </c>
      <c r="H503" t="s">
        <v>1958</v>
      </c>
      <c r="I503" t="s">
        <v>360</v>
      </c>
      <c r="J503" t="s">
        <v>62</v>
      </c>
      <c r="K503" t="s">
        <v>376</v>
      </c>
      <c r="M503" t="s">
        <v>14</v>
      </c>
    </row>
    <row r="504" spans="2:13" ht="14.25" hidden="1">
      <c r="B504">
        <v>502</v>
      </c>
      <c r="C504">
        <v>38</v>
      </c>
      <c r="D504">
        <v>33</v>
      </c>
      <c r="E504">
        <v>26</v>
      </c>
      <c r="F504">
        <v>0</v>
      </c>
      <c r="G504" t="s">
        <v>1960</v>
      </c>
      <c r="H504" t="s">
        <v>1958</v>
      </c>
      <c r="I504" t="s">
        <v>360</v>
      </c>
      <c r="J504" t="s">
        <v>62</v>
      </c>
      <c r="K504" t="s">
        <v>377</v>
      </c>
      <c r="M504" t="s">
        <v>14</v>
      </c>
    </row>
    <row r="505" spans="2:13" ht="14.25" hidden="1">
      <c r="B505">
        <v>503</v>
      </c>
      <c r="C505">
        <v>38</v>
      </c>
      <c r="D505">
        <v>33</v>
      </c>
      <c r="E505">
        <v>27</v>
      </c>
      <c r="F505">
        <v>0</v>
      </c>
      <c r="G505" t="s">
        <v>1960</v>
      </c>
      <c r="H505" t="s">
        <v>1958</v>
      </c>
      <c r="I505" t="s">
        <v>360</v>
      </c>
      <c r="J505" t="s">
        <v>62</v>
      </c>
      <c r="K505" t="s">
        <v>378</v>
      </c>
      <c r="M505" t="s">
        <v>14</v>
      </c>
    </row>
    <row r="506" spans="2:13" ht="14.25" hidden="1">
      <c r="B506">
        <v>504</v>
      </c>
      <c r="C506">
        <v>38</v>
      </c>
      <c r="D506">
        <v>33</v>
      </c>
      <c r="E506">
        <v>28</v>
      </c>
      <c r="F506">
        <v>0</v>
      </c>
      <c r="G506" t="s">
        <v>1960</v>
      </c>
      <c r="H506" t="s">
        <v>1958</v>
      </c>
      <c r="I506" t="s">
        <v>360</v>
      </c>
      <c r="J506" t="s">
        <v>62</v>
      </c>
      <c r="K506" t="s">
        <v>379</v>
      </c>
      <c r="M506" t="s">
        <v>14</v>
      </c>
    </row>
    <row r="507" spans="2:13" ht="14.25" hidden="1">
      <c r="B507">
        <v>505</v>
      </c>
      <c r="C507">
        <v>38</v>
      </c>
      <c r="D507">
        <v>33</v>
      </c>
      <c r="E507">
        <v>29</v>
      </c>
      <c r="F507">
        <v>0</v>
      </c>
      <c r="G507" t="s">
        <v>1960</v>
      </c>
      <c r="H507" t="s">
        <v>1958</v>
      </c>
      <c r="I507" t="s">
        <v>360</v>
      </c>
      <c r="J507" t="s">
        <v>62</v>
      </c>
      <c r="K507" t="s">
        <v>380</v>
      </c>
      <c r="M507" t="s">
        <v>14</v>
      </c>
    </row>
    <row r="508" spans="2:13" ht="14.25" hidden="1">
      <c r="B508">
        <v>506</v>
      </c>
      <c r="C508">
        <v>38</v>
      </c>
      <c r="D508">
        <v>33</v>
      </c>
      <c r="E508">
        <v>30</v>
      </c>
      <c r="F508">
        <v>0</v>
      </c>
      <c r="G508" t="s">
        <v>1960</v>
      </c>
      <c r="H508" t="s">
        <v>1958</v>
      </c>
      <c r="I508" t="s">
        <v>360</v>
      </c>
      <c r="J508" t="s">
        <v>62</v>
      </c>
      <c r="K508" t="s">
        <v>381</v>
      </c>
      <c r="M508" t="s">
        <v>14</v>
      </c>
    </row>
    <row r="509" spans="2:13" ht="14.25" hidden="1">
      <c r="B509">
        <v>507</v>
      </c>
      <c r="C509">
        <v>38</v>
      </c>
      <c r="D509">
        <v>33</v>
      </c>
      <c r="E509">
        <v>31</v>
      </c>
      <c r="F509">
        <v>0</v>
      </c>
      <c r="G509" t="s">
        <v>1960</v>
      </c>
      <c r="H509" t="s">
        <v>1958</v>
      </c>
      <c r="I509" t="s">
        <v>360</v>
      </c>
      <c r="J509" t="s">
        <v>62</v>
      </c>
      <c r="K509" t="s">
        <v>382</v>
      </c>
      <c r="M509" t="s">
        <v>14</v>
      </c>
    </row>
    <row r="510" spans="2:13" ht="14.25" hidden="1">
      <c r="B510">
        <v>508</v>
      </c>
      <c r="C510">
        <v>38</v>
      </c>
      <c r="D510">
        <v>33</v>
      </c>
      <c r="E510">
        <v>32</v>
      </c>
      <c r="F510">
        <v>0</v>
      </c>
      <c r="G510" t="s">
        <v>1960</v>
      </c>
      <c r="H510" t="s">
        <v>1958</v>
      </c>
      <c r="I510" t="s">
        <v>360</v>
      </c>
      <c r="J510" t="s">
        <v>62</v>
      </c>
      <c r="K510" t="s">
        <v>383</v>
      </c>
      <c r="M510" t="s">
        <v>14</v>
      </c>
    </row>
    <row r="511" spans="2:13" ht="14.25" hidden="1">
      <c r="B511">
        <v>509</v>
      </c>
      <c r="C511">
        <v>38</v>
      </c>
      <c r="D511">
        <v>33</v>
      </c>
      <c r="E511">
        <v>33</v>
      </c>
      <c r="F511">
        <v>0</v>
      </c>
      <c r="G511" t="s">
        <v>1960</v>
      </c>
      <c r="H511" t="s">
        <v>1958</v>
      </c>
      <c r="I511" t="s">
        <v>360</v>
      </c>
      <c r="J511" t="s">
        <v>15</v>
      </c>
      <c r="K511" t="s">
        <v>384</v>
      </c>
      <c r="M511" t="s">
        <v>14</v>
      </c>
    </row>
    <row r="512" spans="2:13" ht="14.25" hidden="1">
      <c r="B512">
        <v>510</v>
      </c>
      <c r="C512">
        <v>39</v>
      </c>
      <c r="D512">
        <v>6</v>
      </c>
      <c r="E512">
        <v>0</v>
      </c>
      <c r="F512">
        <v>0</v>
      </c>
      <c r="G512" t="s">
        <v>1960</v>
      </c>
      <c r="H512" t="s">
        <v>1959</v>
      </c>
      <c r="I512" t="s">
        <v>385</v>
      </c>
      <c r="J512" t="s">
        <v>12</v>
      </c>
      <c r="K512" t="s">
        <v>385</v>
      </c>
      <c r="M512" t="s">
        <v>14</v>
      </c>
    </row>
    <row r="513" spans="2:13" ht="14.25" hidden="1">
      <c r="B513">
        <v>511</v>
      </c>
      <c r="C513">
        <v>39</v>
      </c>
      <c r="D513">
        <v>6</v>
      </c>
      <c r="E513">
        <v>1</v>
      </c>
      <c r="F513">
        <v>0</v>
      </c>
      <c r="G513" t="s">
        <v>1960</v>
      </c>
      <c r="H513" t="s">
        <v>1959</v>
      </c>
      <c r="I513" t="s">
        <v>385</v>
      </c>
      <c r="J513" t="s">
        <v>15</v>
      </c>
      <c r="K513" t="s">
        <v>386</v>
      </c>
      <c r="M513" t="s">
        <v>14</v>
      </c>
    </row>
    <row r="514" spans="2:13" ht="14.25" hidden="1">
      <c r="B514">
        <v>512</v>
      </c>
      <c r="C514">
        <v>39</v>
      </c>
      <c r="D514">
        <v>6</v>
      </c>
      <c r="E514">
        <v>2</v>
      </c>
      <c r="F514">
        <v>0</v>
      </c>
      <c r="G514" t="s">
        <v>1960</v>
      </c>
      <c r="H514" t="s">
        <v>1959</v>
      </c>
      <c r="I514" t="s">
        <v>385</v>
      </c>
      <c r="J514" t="s">
        <v>62</v>
      </c>
      <c r="K514" t="s">
        <v>387</v>
      </c>
      <c r="M514" t="s">
        <v>14</v>
      </c>
    </row>
    <row r="515" spans="2:13" ht="14.25" hidden="1">
      <c r="B515">
        <v>513</v>
      </c>
      <c r="C515">
        <v>39</v>
      </c>
      <c r="D515">
        <v>6</v>
      </c>
      <c r="E515">
        <v>3</v>
      </c>
      <c r="F515">
        <v>0</v>
      </c>
      <c r="G515" t="s">
        <v>1960</v>
      </c>
      <c r="H515" t="s">
        <v>1959</v>
      </c>
      <c r="I515" t="s">
        <v>385</v>
      </c>
      <c r="J515" t="s">
        <v>388</v>
      </c>
      <c r="K515" t="s">
        <v>389</v>
      </c>
      <c r="M515" t="s">
        <v>14</v>
      </c>
    </row>
    <row r="516" spans="2:13" ht="14.25" hidden="1">
      <c r="B516">
        <v>514</v>
      </c>
      <c r="C516">
        <v>39</v>
      </c>
      <c r="D516">
        <v>6</v>
      </c>
      <c r="E516">
        <v>4</v>
      </c>
      <c r="F516">
        <v>0</v>
      </c>
      <c r="G516" t="s">
        <v>1960</v>
      </c>
      <c r="H516" t="s">
        <v>1959</v>
      </c>
      <c r="I516" t="s">
        <v>385</v>
      </c>
      <c r="J516" t="s">
        <v>24</v>
      </c>
      <c r="K516" t="s">
        <v>390</v>
      </c>
      <c r="M516" t="s">
        <v>14</v>
      </c>
    </row>
    <row r="517" spans="2:13" ht="14.25" hidden="1">
      <c r="B517">
        <v>515</v>
      </c>
      <c r="C517">
        <v>39</v>
      </c>
      <c r="D517">
        <v>6</v>
      </c>
      <c r="E517">
        <v>5</v>
      </c>
      <c r="F517">
        <v>0</v>
      </c>
      <c r="G517" t="s">
        <v>1960</v>
      </c>
      <c r="H517" t="s">
        <v>1959</v>
      </c>
      <c r="I517" t="s">
        <v>385</v>
      </c>
      <c r="J517" t="s">
        <v>15</v>
      </c>
      <c r="K517" t="s">
        <v>56</v>
      </c>
      <c r="M517" t="s">
        <v>14</v>
      </c>
    </row>
    <row r="518" spans="2:13" ht="14.25" hidden="1">
      <c r="B518">
        <v>516</v>
      </c>
      <c r="C518">
        <v>39</v>
      </c>
      <c r="D518">
        <v>6</v>
      </c>
      <c r="E518">
        <v>6</v>
      </c>
      <c r="F518">
        <v>0</v>
      </c>
      <c r="G518" t="s">
        <v>1960</v>
      </c>
      <c r="H518" t="s">
        <v>1959</v>
      </c>
      <c r="I518" t="s">
        <v>385</v>
      </c>
      <c r="J518" t="s">
        <v>24</v>
      </c>
      <c r="K518" t="s">
        <v>57</v>
      </c>
      <c r="M518" t="s">
        <v>14</v>
      </c>
    </row>
    <row r="519" spans="2:13" ht="14.25" hidden="1">
      <c r="B519">
        <v>517</v>
      </c>
      <c r="C519">
        <v>40</v>
      </c>
      <c r="D519">
        <v>4</v>
      </c>
      <c r="E519">
        <v>0</v>
      </c>
      <c r="F519">
        <v>0</v>
      </c>
      <c r="G519" t="s">
        <v>1961</v>
      </c>
      <c r="H519" t="s">
        <v>1958</v>
      </c>
      <c r="I519" t="s">
        <v>391</v>
      </c>
      <c r="J519" t="s">
        <v>12</v>
      </c>
      <c r="K519" t="s">
        <v>391</v>
      </c>
      <c r="M519" t="s">
        <v>14</v>
      </c>
    </row>
    <row r="520" spans="2:13" ht="14.25" hidden="1">
      <c r="B520">
        <v>518</v>
      </c>
      <c r="C520">
        <v>40</v>
      </c>
      <c r="D520">
        <v>4</v>
      </c>
      <c r="E520">
        <v>1</v>
      </c>
      <c r="F520">
        <v>0</v>
      </c>
      <c r="G520" t="s">
        <v>1961</v>
      </c>
      <c r="H520" t="s">
        <v>1958</v>
      </c>
      <c r="I520" t="s">
        <v>391</v>
      </c>
      <c r="J520" t="s">
        <v>15</v>
      </c>
      <c r="K520" t="s">
        <v>22</v>
      </c>
      <c r="M520" t="s">
        <v>14</v>
      </c>
    </row>
    <row r="521" spans="2:13" ht="14.25" hidden="1">
      <c r="B521">
        <v>519</v>
      </c>
      <c r="C521">
        <v>40</v>
      </c>
      <c r="D521">
        <v>4</v>
      </c>
      <c r="E521">
        <v>2</v>
      </c>
      <c r="F521">
        <v>0</v>
      </c>
      <c r="G521" t="s">
        <v>1961</v>
      </c>
      <c r="H521" t="s">
        <v>1958</v>
      </c>
      <c r="I521" t="s">
        <v>391</v>
      </c>
      <c r="J521" t="s">
        <v>15</v>
      </c>
      <c r="K521" t="s">
        <v>23</v>
      </c>
      <c r="M521" t="s">
        <v>14</v>
      </c>
    </row>
    <row r="522" spans="2:13" ht="14.25" hidden="1">
      <c r="B522">
        <v>520</v>
      </c>
      <c r="C522">
        <v>40</v>
      </c>
      <c r="D522">
        <v>4</v>
      </c>
      <c r="E522">
        <v>3</v>
      </c>
      <c r="F522">
        <v>0</v>
      </c>
      <c r="G522" t="s">
        <v>1961</v>
      </c>
      <c r="H522" t="s">
        <v>1958</v>
      </c>
      <c r="I522" t="s">
        <v>391</v>
      </c>
      <c r="J522" t="s">
        <v>24</v>
      </c>
      <c r="K522" t="s">
        <v>25</v>
      </c>
      <c r="M522" t="s">
        <v>14</v>
      </c>
    </row>
    <row r="523" spans="2:13" ht="14.25" hidden="1">
      <c r="B523">
        <v>521</v>
      </c>
      <c r="C523">
        <v>40</v>
      </c>
      <c r="D523">
        <v>4</v>
      </c>
      <c r="E523">
        <v>4</v>
      </c>
      <c r="F523">
        <v>0</v>
      </c>
      <c r="G523" t="s">
        <v>1961</v>
      </c>
      <c r="H523" t="s">
        <v>1958</v>
      </c>
      <c r="I523" t="s">
        <v>391</v>
      </c>
      <c r="J523" t="s">
        <v>15</v>
      </c>
      <c r="K523" t="s">
        <v>392</v>
      </c>
      <c r="M523" t="s">
        <v>14</v>
      </c>
    </row>
    <row r="524" spans="2:13" ht="14.25" hidden="1">
      <c r="B524">
        <v>522</v>
      </c>
      <c r="C524">
        <v>41</v>
      </c>
      <c r="D524">
        <v>4</v>
      </c>
      <c r="E524">
        <v>0</v>
      </c>
      <c r="F524">
        <v>0</v>
      </c>
      <c r="G524" t="s">
        <v>1961</v>
      </c>
      <c r="H524" t="s">
        <v>1958</v>
      </c>
      <c r="I524" t="s">
        <v>393</v>
      </c>
      <c r="J524" t="s">
        <v>12</v>
      </c>
      <c r="K524" t="s">
        <v>393</v>
      </c>
      <c r="M524" t="s">
        <v>14</v>
      </c>
    </row>
    <row r="525" spans="2:13" ht="14.25" hidden="1">
      <c r="B525">
        <v>523</v>
      </c>
      <c r="C525">
        <v>41</v>
      </c>
      <c r="D525">
        <v>4</v>
      </c>
      <c r="E525">
        <v>1</v>
      </c>
      <c r="F525">
        <v>0</v>
      </c>
      <c r="G525" t="s">
        <v>1961</v>
      </c>
      <c r="H525" t="s">
        <v>1958</v>
      </c>
      <c r="I525" t="s">
        <v>393</v>
      </c>
      <c r="J525" t="s">
        <v>15</v>
      </c>
      <c r="K525" t="s">
        <v>22</v>
      </c>
      <c r="M525" t="s">
        <v>14</v>
      </c>
    </row>
    <row r="526" spans="2:13" ht="14.25" hidden="1">
      <c r="B526">
        <v>524</v>
      </c>
      <c r="C526">
        <v>41</v>
      </c>
      <c r="D526">
        <v>4</v>
      </c>
      <c r="E526">
        <v>2</v>
      </c>
      <c r="F526">
        <v>0</v>
      </c>
      <c r="G526" t="s">
        <v>1961</v>
      </c>
      <c r="H526" t="s">
        <v>1958</v>
      </c>
      <c r="I526" t="s">
        <v>393</v>
      </c>
      <c r="J526" t="s">
        <v>15</v>
      </c>
      <c r="K526" t="s">
        <v>23</v>
      </c>
      <c r="M526" t="s">
        <v>14</v>
      </c>
    </row>
    <row r="527" spans="2:13" ht="14.25" hidden="1">
      <c r="B527">
        <v>525</v>
      </c>
      <c r="C527">
        <v>41</v>
      </c>
      <c r="D527">
        <v>4</v>
      </c>
      <c r="E527">
        <v>3</v>
      </c>
      <c r="F527">
        <v>0</v>
      </c>
      <c r="G527" t="s">
        <v>1961</v>
      </c>
      <c r="H527" t="s">
        <v>1958</v>
      </c>
      <c r="I527" t="s">
        <v>393</v>
      </c>
      <c r="J527" t="s">
        <v>24</v>
      </c>
      <c r="K527" t="s">
        <v>25</v>
      </c>
      <c r="M527" t="s">
        <v>14</v>
      </c>
    </row>
    <row r="528" spans="2:13" ht="14.25" hidden="1">
      <c r="B528">
        <v>526</v>
      </c>
      <c r="C528">
        <v>41</v>
      </c>
      <c r="D528">
        <v>4</v>
      </c>
      <c r="E528">
        <v>4</v>
      </c>
      <c r="F528">
        <v>0</v>
      </c>
      <c r="G528" t="s">
        <v>1961</v>
      </c>
      <c r="H528" t="s">
        <v>1958</v>
      </c>
      <c r="I528" t="s">
        <v>393</v>
      </c>
      <c r="J528" t="s">
        <v>15</v>
      </c>
      <c r="K528" t="s">
        <v>394</v>
      </c>
      <c r="M528" t="s">
        <v>14</v>
      </c>
    </row>
    <row r="529" spans="2:13" ht="14.25" hidden="1">
      <c r="B529">
        <v>527</v>
      </c>
      <c r="C529">
        <v>42</v>
      </c>
      <c r="D529">
        <v>4</v>
      </c>
      <c r="E529">
        <v>0</v>
      </c>
      <c r="F529">
        <v>0</v>
      </c>
      <c r="G529" t="s">
        <v>1961</v>
      </c>
      <c r="H529" t="s">
        <v>1958</v>
      </c>
      <c r="I529" t="s">
        <v>395</v>
      </c>
      <c r="J529" t="s">
        <v>12</v>
      </c>
      <c r="K529" t="s">
        <v>395</v>
      </c>
      <c r="M529" t="s">
        <v>14</v>
      </c>
    </row>
    <row r="530" spans="2:13" ht="14.25" hidden="1">
      <c r="B530">
        <v>528</v>
      </c>
      <c r="C530">
        <v>42</v>
      </c>
      <c r="D530">
        <v>4</v>
      </c>
      <c r="E530">
        <v>1</v>
      </c>
      <c r="F530">
        <v>0</v>
      </c>
      <c r="G530" t="s">
        <v>1961</v>
      </c>
      <c r="H530" t="s">
        <v>1958</v>
      </c>
      <c r="I530" t="s">
        <v>395</v>
      </c>
      <c r="J530" t="s">
        <v>15</v>
      </c>
      <c r="K530" t="s">
        <v>22</v>
      </c>
      <c r="M530" t="s">
        <v>14</v>
      </c>
    </row>
    <row r="531" spans="2:13" ht="14.25" hidden="1">
      <c r="B531">
        <v>529</v>
      </c>
      <c r="C531">
        <v>42</v>
      </c>
      <c r="D531">
        <v>4</v>
      </c>
      <c r="E531">
        <v>2</v>
      </c>
      <c r="F531">
        <v>0</v>
      </c>
      <c r="G531" t="s">
        <v>1961</v>
      </c>
      <c r="H531" t="s">
        <v>1958</v>
      </c>
      <c r="I531" t="s">
        <v>395</v>
      </c>
      <c r="J531" t="s">
        <v>15</v>
      </c>
      <c r="K531" t="s">
        <v>23</v>
      </c>
      <c r="M531" t="s">
        <v>14</v>
      </c>
    </row>
    <row r="532" spans="2:13" ht="14.25" hidden="1">
      <c r="B532">
        <v>530</v>
      </c>
      <c r="C532">
        <v>42</v>
      </c>
      <c r="D532">
        <v>4</v>
      </c>
      <c r="E532">
        <v>3</v>
      </c>
      <c r="F532">
        <v>0</v>
      </c>
      <c r="G532" t="s">
        <v>1961</v>
      </c>
      <c r="H532" t="s">
        <v>1958</v>
      </c>
      <c r="I532" t="s">
        <v>395</v>
      </c>
      <c r="J532" t="s">
        <v>24</v>
      </c>
      <c r="K532" t="s">
        <v>25</v>
      </c>
      <c r="M532" t="s">
        <v>14</v>
      </c>
    </row>
    <row r="533" spans="2:13" ht="14.25" hidden="1">
      <c r="B533">
        <v>531</v>
      </c>
      <c r="C533">
        <v>42</v>
      </c>
      <c r="D533">
        <v>4</v>
      </c>
      <c r="E533">
        <v>4</v>
      </c>
      <c r="F533">
        <v>0</v>
      </c>
      <c r="G533" t="s">
        <v>1961</v>
      </c>
      <c r="H533" t="s">
        <v>1958</v>
      </c>
      <c r="I533" t="s">
        <v>395</v>
      </c>
      <c r="J533" t="s">
        <v>15</v>
      </c>
      <c r="K533" t="s">
        <v>396</v>
      </c>
      <c r="M533" t="s">
        <v>14</v>
      </c>
    </row>
    <row r="534" spans="2:13" ht="14.25" hidden="1">
      <c r="B534">
        <v>532</v>
      </c>
      <c r="C534">
        <v>43</v>
      </c>
      <c r="D534">
        <v>4</v>
      </c>
      <c r="E534">
        <v>0</v>
      </c>
      <c r="F534">
        <v>0</v>
      </c>
      <c r="G534" t="s">
        <v>1961</v>
      </c>
      <c r="H534" t="s">
        <v>1958</v>
      </c>
      <c r="I534" t="s">
        <v>397</v>
      </c>
      <c r="J534" t="s">
        <v>12</v>
      </c>
      <c r="K534" t="s">
        <v>397</v>
      </c>
      <c r="M534" t="s">
        <v>14</v>
      </c>
    </row>
    <row r="535" spans="2:13" ht="14.25" hidden="1">
      <c r="B535">
        <v>533</v>
      </c>
      <c r="C535">
        <v>43</v>
      </c>
      <c r="D535">
        <v>4</v>
      </c>
      <c r="E535">
        <v>1</v>
      </c>
      <c r="F535">
        <v>0</v>
      </c>
      <c r="G535" t="s">
        <v>1961</v>
      </c>
      <c r="H535" t="s">
        <v>1958</v>
      </c>
      <c r="I535" t="s">
        <v>397</v>
      </c>
      <c r="J535" t="s">
        <v>15</v>
      </c>
      <c r="K535" t="s">
        <v>22</v>
      </c>
      <c r="M535" t="s">
        <v>14</v>
      </c>
    </row>
    <row r="536" spans="2:13" ht="14.25" hidden="1">
      <c r="B536">
        <v>534</v>
      </c>
      <c r="C536">
        <v>43</v>
      </c>
      <c r="D536">
        <v>4</v>
      </c>
      <c r="E536">
        <v>2</v>
      </c>
      <c r="F536">
        <v>0</v>
      </c>
      <c r="G536" t="s">
        <v>1961</v>
      </c>
      <c r="H536" t="s">
        <v>1958</v>
      </c>
      <c r="I536" t="s">
        <v>397</v>
      </c>
      <c r="J536" t="s">
        <v>15</v>
      </c>
      <c r="K536" t="s">
        <v>23</v>
      </c>
      <c r="M536" t="s">
        <v>14</v>
      </c>
    </row>
    <row r="537" spans="2:13" ht="14.25" hidden="1">
      <c r="B537">
        <v>535</v>
      </c>
      <c r="C537">
        <v>43</v>
      </c>
      <c r="D537">
        <v>4</v>
      </c>
      <c r="E537">
        <v>3</v>
      </c>
      <c r="F537">
        <v>0</v>
      </c>
      <c r="G537" t="s">
        <v>1961</v>
      </c>
      <c r="H537" t="s">
        <v>1958</v>
      </c>
      <c r="I537" t="s">
        <v>397</v>
      </c>
      <c r="J537" t="s">
        <v>24</v>
      </c>
      <c r="K537" t="s">
        <v>25</v>
      </c>
      <c r="M537" t="s">
        <v>14</v>
      </c>
    </row>
    <row r="538" spans="2:13" ht="14.25" hidden="1">
      <c r="B538">
        <v>536</v>
      </c>
      <c r="C538">
        <v>43</v>
      </c>
      <c r="D538">
        <v>4</v>
      </c>
      <c r="E538">
        <v>4</v>
      </c>
      <c r="F538">
        <v>0</v>
      </c>
      <c r="G538" t="s">
        <v>1961</v>
      </c>
      <c r="H538" t="s">
        <v>1958</v>
      </c>
      <c r="I538" t="s">
        <v>397</v>
      </c>
      <c r="J538" t="s">
        <v>15</v>
      </c>
      <c r="K538" t="s">
        <v>398</v>
      </c>
      <c r="M538" t="s">
        <v>14</v>
      </c>
    </row>
    <row r="539" spans="2:13" ht="14.25" hidden="1">
      <c r="B539">
        <v>537</v>
      </c>
      <c r="C539">
        <v>44</v>
      </c>
      <c r="D539">
        <v>4</v>
      </c>
      <c r="E539">
        <v>0</v>
      </c>
      <c r="F539">
        <v>0</v>
      </c>
      <c r="G539" t="s">
        <v>1961</v>
      </c>
      <c r="H539" t="s">
        <v>1958</v>
      </c>
      <c r="I539" t="s">
        <v>399</v>
      </c>
      <c r="J539" t="s">
        <v>12</v>
      </c>
      <c r="K539" t="s">
        <v>399</v>
      </c>
      <c r="M539" t="s">
        <v>14</v>
      </c>
    </row>
    <row r="540" spans="2:13" ht="14.25" hidden="1">
      <c r="B540">
        <v>538</v>
      </c>
      <c r="C540">
        <v>44</v>
      </c>
      <c r="D540">
        <v>4</v>
      </c>
      <c r="E540">
        <v>1</v>
      </c>
      <c r="F540">
        <v>0</v>
      </c>
      <c r="G540" t="s">
        <v>1961</v>
      </c>
      <c r="H540" t="s">
        <v>1958</v>
      </c>
      <c r="I540" t="s">
        <v>399</v>
      </c>
      <c r="J540" t="s">
        <v>15</v>
      </c>
      <c r="K540" t="s">
        <v>22</v>
      </c>
      <c r="M540" t="s">
        <v>14</v>
      </c>
    </row>
    <row r="541" spans="2:13" ht="14.25" hidden="1">
      <c r="B541">
        <v>539</v>
      </c>
      <c r="C541">
        <v>44</v>
      </c>
      <c r="D541">
        <v>4</v>
      </c>
      <c r="E541">
        <v>2</v>
      </c>
      <c r="F541">
        <v>0</v>
      </c>
      <c r="G541" t="s">
        <v>1961</v>
      </c>
      <c r="H541" t="s">
        <v>1958</v>
      </c>
      <c r="I541" t="s">
        <v>399</v>
      </c>
      <c r="J541" t="s">
        <v>15</v>
      </c>
      <c r="K541" t="s">
        <v>23</v>
      </c>
      <c r="M541" t="s">
        <v>14</v>
      </c>
    </row>
    <row r="542" spans="2:13" ht="14.25" hidden="1">
      <c r="B542">
        <v>540</v>
      </c>
      <c r="C542">
        <v>44</v>
      </c>
      <c r="D542">
        <v>4</v>
      </c>
      <c r="E542">
        <v>3</v>
      </c>
      <c r="F542">
        <v>0</v>
      </c>
      <c r="G542" t="s">
        <v>1961</v>
      </c>
      <c r="H542" t="s">
        <v>1958</v>
      </c>
      <c r="I542" t="s">
        <v>399</v>
      </c>
      <c r="J542" t="s">
        <v>24</v>
      </c>
      <c r="K542" t="s">
        <v>25</v>
      </c>
      <c r="M542" t="s">
        <v>14</v>
      </c>
    </row>
    <row r="543" spans="2:13" ht="14.25" hidden="1">
      <c r="B543">
        <v>541</v>
      </c>
      <c r="C543">
        <v>44</v>
      </c>
      <c r="D543">
        <v>4</v>
      </c>
      <c r="E543">
        <v>4</v>
      </c>
      <c r="F543">
        <v>0</v>
      </c>
      <c r="G543" t="s">
        <v>1961</v>
      </c>
      <c r="H543" t="s">
        <v>1958</v>
      </c>
      <c r="I543" t="s">
        <v>399</v>
      </c>
      <c r="J543" t="s">
        <v>15</v>
      </c>
      <c r="K543" t="s">
        <v>400</v>
      </c>
      <c r="M543" t="s">
        <v>14</v>
      </c>
    </row>
    <row r="544" spans="2:13" ht="14.25" hidden="1">
      <c r="B544">
        <v>542</v>
      </c>
      <c r="C544">
        <v>45</v>
      </c>
      <c r="D544">
        <v>1</v>
      </c>
      <c r="E544">
        <v>0</v>
      </c>
      <c r="F544">
        <v>0</v>
      </c>
      <c r="G544" t="s">
        <v>1961</v>
      </c>
      <c r="H544" t="s">
        <v>1958</v>
      </c>
      <c r="I544" t="s">
        <v>401</v>
      </c>
      <c r="J544" t="s">
        <v>12</v>
      </c>
      <c r="K544" t="s">
        <v>401</v>
      </c>
      <c r="M544" t="s">
        <v>14</v>
      </c>
    </row>
    <row r="545" spans="2:13" ht="14.25" hidden="1">
      <c r="B545">
        <v>543</v>
      </c>
      <c r="C545">
        <v>45</v>
      </c>
      <c r="D545">
        <v>1</v>
      </c>
      <c r="E545">
        <v>1</v>
      </c>
      <c r="F545">
        <v>0</v>
      </c>
      <c r="G545" t="s">
        <v>1961</v>
      </c>
      <c r="H545" t="s">
        <v>1958</v>
      </c>
      <c r="I545" t="s">
        <v>401</v>
      </c>
      <c r="J545" t="s">
        <v>15</v>
      </c>
      <c r="K545" t="s">
        <v>402</v>
      </c>
      <c r="M545" t="s">
        <v>14</v>
      </c>
    </row>
    <row r="546" spans="2:13" ht="14.25" hidden="1">
      <c r="B546">
        <v>544</v>
      </c>
      <c r="C546">
        <v>46</v>
      </c>
      <c r="D546">
        <v>4</v>
      </c>
      <c r="E546">
        <v>0</v>
      </c>
      <c r="F546">
        <v>0</v>
      </c>
      <c r="G546" t="s">
        <v>1961</v>
      </c>
      <c r="H546" t="s">
        <v>1958</v>
      </c>
      <c r="I546" t="s">
        <v>403</v>
      </c>
      <c r="J546" t="s">
        <v>12</v>
      </c>
      <c r="K546" t="s">
        <v>403</v>
      </c>
      <c r="M546" t="s">
        <v>14</v>
      </c>
    </row>
    <row r="547" spans="2:13" ht="14.25" hidden="1">
      <c r="B547">
        <v>545</v>
      </c>
      <c r="C547">
        <v>46</v>
      </c>
      <c r="D547">
        <v>4</v>
      </c>
      <c r="E547">
        <v>1</v>
      </c>
      <c r="F547">
        <v>0</v>
      </c>
      <c r="G547" t="s">
        <v>1961</v>
      </c>
      <c r="H547" t="s">
        <v>1958</v>
      </c>
      <c r="I547" t="s">
        <v>403</v>
      </c>
      <c r="J547" t="s">
        <v>15</v>
      </c>
      <c r="K547" t="s">
        <v>22</v>
      </c>
      <c r="M547" t="s">
        <v>14</v>
      </c>
    </row>
    <row r="548" spans="2:13" ht="14.25" hidden="1">
      <c r="B548">
        <v>546</v>
      </c>
      <c r="C548">
        <v>46</v>
      </c>
      <c r="D548">
        <v>4</v>
      </c>
      <c r="E548">
        <v>2</v>
      </c>
      <c r="F548">
        <v>0</v>
      </c>
      <c r="G548" t="s">
        <v>1961</v>
      </c>
      <c r="H548" t="s">
        <v>1958</v>
      </c>
      <c r="I548" t="s">
        <v>403</v>
      </c>
      <c r="J548" t="s">
        <v>15</v>
      </c>
      <c r="K548" t="s">
        <v>23</v>
      </c>
      <c r="M548" t="s">
        <v>14</v>
      </c>
    </row>
    <row r="549" spans="2:13" ht="14.25" hidden="1">
      <c r="B549">
        <v>547</v>
      </c>
      <c r="C549">
        <v>46</v>
      </c>
      <c r="D549">
        <v>4</v>
      </c>
      <c r="E549">
        <v>3</v>
      </c>
      <c r="F549">
        <v>0</v>
      </c>
      <c r="G549" t="s">
        <v>1961</v>
      </c>
      <c r="H549" t="s">
        <v>1958</v>
      </c>
      <c r="I549" t="s">
        <v>403</v>
      </c>
      <c r="J549" t="s">
        <v>24</v>
      </c>
      <c r="K549" t="s">
        <v>25</v>
      </c>
      <c r="M549" t="s">
        <v>14</v>
      </c>
    </row>
    <row r="550" spans="2:13" ht="14.25" hidden="1">
      <c r="B550">
        <v>548</v>
      </c>
      <c r="C550">
        <v>46</v>
      </c>
      <c r="D550">
        <v>4</v>
      </c>
      <c r="E550">
        <v>4</v>
      </c>
      <c r="F550">
        <v>0</v>
      </c>
      <c r="G550" t="s">
        <v>1961</v>
      </c>
      <c r="H550" t="s">
        <v>1958</v>
      </c>
      <c r="I550" t="s">
        <v>403</v>
      </c>
      <c r="J550" t="s">
        <v>15</v>
      </c>
      <c r="K550" t="s">
        <v>404</v>
      </c>
      <c r="M550" t="s">
        <v>14</v>
      </c>
    </row>
    <row r="551" spans="2:13" ht="14.25" hidden="1">
      <c r="B551">
        <v>549</v>
      </c>
      <c r="C551">
        <v>47</v>
      </c>
      <c r="D551">
        <v>4</v>
      </c>
      <c r="E551">
        <v>0</v>
      </c>
      <c r="F551">
        <v>0</v>
      </c>
      <c r="G551" t="s">
        <v>1961</v>
      </c>
      <c r="H551" t="s">
        <v>1958</v>
      </c>
      <c r="I551" t="s">
        <v>405</v>
      </c>
      <c r="J551" t="s">
        <v>12</v>
      </c>
      <c r="K551" t="s">
        <v>405</v>
      </c>
      <c r="M551" t="s">
        <v>14</v>
      </c>
    </row>
    <row r="552" spans="2:13" ht="14.25" hidden="1">
      <c r="B552">
        <v>550</v>
      </c>
      <c r="C552">
        <v>47</v>
      </c>
      <c r="D552">
        <v>4</v>
      </c>
      <c r="E552">
        <v>1</v>
      </c>
      <c r="F552">
        <v>0</v>
      </c>
      <c r="G552" t="s">
        <v>1961</v>
      </c>
      <c r="H552" t="s">
        <v>1958</v>
      </c>
      <c r="I552" t="s">
        <v>405</v>
      </c>
      <c r="J552" t="s">
        <v>15</v>
      </c>
      <c r="K552" t="s">
        <v>22</v>
      </c>
      <c r="M552" t="s">
        <v>14</v>
      </c>
    </row>
    <row r="553" spans="2:13" ht="14.25" hidden="1">
      <c r="B553">
        <v>551</v>
      </c>
      <c r="C553">
        <v>47</v>
      </c>
      <c r="D553">
        <v>4</v>
      </c>
      <c r="E553">
        <v>2</v>
      </c>
      <c r="F553">
        <v>0</v>
      </c>
      <c r="G553" t="s">
        <v>1961</v>
      </c>
      <c r="H553" t="s">
        <v>1958</v>
      </c>
      <c r="I553" t="s">
        <v>405</v>
      </c>
      <c r="J553" t="s">
        <v>15</v>
      </c>
      <c r="K553" t="s">
        <v>23</v>
      </c>
      <c r="M553" t="s">
        <v>14</v>
      </c>
    </row>
    <row r="554" spans="2:13" ht="14.25" hidden="1">
      <c r="B554">
        <v>552</v>
      </c>
      <c r="C554">
        <v>47</v>
      </c>
      <c r="D554">
        <v>4</v>
      </c>
      <c r="E554">
        <v>3</v>
      </c>
      <c r="F554">
        <v>0</v>
      </c>
      <c r="G554" t="s">
        <v>1961</v>
      </c>
      <c r="H554" t="s">
        <v>1958</v>
      </c>
      <c r="I554" t="s">
        <v>405</v>
      </c>
      <c r="J554" t="s">
        <v>24</v>
      </c>
      <c r="K554" t="s">
        <v>25</v>
      </c>
      <c r="M554" t="s">
        <v>14</v>
      </c>
    </row>
    <row r="555" spans="2:13" ht="14.25" hidden="1">
      <c r="B555">
        <v>553</v>
      </c>
      <c r="C555">
        <v>47</v>
      </c>
      <c r="D555">
        <v>4</v>
      </c>
      <c r="E555">
        <v>4</v>
      </c>
      <c r="F555">
        <v>0</v>
      </c>
      <c r="G555" t="s">
        <v>1961</v>
      </c>
      <c r="H555" t="s">
        <v>1958</v>
      </c>
      <c r="I555" t="s">
        <v>405</v>
      </c>
      <c r="J555" t="s">
        <v>15</v>
      </c>
      <c r="K555" t="s">
        <v>406</v>
      </c>
      <c r="M555" t="s">
        <v>14</v>
      </c>
    </row>
    <row r="556" spans="2:13" ht="14.25" hidden="1">
      <c r="B556">
        <v>554</v>
      </c>
      <c r="C556">
        <v>48</v>
      </c>
      <c r="D556">
        <v>4</v>
      </c>
      <c r="E556">
        <v>0</v>
      </c>
      <c r="F556">
        <v>0</v>
      </c>
      <c r="G556" t="s">
        <v>1961</v>
      </c>
      <c r="H556" t="s">
        <v>1958</v>
      </c>
      <c r="I556" t="s">
        <v>407</v>
      </c>
      <c r="J556" t="s">
        <v>12</v>
      </c>
      <c r="K556" t="s">
        <v>407</v>
      </c>
      <c r="M556" t="s">
        <v>14</v>
      </c>
    </row>
    <row r="557" spans="2:13" ht="14.25" hidden="1">
      <c r="B557">
        <v>555</v>
      </c>
      <c r="C557">
        <v>48</v>
      </c>
      <c r="D557">
        <v>4</v>
      </c>
      <c r="E557">
        <v>1</v>
      </c>
      <c r="F557">
        <v>0</v>
      </c>
      <c r="G557" t="s">
        <v>1961</v>
      </c>
      <c r="H557" t="s">
        <v>1958</v>
      </c>
      <c r="I557" t="s">
        <v>407</v>
      </c>
      <c r="J557" t="s">
        <v>15</v>
      </c>
      <c r="K557" t="s">
        <v>22</v>
      </c>
      <c r="M557" t="s">
        <v>14</v>
      </c>
    </row>
    <row r="558" spans="2:13" ht="14.25" hidden="1">
      <c r="B558">
        <v>556</v>
      </c>
      <c r="C558">
        <v>48</v>
      </c>
      <c r="D558">
        <v>4</v>
      </c>
      <c r="E558">
        <v>2</v>
      </c>
      <c r="F558">
        <v>0</v>
      </c>
      <c r="G558" t="s">
        <v>1961</v>
      </c>
      <c r="H558" t="s">
        <v>1958</v>
      </c>
      <c r="I558" t="s">
        <v>407</v>
      </c>
      <c r="J558" t="s">
        <v>15</v>
      </c>
      <c r="K558" t="s">
        <v>23</v>
      </c>
      <c r="M558" t="s">
        <v>14</v>
      </c>
    </row>
    <row r="559" spans="2:13" ht="14.25" hidden="1">
      <c r="B559">
        <v>557</v>
      </c>
      <c r="C559">
        <v>48</v>
      </c>
      <c r="D559">
        <v>4</v>
      </c>
      <c r="E559">
        <v>3</v>
      </c>
      <c r="F559">
        <v>0</v>
      </c>
      <c r="G559" t="s">
        <v>1961</v>
      </c>
      <c r="H559" t="s">
        <v>1958</v>
      </c>
      <c r="I559" t="s">
        <v>407</v>
      </c>
      <c r="J559" t="s">
        <v>24</v>
      </c>
      <c r="K559" t="s">
        <v>25</v>
      </c>
      <c r="M559" t="s">
        <v>14</v>
      </c>
    </row>
    <row r="560" spans="2:13" ht="14.25" hidden="1">
      <c r="B560">
        <v>558</v>
      </c>
      <c r="C560">
        <v>48</v>
      </c>
      <c r="D560">
        <v>4</v>
      </c>
      <c r="E560">
        <v>4</v>
      </c>
      <c r="F560">
        <v>0</v>
      </c>
      <c r="G560" t="s">
        <v>1961</v>
      </c>
      <c r="H560" t="s">
        <v>1958</v>
      </c>
      <c r="I560" t="s">
        <v>407</v>
      </c>
      <c r="J560" t="s">
        <v>15</v>
      </c>
      <c r="K560" t="s">
        <v>408</v>
      </c>
      <c r="M560" t="s">
        <v>14</v>
      </c>
    </row>
    <row r="561" spans="2:13" ht="14.25" hidden="1">
      <c r="B561">
        <v>559</v>
      </c>
      <c r="C561">
        <v>49</v>
      </c>
      <c r="D561">
        <v>5</v>
      </c>
      <c r="E561">
        <v>0</v>
      </c>
      <c r="F561">
        <v>0</v>
      </c>
      <c r="G561" t="s">
        <v>1961</v>
      </c>
      <c r="H561" t="s">
        <v>1959</v>
      </c>
      <c r="I561" t="s">
        <v>409</v>
      </c>
      <c r="J561" t="s">
        <v>12</v>
      </c>
      <c r="K561" t="s">
        <v>409</v>
      </c>
      <c r="M561" t="s">
        <v>14</v>
      </c>
    </row>
    <row r="562" spans="2:13" ht="14.25" hidden="1">
      <c r="B562">
        <v>560</v>
      </c>
      <c r="C562">
        <v>49</v>
      </c>
      <c r="D562">
        <v>5</v>
      </c>
      <c r="E562">
        <v>1</v>
      </c>
      <c r="F562">
        <v>0</v>
      </c>
      <c r="G562" t="s">
        <v>1961</v>
      </c>
      <c r="H562" t="s">
        <v>1959</v>
      </c>
      <c r="I562" t="s">
        <v>409</v>
      </c>
      <c r="J562" t="s">
        <v>15</v>
      </c>
      <c r="K562" t="s">
        <v>410</v>
      </c>
      <c r="M562" t="s">
        <v>14</v>
      </c>
    </row>
    <row r="563" spans="2:13" ht="14.25" hidden="1">
      <c r="B563">
        <v>561</v>
      </c>
      <c r="C563">
        <v>49</v>
      </c>
      <c r="D563">
        <v>5</v>
      </c>
      <c r="E563">
        <v>2</v>
      </c>
      <c r="F563">
        <v>0</v>
      </c>
      <c r="G563" t="s">
        <v>1961</v>
      </c>
      <c r="H563" t="s">
        <v>1959</v>
      </c>
      <c r="I563" t="s">
        <v>409</v>
      </c>
      <c r="J563" t="s">
        <v>15</v>
      </c>
      <c r="K563" t="s">
        <v>411</v>
      </c>
      <c r="M563" t="s">
        <v>14</v>
      </c>
    </row>
    <row r="564" spans="2:13" ht="14.25" hidden="1">
      <c r="B564">
        <v>562</v>
      </c>
      <c r="C564">
        <v>49</v>
      </c>
      <c r="D564">
        <v>5</v>
      </c>
      <c r="E564">
        <v>3</v>
      </c>
      <c r="F564">
        <v>0</v>
      </c>
      <c r="G564" t="s">
        <v>1961</v>
      </c>
      <c r="H564" t="s">
        <v>1959</v>
      </c>
      <c r="I564" t="s">
        <v>409</v>
      </c>
      <c r="J564" t="s">
        <v>15</v>
      </c>
      <c r="K564" t="s">
        <v>412</v>
      </c>
      <c r="M564" t="s">
        <v>14</v>
      </c>
    </row>
    <row r="565" spans="2:13" ht="14.25" hidden="1">
      <c r="B565">
        <v>563</v>
      </c>
      <c r="C565">
        <v>49</v>
      </c>
      <c r="D565">
        <v>5</v>
      </c>
      <c r="E565">
        <v>4</v>
      </c>
      <c r="F565">
        <v>0</v>
      </c>
      <c r="G565" t="s">
        <v>1961</v>
      </c>
      <c r="H565" t="s">
        <v>1959</v>
      </c>
      <c r="I565" t="s">
        <v>409</v>
      </c>
      <c r="J565" t="s">
        <v>15</v>
      </c>
      <c r="K565" t="s">
        <v>56</v>
      </c>
      <c r="M565" t="s">
        <v>14</v>
      </c>
    </row>
    <row r="566" spans="2:13" ht="14.25" hidden="1">
      <c r="B566">
        <v>564</v>
      </c>
      <c r="C566">
        <v>49</v>
      </c>
      <c r="D566">
        <v>5</v>
      </c>
      <c r="E566">
        <v>5</v>
      </c>
      <c r="F566">
        <v>0</v>
      </c>
      <c r="G566" t="s">
        <v>1961</v>
      </c>
      <c r="H566" t="s">
        <v>1959</v>
      </c>
      <c r="I566" t="s">
        <v>409</v>
      </c>
      <c r="J566" t="s">
        <v>24</v>
      </c>
      <c r="K566" t="s">
        <v>57</v>
      </c>
      <c r="M566" t="s">
        <v>14</v>
      </c>
    </row>
    <row r="567" spans="2:13" ht="14.25" hidden="1">
      <c r="B567">
        <v>565</v>
      </c>
      <c r="C567">
        <v>50</v>
      </c>
      <c r="D567">
        <v>10</v>
      </c>
      <c r="E567">
        <v>0</v>
      </c>
      <c r="F567">
        <v>0</v>
      </c>
      <c r="G567" t="s">
        <v>1961</v>
      </c>
      <c r="H567" t="s">
        <v>1959</v>
      </c>
      <c r="I567" t="s">
        <v>413</v>
      </c>
      <c r="J567" t="s">
        <v>12</v>
      </c>
      <c r="K567" t="s">
        <v>413</v>
      </c>
      <c r="M567" t="s">
        <v>14</v>
      </c>
    </row>
    <row r="568" spans="2:13" ht="14.25" hidden="1">
      <c r="B568">
        <v>566</v>
      </c>
      <c r="C568">
        <v>50</v>
      </c>
      <c r="D568">
        <v>10</v>
      </c>
      <c r="E568">
        <v>1</v>
      </c>
      <c r="F568">
        <v>0</v>
      </c>
      <c r="G568" t="s">
        <v>1961</v>
      </c>
      <c r="H568" t="s">
        <v>1959</v>
      </c>
      <c r="I568" t="s">
        <v>413</v>
      </c>
      <c r="J568" t="s">
        <v>15</v>
      </c>
      <c r="K568" t="s">
        <v>414</v>
      </c>
      <c r="M568" t="s">
        <v>14</v>
      </c>
    </row>
    <row r="569" spans="2:13" ht="14.25" hidden="1">
      <c r="B569">
        <v>567</v>
      </c>
      <c r="C569">
        <v>50</v>
      </c>
      <c r="D569">
        <v>10</v>
      </c>
      <c r="E569">
        <v>2</v>
      </c>
      <c r="F569">
        <v>0</v>
      </c>
      <c r="G569" t="s">
        <v>1961</v>
      </c>
      <c r="H569" t="s">
        <v>1959</v>
      </c>
      <c r="I569" t="s">
        <v>413</v>
      </c>
      <c r="J569" t="s">
        <v>15</v>
      </c>
      <c r="K569" t="s">
        <v>415</v>
      </c>
      <c r="M569" t="s">
        <v>14</v>
      </c>
    </row>
    <row r="570" spans="2:13" ht="14.25" hidden="1">
      <c r="B570">
        <v>568</v>
      </c>
      <c r="C570">
        <v>50</v>
      </c>
      <c r="D570">
        <v>10</v>
      </c>
      <c r="E570">
        <v>3</v>
      </c>
      <c r="F570">
        <v>0</v>
      </c>
      <c r="G570" t="s">
        <v>1961</v>
      </c>
      <c r="H570" t="s">
        <v>1959</v>
      </c>
      <c r="I570" t="s">
        <v>413</v>
      </c>
      <c r="J570" t="s">
        <v>15</v>
      </c>
      <c r="K570" t="s">
        <v>416</v>
      </c>
      <c r="M570" t="s">
        <v>14</v>
      </c>
    </row>
    <row r="571" spans="2:13" ht="14.25" hidden="1">
      <c r="B571">
        <v>569</v>
      </c>
      <c r="C571">
        <v>50</v>
      </c>
      <c r="D571">
        <v>10</v>
      </c>
      <c r="E571">
        <v>4</v>
      </c>
      <c r="F571">
        <v>0</v>
      </c>
      <c r="G571" t="s">
        <v>1961</v>
      </c>
      <c r="H571" t="s">
        <v>1959</v>
      </c>
      <c r="I571" t="s">
        <v>413</v>
      </c>
      <c r="J571" t="s">
        <v>15</v>
      </c>
      <c r="K571" t="s">
        <v>417</v>
      </c>
      <c r="M571" t="s">
        <v>14</v>
      </c>
    </row>
    <row r="572" spans="2:13" ht="14.25" hidden="1">
      <c r="B572">
        <v>570</v>
      </c>
      <c r="C572">
        <v>50</v>
      </c>
      <c r="D572">
        <v>10</v>
      </c>
      <c r="E572">
        <v>5</v>
      </c>
      <c r="F572">
        <v>0</v>
      </c>
      <c r="G572" t="s">
        <v>1961</v>
      </c>
      <c r="H572" t="s">
        <v>1959</v>
      </c>
      <c r="I572" t="s">
        <v>413</v>
      </c>
      <c r="J572" t="s">
        <v>15</v>
      </c>
      <c r="K572" t="s">
        <v>418</v>
      </c>
      <c r="M572" t="s">
        <v>14</v>
      </c>
    </row>
    <row r="573" spans="2:13" ht="14.25" hidden="1">
      <c r="B573">
        <v>571</v>
      </c>
      <c r="C573">
        <v>50</v>
      </c>
      <c r="D573">
        <v>10</v>
      </c>
      <c r="E573">
        <v>6</v>
      </c>
      <c r="F573">
        <v>0</v>
      </c>
      <c r="G573" t="s">
        <v>1961</v>
      </c>
      <c r="H573" t="s">
        <v>1959</v>
      </c>
      <c r="I573" t="s">
        <v>413</v>
      </c>
      <c r="J573" t="s">
        <v>15</v>
      </c>
      <c r="K573" t="s">
        <v>419</v>
      </c>
      <c r="M573" t="s">
        <v>14</v>
      </c>
    </row>
    <row r="574" spans="2:13" ht="14.25" hidden="1">
      <c r="B574">
        <v>572</v>
      </c>
      <c r="C574">
        <v>50</v>
      </c>
      <c r="D574">
        <v>10</v>
      </c>
      <c r="E574">
        <v>7</v>
      </c>
      <c r="F574">
        <v>0</v>
      </c>
      <c r="G574" t="s">
        <v>1961</v>
      </c>
      <c r="H574" t="s">
        <v>1959</v>
      </c>
      <c r="I574" t="s">
        <v>413</v>
      </c>
      <c r="J574" t="s">
        <v>15</v>
      </c>
      <c r="K574" t="s">
        <v>420</v>
      </c>
      <c r="M574" t="s">
        <v>14</v>
      </c>
    </row>
    <row r="575" spans="2:13" ht="14.25" hidden="1">
      <c r="B575">
        <v>573</v>
      </c>
      <c r="C575">
        <v>50</v>
      </c>
      <c r="D575">
        <v>10</v>
      </c>
      <c r="E575">
        <v>8</v>
      </c>
      <c r="F575">
        <v>0</v>
      </c>
      <c r="G575" t="s">
        <v>1961</v>
      </c>
      <c r="H575" t="s">
        <v>1959</v>
      </c>
      <c r="I575" t="s">
        <v>413</v>
      </c>
      <c r="J575" t="s">
        <v>15</v>
      </c>
      <c r="K575" t="s">
        <v>421</v>
      </c>
      <c r="M575" t="s">
        <v>14</v>
      </c>
    </row>
    <row r="576" spans="2:13" ht="14.25" hidden="1">
      <c r="B576">
        <v>574</v>
      </c>
      <c r="C576">
        <v>50</v>
      </c>
      <c r="D576">
        <v>10</v>
      </c>
      <c r="E576">
        <v>9</v>
      </c>
      <c r="F576">
        <v>0</v>
      </c>
      <c r="G576" t="s">
        <v>1961</v>
      </c>
      <c r="H576" t="s">
        <v>1959</v>
      </c>
      <c r="I576" t="s">
        <v>413</v>
      </c>
      <c r="J576" t="s">
        <v>15</v>
      </c>
      <c r="K576" t="s">
        <v>56</v>
      </c>
      <c r="M576" t="s">
        <v>14</v>
      </c>
    </row>
    <row r="577" spans="2:13" ht="14.25" hidden="1">
      <c r="B577">
        <v>575</v>
      </c>
      <c r="C577">
        <v>50</v>
      </c>
      <c r="D577">
        <v>10</v>
      </c>
      <c r="E577">
        <v>10</v>
      </c>
      <c r="F577">
        <v>0</v>
      </c>
      <c r="G577" t="s">
        <v>1961</v>
      </c>
      <c r="H577" t="s">
        <v>1959</v>
      </c>
      <c r="I577" t="s">
        <v>413</v>
      </c>
      <c r="J577" t="s">
        <v>24</v>
      </c>
      <c r="K577" t="s">
        <v>57</v>
      </c>
      <c r="M577" t="s">
        <v>14</v>
      </c>
    </row>
    <row r="578" spans="2:13" ht="14.25" hidden="1">
      <c r="B578">
        <v>576</v>
      </c>
      <c r="C578">
        <v>51</v>
      </c>
      <c r="D578">
        <v>7</v>
      </c>
      <c r="E578">
        <v>0</v>
      </c>
      <c r="F578">
        <v>0</v>
      </c>
      <c r="G578" t="s">
        <v>1961</v>
      </c>
      <c r="H578" t="s">
        <v>1959</v>
      </c>
      <c r="I578" t="s">
        <v>422</v>
      </c>
      <c r="J578" t="s">
        <v>12</v>
      </c>
      <c r="K578" t="s">
        <v>422</v>
      </c>
      <c r="M578" t="s">
        <v>423</v>
      </c>
    </row>
    <row r="579" spans="2:13" ht="14.25" hidden="1">
      <c r="B579">
        <v>577</v>
      </c>
      <c r="C579">
        <v>51</v>
      </c>
      <c r="D579">
        <v>7</v>
      </c>
      <c r="E579">
        <v>1</v>
      </c>
      <c r="F579">
        <v>0</v>
      </c>
      <c r="G579" t="s">
        <v>1961</v>
      </c>
      <c r="H579" t="s">
        <v>1959</v>
      </c>
      <c r="I579" t="s">
        <v>422</v>
      </c>
      <c r="J579" t="s">
        <v>15</v>
      </c>
      <c r="K579" t="s">
        <v>424</v>
      </c>
      <c r="M579" t="s">
        <v>423</v>
      </c>
    </row>
    <row r="580" spans="2:13" ht="14.25" hidden="1">
      <c r="B580">
        <v>578</v>
      </c>
      <c r="C580">
        <v>51</v>
      </c>
      <c r="D580">
        <v>7</v>
      </c>
      <c r="E580">
        <v>2</v>
      </c>
      <c r="F580">
        <v>0</v>
      </c>
      <c r="G580" t="s">
        <v>1961</v>
      </c>
      <c r="H580" t="s">
        <v>1959</v>
      </c>
      <c r="I580" t="s">
        <v>422</v>
      </c>
      <c r="J580" t="s">
        <v>15</v>
      </c>
      <c r="K580" t="s">
        <v>425</v>
      </c>
      <c r="M580" t="s">
        <v>423</v>
      </c>
    </row>
    <row r="581" spans="2:13" ht="14.25" hidden="1">
      <c r="B581">
        <v>579</v>
      </c>
      <c r="C581">
        <v>51</v>
      </c>
      <c r="D581">
        <v>7</v>
      </c>
      <c r="E581">
        <v>3</v>
      </c>
      <c r="F581">
        <v>0</v>
      </c>
      <c r="G581" t="s">
        <v>1961</v>
      </c>
      <c r="H581" t="s">
        <v>1959</v>
      </c>
      <c r="I581" t="s">
        <v>422</v>
      </c>
      <c r="J581" t="s">
        <v>15</v>
      </c>
      <c r="K581" t="s">
        <v>426</v>
      </c>
      <c r="M581" t="s">
        <v>423</v>
      </c>
    </row>
    <row r="582" spans="2:13" ht="14.25" hidden="1">
      <c r="B582">
        <v>580</v>
      </c>
      <c r="C582">
        <v>51</v>
      </c>
      <c r="D582">
        <v>7</v>
      </c>
      <c r="E582">
        <v>4</v>
      </c>
      <c r="F582">
        <v>0</v>
      </c>
      <c r="G582" t="s">
        <v>1961</v>
      </c>
      <c r="H582" t="s">
        <v>1959</v>
      </c>
      <c r="I582" t="s">
        <v>422</v>
      </c>
      <c r="J582" t="s">
        <v>15</v>
      </c>
      <c r="K582" t="s">
        <v>427</v>
      </c>
      <c r="M582" t="s">
        <v>423</v>
      </c>
    </row>
    <row r="583" spans="2:13" ht="14.25" hidden="1">
      <c r="B583">
        <v>581</v>
      </c>
      <c r="C583">
        <v>51</v>
      </c>
      <c r="D583">
        <v>7</v>
      </c>
      <c r="E583">
        <v>5</v>
      </c>
      <c r="F583">
        <v>0</v>
      </c>
      <c r="G583" t="s">
        <v>1961</v>
      </c>
      <c r="H583" t="s">
        <v>1959</v>
      </c>
      <c r="I583" t="s">
        <v>422</v>
      </c>
      <c r="J583" t="s">
        <v>15</v>
      </c>
      <c r="K583" t="s">
        <v>428</v>
      </c>
      <c r="M583" t="s">
        <v>423</v>
      </c>
    </row>
    <row r="584" spans="2:13" ht="14.25" hidden="1">
      <c r="B584">
        <v>582</v>
      </c>
      <c r="C584">
        <v>51</v>
      </c>
      <c r="D584">
        <v>7</v>
      </c>
      <c r="E584">
        <v>6</v>
      </c>
      <c r="F584">
        <v>0</v>
      </c>
      <c r="G584" t="s">
        <v>1961</v>
      </c>
      <c r="H584" t="s">
        <v>1959</v>
      </c>
      <c r="I584" t="s">
        <v>422</v>
      </c>
      <c r="J584" t="s">
        <v>15</v>
      </c>
      <c r="K584" t="s">
        <v>429</v>
      </c>
      <c r="M584" t="s">
        <v>423</v>
      </c>
    </row>
    <row r="585" spans="2:13" ht="14.25" hidden="1">
      <c r="B585">
        <v>583</v>
      </c>
      <c r="C585">
        <v>51</v>
      </c>
      <c r="D585">
        <v>7</v>
      </c>
      <c r="E585">
        <v>7</v>
      </c>
      <c r="F585">
        <v>0</v>
      </c>
      <c r="G585" t="s">
        <v>1961</v>
      </c>
      <c r="H585" t="s">
        <v>1959</v>
      </c>
      <c r="I585" t="s">
        <v>422</v>
      </c>
      <c r="J585" t="s">
        <v>24</v>
      </c>
      <c r="K585" t="s">
        <v>57</v>
      </c>
      <c r="M585" t="s">
        <v>423</v>
      </c>
    </row>
    <row r="586" spans="2:13" ht="14.25" hidden="1">
      <c r="B586">
        <v>584</v>
      </c>
      <c r="C586">
        <v>52</v>
      </c>
      <c r="D586">
        <v>85</v>
      </c>
      <c r="E586">
        <v>0</v>
      </c>
      <c r="F586">
        <v>0</v>
      </c>
      <c r="G586" t="s">
        <v>1961</v>
      </c>
      <c r="H586" t="s">
        <v>1959</v>
      </c>
      <c r="I586" t="s">
        <v>431</v>
      </c>
      <c r="J586" t="s">
        <v>430</v>
      </c>
      <c r="K586" t="s">
        <v>431</v>
      </c>
      <c r="M586" t="s">
        <v>14</v>
      </c>
    </row>
    <row r="587" spans="2:13" ht="14.25" hidden="1">
      <c r="B587">
        <v>585</v>
      </c>
      <c r="C587">
        <v>52</v>
      </c>
      <c r="D587">
        <v>85</v>
      </c>
      <c r="E587">
        <v>1</v>
      </c>
      <c r="F587">
        <v>0</v>
      </c>
      <c r="G587" t="s">
        <v>1961</v>
      </c>
      <c r="H587" t="s">
        <v>1959</v>
      </c>
      <c r="I587" t="s">
        <v>431</v>
      </c>
      <c r="J587" t="s">
        <v>432</v>
      </c>
      <c r="K587" t="s">
        <v>433</v>
      </c>
      <c r="L587" t="s">
        <v>434</v>
      </c>
      <c r="M587" t="s">
        <v>14</v>
      </c>
    </row>
    <row r="588" spans="2:13" ht="14.25" hidden="1">
      <c r="B588">
        <v>586</v>
      </c>
      <c r="C588">
        <v>52</v>
      </c>
      <c r="D588">
        <v>85</v>
      </c>
      <c r="E588">
        <v>2</v>
      </c>
      <c r="F588">
        <v>0</v>
      </c>
      <c r="G588" t="s">
        <v>1961</v>
      </c>
      <c r="H588" t="s">
        <v>1959</v>
      </c>
      <c r="I588" t="s">
        <v>431</v>
      </c>
      <c r="J588" t="s">
        <v>15</v>
      </c>
      <c r="K588" t="s">
        <v>435</v>
      </c>
      <c r="M588" t="s">
        <v>14</v>
      </c>
    </row>
    <row r="589" spans="2:13" ht="14.25" hidden="1">
      <c r="B589">
        <v>587</v>
      </c>
      <c r="C589">
        <v>52</v>
      </c>
      <c r="D589">
        <v>85</v>
      </c>
      <c r="E589">
        <v>3</v>
      </c>
      <c r="F589">
        <v>0</v>
      </c>
      <c r="G589" t="s">
        <v>1961</v>
      </c>
      <c r="H589" t="s">
        <v>1959</v>
      </c>
      <c r="I589" t="s">
        <v>431</v>
      </c>
      <c r="J589" t="s">
        <v>182</v>
      </c>
      <c r="K589" t="s">
        <v>436</v>
      </c>
      <c r="M589" t="s">
        <v>14</v>
      </c>
    </row>
    <row r="590" spans="2:13" ht="14.25" hidden="1">
      <c r="B590">
        <v>588</v>
      </c>
      <c r="C590">
        <v>52</v>
      </c>
      <c r="D590">
        <v>85</v>
      </c>
      <c r="E590">
        <v>4</v>
      </c>
      <c r="F590">
        <v>0</v>
      </c>
      <c r="G590" t="s">
        <v>1961</v>
      </c>
      <c r="H590" t="s">
        <v>1959</v>
      </c>
      <c r="I590" t="s">
        <v>431</v>
      </c>
      <c r="J590" t="s">
        <v>182</v>
      </c>
      <c r="K590" t="s">
        <v>437</v>
      </c>
      <c r="M590" t="s">
        <v>14</v>
      </c>
    </row>
    <row r="591" spans="2:13" ht="14.25" hidden="1">
      <c r="B591">
        <v>589</v>
      </c>
      <c r="C591">
        <v>52</v>
      </c>
      <c r="D591">
        <v>85</v>
      </c>
      <c r="E591">
        <v>5</v>
      </c>
      <c r="F591">
        <v>0</v>
      </c>
      <c r="G591" t="s">
        <v>1961</v>
      </c>
      <c r="H591" t="s">
        <v>1959</v>
      </c>
      <c r="I591" t="s">
        <v>431</v>
      </c>
      <c r="J591" t="s">
        <v>62</v>
      </c>
      <c r="K591" t="s">
        <v>438</v>
      </c>
      <c r="L591" t="s">
        <v>439</v>
      </c>
      <c r="M591" t="s">
        <v>14</v>
      </c>
    </row>
    <row r="592" spans="2:13" ht="14.25" hidden="1">
      <c r="B592">
        <v>590</v>
      </c>
      <c r="C592">
        <v>52</v>
      </c>
      <c r="D592">
        <v>85</v>
      </c>
      <c r="E592">
        <v>6</v>
      </c>
      <c r="F592">
        <v>0</v>
      </c>
      <c r="G592" t="s">
        <v>1961</v>
      </c>
      <c r="H592" t="s">
        <v>1959</v>
      </c>
      <c r="I592" t="s">
        <v>431</v>
      </c>
      <c r="J592" t="s">
        <v>182</v>
      </c>
      <c r="K592" t="s">
        <v>440</v>
      </c>
      <c r="M592" t="s">
        <v>14</v>
      </c>
    </row>
    <row r="593" spans="2:13" ht="14.25" hidden="1">
      <c r="B593">
        <v>591</v>
      </c>
      <c r="C593">
        <v>52</v>
      </c>
      <c r="D593">
        <v>85</v>
      </c>
      <c r="E593">
        <v>7</v>
      </c>
      <c r="F593">
        <v>0</v>
      </c>
      <c r="G593" t="s">
        <v>1961</v>
      </c>
      <c r="H593" t="s">
        <v>1959</v>
      </c>
      <c r="I593" t="s">
        <v>431</v>
      </c>
      <c r="J593" t="s">
        <v>15</v>
      </c>
      <c r="K593" t="s">
        <v>441</v>
      </c>
      <c r="M593" t="s">
        <v>14</v>
      </c>
    </row>
    <row r="594" spans="2:13" ht="14.25" hidden="1">
      <c r="B594">
        <v>592</v>
      </c>
      <c r="C594">
        <v>52</v>
      </c>
      <c r="D594">
        <v>85</v>
      </c>
      <c r="E594">
        <v>8</v>
      </c>
      <c r="F594">
        <v>0</v>
      </c>
      <c r="G594" t="s">
        <v>1961</v>
      </c>
      <c r="H594" t="s">
        <v>1959</v>
      </c>
      <c r="I594" t="s">
        <v>431</v>
      </c>
      <c r="J594" t="s">
        <v>442</v>
      </c>
      <c r="K594" t="s">
        <v>443</v>
      </c>
      <c r="L594" t="s">
        <v>444</v>
      </c>
      <c r="M594" t="s">
        <v>14</v>
      </c>
    </row>
    <row r="595" spans="2:13" ht="14.25" hidden="1">
      <c r="B595">
        <v>593</v>
      </c>
      <c r="C595">
        <v>52</v>
      </c>
      <c r="D595">
        <v>85</v>
      </c>
      <c r="E595">
        <v>9</v>
      </c>
      <c r="F595">
        <v>0</v>
      </c>
      <c r="G595" t="s">
        <v>1961</v>
      </c>
      <c r="H595" t="s">
        <v>1959</v>
      </c>
      <c r="I595" t="s">
        <v>431</v>
      </c>
      <c r="J595" t="s">
        <v>182</v>
      </c>
      <c r="K595" t="s">
        <v>445</v>
      </c>
      <c r="M595" t="s">
        <v>14</v>
      </c>
    </row>
    <row r="596" spans="2:13" ht="14.25" hidden="1">
      <c r="B596">
        <v>594</v>
      </c>
      <c r="C596">
        <v>52</v>
      </c>
      <c r="D596">
        <v>85</v>
      </c>
      <c r="E596">
        <v>10</v>
      </c>
      <c r="F596">
        <v>0</v>
      </c>
      <c r="G596" t="s">
        <v>1961</v>
      </c>
      <c r="H596" t="s">
        <v>1959</v>
      </c>
      <c r="I596" t="s">
        <v>431</v>
      </c>
      <c r="J596" t="s">
        <v>182</v>
      </c>
      <c r="K596" t="s">
        <v>446</v>
      </c>
      <c r="M596" t="s">
        <v>14</v>
      </c>
    </row>
    <row r="597" spans="2:13" ht="14.25" hidden="1">
      <c r="B597">
        <v>595</v>
      </c>
      <c r="C597">
        <v>52</v>
      </c>
      <c r="D597">
        <v>85</v>
      </c>
      <c r="E597">
        <v>11</v>
      </c>
      <c r="F597">
        <v>0</v>
      </c>
      <c r="G597" t="s">
        <v>1961</v>
      </c>
      <c r="H597" t="s">
        <v>1959</v>
      </c>
      <c r="I597" t="s">
        <v>431</v>
      </c>
      <c r="J597" t="s">
        <v>62</v>
      </c>
      <c r="K597" t="s">
        <v>447</v>
      </c>
      <c r="M597" t="s">
        <v>14</v>
      </c>
    </row>
    <row r="598" spans="2:13" ht="14.25" hidden="1">
      <c r="B598">
        <v>596</v>
      </c>
      <c r="C598">
        <v>52</v>
      </c>
      <c r="D598">
        <v>85</v>
      </c>
      <c r="E598">
        <v>12</v>
      </c>
      <c r="F598">
        <v>0</v>
      </c>
      <c r="G598" t="s">
        <v>1961</v>
      </c>
      <c r="H598" t="s">
        <v>1959</v>
      </c>
      <c r="I598" t="s">
        <v>431</v>
      </c>
      <c r="J598" t="s">
        <v>62</v>
      </c>
      <c r="K598" t="s">
        <v>448</v>
      </c>
      <c r="M598" t="s">
        <v>14</v>
      </c>
    </row>
    <row r="599" spans="2:13" ht="14.25" hidden="1">
      <c r="B599">
        <v>597</v>
      </c>
      <c r="C599">
        <v>52</v>
      </c>
      <c r="D599">
        <v>85</v>
      </c>
      <c r="E599">
        <v>13</v>
      </c>
      <c r="F599">
        <v>0</v>
      </c>
      <c r="G599" t="s">
        <v>1961</v>
      </c>
      <c r="H599" t="s">
        <v>1959</v>
      </c>
      <c r="I599" t="s">
        <v>431</v>
      </c>
      <c r="J599" t="s">
        <v>15</v>
      </c>
      <c r="K599" t="s">
        <v>449</v>
      </c>
      <c r="M599" t="s">
        <v>14</v>
      </c>
    </row>
    <row r="600" spans="2:13" ht="14.25" hidden="1">
      <c r="B600">
        <v>598</v>
      </c>
      <c r="C600">
        <v>52</v>
      </c>
      <c r="D600">
        <v>85</v>
      </c>
      <c r="E600">
        <v>14</v>
      </c>
      <c r="F600">
        <v>0</v>
      </c>
      <c r="G600" t="s">
        <v>1961</v>
      </c>
      <c r="H600" t="s">
        <v>1959</v>
      </c>
      <c r="I600" t="s">
        <v>431</v>
      </c>
      <c r="J600" t="s">
        <v>182</v>
      </c>
      <c r="K600" t="s">
        <v>450</v>
      </c>
      <c r="M600" t="s">
        <v>14</v>
      </c>
    </row>
    <row r="601" spans="2:13" ht="14.25" hidden="1">
      <c r="B601">
        <v>599</v>
      </c>
      <c r="C601">
        <v>52</v>
      </c>
      <c r="D601">
        <v>85</v>
      </c>
      <c r="E601">
        <v>15</v>
      </c>
      <c r="F601">
        <v>0</v>
      </c>
      <c r="G601" t="s">
        <v>1961</v>
      </c>
      <c r="H601" t="s">
        <v>1959</v>
      </c>
      <c r="I601" t="s">
        <v>431</v>
      </c>
      <c r="J601" t="s">
        <v>182</v>
      </c>
      <c r="K601" t="s">
        <v>451</v>
      </c>
      <c r="M601" t="s">
        <v>14</v>
      </c>
    </row>
    <row r="602" spans="2:13" ht="14.25" hidden="1">
      <c r="B602">
        <v>600</v>
      </c>
      <c r="C602">
        <v>52</v>
      </c>
      <c r="D602">
        <v>85</v>
      </c>
      <c r="E602">
        <v>16</v>
      </c>
      <c r="F602">
        <v>0</v>
      </c>
      <c r="G602" t="s">
        <v>1961</v>
      </c>
      <c r="H602" t="s">
        <v>1959</v>
      </c>
      <c r="I602" t="s">
        <v>431</v>
      </c>
      <c r="J602" t="s">
        <v>182</v>
      </c>
      <c r="K602" t="s">
        <v>452</v>
      </c>
      <c r="M602" t="s">
        <v>14</v>
      </c>
    </row>
    <row r="603" spans="2:13" ht="14.25" hidden="1">
      <c r="B603">
        <v>601</v>
      </c>
      <c r="C603">
        <v>52</v>
      </c>
      <c r="D603">
        <v>85</v>
      </c>
      <c r="E603">
        <v>17</v>
      </c>
      <c r="F603">
        <v>0</v>
      </c>
      <c r="G603" t="s">
        <v>1961</v>
      </c>
      <c r="H603" t="s">
        <v>1959</v>
      </c>
      <c r="I603" t="s">
        <v>431</v>
      </c>
      <c r="J603" t="s">
        <v>182</v>
      </c>
      <c r="K603" t="s">
        <v>453</v>
      </c>
      <c r="M603" t="s">
        <v>14</v>
      </c>
    </row>
    <row r="604" spans="2:13" ht="14.25" hidden="1">
      <c r="B604">
        <v>602</v>
      </c>
      <c r="C604">
        <v>52</v>
      </c>
      <c r="D604">
        <v>85</v>
      </c>
      <c r="E604">
        <v>18</v>
      </c>
      <c r="F604">
        <v>0</v>
      </c>
      <c r="G604" t="s">
        <v>1961</v>
      </c>
      <c r="H604" t="s">
        <v>1959</v>
      </c>
      <c r="I604" t="s">
        <v>431</v>
      </c>
      <c r="J604" t="s">
        <v>182</v>
      </c>
      <c r="K604" t="s">
        <v>454</v>
      </c>
      <c r="M604" t="s">
        <v>14</v>
      </c>
    </row>
    <row r="605" spans="2:13" ht="14.25" hidden="1">
      <c r="B605">
        <v>603</v>
      </c>
      <c r="C605">
        <v>52</v>
      </c>
      <c r="D605">
        <v>85</v>
      </c>
      <c r="E605">
        <v>19</v>
      </c>
      <c r="F605">
        <v>0</v>
      </c>
      <c r="G605" t="s">
        <v>1961</v>
      </c>
      <c r="H605" t="s">
        <v>1959</v>
      </c>
      <c r="I605" t="s">
        <v>431</v>
      </c>
      <c r="J605" t="s">
        <v>182</v>
      </c>
      <c r="K605" t="s">
        <v>455</v>
      </c>
      <c r="M605" t="s">
        <v>14</v>
      </c>
    </row>
    <row r="606" spans="2:13" ht="14.25" hidden="1">
      <c r="B606">
        <v>604</v>
      </c>
      <c r="C606">
        <v>52</v>
      </c>
      <c r="D606">
        <v>85</v>
      </c>
      <c r="E606">
        <v>20</v>
      </c>
      <c r="F606">
        <v>0</v>
      </c>
      <c r="G606" t="s">
        <v>1961</v>
      </c>
      <c r="H606" t="s">
        <v>1959</v>
      </c>
      <c r="I606" t="s">
        <v>431</v>
      </c>
      <c r="J606" t="s">
        <v>15</v>
      </c>
      <c r="K606" t="s">
        <v>456</v>
      </c>
      <c r="M606" t="s">
        <v>14</v>
      </c>
    </row>
    <row r="607" spans="2:13" ht="14.25" hidden="1">
      <c r="B607">
        <v>605</v>
      </c>
      <c r="C607">
        <v>52</v>
      </c>
      <c r="D607">
        <v>85</v>
      </c>
      <c r="E607">
        <v>21</v>
      </c>
      <c r="F607">
        <v>0</v>
      </c>
      <c r="G607" t="s">
        <v>1961</v>
      </c>
      <c r="H607" t="s">
        <v>1959</v>
      </c>
      <c r="I607" t="s">
        <v>431</v>
      </c>
      <c r="J607" t="s">
        <v>182</v>
      </c>
      <c r="K607" t="s">
        <v>450</v>
      </c>
      <c r="M607" t="s">
        <v>14</v>
      </c>
    </row>
    <row r="608" spans="2:13" ht="14.25" hidden="1">
      <c r="B608">
        <v>606</v>
      </c>
      <c r="C608">
        <v>52</v>
      </c>
      <c r="D608">
        <v>85</v>
      </c>
      <c r="E608">
        <v>22</v>
      </c>
      <c r="F608">
        <v>0</v>
      </c>
      <c r="G608" t="s">
        <v>1961</v>
      </c>
      <c r="H608" t="s">
        <v>1959</v>
      </c>
      <c r="I608" t="s">
        <v>431</v>
      </c>
      <c r="J608" t="s">
        <v>182</v>
      </c>
      <c r="K608" t="s">
        <v>451</v>
      </c>
      <c r="M608" t="s">
        <v>14</v>
      </c>
    </row>
    <row r="609" spans="2:13" ht="14.25" hidden="1">
      <c r="B609">
        <v>607</v>
      </c>
      <c r="C609">
        <v>52</v>
      </c>
      <c r="D609">
        <v>85</v>
      </c>
      <c r="E609">
        <v>23</v>
      </c>
      <c r="F609">
        <v>0</v>
      </c>
      <c r="G609" t="s">
        <v>1961</v>
      </c>
      <c r="H609" t="s">
        <v>1959</v>
      </c>
      <c r="I609" t="s">
        <v>431</v>
      </c>
      <c r="J609" t="s">
        <v>182</v>
      </c>
      <c r="K609" t="s">
        <v>457</v>
      </c>
      <c r="M609" t="s">
        <v>14</v>
      </c>
    </row>
    <row r="610" spans="2:13" ht="14.25" hidden="1">
      <c r="B610">
        <v>608</v>
      </c>
      <c r="C610">
        <v>52</v>
      </c>
      <c r="D610">
        <v>85</v>
      </c>
      <c r="E610">
        <v>24</v>
      </c>
      <c r="F610">
        <v>0</v>
      </c>
      <c r="G610" t="s">
        <v>1961</v>
      </c>
      <c r="H610" t="s">
        <v>1959</v>
      </c>
      <c r="I610" t="s">
        <v>431</v>
      </c>
      <c r="J610" t="s">
        <v>182</v>
      </c>
      <c r="K610" t="s">
        <v>458</v>
      </c>
      <c r="M610" t="s">
        <v>14</v>
      </c>
    </row>
    <row r="611" spans="2:13" ht="14.25" hidden="1">
      <c r="B611">
        <v>609</v>
      </c>
      <c r="C611">
        <v>52</v>
      </c>
      <c r="D611">
        <v>85</v>
      </c>
      <c r="E611">
        <v>25</v>
      </c>
      <c r="F611">
        <v>0</v>
      </c>
      <c r="G611" t="s">
        <v>1961</v>
      </c>
      <c r="H611" t="s">
        <v>1959</v>
      </c>
      <c r="I611" t="s">
        <v>431</v>
      </c>
      <c r="J611" t="s">
        <v>182</v>
      </c>
      <c r="K611" t="s">
        <v>459</v>
      </c>
      <c r="M611" t="s">
        <v>14</v>
      </c>
    </row>
    <row r="612" spans="2:13" ht="14.25" hidden="1">
      <c r="B612">
        <v>610</v>
      </c>
      <c r="C612">
        <v>52</v>
      </c>
      <c r="D612">
        <v>85</v>
      </c>
      <c r="E612">
        <v>26</v>
      </c>
      <c r="F612">
        <v>0</v>
      </c>
      <c r="G612" t="s">
        <v>1961</v>
      </c>
      <c r="H612" t="s">
        <v>1959</v>
      </c>
      <c r="I612" t="s">
        <v>431</v>
      </c>
      <c r="J612" t="s">
        <v>182</v>
      </c>
      <c r="K612" t="s">
        <v>460</v>
      </c>
      <c r="M612" t="s">
        <v>14</v>
      </c>
    </row>
    <row r="613" spans="2:13" ht="14.25" hidden="1">
      <c r="B613">
        <v>611</v>
      </c>
      <c r="C613">
        <v>52</v>
      </c>
      <c r="D613">
        <v>85</v>
      </c>
      <c r="E613">
        <v>27</v>
      </c>
      <c r="F613">
        <v>0</v>
      </c>
      <c r="G613" t="s">
        <v>1961</v>
      </c>
      <c r="H613" t="s">
        <v>1959</v>
      </c>
      <c r="I613" t="s">
        <v>431</v>
      </c>
      <c r="J613" t="s">
        <v>182</v>
      </c>
      <c r="K613" t="s">
        <v>455</v>
      </c>
      <c r="M613" t="s">
        <v>14</v>
      </c>
    </row>
    <row r="614" spans="2:13" ht="14.25" hidden="1">
      <c r="B614">
        <v>612</v>
      </c>
      <c r="C614">
        <v>52</v>
      </c>
      <c r="D614">
        <v>85</v>
      </c>
      <c r="E614">
        <v>28</v>
      </c>
      <c r="F614">
        <v>0</v>
      </c>
      <c r="G614" t="s">
        <v>1961</v>
      </c>
      <c r="H614" t="s">
        <v>1959</v>
      </c>
      <c r="I614" t="s">
        <v>431</v>
      </c>
      <c r="J614" t="s">
        <v>182</v>
      </c>
      <c r="K614" t="s">
        <v>461</v>
      </c>
      <c r="M614" t="s">
        <v>14</v>
      </c>
    </row>
    <row r="615" spans="2:13" ht="14.25" hidden="1">
      <c r="B615">
        <v>613</v>
      </c>
      <c r="C615">
        <v>52</v>
      </c>
      <c r="D615">
        <v>85</v>
      </c>
      <c r="E615">
        <v>29</v>
      </c>
      <c r="F615">
        <v>0</v>
      </c>
      <c r="G615" t="s">
        <v>1961</v>
      </c>
      <c r="H615" t="s">
        <v>1959</v>
      </c>
      <c r="I615" t="s">
        <v>431</v>
      </c>
      <c r="J615" t="s">
        <v>182</v>
      </c>
      <c r="K615" t="s">
        <v>462</v>
      </c>
      <c r="M615" t="s">
        <v>14</v>
      </c>
    </row>
    <row r="616" spans="2:13" ht="14.25" hidden="1">
      <c r="B616">
        <v>614</v>
      </c>
      <c r="C616">
        <v>52</v>
      </c>
      <c r="D616">
        <v>85</v>
      </c>
      <c r="E616">
        <v>30</v>
      </c>
      <c r="F616">
        <v>0</v>
      </c>
      <c r="G616" t="s">
        <v>1961</v>
      </c>
      <c r="H616" t="s">
        <v>1959</v>
      </c>
      <c r="I616" t="s">
        <v>431</v>
      </c>
      <c r="J616" t="s">
        <v>442</v>
      </c>
      <c r="K616" t="s">
        <v>463</v>
      </c>
      <c r="L616" t="s">
        <v>464</v>
      </c>
      <c r="M616" t="s">
        <v>14</v>
      </c>
    </row>
    <row r="617" spans="2:13" ht="14.25" hidden="1">
      <c r="B617">
        <v>615</v>
      </c>
      <c r="C617">
        <v>52</v>
      </c>
      <c r="D617">
        <v>85</v>
      </c>
      <c r="E617">
        <v>31</v>
      </c>
      <c r="F617">
        <v>0</v>
      </c>
      <c r="G617" t="s">
        <v>1961</v>
      </c>
      <c r="H617" t="s">
        <v>1959</v>
      </c>
      <c r="I617" t="s">
        <v>431</v>
      </c>
      <c r="J617" t="s">
        <v>182</v>
      </c>
      <c r="K617" t="s">
        <v>465</v>
      </c>
      <c r="M617" t="s">
        <v>14</v>
      </c>
    </row>
    <row r="618" spans="2:13" ht="14.25" hidden="1">
      <c r="B618">
        <v>616</v>
      </c>
      <c r="C618">
        <v>52</v>
      </c>
      <c r="D618">
        <v>85</v>
      </c>
      <c r="E618">
        <v>32</v>
      </c>
      <c r="F618">
        <v>0</v>
      </c>
      <c r="G618" t="s">
        <v>1961</v>
      </c>
      <c r="H618" t="s">
        <v>1959</v>
      </c>
      <c r="I618" t="s">
        <v>431</v>
      </c>
      <c r="J618" t="s">
        <v>62</v>
      </c>
      <c r="K618" t="s">
        <v>466</v>
      </c>
      <c r="L618" t="s">
        <v>464</v>
      </c>
      <c r="M618" t="s">
        <v>14</v>
      </c>
    </row>
    <row r="619" spans="2:13" ht="14.25" hidden="1">
      <c r="B619">
        <v>617</v>
      </c>
      <c r="C619">
        <v>52</v>
      </c>
      <c r="D619">
        <v>85</v>
      </c>
      <c r="E619">
        <v>33</v>
      </c>
      <c r="F619">
        <v>0</v>
      </c>
      <c r="G619" t="s">
        <v>1961</v>
      </c>
      <c r="H619" t="s">
        <v>1959</v>
      </c>
      <c r="I619" t="s">
        <v>431</v>
      </c>
      <c r="J619" t="s">
        <v>442</v>
      </c>
      <c r="K619" t="s">
        <v>467</v>
      </c>
      <c r="L619" t="s">
        <v>468</v>
      </c>
      <c r="M619" t="s">
        <v>14</v>
      </c>
    </row>
    <row r="620" spans="2:13" ht="14.25" hidden="1">
      <c r="B620">
        <v>618</v>
      </c>
      <c r="C620">
        <v>52</v>
      </c>
      <c r="D620">
        <v>85</v>
      </c>
      <c r="E620">
        <v>34</v>
      </c>
      <c r="F620">
        <v>0</v>
      </c>
      <c r="G620" t="s">
        <v>1961</v>
      </c>
      <c r="H620" t="s">
        <v>1959</v>
      </c>
      <c r="I620" t="s">
        <v>431</v>
      </c>
      <c r="J620" t="s">
        <v>182</v>
      </c>
      <c r="K620" t="s">
        <v>469</v>
      </c>
      <c r="M620" t="s">
        <v>14</v>
      </c>
    </row>
    <row r="621" spans="2:13" ht="14.25" hidden="1">
      <c r="B621">
        <v>619</v>
      </c>
      <c r="C621">
        <v>52</v>
      </c>
      <c r="D621">
        <v>85</v>
      </c>
      <c r="E621">
        <v>35</v>
      </c>
      <c r="F621">
        <v>0</v>
      </c>
      <c r="G621" t="s">
        <v>1961</v>
      </c>
      <c r="H621" t="s">
        <v>1959</v>
      </c>
      <c r="I621" t="s">
        <v>431</v>
      </c>
      <c r="J621" t="s">
        <v>15</v>
      </c>
      <c r="K621" t="s">
        <v>470</v>
      </c>
      <c r="M621" t="s">
        <v>14</v>
      </c>
    </row>
    <row r="622" spans="2:13" ht="14.25" hidden="1">
      <c r="B622">
        <v>620</v>
      </c>
      <c r="C622">
        <v>52</v>
      </c>
      <c r="D622">
        <v>85</v>
      </c>
      <c r="E622">
        <v>36</v>
      </c>
      <c r="F622">
        <v>0</v>
      </c>
      <c r="G622" t="s">
        <v>1961</v>
      </c>
      <c r="H622" t="s">
        <v>1959</v>
      </c>
      <c r="I622" t="s">
        <v>431</v>
      </c>
      <c r="J622" t="s">
        <v>182</v>
      </c>
      <c r="K622" t="s">
        <v>471</v>
      </c>
      <c r="M622" t="s">
        <v>14</v>
      </c>
    </row>
    <row r="623" spans="2:13" ht="14.25" hidden="1">
      <c r="B623">
        <v>621</v>
      </c>
      <c r="C623">
        <v>52</v>
      </c>
      <c r="D623">
        <v>85</v>
      </c>
      <c r="E623">
        <v>37</v>
      </c>
      <c r="F623">
        <v>0</v>
      </c>
      <c r="G623" t="s">
        <v>1961</v>
      </c>
      <c r="H623" t="s">
        <v>1959</v>
      </c>
      <c r="I623" t="s">
        <v>431</v>
      </c>
      <c r="J623" t="s">
        <v>182</v>
      </c>
      <c r="K623" t="s">
        <v>472</v>
      </c>
      <c r="M623" t="s">
        <v>14</v>
      </c>
    </row>
    <row r="624" spans="2:13" ht="14.25" hidden="1">
      <c r="B624">
        <v>622</v>
      </c>
      <c r="C624">
        <v>52</v>
      </c>
      <c r="D624">
        <v>85</v>
      </c>
      <c r="E624">
        <v>38</v>
      </c>
      <c r="F624">
        <v>0</v>
      </c>
      <c r="G624" t="s">
        <v>1961</v>
      </c>
      <c r="H624" t="s">
        <v>1959</v>
      </c>
      <c r="I624" t="s">
        <v>431</v>
      </c>
      <c r="J624" t="s">
        <v>182</v>
      </c>
      <c r="K624" t="s">
        <v>473</v>
      </c>
      <c r="M624" t="s">
        <v>14</v>
      </c>
    </row>
    <row r="625" spans="2:13" ht="14.25" hidden="1">
      <c r="B625">
        <v>623</v>
      </c>
      <c r="C625">
        <v>52</v>
      </c>
      <c r="D625">
        <v>85</v>
      </c>
      <c r="E625">
        <v>39</v>
      </c>
      <c r="F625">
        <v>0</v>
      </c>
      <c r="G625" t="s">
        <v>1961</v>
      </c>
      <c r="H625" t="s">
        <v>1959</v>
      </c>
      <c r="I625" t="s">
        <v>431</v>
      </c>
      <c r="J625" t="s">
        <v>182</v>
      </c>
      <c r="K625" t="s">
        <v>474</v>
      </c>
      <c r="M625" t="s">
        <v>14</v>
      </c>
    </row>
    <row r="626" spans="2:13" ht="14.25" hidden="1">
      <c r="B626">
        <v>624</v>
      </c>
      <c r="C626">
        <v>52</v>
      </c>
      <c r="D626">
        <v>85</v>
      </c>
      <c r="E626">
        <v>40</v>
      </c>
      <c r="F626">
        <v>0</v>
      </c>
      <c r="G626" t="s">
        <v>1961</v>
      </c>
      <c r="H626" t="s">
        <v>1959</v>
      </c>
      <c r="I626" t="s">
        <v>431</v>
      </c>
      <c r="J626" t="s">
        <v>182</v>
      </c>
      <c r="K626" t="s">
        <v>475</v>
      </c>
      <c r="M626" t="s">
        <v>14</v>
      </c>
    </row>
    <row r="627" spans="2:13" ht="14.25" hidden="1">
      <c r="B627">
        <v>625</v>
      </c>
      <c r="C627">
        <v>52</v>
      </c>
      <c r="D627">
        <v>85</v>
      </c>
      <c r="E627">
        <v>41</v>
      </c>
      <c r="F627">
        <v>0</v>
      </c>
      <c r="G627" t="s">
        <v>1961</v>
      </c>
      <c r="H627" t="s">
        <v>1959</v>
      </c>
      <c r="I627" t="s">
        <v>431</v>
      </c>
      <c r="J627" t="s">
        <v>432</v>
      </c>
      <c r="K627" t="s">
        <v>476</v>
      </c>
      <c r="L627" t="s">
        <v>434</v>
      </c>
      <c r="M627" t="s">
        <v>14</v>
      </c>
    </row>
    <row r="628" spans="2:13" ht="14.25" hidden="1">
      <c r="B628">
        <v>626</v>
      </c>
      <c r="C628">
        <v>52</v>
      </c>
      <c r="D628">
        <v>85</v>
      </c>
      <c r="E628">
        <v>42</v>
      </c>
      <c r="F628">
        <v>0</v>
      </c>
      <c r="G628" t="s">
        <v>1961</v>
      </c>
      <c r="H628" t="s">
        <v>1959</v>
      </c>
      <c r="I628" t="s">
        <v>431</v>
      </c>
      <c r="J628" t="s">
        <v>15</v>
      </c>
      <c r="K628" t="s">
        <v>477</v>
      </c>
      <c r="M628" t="s">
        <v>14</v>
      </c>
    </row>
    <row r="629" spans="2:13" ht="14.25" hidden="1">
      <c r="B629">
        <v>627</v>
      </c>
      <c r="C629">
        <v>52</v>
      </c>
      <c r="D629">
        <v>85</v>
      </c>
      <c r="E629">
        <v>43</v>
      </c>
      <c r="F629">
        <v>0</v>
      </c>
      <c r="G629" t="s">
        <v>1961</v>
      </c>
      <c r="H629" t="s">
        <v>1959</v>
      </c>
      <c r="I629" t="s">
        <v>431</v>
      </c>
      <c r="J629" t="s">
        <v>15</v>
      </c>
      <c r="K629" t="s">
        <v>478</v>
      </c>
      <c r="M629" t="s">
        <v>14</v>
      </c>
    </row>
    <row r="630" spans="2:13" ht="14.25" hidden="1">
      <c r="B630">
        <v>628</v>
      </c>
      <c r="C630">
        <v>52</v>
      </c>
      <c r="D630">
        <v>85</v>
      </c>
      <c r="E630">
        <v>44</v>
      </c>
      <c r="F630">
        <v>0</v>
      </c>
      <c r="G630" t="s">
        <v>1961</v>
      </c>
      <c r="H630" t="s">
        <v>1959</v>
      </c>
      <c r="I630" t="s">
        <v>431</v>
      </c>
      <c r="J630" t="s">
        <v>15</v>
      </c>
      <c r="K630" t="s">
        <v>479</v>
      </c>
      <c r="M630" t="s">
        <v>14</v>
      </c>
    </row>
    <row r="631" spans="2:13" ht="14.25" hidden="1">
      <c r="B631">
        <v>629</v>
      </c>
      <c r="C631">
        <v>52</v>
      </c>
      <c r="D631">
        <v>85</v>
      </c>
      <c r="E631">
        <v>45</v>
      </c>
      <c r="F631">
        <v>0</v>
      </c>
      <c r="G631" t="s">
        <v>1961</v>
      </c>
      <c r="H631" t="s">
        <v>1959</v>
      </c>
      <c r="I631" t="s">
        <v>431</v>
      </c>
      <c r="J631" t="s">
        <v>15</v>
      </c>
      <c r="K631" t="s">
        <v>480</v>
      </c>
      <c r="M631" t="s">
        <v>14</v>
      </c>
    </row>
    <row r="632" spans="2:13" ht="14.25" hidden="1">
      <c r="B632">
        <v>630</v>
      </c>
      <c r="C632">
        <v>52</v>
      </c>
      <c r="D632">
        <v>85</v>
      </c>
      <c r="E632">
        <v>46</v>
      </c>
      <c r="F632">
        <v>0</v>
      </c>
      <c r="G632" t="s">
        <v>1961</v>
      </c>
      <c r="H632" t="s">
        <v>1959</v>
      </c>
      <c r="I632" t="s">
        <v>431</v>
      </c>
      <c r="J632" t="s">
        <v>182</v>
      </c>
      <c r="K632" t="s">
        <v>481</v>
      </c>
      <c r="M632" t="s">
        <v>14</v>
      </c>
    </row>
    <row r="633" spans="2:13" ht="14.25" hidden="1">
      <c r="B633">
        <v>631</v>
      </c>
      <c r="C633">
        <v>52</v>
      </c>
      <c r="D633">
        <v>85</v>
      </c>
      <c r="E633">
        <v>47</v>
      </c>
      <c r="F633">
        <v>0</v>
      </c>
      <c r="G633" t="s">
        <v>1961</v>
      </c>
      <c r="H633" t="s">
        <v>1959</v>
      </c>
      <c r="I633" t="s">
        <v>431</v>
      </c>
      <c r="J633" t="s">
        <v>15</v>
      </c>
      <c r="K633" t="s">
        <v>482</v>
      </c>
      <c r="M633" t="s">
        <v>14</v>
      </c>
    </row>
    <row r="634" spans="2:13" ht="14.25" hidden="1">
      <c r="B634">
        <v>632</v>
      </c>
      <c r="C634">
        <v>52</v>
      </c>
      <c r="D634">
        <v>85</v>
      </c>
      <c r="E634">
        <v>48</v>
      </c>
      <c r="F634">
        <v>0</v>
      </c>
      <c r="G634" t="s">
        <v>1961</v>
      </c>
      <c r="H634" t="s">
        <v>1959</v>
      </c>
      <c r="I634" t="s">
        <v>431</v>
      </c>
      <c r="J634" t="s">
        <v>24</v>
      </c>
      <c r="K634" t="s">
        <v>483</v>
      </c>
      <c r="M634" t="s">
        <v>14</v>
      </c>
    </row>
    <row r="635" spans="2:13" ht="14.25" hidden="1">
      <c r="B635">
        <v>633</v>
      </c>
      <c r="C635">
        <v>52</v>
      </c>
      <c r="D635">
        <v>85</v>
      </c>
      <c r="E635">
        <v>49</v>
      </c>
      <c r="F635">
        <v>0</v>
      </c>
      <c r="G635" t="s">
        <v>1961</v>
      </c>
      <c r="H635" t="s">
        <v>1959</v>
      </c>
      <c r="I635" t="s">
        <v>431</v>
      </c>
      <c r="J635" t="s">
        <v>432</v>
      </c>
      <c r="K635" t="s">
        <v>484</v>
      </c>
      <c r="L635" t="s">
        <v>434</v>
      </c>
      <c r="M635" t="s">
        <v>14</v>
      </c>
    </row>
    <row r="636" spans="2:13" ht="14.25" hidden="1">
      <c r="B636">
        <v>634</v>
      </c>
      <c r="C636">
        <v>52</v>
      </c>
      <c r="D636">
        <v>85</v>
      </c>
      <c r="E636">
        <v>50</v>
      </c>
      <c r="F636">
        <v>0</v>
      </c>
      <c r="G636" t="s">
        <v>1961</v>
      </c>
      <c r="H636" t="s">
        <v>1959</v>
      </c>
      <c r="I636" t="s">
        <v>431</v>
      </c>
      <c r="J636" t="s">
        <v>15</v>
      </c>
      <c r="K636" t="s">
        <v>485</v>
      </c>
      <c r="M636" t="s">
        <v>14</v>
      </c>
    </row>
    <row r="637" spans="2:13" ht="14.25" hidden="1">
      <c r="B637">
        <v>635</v>
      </c>
      <c r="C637">
        <v>52</v>
      </c>
      <c r="D637">
        <v>85</v>
      </c>
      <c r="E637">
        <v>51</v>
      </c>
      <c r="F637">
        <v>0</v>
      </c>
      <c r="G637" t="s">
        <v>1961</v>
      </c>
      <c r="H637" t="s">
        <v>1959</v>
      </c>
      <c r="I637" t="s">
        <v>431</v>
      </c>
      <c r="J637" t="s">
        <v>182</v>
      </c>
      <c r="K637" t="s">
        <v>486</v>
      </c>
      <c r="M637" t="s">
        <v>14</v>
      </c>
    </row>
    <row r="638" spans="2:13" ht="14.25" hidden="1">
      <c r="B638">
        <v>636</v>
      </c>
      <c r="C638">
        <v>52</v>
      </c>
      <c r="D638">
        <v>85</v>
      </c>
      <c r="E638">
        <v>52</v>
      </c>
      <c r="F638">
        <v>0</v>
      </c>
      <c r="G638" t="s">
        <v>1961</v>
      </c>
      <c r="H638" t="s">
        <v>1959</v>
      </c>
      <c r="I638" t="s">
        <v>431</v>
      </c>
      <c r="J638" t="s">
        <v>182</v>
      </c>
      <c r="K638" t="s">
        <v>487</v>
      </c>
      <c r="M638" t="s">
        <v>14</v>
      </c>
    </row>
    <row r="639" spans="2:13" ht="14.25" hidden="1">
      <c r="B639">
        <v>637</v>
      </c>
      <c r="C639">
        <v>52</v>
      </c>
      <c r="D639">
        <v>85</v>
      </c>
      <c r="E639">
        <v>53</v>
      </c>
      <c r="F639">
        <v>0</v>
      </c>
      <c r="G639" t="s">
        <v>1961</v>
      </c>
      <c r="H639" t="s">
        <v>1959</v>
      </c>
      <c r="I639" t="s">
        <v>431</v>
      </c>
      <c r="J639" t="s">
        <v>182</v>
      </c>
      <c r="K639" t="s">
        <v>488</v>
      </c>
      <c r="M639" t="s">
        <v>14</v>
      </c>
    </row>
    <row r="640" spans="2:13" ht="14.25" hidden="1">
      <c r="B640">
        <v>638</v>
      </c>
      <c r="C640">
        <v>52</v>
      </c>
      <c r="D640">
        <v>85</v>
      </c>
      <c r="E640">
        <v>54</v>
      </c>
      <c r="F640">
        <v>0</v>
      </c>
      <c r="G640" t="s">
        <v>1961</v>
      </c>
      <c r="H640" t="s">
        <v>1959</v>
      </c>
      <c r="I640" t="s">
        <v>431</v>
      </c>
      <c r="J640" t="s">
        <v>182</v>
      </c>
      <c r="K640" t="s">
        <v>489</v>
      </c>
      <c r="M640" t="s">
        <v>14</v>
      </c>
    </row>
    <row r="641" spans="2:13" ht="14.25" hidden="1">
      <c r="B641">
        <v>639</v>
      </c>
      <c r="C641">
        <v>52</v>
      </c>
      <c r="D641">
        <v>85</v>
      </c>
      <c r="E641">
        <v>55</v>
      </c>
      <c r="F641">
        <v>0</v>
      </c>
      <c r="G641" t="s">
        <v>1961</v>
      </c>
      <c r="H641" t="s">
        <v>1959</v>
      </c>
      <c r="I641" t="s">
        <v>431</v>
      </c>
      <c r="J641" t="s">
        <v>182</v>
      </c>
      <c r="K641" t="s">
        <v>490</v>
      </c>
      <c r="M641" t="s">
        <v>14</v>
      </c>
    </row>
    <row r="642" spans="2:13" ht="14.25" hidden="1">
      <c r="B642">
        <v>640</v>
      </c>
      <c r="C642">
        <v>52</v>
      </c>
      <c r="D642">
        <v>85</v>
      </c>
      <c r="E642">
        <v>56</v>
      </c>
      <c r="F642">
        <v>0</v>
      </c>
      <c r="G642" t="s">
        <v>1961</v>
      </c>
      <c r="H642" t="s">
        <v>1959</v>
      </c>
      <c r="I642" t="s">
        <v>431</v>
      </c>
      <c r="J642" t="s">
        <v>182</v>
      </c>
      <c r="K642" t="s">
        <v>491</v>
      </c>
      <c r="M642" t="s">
        <v>14</v>
      </c>
    </row>
    <row r="643" spans="2:13" ht="14.25" hidden="1">
      <c r="B643">
        <v>641</v>
      </c>
      <c r="C643">
        <v>52</v>
      </c>
      <c r="D643">
        <v>85</v>
      </c>
      <c r="E643">
        <v>57</v>
      </c>
      <c r="F643">
        <v>0</v>
      </c>
      <c r="G643" t="s">
        <v>1961</v>
      </c>
      <c r="H643" t="s">
        <v>1959</v>
      </c>
      <c r="I643" t="s">
        <v>431</v>
      </c>
      <c r="J643" t="s">
        <v>62</v>
      </c>
      <c r="K643" t="s">
        <v>492</v>
      </c>
      <c r="M643" t="s">
        <v>14</v>
      </c>
    </row>
    <row r="644" spans="2:13" ht="14.25" hidden="1">
      <c r="B644">
        <v>642</v>
      </c>
      <c r="C644">
        <v>52</v>
      </c>
      <c r="D644">
        <v>85</v>
      </c>
      <c r="E644">
        <v>58</v>
      </c>
      <c r="F644">
        <v>0</v>
      </c>
      <c r="G644" t="s">
        <v>1961</v>
      </c>
      <c r="H644" t="s">
        <v>1959</v>
      </c>
      <c r="I644" t="s">
        <v>431</v>
      </c>
      <c r="J644" t="s">
        <v>432</v>
      </c>
      <c r="K644" t="s">
        <v>493</v>
      </c>
      <c r="L644" t="s">
        <v>434</v>
      </c>
      <c r="M644" t="s">
        <v>14</v>
      </c>
    </row>
    <row r="645" spans="2:13" ht="14.25" hidden="1">
      <c r="B645">
        <v>643</v>
      </c>
      <c r="C645">
        <v>52</v>
      </c>
      <c r="D645">
        <v>85</v>
      </c>
      <c r="E645">
        <v>59</v>
      </c>
      <c r="F645">
        <v>0</v>
      </c>
      <c r="G645" t="s">
        <v>1961</v>
      </c>
      <c r="H645" t="s">
        <v>1959</v>
      </c>
      <c r="I645" t="s">
        <v>431</v>
      </c>
      <c r="J645" t="s">
        <v>15</v>
      </c>
      <c r="K645" t="s">
        <v>494</v>
      </c>
      <c r="M645" t="s">
        <v>14</v>
      </c>
    </row>
    <row r="646" spans="2:13" ht="14.25" hidden="1">
      <c r="B646">
        <v>644</v>
      </c>
      <c r="C646">
        <v>52</v>
      </c>
      <c r="D646">
        <v>85</v>
      </c>
      <c r="E646">
        <v>60</v>
      </c>
      <c r="F646">
        <v>0</v>
      </c>
      <c r="G646" t="s">
        <v>1961</v>
      </c>
      <c r="H646" t="s">
        <v>1959</v>
      </c>
      <c r="I646" t="s">
        <v>431</v>
      </c>
      <c r="J646" t="s">
        <v>182</v>
      </c>
      <c r="K646" t="s">
        <v>495</v>
      </c>
      <c r="M646" t="s">
        <v>14</v>
      </c>
    </row>
    <row r="647" spans="2:13" ht="14.25" hidden="1">
      <c r="B647">
        <v>645</v>
      </c>
      <c r="C647">
        <v>52</v>
      </c>
      <c r="D647">
        <v>85</v>
      </c>
      <c r="E647">
        <v>61</v>
      </c>
      <c r="F647">
        <v>0</v>
      </c>
      <c r="G647" t="s">
        <v>1961</v>
      </c>
      <c r="H647" t="s">
        <v>1959</v>
      </c>
      <c r="I647" t="s">
        <v>431</v>
      </c>
      <c r="J647" t="s">
        <v>182</v>
      </c>
      <c r="K647" t="s">
        <v>496</v>
      </c>
      <c r="M647" t="s">
        <v>14</v>
      </c>
    </row>
    <row r="648" spans="2:13" ht="14.25" hidden="1">
      <c r="B648">
        <v>646</v>
      </c>
      <c r="C648">
        <v>52</v>
      </c>
      <c r="D648">
        <v>85</v>
      </c>
      <c r="E648">
        <v>62</v>
      </c>
      <c r="F648">
        <v>0</v>
      </c>
      <c r="G648" t="s">
        <v>1961</v>
      </c>
      <c r="H648" t="s">
        <v>1959</v>
      </c>
      <c r="I648" t="s">
        <v>431</v>
      </c>
      <c r="J648" t="s">
        <v>182</v>
      </c>
      <c r="K648" t="s">
        <v>497</v>
      </c>
      <c r="M648" t="s">
        <v>14</v>
      </c>
    </row>
    <row r="649" spans="2:13" ht="14.25" hidden="1">
      <c r="B649">
        <v>647</v>
      </c>
      <c r="C649">
        <v>52</v>
      </c>
      <c r="D649">
        <v>85</v>
      </c>
      <c r="E649">
        <v>63</v>
      </c>
      <c r="F649">
        <v>0</v>
      </c>
      <c r="G649" t="s">
        <v>1961</v>
      </c>
      <c r="H649" t="s">
        <v>1959</v>
      </c>
      <c r="I649" t="s">
        <v>431</v>
      </c>
      <c r="J649" t="s">
        <v>182</v>
      </c>
      <c r="K649" t="s">
        <v>498</v>
      </c>
      <c r="M649" t="s">
        <v>14</v>
      </c>
    </row>
    <row r="650" spans="2:13" ht="14.25" hidden="1">
      <c r="B650">
        <v>648</v>
      </c>
      <c r="C650">
        <v>52</v>
      </c>
      <c r="D650">
        <v>85</v>
      </c>
      <c r="E650">
        <v>64</v>
      </c>
      <c r="F650">
        <v>0</v>
      </c>
      <c r="G650" t="s">
        <v>1961</v>
      </c>
      <c r="H650" t="s">
        <v>1959</v>
      </c>
      <c r="I650" t="s">
        <v>431</v>
      </c>
      <c r="J650" t="s">
        <v>442</v>
      </c>
      <c r="K650" t="s">
        <v>499</v>
      </c>
      <c r="L650" t="s">
        <v>500</v>
      </c>
      <c r="M650" t="s">
        <v>14</v>
      </c>
    </row>
    <row r="651" spans="2:13" ht="14.25" hidden="1">
      <c r="B651">
        <v>649</v>
      </c>
      <c r="C651">
        <v>52</v>
      </c>
      <c r="D651">
        <v>85</v>
      </c>
      <c r="E651">
        <v>65</v>
      </c>
      <c r="F651">
        <v>0</v>
      </c>
      <c r="G651" t="s">
        <v>1961</v>
      </c>
      <c r="H651" t="s">
        <v>1959</v>
      </c>
      <c r="I651" t="s">
        <v>431</v>
      </c>
      <c r="J651" t="s">
        <v>182</v>
      </c>
      <c r="K651" t="s">
        <v>501</v>
      </c>
      <c r="M651" t="s">
        <v>14</v>
      </c>
    </row>
    <row r="652" spans="2:13" ht="14.25" hidden="1">
      <c r="B652">
        <v>650</v>
      </c>
      <c r="C652">
        <v>52</v>
      </c>
      <c r="D652">
        <v>85</v>
      </c>
      <c r="E652">
        <v>66</v>
      </c>
      <c r="F652">
        <v>0</v>
      </c>
      <c r="G652" t="s">
        <v>1961</v>
      </c>
      <c r="H652" t="s">
        <v>1959</v>
      </c>
      <c r="I652" t="s">
        <v>431</v>
      </c>
      <c r="J652" t="s">
        <v>182</v>
      </c>
      <c r="K652" t="s">
        <v>502</v>
      </c>
      <c r="M652" t="s">
        <v>14</v>
      </c>
    </row>
    <row r="653" spans="2:13" ht="14.25" hidden="1">
      <c r="B653">
        <v>651</v>
      </c>
      <c r="C653">
        <v>52</v>
      </c>
      <c r="D653">
        <v>85</v>
      </c>
      <c r="E653">
        <v>67</v>
      </c>
      <c r="F653">
        <v>0</v>
      </c>
      <c r="G653" t="s">
        <v>1961</v>
      </c>
      <c r="H653" t="s">
        <v>1959</v>
      </c>
      <c r="I653" t="s">
        <v>431</v>
      </c>
      <c r="J653" t="s">
        <v>182</v>
      </c>
      <c r="K653" t="s">
        <v>503</v>
      </c>
      <c r="M653" t="s">
        <v>14</v>
      </c>
    </row>
    <row r="654" spans="2:13" ht="14.25" hidden="1">
      <c r="B654">
        <v>652</v>
      </c>
      <c r="C654">
        <v>52</v>
      </c>
      <c r="D654">
        <v>85</v>
      </c>
      <c r="E654">
        <v>68</v>
      </c>
      <c r="F654">
        <v>0</v>
      </c>
      <c r="G654" t="s">
        <v>1961</v>
      </c>
      <c r="H654" t="s">
        <v>1959</v>
      </c>
      <c r="I654" t="s">
        <v>431</v>
      </c>
      <c r="J654" t="s">
        <v>182</v>
      </c>
      <c r="K654" t="s">
        <v>504</v>
      </c>
      <c r="M654" t="s">
        <v>14</v>
      </c>
    </row>
    <row r="655" spans="2:13" ht="14.25" hidden="1">
      <c r="B655">
        <v>653</v>
      </c>
      <c r="C655">
        <v>52</v>
      </c>
      <c r="D655">
        <v>85</v>
      </c>
      <c r="E655">
        <v>69</v>
      </c>
      <c r="F655">
        <v>0</v>
      </c>
      <c r="G655" t="s">
        <v>1961</v>
      </c>
      <c r="H655" t="s">
        <v>1959</v>
      </c>
      <c r="I655" t="s">
        <v>431</v>
      </c>
      <c r="J655" t="s">
        <v>15</v>
      </c>
      <c r="K655" t="s">
        <v>505</v>
      </c>
      <c r="M655" t="s">
        <v>14</v>
      </c>
    </row>
    <row r="656" spans="2:13" ht="14.25" hidden="1">
      <c r="B656">
        <v>654</v>
      </c>
      <c r="C656">
        <v>52</v>
      </c>
      <c r="D656">
        <v>85</v>
      </c>
      <c r="E656">
        <v>70</v>
      </c>
      <c r="F656">
        <v>0</v>
      </c>
      <c r="G656" t="s">
        <v>1961</v>
      </c>
      <c r="H656" t="s">
        <v>1959</v>
      </c>
      <c r="I656" t="s">
        <v>431</v>
      </c>
      <c r="J656" t="s">
        <v>15</v>
      </c>
      <c r="K656" t="s">
        <v>506</v>
      </c>
      <c r="M656" t="s">
        <v>14</v>
      </c>
    </row>
    <row r="657" spans="2:13" ht="14.25" hidden="1">
      <c r="B657">
        <v>655</v>
      </c>
      <c r="C657">
        <v>52</v>
      </c>
      <c r="D657">
        <v>85</v>
      </c>
      <c r="E657">
        <v>71</v>
      </c>
      <c r="F657">
        <v>0</v>
      </c>
      <c r="G657" t="s">
        <v>1961</v>
      </c>
      <c r="H657" t="s">
        <v>1959</v>
      </c>
      <c r="I657" t="s">
        <v>431</v>
      </c>
      <c r="J657" t="s">
        <v>182</v>
      </c>
      <c r="K657" t="s">
        <v>507</v>
      </c>
      <c r="M657" t="s">
        <v>14</v>
      </c>
    </row>
    <row r="658" spans="2:13" ht="14.25" hidden="1">
      <c r="B658">
        <v>656</v>
      </c>
      <c r="C658">
        <v>52</v>
      </c>
      <c r="D658">
        <v>85</v>
      </c>
      <c r="E658">
        <v>72</v>
      </c>
      <c r="F658">
        <v>0</v>
      </c>
      <c r="G658" t="s">
        <v>1961</v>
      </c>
      <c r="H658" t="s">
        <v>1959</v>
      </c>
      <c r="I658" t="s">
        <v>431</v>
      </c>
      <c r="J658" t="s">
        <v>62</v>
      </c>
      <c r="K658" t="s">
        <v>508</v>
      </c>
      <c r="M658" t="s">
        <v>14</v>
      </c>
    </row>
    <row r="659" spans="2:13" ht="14.25" hidden="1">
      <c r="B659">
        <v>657</v>
      </c>
      <c r="C659">
        <v>52</v>
      </c>
      <c r="D659">
        <v>85</v>
      </c>
      <c r="E659">
        <v>73</v>
      </c>
      <c r="F659">
        <v>0</v>
      </c>
      <c r="G659" t="s">
        <v>1961</v>
      </c>
      <c r="H659" t="s">
        <v>1959</v>
      </c>
      <c r="I659" t="s">
        <v>431</v>
      </c>
      <c r="J659" t="s">
        <v>62</v>
      </c>
      <c r="K659" t="s">
        <v>509</v>
      </c>
      <c r="M659" t="s">
        <v>14</v>
      </c>
    </row>
    <row r="660" spans="2:13" ht="14.25" hidden="1">
      <c r="B660">
        <v>658</v>
      </c>
      <c r="C660">
        <v>52</v>
      </c>
      <c r="D660">
        <v>85</v>
      </c>
      <c r="E660">
        <v>74</v>
      </c>
      <c r="F660">
        <v>0</v>
      </c>
      <c r="G660" t="s">
        <v>1961</v>
      </c>
      <c r="H660" t="s">
        <v>1959</v>
      </c>
      <c r="I660" t="s">
        <v>431</v>
      </c>
      <c r="J660" t="s">
        <v>442</v>
      </c>
      <c r="K660" t="s">
        <v>510</v>
      </c>
      <c r="L660" t="s">
        <v>511</v>
      </c>
      <c r="M660" t="s">
        <v>14</v>
      </c>
    </row>
    <row r="661" spans="2:13" ht="14.25" hidden="1">
      <c r="B661">
        <v>659</v>
      </c>
      <c r="C661">
        <v>52</v>
      </c>
      <c r="D661">
        <v>85</v>
      </c>
      <c r="E661">
        <v>75</v>
      </c>
      <c r="F661">
        <v>0</v>
      </c>
      <c r="G661" t="s">
        <v>1961</v>
      </c>
      <c r="H661" t="s">
        <v>1959</v>
      </c>
      <c r="I661" t="s">
        <v>431</v>
      </c>
      <c r="J661" t="s">
        <v>182</v>
      </c>
      <c r="K661" t="s">
        <v>512</v>
      </c>
      <c r="M661" t="s">
        <v>14</v>
      </c>
    </row>
    <row r="662" spans="2:13" ht="14.25" hidden="1">
      <c r="B662">
        <v>660</v>
      </c>
      <c r="C662">
        <v>52</v>
      </c>
      <c r="D662">
        <v>85</v>
      </c>
      <c r="E662">
        <v>76</v>
      </c>
      <c r="F662">
        <v>0</v>
      </c>
      <c r="G662" t="s">
        <v>1961</v>
      </c>
      <c r="H662" t="s">
        <v>1959</v>
      </c>
      <c r="I662" t="s">
        <v>431</v>
      </c>
      <c r="J662" t="s">
        <v>432</v>
      </c>
      <c r="K662" t="s">
        <v>513</v>
      </c>
      <c r="L662" t="s">
        <v>434</v>
      </c>
      <c r="M662" t="s">
        <v>14</v>
      </c>
    </row>
    <row r="663" spans="2:13" ht="14.25" hidden="1">
      <c r="B663">
        <v>661</v>
      </c>
      <c r="C663">
        <v>52</v>
      </c>
      <c r="D663">
        <v>85</v>
      </c>
      <c r="E663">
        <v>77</v>
      </c>
      <c r="F663">
        <v>0</v>
      </c>
      <c r="G663" t="s">
        <v>1961</v>
      </c>
      <c r="H663" t="s">
        <v>1959</v>
      </c>
      <c r="I663" t="s">
        <v>431</v>
      </c>
      <c r="J663" t="s">
        <v>15</v>
      </c>
      <c r="K663" t="s">
        <v>514</v>
      </c>
      <c r="M663" t="s">
        <v>14</v>
      </c>
    </row>
    <row r="664" spans="2:13" ht="14.25" hidden="1">
      <c r="B664">
        <v>662</v>
      </c>
      <c r="C664">
        <v>52</v>
      </c>
      <c r="D664">
        <v>85</v>
      </c>
      <c r="E664">
        <v>78</v>
      </c>
      <c r="F664">
        <v>0</v>
      </c>
      <c r="G664" t="s">
        <v>1961</v>
      </c>
      <c r="H664" t="s">
        <v>1959</v>
      </c>
      <c r="I664" t="s">
        <v>431</v>
      </c>
      <c r="J664" t="s">
        <v>442</v>
      </c>
      <c r="K664" t="s">
        <v>515</v>
      </c>
      <c r="L664" t="s">
        <v>511</v>
      </c>
      <c r="M664" t="s">
        <v>14</v>
      </c>
    </row>
    <row r="665" spans="2:13" ht="14.25" hidden="1">
      <c r="B665">
        <v>663</v>
      </c>
      <c r="C665">
        <v>52</v>
      </c>
      <c r="D665">
        <v>85</v>
      </c>
      <c r="E665">
        <v>79</v>
      </c>
      <c r="F665">
        <v>0</v>
      </c>
      <c r="G665" t="s">
        <v>1961</v>
      </c>
      <c r="H665" t="s">
        <v>1959</v>
      </c>
      <c r="I665" t="s">
        <v>431</v>
      </c>
      <c r="J665" t="s">
        <v>15</v>
      </c>
      <c r="K665" t="s">
        <v>516</v>
      </c>
      <c r="M665" t="s">
        <v>14</v>
      </c>
    </row>
    <row r="666" spans="2:13" ht="14.25" hidden="1">
      <c r="B666">
        <v>664</v>
      </c>
      <c r="C666">
        <v>52</v>
      </c>
      <c r="D666">
        <v>85</v>
      </c>
      <c r="E666">
        <v>80</v>
      </c>
      <c r="F666">
        <v>0</v>
      </c>
      <c r="G666" t="s">
        <v>1961</v>
      </c>
      <c r="H666" t="s">
        <v>1959</v>
      </c>
      <c r="I666" t="s">
        <v>431</v>
      </c>
      <c r="J666" t="s">
        <v>182</v>
      </c>
      <c r="K666" t="s">
        <v>517</v>
      </c>
      <c r="M666" t="s">
        <v>14</v>
      </c>
    </row>
    <row r="667" spans="2:13" ht="14.25" hidden="1">
      <c r="B667">
        <v>665</v>
      </c>
      <c r="C667">
        <v>52</v>
      </c>
      <c r="D667">
        <v>85</v>
      </c>
      <c r="E667">
        <v>81</v>
      </c>
      <c r="F667">
        <v>0</v>
      </c>
      <c r="G667" t="s">
        <v>1961</v>
      </c>
      <c r="H667" t="s">
        <v>1959</v>
      </c>
      <c r="I667" t="s">
        <v>431</v>
      </c>
      <c r="J667" t="s">
        <v>182</v>
      </c>
      <c r="K667" t="s">
        <v>518</v>
      </c>
      <c r="M667" t="s">
        <v>14</v>
      </c>
    </row>
    <row r="668" spans="2:13" ht="14.25" hidden="1">
      <c r="B668">
        <v>666</v>
      </c>
      <c r="C668">
        <v>52</v>
      </c>
      <c r="D668">
        <v>85</v>
      </c>
      <c r="E668">
        <v>82</v>
      </c>
      <c r="F668">
        <v>0</v>
      </c>
      <c r="G668" t="s">
        <v>1961</v>
      </c>
      <c r="H668" t="s">
        <v>1959</v>
      </c>
      <c r="I668" t="s">
        <v>431</v>
      </c>
      <c r="J668" t="s">
        <v>15</v>
      </c>
      <c r="K668" t="s">
        <v>519</v>
      </c>
      <c r="M668" t="s">
        <v>14</v>
      </c>
    </row>
    <row r="669" spans="2:13" ht="14.25" hidden="1">
      <c r="B669">
        <v>667</v>
      </c>
      <c r="C669">
        <v>52</v>
      </c>
      <c r="D669">
        <v>85</v>
      </c>
      <c r="E669">
        <v>83</v>
      </c>
      <c r="F669">
        <v>0</v>
      </c>
      <c r="G669" t="s">
        <v>1961</v>
      </c>
      <c r="H669" t="s">
        <v>1959</v>
      </c>
      <c r="I669" t="s">
        <v>431</v>
      </c>
      <c r="J669" t="s">
        <v>24</v>
      </c>
      <c r="K669" t="s">
        <v>390</v>
      </c>
      <c r="M669" t="s">
        <v>14</v>
      </c>
    </row>
    <row r="670" spans="2:13" ht="14.25" hidden="1">
      <c r="B670">
        <v>668</v>
      </c>
      <c r="C670">
        <v>52</v>
      </c>
      <c r="D670">
        <v>85</v>
      </c>
      <c r="E670">
        <v>84</v>
      </c>
      <c r="F670">
        <v>0</v>
      </c>
      <c r="G670" t="s">
        <v>1961</v>
      </c>
      <c r="H670" t="s">
        <v>1959</v>
      </c>
      <c r="I670" t="s">
        <v>431</v>
      </c>
      <c r="J670" t="s">
        <v>15</v>
      </c>
      <c r="K670" t="s">
        <v>56</v>
      </c>
      <c r="M670" t="s">
        <v>14</v>
      </c>
    </row>
    <row r="671" spans="2:13" ht="14.25" hidden="1">
      <c r="B671">
        <v>669</v>
      </c>
      <c r="C671">
        <v>52</v>
      </c>
      <c r="D671">
        <v>85</v>
      </c>
      <c r="E671">
        <v>85</v>
      </c>
      <c r="F671">
        <v>0</v>
      </c>
      <c r="G671" t="s">
        <v>1961</v>
      </c>
      <c r="H671" t="s">
        <v>1959</v>
      </c>
      <c r="I671" t="s">
        <v>431</v>
      </c>
      <c r="J671" t="s">
        <v>24</v>
      </c>
      <c r="K671" t="s">
        <v>57</v>
      </c>
      <c r="M671" t="s">
        <v>14</v>
      </c>
    </row>
    <row r="672" spans="2:13" ht="14.25" hidden="1">
      <c r="B672">
        <v>670</v>
      </c>
      <c r="C672">
        <v>53</v>
      </c>
      <c r="D672">
        <v>13</v>
      </c>
      <c r="E672">
        <v>0</v>
      </c>
      <c r="F672">
        <v>0</v>
      </c>
      <c r="G672" t="s">
        <v>1961</v>
      </c>
      <c r="H672" t="s">
        <v>1959</v>
      </c>
      <c r="I672" t="s">
        <v>520</v>
      </c>
      <c r="J672" t="s">
        <v>12</v>
      </c>
      <c r="K672" t="s">
        <v>520</v>
      </c>
      <c r="M672" t="s">
        <v>14</v>
      </c>
    </row>
    <row r="673" spans="2:13" ht="14.25" hidden="1">
      <c r="B673">
        <v>671</v>
      </c>
      <c r="C673">
        <v>53</v>
      </c>
      <c r="D673">
        <v>13</v>
      </c>
      <c r="E673">
        <v>1</v>
      </c>
      <c r="F673">
        <v>0</v>
      </c>
      <c r="G673" t="s">
        <v>1961</v>
      </c>
      <c r="H673" t="s">
        <v>1959</v>
      </c>
      <c r="I673" t="s">
        <v>520</v>
      </c>
      <c r="J673" t="s">
        <v>15</v>
      </c>
      <c r="K673" t="s">
        <v>521</v>
      </c>
      <c r="M673" t="s">
        <v>14</v>
      </c>
    </row>
    <row r="674" spans="2:13" ht="14.25" hidden="1">
      <c r="B674">
        <v>672</v>
      </c>
      <c r="C674">
        <v>53</v>
      </c>
      <c r="D674">
        <v>13</v>
      </c>
      <c r="E674">
        <v>2</v>
      </c>
      <c r="F674">
        <v>0</v>
      </c>
      <c r="G674" t="s">
        <v>1961</v>
      </c>
      <c r="H674" t="s">
        <v>1959</v>
      </c>
      <c r="I674" t="s">
        <v>520</v>
      </c>
      <c r="J674" t="s">
        <v>182</v>
      </c>
      <c r="K674" t="s">
        <v>522</v>
      </c>
      <c r="M674" t="s">
        <v>14</v>
      </c>
    </row>
    <row r="675" spans="2:13" ht="14.25" hidden="1">
      <c r="B675">
        <v>673</v>
      </c>
      <c r="C675">
        <v>53</v>
      </c>
      <c r="D675">
        <v>13</v>
      </c>
      <c r="E675">
        <v>3</v>
      </c>
      <c r="F675">
        <v>0</v>
      </c>
      <c r="G675" t="s">
        <v>1961</v>
      </c>
      <c r="H675" t="s">
        <v>1959</v>
      </c>
      <c r="I675" t="s">
        <v>520</v>
      </c>
      <c r="J675" t="s">
        <v>182</v>
      </c>
      <c r="K675" t="s">
        <v>523</v>
      </c>
      <c r="M675" t="s">
        <v>14</v>
      </c>
    </row>
    <row r="676" spans="2:13" ht="14.25" hidden="1">
      <c r="B676">
        <v>674</v>
      </c>
      <c r="C676">
        <v>53</v>
      </c>
      <c r="D676">
        <v>13</v>
      </c>
      <c r="E676">
        <v>4</v>
      </c>
      <c r="F676">
        <v>0</v>
      </c>
      <c r="G676" t="s">
        <v>1961</v>
      </c>
      <c r="H676" t="s">
        <v>1959</v>
      </c>
      <c r="I676" t="s">
        <v>520</v>
      </c>
      <c r="J676" t="s">
        <v>182</v>
      </c>
      <c r="K676" t="s">
        <v>524</v>
      </c>
      <c r="M676" t="s">
        <v>14</v>
      </c>
    </row>
    <row r="677" spans="2:13" ht="14.25" hidden="1">
      <c r="B677">
        <v>675</v>
      </c>
      <c r="C677">
        <v>53</v>
      </c>
      <c r="D677">
        <v>13</v>
      </c>
      <c r="E677">
        <v>5</v>
      </c>
      <c r="F677">
        <v>0</v>
      </c>
      <c r="G677" t="s">
        <v>1961</v>
      </c>
      <c r="H677" t="s">
        <v>1959</v>
      </c>
      <c r="I677" t="s">
        <v>520</v>
      </c>
      <c r="J677" t="s">
        <v>182</v>
      </c>
      <c r="K677" t="s">
        <v>525</v>
      </c>
      <c r="M677" t="s">
        <v>14</v>
      </c>
    </row>
    <row r="678" spans="2:13" ht="14.25" hidden="1">
      <c r="B678">
        <v>676</v>
      </c>
      <c r="C678">
        <v>53</v>
      </c>
      <c r="D678">
        <v>13</v>
      </c>
      <c r="E678">
        <v>6</v>
      </c>
      <c r="F678">
        <v>0</v>
      </c>
      <c r="G678" t="s">
        <v>1961</v>
      </c>
      <c r="H678" t="s">
        <v>1959</v>
      </c>
      <c r="I678" t="s">
        <v>520</v>
      </c>
      <c r="J678" t="s">
        <v>182</v>
      </c>
      <c r="K678" t="s">
        <v>526</v>
      </c>
      <c r="M678" t="s">
        <v>14</v>
      </c>
    </row>
    <row r="679" spans="2:13" ht="14.25" hidden="1">
      <c r="B679">
        <v>677</v>
      </c>
      <c r="C679">
        <v>53</v>
      </c>
      <c r="D679">
        <v>13</v>
      </c>
      <c r="E679">
        <v>7</v>
      </c>
      <c r="F679">
        <v>0</v>
      </c>
      <c r="G679" t="s">
        <v>1961</v>
      </c>
      <c r="H679" t="s">
        <v>1959</v>
      </c>
      <c r="I679" t="s">
        <v>520</v>
      </c>
      <c r="J679" t="s">
        <v>182</v>
      </c>
      <c r="K679" t="s">
        <v>527</v>
      </c>
      <c r="M679" t="s">
        <v>14</v>
      </c>
    </row>
    <row r="680" spans="2:13" ht="14.25" hidden="1">
      <c r="B680">
        <v>678</v>
      </c>
      <c r="C680">
        <v>53</v>
      </c>
      <c r="D680">
        <v>13</v>
      </c>
      <c r="E680">
        <v>8</v>
      </c>
      <c r="F680">
        <v>0</v>
      </c>
      <c r="G680" t="s">
        <v>1961</v>
      </c>
      <c r="H680" t="s">
        <v>1959</v>
      </c>
      <c r="I680" t="s">
        <v>520</v>
      </c>
      <c r="J680" t="s">
        <v>15</v>
      </c>
      <c r="K680" t="s">
        <v>528</v>
      </c>
      <c r="M680" t="s">
        <v>14</v>
      </c>
    </row>
    <row r="681" spans="2:13" ht="14.25" hidden="1">
      <c r="B681">
        <v>679</v>
      </c>
      <c r="C681">
        <v>53</v>
      </c>
      <c r="D681">
        <v>13</v>
      </c>
      <c r="E681">
        <v>9</v>
      </c>
      <c r="F681">
        <v>0</v>
      </c>
      <c r="G681" t="s">
        <v>1961</v>
      </c>
      <c r="H681" t="s">
        <v>1959</v>
      </c>
      <c r="I681" t="s">
        <v>520</v>
      </c>
      <c r="J681" t="s">
        <v>15</v>
      </c>
      <c r="K681" t="s">
        <v>529</v>
      </c>
      <c r="M681" t="s">
        <v>14</v>
      </c>
    </row>
    <row r="682" spans="2:13" ht="14.25" hidden="1">
      <c r="B682">
        <v>680</v>
      </c>
      <c r="C682">
        <v>53</v>
      </c>
      <c r="D682">
        <v>13</v>
      </c>
      <c r="E682">
        <v>10</v>
      </c>
      <c r="F682">
        <v>0</v>
      </c>
      <c r="G682" t="s">
        <v>1961</v>
      </c>
      <c r="H682" t="s">
        <v>1959</v>
      </c>
      <c r="I682" t="s">
        <v>520</v>
      </c>
      <c r="J682" t="s">
        <v>15</v>
      </c>
      <c r="K682" t="s">
        <v>530</v>
      </c>
      <c r="M682" t="s">
        <v>14</v>
      </c>
    </row>
    <row r="683" spans="2:13" ht="14.25" hidden="1">
      <c r="B683">
        <v>681</v>
      </c>
      <c r="C683">
        <v>53</v>
      </c>
      <c r="D683">
        <v>13</v>
      </c>
      <c r="E683">
        <v>11</v>
      </c>
      <c r="F683">
        <v>0</v>
      </c>
      <c r="G683" t="s">
        <v>1961</v>
      </c>
      <c r="H683" t="s">
        <v>1959</v>
      </c>
      <c r="I683" t="s">
        <v>520</v>
      </c>
      <c r="J683" t="s">
        <v>15</v>
      </c>
      <c r="K683" t="s">
        <v>531</v>
      </c>
      <c r="M683" t="s">
        <v>14</v>
      </c>
    </row>
    <row r="684" spans="2:13" ht="14.25" hidden="1">
      <c r="B684">
        <v>682</v>
      </c>
      <c r="C684">
        <v>53</v>
      </c>
      <c r="D684">
        <v>13</v>
      </c>
      <c r="E684">
        <v>12</v>
      </c>
      <c r="F684">
        <v>0</v>
      </c>
      <c r="G684" t="s">
        <v>1961</v>
      </c>
      <c r="H684" t="s">
        <v>1959</v>
      </c>
      <c r="I684" t="s">
        <v>520</v>
      </c>
      <c r="J684" t="s">
        <v>15</v>
      </c>
      <c r="K684" t="s">
        <v>56</v>
      </c>
      <c r="M684" t="s">
        <v>14</v>
      </c>
    </row>
    <row r="685" spans="2:13" ht="14.25" hidden="1">
      <c r="B685">
        <v>683</v>
      </c>
      <c r="C685">
        <v>53</v>
      </c>
      <c r="D685">
        <v>13</v>
      </c>
      <c r="E685">
        <v>13</v>
      </c>
      <c r="F685">
        <v>0</v>
      </c>
      <c r="G685" t="s">
        <v>1961</v>
      </c>
      <c r="H685" t="s">
        <v>1959</v>
      </c>
      <c r="I685" t="s">
        <v>520</v>
      </c>
      <c r="J685" t="s">
        <v>24</v>
      </c>
      <c r="K685" t="s">
        <v>57</v>
      </c>
      <c r="M685" t="s">
        <v>14</v>
      </c>
    </row>
    <row r="686" spans="2:13" ht="14.25" hidden="1">
      <c r="B686">
        <v>684</v>
      </c>
      <c r="C686">
        <v>54</v>
      </c>
      <c r="D686">
        <v>9</v>
      </c>
      <c r="E686">
        <v>0</v>
      </c>
      <c r="F686">
        <v>0</v>
      </c>
      <c r="G686" t="s">
        <v>1961</v>
      </c>
      <c r="H686" t="s">
        <v>1959</v>
      </c>
      <c r="I686" t="s">
        <v>532</v>
      </c>
      <c r="J686" t="s">
        <v>12</v>
      </c>
      <c r="K686" t="s">
        <v>532</v>
      </c>
      <c r="M686" t="s">
        <v>14</v>
      </c>
    </row>
    <row r="687" spans="2:13" ht="14.25" hidden="1">
      <c r="B687">
        <v>685</v>
      </c>
      <c r="C687">
        <v>54</v>
      </c>
      <c r="D687">
        <v>9</v>
      </c>
      <c r="E687">
        <v>1</v>
      </c>
      <c r="F687">
        <v>0</v>
      </c>
      <c r="G687" t="s">
        <v>1961</v>
      </c>
      <c r="H687" t="s">
        <v>1959</v>
      </c>
      <c r="I687" t="s">
        <v>532</v>
      </c>
      <c r="J687" t="s">
        <v>15</v>
      </c>
      <c r="K687" t="s">
        <v>414</v>
      </c>
      <c r="M687" t="s">
        <v>14</v>
      </c>
    </row>
    <row r="688" spans="2:13" ht="14.25" hidden="1">
      <c r="B688">
        <v>686</v>
      </c>
      <c r="C688">
        <v>54</v>
      </c>
      <c r="D688">
        <v>9</v>
      </c>
      <c r="E688">
        <v>2</v>
      </c>
      <c r="F688">
        <v>0</v>
      </c>
      <c r="G688" t="s">
        <v>1961</v>
      </c>
      <c r="H688" t="s">
        <v>1959</v>
      </c>
      <c r="I688" t="s">
        <v>532</v>
      </c>
      <c r="J688" t="s">
        <v>15</v>
      </c>
      <c r="K688" t="s">
        <v>533</v>
      </c>
      <c r="M688" t="s">
        <v>14</v>
      </c>
    </row>
    <row r="689" spans="2:13" ht="14.25" hidden="1">
      <c r="B689">
        <v>687</v>
      </c>
      <c r="C689">
        <v>54</v>
      </c>
      <c r="D689">
        <v>9</v>
      </c>
      <c r="E689">
        <v>3</v>
      </c>
      <c r="F689">
        <v>0</v>
      </c>
      <c r="G689" t="s">
        <v>1961</v>
      </c>
      <c r="H689" t="s">
        <v>1959</v>
      </c>
      <c r="I689" t="s">
        <v>532</v>
      </c>
      <c r="J689" t="s">
        <v>15</v>
      </c>
      <c r="K689" t="s">
        <v>534</v>
      </c>
      <c r="M689" t="s">
        <v>14</v>
      </c>
    </row>
    <row r="690" spans="2:13" ht="14.25" hidden="1">
      <c r="B690">
        <v>688</v>
      </c>
      <c r="C690">
        <v>54</v>
      </c>
      <c r="D690">
        <v>9</v>
      </c>
      <c r="E690">
        <v>4</v>
      </c>
      <c r="F690">
        <v>0</v>
      </c>
      <c r="G690" t="s">
        <v>1961</v>
      </c>
      <c r="H690" t="s">
        <v>1959</v>
      </c>
      <c r="I690" t="s">
        <v>532</v>
      </c>
      <c r="J690" t="s">
        <v>15</v>
      </c>
      <c r="K690" t="s">
        <v>535</v>
      </c>
      <c r="M690" t="s">
        <v>14</v>
      </c>
    </row>
    <row r="691" spans="2:13" ht="14.25" hidden="1">
      <c r="B691">
        <v>689</v>
      </c>
      <c r="C691">
        <v>54</v>
      </c>
      <c r="D691">
        <v>9</v>
      </c>
      <c r="E691">
        <v>5</v>
      </c>
      <c r="F691">
        <v>0</v>
      </c>
      <c r="G691" t="s">
        <v>1961</v>
      </c>
      <c r="H691" t="s">
        <v>1959</v>
      </c>
      <c r="I691" t="s">
        <v>532</v>
      </c>
      <c r="J691" t="s">
        <v>15</v>
      </c>
      <c r="K691" t="s">
        <v>536</v>
      </c>
      <c r="M691" t="s">
        <v>14</v>
      </c>
    </row>
    <row r="692" spans="2:13" ht="14.25" hidden="1">
      <c r="B692">
        <v>690</v>
      </c>
      <c r="C692">
        <v>54</v>
      </c>
      <c r="D692">
        <v>9</v>
      </c>
      <c r="E692">
        <v>6</v>
      </c>
      <c r="F692">
        <v>0</v>
      </c>
      <c r="G692" t="s">
        <v>1961</v>
      </c>
      <c r="H692" t="s">
        <v>1959</v>
      </c>
      <c r="I692" t="s">
        <v>532</v>
      </c>
      <c r="J692" t="s">
        <v>62</v>
      </c>
      <c r="K692" t="s">
        <v>417</v>
      </c>
      <c r="M692" t="s">
        <v>14</v>
      </c>
    </row>
    <row r="693" spans="2:13" ht="14.25" hidden="1">
      <c r="B693">
        <v>691</v>
      </c>
      <c r="C693">
        <v>54</v>
      </c>
      <c r="D693">
        <v>9</v>
      </c>
      <c r="E693">
        <v>7</v>
      </c>
      <c r="F693">
        <v>0</v>
      </c>
      <c r="G693" t="s">
        <v>1961</v>
      </c>
      <c r="H693" t="s">
        <v>1959</v>
      </c>
      <c r="I693" t="s">
        <v>532</v>
      </c>
      <c r="J693" t="s">
        <v>62</v>
      </c>
      <c r="K693" t="s">
        <v>398</v>
      </c>
      <c r="M693" t="s">
        <v>14</v>
      </c>
    </row>
    <row r="694" spans="2:13" ht="14.25" hidden="1">
      <c r="B694">
        <v>692</v>
      </c>
      <c r="C694">
        <v>54</v>
      </c>
      <c r="D694">
        <v>9</v>
      </c>
      <c r="E694">
        <v>8</v>
      </c>
      <c r="F694">
        <v>0</v>
      </c>
      <c r="G694" t="s">
        <v>1961</v>
      </c>
      <c r="H694" t="s">
        <v>1959</v>
      </c>
      <c r="I694" t="s">
        <v>532</v>
      </c>
      <c r="J694" t="s">
        <v>15</v>
      </c>
      <c r="K694" t="s">
        <v>56</v>
      </c>
      <c r="M694" t="s">
        <v>14</v>
      </c>
    </row>
    <row r="695" spans="2:13" ht="14.25" hidden="1">
      <c r="B695">
        <v>693</v>
      </c>
      <c r="C695">
        <v>54</v>
      </c>
      <c r="D695">
        <v>9</v>
      </c>
      <c r="E695">
        <v>9</v>
      </c>
      <c r="F695">
        <v>0</v>
      </c>
      <c r="G695" t="s">
        <v>1961</v>
      </c>
      <c r="H695" t="s">
        <v>1959</v>
      </c>
      <c r="I695" t="s">
        <v>532</v>
      </c>
      <c r="J695" t="s">
        <v>24</v>
      </c>
      <c r="K695" t="s">
        <v>57</v>
      </c>
      <c r="M695" t="s">
        <v>14</v>
      </c>
    </row>
    <row r="696" spans="2:13" ht="14.25" hidden="1">
      <c r="B696">
        <v>694</v>
      </c>
      <c r="C696">
        <v>55</v>
      </c>
      <c r="D696">
        <v>4</v>
      </c>
      <c r="E696">
        <v>0</v>
      </c>
      <c r="F696">
        <v>0</v>
      </c>
      <c r="G696" t="s">
        <v>1961</v>
      </c>
      <c r="H696" t="s">
        <v>1959</v>
      </c>
      <c r="I696" t="s">
        <v>537</v>
      </c>
      <c r="J696" t="s">
        <v>12</v>
      </c>
      <c r="K696" t="s">
        <v>537</v>
      </c>
      <c r="M696" t="s">
        <v>14</v>
      </c>
    </row>
    <row r="697" spans="2:13" ht="14.25" hidden="1">
      <c r="B697">
        <v>695</v>
      </c>
      <c r="C697">
        <v>55</v>
      </c>
      <c r="D697">
        <v>4</v>
      </c>
      <c r="E697">
        <v>1</v>
      </c>
      <c r="F697">
        <v>0</v>
      </c>
      <c r="G697" t="s">
        <v>1961</v>
      </c>
      <c r="H697" t="s">
        <v>1959</v>
      </c>
      <c r="I697" t="s">
        <v>537</v>
      </c>
      <c r="J697" t="s">
        <v>15</v>
      </c>
      <c r="K697" t="s">
        <v>538</v>
      </c>
      <c r="M697" t="s">
        <v>14</v>
      </c>
    </row>
    <row r="698" spans="2:13" ht="14.25" hidden="1">
      <c r="B698">
        <v>696</v>
      </c>
      <c r="C698">
        <v>55</v>
      </c>
      <c r="D698">
        <v>4</v>
      </c>
      <c r="E698">
        <v>2</v>
      </c>
      <c r="F698">
        <v>0</v>
      </c>
      <c r="G698" t="s">
        <v>1961</v>
      </c>
      <c r="H698" t="s">
        <v>1959</v>
      </c>
      <c r="I698" t="s">
        <v>537</v>
      </c>
      <c r="J698" t="s">
        <v>15</v>
      </c>
      <c r="K698" t="s">
        <v>539</v>
      </c>
      <c r="M698" t="s">
        <v>14</v>
      </c>
    </row>
    <row r="699" spans="2:13" ht="14.25" hidden="1">
      <c r="B699">
        <v>697</v>
      </c>
      <c r="C699">
        <v>55</v>
      </c>
      <c r="D699">
        <v>4</v>
      </c>
      <c r="E699">
        <v>3</v>
      </c>
      <c r="F699">
        <v>0</v>
      </c>
      <c r="G699" t="s">
        <v>1961</v>
      </c>
      <c r="H699" t="s">
        <v>1959</v>
      </c>
      <c r="I699" t="s">
        <v>537</v>
      </c>
      <c r="J699" t="s">
        <v>15</v>
      </c>
      <c r="K699" t="s">
        <v>56</v>
      </c>
      <c r="M699" t="s">
        <v>14</v>
      </c>
    </row>
    <row r="700" spans="2:13" ht="14.25" hidden="1">
      <c r="B700">
        <v>698</v>
      </c>
      <c r="C700">
        <v>55</v>
      </c>
      <c r="D700">
        <v>4</v>
      </c>
      <c r="E700">
        <v>4</v>
      </c>
      <c r="F700">
        <v>0</v>
      </c>
      <c r="G700" t="s">
        <v>1961</v>
      </c>
      <c r="H700" t="s">
        <v>1959</v>
      </c>
      <c r="I700" t="s">
        <v>537</v>
      </c>
      <c r="J700" t="s">
        <v>24</v>
      </c>
      <c r="K700" t="s">
        <v>57</v>
      </c>
      <c r="M700" t="s">
        <v>14</v>
      </c>
    </row>
    <row r="701" spans="2:13" ht="14.25" hidden="1">
      <c r="B701">
        <v>699</v>
      </c>
      <c r="C701">
        <v>56</v>
      </c>
      <c r="D701">
        <v>7</v>
      </c>
      <c r="E701">
        <v>0</v>
      </c>
      <c r="F701">
        <v>0</v>
      </c>
      <c r="G701" t="s">
        <v>1961</v>
      </c>
      <c r="H701" t="s">
        <v>1959</v>
      </c>
      <c r="I701" t="s">
        <v>540</v>
      </c>
      <c r="J701" t="s">
        <v>12</v>
      </c>
      <c r="K701" t="s">
        <v>540</v>
      </c>
      <c r="M701" t="s">
        <v>14</v>
      </c>
    </row>
    <row r="702" spans="2:13" ht="14.25" hidden="1">
      <c r="B702">
        <v>700</v>
      </c>
      <c r="C702">
        <v>56</v>
      </c>
      <c r="D702">
        <v>7</v>
      </c>
      <c r="E702">
        <v>1</v>
      </c>
      <c r="F702">
        <v>0</v>
      </c>
      <c r="G702" t="s">
        <v>1961</v>
      </c>
      <c r="H702" t="s">
        <v>1959</v>
      </c>
      <c r="I702" t="s">
        <v>540</v>
      </c>
      <c r="J702" t="s">
        <v>15</v>
      </c>
      <c r="K702" t="s">
        <v>541</v>
      </c>
      <c r="M702" t="s">
        <v>14</v>
      </c>
    </row>
    <row r="703" spans="2:13" ht="14.25" hidden="1">
      <c r="B703">
        <v>701</v>
      </c>
      <c r="C703">
        <v>56</v>
      </c>
      <c r="D703">
        <v>7</v>
      </c>
      <c r="E703">
        <v>2</v>
      </c>
      <c r="F703">
        <v>0</v>
      </c>
      <c r="G703" t="s">
        <v>1961</v>
      </c>
      <c r="H703" t="s">
        <v>1959</v>
      </c>
      <c r="I703" t="s">
        <v>540</v>
      </c>
      <c r="J703" t="s">
        <v>15</v>
      </c>
      <c r="K703" t="s">
        <v>542</v>
      </c>
      <c r="M703" t="s">
        <v>14</v>
      </c>
    </row>
    <row r="704" spans="2:13" ht="14.25" hidden="1">
      <c r="B704">
        <v>702</v>
      </c>
      <c r="C704">
        <v>56</v>
      </c>
      <c r="D704">
        <v>7</v>
      </c>
      <c r="E704">
        <v>3</v>
      </c>
      <c r="F704">
        <v>0</v>
      </c>
      <c r="G704" t="s">
        <v>1961</v>
      </c>
      <c r="H704" t="s">
        <v>1959</v>
      </c>
      <c r="I704" t="s">
        <v>540</v>
      </c>
      <c r="J704" t="s">
        <v>15</v>
      </c>
      <c r="K704" t="s">
        <v>543</v>
      </c>
      <c r="M704" t="s">
        <v>14</v>
      </c>
    </row>
    <row r="705" spans="2:13" ht="14.25" hidden="1">
      <c r="B705">
        <v>703</v>
      </c>
      <c r="C705">
        <v>56</v>
      </c>
      <c r="D705">
        <v>7</v>
      </c>
      <c r="E705">
        <v>4</v>
      </c>
      <c r="F705">
        <v>0</v>
      </c>
      <c r="G705" t="s">
        <v>1961</v>
      </c>
      <c r="H705" t="s">
        <v>1959</v>
      </c>
      <c r="I705" t="s">
        <v>540</v>
      </c>
      <c r="J705" t="s">
        <v>15</v>
      </c>
      <c r="K705" t="s">
        <v>544</v>
      </c>
      <c r="M705" t="s">
        <v>14</v>
      </c>
    </row>
    <row r="706" spans="2:13" ht="14.25" hidden="1">
      <c r="B706">
        <v>704</v>
      </c>
      <c r="C706">
        <v>56</v>
      </c>
      <c r="D706">
        <v>7</v>
      </c>
      <c r="E706">
        <v>5</v>
      </c>
      <c r="F706">
        <v>0</v>
      </c>
      <c r="G706" t="s">
        <v>1961</v>
      </c>
      <c r="H706" t="s">
        <v>1959</v>
      </c>
      <c r="I706" t="s">
        <v>540</v>
      </c>
      <c r="J706" t="s">
        <v>15</v>
      </c>
      <c r="K706" t="s">
        <v>545</v>
      </c>
      <c r="M706" t="s">
        <v>14</v>
      </c>
    </row>
    <row r="707" spans="2:13" ht="14.25" hidden="1">
      <c r="B707">
        <v>705</v>
      </c>
      <c r="C707">
        <v>56</v>
      </c>
      <c r="D707">
        <v>7</v>
      </c>
      <c r="E707">
        <v>6</v>
      </c>
      <c r="F707">
        <v>0</v>
      </c>
      <c r="G707" t="s">
        <v>1961</v>
      </c>
      <c r="H707" t="s">
        <v>1959</v>
      </c>
      <c r="I707" t="s">
        <v>540</v>
      </c>
      <c r="J707" t="s">
        <v>15</v>
      </c>
      <c r="K707" t="s">
        <v>56</v>
      </c>
      <c r="M707" t="s">
        <v>14</v>
      </c>
    </row>
    <row r="708" spans="2:13" ht="14.25" hidden="1">
      <c r="B708">
        <v>706</v>
      </c>
      <c r="C708">
        <v>56</v>
      </c>
      <c r="D708">
        <v>7</v>
      </c>
      <c r="E708">
        <v>7</v>
      </c>
      <c r="F708">
        <v>0</v>
      </c>
      <c r="G708" t="s">
        <v>1961</v>
      </c>
      <c r="H708" t="s">
        <v>1959</v>
      </c>
      <c r="I708" t="s">
        <v>540</v>
      </c>
      <c r="J708" t="s">
        <v>24</v>
      </c>
      <c r="K708" t="s">
        <v>57</v>
      </c>
      <c r="M708" t="s">
        <v>14</v>
      </c>
    </row>
    <row r="709" spans="2:13" ht="14.25" hidden="1">
      <c r="B709">
        <v>707</v>
      </c>
      <c r="C709">
        <v>57</v>
      </c>
      <c r="D709">
        <v>7</v>
      </c>
      <c r="E709">
        <v>0</v>
      </c>
      <c r="F709">
        <v>0</v>
      </c>
      <c r="G709" t="s">
        <v>1961</v>
      </c>
      <c r="H709" t="s">
        <v>1959</v>
      </c>
      <c r="I709" t="s">
        <v>546</v>
      </c>
      <c r="J709" t="s">
        <v>12</v>
      </c>
      <c r="K709" t="s">
        <v>546</v>
      </c>
      <c r="M709" t="s">
        <v>14</v>
      </c>
    </row>
    <row r="710" spans="2:13" ht="14.25" hidden="1">
      <c r="B710">
        <v>708</v>
      </c>
      <c r="C710">
        <v>57</v>
      </c>
      <c r="D710">
        <v>7</v>
      </c>
      <c r="E710">
        <v>1</v>
      </c>
      <c r="F710">
        <v>0</v>
      </c>
      <c r="G710" t="s">
        <v>1961</v>
      </c>
      <c r="H710" t="s">
        <v>1959</v>
      </c>
      <c r="I710" t="s">
        <v>546</v>
      </c>
      <c r="J710" t="s">
        <v>15</v>
      </c>
      <c r="K710" t="s">
        <v>547</v>
      </c>
      <c r="M710" t="s">
        <v>14</v>
      </c>
    </row>
    <row r="711" spans="2:13" ht="14.25" hidden="1">
      <c r="B711">
        <v>709</v>
      </c>
      <c r="C711">
        <v>57</v>
      </c>
      <c r="D711">
        <v>7</v>
      </c>
      <c r="E711">
        <v>2</v>
      </c>
      <c r="F711">
        <v>0</v>
      </c>
      <c r="G711" t="s">
        <v>1961</v>
      </c>
      <c r="H711" t="s">
        <v>1959</v>
      </c>
      <c r="I711" t="s">
        <v>546</v>
      </c>
      <c r="J711" t="s">
        <v>15</v>
      </c>
      <c r="K711" t="s">
        <v>548</v>
      </c>
      <c r="M711" t="s">
        <v>14</v>
      </c>
    </row>
    <row r="712" spans="2:13" ht="14.25" hidden="1">
      <c r="B712">
        <v>710</v>
      </c>
      <c r="C712">
        <v>57</v>
      </c>
      <c r="D712">
        <v>7</v>
      </c>
      <c r="E712">
        <v>3</v>
      </c>
      <c r="F712">
        <v>0</v>
      </c>
      <c r="G712" t="s">
        <v>1961</v>
      </c>
      <c r="H712" t="s">
        <v>1959</v>
      </c>
      <c r="I712" t="s">
        <v>546</v>
      </c>
      <c r="J712" t="s">
        <v>15</v>
      </c>
      <c r="K712" t="s">
        <v>549</v>
      </c>
      <c r="M712" t="s">
        <v>14</v>
      </c>
    </row>
    <row r="713" spans="2:13" ht="14.25" hidden="1">
      <c r="B713">
        <v>711</v>
      </c>
      <c r="C713">
        <v>57</v>
      </c>
      <c r="D713">
        <v>7</v>
      </c>
      <c r="E713">
        <v>4</v>
      </c>
      <c r="F713">
        <v>0</v>
      </c>
      <c r="G713" t="s">
        <v>1961</v>
      </c>
      <c r="H713" t="s">
        <v>1959</v>
      </c>
      <c r="I713" t="s">
        <v>546</v>
      </c>
      <c r="J713" t="s">
        <v>15</v>
      </c>
      <c r="K713" t="s">
        <v>550</v>
      </c>
      <c r="M713" t="s">
        <v>14</v>
      </c>
    </row>
    <row r="714" spans="2:13" ht="14.25" hidden="1">
      <c r="B714">
        <v>712</v>
      </c>
      <c r="C714">
        <v>57</v>
      </c>
      <c r="D714">
        <v>7</v>
      </c>
      <c r="E714">
        <v>5</v>
      </c>
      <c r="F714">
        <v>0</v>
      </c>
      <c r="G714" t="s">
        <v>1961</v>
      </c>
      <c r="H714" t="s">
        <v>1959</v>
      </c>
      <c r="I714" t="s">
        <v>546</v>
      </c>
      <c r="J714" t="s">
        <v>15</v>
      </c>
      <c r="K714" t="s">
        <v>551</v>
      </c>
      <c r="M714" t="s">
        <v>14</v>
      </c>
    </row>
    <row r="715" spans="2:13" ht="14.25" hidden="1">
      <c r="B715">
        <v>713</v>
      </c>
      <c r="C715">
        <v>57</v>
      </c>
      <c r="D715">
        <v>7</v>
      </c>
      <c r="E715">
        <v>6</v>
      </c>
      <c r="F715">
        <v>0</v>
      </c>
      <c r="G715" t="s">
        <v>1961</v>
      </c>
      <c r="H715" t="s">
        <v>1959</v>
      </c>
      <c r="I715" t="s">
        <v>546</v>
      </c>
      <c r="J715" t="s">
        <v>15</v>
      </c>
      <c r="K715" t="s">
        <v>56</v>
      </c>
      <c r="M715" t="s">
        <v>14</v>
      </c>
    </row>
    <row r="716" spans="2:13" ht="14.25" hidden="1">
      <c r="B716">
        <v>714</v>
      </c>
      <c r="C716">
        <v>57</v>
      </c>
      <c r="D716">
        <v>7</v>
      </c>
      <c r="E716">
        <v>7</v>
      </c>
      <c r="F716">
        <v>0</v>
      </c>
      <c r="G716" t="s">
        <v>1961</v>
      </c>
      <c r="H716" t="s">
        <v>1959</v>
      </c>
      <c r="I716" t="s">
        <v>546</v>
      </c>
      <c r="J716" t="s">
        <v>24</v>
      </c>
      <c r="K716" t="s">
        <v>57</v>
      </c>
      <c r="M716" t="s">
        <v>14</v>
      </c>
    </row>
    <row r="717" spans="2:13" ht="14.25" hidden="1">
      <c r="B717">
        <v>715</v>
      </c>
      <c r="C717">
        <v>58</v>
      </c>
      <c r="D717">
        <v>11</v>
      </c>
      <c r="E717">
        <v>0</v>
      </c>
      <c r="F717">
        <v>0</v>
      </c>
      <c r="G717" t="s">
        <v>1961</v>
      </c>
      <c r="H717" t="s">
        <v>1959</v>
      </c>
      <c r="I717" t="s">
        <v>552</v>
      </c>
      <c r="J717" t="s">
        <v>12</v>
      </c>
      <c r="K717" t="s">
        <v>552</v>
      </c>
      <c r="M717" t="s">
        <v>14</v>
      </c>
    </row>
    <row r="718" spans="2:13" ht="14.25" hidden="1">
      <c r="B718">
        <v>716</v>
      </c>
      <c r="C718">
        <v>58</v>
      </c>
      <c r="D718">
        <v>11</v>
      </c>
      <c r="E718">
        <v>1</v>
      </c>
      <c r="F718">
        <v>0</v>
      </c>
      <c r="G718" t="s">
        <v>1961</v>
      </c>
      <c r="H718" t="s">
        <v>1959</v>
      </c>
      <c r="I718" t="s">
        <v>552</v>
      </c>
      <c r="J718" t="s">
        <v>15</v>
      </c>
      <c r="K718" t="s">
        <v>553</v>
      </c>
      <c r="M718" t="s">
        <v>14</v>
      </c>
    </row>
    <row r="719" spans="2:13" ht="14.25" hidden="1">
      <c r="B719">
        <v>717</v>
      </c>
      <c r="C719">
        <v>58</v>
      </c>
      <c r="D719">
        <v>11</v>
      </c>
      <c r="E719">
        <v>2</v>
      </c>
      <c r="F719">
        <v>0</v>
      </c>
      <c r="G719" t="s">
        <v>1961</v>
      </c>
      <c r="H719" t="s">
        <v>1959</v>
      </c>
      <c r="I719" t="s">
        <v>552</v>
      </c>
      <c r="J719" t="s">
        <v>15</v>
      </c>
      <c r="K719" t="s">
        <v>554</v>
      </c>
      <c r="M719" t="s">
        <v>14</v>
      </c>
    </row>
    <row r="720" spans="2:13" ht="14.25" hidden="1">
      <c r="B720">
        <v>718</v>
      </c>
      <c r="C720">
        <v>58</v>
      </c>
      <c r="D720">
        <v>11</v>
      </c>
      <c r="E720">
        <v>3</v>
      </c>
      <c r="F720">
        <v>0</v>
      </c>
      <c r="G720" t="s">
        <v>1961</v>
      </c>
      <c r="H720" t="s">
        <v>1959</v>
      </c>
      <c r="I720" t="s">
        <v>552</v>
      </c>
      <c r="J720" t="s">
        <v>15</v>
      </c>
      <c r="K720" t="s">
        <v>555</v>
      </c>
      <c r="M720" t="s">
        <v>14</v>
      </c>
    </row>
    <row r="721" spans="2:13" ht="14.25" hidden="1">
      <c r="B721">
        <v>719</v>
      </c>
      <c r="C721">
        <v>58</v>
      </c>
      <c r="D721">
        <v>11</v>
      </c>
      <c r="E721">
        <v>4</v>
      </c>
      <c r="F721">
        <v>0</v>
      </c>
      <c r="G721" t="s">
        <v>1961</v>
      </c>
      <c r="H721" t="s">
        <v>1959</v>
      </c>
      <c r="I721" t="s">
        <v>552</v>
      </c>
      <c r="J721" t="s">
        <v>15</v>
      </c>
      <c r="K721" t="s">
        <v>556</v>
      </c>
      <c r="M721" t="s">
        <v>14</v>
      </c>
    </row>
    <row r="722" spans="2:13" ht="14.25" hidden="1">
      <c r="B722">
        <v>720</v>
      </c>
      <c r="C722">
        <v>58</v>
      </c>
      <c r="D722">
        <v>11</v>
      </c>
      <c r="E722">
        <v>5</v>
      </c>
      <c r="F722">
        <v>0</v>
      </c>
      <c r="G722" t="s">
        <v>1961</v>
      </c>
      <c r="H722" t="s">
        <v>1959</v>
      </c>
      <c r="I722" t="s">
        <v>552</v>
      </c>
      <c r="J722" t="s">
        <v>15</v>
      </c>
      <c r="K722" t="s">
        <v>557</v>
      </c>
      <c r="M722" t="s">
        <v>14</v>
      </c>
    </row>
    <row r="723" spans="2:13" ht="14.25" hidden="1">
      <c r="B723">
        <v>721</v>
      </c>
      <c r="C723">
        <v>58</v>
      </c>
      <c r="D723">
        <v>11</v>
      </c>
      <c r="E723">
        <v>6</v>
      </c>
      <c r="F723">
        <v>0</v>
      </c>
      <c r="G723" t="s">
        <v>1961</v>
      </c>
      <c r="H723" t="s">
        <v>1959</v>
      </c>
      <c r="I723" t="s">
        <v>552</v>
      </c>
      <c r="J723" t="s">
        <v>15</v>
      </c>
      <c r="K723" t="s">
        <v>558</v>
      </c>
      <c r="M723" t="s">
        <v>14</v>
      </c>
    </row>
    <row r="724" spans="2:13" ht="14.25" hidden="1">
      <c r="B724">
        <v>722</v>
      </c>
      <c r="C724">
        <v>58</v>
      </c>
      <c r="D724">
        <v>11</v>
      </c>
      <c r="E724">
        <v>7</v>
      </c>
      <c r="F724">
        <v>0</v>
      </c>
      <c r="G724" t="s">
        <v>1961</v>
      </c>
      <c r="H724" t="s">
        <v>1959</v>
      </c>
      <c r="I724" t="s">
        <v>552</v>
      </c>
      <c r="J724" t="s">
        <v>15</v>
      </c>
      <c r="K724" t="s">
        <v>559</v>
      </c>
      <c r="M724" t="s">
        <v>14</v>
      </c>
    </row>
    <row r="725" spans="2:13" ht="14.25" hidden="1">
      <c r="B725">
        <v>723</v>
      </c>
      <c r="C725">
        <v>58</v>
      </c>
      <c r="D725">
        <v>11</v>
      </c>
      <c r="E725">
        <v>8</v>
      </c>
      <c r="F725">
        <v>0</v>
      </c>
      <c r="G725" t="s">
        <v>1961</v>
      </c>
      <c r="H725" t="s">
        <v>1959</v>
      </c>
      <c r="I725" t="s">
        <v>552</v>
      </c>
      <c r="J725" t="s">
        <v>15</v>
      </c>
      <c r="K725" t="s">
        <v>560</v>
      </c>
      <c r="M725" t="s">
        <v>14</v>
      </c>
    </row>
    <row r="726" spans="2:13" ht="14.25" hidden="1">
      <c r="B726">
        <v>724</v>
      </c>
      <c r="C726">
        <v>58</v>
      </c>
      <c r="D726">
        <v>11</v>
      </c>
      <c r="E726">
        <v>9</v>
      </c>
      <c r="F726">
        <v>0</v>
      </c>
      <c r="G726" t="s">
        <v>1961</v>
      </c>
      <c r="H726" t="s">
        <v>1959</v>
      </c>
      <c r="I726" t="s">
        <v>552</v>
      </c>
      <c r="J726" t="s">
        <v>62</v>
      </c>
      <c r="K726" t="s">
        <v>561</v>
      </c>
      <c r="M726" t="s">
        <v>14</v>
      </c>
    </row>
    <row r="727" spans="2:13" ht="14.25" hidden="1">
      <c r="B727">
        <v>725</v>
      </c>
      <c r="C727">
        <v>58</v>
      </c>
      <c r="D727">
        <v>11</v>
      </c>
      <c r="E727">
        <v>10</v>
      </c>
      <c r="F727">
        <v>0</v>
      </c>
      <c r="G727" t="s">
        <v>1961</v>
      </c>
      <c r="H727" t="s">
        <v>1959</v>
      </c>
      <c r="I727" t="s">
        <v>552</v>
      </c>
      <c r="J727" t="s">
        <v>15</v>
      </c>
      <c r="K727" t="s">
        <v>56</v>
      </c>
      <c r="M727" t="s">
        <v>14</v>
      </c>
    </row>
    <row r="728" spans="2:13" ht="14.25" hidden="1">
      <c r="B728">
        <v>726</v>
      </c>
      <c r="C728">
        <v>58</v>
      </c>
      <c r="D728">
        <v>11</v>
      </c>
      <c r="E728">
        <v>11</v>
      </c>
      <c r="F728">
        <v>0</v>
      </c>
      <c r="G728" t="s">
        <v>1961</v>
      </c>
      <c r="H728" t="s">
        <v>1959</v>
      </c>
      <c r="I728" t="s">
        <v>552</v>
      </c>
      <c r="J728" t="s">
        <v>24</v>
      </c>
      <c r="K728" t="s">
        <v>57</v>
      </c>
      <c r="M728" t="s">
        <v>14</v>
      </c>
    </row>
    <row r="729" spans="2:13" ht="14.25" hidden="1">
      <c r="B729">
        <v>727</v>
      </c>
      <c r="C729">
        <v>59</v>
      </c>
      <c r="D729">
        <v>9</v>
      </c>
      <c r="E729">
        <v>0</v>
      </c>
      <c r="F729">
        <v>0</v>
      </c>
      <c r="G729" t="s">
        <v>1961</v>
      </c>
      <c r="H729" t="s">
        <v>1959</v>
      </c>
      <c r="I729" t="s">
        <v>562</v>
      </c>
      <c r="J729" t="s">
        <v>12</v>
      </c>
      <c r="K729" t="s">
        <v>562</v>
      </c>
      <c r="M729" t="s">
        <v>14</v>
      </c>
    </row>
    <row r="730" spans="2:13" ht="14.25" hidden="1">
      <c r="B730">
        <v>728</v>
      </c>
      <c r="C730">
        <v>59</v>
      </c>
      <c r="D730">
        <v>9</v>
      </c>
      <c r="E730">
        <v>1</v>
      </c>
      <c r="F730">
        <v>0</v>
      </c>
      <c r="G730" t="s">
        <v>1961</v>
      </c>
      <c r="H730" t="s">
        <v>1959</v>
      </c>
      <c r="I730" t="s">
        <v>562</v>
      </c>
      <c r="J730" t="s">
        <v>15</v>
      </c>
      <c r="K730" t="s">
        <v>563</v>
      </c>
      <c r="M730" t="s">
        <v>14</v>
      </c>
    </row>
    <row r="731" spans="2:13" ht="14.25" hidden="1">
      <c r="B731">
        <v>729</v>
      </c>
      <c r="C731">
        <v>59</v>
      </c>
      <c r="D731">
        <v>9</v>
      </c>
      <c r="E731">
        <v>2</v>
      </c>
      <c r="F731">
        <v>0</v>
      </c>
      <c r="G731" t="s">
        <v>1961</v>
      </c>
      <c r="H731" t="s">
        <v>1959</v>
      </c>
      <c r="I731" t="s">
        <v>562</v>
      </c>
      <c r="J731" t="s">
        <v>15</v>
      </c>
      <c r="K731" t="s">
        <v>564</v>
      </c>
      <c r="M731" t="s">
        <v>14</v>
      </c>
    </row>
    <row r="732" spans="2:13" ht="14.25" hidden="1">
      <c r="B732">
        <v>730</v>
      </c>
      <c r="C732">
        <v>59</v>
      </c>
      <c r="D732">
        <v>9</v>
      </c>
      <c r="E732">
        <v>3</v>
      </c>
      <c r="F732">
        <v>0</v>
      </c>
      <c r="G732" t="s">
        <v>1961</v>
      </c>
      <c r="H732" t="s">
        <v>1959</v>
      </c>
      <c r="I732" t="s">
        <v>562</v>
      </c>
      <c r="J732" t="s">
        <v>15</v>
      </c>
      <c r="K732" t="s">
        <v>565</v>
      </c>
      <c r="M732" t="s">
        <v>14</v>
      </c>
    </row>
    <row r="733" spans="2:13" ht="14.25" hidden="1">
      <c r="B733">
        <v>731</v>
      </c>
      <c r="C733">
        <v>59</v>
      </c>
      <c r="D733">
        <v>9</v>
      </c>
      <c r="E733">
        <v>4</v>
      </c>
      <c r="F733">
        <v>0</v>
      </c>
      <c r="G733" t="s">
        <v>1961</v>
      </c>
      <c r="H733" t="s">
        <v>1959</v>
      </c>
      <c r="I733" t="s">
        <v>562</v>
      </c>
      <c r="J733" t="s">
        <v>15</v>
      </c>
      <c r="K733" t="s">
        <v>566</v>
      </c>
      <c r="M733" t="s">
        <v>14</v>
      </c>
    </row>
    <row r="734" spans="2:13" ht="14.25" hidden="1">
      <c r="B734">
        <v>732</v>
      </c>
      <c r="C734">
        <v>59</v>
      </c>
      <c r="D734">
        <v>9</v>
      </c>
      <c r="E734">
        <v>5</v>
      </c>
      <c r="F734">
        <v>0</v>
      </c>
      <c r="G734" t="s">
        <v>1961</v>
      </c>
      <c r="H734" t="s">
        <v>1959</v>
      </c>
      <c r="I734" t="s">
        <v>562</v>
      </c>
      <c r="J734" t="s">
        <v>15</v>
      </c>
      <c r="K734" t="s">
        <v>567</v>
      </c>
      <c r="M734" t="s">
        <v>14</v>
      </c>
    </row>
    <row r="735" spans="2:13" ht="14.25" hidden="1">
      <c r="B735">
        <v>733</v>
      </c>
      <c r="C735">
        <v>59</v>
      </c>
      <c r="D735">
        <v>9</v>
      </c>
      <c r="E735">
        <v>6</v>
      </c>
      <c r="F735">
        <v>0</v>
      </c>
      <c r="G735" t="s">
        <v>1961</v>
      </c>
      <c r="H735" t="s">
        <v>1959</v>
      </c>
      <c r="I735" t="s">
        <v>562</v>
      </c>
      <c r="J735" t="s">
        <v>15</v>
      </c>
      <c r="K735" t="s">
        <v>568</v>
      </c>
      <c r="M735" t="s">
        <v>14</v>
      </c>
    </row>
    <row r="736" spans="2:13" ht="14.25" hidden="1">
      <c r="B736">
        <v>734</v>
      </c>
      <c r="C736">
        <v>59</v>
      </c>
      <c r="D736">
        <v>9</v>
      </c>
      <c r="E736">
        <v>7</v>
      </c>
      <c r="F736">
        <v>0</v>
      </c>
      <c r="G736" t="s">
        <v>1961</v>
      </c>
      <c r="H736" t="s">
        <v>1959</v>
      </c>
      <c r="I736" t="s">
        <v>562</v>
      </c>
      <c r="J736" t="s">
        <v>15</v>
      </c>
      <c r="K736" t="s">
        <v>569</v>
      </c>
      <c r="M736" t="s">
        <v>14</v>
      </c>
    </row>
    <row r="737" spans="2:13" ht="14.25" hidden="1">
      <c r="B737">
        <v>735</v>
      </c>
      <c r="C737">
        <v>59</v>
      </c>
      <c r="D737">
        <v>9</v>
      </c>
      <c r="E737">
        <v>8</v>
      </c>
      <c r="F737">
        <v>0</v>
      </c>
      <c r="G737" t="s">
        <v>1961</v>
      </c>
      <c r="H737" t="s">
        <v>1959</v>
      </c>
      <c r="I737" t="s">
        <v>562</v>
      </c>
      <c r="J737" t="s">
        <v>15</v>
      </c>
      <c r="K737" t="s">
        <v>56</v>
      </c>
      <c r="M737" t="s">
        <v>14</v>
      </c>
    </row>
    <row r="738" spans="2:13" ht="14.25" hidden="1">
      <c r="B738">
        <v>736</v>
      </c>
      <c r="C738">
        <v>59</v>
      </c>
      <c r="D738">
        <v>9</v>
      </c>
      <c r="E738">
        <v>9</v>
      </c>
      <c r="F738">
        <v>0</v>
      </c>
      <c r="G738" t="s">
        <v>1961</v>
      </c>
      <c r="H738" t="s">
        <v>1959</v>
      </c>
      <c r="I738" t="s">
        <v>562</v>
      </c>
      <c r="J738" t="s">
        <v>24</v>
      </c>
      <c r="K738" t="s">
        <v>57</v>
      </c>
      <c r="M738" t="s">
        <v>14</v>
      </c>
    </row>
    <row r="739" spans="2:13" ht="14.25" hidden="1">
      <c r="B739">
        <v>737</v>
      </c>
      <c r="C739">
        <v>60</v>
      </c>
      <c r="D739">
        <v>4</v>
      </c>
      <c r="E739">
        <v>0</v>
      </c>
      <c r="F739">
        <v>0</v>
      </c>
      <c r="G739" t="s">
        <v>1962</v>
      </c>
      <c r="H739" t="s">
        <v>1958</v>
      </c>
      <c r="I739" t="s">
        <v>570</v>
      </c>
      <c r="J739" t="s">
        <v>12</v>
      </c>
      <c r="K739" t="s">
        <v>570</v>
      </c>
      <c r="M739" t="s">
        <v>14</v>
      </c>
    </row>
    <row r="740" spans="2:13" ht="14.25" hidden="1">
      <c r="B740">
        <v>738</v>
      </c>
      <c r="C740">
        <v>60</v>
      </c>
      <c r="D740">
        <v>4</v>
      </c>
      <c r="E740">
        <v>1</v>
      </c>
      <c r="F740">
        <v>0</v>
      </c>
      <c r="G740" t="s">
        <v>1962</v>
      </c>
      <c r="H740" t="s">
        <v>1958</v>
      </c>
      <c r="I740" t="s">
        <v>570</v>
      </c>
      <c r="J740" t="s">
        <v>15</v>
      </c>
      <c r="K740" t="s">
        <v>22</v>
      </c>
      <c r="M740" t="s">
        <v>14</v>
      </c>
    </row>
    <row r="741" spans="2:13" ht="14.25" hidden="1">
      <c r="B741">
        <v>739</v>
      </c>
      <c r="C741">
        <v>60</v>
      </c>
      <c r="D741">
        <v>4</v>
      </c>
      <c r="E741">
        <v>2</v>
      </c>
      <c r="F741">
        <v>0</v>
      </c>
      <c r="G741" t="s">
        <v>1962</v>
      </c>
      <c r="H741" t="s">
        <v>1958</v>
      </c>
      <c r="I741" t="s">
        <v>570</v>
      </c>
      <c r="J741" t="s">
        <v>15</v>
      </c>
      <c r="K741" t="s">
        <v>23</v>
      </c>
      <c r="M741" t="s">
        <v>14</v>
      </c>
    </row>
    <row r="742" spans="2:13" ht="14.25" hidden="1">
      <c r="B742">
        <v>740</v>
      </c>
      <c r="C742">
        <v>60</v>
      </c>
      <c r="D742">
        <v>4</v>
      </c>
      <c r="E742">
        <v>3</v>
      </c>
      <c r="F742">
        <v>0</v>
      </c>
      <c r="G742" t="s">
        <v>1962</v>
      </c>
      <c r="H742" t="s">
        <v>1958</v>
      </c>
      <c r="I742" t="s">
        <v>570</v>
      </c>
      <c r="J742" t="s">
        <v>24</v>
      </c>
      <c r="K742" t="s">
        <v>25</v>
      </c>
      <c r="M742" t="s">
        <v>14</v>
      </c>
    </row>
    <row r="743" spans="2:13" ht="14.25" hidden="1">
      <c r="B743">
        <v>741</v>
      </c>
      <c r="C743">
        <v>60</v>
      </c>
      <c r="D743">
        <v>4</v>
      </c>
      <c r="E743">
        <v>4</v>
      </c>
      <c r="F743">
        <v>0</v>
      </c>
      <c r="G743" t="s">
        <v>1962</v>
      </c>
      <c r="H743" t="s">
        <v>1958</v>
      </c>
      <c r="I743" t="s">
        <v>570</v>
      </c>
      <c r="J743" t="s">
        <v>15</v>
      </c>
      <c r="K743" t="s">
        <v>571</v>
      </c>
      <c r="M743" t="s">
        <v>14</v>
      </c>
    </row>
    <row r="744" spans="2:13" ht="14.25" hidden="1">
      <c r="B744">
        <v>742</v>
      </c>
      <c r="C744">
        <v>61</v>
      </c>
      <c r="D744">
        <v>4</v>
      </c>
      <c r="E744">
        <v>0</v>
      </c>
      <c r="F744">
        <v>0</v>
      </c>
      <c r="G744" t="s">
        <v>1962</v>
      </c>
      <c r="H744" t="s">
        <v>1958</v>
      </c>
      <c r="I744" t="s">
        <v>572</v>
      </c>
      <c r="J744" t="s">
        <v>12</v>
      </c>
      <c r="K744" t="s">
        <v>572</v>
      </c>
      <c r="M744" t="s">
        <v>14</v>
      </c>
    </row>
    <row r="745" spans="2:13" ht="14.25" hidden="1">
      <c r="B745">
        <v>743</v>
      </c>
      <c r="C745">
        <v>61</v>
      </c>
      <c r="D745">
        <v>4</v>
      </c>
      <c r="E745">
        <v>1</v>
      </c>
      <c r="F745">
        <v>0</v>
      </c>
      <c r="G745" t="s">
        <v>1962</v>
      </c>
      <c r="H745" t="s">
        <v>1958</v>
      </c>
      <c r="I745" t="s">
        <v>572</v>
      </c>
      <c r="J745" t="s">
        <v>15</v>
      </c>
      <c r="K745" t="s">
        <v>22</v>
      </c>
      <c r="M745" t="s">
        <v>14</v>
      </c>
    </row>
    <row r="746" spans="2:13" ht="14.25" hidden="1">
      <c r="B746">
        <v>744</v>
      </c>
      <c r="C746">
        <v>61</v>
      </c>
      <c r="D746">
        <v>4</v>
      </c>
      <c r="E746">
        <v>2</v>
      </c>
      <c r="F746">
        <v>0</v>
      </c>
      <c r="G746" t="s">
        <v>1962</v>
      </c>
      <c r="H746" t="s">
        <v>1958</v>
      </c>
      <c r="I746" t="s">
        <v>572</v>
      </c>
      <c r="J746" t="s">
        <v>15</v>
      </c>
      <c r="K746" t="s">
        <v>23</v>
      </c>
      <c r="M746" t="s">
        <v>14</v>
      </c>
    </row>
    <row r="747" spans="2:13" ht="14.25" hidden="1">
      <c r="B747">
        <v>745</v>
      </c>
      <c r="C747">
        <v>61</v>
      </c>
      <c r="D747">
        <v>4</v>
      </c>
      <c r="E747">
        <v>3</v>
      </c>
      <c r="F747">
        <v>0</v>
      </c>
      <c r="G747" t="s">
        <v>1962</v>
      </c>
      <c r="H747" t="s">
        <v>1958</v>
      </c>
      <c r="I747" t="s">
        <v>572</v>
      </c>
      <c r="J747" t="s">
        <v>24</v>
      </c>
      <c r="K747" t="s">
        <v>25</v>
      </c>
      <c r="M747" t="s">
        <v>14</v>
      </c>
    </row>
    <row r="748" spans="2:13" ht="14.25" hidden="1">
      <c r="B748">
        <v>746</v>
      </c>
      <c r="C748">
        <v>61</v>
      </c>
      <c r="D748">
        <v>4</v>
      </c>
      <c r="E748">
        <v>4</v>
      </c>
      <c r="F748">
        <v>0</v>
      </c>
      <c r="G748" t="s">
        <v>1962</v>
      </c>
      <c r="H748" t="s">
        <v>1958</v>
      </c>
      <c r="I748" t="s">
        <v>572</v>
      </c>
      <c r="J748" t="s">
        <v>15</v>
      </c>
      <c r="K748" t="s">
        <v>573</v>
      </c>
      <c r="M748" t="s">
        <v>14</v>
      </c>
    </row>
    <row r="749" spans="2:13" ht="14.25" hidden="1">
      <c r="B749">
        <v>747</v>
      </c>
      <c r="C749">
        <v>62</v>
      </c>
      <c r="D749">
        <v>4</v>
      </c>
      <c r="E749">
        <v>0</v>
      </c>
      <c r="F749">
        <v>0</v>
      </c>
      <c r="G749" t="s">
        <v>1962</v>
      </c>
      <c r="H749" t="s">
        <v>1958</v>
      </c>
      <c r="I749" t="s">
        <v>574</v>
      </c>
      <c r="J749" t="s">
        <v>12</v>
      </c>
      <c r="K749" t="s">
        <v>574</v>
      </c>
      <c r="M749" t="s">
        <v>14</v>
      </c>
    </row>
    <row r="750" spans="2:13" ht="14.25" hidden="1">
      <c r="B750">
        <v>748</v>
      </c>
      <c r="C750">
        <v>62</v>
      </c>
      <c r="D750">
        <v>4</v>
      </c>
      <c r="E750">
        <v>1</v>
      </c>
      <c r="F750">
        <v>0</v>
      </c>
      <c r="G750" t="s">
        <v>1962</v>
      </c>
      <c r="H750" t="s">
        <v>1958</v>
      </c>
      <c r="I750" t="s">
        <v>574</v>
      </c>
      <c r="J750" t="s">
        <v>15</v>
      </c>
      <c r="K750" t="s">
        <v>22</v>
      </c>
      <c r="M750" t="s">
        <v>14</v>
      </c>
    </row>
    <row r="751" spans="2:13" ht="14.25" hidden="1">
      <c r="B751">
        <v>749</v>
      </c>
      <c r="C751">
        <v>62</v>
      </c>
      <c r="D751">
        <v>4</v>
      </c>
      <c r="E751">
        <v>2</v>
      </c>
      <c r="F751">
        <v>0</v>
      </c>
      <c r="G751" t="s">
        <v>1962</v>
      </c>
      <c r="H751" t="s">
        <v>1958</v>
      </c>
      <c r="I751" t="s">
        <v>574</v>
      </c>
      <c r="J751" t="s">
        <v>15</v>
      </c>
      <c r="K751" t="s">
        <v>23</v>
      </c>
      <c r="M751" t="s">
        <v>14</v>
      </c>
    </row>
    <row r="752" spans="2:13" ht="14.25" hidden="1">
      <c r="B752">
        <v>750</v>
      </c>
      <c r="C752">
        <v>62</v>
      </c>
      <c r="D752">
        <v>4</v>
      </c>
      <c r="E752">
        <v>3</v>
      </c>
      <c r="F752">
        <v>0</v>
      </c>
      <c r="G752" t="s">
        <v>1962</v>
      </c>
      <c r="H752" t="s">
        <v>1958</v>
      </c>
      <c r="I752" t="s">
        <v>574</v>
      </c>
      <c r="J752" t="s">
        <v>24</v>
      </c>
      <c r="K752" t="s">
        <v>25</v>
      </c>
      <c r="M752" t="s">
        <v>14</v>
      </c>
    </row>
    <row r="753" spans="2:13" ht="14.25" hidden="1">
      <c r="B753">
        <v>751</v>
      </c>
      <c r="C753">
        <v>62</v>
      </c>
      <c r="D753">
        <v>4</v>
      </c>
      <c r="E753">
        <v>4</v>
      </c>
      <c r="F753">
        <v>0</v>
      </c>
      <c r="G753" t="s">
        <v>1962</v>
      </c>
      <c r="H753" t="s">
        <v>1958</v>
      </c>
      <c r="I753" t="s">
        <v>574</v>
      </c>
      <c r="J753" t="s">
        <v>15</v>
      </c>
      <c r="K753" t="s">
        <v>575</v>
      </c>
      <c r="M753" t="s">
        <v>14</v>
      </c>
    </row>
    <row r="754" spans="2:13" ht="14.25" hidden="1">
      <c r="B754">
        <v>752</v>
      </c>
      <c r="C754">
        <v>63</v>
      </c>
      <c r="D754">
        <v>4</v>
      </c>
      <c r="E754">
        <v>0</v>
      </c>
      <c r="F754">
        <v>0</v>
      </c>
      <c r="G754" t="s">
        <v>1962</v>
      </c>
      <c r="H754" t="s">
        <v>1958</v>
      </c>
      <c r="I754" t="s">
        <v>576</v>
      </c>
      <c r="J754" t="s">
        <v>12</v>
      </c>
      <c r="K754" t="s">
        <v>576</v>
      </c>
      <c r="M754" t="s">
        <v>14</v>
      </c>
    </row>
    <row r="755" spans="2:13" ht="14.25" hidden="1">
      <c r="B755">
        <v>753</v>
      </c>
      <c r="C755">
        <v>63</v>
      </c>
      <c r="D755">
        <v>4</v>
      </c>
      <c r="E755">
        <v>1</v>
      </c>
      <c r="F755">
        <v>0</v>
      </c>
      <c r="G755" t="s">
        <v>1962</v>
      </c>
      <c r="H755" t="s">
        <v>1958</v>
      </c>
      <c r="I755" t="s">
        <v>576</v>
      </c>
      <c r="J755" t="s">
        <v>15</v>
      </c>
      <c r="K755" t="s">
        <v>22</v>
      </c>
      <c r="M755" t="s">
        <v>14</v>
      </c>
    </row>
    <row r="756" spans="2:13" ht="14.25" hidden="1">
      <c r="B756">
        <v>754</v>
      </c>
      <c r="C756">
        <v>63</v>
      </c>
      <c r="D756">
        <v>4</v>
      </c>
      <c r="E756">
        <v>2</v>
      </c>
      <c r="F756">
        <v>0</v>
      </c>
      <c r="G756" t="s">
        <v>1962</v>
      </c>
      <c r="H756" t="s">
        <v>1958</v>
      </c>
      <c r="I756" t="s">
        <v>576</v>
      </c>
      <c r="J756" t="s">
        <v>15</v>
      </c>
      <c r="K756" t="s">
        <v>23</v>
      </c>
      <c r="M756" t="s">
        <v>14</v>
      </c>
    </row>
    <row r="757" spans="2:13" ht="14.25" hidden="1">
      <c r="B757">
        <v>755</v>
      </c>
      <c r="C757">
        <v>63</v>
      </c>
      <c r="D757">
        <v>4</v>
      </c>
      <c r="E757">
        <v>3</v>
      </c>
      <c r="F757">
        <v>0</v>
      </c>
      <c r="G757" t="s">
        <v>1962</v>
      </c>
      <c r="H757" t="s">
        <v>1958</v>
      </c>
      <c r="I757" t="s">
        <v>576</v>
      </c>
      <c r="J757" t="s">
        <v>24</v>
      </c>
      <c r="K757" t="s">
        <v>25</v>
      </c>
      <c r="M757" t="s">
        <v>14</v>
      </c>
    </row>
    <row r="758" spans="2:13" ht="14.25" hidden="1">
      <c r="B758">
        <v>756</v>
      </c>
      <c r="C758">
        <v>63</v>
      </c>
      <c r="D758">
        <v>4</v>
      </c>
      <c r="E758">
        <v>4</v>
      </c>
      <c r="F758">
        <v>0</v>
      </c>
      <c r="G758" t="s">
        <v>1962</v>
      </c>
      <c r="H758" t="s">
        <v>1958</v>
      </c>
      <c r="I758" t="s">
        <v>576</v>
      </c>
      <c r="J758" t="s">
        <v>15</v>
      </c>
      <c r="K758" t="s">
        <v>577</v>
      </c>
      <c r="M758" t="s">
        <v>14</v>
      </c>
    </row>
    <row r="759" spans="2:13" ht="14.25" hidden="1">
      <c r="B759">
        <v>757</v>
      </c>
      <c r="C759">
        <v>64</v>
      </c>
      <c r="D759">
        <v>6</v>
      </c>
      <c r="E759">
        <v>0</v>
      </c>
      <c r="F759">
        <v>0</v>
      </c>
      <c r="G759" t="s">
        <v>1962</v>
      </c>
      <c r="H759" t="s">
        <v>1958</v>
      </c>
      <c r="I759" t="s">
        <v>578</v>
      </c>
      <c r="J759" t="s">
        <v>12</v>
      </c>
      <c r="K759" t="s">
        <v>578</v>
      </c>
      <c r="M759" t="s">
        <v>14</v>
      </c>
    </row>
    <row r="760" spans="2:13" ht="14.25" hidden="1">
      <c r="B760">
        <v>758</v>
      </c>
      <c r="C760">
        <v>64</v>
      </c>
      <c r="D760">
        <v>6</v>
      </c>
      <c r="E760">
        <v>1</v>
      </c>
      <c r="F760">
        <v>0</v>
      </c>
      <c r="G760" t="s">
        <v>1962</v>
      </c>
      <c r="H760" t="s">
        <v>1958</v>
      </c>
      <c r="I760" t="s">
        <v>578</v>
      </c>
      <c r="J760" t="s">
        <v>15</v>
      </c>
      <c r="K760" t="s">
        <v>579</v>
      </c>
      <c r="M760" t="s">
        <v>14</v>
      </c>
    </row>
    <row r="761" spans="2:13" ht="14.25" hidden="1">
      <c r="B761">
        <v>759</v>
      </c>
      <c r="C761">
        <v>64</v>
      </c>
      <c r="D761">
        <v>6</v>
      </c>
      <c r="E761">
        <v>2</v>
      </c>
      <c r="F761">
        <v>0</v>
      </c>
      <c r="G761" t="s">
        <v>1962</v>
      </c>
      <c r="H761" t="s">
        <v>1958</v>
      </c>
      <c r="I761" t="s">
        <v>578</v>
      </c>
      <c r="J761" t="s">
        <v>15</v>
      </c>
      <c r="K761" t="s">
        <v>580</v>
      </c>
      <c r="M761" t="s">
        <v>14</v>
      </c>
    </row>
    <row r="762" spans="2:13" ht="14.25" hidden="1">
      <c r="B762">
        <v>760</v>
      </c>
      <c r="C762">
        <v>64</v>
      </c>
      <c r="D762">
        <v>6</v>
      </c>
      <c r="E762">
        <v>3</v>
      </c>
      <c r="F762">
        <v>0</v>
      </c>
      <c r="G762" t="s">
        <v>1962</v>
      </c>
      <c r="H762" t="s">
        <v>1958</v>
      </c>
      <c r="I762" t="s">
        <v>578</v>
      </c>
      <c r="J762" t="s">
        <v>15</v>
      </c>
      <c r="K762" t="s">
        <v>581</v>
      </c>
      <c r="M762" t="s">
        <v>14</v>
      </c>
    </row>
    <row r="763" spans="2:13" ht="14.25" hidden="1">
      <c r="B763">
        <v>761</v>
      </c>
      <c r="C763">
        <v>64</v>
      </c>
      <c r="D763">
        <v>6</v>
      </c>
      <c r="E763">
        <v>4</v>
      </c>
      <c r="F763">
        <v>0</v>
      </c>
      <c r="G763" t="s">
        <v>1962</v>
      </c>
      <c r="H763" t="s">
        <v>1958</v>
      </c>
      <c r="I763" t="s">
        <v>578</v>
      </c>
      <c r="J763" t="s">
        <v>15</v>
      </c>
      <c r="K763" t="s">
        <v>582</v>
      </c>
      <c r="M763" t="s">
        <v>14</v>
      </c>
    </row>
    <row r="764" spans="2:13" ht="14.25" hidden="1">
      <c r="B764">
        <v>762</v>
      </c>
      <c r="C764">
        <v>64</v>
      </c>
      <c r="D764">
        <v>6</v>
      </c>
      <c r="E764">
        <v>5</v>
      </c>
      <c r="F764">
        <v>0</v>
      </c>
      <c r="G764" t="s">
        <v>1962</v>
      </c>
      <c r="H764" t="s">
        <v>1958</v>
      </c>
      <c r="I764" t="s">
        <v>578</v>
      </c>
      <c r="J764" t="s">
        <v>15</v>
      </c>
      <c r="K764" t="s">
        <v>583</v>
      </c>
      <c r="M764" t="s">
        <v>14</v>
      </c>
    </row>
    <row r="765" spans="2:13" ht="14.25" hidden="1">
      <c r="B765">
        <v>763</v>
      </c>
      <c r="C765">
        <v>64</v>
      </c>
      <c r="D765">
        <v>6</v>
      </c>
      <c r="E765">
        <v>6</v>
      </c>
      <c r="F765">
        <v>0</v>
      </c>
      <c r="G765" t="s">
        <v>1962</v>
      </c>
      <c r="H765" t="s">
        <v>1958</v>
      </c>
      <c r="I765" t="s">
        <v>578</v>
      </c>
      <c r="J765" t="s">
        <v>15</v>
      </c>
      <c r="K765" t="s">
        <v>584</v>
      </c>
      <c r="M765" t="s">
        <v>14</v>
      </c>
    </row>
    <row r="766" spans="2:13" ht="14.25" hidden="1">
      <c r="B766">
        <v>764</v>
      </c>
      <c r="C766">
        <v>65</v>
      </c>
      <c r="D766">
        <v>6</v>
      </c>
      <c r="E766">
        <v>0</v>
      </c>
      <c r="F766">
        <v>0</v>
      </c>
      <c r="G766" t="s">
        <v>1962</v>
      </c>
      <c r="H766" t="s">
        <v>1958</v>
      </c>
      <c r="I766" t="s">
        <v>585</v>
      </c>
      <c r="J766" t="s">
        <v>430</v>
      </c>
      <c r="K766" t="s">
        <v>585</v>
      </c>
      <c r="M766" t="s">
        <v>14</v>
      </c>
    </row>
    <row r="767" spans="2:13" ht="14.25" hidden="1">
      <c r="B767">
        <v>765</v>
      </c>
      <c r="C767">
        <v>65</v>
      </c>
      <c r="D767">
        <v>6</v>
      </c>
      <c r="E767">
        <v>1</v>
      </c>
      <c r="F767">
        <v>0</v>
      </c>
      <c r="G767" t="s">
        <v>1962</v>
      </c>
      <c r="H767" t="s">
        <v>1958</v>
      </c>
      <c r="I767" t="s">
        <v>585</v>
      </c>
      <c r="J767" t="s">
        <v>15</v>
      </c>
      <c r="K767" t="s">
        <v>586</v>
      </c>
      <c r="M767" t="s">
        <v>14</v>
      </c>
    </row>
    <row r="768" spans="2:13" ht="14.25" hidden="1">
      <c r="B768">
        <v>766</v>
      </c>
      <c r="C768">
        <v>65</v>
      </c>
      <c r="D768">
        <v>6</v>
      </c>
      <c r="E768">
        <v>2</v>
      </c>
      <c r="F768">
        <v>0</v>
      </c>
      <c r="G768" t="s">
        <v>1962</v>
      </c>
      <c r="H768" t="s">
        <v>1958</v>
      </c>
      <c r="I768" t="s">
        <v>585</v>
      </c>
      <c r="J768" t="s">
        <v>388</v>
      </c>
      <c r="K768" t="s">
        <v>587</v>
      </c>
      <c r="M768" t="s">
        <v>14</v>
      </c>
    </row>
    <row r="769" spans="2:13" ht="14.25" hidden="1">
      <c r="B769">
        <v>767</v>
      </c>
      <c r="C769">
        <v>65</v>
      </c>
      <c r="D769">
        <v>6</v>
      </c>
      <c r="E769">
        <v>3</v>
      </c>
      <c r="F769">
        <v>0</v>
      </c>
      <c r="G769" t="s">
        <v>1962</v>
      </c>
      <c r="H769" t="s">
        <v>1958</v>
      </c>
      <c r="I769" t="s">
        <v>585</v>
      </c>
      <c r="J769" t="s">
        <v>15</v>
      </c>
      <c r="K769" t="s">
        <v>588</v>
      </c>
      <c r="M769" t="s">
        <v>14</v>
      </c>
    </row>
    <row r="770" spans="2:13" ht="14.25" hidden="1">
      <c r="B770">
        <v>768</v>
      </c>
      <c r="C770">
        <v>65</v>
      </c>
      <c r="D770">
        <v>6</v>
      </c>
      <c r="E770">
        <v>4</v>
      </c>
      <c r="F770">
        <v>0</v>
      </c>
      <c r="G770" t="s">
        <v>1962</v>
      </c>
      <c r="H770" t="s">
        <v>1958</v>
      </c>
      <c r="I770" t="s">
        <v>585</v>
      </c>
      <c r="J770" t="s">
        <v>388</v>
      </c>
      <c r="K770" t="s">
        <v>587</v>
      </c>
      <c r="M770" t="s">
        <v>14</v>
      </c>
    </row>
    <row r="771" spans="2:13" ht="14.25" hidden="1">
      <c r="B771">
        <v>769</v>
      </c>
      <c r="C771">
        <v>65</v>
      </c>
      <c r="D771">
        <v>6</v>
      </c>
      <c r="E771">
        <v>5</v>
      </c>
      <c r="F771">
        <v>0</v>
      </c>
      <c r="G771" t="s">
        <v>1962</v>
      </c>
      <c r="H771" t="s">
        <v>1958</v>
      </c>
      <c r="I771" t="s">
        <v>585</v>
      </c>
      <c r="J771" t="s">
        <v>182</v>
      </c>
      <c r="K771" t="s">
        <v>589</v>
      </c>
      <c r="M771" t="s">
        <v>14</v>
      </c>
    </row>
    <row r="772" spans="2:13" ht="14.25" hidden="1">
      <c r="B772">
        <v>770</v>
      </c>
      <c r="C772">
        <v>65</v>
      </c>
      <c r="D772">
        <v>6</v>
      </c>
      <c r="E772">
        <v>6</v>
      </c>
      <c r="F772">
        <v>0</v>
      </c>
      <c r="G772" t="s">
        <v>1962</v>
      </c>
      <c r="H772" t="s">
        <v>1958</v>
      </c>
      <c r="I772" t="s">
        <v>585</v>
      </c>
      <c r="J772" t="s">
        <v>15</v>
      </c>
      <c r="K772" t="s">
        <v>590</v>
      </c>
      <c r="M772" t="s">
        <v>14</v>
      </c>
    </row>
    <row r="773" spans="2:13" ht="14.25" hidden="1">
      <c r="B773">
        <v>771</v>
      </c>
      <c r="C773">
        <v>66</v>
      </c>
      <c r="D773">
        <v>4</v>
      </c>
      <c r="E773">
        <v>0</v>
      </c>
      <c r="F773">
        <v>0</v>
      </c>
      <c r="G773" t="s">
        <v>1962</v>
      </c>
      <c r="H773" t="s">
        <v>1958</v>
      </c>
      <c r="I773" t="s">
        <v>591</v>
      </c>
      <c r="J773" t="s">
        <v>12</v>
      </c>
      <c r="K773" t="s">
        <v>591</v>
      </c>
      <c r="M773" t="s">
        <v>14</v>
      </c>
    </row>
    <row r="774" spans="2:13" ht="14.25" hidden="1">
      <c r="B774">
        <v>772</v>
      </c>
      <c r="C774">
        <v>66</v>
      </c>
      <c r="D774">
        <v>4</v>
      </c>
      <c r="E774">
        <v>1</v>
      </c>
      <c r="F774">
        <v>0</v>
      </c>
      <c r="G774" t="s">
        <v>1962</v>
      </c>
      <c r="H774" t="s">
        <v>1958</v>
      </c>
      <c r="I774" t="s">
        <v>591</v>
      </c>
      <c r="J774" t="s">
        <v>15</v>
      </c>
      <c r="K774" t="s">
        <v>22</v>
      </c>
      <c r="M774" t="s">
        <v>14</v>
      </c>
    </row>
    <row r="775" spans="2:13" ht="14.25" hidden="1">
      <c r="B775">
        <v>773</v>
      </c>
      <c r="C775">
        <v>66</v>
      </c>
      <c r="D775">
        <v>4</v>
      </c>
      <c r="E775">
        <v>2</v>
      </c>
      <c r="F775">
        <v>0</v>
      </c>
      <c r="G775" t="s">
        <v>1962</v>
      </c>
      <c r="H775" t="s">
        <v>1958</v>
      </c>
      <c r="I775" t="s">
        <v>591</v>
      </c>
      <c r="J775" t="s">
        <v>15</v>
      </c>
      <c r="K775" t="s">
        <v>23</v>
      </c>
      <c r="M775" t="s">
        <v>14</v>
      </c>
    </row>
    <row r="776" spans="2:13" ht="14.25" hidden="1">
      <c r="B776">
        <v>774</v>
      </c>
      <c r="C776">
        <v>66</v>
      </c>
      <c r="D776">
        <v>4</v>
      </c>
      <c r="E776">
        <v>3</v>
      </c>
      <c r="F776">
        <v>0</v>
      </c>
      <c r="G776" t="s">
        <v>1962</v>
      </c>
      <c r="H776" t="s">
        <v>1958</v>
      </c>
      <c r="I776" t="s">
        <v>591</v>
      </c>
      <c r="J776" t="s">
        <v>24</v>
      </c>
      <c r="K776" t="s">
        <v>25</v>
      </c>
      <c r="M776" t="s">
        <v>14</v>
      </c>
    </row>
    <row r="777" spans="2:13" ht="14.25" hidden="1">
      <c r="B777">
        <v>775</v>
      </c>
      <c r="C777">
        <v>66</v>
      </c>
      <c r="D777">
        <v>4</v>
      </c>
      <c r="E777">
        <v>4</v>
      </c>
      <c r="F777">
        <v>0</v>
      </c>
      <c r="G777" t="s">
        <v>1962</v>
      </c>
      <c r="H777" t="s">
        <v>1958</v>
      </c>
      <c r="I777" t="s">
        <v>591</v>
      </c>
      <c r="J777" t="s">
        <v>15</v>
      </c>
      <c r="K777" t="s">
        <v>592</v>
      </c>
      <c r="M777" t="s">
        <v>14</v>
      </c>
    </row>
    <row r="778" spans="2:13" ht="14.25" hidden="1">
      <c r="B778">
        <v>776</v>
      </c>
      <c r="C778">
        <v>67</v>
      </c>
      <c r="D778">
        <v>4</v>
      </c>
      <c r="E778">
        <v>0</v>
      </c>
      <c r="F778">
        <v>0</v>
      </c>
      <c r="G778" t="s">
        <v>1962</v>
      </c>
      <c r="H778" t="s">
        <v>1958</v>
      </c>
      <c r="I778" t="s">
        <v>593</v>
      </c>
      <c r="J778" t="s">
        <v>12</v>
      </c>
      <c r="K778" t="s">
        <v>593</v>
      </c>
      <c r="M778" t="s">
        <v>14</v>
      </c>
    </row>
    <row r="779" spans="2:13" ht="14.25" hidden="1">
      <c r="B779">
        <v>777</v>
      </c>
      <c r="C779">
        <v>67</v>
      </c>
      <c r="D779">
        <v>4</v>
      </c>
      <c r="E779">
        <v>1</v>
      </c>
      <c r="F779">
        <v>0</v>
      </c>
      <c r="G779" t="s">
        <v>1962</v>
      </c>
      <c r="H779" t="s">
        <v>1958</v>
      </c>
      <c r="I779" t="s">
        <v>593</v>
      </c>
      <c r="J779" t="s">
        <v>15</v>
      </c>
      <c r="K779" t="s">
        <v>22</v>
      </c>
      <c r="M779" t="s">
        <v>14</v>
      </c>
    </row>
    <row r="780" spans="2:13" ht="14.25" hidden="1">
      <c r="B780">
        <v>778</v>
      </c>
      <c r="C780">
        <v>67</v>
      </c>
      <c r="D780">
        <v>4</v>
      </c>
      <c r="E780">
        <v>2</v>
      </c>
      <c r="F780">
        <v>0</v>
      </c>
      <c r="G780" t="s">
        <v>1962</v>
      </c>
      <c r="H780" t="s">
        <v>1958</v>
      </c>
      <c r="I780" t="s">
        <v>593</v>
      </c>
      <c r="J780" t="s">
        <v>15</v>
      </c>
      <c r="K780" t="s">
        <v>23</v>
      </c>
      <c r="M780" t="s">
        <v>14</v>
      </c>
    </row>
    <row r="781" spans="2:13" ht="14.25" hidden="1">
      <c r="B781">
        <v>779</v>
      </c>
      <c r="C781">
        <v>67</v>
      </c>
      <c r="D781">
        <v>4</v>
      </c>
      <c r="E781">
        <v>3</v>
      </c>
      <c r="F781">
        <v>0</v>
      </c>
      <c r="G781" t="s">
        <v>1962</v>
      </c>
      <c r="H781" t="s">
        <v>1958</v>
      </c>
      <c r="I781" t="s">
        <v>593</v>
      </c>
      <c r="J781" t="s">
        <v>24</v>
      </c>
      <c r="K781" t="s">
        <v>25</v>
      </c>
      <c r="M781" t="s">
        <v>14</v>
      </c>
    </row>
    <row r="782" spans="2:13" ht="14.25" hidden="1">
      <c r="B782">
        <v>780</v>
      </c>
      <c r="C782">
        <v>67</v>
      </c>
      <c r="D782">
        <v>4</v>
      </c>
      <c r="E782">
        <v>4</v>
      </c>
      <c r="F782">
        <v>0</v>
      </c>
      <c r="G782" t="s">
        <v>1962</v>
      </c>
      <c r="H782" t="s">
        <v>1958</v>
      </c>
      <c r="I782" t="s">
        <v>593</v>
      </c>
      <c r="J782" t="s">
        <v>15</v>
      </c>
      <c r="K782" t="s">
        <v>594</v>
      </c>
      <c r="M782" t="s">
        <v>14</v>
      </c>
    </row>
    <row r="783" spans="2:13" ht="14.25" hidden="1">
      <c r="B783">
        <v>781</v>
      </c>
      <c r="C783">
        <v>68</v>
      </c>
      <c r="D783">
        <v>4</v>
      </c>
      <c r="E783">
        <v>0</v>
      </c>
      <c r="F783">
        <v>0</v>
      </c>
      <c r="G783" t="s">
        <v>1962</v>
      </c>
      <c r="H783" t="s">
        <v>1958</v>
      </c>
      <c r="I783" t="s">
        <v>595</v>
      </c>
      <c r="J783" t="s">
        <v>12</v>
      </c>
      <c r="K783" t="s">
        <v>595</v>
      </c>
      <c r="M783" t="s">
        <v>14</v>
      </c>
    </row>
    <row r="784" spans="2:13" ht="14.25" hidden="1">
      <c r="B784">
        <v>782</v>
      </c>
      <c r="C784">
        <v>68</v>
      </c>
      <c r="D784">
        <v>4</v>
      </c>
      <c r="E784">
        <v>1</v>
      </c>
      <c r="F784">
        <v>0</v>
      </c>
      <c r="G784" t="s">
        <v>1962</v>
      </c>
      <c r="H784" t="s">
        <v>1958</v>
      </c>
      <c r="I784" t="s">
        <v>595</v>
      </c>
      <c r="J784" t="s">
        <v>15</v>
      </c>
      <c r="K784" t="s">
        <v>22</v>
      </c>
      <c r="M784" t="s">
        <v>14</v>
      </c>
    </row>
    <row r="785" spans="2:13" ht="14.25" hidden="1">
      <c r="B785">
        <v>783</v>
      </c>
      <c r="C785">
        <v>68</v>
      </c>
      <c r="D785">
        <v>4</v>
      </c>
      <c r="E785">
        <v>2</v>
      </c>
      <c r="F785">
        <v>0</v>
      </c>
      <c r="G785" t="s">
        <v>1962</v>
      </c>
      <c r="H785" t="s">
        <v>1958</v>
      </c>
      <c r="I785" t="s">
        <v>595</v>
      </c>
      <c r="J785" t="s">
        <v>15</v>
      </c>
      <c r="K785" t="s">
        <v>23</v>
      </c>
      <c r="M785" t="s">
        <v>14</v>
      </c>
    </row>
    <row r="786" spans="2:13" ht="14.25" hidden="1">
      <c r="B786">
        <v>784</v>
      </c>
      <c r="C786">
        <v>68</v>
      </c>
      <c r="D786">
        <v>4</v>
      </c>
      <c r="E786">
        <v>3</v>
      </c>
      <c r="F786">
        <v>0</v>
      </c>
      <c r="G786" t="s">
        <v>1962</v>
      </c>
      <c r="H786" t="s">
        <v>1958</v>
      </c>
      <c r="I786" t="s">
        <v>595</v>
      </c>
      <c r="J786" t="s">
        <v>24</v>
      </c>
      <c r="K786" t="s">
        <v>25</v>
      </c>
      <c r="M786" t="s">
        <v>14</v>
      </c>
    </row>
    <row r="787" spans="2:13" ht="14.25" hidden="1">
      <c r="B787">
        <v>785</v>
      </c>
      <c r="C787">
        <v>68</v>
      </c>
      <c r="D787">
        <v>4</v>
      </c>
      <c r="E787">
        <v>4</v>
      </c>
      <c r="F787">
        <v>0</v>
      </c>
      <c r="G787" t="s">
        <v>1962</v>
      </c>
      <c r="H787" t="s">
        <v>1958</v>
      </c>
      <c r="I787" t="s">
        <v>595</v>
      </c>
      <c r="J787" t="s">
        <v>15</v>
      </c>
      <c r="K787" t="s">
        <v>596</v>
      </c>
      <c r="M787" t="s">
        <v>14</v>
      </c>
    </row>
    <row r="788" spans="2:13" ht="14.25" hidden="1">
      <c r="B788">
        <v>786</v>
      </c>
      <c r="C788">
        <v>69</v>
      </c>
      <c r="D788">
        <v>5</v>
      </c>
      <c r="E788">
        <v>0</v>
      </c>
      <c r="F788">
        <v>0</v>
      </c>
      <c r="G788" t="s">
        <v>1962</v>
      </c>
      <c r="H788" t="s">
        <v>1958</v>
      </c>
      <c r="I788" t="s">
        <v>597</v>
      </c>
      <c r="J788" t="s">
        <v>12</v>
      </c>
      <c r="K788" t="s">
        <v>597</v>
      </c>
      <c r="M788" t="s">
        <v>14</v>
      </c>
    </row>
    <row r="789" spans="2:13" ht="14.25" hidden="1">
      <c r="B789">
        <v>787</v>
      </c>
      <c r="C789">
        <v>69</v>
      </c>
      <c r="D789">
        <v>5</v>
      </c>
      <c r="E789">
        <v>1</v>
      </c>
      <c r="F789">
        <v>0</v>
      </c>
      <c r="G789" t="s">
        <v>1962</v>
      </c>
      <c r="H789" t="s">
        <v>1958</v>
      </c>
      <c r="I789" t="s">
        <v>597</v>
      </c>
      <c r="J789" t="s">
        <v>15</v>
      </c>
      <c r="K789" t="s">
        <v>598</v>
      </c>
      <c r="M789" t="s">
        <v>14</v>
      </c>
    </row>
    <row r="790" spans="2:13" ht="14.25" hidden="1">
      <c r="B790">
        <v>788</v>
      </c>
      <c r="C790">
        <v>69</v>
      </c>
      <c r="D790">
        <v>5</v>
      </c>
      <c r="E790">
        <v>2</v>
      </c>
      <c r="F790">
        <v>0</v>
      </c>
      <c r="G790" t="s">
        <v>1962</v>
      </c>
      <c r="H790" t="s">
        <v>1958</v>
      </c>
      <c r="I790" t="s">
        <v>597</v>
      </c>
      <c r="J790" t="s">
        <v>15</v>
      </c>
      <c r="K790" t="s">
        <v>599</v>
      </c>
      <c r="M790" t="s">
        <v>14</v>
      </c>
    </row>
    <row r="791" spans="2:13" ht="14.25" hidden="1">
      <c r="B791">
        <v>789</v>
      </c>
      <c r="C791">
        <v>69</v>
      </c>
      <c r="D791">
        <v>5</v>
      </c>
      <c r="E791">
        <v>3</v>
      </c>
      <c r="F791">
        <v>0</v>
      </c>
      <c r="G791" t="s">
        <v>1962</v>
      </c>
      <c r="H791" t="s">
        <v>1958</v>
      </c>
      <c r="I791" t="s">
        <v>597</v>
      </c>
      <c r="J791" t="s">
        <v>15</v>
      </c>
      <c r="K791" t="s">
        <v>600</v>
      </c>
      <c r="M791" t="s">
        <v>14</v>
      </c>
    </row>
    <row r="792" spans="2:13" ht="14.25" hidden="1">
      <c r="B792">
        <v>790</v>
      </c>
      <c r="C792">
        <v>69</v>
      </c>
      <c r="D792">
        <v>5</v>
      </c>
      <c r="E792">
        <v>4</v>
      </c>
      <c r="F792">
        <v>0</v>
      </c>
      <c r="G792" t="s">
        <v>1962</v>
      </c>
      <c r="H792" t="s">
        <v>1958</v>
      </c>
      <c r="I792" t="s">
        <v>597</v>
      </c>
      <c r="J792" t="s">
        <v>24</v>
      </c>
      <c r="K792" t="s">
        <v>25</v>
      </c>
      <c r="M792" t="s">
        <v>14</v>
      </c>
    </row>
    <row r="793" spans="2:13" ht="14.25" hidden="1">
      <c r="B793">
        <v>791</v>
      </c>
      <c r="C793">
        <v>69</v>
      </c>
      <c r="D793">
        <v>5</v>
      </c>
      <c r="E793">
        <v>5</v>
      </c>
      <c r="F793">
        <v>0</v>
      </c>
      <c r="G793" t="s">
        <v>1962</v>
      </c>
      <c r="H793" t="s">
        <v>1958</v>
      </c>
      <c r="I793" t="s">
        <v>597</v>
      </c>
      <c r="J793" t="s">
        <v>15</v>
      </c>
      <c r="K793" t="s">
        <v>601</v>
      </c>
      <c r="M793" t="s">
        <v>14</v>
      </c>
    </row>
    <row r="794" spans="2:13" ht="14.25" hidden="1">
      <c r="B794">
        <v>792</v>
      </c>
      <c r="C794">
        <v>70</v>
      </c>
      <c r="D794">
        <v>4</v>
      </c>
      <c r="E794">
        <v>0</v>
      </c>
      <c r="F794">
        <v>0</v>
      </c>
      <c r="G794" t="s">
        <v>1962</v>
      </c>
      <c r="H794" t="s">
        <v>1958</v>
      </c>
      <c r="I794" t="s">
        <v>602</v>
      </c>
      <c r="J794" t="s">
        <v>12</v>
      </c>
      <c r="K794" t="s">
        <v>602</v>
      </c>
      <c r="M794" t="s">
        <v>14</v>
      </c>
    </row>
    <row r="795" spans="2:13" ht="14.25" hidden="1">
      <c r="B795">
        <v>793</v>
      </c>
      <c r="C795">
        <v>70</v>
      </c>
      <c r="D795">
        <v>4</v>
      </c>
      <c r="E795">
        <v>1</v>
      </c>
      <c r="F795">
        <v>0</v>
      </c>
      <c r="G795" t="s">
        <v>1962</v>
      </c>
      <c r="H795" t="s">
        <v>1958</v>
      </c>
      <c r="I795" t="s">
        <v>602</v>
      </c>
      <c r="J795" t="s">
        <v>15</v>
      </c>
      <c r="K795" t="s">
        <v>22</v>
      </c>
      <c r="M795" t="s">
        <v>14</v>
      </c>
    </row>
    <row r="796" spans="2:13" ht="14.25" hidden="1">
      <c r="B796">
        <v>794</v>
      </c>
      <c r="C796">
        <v>70</v>
      </c>
      <c r="D796">
        <v>4</v>
      </c>
      <c r="E796">
        <v>2</v>
      </c>
      <c r="F796">
        <v>0</v>
      </c>
      <c r="G796" t="s">
        <v>1962</v>
      </c>
      <c r="H796" t="s">
        <v>1958</v>
      </c>
      <c r="I796" t="s">
        <v>602</v>
      </c>
      <c r="J796" t="s">
        <v>15</v>
      </c>
      <c r="K796" t="s">
        <v>23</v>
      </c>
      <c r="M796" t="s">
        <v>14</v>
      </c>
    </row>
    <row r="797" spans="2:13" ht="14.25" hidden="1">
      <c r="B797">
        <v>795</v>
      </c>
      <c r="C797">
        <v>70</v>
      </c>
      <c r="D797">
        <v>4</v>
      </c>
      <c r="E797">
        <v>3</v>
      </c>
      <c r="F797">
        <v>0</v>
      </c>
      <c r="G797" t="s">
        <v>1962</v>
      </c>
      <c r="H797" t="s">
        <v>1958</v>
      </c>
      <c r="I797" t="s">
        <v>602</v>
      </c>
      <c r="J797" t="s">
        <v>24</v>
      </c>
      <c r="K797" t="s">
        <v>25</v>
      </c>
      <c r="M797" t="s">
        <v>14</v>
      </c>
    </row>
    <row r="798" spans="2:13" ht="14.25" hidden="1">
      <c r="B798">
        <v>796</v>
      </c>
      <c r="C798">
        <v>70</v>
      </c>
      <c r="D798">
        <v>4</v>
      </c>
      <c r="E798">
        <v>4</v>
      </c>
      <c r="F798">
        <v>0</v>
      </c>
      <c r="G798" t="s">
        <v>1962</v>
      </c>
      <c r="H798" t="s">
        <v>1958</v>
      </c>
      <c r="I798" t="s">
        <v>602</v>
      </c>
      <c r="J798" t="s">
        <v>15</v>
      </c>
      <c r="K798" t="s">
        <v>603</v>
      </c>
      <c r="M798" t="s">
        <v>14</v>
      </c>
    </row>
    <row r="799" spans="2:13" ht="14.25" hidden="1">
      <c r="B799">
        <v>797</v>
      </c>
      <c r="C799">
        <v>71</v>
      </c>
      <c r="D799">
        <v>4</v>
      </c>
      <c r="E799">
        <v>0</v>
      </c>
      <c r="F799">
        <v>0</v>
      </c>
      <c r="G799" t="s">
        <v>1962</v>
      </c>
      <c r="H799" t="s">
        <v>1958</v>
      </c>
      <c r="I799" t="s">
        <v>604</v>
      </c>
      <c r="J799" t="s">
        <v>12</v>
      </c>
      <c r="K799" t="s">
        <v>604</v>
      </c>
      <c r="M799" t="s">
        <v>14</v>
      </c>
    </row>
    <row r="800" spans="2:13" ht="14.25" hidden="1">
      <c r="B800">
        <v>798</v>
      </c>
      <c r="C800">
        <v>71</v>
      </c>
      <c r="D800">
        <v>4</v>
      </c>
      <c r="E800">
        <v>1</v>
      </c>
      <c r="F800">
        <v>0</v>
      </c>
      <c r="G800" t="s">
        <v>1962</v>
      </c>
      <c r="H800" t="s">
        <v>1958</v>
      </c>
      <c r="I800" t="s">
        <v>604</v>
      </c>
      <c r="J800" t="s">
        <v>15</v>
      </c>
      <c r="K800" t="s">
        <v>22</v>
      </c>
      <c r="M800" t="s">
        <v>14</v>
      </c>
    </row>
    <row r="801" spans="2:13" ht="14.25" hidden="1">
      <c r="B801">
        <v>799</v>
      </c>
      <c r="C801">
        <v>71</v>
      </c>
      <c r="D801">
        <v>4</v>
      </c>
      <c r="E801">
        <v>2</v>
      </c>
      <c r="F801">
        <v>0</v>
      </c>
      <c r="G801" t="s">
        <v>1962</v>
      </c>
      <c r="H801" t="s">
        <v>1958</v>
      </c>
      <c r="I801" t="s">
        <v>604</v>
      </c>
      <c r="J801" t="s">
        <v>15</v>
      </c>
      <c r="K801" t="s">
        <v>23</v>
      </c>
      <c r="M801" t="s">
        <v>14</v>
      </c>
    </row>
    <row r="802" spans="2:13" ht="14.25" hidden="1">
      <c r="B802">
        <v>800</v>
      </c>
      <c r="C802">
        <v>71</v>
      </c>
      <c r="D802">
        <v>4</v>
      </c>
      <c r="E802">
        <v>3</v>
      </c>
      <c r="F802">
        <v>0</v>
      </c>
      <c r="G802" t="s">
        <v>1962</v>
      </c>
      <c r="H802" t="s">
        <v>1958</v>
      </c>
      <c r="I802" t="s">
        <v>604</v>
      </c>
      <c r="J802" t="s">
        <v>24</v>
      </c>
      <c r="K802" t="s">
        <v>25</v>
      </c>
      <c r="M802" t="s">
        <v>14</v>
      </c>
    </row>
    <row r="803" spans="2:13" ht="14.25" hidden="1">
      <c r="B803">
        <v>801</v>
      </c>
      <c r="C803">
        <v>71</v>
      </c>
      <c r="D803">
        <v>4</v>
      </c>
      <c r="E803">
        <v>4</v>
      </c>
      <c r="F803">
        <v>0</v>
      </c>
      <c r="G803" t="s">
        <v>1962</v>
      </c>
      <c r="H803" t="s">
        <v>1958</v>
      </c>
      <c r="I803" t="s">
        <v>604</v>
      </c>
      <c r="J803" t="s">
        <v>15</v>
      </c>
      <c r="K803" t="s">
        <v>605</v>
      </c>
      <c r="M803" t="s">
        <v>14</v>
      </c>
    </row>
    <row r="804" spans="2:13" ht="14.25" hidden="1">
      <c r="B804">
        <v>802</v>
      </c>
      <c r="C804">
        <v>72</v>
      </c>
      <c r="D804">
        <v>4</v>
      </c>
      <c r="E804">
        <v>0</v>
      </c>
      <c r="F804">
        <v>0</v>
      </c>
      <c r="G804" t="s">
        <v>1962</v>
      </c>
      <c r="H804" t="s">
        <v>1958</v>
      </c>
      <c r="I804" t="s">
        <v>606</v>
      </c>
      <c r="J804" t="s">
        <v>12</v>
      </c>
      <c r="K804" t="s">
        <v>606</v>
      </c>
      <c r="M804" t="s">
        <v>14</v>
      </c>
    </row>
    <row r="805" spans="2:13" ht="14.25" hidden="1">
      <c r="B805">
        <v>803</v>
      </c>
      <c r="C805">
        <v>72</v>
      </c>
      <c r="D805">
        <v>4</v>
      </c>
      <c r="E805">
        <v>1</v>
      </c>
      <c r="F805">
        <v>0</v>
      </c>
      <c r="G805" t="s">
        <v>1962</v>
      </c>
      <c r="H805" t="s">
        <v>1958</v>
      </c>
      <c r="I805" t="s">
        <v>606</v>
      </c>
      <c r="J805" t="s">
        <v>15</v>
      </c>
      <c r="K805" t="s">
        <v>22</v>
      </c>
      <c r="M805" t="s">
        <v>14</v>
      </c>
    </row>
    <row r="806" spans="2:13" ht="14.25" hidden="1">
      <c r="B806">
        <v>804</v>
      </c>
      <c r="C806">
        <v>72</v>
      </c>
      <c r="D806">
        <v>4</v>
      </c>
      <c r="E806">
        <v>2</v>
      </c>
      <c r="F806">
        <v>0</v>
      </c>
      <c r="G806" t="s">
        <v>1962</v>
      </c>
      <c r="H806" t="s">
        <v>1958</v>
      </c>
      <c r="I806" t="s">
        <v>606</v>
      </c>
      <c r="J806" t="s">
        <v>15</v>
      </c>
      <c r="K806" t="s">
        <v>23</v>
      </c>
      <c r="M806" t="s">
        <v>14</v>
      </c>
    </row>
    <row r="807" spans="2:13" ht="14.25" hidden="1">
      <c r="B807">
        <v>805</v>
      </c>
      <c r="C807">
        <v>72</v>
      </c>
      <c r="D807">
        <v>4</v>
      </c>
      <c r="E807">
        <v>3</v>
      </c>
      <c r="F807">
        <v>0</v>
      </c>
      <c r="G807" t="s">
        <v>1962</v>
      </c>
      <c r="H807" t="s">
        <v>1958</v>
      </c>
      <c r="I807" t="s">
        <v>606</v>
      </c>
      <c r="J807" t="s">
        <v>24</v>
      </c>
      <c r="K807" t="s">
        <v>25</v>
      </c>
      <c r="M807" t="s">
        <v>14</v>
      </c>
    </row>
    <row r="808" spans="2:13" ht="14.25" hidden="1">
      <c r="B808">
        <v>806</v>
      </c>
      <c r="C808">
        <v>72</v>
      </c>
      <c r="D808">
        <v>4</v>
      </c>
      <c r="E808">
        <v>4</v>
      </c>
      <c r="F808">
        <v>0</v>
      </c>
      <c r="G808" t="s">
        <v>1962</v>
      </c>
      <c r="H808" t="s">
        <v>1958</v>
      </c>
      <c r="I808" t="s">
        <v>606</v>
      </c>
      <c r="J808" t="s">
        <v>15</v>
      </c>
      <c r="K808" t="s">
        <v>607</v>
      </c>
      <c r="M808" t="s">
        <v>14</v>
      </c>
    </row>
    <row r="809" spans="2:13" ht="14.25" hidden="1">
      <c r="B809">
        <v>807</v>
      </c>
      <c r="C809">
        <v>73</v>
      </c>
      <c r="D809">
        <v>4</v>
      </c>
      <c r="E809">
        <v>0</v>
      </c>
      <c r="F809">
        <v>0</v>
      </c>
      <c r="G809" t="s">
        <v>1962</v>
      </c>
      <c r="H809" t="s">
        <v>1958</v>
      </c>
      <c r="I809" t="s">
        <v>608</v>
      </c>
      <c r="J809" t="s">
        <v>12</v>
      </c>
      <c r="K809" t="s">
        <v>608</v>
      </c>
      <c r="M809" t="s">
        <v>14</v>
      </c>
    </row>
    <row r="810" spans="2:13" ht="14.25" hidden="1">
      <c r="B810">
        <v>808</v>
      </c>
      <c r="C810">
        <v>73</v>
      </c>
      <c r="D810">
        <v>4</v>
      </c>
      <c r="E810">
        <v>1</v>
      </c>
      <c r="F810">
        <v>0</v>
      </c>
      <c r="G810" t="s">
        <v>1962</v>
      </c>
      <c r="H810" t="s">
        <v>1958</v>
      </c>
      <c r="I810" t="s">
        <v>608</v>
      </c>
      <c r="J810" t="s">
        <v>15</v>
      </c>
      <c r="K810" t="s">
        <v>22</v>
      </c>
      <c r="M810" t="s">
        <v>14</v>
      </c>
    </row>
    <row r="811" spans="2:13" ht="14.25" hidden="1">
      <c r="B811">
        <v>809</v>
      </c>
      <c r="C811">
        <v>73</v>
      </c>
      <c r="D811">
        <v>4</v>
      </c>
      <c r="E811">
        <v>2</v>
      </c>
      <c r="F811">
        <v>0</v>
      </c>
      <c r="G811" t="s">
        <v>1962</v>
      </c>
      <c r="H811" t="s">
        <v>1958</v>
      </c>
      <c r="I811" t="s">
        <v>608</v>
      </c>
      <c r="J811" t="s">
        <v>15</v>
      </c>
      <c r="K811" t="s">
        <v>23</v>
      </c>
      <c r="M811" t="s">
        <v>14</v>
      </c>
    </row>
    <row r="812" spans="2:13" ht="14.25" hidden="1">
      <c r="B812">
        <v>810</v>
      </c>
      <c r="C812">
        <v>73</v>
      </c>
      <c r="D812">
        <v>4</v>
      </c>
      <c r="E812">
        <v>3</v>
      </c>
      <c r="F812">
        <v>0</v>
      </c>
      <c r="G812" t="s">
        <v>1962</v>
      </c>
      <c r="H812" t="s">
        <v>1958</v>
      </c>
      <c r="I812" t="s">
        <v>608</v>
      </c>
      <c r="J812" t="s">
        <v>24</v>
      </c>
      <c r="K812" t="s">
        <v>25</v>
      </c>
      <c r="M812" t="s">
        <v>14</v>
      </c>
    </row>
    <row r="813" spans="2:13" ht="14.25" hidden="1">
      <c r="B813">
        <v>811</v>
      </c>
      <c r="C813">
        <v>73</v>
      </c>
      <c r="D813">
        <v>4</v>
      </c>
      <c r="E813">
        <v>4</v>
      </c>
      <c r="F813">
        <v>0</v>
      </c>
      <c r="G813" t="s">
        <v>1962</v>
      </c>
      <c r="H813" t="s">
        <v>1958</v>
      </c>
      <c r="I813" t="s">
        <v>608</v>
      </c>
      <c r="J813" t="s">
        <v>15</v>
      </c>
      <c r="K813" t="s">
        <v>609</v>
      </c>
      <c r="M813" t="s">
        <v>14</v>
      </c>
    </row>
    <row r="814" spans="2:13" ht="14.25" hidden="1">
      <c r="B814">
        <v>812</v>
      </c>
      <c r="C814">
        <v>74</v>
      </c>
      <c r="D814">
        <v>4</v>
      </c>
      <c r="E814">
        <v>0</v>
      </c>
      <c r="F814">
        <v>0</v>
      </c>
      <c r="G814" t="s">
        <v>1962</v>
      </c>
      <c r="H814" t="s">
        <v>1958</v>
      </c>
      <c r="I814" t="s">
        <v>610</v>
      </c>
      <c r="J814" t="s">
        <v>12</v>
      </c>
      <c r="K814" t="s">
        <v>610</v>
      </c>
      <c r="M814" t="s">
        <v>14</v>
      </c>
    </row>
    <row r="815" spans="2:13" ht="14.25" hidden="1">
      <c r="B815">
        <v>813</v>
      </c>
      <c r="C815">
        <v>74</v>
      </c>
      <c r="D815">
        <v>4</v>
      </c>
      <c r="E815">
        <v>1</v>
      </c>
      <c r="F815">
        <v>0</v>
      </c>
      <c r="G815" t="s">
        <v>1962</v>
      </c>
      <c r="H815" t="s">
        <v>1958</v>
      </c>
      <c r="I815" t="s">
        <v>610</v>
      </c>
      <c r="J815" t="s">
        <v>15</v>
      </c>
      <c r="K815" t="s">
        <v>22</v>
      </c>
      <c r="M815" t="s">
        <v>14</v>
      </c>
    </row>
    <row r="816" spans="2:13" ht="14.25" hidden="1">
      <c r="B816">
        <v>814</v>
      </c>
      <c r="C816">
        <v>74</v>
      </c>
      <c r="D816">
        <v>4</v>
      </c>
      <c r="E816">
        <v>2</v>
      </c>
      <c r="F816">
        <v>0</v>
      </c>
      <c r="G816" t="s">
        <v>1962</v>
      </c>
      <c r="H816" t="s">
        <v>1958</v>
      </c>
      <c r="I816" t="s">
        <v>610</v>
      </c>
      <c r="J816" t="s">
        <v>15</v>
      </c>
      <c r="K816" t="s">
        <v>23</v>
      </c>
      <c r="M816" t="s">
        <v>14</v>
      </c>
    </row>
    <row r="817" spans="2:13" ht="14.25" hidden="1">
      <c r="B817">
        <v>815</v>
      </c>
      <c r="C817">
        <v>74</v>
      </c>
      <c r="D817">
        <v>4</v>
      </c>
      <c r="E817">
        <v>3</v>
      </c>
      <c r="F817">
        <v>0</v>
      </c>
      <c r="G817" t="s">
        <v>1962</v>
      </c>
      <c r="H817" t="s">
        <v>1958</v>
      </c>
      <c r="I817" t="s">
        <v>610</v>
      </c>
      <c r="J817" t="s">
        <v>24</v>
      </c>
      <c r="K817" t="s">
        <v>25</v>
      </c>
      <c r="M817" t="s">
        <v>14</v>
      </c>
    </row>
    <row r="818" spans="2:13" ht="14.25" hidden="1">
      <c r="B818">
        <v>816</v>
      </c>
      <c r="C818">
        <v>74</v>
      </c>
      <c r="D818">
        <v>4</v>
      </c>
      <c r="E818">
        <v>4</v>
      </c>
      <c r="F818">
        <v>0</v>
      </c>
      <c r="G818" t="s">
        <v>1962</v>
      </c>
      <c r="H818" t="s">
        <v>1958</v>
      </c>
      <c r="I818" t="s">
        <v>610</v>
      </c>
      <c r="J818" t="s">
        <v>15</v>
      </c>
      <c r="K818" t="s">
        <v>611</v>
      </c>
      <c r="M818" t="s">
        <v>14</v>
      </c>
    </row>
    <row r="819" spans="2:13" ht="14.25" hidden="1">
      <c r="B819">
        <v>817</v>
      </c>
      <c r="C819">
        <v>75</v>
      </c>
      <c r="D819">
        <v>4</v>
      </c>
      <c r="E819">
        <v>0</v>
      </c>
      <c r="F819">
        <v>0</v>
      </c>
      <c r="G819" t="s">
        <v>1962</v>
      </c>
      <c r="H819" t="s">
        <v>1958</v>
      </c>
      <c r="I819" t="s">
        <v>612</v>
      </c>
      <c r="J819" t="s">
        <v>12</v>
      </c>
      <c r="K819" t="s">
        <v>612</v>
      </c>
      <c r="M819" t="s">
        <v>14</v>
      </c>
    </row>
    <row r="820" spans="2:13" ht="14.25" hidden="1">
      <c r="B820">
        <v>818</v>
      </c>
      <c r="C820">
        <v>75</v>
      </c>
      <c r="D820">
        <v>4</v>
      </c>
      <c r="E820">
        <v>1</v>
      </c>
      <c r="F820">
        <v>0</v>
      </c>
      <c r="G820" t="s">
        <v>1962</v>
      </c>
      <c r="H820" t="s">
        <v>1958</v>
      </c>
      <c r="I820" t="s">
        <v>612</v>
      </c>
      <c r="J820" t="s">
        <v>613</v>
      </c>
      <c r="K820" t="s">
        <v>22</v>
      </c>
      <c r="M820" t="s">
        <v>14</v>
      </c>
    </row>
    <row r="821" spans="2:13" ht="14.25" hidden="1">
      <c r="B821">
        <v>819</v>
      </c>
      <c r="C821">
        <v>75</v>
      </c>
      <c r="D821">
        <v>4</v>
      </c>
      <c r="E821">
        <v>2</v>
      </c>
      <c r="F821">
        <v>0</v>
      </c>
      <c r="G821" t="s">
        <v>1962</v>
      </c>
      <c r="H821" t="s">
        <v>1958</v>
      </c>
      <c r="I821" t="s">
        <v>612</v>
      </c>
      <c r="J821" t="s">
        <v>613</v>
      </c>
      <c r="K821" t="s">
        <v>23</v>
      </c>
      <c r="M821" t="s">
        <v>14</v>
      </c>
    </row>
    <row r="822" spans="2:13" ht="14.25" hidden="1">
      <c r="B822">
        <v>820</v>
      </c>
      <c r="C822">
        <v>75</v>
      </c>
      <c r="D822">
        <v>4</v>
      </c>
      <c r="E822">
        <v>3</v>
      </c>
      <c r="F822">
        <v>0</v>
      </c>
      <c r="G822" t="s">
        <v>1962</v>
      </c>
      <c r="H822" t="s">
        <v>1958</v>
      </c>
      <c r="I822" t="s">
        <v>612</v>
      </c>
      <c r="J822" t="s">
        <v>24</v>
      </c>
      <c r="K822" t="s">
        <v>25</v>
      </c>
      <c r="M822" t="s">
        <v>14</v>
      </c>
    </row>
    <row r="823" spans="2:13" ht="14.25" hidden="1">
      <c r="B823">
        <v>821</v>
      </c>
      <c r="C823">
        <v>75</v>
      </c>
      <c r="D823">
        <v>4</v>
      </c>
      <c r="E823">
        <v>4</v>
      </c>
      <c r="F823">
        <v>0</v>
      </c>
      <c r="G823" t="s">
        <v>1962</v>
      </c>
      <c r="H823" t="s">
        <v>1958</v>
      </c>
      <c r="I823" t="s">
        <v>612</v>
      </c>
      <c r="J823" t="s">
        <v>613</v>
      </c>
      <c r="K823" t="s">
        <v>614</v>
      </c>
      <c r="M823" t="s">
        <v>14</v>
      </c>
    </row>
    <row r="824" spans="2:13" ht="14.25" hidden="1">
      <c r="B824">
        <v>822</v>
      </c>
      <c r="C824">
        <v>76</v>
      </c>
      <c r="D824">
        <v>4</v>
      </c>
      <c r="E824">
        <v>0</v>
      </c>
      <c r="F824">
        <v>0</v>
      </c>
      <c r="G824" t="s">
        <v>1962</v>
      </c>
      <c r="H824" t="s">
        <v>1958</v>
      </c>
      <c r="I824" t="s">
        <v>615</v>
      </c>
      <c r="J824" t="s">
        <v>12</v>
      </c>
      <c r="K824" t="s">
        <v>615</v>
      </c>
      <c r="M824" t="s">
        <v>14</v>
      </c>
    </row>
    <row r="825" spans="2:13" ht="14.25" hidden="1">
      <c r="B825">
        <v>823</v>
      </c>
      <c r="C825">
        <v>76</v>
      </c>
      <c r="D825">
        <v>4</v>
      </c>
      <c r="E825">
        <v>1</v>
      </c>
      <c r="F825">
        <v>0</v>
      </c>
      <c r="G825" t="s">
        <v>1962</v>
      </c>
      <c r="H825" t="s">
        <v>1958</v>
      </c>
      <c r="I825" t="s">
        <v>615</v>
      </c>
      <c r="J825" t="s">
        <v>15</v>
      </c>
      <c r="K825" t="s">
        <v>22</v>
      </c>
      <c r="M825" t="s">
        <v>14</v>
      </c>
    </row>
    <row r="826" spans="2:13" ht="14.25" hidden="1">
      <c r="B826">
        <v>824</v>
      </c>
      <c r="C826">
        <v>76</v>
      </c>
      <c r="D826">
        <v>4</v>
      </c>
      <c r="E826">
        <v>2</v>
      </c>
      <c r="F826">
        <v>0</v>
      </c>
      <c r="G826" t="s">
        <v>1962</v>
      </c>
      <c r="H826" t="s">
        <v>1958</v>
      </c>
      <c r="I826" t="s">
        <v>615</v>
      </c>
      <c r="J826" t="s">
        <v>15</v>
      </c>
      <c r="K826" t="s">
        <v>23</v>
      </c>
      <c r="M826" t="s">
        <v>14</v>
      </c>
    </row>
    <row r="827" spans="2:13" ht="14.25" hidden="1">
      <c r="B827">
        <v>825</v>
      </c>
      <c r="C827">
        <v>76</v>
      </c>
      <c r="D827">
        <v>4</v>
      </c>
      <c r="E827">
        <v>3</v>
      </c>
      <c r="F827">
        <v>0</v>
      </c>
      <c r="G827" t="s">
        <v>1962</v>
      </c>
      <c r="H827" t="s">
        <v>1958</v>
      </c>
      <c r="I827" t="s">
        <v>615</v>
      </c>
      <c r="J827" t="s">
        <v>24</v>
      </c>
      <c r="K827" t="s">
        <v>25</v>
      </c>
      <c r="M827" t="s">
        <v>14</v>
      </c>
    </row>
    <row r="828" spans="2:13" ht="14.25" hidden="1">
      <c r="B828">
        <v>826</v>
      </c>
      <c r="C828">
        <v>76</v>
      </c>
      <c r="D828">
        <v>4</v>
      </c>
      <c r="E828">
        <v>4</v>
      </c>
      <c r="F828">
        <v>0</v>
      </c>
      <c r="G828" t="s">
        <v>1962</v>
      </c>
      <c r="H828" t="s">
        <v>1958</v>
      </c>
      <c r="I828" t="s">
        <v>615</v>
      </c>
      <c r="J828" t="s">
        <v>15</v>
      </c>
      <c r="K828" t="s">
        <v>616</v>
      </c>
      <c r="M828" t="s">
        <v>14</v>
      </c>
    </row>
    <row r="829" spans="2:13" ht="14.25" hidden="1">
      <c r="B829">
        <v>827</v>
      </c>
      <c r="C829">
        <v>77</v>
      </c>
      <c r="D829">
        <v>4</v>
      </c>
      <c r="E829">
        <v>0</v>
      </c>
      <c r="F829">
        <v>0</v>
      </c>
      <c r="G829" t="s">
        <v>1962</v>
      </c>
      <c r="H829" t="s">
        <v>1958</v>
      </c>
      <c r="I829" t="s">
        <v>617</v>
      </c>
      <c r="J829" t="s">
        <v>12</v>
      </c>
      <c r="K829" t="s">
        <v>617</v>
      </c>
      <c r="M829" t="s">
        <v>14</v>
      </c>
    </row>
    <row r="830" spans="2:13" ht="14.25" hidden="1">
      <c r="B830">
        <v>828</v>
      </c>
      <c r="C830">
        <v>77</v>
      </c>
      <c r="D830">
        <v>4</v>
      </c>
      <c r="E830">
        <v>1</v>
      </c>
      <c r="F830">
        <v>0</v>
      </c>
      <c r="G830" t="s">
        <v>1962</v>
      </c>
      <c r="H830" t="s">
        <v>1958</v>
      </c>
      <c r="I830" t="s">
        <v>617</v>
      </c>
      <c r="J830" t="s">
        <v>15</v>
      </c>
      <c r="K830" t="s">
        <v>22</v>
      </c>
      <c r="M830" t="s">
        <v>14</v>
      </c>
    </row>
    <row r="831" spans="2:13" ht="14.25" hidden="1">
      <c r="B831">
        <v>829</v>
      </c>
      <c r="C831">
        <v>77</v>
      </c>
      <c r="D831">
        <v>4</v>
      </c>
      <c r="E831">
        <v>2</v>
      </c>
      <c r="F831">
        <v>0</v>
      </c>
      <c r="G831" t="s">
        <v>1962</v>
      </c>
      <c r="H831" t="s">
        <v>1958</v>
      </c>
      <c r="I831" t="s">
        <v>617</v>
      </c>
      <c r="J831" t="s">
        <v>15</v>
      </c>
      <c r="K831" t="s">
        <v>23</v>
      </c>
      <c r="M831" t="s">
        <v>14</v>
      </c>
    </row>
    <row r="832" spans="2:13" ht="14.25" hidden="1">
      <c r="B832">
        <v>830</v>
      </c>
      <c r="C832">
        <v>77</v>
      </c>
      <c r="D832">
        <v>4</v>
      </c>
      <c r="E832">
        <v>3</v>
      </c>
      <c r="F832">
        <v>0</v>
      </c>
      <c r="G832" t="s">
        <v>1962</v>
      </c>
      <c r="H832" t="s">
        <v>1958</v>
      </c>
      <c r="I832" t="s">
        <v>617</v>
      </c>
      <c r="J832" t="s">
        <v>24</v>
      </c>
      <c r="K832" t="s">
        <v>25</v>
      </c>
      <c r="M832" t="s">
        <v>14</v>
      </c>
    </row>
    <row r="833" spans="2:13" ht="14.25" hidden="1">
      <c r="B833">
        <v>831</v>
      </c>
      <c r="C833">
        <v>77</v>
      </c>
      <c r="D833">
        <v>4</v>
      </c>
      <c r="E833">
        <v>4</v>
      </c>
      <c r="F833">
        <v>0</v>
      </c>
      <c r="G833" t="s">
        <v>1962</v>
      </c>
      <c r="H833" t="s">
        <v>1958</v>
      </c>
      <c r="I833" t="s">
        <v>617</v>
      </c>
      <c r="J833" t="s">
        <v>15</v>
      </c>
      <c r="K833" t="s">
        <v>618</v>
      </c>
      <c r="M833" t="s">
        <v>14</v>
      </c>
    </row>
    <row r="834" spans="2:13" ht="14.25" hidden="1">
      <c r="B834">
        <v>832</v>
      </c>
      <c r="C834">
        <v>78</v>
      </c>
      <c r="D834">
        <v>4</v>
      </c>
      <c r="E834">
        <v>0</v>
      </c>
      <c r="F834">
        <v>0</v>
      </c>
      <c r="G834" t="s">
        <v>1962</v>
      </c>
      <c r="H834" t="s">
        <v>1958</v>
      </c>
      <c r="I834" t="s">
        <v>619</v>
      </c>
      <c r="J834" t="s">
        <v>12</v>
      </c>
      <c r="K834" t="s">
        <v>619</v>
      </c>
      <c r="M834" t="s">
        <v>14</v>
      </c>
    </row>
    <row r="835" spans="2:13" ht="14.25" hidden="1">
      <c r="B835">
        <v>833</v>
      </c>
      <c r="C835">
        <v>78</v>
      </c>
      <c r="D835">
        <v>4</v>
      </c>
      <c r="E835">
        <v>1</v>
      </c>
      <c r="F835">
        <v>0</v>
      </c>
      <c r="G835" t="s">
        <v>1962</v>
      </c>
      <c r="H835" t="s">
        <v>1958</v>
      </c>
      <c r="I835" t="s">
        <v>619</v>
      </c>
      <c r="J835" t="s">
        <v>15</v>
      </c>
      <c r="K835" t="s">
        <v>22</v>
      </c>
      <c r="M835" t="s">
        <v>14</v>
      </c>
    </row>
    <row r="836" spans="2:13" ht="14.25" hidden="1">
      <c r="B836">
        <v>834</v>
      </c>
      <c r="C836">
        <v>78</v>
      </c>
      <c r="D836">
        <v>4</v>
      </c>
      <c r="E836">
        <v>2</v>
      </c>
      <c r="F836">
        <v>0</v>
      </c>
      <c r="G836" t="s">
        <v>1962</v>
      </c>
      <c r="H836" t="s">
        <v>1958</v>
      </c>
      <c r="I836" t="s">
        <v>619</v>
      </c>
      <c r="J836" t="s">
        <v>15</v>
      </c>
      <c r="K836" t="s">
        <v>23</v>
      </c>
      <c r="M836" t="s">
        <v>14</v>
      </c>
    </row>
    <row r="837" spans="2:13" ht="14.25" hidden="1">
      <c r="B837">
        <v>835</v>
      </c>
      <c r="C837">
        <v>78</v>
      </c>
      <c r="D837">
        <v>4</v>
      </c>
      <c r="E837">
        <v>3</v>
      </c>
      <c r="F837">
        <v>0</v>
      </c>
      <c r="G837" t="s">
        <v>1962</v>
      </c>
      <c r="H837" t="s">
        <v>1958</v>
      </c>
      <c r="I837" t="s">
        <v>619</v>
      </c>
      <c r="J837" t="s">
        <v>24</v>
      </c>
      <c r="K837" t="s">
        <v>25</v>
      </c>
      <c r="M837" t="s">
        <v>14</v>
      </c>
    </row>
    <row r="838" spans="2:13" ht="14.25" hidden="1">
      <c r="B838">
        <v>836</v>
      </c>
      <c r="C838">
        <v>78</v>
      </c>
      <c r="D838">
        <v>4</v>
      </c>
      <c r="E838">
        <v>4</v>
      </c>
      <c r="F838">
        <v>0</v>
      </c>
      <c r="G838" t="s">
        <v>1962</v>
      </c>
      <c r="H838" t="s">
        <v>1958</v>
      </c>
      <c r="I838" t="s">
        <v>619</v>
      </c>
      <c r="J838" t="s">
        <v>15</v>
      </c>
      <c r="K838" t="s">
        <v>620</v>
      </c>
      <c r="M838" t="s">
        <v>14</v>
      </c>
    </row>
    <row r="839" spans="2:13" ht="14.25" hidden="1">
      <c r="B839">
        <v>837</v>
      </c>
      <c r="C839">
        <v>79</v>
      </c>
      <c r="D839">
        <v>4</v>
      </c>
      <c r="E839">
        <v>0</v>
      </c>
      <c r="F839">
        <v>0</v>
      </c>
      <c r="G839" t="s">
        <v>1962</v>
      </c>
      <c r="H839" t="s">
        <v>1958</v>
      </c>
      <c r="I839" t="s">
        <v>621</v>
      </c>
      <c r="J839" t="s">
        <v>12</v>
      </c>
      <c r="K839" t="s">
        <v>621</v>
      </c>
      <c r="M839" t="s">
        <v>14</v>
      </c>
    </row>
    <row r="840" spans="2:13" ht="14.25" hidden="1">
      <c r="B840">
        <v>838</v>
      </c>
      <c r="C840">
        <v>79</v>
      </c>
      <c r="D840">
        <v>4</v>
      </c>
      <c r="E840">
        <v>1</v>
      </c>
      <c r="F840">
        <v>0</v>
      </c>
      <c r="G840" t="s">
        <v>1962</v>
      </c>
      <c r="H840" t="s">
        <v>1958</v>
      </c>
      <c r="I840" t="s">
        <v>621</v>
      </c>
      <c r="J840" t="s">
        <v>15</v>
      </c>
      <c r="K840" t="s">
        <v>22</v>
      </c>
      <c r="M840" t="s">
        <v>14</v>
      </c>
    </row>
    <row r="841" spans="2:13" ht="14.25" hidden="1">
      <c r="B841">
        <v>839</v>
      </c>
      <c r="C841">
        <v>79</v>
      </c>
      <c r="D841">
        <v>4</v>
      </c>
      <c r="E841">
        <v>2</v>
      </c>
      <c r="F841">
        <v>0</v>
      </c>
      <c r="G841" t="s">
        <v>1962</v>
      </c>
      <c r="H841" t="s">
        <v>1958</v>
      </c>
      <c r="I841" t="s">
        <v>621</v>
      </c>
      <c r="J841" t="s">
        <v>15</v>
      </c>
      <c r="K841" t="s">
        <v>23</v>
      </c>
      <c r="M841" t="s">
        <v>14</v>
      </c>
    </row>
    <row r="842" spans="2:13" ht="14.25" hidden="1">
      <c r="B842">
        <v>840</v>
      </c>
      <c r="C842">
        <v>79</v>
      </c>
      <c r="D842">
        <v>4</v>
      </c>
      <c r="E842">
        <v>3</v>
      </c>
      <c r="F842">
        <v>0</v>
      </c>
      <c r="G842" t="s">
        <v>1962</v>
      </c>
      <c r="H842" t="s">
        <v>1958</v>
      </c>
      <c r="I842" t="s">
        <v>621</v>
      </c>
      <c r="J842" t="s">
        <v>24</v>
      </c>
      <c r="K842" t="s">
        <v>25</v>
      </c>
      <c r="M842" t="s">
        <v>14</v>
      </c>
    </row>
    <row r="843" spans="2:13" ht="14.25" hidden="1">
      <c r="B843">
        <v>841</v>
      </c>
      <c r="C843">
        <v>79</v>
      </c>
      <c r="D843">
        <v>4</v>
      </c>
      <c r="E843">
        <v>4</v>
      </c>
      <c r="F843">
        <v>0</v>
      </c>
      <c r="G843" t="s">
        <v>1962</v>
      </c>
      <c r="H843" t="s">
        <v>1958</v>
      </c>
      <c r="I843" t="s">
        <v>621</v>
      </c>
      <c r="J843" t="s">
        <v>15</v>
      </c>
      <c r="K843" t="s">
        <v>622</v>
      </c>
      <c r="M843" t="s">
        <v>14</v>
      </c>
    </row>
    <row r="844" spans="2:13" ht="14.25" hidden="1">
      <c r="B844">
        <v>842</v>
      </c>
      <c r="C844">
        <v>80</v>
      </c>
      <c r="D844">
        <v>4</v>
      </c>
      <c r="E844">
        <v>0</v>
      </c>
      <c r="F844">
        <v>0</v>
      </c>
      <c r="G844" t="s">
        <v>1962</v>
      </c>
      <c r="H844" t="s">
        <v>1958</v>
      </c>
      <c r="I844" t="s">
        <v>623</v>
      </c>
      <c r="J844" t="s">
        <v>12</v>
      </c>
      <c r="K844" t="s">
        <v>623</v>
      </c>
      <c r="M844" t="s">
        <v>14</v>
      </c>
    </row>
    <row r="845" spans="2:13" ht="14.25" hidden="1">
      <c r="B845">
        <v>843</v>
      </c>
      <c r="C845">
        <v>80</v>
      </c>
      <c r="D845">
        <v>4</v>
      </c>
      <c r="E845">
        <v>1</v>
      </c>
      <c r="F845">
        <v>0</v>
      </c>
      <c r="G845" t="s">
        <v>1962</v>
      </c>
      <c r="H845" t="s">
        <v>1958</v>
      </c>
      <c r="I845" t="s">
        <v>623</v>
      </c>
      <c r="J845" t="s">
        <v>15</v>
      </c>
      <c r="K845" t="s">
        <v>22</v>
      </c>
      <c r="M845" t="s">
        <v>14</v>
      </c>
    </row>
    <row r="846" spans="2:13" ht="14.25" hidden="1">
      <c r="B846">
        <v>844</v>
      </c>
      <c r="C846">
        <v>80</v>
      </c>
      <c r="D846">
        <v>4</v>
      </c>
      <c r="E846">
        <v>2</v>
      </c>
      <c r="F846">
        <v>0</v>
      </c>
      <c r="G846" t="s">
        <v>1962</v>
      </c>
      <c r="H846" t="s">
        <v>1958</v>
      </c>
      <c r="I846" t="s">
        <v>623</v>
      </c>
      <c r="J846" t="s">
        <v>15</v>
      </c>
      <c r="K846" t="s">
        <v>23</v>
      </c>
      <c r="M846" t="s">
        <v>14</v>
      </c>
    </row>
    <row r="847" spans="2:13" ht="14.25" hidden="1">
      <c r="B847">
        <v>845</v>
      </c>
      <c r="C847">
        <v>80</v>
      </c>
      <c r="D847">
        <v>4</v>
      </c>
      <c r="E847">
        <v>3</v>
      </c>
      <c r="F847">
        <v>0</v>
      </c>
      <c r="G847" t="s">
        <v>1962</v>
      </c>
      <c r="H847" t="s">
        <v>1958</v>
      </c>
      <c r="I847" t="s">
        <v>623</v>
      </c>
      <c r="J847" t="s">
        <v>24</v>
      </c>
      <c r="K847" t="s">
        <v>25</v>
      </c>
      <c r="M847" t="s">
        <v>14</v>
      </c>
    </row>
    <row r="848" spans="2:13" ht="14.25" hidden="1">
      <c r="B848">
        <v>846</v>
      </c>
      <c r="C848">
        <v>80</v>
      </c>
      <c r="D848">
        <v>4</v>
      </c>
      <c r="E848">
        <v>4</v>
      </c>
      <c r="F848">
        <v>0</v>
      </c>
      <c r="G848" t="s">
        <v>1962</v>
      </c>
      <c r="H848" t="s">
        <v>1958</v>
      </c>
      <c r="I848" t="s">
        <v>623</v>
      </c>
      <c r="J848" t="s">
        <v>15</v>
      </c>
      <c r="K848" t="s">
        <v>624</v>
      </c>
      <c r="M848" t="s">
        <v>14</v>
      </c>
    </row>
    <row r="849" spans="2:13" ht="14.25" hidden="1">
      <c r="B849">
        <v>847</v>
      </c>
      <c r="C849">
        <v>81</v>
      </c>
      <c r="D849">
        <v>4</v>
      </c>
      <c r="E849">
        <v>0</v>
      </c>
      <c r="F849">
        <v>0</v>
      </c>
      <c r="G849" t="s">
        <v>1962</v>
      </c>
      <c r="H849" t="s">
        <v>1958</v>
      </c>
      <c r="I849" t="s">
        <v>625</v>
      </c>
      <c r="J849" t="s">
        <v>12</v>
      </c>
      <c r="K849" t="s">
        <v>625</v>
      </c>
      <c r="M849" t="s">
        <v>14</v>
      </c>
    </row>
    <row r="850" spans="2:13" ht="14.25" hidden="1">
      <c r="B850">
        <v>848</v>
      </c>
      <c r="C850">
        <v>81</v>
      </c>
      <c r="D850">
        <v>4</v>
      </c>
      <c r="E850">
        <v>1</v>
      </c>
      <c r="F850">
        <v>0</v>
      </c>
      <c r="G850" t="s">
        <v>1962</v>
      </c>
      <c r="H850" t="s">
        <v>1958</v>
      </c>
      <c r="I850" t="s">
        <v>625</v>
      </c>
      <c r="J850" t="s">
        <v>15</v>
      </c>
      <c r="K850" t="s">
        <v>22</v>
      </c>
      <c r="M850" t="s">
        <v>14</v>
      </c>
    </row>
    <row r="851" spans="2:13" ht="14.25" hidden="1">
      <c r="B851">
        <v>849</v>
      </c>
      <c r="C851">
        <v>81</v>
      </c>
      <c r="D851">
        <v>4</v>
      </c>
      <c r="E851">
        <v>2</v>
      </c>
      <c r="F851">
        <v>0</v>
      </c>
      <c r="G851" t="s">
        <v>1962</v>
      </c>
      <c r="H851" t="s">
        <v>1958</v>
      </c>
      <c r="I851" t="s">
        <v>625</v>
      </c>
      <c r="J851" t="s">
        <v>15</v>
      </c>
      <c r="K851" t="s">
        <v>23</v>
      </c>
      <c r="M851" t="s">
        <v>14</v>
      </c>
    </row>
    <row r="852" spans="2:13" ht="14.25" hidden="1">
      <c r="B852">
        <v>850</v>
      </c>
      <c r="C852">
        <v>81</v>
      </c>
      <c r="D852">
        <v>4</v>
      </c>
      <c r="E852">
        <v>3</v>
      </c>
      <c r="F852">
        <v>0</v>
      </c>
      <c r="G852" t="s">
        <v>1962</v>
      </c>
      <c r="H852" t="s">
        <v>1958</v>
      </c>
      <c r="I852" t="s">
        <v>625</v>
      </c>
      <c r="J852" t="s">
        <v>24</v>
      </c>
      <c r="K852" t="s">
        <v>25</v>
      </c>
      <c r="M852" t="s">
        <v>14</v>
      </c>
    </row>
    <row r="853" spans="2:13" ht="14.25" hidden="1">
      <c r="B853">
        <v>851</v>
      </c>
      <c r="C853">
        <v>81</v>
      </c>
      <c r="D853">
        <v>4</v>
      </c>
      <c r="E853">
        <v>4</v>
      </c>
      <c r="F853">
        <v>0</v>
      </c>
      <c r="G853" t="s">
        <v>1962</v>
      </c>
      <c r="H853" t="s">
        <v>1958</v>
      </c>
      <c r="I853" t="s">
        <v>625</v>
      </c>
      <c r="J853" t="s">
        <v>15</v>
      </c>
      <c r="K853" t="s">
        <v>626</v>
      </c>
      <c r="M853" t="s">
        <v>14</v>
      </c>
    </row>
    <row r="854" spans="2:13" ht="14.25" hidden="1">
      <c r="B854">
        <v>852</v>
      </c>
      <c r="C854">
        <v>82</v>
      </c>
      <c r="D854">
        <v>4</v>
      </c>
      <c r="E854">
        <v>0</v>
      </c>
      <c r="F854">
        <v>0</v>
      </c>
      <c r="G854" t="s">
        <v>1962</v>
      </c>
      <c r="H854" t="s">
        <v>1958</v>
      </c>
      <c r="I854" t="s">
        <v>627</v>
      </c>
      <c r="J854" t="s">
        <v>12</v>
      </c>
      <c r="K854" t="s">
        <v>627</v>
      </c>
      <c r="M854" t="s">
        <v>14</v>
      </c>
    </row>
    <row r="855" spans="2:13" ht="14.25" hidden="1">
      <c r="B855">
        <v>853</v>
      </c>
      <c r="C855">
        <v>82</v>
      </c>
      <c r="D855">
        <v>4</v>
      </c>
      <c r="E855">
        <v>1</v>
      </c>
      <c r="F855">
        <v>0</v>
      </c>
      <c r="G855" t="s">
        <v>1962</v>
      </c>
      <c r="H855" t="s">
        <v>1958</v>
      </c>
      <c r="I855" t="s">
        <v>627</v>
      </c>
      <c r="J855" t="s">
        <v>15</v>
      </c>
      <c r="K855" t="s">
        <v>22</v>
      </c>
      <c r="M855" t="s">
        <v>14</v>
      </c>
    </row>
    <row r="856" spans="2:13" ht="14.25" hidden="1">
      <c r="B856">
        <v>854</v>
      </c>
      <c r="C856">
        <v>82</v>
      </c>
      <c r="D856">
        <v>4</v>
      </c>
      <c r="E856">
        <v>2</v>
      </c>
      <c r="F856">
        <v>0</v>
      </c>
      <c r="G856" t="s">
        <v>1962</v>
      </c>
      <c r="H856" t="s">
        <v>1958</v>
      </c>
      <c r="I856" t="s">
        <v>627</v>
      </c>
      <c r="J856" t="s">
        <v>15</v>
      </c>
      <c r="K856" t="s">
        <v>23</v>
      </c>
      <c r="M856" t="s">
        <v>14</v>
      </c>
    </row>
    <row r="857" spans="2:13" ht="14.25" hidden="1">
      <c r="B857">
        <v>855</v>
      </c>
      <c r="C857">
        <v>82</v>
      </c>
      <c r="D857">
        <v>4</v>
      </c>
      <c r="E857">
        <v>3</v>
      </c>
      <c r="F857">
        <v>0</v>
      </c>
      <c r="G857" t="s">
        <v>1962</v>
      </c>
      <c r="H857" t="s">
        <v>1958</v>
      </c>
      <c r="I857" t="s">
        <v>627</v>
      </c>
      <c r="J857" t="s">
        <v>24</v>
      </c>
      <c r="K857" t="s">
        <v>25</v>
      </c>
      <c r="M857" t="s">
        <v>14</v>
      </c>
    </row>
    <row r="858" spans="2:13" ht="14.25" hidden="1">
      <c r="B858">
        <v>856</v>
      </c>
      <c r="C858">
        <v>82</v>
      </c>
      <c r="D858">
        <v>4</v>
      </c>
      <c r="E858">
        <v>4</v>
      </c>
      <c r="F858">
        <v>0</v>
      </c>
      <c r="G858" t="s">
        <v>1962</v>
      </c>
      <c r="H858" t="s">
        <v>1958</v>
      </c>
      <c r="I858" t="s">
        <v>627</v>
      </c>
      <c r="J858" t="s">
        <v>15</v>
      </c>
      <c r="K858" t="s">
        <v>628</v>
      </c>
      <c r="M858" t="s">
        <v>14</v>
      </c>
    </row>
    <row r="859" spans="2:13" ht="14.25" hidden="1">
      <c r="B859">
        <v>857</v>
      </c>
      <c r="C859">
        <v>83</v>
      </c>
      <c r="D859">
        <v>4</v>
      </c>
      <c r="E859">
        <v>0</v>
      </c>
      <c r="F859">
        <v>0</v>
      </c>
      <c r="G859" t="s">
        <v>1962</v>
      </c>
      <c r="H859" t="s">
        <v>1958</v>
      </c>
      <c r="I859" t="s">
        <v>629</v>
      </c>
      <c r="J859" t="s">
        <v>12</v>
      </c>
      <c r="K859" t="s">
        <v>629</v>
      </c>
      <c r="M859" t="s">
        <v>14</v>
      </c>
    </row>
    <row r="860" spans="2:13" ht="14.25" hidden="1">
      <c r="B860">
        <v>858</v>
      </c>
      <c r="C860">
        <v>83</v>
      </c>
      <c r="D860">
        <v>4</v>
      </c>
      <c r="E860">
        <v>1</v>
      </c>
      <c r="F860">
        <v>0</v>
      </c>
      <c r="G860" t="s">
        <v>1962</v>
      </c>
      <c r="H860" t="s">
        <v>1958</v>
      </c>
      <c r="I860" t="s">
        <v>629</v>
      </c>
      <c r="J860" t="s">
        <v>15</v>
      </c>
      <c r="K860" t="s">
        <v>22</v>
      </c>
      <c r="M860" t="s">
        <v>14</v>
      </c>
    </row>
    <row r="861" spans="2:13" ht="14.25" hidden="1">
      <c r="B861">
        <v>859</v>
      </c>
      <c r="C861">
        <v>83</v>
      </c>
      <c r="D861">
        <v>4</v>
      </c>
      <c r="E861">
        <v>2</v>
      </c>
      <c r="F861">
        <v>0</v>
      </c>
      <c r="G861" t="s">
        <v>1962</v>
      </c>
      <c r="H861" t="s">
        <v>1958</v>
      </c>
      <c r="I861" t="s">
        <v>629</v>
      </c>
      <c r="J861" t="s">
        <v>15</v>
      </c>
      <c r="K861" t="s">
        <v>23</v>
      </c>
      <c r="M861" t="s">
        <v>14</v>
      </c>
    </row>
    <row r="862" spans="2:13" ht="14.25" hidden="1">
      <c r="B862">
        <v>860</v>
      </c>
      <c r="C862">
        <v>83</v>
      </c>
      <c r="D862">
        <v>4</v>
      </c>
      <c r="E862">
        <v>3</v>
      </c>
      <c r="F862">
        <v>0</v>
      </c>
      <c r="G862" t="s">
        <v>1962</v>
      </c>
      <c r="H862" t="s">
        <v>1958</v>
      </c>
      <c r="I862" t="s">
        <v>629</v>
      </c>
      <c r="J862" t="s">
        <v>24</v>
      </c>
      <c r="K862" t="s">
        <v>25</v>
      </c>
      <c r="M862" t="s">
        <v>14</v>
      </c>
    </row>
    <row r="863" spans="2:13" ht="14.25" hidden="1">
      <c r="B863">
        <v>861</v>
      </c>
      <c r="C863">
        <v>83</v>
      </c>
      <c r="D863">
        <v>4</v>
      </c>
      <c r="E863">
        <v>4</v>
      </c>
      <c r="F863">
        <v>0</v>
      </c>
      <c r="G863" t="s">
        <v>1962</v>
      </c>
      <c r="H863" t="s">
        <v>1958</v>
      </c>
      <c r="I863" t="s">
        <v>629</v>
      </c>
      <c r="J863" t="s">
        <v>15</v>
      </c>
      <c r="K863" t="s">
        <v>630</v>
      </c>
      <c r="M863" t="s">
        <v>14</v>
      </c>
    </row>
    <row r="864" spans="2:13" ht="14.25" hidden="1">
      <c r="B864">
        <v>862</v>
      </c>
      <c r="C864">
        <v>84</v>
      </c>
      <c r="D864">
        <v>4</v>
      </c>
      <c r="E864">
        <v>0</v>
      </c>
      <c r="F864">
        <v>0</v>
      </c>
      <c r="G864" t="s">
        <v>1962</v>
      </c>
      <c r="H864" t="s">
        <v>1958</v>
      </c>
      <c r="I864" t="s">
        <v>631</v>
      </c>
      <c r="J864" t="s">
        <v>12</v>
      </c>
      <c r="K864" t="s">
        <v>631</v>
      </c>
      <c r="M864" t="s">
        <v>14</v>
      </c>
    </row>
    <row r="865" spans="2:13" ht="14.25" hidden="1">
      <c r="B865">
        <v>863</v>
      </c>
      <c r="C865">
        <v>84</v>
      </c>
      <c r="D865">
        <v>4</v>
      </c>
      <c r="E865">
        <v>1</v>
      </c>
      <c r="F865">
        <v>0</v>
      </c>
      <c r="G865" t="s">
        <v>1962</v>
      </c>
      <c r="H865" t="s">
        <v>1958</v>
      </c>
      <c r="I865" t="s">
        <v>631</v>
      </c>
      <c r="J865" t="s">
        <v>15</v>
      </c>
      <c r="K865" t="s">
        <v>22</v>
      </c>
      <c r="M865" t="s">
        <v>14</v>
      </c>
    </row>
    <row r="866" spans="2:13" ht="14.25" hidden="1">
      <c r="B866">
        <v>864</v>
      </c>
      <c r="C866">
        <v>84</v>
      </c>
      <c r="D866">
        <v>4</v>
      </c>
      <c r="E866">
        <v>2</v>
      </c>
      <c r="F866">
        <v>0</v>
      </c>
      <c r="G866" t="s">
        <v>1962</v>
      </c>
      <c r="H866" t="s">
        <v>1958</v>
      </c>
      <c r="I866" t="s">
        <v>631</v>
      </c>
      <c r="J866" t="s">
        <v>15</v>
      </c>
      <c r="K866" t="s">
        <v>23</v>
      </c>
      <c r="M866" t="s">
        <v>14</v>
      </c>
    </row>
    <row r="867" spans="2:13" ht="14.25" hidden="1">
      <c r="B867">
        <v>865</v>
      </c>
      <c r="C867">
        <v>84</v>
      </c>
      <c r="D867">
        <v>4</v>
      </c>
      <c r="E867">
        <v>3</v>
      </c>
      <c r="F867">
        <v>0</v>
      </c>
      <c r="G867" t="s">
        <v>1962</v>
      </c>
      <c r="H867" t="s">
        <v>1958</v>
      </c>
      <c r="I867" t="s">
        <v>631</v>
      </c>
      <c r="J867" t="s">
        <v>24</v>
      </c>
      <c r="K867" t="s">
        <v>25</v>
      </c>
      <c r="M867" t="s">
        <v>14</v>
      </c>
    </row>
    <row r="868" spans="2:13" ht="14.25" hidden="1">
      <c r="B868">
        <v>866</v>
      </c>
      <c r="C868">
        <v>84</v>
      </c>
      <c r="D868">
        <v>4</v>
      </c>
      <c r="E868">
        <v>4</v>
      </c>
      <c r="F868">
        <v>0</v>
      </c>
      <c r="G868" t="s">
        <v>1962</v>
      </c>
      <c r="H868" t="s">
        <v>1958</v>
      </c>
      <c r="I868" t="s">
        <v>631</v>
      </c>
      <c r="J868" t="s">
        <v>15</v>
      </c>
      <c r="K868" t="s">
        <v>632</v>
      </c>
      <c r="M868" t="s">
        <v>14</v>
      </c>
    </row>
    <row r="869" spans="2:13" ht="14.25" hidden="1">
      <c r="B869">
        <v>867</v>
      </c>
      <c r="C869">
        <v>85</v>
      </c>
      <c r="D869">
        <v>4</v>
      </c>
      <c r="E869">
        <v>0</v>
      </c>
      <c r="F869">
        <v>0</v>
      </c>
      <c r="G869" t="s">
        <v>1962</v>
      </c>
      <c r="H869" t="s">
        <v>1958</v>
      </c>
      <c r="I869" t="s">
        <v>633</v>
      </c>
      <c r="J869" t="s">
        <v>12</v>
      </c>
      <c r="K869" t="s">
        <v>633</v>
      </c>
      <c r="M869" t="s">
        <v>14</v>
      </c>
    </row>
    <row r="870" spans="2:13" ht="14.25" hidden="1">
      <c r="B870">
        <v>868</v>
      </c>
      <c r="C870">
        <v>85</v>
      </c>
      <c r="D870">
        <v>4</v>
      </c>
      <c r="E870">
        <v>1</v>
      </c>
      <c r="F870">
        <v>0</v>
      </c>
      <c r="G870" t="s">
        <v>1962</v>
      </c>
      <c r="H870" t="s">
        <v>1958</v>
      </c>
      <c r="I870" t="s">
        <v>633</v>
      </c>
      <c r="J870" t="s">
        <v>15</v>
      </c>
      <c r="K870" t="s">
        <v>22</v>
      </c>
      <c r="M870" t="s">
        <v>14</v>
      </c>
    </row>
    <row r="871" spans="2:13" ht="14.25" hidden="1">
      <c r="B871">
        <v>869</v>
      </c>
      <c r="C871">
        <v>85</v>
      </c>
      <c r="D871">
        <v>4</v>
      </c>
      <c r="E871">
        <v>2</v>
      </c>
      <c r="F871">
        <v>0</v>
      </c>
      <c r="G871" t="s">
        <v>1962</v>
      </c>
      <c r="H871" t="s">
        <v>1958</v>
      </c>
      <c r="I871" t="s">
        <v>633</v>
      </c>
      <c r="J871" t="s">
        <v>15</v>
      </c>
      <c r="K871" t="s">
        <v>23</v>
      </c>
      <c r="M871" t="s">
        <v>14</v>
      </c>
    </row>
    <row r="872" spans="2:13" ht="14.25" hidden="1">
      <c r="B872">
        <v>870</v>
      </c>
      <c r="C872">
        <v>85</v>
      </c>
      <c r="D872">
        <v>4</v>
      </c>
      <c r="E872">
        <v>3</v>
      </c>
      <c r="F872">
        <v>0</v>
      </c>
      <c r="G872" t="s">
        <v>1962</v>
      </c>
      <c r="H872" t="s">
        <v>1958</v>
      </c>
      <c r="I872" t="s">
        <v>633</v>
      </c>
      <c r="J872" t="s">
        <v>24</v>
      </c>
      <c r="K872" t="s">
        <v>25</v>
      </c>
      <c r="M872" t="s">
        <v>14</v>
      </c>
    </row>
    <row r="873" spans="2:13" ht="14.25" hidden="1">
      <c r="B873">
        <v>871</v>
      </c>
      <c r="C873">
        <v>85</v>
      </c>
      <c r="D873">
        <v>4</v>
      </c>
      <c r="E873">
        <v>4</v>
      </c>
      <c r="F873">
        <v>0</v>
      </c>
      <c r="G873" t="s">
        <v>1962</v>
      </c>
      <c r="H873" t="s">
        <v>1958</v>
      </c>
      <c r="I873" t="s">
        <v>633</v>
      </c>
      <c r="J873" t="s">
        <v>15</v>
      </c>
      <c r="K873" t="s">
        <v>605</v>
      </c>
      <c r="M873" t="s">
        <v>14</v>
      </c>
    </row>
    <row r="874" spans="2:13" ht="14.25" hidden="1">
      <c r="B874">
        <v>872</v>
      </c>
      <c r="C874">
        <v>86</v>
      </c>
      <c r="D874">
        <v>4</v>
      </c>
      <c r="E874">
        <v>0</v>
      </c>
      <c r="F874">
        <v>0</v>
      </c>
      <c r="G874" t="s">
        <v>1962</v>
      </c>
      <c r="H874" t="s">
        <v>1958</v>
      </c>
      <c r="I874" t="s">
        <v>634</v>
      </c>
      <c r="J874" t="s">
        <v>12</v>
      </c>
      <c r="K874" t="s">
        <v>634</v>
      </c>
      <c r="M874" t="s">
        <v>14</v>
      </c>
    </row>
    <row r="875" spans="2:13" ht="14.25" hidden="1">
      <c r="B875">
        <v>873</v>
      </c>
      <c r="C875">
        <v>86</v>
      </c>
      <c r="D875">
        <v>4</v>
      </c>
      <c r="E875">
        <v>1</v>
      </c>
      <c r="F875">
        <v>0</v>
      </c>
      <c r="G875" t="s">
        <v>1962</v>
      </c>
      <c r="H875" t="s">
        <v>1958</v>
      </c>
      <c r="I875" t="s">
        <v>634</v>
      </c>
      <c r="J875" t="s">
        <v>15</v>
      </c>
      <c r="K875" t="s">
        <v>22</v>
      </c>
      <c r="M875" t="s">
        <v>14</v>
      </c>
    </row>
    <row r="876" spans="2:13" ht="14.25" hidden="1">
      <c r="B876">
        <v>874</v>
      </c>
      <c r="C876">
        <v>86</v>
      </c>
      <c r="D876">
        <v>4</v>
      </c>
      <c r="E876">
        <v>2</v>
      </c>
      <c r="F876">
        <v>0</v>
      </c>
      <c r="G876" t="s">
        <v>1962</v>
      </c>
      <c r="H876" t="s">
        <v>1958</v>
      </c>
      <c r="I876" t="s">
        <v>634</v>
      </c>
      <c r="J876" t="s">
        <v>15</v>
      </c>
      <c r="K876" t="s">
        <v>23</v>
      </c>
      <c r="M876" t="s">
        <v>14</v>
      </c>
    </row>
    <row r="877" spans="2:13" ht="14.25" hidden="1">
      <c r="B877">
        <v>875</v>
      </c>
      <c r="C877">
        <v>86</v>
      </c>
      <c r="D877">
        <v>4</v>
      </c>
      <c r="E877">
        <v>3</v>
      </c>
      <c r="F877">
        <v>0</v>
      </c>
      <c r="G877" t="s">
        <v>1962</v>
      </c>
      <c r="H877" t="s">
        <v>1958</v>
      </c>
      <c r="I877" t="s">
        <v>634</v>
      </c>
      <c r="J877" t="s">
        <v>24</v>
      </c>
      <c r="K877" t="s">
        <v>25</v>
      </c>
      <c r="M877" t="s">
        <v>14</v>
      </c>
    </row>
    <row r="878" spans="2:13" ht="14.25" hidden="1">
      <c r="B878">
        <v>876</v>
      </c>
      <c r="C878">
        <v>86</v>
      </c>
      <c r="D878">
        <v>4</v>
      </c>
      <c r="E878">
        <v>4</v>
      </c>
      <c r="F878">
        <v>0</v>
      </c>
      <c r="G878" t="s">
        <v>1962</v>
      </c>
      <c r="H878" t="s">
        <v>1958</v>
      </c>
      <c r="I878" t="s">
        <v>634</v>
      </c>
      <c r="J878" t="s">
        <v>15</v>
      </c>
      <c r="K878" t="s">
        <v>635</v>
      </c>
      <c r="M878" t="s">
        <v>14</v>
      </c>
    </row>
    <row r="879" spans="2:13" ht="14.25" hidden="1">
      <c r="B879">
        <v>877</v>
      </c>
      <c r="C879">
        <v>87</v>
      </c>
      <c r="D879">
        <v>4</v>
      </c>
      <c r="E879">
        <v>0</v>
      </c>
      <c r="F879">
        <v>0</v>
      </c>
      <c r="G879" t="s">
        <v>1962</v>
      </c>
      <c r="H879" t="s">
        <v>1958</v>
      </c>
      <c r="I879" t="s">
        <v>636</v>
      </c>
      <c r="J879" t="s">
        <v>12</v>
      </c>
      <c r="K879" t="s">
        <v>636</v>
      </c>
      <c r="M879" t="s">
        <v>14</v>
      </c>
    </row>
    <row r="880" spans="2:13" ht="14.25" hidden="1">
      <c r="B880">
        <v>878</v>
      </c>
      <c r="C880">
        <v>87</v>
      </c>
      <c r="D880">
        <v>4</v>
      </c>
      <c r="E880">
        <v>1</v>
      </c>
      <c r="F880">
        <v>0</v>
      </c>
      <c r="G880" t="s">
        <v>1962</v>
      </c>
      <c r="H880" t="s">
        <v>1958</v>
      </c>
      <c r="I880" t="s">
        <v>636</v>
      </c>
      <c r="J880" t="s">
        <v>15</v>
      </c>
      <c r="K880" t="s">
        <v>22</v>
      </c>
      <c r="M880" t="s">
        <v>14</v>
      </c>
    </row>
    <row r="881" spans="2:13" ht="14.25" hidden="1">
      <c r="B881">
        <v>879</v>
      </c>
      <c r="C881">
        <v>87</v>
      </c>
      <c r="D881">
        <v>4</v>
      </c>
      <c r="E881">
        <v>2</v>
      </c>
      <c r="F881">
        <v>0</v>
      </c>
      <c r="G881" t="s">
        <v>1962</v>
      </c>
      <c r="H881" t="s">
        <v>1958</v>
      </c>
      <c r="I881" t="s">
        <v>636</v>
      </c>
      <c r="J881" t="s">
        <v>15</v>
      </c>
      <c r="K881" t="s">
        <v>23</v>
      </c>
      <c r="M881" t="s">
        <v>14</v>
      </c>
    </row>
    <row r="882" spans="2:13" ht="14.25" hidden="1">
      <c r="B882">
        <v>880</v>
      </c>
      <c r="C882">
        <v>87</v>
      </c>
      <c r="D882">
        <v>4</v>
      </c>
      <c r="E882">
        <v>3</v>
      </c>
      <c r="F882">
        <v>0</v>
      </c>
      <c r="G882" t="s">
        <v>1962</v>
      </c>
      <c r="H882" t="s">
        <v>1958</v>
      </c>
      <c r="I882" t="s">
        <v>636</v>
      </c>
      <c r="J882" t="s">
        <v>24</v>
      </c>
      <c r="K882" t="s">
        <v>25</v>
      </c>
      <c r="M882" t="s">
        <v>14</v>
      </c>
    </row>
    <row r="883" spans="2:13" ht="14.25" hidden="1">
      <c r="B883">
        <v>881</v>
      </c>
      <c r="C883">
        <v>87</v>
      </c>
      <c r="D883">
        <v>4</v>
      </c>
      <c r="E883">
        <v>4</v>
      </c>
      <c r="F883">
        <v>0</v>
      </c>
      <c r="G883" t="s">
        <v>1962</v>
      </c>
      <c r="H883" t="s">
        <v>1958</v>
      </c>
      <c r="I883" t="s">
        <v>636</v>
      </c>
      <c r="J883" t="s">
        <v>15</v>
      </c>
      <c r="K883" t="s">
        <v>637</v>
      </c>
      <c r="M883" t="s">
        <v>14</v>
      </c>
    </row>
    <row r="884" spans="2:13" ht="14.25" hidden="1">
      <c r="B884">
        <v>882</v>
      </c>
      <c r="C884">
        <v>88</v>
      </c>
      <c r="D884">
        <v>5</v>
      </c>
      <c r="E884">
        <v>0</v>
      </c>
      <c r="F884">
        <v>0</v>
      </c>
      <c r="G884" t="s">
        <v>1962</v>
      </c>
      <c r="H884" t="s">
        <v>1958</v>
      </c>
      <c r="I884" t="s">
        <v>638</v>
      </c>
      <c r="J884" t="s">
        <v>12</v>
      </c>
      <c r="K884" t="s">
        <v>638</v>
      </c>
      <c r="M884" t="s">
        <v>14</v>
      </c>
    </row>
    <row r="885" spans="2:13" ht="14.25" hidden="1">
      <c r="B885">
        <v>883</v>
      </c>
      <c r="C885">
        <v>88</v>
      </c>
      <c r="D885">
        <v>5</v>
      </c>
      <c r="E885">
        <v>1</v>
      </c>
      <c r="F885">
        <v>0</v>
      </c>
      <c r="G885" t="s">
        <v>1962</v>
      </c>
      <c r="H885" t="s">
        <v>1958</v>
      </c>
      <c r="I885" t="s">
        <v>638</v>
      </c>
      <c r="J885" t="s">
        <v>237</v>
      </c>
      <c r="K885" t="s">
        <v>639</v>
      </c>
      <c r="M885" t="s">
        <v>14</v>
      </c>
    </row>
    <row r="886" spans="2:13" ht="14.25" hidden="1">
      <c r="B886">
        <v>884</v>
      </c>
      <c r="C886">
        <v>88</v>
      </c>
      <c r="D886">
        <v>5</v>
      </c>
      <c r="E886">
        <v>2</v>
      </c>
      <c r="F886">
        <v>0</v>
      </c>
      <c r="G886" t="s">
        <v>1962</v>
      </c>
      <c r="H886" t="s">
        <v>1958</v>
      </c>
      <c r="I886" t="s">
        <v>638</v>
      </c>
      <c r="J886" t="s">
        <v>237</v>
      </c>
      <c r="K886" t="s">
        <v>640</v>
      </c>
      <c r="M886" t="s">
        <v>14</v>
      </c>
    </row>
    <row r="887" spans="2:13" ht="14.25" hidden="1">
      <c r="B887">
        <v>885</v>
      </c>
      <c r="C887">
        <v>88</v>
      </c>
      <c r="D887">
        <v>5</v>
      </c>
      <c r="E887">
        <v>3</v>
      </c>
      <c r="F887">
        <v>0</v>
      </c>
      <c r="G887" t="s">
        <v>1962</v>
      </c>
      <c r="H887" t="s">
        <v>1958</v>
      </c>
      <c r="I887" t="s">
        <v>638</v>
      </c>
      <c r="J887" t="s">
        <v>237</v>
      </c>
      <c r="K887" t="s">
        <v>641</v>
      </c>
      <c r="M887" t="s">
        <v>14</v>
      </c>
    </row>
    <row r="888" spans="2:13" ht="14.25" hidden="1">
      <c r="B888">
        <v>886</v>
      </c>
      <c r="C888">
        <v>88</v>
      </c>
      <c r="D888">
        <v>5</v>
      </c>
      <c r="E888">
        <v>4</v>
      </c>
      <c r="F888">
        <v>0</v>
      </c>
      <c r="G888" t="s">
        <v>1962</v>
      </c>
      <c r="H888" t="s">
        <v>1958</v>
      </c>
      <c r="I888" t="s">
        <v>638</v>
      </c>
      <c r="J888" t="s">
        <v>24</v>
      </c>
      <c r="K888" t="s">
        <v>642</v>
      </c>
      <c r="M888" t="s">
        <v>14</v>
      </c>
    </row>
    <row r="889" spans="2:13" ht="14.25" hidden="1">
      <c r="B889">
        <v>887</v>
      </c>
      <c r="C889">
        <v>88</v>
      </c>
      <c r="D889">
        <v>5</v>
      </c>
      <c r="E889">
        <v>5</v>
      </c>
      <c r="F889">
        <v>0</v>
      </c>
      <c r="G889" t="s">
        <v>1962</v>
      </c>
      <c r="H889" t="s">
        <v>1958</v>
      </c>
      <c r="I889" t="s">
        <v>638</v>
      </c>
      <c r="J889" t="s">
        <v>15</v>
      </c>
      <c r="K889" t="s">
        <v>643</v>
      </c>
      <c r="M889" t="s">
        <v>14</v>
      </c>
    </row>
    <row r="890" spans="2:13" ht="14.25" hidden="1">
      <c r="B890">
        <v>888</v>
      </c>
      <c r="C890">
        <v>89</v>
      </c>
      <c r="D890">
        <v>7</v>
      </c>
      <c r="E890">
        <v>0</v>
      </c>
      <c r="F890">
        <v>0</v>
      </c>
      <c r="G890" t="s">
        <v>1962</v>
      </c>
      <c r="H890" t="s">
        <v>1959</v>
      </c>
      <c r="I890" t="s">
        <v>644</v>
      </c>
      <c r="J890" t="s">
        <v>12</v>
      </c>
      <c r="K890" t="s">
        <v>644</v>
      </c>
      <c r="M890" t="s">
        <v>14</v>
      </c>
    </row>
    <row r="891" spans="2:13" ht="14.25" hidden="1">
      <c r="B891">
        <v>889</v>
      </c>
      <c r="C891">
        <v>89</v>
      </c>
      <c r="D891">
        <v>7</v>
      </c>
      <c r="E891">
        <v>1</v>
      </c>
      <c r="F891">
        <v>0</v>
      </c>
      <c r="G891" t="s">
        <v>1962</v>
      </c>
      <c r="H891" t="s">
        <v>1959</v>
      </c>
      <c r="I891" t="s">
        <v>644</v>
      </c>
      <c r="J891" t="s">
        <v>15</v>
      </c>
      <c r="K891" t="s">
        <v>645</v>
      </c>
      <c r="M891" t="s">
        <v>14</v>
      </c>
    </row>
    <row r="892" spans="2:13" ht="14.25" hidden="1">
      <c r="B892">
        <v>890</v>
      </c>
      <c r="C892">
        <v>89</v>
      </c>
      <c r="D892">
        <v>7</v>
      </c>
      <c r="E892">
        <v>2</v>
      </c>
      <c r="F892">
        <v>0</v>
      </c>
      <c r="G892" t="s">
        <v>1962</v>
      </c>
      <c r="H892" t="s">
        <v>1959</v>
      </c>
      <c r="I892" t="s">
        <v>644</v>
      </c>
      <c r="J892" t="s">
        <v>15</v>
      </c>
      <c r="K892" t="s">
        <v>646</v>
      </c>
      <c r="M892" t="s">
        <v>14</v>
      </c>
    </row>
    <row r="893" spans="2:13" ht="14.25" hidden="1">
      <c r="B893">
        <v>891</v>
      </c>
      <c r="C893">
        <v>89</v>
      </c>
      <c r="D893">
        <v>7</v>
      </c>
      <c r="E893">
        <v>3</v>
      </c>
      <c r="F893">
        <v>0</v>
      </c>
      <c r="G893" t="s">
        <v>1962</v>
      </c>
      <c r="H893" t="s">
        <v>1959</v>
      </c>
      <c r="I893" t="s">
        <v>644</v>
      </c>
      <c r="J893" t="s">
        <v>15</v>
      </c>
      <c r="K893" t="s">
        <v>647</v>
      </c>
      <c r="M893" t="s">
        <v>14</v>
      </c>
    </row>
    <row r="894" spans="2:13" ht="14.25" hidden="1">
      <c r="B894">
        <v>892</v>
      </c>
      <c r="C894">
        <v>89</v>
      </c>
      <c r="D894">
        <v>7</v>
      </c>
      <c r="E894">
        <v>4</v>
      </c>
      <c r="F894">
        <v>0</v>
      </c>
      <c r="G894" t="s">
        <v>1962</v>
      </c>
      <c r="H894" t="s">
        <v>1959</v>
      </c>
      <c r="I894" t="s">
        <v>644</v>
      </c>
      <c r="J894" t="s">
        <v>15</v>
      </c>
      <c r="K894" t="s">
        <v>648</v>
      </c>
      <c r="M894" t="s">
        <v>14</v>
      </c>
    </row>
    <row r="895" spans="2:13" ht="14.25" hidden="1">
      <c r="B895">
        <v>893</v>
      </c>
      <c r="C895">
        <v>89</v>
      </c>
      <c r="D895">
        <v>7</v>
      </c>
      <c r="E895">
        <v>5</v>
      </c>
      <c r="F895">
        <v>0</v>
      </c>
      <c r="G895" t="s">
        <v>1962</v>
      </c>
      <c r="H895" t="s">
        <v>1959</v>
      </c>
      <c r="I895" t="s">
        <v>644</v>
      </c>
      <c r="J895" t="s">
        <v>15</v>
      </c>
      <c r="K895" t="s">
        <v>649</v>
      </c>
      <c r="M895" t="s">
        <v>14</v>
      </c>
    </row>
    <row r="896" spans="2:13" ht="14.25" hidden="1">
      <c r="B896">
        <v>894</v>
      </c>
      <c r="C896">
        <v>89</v>
      </c>
      <c r="D896">
        <v>7</v>
      </c>
      <c r="E896">
        <v>6</v>
      </c>
      <c r="F896">
        <v>0</v>
      </c>
      <c r="G896" t="s">
        <v>1962</v>
      </c>
      <c r="H896" t="s">
        <v>1959</v>
      </c>
      <c r="I896" t="s">
        <v>644</v>
      </c>
      <c r="J896" t="s">
        <v>15</v>
      </c>
      <c r="K896" t="s">
        <v>56</v>
      </c>
      <c r="M896" t="s">
        <v>14</v>
      </c>
    </row>
    <row r="897" spans="2:13" ht="14.25" hidden="1">
      <c r="B897">
        <v>895</v>
      </c>
      <c r="C897">
        <v>89</v>
      </c>
      <c r="D897">
        <v>7</v>
      </c>
      <c r="E897">
        <v>7</v>
      </c>
      <c r="F897">
        <v>0</v>
      </c>
      <c r="G897" t="s">
        <v>1962</v>
      </c>
      <c r="H897" t="s">
        <v>1959</v>
      </c>
      <c r="I897" t="s">
        <v>644</v>
      </c>
      <c r="J897" t="s">
        <v>24</v>
      </c>
      <c r="K897" t="s">
        <v>57</v>
      </c>
      <c r="M897" t="s">
        <v>14</v>
      </c>
    </row>
    <row r="898" spans="2:13" ht="14.25" hidden="1">
      <c r="B898">
        <v>896</v>
      </c>
      <c r="C898">
        <v>90</v>
      </c>
      <c r="D898">
        <v>11</v>
      </c>
      <c r="E898">
        <v>0</v>
      </c>
      <c r="F898">
        <v>0</v>
      </c>
      <c r="G898" t="s">
        <v>1962</v>
      </c>
      <c r="H898" t="s">
        <v>1959</v>
      </c>
      <c r="I898" t="s">
        <v>650</v>
      </c>
      <c r="J898" t="s">
        <v>12</v>
      </c>
      <c r="K898" t="s">
        <v>650</v>
      </c>
      <c r="M898" t="s">
        <v>14</v>
      </c>
    </row>
    <row r="899" spans="2:13" ht="14.25" hidden="1">
      <c r="B899">
        <v>897</v>
      </c>
      <c r="C899">
        <v>90</v>
      </c>
      <c r="D899">
        <v>11</v>
      </c>
      <c r="E899">
        <v>1</v>
      </c>
      <c r="F899">
        <v>0</v>
      </c>
      <c r="G899" t="s">
        <v>1962</v>
      </c>
      <c r="H899" t="s">
        <v>1959</v>
      </c>
      <c r="I899" t="s">
        <v>650</v>
      </c>
      <c r="J899" t="s">
        <v>15</v>
      </c>
      <c r="K899" t="s">
        <v>651</v>
      </c>
      <c r="M899" t="s">
        <v>14</v>
      </c>
    </row>
    <row r="900" spans="2:13" ht="14.25" hidden="1">
      <c r="B900">
        <v>898</v>
      </c>
      <c r="C900">
        <v>90</v>
      </c>
      <c r="D900">
        <v>11</v>
      </c>
      <c r="E900">
        <v>2</v>
      </c>
      <c r="F900">
        <v>0</v>
      </c>
      <c r="G900" t="s">
        <v>1962</v>
      </c>
      <c r="H900" t="s">
        <v>1959</v>
      </c>
      <c r="I900" t="s">
        <v>650</v>
      </c>
      <c r="J900" t="s">
        <v>15</v>
      </c>
      <c r="K900" t="s">
        <v>652</v>
      </c>
      <c r="M900" t="s">
        <v>14</v>
      </c>
    </row>
    <row r="901" spans="2:13" ht="14.25" hidden="1">
      <c r="B901">
        <v>899</v>
      </c>
      <c r="C901">
        <v>90</v>
      </c>
      <c r="D901">
        <v>11</v>
      </c>
      <c r="E901">
        <v>3</v>
      </c>
      <c r="F901">
        <v>0</v>
      </c>
      <c r="G901" t="s">
        <v>1962</v>
      </c>
      <c r="H901" t="s">
        <v>1959</v>
      </c>
      <c r="I901" t="s">
        <v>650</v>
      </c>
      <c r="J901" t="s">
        <v>15</v>
      </c>
      <c r="K901" t="s">
        <v>653</v>
      </c>
      <c r="M901" t="s">
        <v>14</v>
      </c>
    </row>
    <row r="902" spans="2:13" ht="14.25" hidden="1">
      <c r="B902">
        <v>900</v>
      </c>
      <c r="C902">
        <v>90</v>
      </c>
      <c r="D902">
        <v>11</v>
      </c>
      <c r="E902">
        <v>4</v>
      </c>
      <c r="F902">
        <v>0</v>
      </c>
      <c r="G902" t="s">
        <v>1962</v>
      </c>
      <c r="H902" t="s">
        <v>1959</v>
      </c>
      <c r="I902" t="s">
        <v>650</v>
      </c>
      <c r="J902" t="s">
        <v>15</v>
      </c>
      <c r="K902" t="s">
        <v>654</v>
      </c>
      <c r="M902" t="s">
        <v>14</v>
      </c>
    </row>
    <row r="903" spans="2:13" ht="14.25" hidden="1">
      <c r="B903">
        <v>901</v>
      </c>
      <c r="C903">
        <v>90</v>
      </c>
      <c r="D903">
        <v>11</v>
      </c>
      <c r="E903">
        <v>5</v>
      </c>
      <c r="F903">
        <v>0</v>
      </c>
      <c r="G903" t="s">
        <v>1962</v>
      </c>
      <c r="H903" t="s">
        <v>1959</v>
      </c>
      <c r="I903" t="s">
        <v>650</v>
      </c>
      <c r="J903" t="s">
        <v>15</v>
      </c>
      <c r="K903" t="s">
        <v>655</v>
      </c>
      <c r="M903" t="s">
        <v>14</v>
      </c>
    </row>
    <row r="904" spans="2:13" ht="14.25" hidden="1">
      <c r="B904">
        <v>902</v>
      </c>
      <c r="C904">
        <v>90</v>
      </c>
      <c r="D904">
        <v>11</v>
      </c>
      <c r="E904">
        <v>6</v>
      </c>
      <c r="F904">
        <v>0</v>
      </c>
      <c r="G904" t="s">
        <v>1962</v>
      </c>
      <c r="H904" t="s">
        <v>1959</v>
      </c>
      <c r="I904" t="s">
        <v>650</v>
      </c>
      <c r="J904" t="s">
        <v>15</v>
      </c>
      <c r="K904" t="s">
        <v>656</v>
      </c>
      <c r="M904" t="s">
        <v>14</v>
      </c>
    </row>
    <row r="905" spans="2:13" ht="14.25" hidden="1">
      <c r="B905">
        <v>903</v>
      </c>
      <c r="C905">
        <v>90</v>
      </c>
      <c r="D905">
        <v>11</v>
      </c>
      <c r="E905">
        <v>7</v>
      </c>
      <c r="F905">
        <v>0</v>
      </c>
      <c r="G905" t="s">
        <v>1962</v>
      </c>
      <c r="H905" t="s">
        <v>1959</v>
      </c>
      <c r="I905" t="s">
        <v>650</v>
      </c>
      <c r="J905" t="s">
        <v>15</v>
      </c>
      <c r="K905" t="s">
        <v>657</v>
      </c>
      <c r="M905" t="s">
        <v>14</v>
      </c>
    </row>
    <row r="906" spans="2:13" ht="14.25" hidden="1">
      <c r="B906">
        <v>904</v>
      </c>
      <c r="C906">
        <v>90</v>
      </c>
      <c r="D906">
        <v>11</v>
      </c>
      <c r="E906">
        <v>8</v>
      </c>
      <c r="F906">
        <v>0</v>
      </c>
      <c r="G906" t="s">
        <v>1962</v>
      </c>
      <c r="H906" t="s">
        <v>1959</v>
      </c>
      <c r="I906" t="s">
        <v>650</v>
      </c>
      <c r="J906" t="s">
        <v>15</v>
      </c>
      <c r="K906" t="s">
        <v>658</v>
      </c>
      <c r="M906" t="s">
        <v>14</v>
      </c>
    </row>
    <row r="907" spans="2:13" ht="14.25" hidden="1">
      <c r="B907">
        <v>905</v>
      </c>
      <c r="C907">
        <v>90</v>
      </c>
      <c r="D907">
        <v>11</v>
      </c>
      <c r="E907">
        <v>9</v>
      </c>
      <c r="F907">
        <v>0</v>
      </c>
      <c r="G907" t="s">
        <v>1962</v>
      </c>
      <c r="H907" t="s">
        <v>1959</v>
      </c>
      <c r="I907" t="s">
        <v>650</v>
      </c>
      <c r="J907" t="s">
        <v>15</v>
      </c>
      <c r="K907" t="s">
        <v>573</v>
      </c>
      <c r="M907" t="s">
        <v>14</v>
      </c>
    </row>
    <row r="908" spans="2:13" ht="14.25" hidden="1">
      <c r="B908">
        <v>906</v>
      </c>
      <c r="C908">
        <v>90</v>
      </c>
      <c r="D908">
        <v>11</v>
      </c>
      <c r="E908">
        <v>10</v>
      </c>
      <c r="F908">
        <v>0</v>
      </c>
      <c r="G908" t="s">
        <v>1962</v>
      </c>
      <c r="H908" t="s">
        <v>1959</v>
      </c>
      <c r="I908" t="s">
        <v>650</v>
      </c>
      <c r="J908" t="s">
        <v>15</v>
      </c>
      <c r="K908" t="s">
        <v>56</v>
      </c>
      <c r="M908" t="s">
        <v>14</v>
      </c>
    </row>
    <row r="909" spans="2:13" ht="14.25" hidden="1">
      <c r="B909">
        <v>907</v>
      </c>
      <c r="C909">
        <v>90</v>
      </c>
      <c r="D909">
        <v>11</v>
      </c>
      <c r="E909">
        <v>11</v>
      </c>
      <c r="F909">
        <v>0</v>
      </c>
      <c r="G909" t="s">
        <v>1962</v>
      </c>
      <c r="H909" t="s">
        <v>1959</v>
      </c>
      <c r="I909" t="s">
        <v>650</v>
      </c>
      <c r="J909" t="s">
        <v>24</v>
      </c>
      <c r="K909" t="s">
        <v>57</v>
      </c>
      <c r="M909" t="s">
        <v>14</v>
      </c>
    </row>
    <row r="910" spans="2:13" ht="14.25" hidden="1">
      <c r="B910">
        <v>908</v>
      </c>
      <c r="C910">
        <v>91</v>
      </c>
      <c r="D910">
        <v>13</v>
      </c>
      <c r="E910">
        <v>0</v>
      </c>
      <c r="F910">
        <v>0</v>
      </c>
      <c r="G910" t="s">
        <v>1962</v>
      </c>
      <c r="H910" t="s">
        <v>1959</v>
      </c>
      <c r="I910" t="s">
        <v>659</v>
      </c>
      <c r="J910" t="s">
        <v>12</v>
      </c>
      <c r="K910" t="s">
        <v>659</v>
      </c>
      <c r="M910" t="s">
        <v>14</v>
      </c>
    </row>
    <row r="911" spans="2:13" ht="14.25" hidden="1">
      <c r="B911">
        <v>909</v>
      </c>
      <c r="C911">
        <v>91</v>
      </c>
      <c r="D911">
        <v>13</v>
      </c>
      <c r="E911">
        <v>1</v>
      </c>
      <c r="F911">
        <v>0</v>
      </c>
      <c r="G911" t="s">
        <v>1962</v>
      </c>
      <c r="H911" t="s">
        <v>1959</v>
      </c>
      <c r="I911" t="s">
        <v>659</v>
      </c>
      <c r="J911" t="s">
        <v>15</v>
      </c>
      <c r="K911" t="s">
        <v>651</v>
      </c>
      <c r="M911" t="s">
        <v>14</v>
      </c>
    </row>
    <row r="912" spans="2:13" ht="14.25" hidden="1">
      <c r="B912">
        <v>910</v>
      </c>
      <c r="C912">
        <v>91</v>
      </c>
      <c r="D912">
        <v>13</v>
      </c>
      <c r="E912">
        <v>2</v>
      </c>
      <c r="F912">
        <v>0</v>
      </c>
      <c r="G912" t="s">
        <v>1962</v>
      </c>
      <c r="H912" t="s">
        <v>1959</v>
      </c>
      <c r="I912" t="s">
        <v>659</v>
      </c>
      <c r="J912" t="s">
        <v>15</v>
      </c>
      <c r="K912" t="s">
        <v>652</v>
      </c>
      <c r="M912" t="s">
        <v>14</v>
      </c>
    </row>
    <row r="913" spans="2:13" ht="14.25" hidden="1">
      <c r="B913">
        <v>911</v>
      </c>
      <c r="C913">
        <v>91</v>
      </c>
      <c r="D913">
        <v>13</v>
      </c>
      <c r="E913">
        <v>3</v>
      </c>
      <c r="F913">
        <v>0</v>
      </c>
      <c r="G913" t="s">
        <v>1962</v>
      </c>
      <c r="H913" t="s">
        <v>1959</v>
      </c>
      <c r="I913" t="s">
        <v>659</v>
      </c>
      <c r="J913" t="s">
        <v>15</v>
      </c>
      <c r="K913" t="s">
        <v>653</v>
      </c>
      <c r="M913" t="s">
        <v>14</v>
      </c>
    </row>
    <row r="914" spans="2:13" ht="14.25" hidden="1">
      <c r="B914">
        <v>912</v>
      </c>
      <c r="C914">
        <v>91</v>
      </c>
      <c r="D914">
        <v>13</v>
      </c>
      <c r="E914">
        <v>4</v>
      </c>
      <c r="F914">
        <v>0</v>
      </c>
      <c r="G914" t="s">
        <v>1962</v>
      </c>
      <c r="H914" t="s">
        <v>1959</v>
      </c>
      <c r="I914" t="s">
        <v>659</v>
      </c>
      <c r="J914" t="s">
        <v>15</v>
      </c>
      <c r="K914" t="s">
        <v>660</v>
      </c>
      <c r="M914" t="s">
        <v>14</v>
      </c>
    </row>
    <row r="915" spans="2:13" ht="14.25" hidden="1">
      <c r="B915">
        <v>913</v>
      </c>
      <c r="C915">
        <v>91</v>
      </c>
      <c r="D915">
        <v>13</v>
      </c>
      <c r="E915">
        <v>5</v>
      </c>
      <c r="F915">
        <v>0</v>
      </c>
      <c r="G915" t="s">
        <v>1962</v>
      </c>
      <c r="H915" t="s">
        <v>1959</v>
      </c>
      <c r="I915" t="s">
        <v>659</v>
      </c>
      <c r="J915" t="s">
        <v>15</v>
      </c>
      <c r="K915" t="s">
        <v>655</v>
      </c>
      <c r="M915" t="s">
        <v>14</v>
      </c>
    </row>
    <row r="916" spans="2:13" ht="14.25" hidden="1">
      <c r="B916">
        <v>914</v>
      </c>
      <c r="C916">
        <v>91</v>
      </c>
      <c r="D916">
        <v>13</v>
      </c>
      <c r="E916">
        <v>6</v>
      </c>
      <c r="F916">
        <v>0</v>
      </c>
      <c r="G916" t="s">
        <v>1962</v>
      </c>
      <c r="H916" t="s">
        <v>1959</v>
      </c>
      <c r="I916" t="s">
        <v>659</v>
      </c>
      <c r="J916" t="s">
        <v>15</v>
      </c>
      <c r="K916" t="s">
        <v>656</v>
      </c>
      <c r="M916" t="s">
        <v>14</v>
      </c>
    </row>
    <row r="917" spans="2:13" ht="14.25" hidden="1">
      <c r="B917">
        <v>915</v>
      </c>
      <c r="C917">
        <v>91</v>
      </c>
      <c r="D917">
        <v>13</v>
      </c>
      <c r="E917">
        <v>7</v>
      </c>
      <c r="F917">
        <v>0</v>
      </c>
      <c r="G917" t="s">
        <v>1962</v>
      </c>
      <c r="H917" t="s">
        <v>1959</v>
      </c>
      <c r="I917" t="s">
        <v>659</v>
      </c>
      <c r="J917" t="s">
        <v>15</v>
      </c>
      <c r="K917" t="s">
        <v>661</v>
      </c>
      <c r="M917" t="s">
        <v>14</v>
      </c>
    </row>
    <row r="918" spans="2:13" ht="14.25" hidden="1">
      <c r="B918">
        <v>916</v>
      </c>
      <c r="C918">
        <v>91</v>
      </c>
      <c r="D918">
        <v>13</v>
      </c>
      <c r="E918">
        <v>8</v>
      </c>
      <c r="F918">
        <v>0</v>
      </c>
      <c r="G918" t="s">
        <v>1962</v>
      </c>
      <c r="H918" t="s">
        <v>1959</v>
      </c>
      <c r="I918" t="s">
        <v>659</v>
      </c>
      <c r="J918" t="s">
        <v>15</v>
      </c>
      <c r="K918" t="s">
        <v>662</v>
      </c>
      <c r="M918" t="s">
        <v>14</v>
      </c>
    </row>
    <row r="919" spans="2:13" ht="14.25" hidden="1">
      <c r="B919">
        <v>917</v>
      </c>
      <c r="C919">
        <v>91</v>
      </c>
      <c r="D919">
        <v>13</v>
      </c>
      <c r="E919">
        <v>9</v>
      </c>
      <c r="F919">
        <v>0</v>
      </c>
      <c r="G919" t="s">
        <v>1962</v>
      </c>
      <c r="H919" t="s">
        <v>1959</v>
      </c>
      <c r="I919" t="s">
        <v>659</v>
      </c>
      <c r="J919" t="s">
        <v>15</v>
      </c>
      <c r="K919" t="s">
        <v>663</v>
      </c>
      <c r="M919" t="s">
        <v>14</v>
      </c>
    </row>
    <row r="920" spans="2:13" ht="14.25" hidden="1">
      <c r="B920">
        <v>918</v>
      </c>
      <c r="C920">
        <v>91</v>
      </c>
      <c r="D920">
        <v>13</v>
      </c>
      <c r="E920">
        <v>10</v>
      </c>
      <c r="F920">
        <v>0</v>
      </c>
      <c r="G920" t="s">
        <v>1962</v>
      </c>
      <c r="H920" t="s">
        <v>1959</v>
      </c>
      <c r="I920" t="s">
        <v>659</v>
      </c>
      <c r="J920" t="s">
        <v>15</v>
      </c>
      <c r="K920" t="s">
        <v>658</v>
      </c>
      <c r="M920" t="s">
        <v>14</v>
      </c>
    </row>
    <row r="921" spans="2:13" ht="14.25" hidden="1">
      <c r="B921">
        <v>919</v>
      </c>
      <c r="C921">
        <v>91</v>
      </c>
      <c r="D921">
        <v>13</v>
      </c>
      <c r="E921">
        <v>11</v>
      </c>
      <c r="F921">
        <v>0</v>
      </c>
      <c r="G921" t="s">
        <v>1962</v>
      </c>
      <c r="H921" t="s">
        <v>1959</v>
      </c>
      <c r="I921" t="s">
        <v>659</v>
      </c>
      <c r="J921" t="s">
        <v>15</v>
      </c>
      <c r="K921" t="s">
        <v>575</v>
      </c>
      <c r="M921" t="s">
        <v>14</v>
      </c>
    </row>
    <row r="922" spans="2:13" ht="14.25" hidden="1">
      <c r="B922">
        <v>920</v>
      </c>
      <c r="C922">
        <v>91</v>
      </c>
      <c r="D922">
        <v>13</v>
      </c>
      <c r="E922">
        <v>12</v>
      </c>
      <c r="F922">
        <v>0</v>
      </c>
      <c r="G922" t="s">
        <v>1962</v>
      </c>
      <c r="H922" t="s">
        <v>1959</v>
      </c>
      <c r="I922" t="s">
        <v>659</v>
      </c>
      <c r="J922" t="s">
        <v>15</v>
      </c>
      <c r="K922" t="s">
        <v>56</v>
      </c>
      <c r="M922" t="s">
        <v>14</v>
      </c>
    </row>
    <row r="923" spans="2:13" ht="14.25" hidden="1">
      <c r="B923">
        <v>921</v>
      </c>
      <c r="C923">
        <v>91</v>
      </c>
      <c r="D923">
        <v>13</v>
      </c>
      <c r="E923">
        <v>13</v>
      </c>
      <c r="F923">
        <v>0</v>
      </c>
      <c r="G923" t="s">
        <v>1962</v>
      </c>
      <c r="H923" t="s">
        <v>1959</v>
      </c>
      <c r="I923" t="s">
        <v>659</v>
      </c>
      <c r="J923" t="s">
        <v>24</v>
      </c>
      <c r="K923" t="s">
        <v>57</v>
      </c>
      <c r="M923" t="s">
        <v>14</v>
      </c>
    </row>
    <row r="924" spans="2:13" ht="14.25" hidden="1">
      <c r="B924">
        <v>922</v>
      </c>
      <c r="C924">
        <v>92</v>
      </c>
      <c r="D924">
        <v>6</v>
      </c>
      <c r="E924">
        <v>0</v>
      </c>
      <c r="F924">
        <v>0</v>
      </c>
      <c r="G924" t="s">
        <v>1962</v>
      </c>
      <c r="H924" t="s">
        <v>1959</v>
      </c>
      <c r="I924" t="s">
        <v>664</v>
      </c>
      <c r="J924" t="s">
        <v>12</v>
      </c>
      <c r="K924" t="s">
        <v>664</v>
      </c>
      <c r="M924" t="s">
        <v>14</v>
      </c>
    </row>
    <row r="925" spans="2:13" ht="14.25" hidden="1">
      <c r="B925">
        <v>923</v>
      </c>
      <c r="C925">
        <v>92</v>
      </c>
      <c r="D925">
        <v>6</v>
      </c>
      <c r="E925">
        <v>1</v>
      </c>
      <c r="F925">
        <v>0</v>
      </c>
      <c r="G925" t="s">
        <v>1962</v>
      </c>
      <c r="H925" t="s">
        <v>1959</v>
      </c>
      <c r="I925" t="s">
        <v>664</v>
      </c>
      <c r="J925" t="s">
        <v>15</v>
      </c>
      <c r="K925" t="s">
        <v>665</v>
      </c>
      <c r="M925" t="s">
        <v>14</v>
      </c>
    </row>
    <row r="926" spans="2:13" ht="14.25" hidden="1">
      <c r="B926">
        <v>924</v>
      </c>
      <c r="C926">
        <v>92</v>
      </c>
      <c r="D926">
        <v>6</v>
      </c>
      <c r="E926">
        <v>2</v>
      </c>
      <c r="F926">
        <v>0</v>
      </c>
      <c r="G926" t="s">
        <v>1962</v>
      </c>
      <c r="H926" t="s">
        <v>1959</v>
      </c>
      <c r="I926" t="s">
        <v>664</v>
      </c>
      <c r="J926" t="s">
        <v>15</v>
      </c>
      <c r="K926" t="s">
        <v>666</v>
      </c>
      <c r="M926" t="s">
        <v>14</v>
      </c>
    </row>
    <row r="927" spans="2:13" ht="14.25" hidden="1">
      <c r="B927">
        <v>925</v>
      </c>
      <c r="C927">
        <v>92</v>
      </c>
      <c r="D927">
        <v>6</v>
      </c>
      <c r="E927">
        <v>3</v>
      </c>
      <c r="F927">
        <v>0</v>
      </c>
      <c r="G927" t="s">
        <v>1962</v>
      </c>
      <c r="H927" t="s">
        <v>1959</v>
      </c>
      <c r="I927" t="s">
        <v>664</v>
      </c>
      <c r="J927" t="s">
        <v>15</v>
      </c>
      <c r="K927" t="s">
        <v>667</v>
      </c>
      <c r="M927" t="s">
        <v>14</v>
      </c>
    </row>
    <row r="928" spans="2:13" ht="14.25" hidden="1">
      <c r="B928">
        <v>926</v>
      </c>
      <c r="C928">
        <v>92</v>
      </c>
      <c r="D928">
        <v>6</v>
      </c>
      <c r="E928">
        <v>4</v>
      </c>
      <c r="F928">
        <v>0</v>
      </c>
      <c r="G928" t="s">
        <v>1962</v>
      </c>
      <c r="H928" t="s">
        <v>1959</v>
      </c>
      <c r="I928" t="s">
        <v>664</v>
      </c>
      <c r="J928" t="s">
        <v>15</v>
      </c>
      <c r="K928" t="s">
        <v>577</v>
      </c>
      <c r="M928" t="s">
        <v>14</v>
      </c>
    </row>
    <row r="929" spans="2:13" ht="14.25" hidden="1">
      <c r="B929">
        <v>927</v>
      </c>
      <c r="C929">
        <v>92</v>
      </c>
      <c r="D929">
        <v>6</v>
      </c>
      <c r="E929">
        <v>5</v>
      </c>
      <c r="F929">
        <v>0</v>
      </c>
      <c r="G929" t="s">
        <v>1962</v>
      </c>
      <c r="H929" t="s">
        <v>1959</v>
      </c>
      <c r="I929" t="s">
        <v>664</v>
      </c>
      <c r="J929" t="s">
        <v>15</v>
      </c>
      <c r="K929" t="s">
        <v>56</v>
      </c>
      <c r="M929" t="s">
        <v>14</v>
      </c>
    </row>
    <row r="930" spans="2:13" ht="14.25" hidden="1">
      <c r="B930">
        <v>928</v>
      </c>
      <c r="C930">
        <v>92</v>
      </c>
      <c r="D930">
        <v>6</v>
      </c>
      <c r="E930">
        <v>6</v>
      </c>
      <c r="F930">
        <v>0</v>
      </c>
      <c r="G930" t="s">
        <v>1962</v>
      </c>
      <c r="H930" t="s">
        <v>1959</v>
      </c>
      <c r="I930" t="s">
        <v>664</v>
      </c>
      <c r="J930" t="s">
        <v>24</v>
      </c>
      <c r="K930" t="s">
        <v>57</v>
      </c>
      <c r="M930" t="s">
        <v>14</v>
      </c>
    </row>
    <row r="931" spans="2:13" ht="14.25" hidden="1">
      <c r="B931">
        <v>929</v>
      </c>
      <c r="C931">
        <v>93</v>
      </c>
      <c r="D931">
        <v>30</v>
      </c>
      <c r="E931">
        <v>0</v>
      </c>
      <c r="F931">
        <v>0</v>
      </c>
      <c r="G931" t="s">
        <v>1962</v>
      </c>
      <c r="H931" t="s">
        <v>1959</v>
      </c>
      <c r="I931" t="s">
        <v>668</v>
      </c>
      <c r="J931" t="s">
        <v>430</v>
      </c>
      <c r="K931" t="s">
        <v>668</v>
      </c>
      <c r="M931" t="s">
        <v>14</v>
      </c>
    </row>
    <row r="932" spans="2:13" ht="14.25" hidden="1">
      <c r="B932">
        <v>930</v>
      </c>
      <c r="C932">
        <v>93</v>
      </c>
      <c r="D932">
        <v>30</v>
      </c>
      <c r="E932">
        <v>1</v>
      </c>
      <c r="F932">
        <v>0</v>
      </c>
      <c r="G932" t="s">
        <v>1962</v>
      </c>
      <c r="H932" t="s">
        <v>1959</v>
      </c>
      <c r="I932" t="s">
        <v>668</v>
      </c>
      <c r="J932" t="s">
        <v>432</v>
      </c>
      <c r="K932" t="s">
        <v>669</v>
      </c>
      <c r="M932" t="s">
        <v>14</v>
      </c>
    </row>
    <row r="933" spans="2:13" ht="14.25" hidden="1">
      <c r="B933">
        <v>931</v>
      </c>
      <c r="C933">
        <v>93</v>
      </c>
      <c r="D933">
        <v>30</v>
      </c>
      <c r="E933">
        <v>2</v>
      </c>
      <c r="F933">
        <v>0</v>
      </c>
      <c r="G933" t="s">
        <v>1962</v>
      </c>
      <c r="H933" t="s">
        <v>1959</v>
      </c>
      <c r="I933" t="s">
        <v>668</v>
      </c>
      <c r="J933" t="s">
        <v>15</v>
      </c>
      <c r="K933" t="s">
        <v>670</v>
      </c>
      <c r="M933" t="s">
        <v>14</v>
      </c>
    </row>
    <row r="934" spans="2:13" ht="14.25" hidden="1">
      <c r="B934">
        <v>932</v>
      </c>
      <c r="C934">
        <v>93</v>
      </c>
      <c r="D934">
        <v>30</v>
      </c>
      <c r="E934">
        <v>3</v>
      </c>
      <c r="F934">
        <v>0</v>
      </c>
      <c r="G934" t="s">
        <v>1962</v>
      </c>
      <c r="H934" t="s">
        <v>1959</v>
      </c>
      <c r="I934" t="s">
        <v>668</v>
      </c>
      <c r="J934" t="s">
        <v>15</v>
      </c>
      <c r="K934" t="s">
        <v>671</v>
      </c>
      <c r="M934" t="s">
        <v>14</v>
      </c>
    </row>
    <row r="935" spans="2:13" ht="14.25" hidden="1">
      <c r="B935">
        <v>933</v>
      </c>
      <c r="C935">
        <v>93</v>
      </c>
      <c r="D935">
        <v>30</v>
      </c>
      <c r="E935">
        <v>4</v>
      </c>
      <c r="F935">
        <v>0</v>
      </c>
      <c r="G935" t="s">
        <v>1962</v>
      </c>
      <c r="H935" t="s">
        <v>1959</v>
      </c>
      <c r="I935" t="s">
        <v>668</v>
      </c>
      <c r="J935" t="s">
        <v>432</v>
      </c>
      <c r="K935" t="s">
        <v>672</v>
      </c>
      <c r="M935" t="s">
        <v>14</v>
      </c>
    </row>
    <row r="936" spans="2:13" ht="14.25" hidden="1">
      <c r="B936">
        <v>934</v>
      </c>
      <c r="C936">
        <v>93</v>
      </c>
      <c r="D936">
        <v>30</v>
      </c>
      <c r="E936">
        <v>5</v>
      </c>
      <c r="F936">
        <v>0</v>
      </c>
      <c r="G936" t="s">
        <v>1962</v>
      </c>
      <c r="H936" t="s">
        <v>1959</v>
      </c>
      <c r="I936" t="s">
        <v>668</v>
      </c>
      <c r="J936" t="s">
        <v>15</v>
      </c>
      <c r="K936" t="s">
        <v>673</v>
      </c>
      <c r="M936" t="s">
        <v>14</v>
      </c>
    </row>
    <row r="937" spans="2:13" ht="14.25" hidden="1">
      <c r="B937">
        <v>935</v>
      </c>
      <c r="C937">
        <v>93</v>
      </c>
      <c r="D937">
        <v>30</v>
      </c>
      <c r="E937">
        <v>6</v>
      </c>
      <c r="F937">
        <v>0</v>
      </c>
      <c r="G937" t="s">
        <v>1962</v>
      </c>
      <c r="H937" t="s">
        <v>1959</v>
      </c>
      <c r="I937" t="s">
        <v>668</v>
      </c>
      <c r="J937" t="s">
        <v>15</v>
      </c>
      <c r="K937" t="s">
        <v>674</v>
      </c>
      <c r="M937" t="s">
        <v>14</v>
      </c>
    </row>
    <row r="938" spans="2:13" ht="14.25" hidden="1">
      <c r="B938">
        <v>936</v>
      </c>
      <c r="C938">
        <v>93</v>
      </c>
      <c r="D938">
        <v>30</v>
      </c>
      <c r="E938">
        <v>7</v>
      </c>
      <c r="F938">
        <v>0</v>
      </c>
      <c r="G938" t="s">
        <v>1962</v>
      </c>
      <c r="H938" t="s">
        <v>1959</v>
      </c>
      <c r="I938" t="s">
        <v>668</v>
      </c>
      <c r="J938" t="s">
        <v>15</v>
      </c>
      <c r="K938" t="s">
        <v>675</v>
      </c>
      <c r="M938" t="s">
        <v>14</v>
      </c>
    </row>
    <row r="939" spans="2:13" ht="14.25" hidden="1">
      <c r="B939">
        <v>937</v>
      </c>
      <c r="C939">
        <v>93</v>
      </c>
      <c r="D939">
        <v>30</v>
      </c>
      <c r="E939">
        <v>8</v>
      </c>
      <c r="F939">
        <v>0</v>
      </c>
      <c r="G939" t="s">
        <v>1962</v>
      </c>
      <c r="H939" t="s">
        <v>1959</v>
      </c>
      <c r="I939" t="s">
        <v>668</v>
      </c>
      <c r="J939" t="s">
        <v>15</v>
      </c>
      <c r="K939" t="s">
        <v>676</v>
      </c>
      <c r="M939" t="s">
        <v>14</v>
      </c>
    </row>
    <row r="940" spans="2:13" ht="14.25" hidden="1">
      <c r="B940">
        <v>938</v>
      </c>
      <c r="C940">
        <v>93</v>
      </c>
      <c r="D940">
        <v>30</v>
      </c>
      <c r="E940">
        <v>9</v>
      </c>
      <c r="F940">
        <v>0</v>
      </c>
      <c r="G940" t="s">
        <v>1962</v>
      </c>
      <c r="H940" t="s">
        <v>1959</v>
      </c>
      <c r="I940" t="s">
        <v>668</v>
      </c>
      <c r="J940" t="s">
        <v>15</v>
      </c>
      <c r="K940" t="s">
        <v>677</v>
      </c>
      <c r="M940" t="s">
        <v>14</v>
      </c>
    </row>
    <row r="941" spans="2:13" ht="14.25" hidden="1">
      <c r="B941">
        <v>939</v>
      </c>
      <c r="C941">
        <v>93</v>
      </c>
      <c r="D941">
        <v>30</v>
      </c>
      <c r="E941">
        <v>10</v>
      </c>
      <c r="F941">
        <v>0</v>
      </c>
      <c r="G941" t="s">
        <v>1962</v>
      </c>
      <c r="H941" t="s">
        <v>1959</v>
      </c>
      <c r="I941" t="s">
        <v>668</v>
      </c>
      <c r="J941" t="s">
        <v>15</v>
      </c>
      <c r="K941" t="s">
        <v>678</v>
      </c>
      <c r="M941" t="s">
        <v>14</v>
      </c>
    </row>
    <row r="942" spans="2:13" ht="14.25" hidden="1">
      <c r="B942">
        <v>940</v>
      </c>
      <c r="C942">
        <v>93</v>
      </c>
      <c r="D942">
        <v>30</v>
      </c>
      <c r="E942">
        <v>11</v>
      </c>
      <c r="F942">
        <v>0</v>
      </c>
      <c r="G942" t="s">
        <v>1962</v>
      </c>
      <c r="H942" t="s">
        <v>1959</v>
      </c>
      <c r="I942" t="s">
        <v>668</v>
      </c>
      <c r="J942" t="s">
        <v>432</v>
      </c>
      <c r="K942" t="s">
        <v>679</v>
      </c>
      <c r="M942" t="s">
        <v>14</v>
      </c>
    </row>
    <row r="943" spans="2:13" ht="14.25" hidden="1">
      <c r="B943">
        <v>941</v>
      </c>
      <c r="C943">
        <v>93</v>
      </c>
      <c r="D943">
        <v>30</v>
      </c>
      <c r="E943">
        <v>12</v>
      </c>
      <c r="F943">
        <v>0</v>
      </c>
      <c r="G943" t="s">
        <v>1962</v>
      </c>
      <c r="H943" t="s">
        <v>1959</v>
      </c>
      <c r="I943" t="s">
        <v>668</v>
      </c>
      <c r="J943" t="s">
        <v>680</v>
      </c>
      <c r="K943" t="s">
        <v>681</v>
      </c>
      <c r="M943" t="s">
        <v>14</v>
      </c>
    </row>
    <row r="944" spans="2:13" ht="14.25" hidden="1">
      <c r="B944">
        <v>942</v>
      </c>
      <c r="C944">
        <v>93</v>
      </c>
      <c r="D944">
        <v>30</v>
      </c>
      <c r="E944">
        <v>13</v>
      </c>
      <c r="F944">
        <v>0</v>
      </c>
      <c r="G944" t="s">
        <v>1962</v>
      </c>
      <c r="H944" t="s">
        <v>1959</v>
      </c>
      <c r="I944" t="s">
        <v>668</v>
      </c>
      <c r="J944" t="s">
        <v>682</v>
      </c>
      <c r="K944" t="s">
        <v>681</v>
      </c>
      <c r="M944" t="s">
        <v>14</v>
      </c>
    </row>
    <row r="945" spans="2:13" ht="14.25" hidden="1">
      <c r="B945">
        <v>943</v>
      </c>
      <c r="C945">
        <v>93</v>
      </c>
      <c r="D945">
        <v>30</v>
      </c>
      <c r="E945">
        <v>14</v>
      </c>
      <c r="F945">
        <v>0</v>
      </c>
      <c r="G945" t="s">
        <v>1962</v>
      </c>
      <c r="H945" t="s">
        <v>1959</v>
      </c>
      <c r="I945" t="s">
        <v>668</v>
      </c>
      <c r="J945" t="s">
        <v>15</v>
      </c>
      <c r="K945" t="s">
        <v>683</v>
      </c>
      <c r="M945" t="s">
        <v>14</v>
      </c>
    </row>
    <row r="946" spans="2:13" ht="14.25" hidden="1">
      <c r="B946">
        <v>944</v>
      </c>
      <c r="C946">
        <v>93</v>
      </c>
      <c r="D946">
        <v>30</v>
      </c>
      <c r="E946">
        <v>15</v>
      </c>
      <c r="F946">
        <v>0</v>
      </c>
      <c r="G946" t="s">
        <v>1962</v>
      </c>
      <c r="H946" t="s">
        <v>1959</v>
      </c>
      <c r="I946" t="s">
        <v>668</v>
      </c>
      <c r="J946" t="s">
        <v>388</v>
      </c>
      <c r="K946" t="s">
        <v>684</v>
      </c>
      <c r="M946" t="s">
        <v>14</v>
      </c>
    </row>
    <row r="947" spans="2:13" ht="14.25" hidden="1">
      <c r="B947">
        <v>945</v>
      </c>
      <c r="C947">
        <v>93</v>
      </c>
      <c r="D947">
        <v>30</v>
      </c>
      <c r="E947">
        <v>16</v>
      </c>
      <c r="F947">
        <v>0</v>
      </c>
      <c r="G947" t="s">
        <v>1962</v>
      </c>
      <c r="H947" t="s">
        <v>1959</v>
      </c>
      <c r="I947" t="s">
        <v>668</v>
      </c>
      <c r="J947" t="s">
        <v>15</v>
      </c>
      <c r="K947" t="s">
        <v>685</v>
      </c>
      <c r="M947" t="s">
        <v>14</v>
      </c>
    </row>
    <row r="948" spans="2:13" ht="14.25" hidden="1">
      <c r="B948">
        <v>946</v>
      </c>
      <c r="C948">
        <v>93</v>
      </c>
      <c r="D948">
        <v>30</v>
      </c>
      <c r="E948">
        <v>17</v>
      </c>
      <c r="F948">
        <v>0</v>
      </c>
      <c r="G948" t="s">
        <v>1962</v>
      </c>
      <c r="H948" t="s">
        <v>1959</v>
      </c>
      <c r="I948" t="s">
        <v>668</v>
      </c>
      <c r="J948" t="s">
        <v>388</v>
      </c>
      <c r="K948" t="s">
        <v>686</v>
      </c>
      <c r="M948" t="s">
        <v>14</v>
      </c>
    </row>
    <row r="949" spans="2:13" ht="14.25" hidden="1">
      <c r="B949">
        <v>947</v>
      </c>
      <c r="C949">
        <v>93</v>
      </c>
      <c r="D949">
        <v>30</v>
      </c>
      <c r="E949">
        <v>18</v>
      </c>
      <c r="F949">
        <v>0</v>
      </c>
      <c r="G949" t="s">
        <v>1962</v>
      </c>
      <c r="H949" t="s">
        <v>1959</v>
      </c>
      <c r="I949" t="s">
        <v>668</v>
      </c>
      <c r="J949" t="s">
        <v>15</v>
      </c>
      <c r="K949" t="s">
        <v>687</v>
      </c>
      <c r="M949" t="s">
        <v>14</v>
      </c>
    </row>
    <row r="950" spans="2:13" ht="14.25" hidden="1">
      <c r="B950">
        <v>948</v>
      </c>
      <c r="C950">
        <v>93</v>
      </c>
      <c r="D950">
        <v>30</v>
      </c>
      <c r="E950">
        <v>19</v>
      </c>
      <c r="F950">
        <v>0</v>
      </c>
      <c r="G950" t="s">
        <v>1962</v>
      </c>
      <c r="H950" t="s">
        <v>1959</v>
      </c>
      <c r="I950" t="s">
        <v>668</v>
      </c>
      <c r="J950" t="s">
        <v>15</v>
      </c>
      <c r="K950" t="s">
        <v>688</v>
      </c>
      <c r="M950" t="s">
        <v>14</v>
      </c>
    </row>
    <row r="951" spans="2:13" ht="14.25" hidden="1">
      <c r="B951">
        <v>949</v>
      </c>
      <c r="C951">
        <v>93</v>
      </c>
      <c r="D951">
        <v>30</v>
      </c>
      <c r="E951">
        <v>20</v>
      </c>
      <c r="F951">
        <v>0</v>
      </c>
      <c r="G951" t="s">
        <v>1962</v>
      </c>
      <c r="H951" t="s">
        <v>1959</v>
      </c>
      <c r="I951" t="s">
        <v>668</v>
      </c>
      <c r="J951" t="s">
        <v>682</v>
      </c>
      <c r="K951" t="s">
        <v>689</v>
      </c>
      <c r="M951" t="s">
        <v>14</v>
      </c>
    </row>
    <row r="952" spans="2:13" ht="14.25" hidden="1">
      <c r="B952">
        <v>950</v>
      </c>
      <c r="C952">
        <v>93</v>
      </c>
      <c r="D952">
        <v>30</v>
      </c>
      <c r="E952">
        <v>21</v>
      </c>
      <c r="F952">
        <v>0</v>
      </c>
      <c r="G952" t="s">
        <v>1962</v>
      </c>
      <c r="H952" t="s">
        <v>1959</v>
      </c>
      <c r="I952" t="s">
        <v>668</v>
      </c>
      <c r="J952" t="s">
        <v>24</v>
      </c>
      <c r="K952" t="s">
        <v>57</v>
      </c>
      <c r="M952" t="s">
        <v>14</v>
      </c>
    </row>
    <row r="953" spans="2:13" ht="14.25" hidden="1">
      <c r="B953">
        <v>951</v>
      </c>
      <c r="C953">
        <v>93</v>
      </c>
      <c r="D953">
        <v>30</v>
      </c>
      <c r="E953">
        <v>22</v>
      </c>
      <c r="F953">
        <v>0</v>
      </c>
      <c r="G953" t="s">
        <v>1962</v>
      </c>
      <c r="H953" t="s">
        <v>1959</v>
      </c>
      <c r="I953" t="s">
        <v>668</v>
      </c>
      <c r="J953" t="s">
        <v>432</v>
      </c>
      <c r="K953" t="s">
        <v>690</v>
      </c>
      <c r="M953" t="s">
        <v>14</v>
      </c>
    </row>
    <row r="954" spans="2:13" ht="14.25" hidden="1">
      <c r="B954">
        <v>952</v>
      </c>
      <c r="C954">
        <v>93</v>
      </c>
      <c r="D954">
        <v>30</v>
      </c>
      <c r="E954">
        <v>23</v>
      </c>
      <c r="F954">
        <v>0</v>
      </c>
      <c r="G954" t="s">
        <v>1962</v>
      </c>
      <c r="H954" t="s">
        <v>1959</v>
      </c>
      <c r="I954" t="s">
        <v>668</v>
      </c>
      <c r="J954" t="s">
        <v>15</v>
      </c>
      <c r="K954" t="s">
        <v>683</v>
      </c>
      <c r="M954" t="s">
        <v>14</v>
      </c>
    </row>
    <row r="955" spans="2:13" ht="14.25" hidden="1">
      <c r="B955">
        <v>953</v>
      </c>
      <c r="C955">
        <v>93</v>
      </c>
      <c r="D955">
        <v>30</v>
      </c>
      <c r="E955">
        <v>24</v>
      </c>
      <c r="F955">
        <v>0</v>
      </c>
      <c r="G955" t="s">
        <v>1962</v>
      </c>
      <c r="H955" t="s">
        <v>1959</v>
      </c>
      <c r="I955" t="s">
        <v>668</v>
      </c>
      <c r="J955" t="s">
        <v>388</v>
      </c>
      <c r="K955" t="s">
        <v>684</v>
      </c>
      <c r="M955" t="s">
        <v>14</v>
      </c>
    </row>
    <row r="956" spans="2:13" ht="14.25" hidden="1">
      <c r="B956">
        <v>954</v>
      </c>
      <c r="C956">
        <v>93</v>
      </c>
      <c r="D956">
        <v>30</v>
      </c>
      <c r="E956">
        <v>25</v>
      </c>
      <c r="F956">
        <v>0</v>
      </c>
      <c r="G956" t="s">
        <v>1962</v>
      </c>
      <c r="H956" t="s">
        <v>1959</v>
      </c>
      <c r="I956" t="s">
        <v>668</v>
      </c>
      <c r="J956" t="s">
        <v>15</v>
      </c>
      <c r="K956" t="s">
        <v>685</v>
      </c>
      <c r="M956" t="s">
        <v>14</v>
      </c>
    </row>
    <row r="957" spans="2:13" ht="14.25" hidden="1">
      <c r="B957">
        <v>955</v>
      </c>
      <c r="C957">
        <v>93</v>
      </c>
      <c r="D957">
        <v>30</v>
      </c>
      <c r="E957">
        <v>26</v>
      </c>
      <c r="F957">
        <v>0</v>
      </c>
      <c r="G957" t="s">
        <v>1962</v>
      </c>
      <c r="H957" t="s">
        <v>1959</v>
      </c>
      <c r="I957" t="s">
        <v>668</v>
      </c>
      <c r="J957" t="s">
        <v>388</v>
      </c>
      <c r="K957" t="s">
        <v>686</v>
      </c>
      <c r="M957" t="s">
        <v>14</v>
      </c>
    </row>
    <row r="958" spans="2:13" ht="14.25" hidden="1">
      <c r="B958">
        <v>956</v>
      </c>
      <c r="C958">
        <v>93</v>
      </c>
      <c r="D958">
        <v>30</v>
      </c>
      <c r="E958">
        <v>27</v>
      </c>
      <c r="F958">
        <v>0</v>
      </c>
      <c r="G958" t="s">
        <v>1962</v>
      </c>
      <c r="H958" t="s">
        <v>1959</v>
      </c>
      <c r="I958" t="s">
        <v>668</v>
      </c>
      <c r="J958" t="s">
        <v>15</v>
      </c>
      <c r="K958" t="s">
        <v>687</v>
      </c>
      <c r="M958" t="s">
        <v>14</v>
      </c>
    </row>
    <row r="959" spans="2:13" ht="14.25" hidden="1">
      <c r="B959">
        <v>957</v>
      </c>
      <c r="C959">
        <v>93</v>
      </c>
      <c r="D959">
        <v>30</v>
      </c>
      <c r="E959">
        <v>28</v>
      </c>
      <c r="F959">
        <v>0</v>
      </c>
      <c r="G959" t="s">
        <v>1962</v>
      </c>
      <c r="H959" t="s">
        <v>1959</v>
      </c>
      <c r="I959" t="s">
        <v>668</v>
      </c>
      <c r="J959" t="s">
        <v>15</v>
      </c>
      <c r="K959" t="s">
        <v>688</v>
      </c>
      <c r="M959" t="s">
        <v>14</v>
      </c>
    </row>
    <row r="960" spans="2:13" ht="14.25" hidden="1">
      <c r="B960">
        <v>958</v>
      </c>
      <c r="C960">
        <v>93</v>
      </c>
      <c r="D960">
        <v>30</v>
      </c>
      <c r="E960">
        <v>29</v>
      </c>
      <c r="F960">
        <v>0</v>
      </c>
      <c r="G960" t="s">
        <v>1962</v>
      </c>
      <c r="H960" t="s">
        <v>1959</v>
      </c>
      <c r="I960" t="s">
        <v>668</v>
      </c>
      <c r="J960" t="s">
        <v>682</v>
      </c>
      <c r="K960" t="s">
        <v>689</v>
      </c>
      <c r="M960" t="s">
        <v>14</v>
      </c>
    </row>
    <row r="961" spans="2:13" ht="14.25" hidden="1">
      <c r="B961">
        <v>959</v>
      </c>
      <c r="C961">
        <v>93</v>
      </c>
      <c r="D961">
        <v>30</v>
      </c>
      <c r="E961">
        <v>30</v>
      </c>
      <c r="F961">
        <v>0</v>
      </c>
      <c r="G961" t="s">
        <v>1962</v>
      </c>
      <c r="H961" t="s">
        <v>1959</v>
      </c>
      <c r="I961" t="s">
        <v>668</v>
      </c>
      <c r="J961" t="s">
        <v>24</v>
      </c>
      <c r="K961" t="s">
        <v>691</v>
      </c>
      <c r="M961" t="s">
        <v>14</v>
      </c>
    </row>
    <row r="962" spans="2:13" ht="14.25" hidden="1">
      <c r="B962">
        <v>960</v>
      </c>
      <c r="C962">
        <v>94</v>
      </c>
      <c r="D962">
        <v>17</v>
      </c>
      <c r="E962">
        <v>0</v>
      </c>
      <c r="F962">
        <v>0</v>
      </c>
      <c r="G962" t="s">
        <v>1962</v>
      </c>
      <c r="H962" t="s">
        <v>1959</v>
      </c>
      <c r="I962" t="s">
        <v>692</v>
      </c>
      <c r="J962" t="s">
        <v>430</v>
      </c>
      <c r="K962" t="s">
        <v>692</v>
      </c>
      <c r="M962" t="s">
        <v>14</v>
      </c>
    </row>
    <row r="963" spans="2:13" ht="14.25" hidden="1">
      <c r="B963">
        <v>961</v>
      </c>
      <c r="C963">
        <v>94</v>
      </c>
      <c r="D963">
        <v>17</v>
      </c>
      <c r="E963">
        <v>1</v>
      </c>
      <c r="F963">
        <v>0</v>
      </c>
      <c r="G963" t="s">
        <v>1962</v>
      </c>
      <c r="H963" t="s">
        <v>1959</v>
      </c>
      <c r="I963" t="s">
        <v>692</v>
      </c>
      <c r="J963" t="s">
        <v>693</v>
      </c>
      <c r="K963" t="s">
        <v>694</v>
      </c>
      <c r="M963" t="s">
        <v>14</v>
      </c>
    </row>
    <row r="964" spans="2:13" ht="14.25" hidden="1">
      <c r="B964">
        <v>962</v>
      </c>
      <c r="C964">
        <v>94</v>
      </c>
      <c r="D964">
        <v>17</v>
      </c>
      <c r="E964">
        <v>2</v>
      </c>
      <c r="F964">
        <v>0</v>
      </c>
      <c r="G964" t="s">
        <v>1962</v>
      </c>
      <c r="H964" t="s">
        <v>1959</v>
      </c>
      <c r="I964" t="s">
        <v>692</v>
      </c>
      <c r="J964" t="s">
        <v>15</v>
      </c>
      <c r="K964" t="s">
        <v>695</v>
      </c>
      <c r="M964" t="s">
        <v>14</v>
      </c>
    </row>
    <row r="965" spans="2:13" ht="14.25" hidden="1">
      <c r="B965">
        <v>963</v>
      </c>
      <c r="C965">
        <v>94</v>
      </c>
      <c r="D965">
        <v>17</v>
      </c>
      <c r="E965">
        <v>3</v>
      </c>
      <c r="F965">
        <v>0</v>
      </c>
      <c r="G965" t="s">
        <v>1962</v>
      </c>
      <c r="H965" t="s">
        <v>1959</v>
      </c>
      <c r="I965" t="s">
        <v>692</v>
      </c>
      <c r="J965" t="s">
        <v>15</v>
      </c>
      <c r="K965" t="s">
        <v>696</v>
      </c>
      <c r="M965" t="s">
        <v>14</v>
      </c>
    </row>
    <row r="966" spans="2:13" ht="14.25" hidden="1">
      <c r="B966">
        <v>964</v>
      </c>
      <c r="C966">
        <v>94</v>
      </c>
      <c r="D966">
        <v>17</v>
      </c>
      <c r="E966">
        <v>4</v>
      </c>
      <c r="F966">
        <v>0</v>
      </c>
      <c r="G966" t="s">
        <v>1962</v>
      </c>
      <c r="H966" t="s">
        <v>1959</v>
      </c>
      <c r="I966" t="s">
        <v>692</v>
      </c>
      <c r="J966" t="s">
        <v>15</v>
      </c>
      <c r="K966" t="s">
        <v>697</v>
      </c>
      <c r="M966" t="s">
        <v>14</v>
      </c>
    </row>
    <row r="967" spans="2:13" ht="14.25" hidden="1">
      <c r="B967">
        <v>965</v>
      </c>
      <c r="C967">
        <v>94</v>
      </c>
      <c r="D967">
        <v>17</v>
      </c>
      <c r="E967">
        <v>5</v>
      </c>
      <c r="F967">
        <v>0</v>
      </c>
      <c r="G967" t="s">
        <v>1962</v>
      </c>
      <c r="H967" t="s">
        <v>1959</v>
      </c>
      <c r="I967" t="s">
        <v>692</v>
      </c>
      <c r="J967" t="s">
        <v>693</v>
      </c>
      <c r="K967" t="s">
        <v>698</v>
      </c>
      <c r="M967" t="s">
        <v>14</v>
      </c>
    </row>
    <row r="968" spans="2:13" ht="14.25" hidden="1">
      <c r="B968">
        <v>966</v>
      </c>
      <c r="C968">
        <v>94</v>
      </c>
      <c r="D968">
        <v>17</v>
      </c>
      <c r="E968">
        <v>6</v>
      </c>
      <c r="F968">
        <v>0</v>
      </c>
      <c r="G968" t="s">
        <v>1962</v>
      </c>
      <c r="H968" t="s">
        <v>1959</v>
      </c>
      <c r="I968" t="s">
        <v>692</v>
      </c>
      <c r="J968" t="s">
        <v>15</v>
      </c>
      <c r="K968" t="s">
        <v>699</v>
      </c>
      <c r="M968" t="s">
        <v>14</v>
      </c>
    </row>
    <row r="969" spans="2:13" ht="14.25" hidden="1">
      <c r="B969">
        <v>967</v>
      </c>
      <c r="C969">
        <v>94</v>
      </c>
      <c r="D969">
        <v>17</v>
      </c>
      <c r="E969">
        <v>7</v>
      </c>
      <c r="F969">
        <v>0</v>
      </c>
      <c r="G969" t="s">
        <v>1962</v>
      </c>
      <c r="H969" t="s">
        <v>1959</v>
      </c>
      <c r="I969" t="s">
        <v>692</v>
      </c>
      <c r="J969" t="s">
        <v>15</v>
      </c>
      <c r="K969" t="s">
        <v>700</v>
      </c>
      <c r="M969" t="s">
        <v>14</v>
      </c>
    </row>
    <row r="970" spans="2:13" ht="14.25" hidden="1">
      <c r="B970">
        <v>968</v>
      </c>
      <c r="C970">
        <v>94</v>
      </c>
      <c r="D970">
        <v>17</v>
      </c>
      <c r="E970">
        <v>8</v>
      </c>
      <c r="F970">
        <v>0</v>
      </c>
      <c r="G970" t="s">
        <v>1962</v>
      </c>
      <c r="H970" t="s">
        <v>1959</v>
      </c>
      <c r="I970" t="s">
        <v>692</v>
      </c>
      <c r="J970" t="s">
        <v>15</v>
      </c>
      <c r="K970" t="s">
        <v>701</v>
      </c>
      <c r="M970" t="s">
        <v>14</v>
      </c>
    </row>
    <row r="971" spans="2:13" ht="14.25" hidden="1">
      <c r="B971">
        <v>969</v>
      </c>
      <c r="C971">
        <v>94</v>
      </c>
      <c r="D971">
        <v>17</v>
      </c>
      <c r="E971">
        <v>9</v>
      </c>
      <c r="F971">
        <v>0</v>
      </c>
      <c r="G971" t="s">
        <v>1962</v>
      </c>
      <c r="H971" t="s">
        <v>1959</v>
      </c>
      <c r="I971" t="s">
        <v>692</v>
      </c>
      <c r="J971" t="s">
        <v>15</v>
      </c>
      <c r="K971" t="s">
        <v>702</v>
      </c>
      <c r="M971" t="s">
        <v>14</v>
      </c>
    </row>
    <row r="972" spans="2:13" ht="14.25" hidden="1">
      <c r="B972">
        <v>970</v>
      </c>
      <c r="C972">
        <v>94</v>
      </c>
      <c r="D972">
        <v>17</v>
      </c>
      <c r="E972">
        <v>10</v>
      </c>
      <c r="F972">
        <v>0</v>
      </c>
      <c r="G972" t="s">
        <v>1962</v>
      </c>
      <c r="H972" t="s">
        <v>1959</v>
      </c>
      <c r="I972" t="s">
        <v>692</v>
      </c>
      <c r="J972" t="s">
        <v>15</v>
      </c>
      <c r="K972" t="s">
        <v>703</v>
      </c>
      <c r="M972" t="s">
        <v>14</v>
      </c>
    </row>
    <row r="973" spans="2:13" ht="14.25" hidden="1">
      <c r="B973">
        <v>971</v>
      </c>
      <c r="C973">
        <v>94</v>
      </c>
      <c r="D973">
        <v>17</v>
      </c>
      <c r="E973">
        <v>11</v>
      </c>
      <c r="F973">
        <v>0</v>
      </c>
      <c r="G973" t="s">
        <v>1962</v>
      </c>
      <c r="H973" t="s">
        <v>1959</v>
      </c>
      <c r="I973" t="s">
        <v>692</v>
      </c>
      <c r="J973" t="s">
        <v>15</v>
      </c>
      <c r="K973" t="s">
        <v>704</v>
      </c>
      <c r="M973" t="s">
        <v>14</v>
      </c>
    </row>
    <row r="974" spans="2:13" ht="14.25" hidden="1">
      <c r="B974">
        <v>972</v>
      </c>
      <c r="C974">
        <v>94</v>
      </c>
      <c r="D974">
        <v>17</v>
      </c>
      <c r="E974">
        <v>12</v>
      </c>
      <c r="F974">
        <v>0</v>
      </c>
      <c r="G974" t="s">
        <v>1962</v>
      </c>
      <c r="H974" t="s">
        <v>1959</v>
      </c>
      <c r="I974" t="s">
        <v>692</v>
      </c>
      <c r="J974" t="s">
        <v>15</v>
      </c>
      <c r="K974" t="s">
        <v>705</v>
      </c>
      <c r="M974" t="s">
        <v>14</v>
      </c>
    </row>
    <row r="975" spans="2:13" ht="14.25" hidden="1">
      <c r="B975">
        <v>973</v>
      </c>
      <c r="C975">
        <v>94</v>
      </c>
      <c r="D975">
        <v>17</v>
      </c>
      <c r="E975">
        <v>13</v>
      </c>
      <c r="F975">
        <v>0</v>
      </c>
      <c r="G975" t="s">
        <v>1962</v>
      </c>
      <c r="H975" t="s">
        <v>1959</v>
      </c>
      <c r="I975" t="s">
        <v>692</v>
      </c>
      <c r="J975" t="s">
        <v>15</v>
      </c>
      <c r="K975" t="s">
        <v>706</v>
      </c>
      <c r="M975" t="s">
        <v>14</v>
      </c>
    </row>
    <row r="976" spans="2:13" ht="14.25" hidden="1">
      <c r="B976">
        <v>974</v>
      </c>
      <c r="C976">
        <v>94</v>
      </c>
      <c r="D976">
        <v>17</v>
      </c>
      <c r="E976">
        <v>14</v>
      </c>
      <c r="F976">
        <v>0</v>
      </c>
      <c r="G976" t="s">
        <v>1962</v>
      </c>
      <c r="H976" t="s">
        <v>1959</v>
      </c>
      <c r="I976" t="s">
        <v>692</v>
      </c>
      <c r="J976" t="s">
        <v>15</v>
      </c>
      <c r="K976" t="s">
        <v>707</v>
      </c>
      <c r="M976" t="s">
        <v>14</v>
      </c>
    </row>
    <row r="977" spans="2:13" ht="14.25" hidden="1">
      <c r="B977">
        <v>975</v>
      </c>
      <c r="C977">
        <v>94</v>
      </c>
      <c r="D977">
        <v>17</v>
      </c>
      <c r="E977">
        <v>15</v>
      </c>
      <c r="F977">
        <v>0</v>
      </c>
      <c r="G977" t="s">
        <v>1962</v>
      </c>
      <c r="H977" t="s">
        <v>1959</v>
      </c>
      <c r="I977" t="s">
        <v>692</v>
      </c>
      <c r="J977" t="s">
        <v>15</v>
      </c>
      <c r="K977" t="s">
        <v>708</v>
      </c>
      <c r="M977" t="s">
        <v>14</v>
      </c>
    </row>
    <row r="978" spans="2:13" ht="14.25" hidden="1">
      <c r="B978">
        <v>976</v>
      </c>
      <c r="C978">
        <v>94</v>
      </c>
      <c r="D978">
        <v>17</v>
      </c>
      <c r="E978">
        <v>16</v>
      </c>
      <c r="F978">
        <v>0</v>
      </c>
      <c r="G978" t="s">
        <v>1962</v>
      </c>
      <c r="H978" t="s">
        <v>1959</v>
      </c>
      <c r="I978" t="s">
        <v>692</v>
      </c>
      <c r="J978" t="s">
        <v>15</v>
      </c>
      <c r="K978" t="s">
        <v>56</v>
      </c>
      <c r="M978" t="s">
        <v>14</v>
      </c>
    </row>
    <row r="979" spans="2:13" ht="14.25" hidden="1">
      <c r="B979">
        <v>977</v>
      </c>
      <c r="C979">
        <v>94</v>
      </c>
      <c r="D979">
        <v>17</v>
      </c>
      <c r="E979">
        <v>17</v>
      </c>
      <c r="F979">
        <v>0</v>
      </c>
      <c r="G979" t="s">
        <v>1962</v>
      </c>
      <c r="H979" t="s">
        <v>1959</v>
      </c>
      <c r="I979" t="s">
        <v>692</v>
      </c>
      <c r="J979" t="s">
        <v>24</v>
      </c>
      <c r="K979" t="s">
        <v>57</v>
      </c>
      <c r="M979" t="s">
        <v>14</v>
      </c>
    </row>
    <row r="980" spans="2:13" ht="14.25" hidden="1">
      <c r="B980">
        <v>978</v>
      </c>
      <c r="C980">
        <v>95</v>
      </c>
      <c r="D980">
        <v>6</v>
      </c>
      <c r="E980">
        <v>0</v>
      </c>
      <c r="F980">
        <v>0</v>
      </c>
      <c r="G980" t="s">
        <v>1962</v>
      </c>
      <c r="H980" t="s">
        <v>1959</v>
      </c>
      <c r="I980" t="s">
        <v>709</v>
      </c>
      <c r="J980" t="s">
        <v>430</v>
      </c>
      <c r="K980" t="s">
        <v>709</v>
      </c>
      <c r="M980" t="s">
        <v>14</v>
      </c>
    </row>
    <row r="981" spans="2:13" ht="14.25" hidden="1">
      <c r="B981">
        <v>979</v>
      </c>
      <c r="C981">
        <v>95</v>
      </c>
      <c r="D981">
        <v>6</v>
      </c>
      <c r="E981">
        <v>1</v>
      </c>
      <c r="F981">
        <v>0</v>
      </c>
      <c r="G981" t="s">
        <v>1962</v>
      </c>
      <c r="H981" t="s">
        <v>1959</v>
      </c>
      <c r="I981" t="s">
        <v>709</v>
      </c>
      <c r="J981" t="s">
        <v>15</v>
      </c>
      <c r="K981" t="s">
        <v>710</v>
      </c>
      <c r="M981" t="s">
        <v>14</v>
      </c>
    </row>
    <row r="982" spans="2:13" ht="14.25" hidden="1">
      <c r="B982">
        <v>980</v>
      </c>
      <c r="C982">
        <v>95</v>
      </c>
      <c r="D982">
        <v>6</v>
      </c>
      <c r="E982">
        <v>2</v>
      </c>
      <c r="F982">
        <v>0</v>
      </c>
      <c r="G982" t="s">
        <v>1962</v>
      </c>
      <c r="H982" t="s">
        <v>1959</v>
      </c>
      <c r="I982" t="s">
        <v>709</v>
      </c>
      <c r="J982" t="s">
        <v>15</v>
      </c>
      <c r="K982" t="s">
        <v>711</v>
      </c>
      <c r="M982" t="s">
        <v>14</v>
      </c>
    </row>
    <row r="983" spans="2:13" ht="14.25" hidden="1">
      <c r="B983">
        <v>981</v>
      </c>
      <c r="C983">
        <v>95</v>
      </c>
      <c r="D983">
        <v>6</v>
      </c>
      <c r="E983">
        <v>3</v>
      </c>
      <c r="F983">
        <v>0</v>
      </c>
      <c r="G983" t="s">
        <v>1962</v>
      </c>
      <c r="H983" t="s">
        <v>1959</v>
      </c>
      <c r="I983" t="s">
        <v>709</v>
      </c>
      <c r="J983" t="s">
        <v>15</v>
      </c>
      <c r="K983" t="s">
        <v>712</v>
      </c>
      <c r="M983" t="s">
        <v>14</v>
      </c>
    </row>
    <row r="984" spans="2:13" ht="14.25" hidden="1">
      <c r="B984">
        <v>982</v>
      </c>
      <c r="C984">
        <v>95</v>
      </c>
      <c r="D984">
        <v>6</v>
      </c>
      <c r="E984">
        <v>4</v>
      </c>
      <c r="F984">
        <v>0</v>
      </c>
      <c r="G984" t="s">
        <v>1962</v>
      </c>
      <c r="H984" t="s">
        <v>1959</v>
      </c>
      <c r="I984" t="s">
        <v>709</v>
      </c>
      <c r="J984" t="s">
        <v>15</v>
      </c>
      <c r="K984" t="s">
        <v>713</v>
      </c>
      <c r="M984" t="s">
        <v>14</v>
      </c>
    </row>
    <row r="985" spans="2:13" ht="14.25" hidden="1">
      <c r="B985">
        <v>983</v>
      </c>
      <c r="C985">
        <v>95</v>
      </c>
      <c r="D985">
        <v>6</v>
      </c>
      <c r="E985">
        <v>5</v>
      </c>
      <c r="F985">
        <v>0</v>
      </c>
      <c r="G985" t="s">
        <v>1962</v>
      </c>
      <c r="H985" t="s">
        <v>1959</v>
      </c>
      <c r="I985" t="s">
        <v>709</v>
      </c>
      <c r="J985" t="s">
        <v>15</v>
      </c>
      <c r="K985" t="s">
        <v>56</v>
      </c>
      <c r="M985" t="s">
        <v>14</v>
      </c>
    </row>
    <row r="986" spans="2:13" ht="14.25" hidden="1">
      <c r="B986">
        <v>984</v>
      </c>
      <c r="C986">
        <v>95</v>
      </c>
      <c r="D986">
        <v>6</v>
      </c>
      <c r="E986">
        <v>6</v>
      </c>
      <c r="F986">
        <v>0</v>
      </c>
      <c r="G986" t="s">
        <v>1962</v>
      </c>
      <c r="H986" t="s">
        <v>1959</v>
      </c>
      <c r="I986" t="s">
        <v>709</v>
      </c>
      <c r="J986" t="s">
        <v>24</v>
      </c>
      <c r="K986" t="s">
        <v>57</v>
      </c>
      <c r="M986" t="s">
        <v>14</v>
      </c>
    </row>
    <row r="987" spans="2:13" ht="14.25" hidden="1">
      <c r="B987">
        <v>985</v>
      </c>
      <c r="C987">
        <v>96</v>
      </c>
      <c r="D987">
        <v>9</v>
      </c>
      <c r="E987">
        <v>0</v>
      </c>
      <c r="F987">
        <v>0</v>
      </c>
      <c r="G987" t="s">
        <v>1962</v>
      </c>
      <c r="H987" t="s">
        <v>1959</v>
      </c>
      <c r="I987" t="s">
        <v>714</v>
      </c>
      <c r="J987" t="s">
        <v>12</v>
      </c>
      <c r="K987" t="s">
        <v>714</v>
      </c>
      <c r="M987" t="s">
        <v>14</v>
      </c>
    </row>
    <row r="988" spans="2:13" ht="14.25" hidden="1">
      <c r="B988">
        <v>986</v>
      </c>
      <c r="C988">
        <v>96</v>
      </c>
      <c r="D988">
        <v>9</v>
      </c>
      <c r="E988">
        <v>1</v>
      </c>
      <c r="F988">
        <v>0</v>
      </c>
      <c r="G988" t="s">
        <v>1962</v>
      </c>
      <c r="H988" t="s">
        <v>1959</v>
      </c>
      <c r="I988" t="s">
        <v>714</v>
      </c>
      <c r="J988" t="s">
        <v>15</v>
      </c>
      <c r="K988" t="s">
        <v>715</v>
      </c>
      <c r="M988" t="s">
        <v>14</v>
      </c>
    </row>
    <row r="989" spans="2:13" ht="14.25" hidden="1">
      <c r="B989">
        <v>987</v>
      </c>
      <c r="C989">
        <v>96</v>
      </c>
      <c r="D989">
        <v>9</v>
      </c>
      <c r="E989">
        <v>2</v>
      </c>
      <c r="F989">
        <v>0</v>
      </c>
      <c r="G989" t="s">
        <v>1962</v>
      </c>
      <c r="H989" t="s">
        <v>1959</v>
      </c>
      <c r="I989" t="s">
        <v>714</v>
      </c>
      <c r="J989" t="s">
        <v>15</v>
      </c>
      <c r="K989" t="s">
        <v>716</v>
      </c>
      <c r="M989" t="s">
        <v>14</v>
      </c>
    </row>
    <row r="990" spans="2:13" ht="14.25" hidden="1">
      <c r="B990">
        <v>988</v>
      </c>
      <c r="C990">
        <v>96</v>
      </c>
      <c r="D990">
        <v>9</v>
      </c>
      <c r="E990">
        <v>3</v>
      </c>
      <c r="F990">
        <v>0</v>
      </c>
      <c r="G990" t="s">
        <v>1962</v>
      </c>
      <c r="H990" t="s">
        <v>1959</v>
      </c>
      <c r="I990" t="s">
        <v>714</v>
      </c>
      <c r="J990" t="s">
        <v>15</v>
      </c>
      <c r="K990" t="s">
        <v>717</v>
      </c>
      <c r="M990" t="s">
        <v>14</v>
      </c>
    </row>
    <row r="991" spans="2:13" ht="14.25" hidden="1">
      <c r="B991">
        <v>989</v>
      </c>
      <c r="C991">
        <v>96</v>
      </c>
      <c r="D991">
        <v>9</v>
      </c>
      <c r="E991">
        <v>4</v>
      </c>
      <c r="F991">
        <v>0</v>
      </c>
      <c r="G991" t="s">
        <v>1962</v>
      </c>
      <c r="H991" t="s">
        <v>1959</v>
      </c>
      <c r="I991" t="s">
        <v>714</v>
      </c>
      <c r="J991" t="s">
        <v>15</v>
      </c>
      <c r="K991" t="s">
        <v>718</v>
      </c>
      <c r="M991" t="s">
        <v>14</v>
      </c>
    </row>
    <row r="992" spans="2:13" ht="14.25" hidden="1">
      <c r="B992">
        <v>990</v>
      </c>
      <c r="C992">
        <v>96</v>
      </c>
      <c r="D992">
        <v>9</v>
      </c>
      <c r="E992">
        <v>5</v>
      </c>
      <c r="F992">
        <v>0</v>
      </c>
      <c r="G992" t="s">
        <v>1962</v>
      </c>
      <c r="H992" t="s">
        <v>1959</v>
      </c>
      <c r="I992" t="s">
        <v>714</v>
      </c>
      <c r="J992" t="s">
        <v>15</v>
      </c>
      <c r="K992" t="s">
        <v>719</v>
      </c>
      <c r="M992" t="s">
        <v>14</v>
      </c>
    </row>
    <row r="993" spans="2:13" ht="14.25" hidden="1">
      <c r="B993">
        <v>991</v>
      </c>
      <c r="C993">
        <v>96</v>
      </c>
      <c r="D993">
        <v>9</v>
      </c>
      <c r="E993">
        <v>6</v>
      </c>
      <c r="F993">
        <v>0</v>
      </c>
      <c r="G993" t="s">
        <v>1962</v>
      </c>
      <c r="H993" t="s">
        <v>1959</v>
      </c>
      <c r="I993" t="s">
        <v>714</v>
      </c>
      <c r="J993" t="s">
        <v>15</v>
      </c>
      <c r="K993" t="s">
        <v>720</v>
      </c>
      <c r="M993" t="s">
        <v>14</v>
      </c>
    </row>
    <row r="994" spans="2:13" ht="14.25" hidden="1">
      <c r="B994">
        <v>992</v>
      </c>
      <c r="C994">
        <v>96</v>
      </c>
      <c r="D994">
        <v>9</v>
      </c>
      <c r="E994">
        <v>7</v>
      </c>
      <c r="F994">
        <v>0</v>
      </c>
      <c r="G994" t="s">
        <v>1962</v>
      </c>
      <c r="H994" t="s">
        <v>1959</v>
      </c>
      <c r="I994" t="s">
        <v>714</v>
      </c>
      <c r="J994" t="s">
        <v>15</v>
      </c>
      <c r="K994" t="s">
        <v>721</v>
      </c>
      <c r="M994" t="s">
        <v>14</v>
      </c>
    </row>
    <row r="995" spans="2:13" ht="14.25" hidden="1">
      <c r="B995">
        <v>993</v>
      </c>
      <c r="C995">
        <v>96</v>
      </c>
      <c r="D995">
        <v>9</v>
      </c>
      <c r="E995">
        <v>8</v>
      </c>
      <c r="F995">
        <v>0</v>
      </c>
      <c r="G995" t="s">
        <v>1962</v>
      </c>
      <c r="H995" t="s">
        <v>1959</v>
      </c>
      <c r="I995" t="s">
        <v>714</v>
      </c>
      <c r="J995" t="s">
        <v>15</v>
      </c>
      <c r="K995" t="s">
        <v>56</v>
      </c>
      <c r="M995" t="s">
        <v>14</v>
      </c>
    </row>
    <row r="996" spans="2:13" ht="14.25" hidden="1">
      <c r="B996">
        <v>994</v>
      </c>
      <c r="C996">
        <v>96</v>
      </c>
      <c r="D996">
        <v>9</v>
      </c>
      <c r="E996">
        <v>9</v>
      </c>
      <c r="F996">
        <v>0</v>
      </c>
      <c r="G996" t="s">
        <v>1962</v>
      </c>
      <c r="H996" t="s">
        <v>1959</v>
      </c>
      <c r="I996" t="s">
        <v>714</v>
      </c>
      <c r="J996" t="s">
        <v>24</v>
      </c>
      <c r="K996" t="s">
        <v>57</v>
      </c>
      <c r="M996" t="s">
        <v>14</v>
      </c>
    </row>
    <row r="997" spans="2:13" ht="14.25" hidden="1">
      <c r="B997">
        <v>995</v>
      </c>
      <c r="C997">
        <v>97</v>
      </c>
      <c r="D997">
        <v>10</v>
      </c>
      <c r="E997">
        <v>0</v>
      </c>
      <c r="F997">
        <v>0</v>
      </c>
      <c r="G997" t="s">
        <v>1962</v>
      </c>
      <c r="H997" t="s">
        <v>1959</v>
      </c>
      <c r="I997" t="s">
        <v>722</v>
      </c>
      <c r="J997" t="s">
        <v>12</v>
      </c>
      <c r="K997" t="s">
        <v>722</v>
      </c>
      <c r="M997" t="s">
        <v>14</v>
      </c>
    </row>
    <row r="998" spans="2:13" ht="14.25" hidden="1">
      <c r="B998">
        <v>996</v>
      </c>
      <c r="C998">
        <v>97</v>
      </c>
      <c r="D998">
        <v>10</v>
      </c>
      <c r="E998">
        <v>1</v>
      </c>
      <c r="F998">
        <v>0</v>
      </c>
      <c r="G998" t="s">
        <v>1962</v>
      </c>
      <c r="H998" t="s">
        <v>1959</v>
      </c>
      <c r="I998" t="s">
        <v>722</v>
      </c>
      <c r="J998" t="s">
        <v>15</v>
      </c>
      <c r="K998" t="s">
        <v>723</v>
      </c>
      <c r="M998" t="s">
        <v>14</v>
      </c>
    </row>
    <row r="999" spans="2:13" ht="14.25" hidden="1">
      <c r="B999">
        <v>997</v>
      </c>
      <c r="C999">
        <v>97</v>
      </c>
      <c r="D999">
        <v>10</v>
      </c>
      <c r="E999">
        <v>2</v>
      </c>
      <c r="F999">
        <v>0</v>
      </c>
      <c r="G999" t="s">
        <v>1962</v>
      </c>
      <c r="H999" t="s">
        <v>1959</v>
      </c>
      <c r="I999" t="s">
        <v>722</v>
      </c>
      <c r="J999" t="s">
        <v>388</v>
      </c>
      <c r="K999" t="s">
        <v>724</v>
      </c>
      <c r="M999" t="s">
        <v>14</v>
      </c>
    </row>
    <row r="1000" spans="2:13" ht="14.25" hidden="1">
      <c r="B1000">
        <v>998</v>
      </c>
      <c r="C1000">
        <v>97</v>
      </c>
      <c r="D1000">
        <v>10</v>
      </c>
      <c r="E1000">
        <v>3</v>
      </c>
      <c r="F1000">
        <v>0</v>
      </c>
      <c r="G1000" t="s">
        <v>1962</v>
      </c>
      <c r="H1000" t="s">
        <v>1959</v>
      </c>
      <c r="I1000" t="s">
        <v>722</v>
      </c>
      <c r="J1000" t="s">
        <v>15</v>
      </c>
      <c r="K1000" t="s">
        <v>725</v>
      </c>
      <c r="M1000" t="s">
        <v>14</v>
      </c>
    </row>
    <row r="1001" spans="2:13" ht="14.25" hidden="1">
      <c r="B1001">
        <v>999</v>
      </c>
      <c r="C1001">
        <v>97</v>
      </c>
      <c r="D1001">
        <v>10</v>
      </c>
      <c r="E1001">
        <v>4</v>
      </c>
      <c r="F1001">
        <v>0</v>
      </c>
      <c r="G1001" t="s">
        <v>1962</v>
      </c>
      <c r="H1001" t="s">
        <v>1959</v>
      </c>
      <c r="I1001" t="s">
        <v>722</v>
      </c>
      <c r="J1001" t="s">
        <v>15</v>
      </c>
      <c r="K1001" t="s">
        <v>726</v>
      </c>
      <c r="M1001" t="s">
        <v>14</v>
      </c>
    </row>
    <row r="1002" spans="2:13" ht="14.25" hidden="1">
      <c r="B1002">
        <v>1000</v>
      </c>
      <c r="C1002">
        <v>97</v>
      </c>
      <c r="D1002">
        <v>10</v>
      </c>
      <c r="E1002">
        <v>5</v>
      </c>
      <c r="F1002">
        <v>0</v>
      </c>
      <c r="G1002" t="s">
        <v>1962</v>
      </c>
      <c r="H1002" t="s">
        <v>1959</v>
      </c>
      <c r="I1002" t="s">
        <v>722</v>
      </c>
      <c r="J1002" t="s">
        <v>15</v>
      </c>
      <c r="K1002" t="s">
        <v>727</v>
      </c>
      <c r="M1002" t="s">
        <v>14</v>
      </c>
    </row>
    <row r="1003" spans="2:13" ht="14.25" hidden="1">
      <c r="B1003">
        <v>1001</v>
      </c>
      <c r="C1003">
        <v>97</v>
      </c>
      <c r="D1003">
        <v>10</v>
      </c>
      <c r="E1003">
        <v>6</v>
      </c>
      <c r="F1003">
        <v>0</v>
      </c>
      <c r="G1003" t="s">
        <v>1962</v>
      </c>
      <c r="H1003" t="s">
        <v>1959</v>
      </c>
      <c r="I1003" t="s">
        <v>722</v>
      </c>
      <c r="J1003" t="s">
        <v>15</v>
      </c>
      <c r="K1003" t="s">
        <v>728</v>
      </c>
      <c r="M1003" t="s">
        <v>14</v>
      </c>
    </row>
    <row r="1004" spans="2:13" ht="14.25" hidden="1">
      <c r="B1004">
        <v>1002</v>
      </c>
      <c r="C1004">
        <v>97</v>
      </c>
      <c r="D1004">
        <v>10</v>
      </c>
      <c r="E1004">
        <v>7</v>
      </c>
      <c r="F1004">
        <v>0</v>
      </c>
      <c r="G1004" t="s">
        <v>1962</v>
      </c>
      <c r="H1004" t="s">
        <v>1959</v>
      </c>
      <c r="I1004" t="s">
        <v>722</v>
      </c>
      <c r="J1004" t="s">
        <v>15</v>
      </c>
      <c r="K1004" t="s">
        <v>729</v>
      </c>
      <c r="M1004" t="s">
        <v>14</v>
      </c>
    </row>
    <row r="1005" spans="2:13" ht="14.25" hidden="1">
      <c r="B1005">
        <v>1003</v>
      </c>
      <c r="C1005">
        <v>97</v>
      </c>
      <c r="D1005">
        <v>10</v>
      </c>
      <c r="E1005">
        <v>8</v>
      </c>
      <c r="F1005">
        <v>0</v>
      </c>
      <c r="G1005" t="s">
        <v>1962</v>
      </c>
      <c r="H1005" t="s">
        <v>1959</v>
      </c>
      <c r="I1005" t="s">
        <v>722</v>
      </c>
      <c r="J1005" t="s">
        <v>24</v>
      </c>
      <c r="K1005" t="s">
        <v>730</v>
      </c>
      <c r="M1005" t="s">
        <v>14</v>
      </c>
    </row>
    <row r="1006" spans="2:13" ht="14.25" hidden="1">
      <c r="B1006">
        <v>1004</v>
      </c>
      <c r="C1006">
        <v>97</v>
      </c>
      <c r="D1006">
        <v>10</v>
      </c>
      <c r="E1006">
        <v>9</v>
      </c>
      <c r="F1006">
        <v>0</v>
      </c>
      <c r="G1006" t="s">
        <v>1962</v>
      </c>
      <c r="H1006" t="s">
        <v>1959</v>
      </c>
      <c r="I1006" t="s">
        <v>722</v>
      </c>
      <c r="J1006" t="s">
        <v>15</v>
      </c>
      <c r="K1006" t="s">
        <v>56</v>
      </c>
      <c r="M1006" t="s">
        <v>14</v>
      </c>
    </row>
    <row r="1007" spans="2:13" ht="14.25" hidden="1">
      <c r="B1007">
        <v>1005</v>
      </c>
      <c r="C1007">
        <v>97</v>
      </c>
      <c r="D1007">
        <v>10</v>
      </c>
      <c r="E1007">
        <v>10</v>
      </c>
      <c r="F1007">
        <v>0</v>
      </c>
      <c r="G1007" t="s">
        <v>1962</v>
      </c>
      <c r="H1007" t="s">
        <v>1959</v>
      </c>
      <c r="I1007" t="s">
        <v>722</v>
      </c>
      <c r="J1007" t="s">
        <v>24</v>
      </c>
      <c r="K1007" t="s">
        <v>57</v>
      </c>
      <c r="M1007" t="s">
        <v>14</v>
      </c>
    </row>
    <row r="1008" spans="2:13" ht="14.25" hidden="1">
      <c r="B1008">
        <v>1006</v>
      </c>
      <c r="C1008">
        <v>98</v>
      </c>
      <c r="D1008">
        <v>8</v>
      </c>
      <c r="E1008">
        <v>0</v>
      </c>
      <c r="F1008">
        <v>0</v>
      </c>
      <c r="G1008" t="s">
        <v>1962</v>
      </c>
      <c r="H1008" t="s">
        <v>1959</v>
      </c>
      <c r="I1008" t="s">
        <v>731</v>
      </c>
      <c r="J1008" t="s">
        <v>12</v>
      </c>
      <c r="K1008" t="s">
        <v>731</v>
      </c>
      <c r="M1008" t="s">
        <v>14</v>
      </c>
    </row>
    <row r="1009" spans="2:13" ht="14.25" hidden="1">
      <c r="B1009">
        <v>1007</v>
      </c>
      <c r="C1009">
        <v>98</v>
      </c>
      <c r="D1009">
        <v>8</v>
      </c>
      <c r="E1009">
        <v>1</v>
      </c>
      <c r="F1009">
        <v>0</v>
      </c>
      <c r="G1009" t="s">
        <v>1962</v>
      </c>
      <c r="H1009" t="s">
        <v>1959</v>
      </c>
      <c r="I1009" t="s">
        <v>731</v>
      </c>
      <c r="J1009" t="s">
        <v>15</v>
      </c>
      <c r="K1009" t="s">
        <v>732</v>
      </c>
      <c r="M1009" t="s">
        <v>14</v>
      </c>
    </row>
    <row r="1010" spans="2:13" ht="14.25" hidden="1">
      <c r="B1010">
        <v>1008</v>
      </c>
      <c r="C1010">
        <v>98</v>
      </c>
      <c r="D1010">
        <v>8</v>
      </c>
      <c r="E1010">
        <v>2</v>
      </c>
      <c r="F1010">
        <v>0</v>
      </c>
      <c r="G1010" t="s">
        <v>1962</v>
      </c>
      <c r="H1010" t="s">
        <v>1959</v>
      </c>
      <c r="I1010" t="s">
        <v>731</v>
      </c>
      <c r="J1010" t="s">
        <v>15</v>
      </c>
      <c r="K1010" t="s">
        <v>733</v>
      </c>
      <c r="M1010" t="s">
        <v>14</v>
      </c>
    </row>
    <row r="1011" spans="2:13" ht="14.25" hidden="1">
      <c r="B1011">
        <v>1009</v>
      </c>
      <c r="C1011">
        <v>98</v>
      </c>
      <c r="D1011">
        <v>8</v>
      </c>
      <c r="E1011">
        <v>3</v>
      </c>
      <c r="F1011">
        <v>0</v>
      </c>
      <c r="G1011" t="s">
        <v>1962</v>
      </c>
      <c r="H1011" t="s">
        <v>1959</v>
      </c>
      <c r="I1011" t="s">
        <v>731</v>
      </c>
      <c r="J1011" t="s">
        <v>15</v>
      </c>
      <c r="K1011" t="s">
        <v>734</v>
      </c>
      <c r="M1011" t="s">
        <v>14</v>
      </c>
    </row>
    <row r="1012" spans="2:13" ht="14.25" hidden="1">
      <c r="B1012">
        <v>1010</v>
      </c>
      <c r="C1012">
        <v>98</v>
      </c>
      <c r="D1012">
        <v>8</v>
      </c>
      <c r="E1012">
        <v>4</v>
      </c>
      <c r="F1012">
        <v>0</v>
      </c>
      <c r="G1012" t="s">
        <v>1962</v>
      </c>
      <c r="H1012" t="s">
        <v>1959</v>
      </c>
      <c r="I1012" t="s">
        <v>731</v>
      </c>
      <c r="J1012" t="s">
        <v>15</v>
      </c>
      <c r="K1012" t="s">
        <v>735</v>
      </c>
      <c r="M1012" t="s">
        <v>14</v>
      </c>
    </row>
    <row r="1013" spans="2:13" ht="14.25" hidden="1">
      <c r="B1013">
        <v>1011</v>
      </c>
      <c r="C1013">
        <v>98</v>
      </c>
      <c r="D1013">
        <v>8</v>
      </c>
      <c r="E1013">
        <v>5</v>
      </c>
      <c r="F1013">
        <v>0</v>
      </c>
      <c r="G1013" t="s">
        <v>1962</v>
      </c>
      <c r="H1013" t="s">
        <v>1959</v>
      </c>
      <c r="I1013" t="s">
        <v>731</v>
      </c>
      <c r="J1013" t="s">
        <v>15</v>
      </c>
      <c r="K1013" t="s">
        <v>736</v>
      </c>
      <c r="M1013" t="s">
        <v>14</v>
      </c>
    </row>
    <row r="1014" spans="2:13" ht="14.25" hidden="1">
      <c r="B1014">
        <v>1012</v>
      </c>
      <c r="C1014">
        <v>98</v>
      </c>
      <c r="D1014">
        <v>8</v>
      </c>
      <c r="E1014">
        <v>6</v>
      </c>
      <c r="F1014">
        <v>0</v>
      </c>
      <c r="G1014" t="s">
        <v>1962</v>
      </c>
      <c r="H1014" t="s">
        <v>1959</v>
      </c>
      <c r="I1014" t="s">
        <v>731</v>
      </c>
      <c r="J1014" t="s">
        <v>15</v>
      </c>
      <c r="K1014" t="s">
        <v>737</v>
      </c>
      <c r="M1014" t="s">
        <v>14</v>
      </c>
    </row>
    <row r="1015" spans="2:13" ht="14.25" hidden="1">
      <c r="B1015">
        <v>1013</v>
      </c>
      <c r="C1015">
        <v>98</v>
      </c>
      <c r="D1015">
        <v>8</v>
      </c>
      <c r="E1015">
        <v>7</v>
      </c>
      <c r="F1015">
        <v>0</v>
      </c>
      <c r="G1015" t="s">
        <v>1962</v>
      </c>
      <c r="H1015" t="s">
        <v>1959</v>
      </c>
      <c r="I1015" t="s">
        <v>731</v>
      </c>
      <c r="J1015" t="s">
        <v>15</v>
      </c>
      <c r="K1015" t="s">
        <v>56</v>
      </c>
      <c r="M1015" t="s">
        <v>14</v>
      </c>
    </row>
    <row r="1016" spans="2:13" ht="14.25" hidden="1">
      <c r="B1016">
        <v>1014</v>
      </c>
      <c r="C1016">
        <v>98</v>
      </c>
      <c r="D1016">
        <v>8</v>
      </c>
      <c r="E1016">
        <v>8</v>
      </c>
      <c r="F1016">
        <v>0</v>
      </c>
      <c r="G1016" t="s">
        <v>1962</v>
      </c>
      <c r="H1016" t="s">
        <v>1959</v>
      </c>
      <c r="I1016" t="s">
        <v>731</v>
      </c>
      <c r="J1016" t="s">
        <v>24</v>
      </c>
      <c r="K1016" t="s">
        <v>57</v>
      </c>
      <c r="M1016" t="s">
        <v>14</v>
      </c>
    </row>
    <row r="1017" spans="2:13" ht="14.25" hidden="1">
      <c r="B1017">
        <v>1015</v>
      </c>
      <c r="C1017">
        <v>99</v>
      </c>
      <c r="D1017">
        <v>9</v>
      </c>
      <c r="E1017">
        <v>0</v>
      </c>
      <c r="F1017">
        <v>0</v>
      </c>
      <c r="G1017" t="s">
        <v>1962</v>
      </c>
      <c r="H1017" t="s">
        <v>1959</v>
      </c>
      <c r="I1017" t="s">
        <v>738</v>
      </c>
      <c r="J1017" t="s">
        <v>12</v>
      </c>
      <c r="K1017" t="s">
        <v>738</v>
      </c>
      <c r="M1017" t="s">
        <v>14</v>
      </c>
    </row>
    <row r="1018" spans="2:13" ht="14.25" hidden="1">
      <c r="B1018">
        <v>1016</v>
      </c>
      <c r="C1018">
        <v>99</v>
      </c>
      <c r="D1018">
        <v>9</v>
      </c>
      <c r="E1018">
        <v>1</v>
      </c>
      <c r="F1018">
        <v>0</v>
      </c>
      <c r="G1018" t="s">
        <v>1962</v>
      </c>
      <c r="H1018" t="s">
        <v>1959</v>
      </c>
      <c r="I1018" t="s">
        <v>738</v>
      </c>
      <c r="J1018" t="s">
        <v>15</v>
      </c>
      <c r="K1018" t="s">
        <v>715</v>
      </c>
      <c r="M1018" t="s">
        <v>14</v>
      </c>
    </row>
    <row r="1019" spans="2:13" ht="14.25" hidden="1">
      <c r="B1019">
        <v>1017</v>
      </c>
      <c r="C1019">
        <v>99</v>
      </c>
      <c r="D1019">
        <v>9</v>
      </c>
      <c r="E1019">
        <v>2</v>
      </c>
      <c r="F1019">
        <v>0</v>
      </c>
      <c r="G1019" t="s">
        <v>1962</v>
      </c>
      <c r="H1019" t="s">
        <v>1959</v>
      </c>
      <c r="I1019" t="s">
        <v>738</v>
      </c>
      <c r="J1019" t="s">
        <v>15</v>
      </c>
      <c r="K1019" t="s">
        <v>716</v>
      </c>
      <c r="M1019" t="s">
        <v>14</v>
      </c>
    </row>
    <row r="1020" spans="2:13" ht="14.25" hidden="1">
      <c r="B1020">
        <v>1018</v>
      </c>
      <c r="C1020">
        <v>99</v>
      </c>
      <c r="D1020">
        <v>9</v>
      </c>
      <c r="E1020">
        <v>3</v>
      </c>
      <c r="F1020">
        <v>0</v>
      </c>
      <c r="G1020" t="s">
        <v>1962</v>
      </c>
      <c r="H1020" t="s">
        <v>1959</v>
      </c>
      <c r="I1020" t="s">
        <v>738</v>
      </c>
      <c r="J1020" t="s">
        <v>15</v>
      </c>
      <c r="K1020" t="s">
        <v>717</v>
      </c>
      <c r="M1020" t="s">
        <v>14</v>
      </c>
    </row>
    <row r="1021" spans="2:13" ht="14.25" hidden="1">
      <c r="B1021">
        <v>1019</v>
      </c>
      <c r="C1021">
        <v>99</v>
      </c>
      <c r="D1021">
        <v>9</v>
      </c>
      <c r="E1021">
        <v>4</v>
      </c>
      <c r="F1021">
        <v>0</v>
      </c>
      <c r="G1021" t="s">
        <v>1962</v>
      </c>
      <c r="H1021" t="s">
        <v>1959</v>
      </c>
      <c r="I1021" t="s">
        <v>738</v>
      </c>
      <c r="J1021" t="s">
        <v>15</v>
      </c>
      <c r="K1021" t="s">
        <v>718</v>
      </c>
      <c r="M1021" t="s">
        <v>14</v>
      </c>
    </row>
    <row r="1022" spans="2:13" ht="14.25" hidden="1">
      <c r="B1022">
        <v>1020</v>
      </c>
      <c r="C1022">
        <v>99</v>
      </c>
      <c r="D1022">
        <v>9</v>
      </c>
      <c r="E1022">
        <v>5</v>
      </c>
      <c r="F1022">
        <v>0</v>
      </c>
      <c r="G1022" t="s">
        <v>1962</v>
      </c>
      <c r="H1022" t="s">
        <v>1959</v>
      </c>
      <c r="I1022" t="s">
        <v>738</v>
      </c>
      <c r="J1022" t="s">
        <v>15</v>
      </c>
      <c r="K1022" t="s">
        <v>719</v>
      </c>
      <c r="M1022" t="s">
        <v>14</v>
      </c>
    </row>
    <row r="1023" spans="2:13" ht="14.25" hidden="1">
      <c r="B1023">
        <v>1021</v>
      </c>
      <c r="C1023">
        <v>99</v>
      </c>
      <c r="D1023">
        <v>9</v>
      </c>
      <c r="E1023">
        <v>6</v>
      </c>
      <c r="F1023">
        <v>0</v>
      </c>
      <c r="G1023" t="s">
        <v>1962</v>
      </c>
      <c r="H1023" t="s">
        <v>1959</v>
      </c>
      <c r="I1023" t="s">
        <v>738</v>
      </c>
      <c r="J1023" t="s">
        <v>15</v>
      </c>
      <c r="K1023" t="s">
        <v>720</v>
      </c>
      <c r="M1023" t="s">
        <v>14</v>
      </c>
    </row>
    <row r="1024" spans="2:13" ht="14.25" hidden="1">
      <c r="B1024">
        <v>1022</v>
      </c>
      <c r="C1024">
        <v>99</v>
      </c>
      <c r="D1024">
        <v>9</v>
      </c>
      <c r="E1024">
        <v>7</v>
      </c>
      <c r="F1024">
        <v>0</v>
      </c>
      <c r="G1024" t="s">
        <v>1962</v>
      </c>
      <c r="H1024" t="s">
        <v>1959</v>
      </c>
      <c r="I1024" t="s">
        <v>738</v>
      </c>
      <c r="J1024" t="s">
        <v>15</v>
      </c>
      <c r="K1024" t="s">
        <v>721</v>
      </c>
      <c r="M1024" t="s">
        <v>14</v>
      </c>
    </row>
    <row r="1025" spans="2:13" ht="14.25" hidden="1">
      <c r="B1025">
        <v>1023</v>
      </c>
      <c r="C1025">
        <v>99</v>
      </c>
      <c r="D1025">
        <v>9</v>
      </c>
      <c r="E1025">
        <v>8</v>
      </c>
      <c r="F1025">
        <v>0</v>
      </c>
      <c r="G1025" t="s">
        <v>1962</v>
      </c>
      <c r="H1025" t="s">
        <v>1959</v>
      </c>
      <c r="I1025" t="s">
        <v>738</v>
      </c>
      <c r="J1025" t="s">
        <v>15</v>
      </c>
      <c r="K1025" t="s">
        <v>56</v>
      </c>
      <c r="M1025" t="s">
        <v>14</v>
      </c>
    </row>
    <row r="1026" spans="2:13" ht="14.25" hidden="1">
      <c r="B1026">
        <v>1024</v>
      </c>
      <c r="C1026">
        <v>99</v>
      </c>
      <c r="D1026">
        <v>9</v>
      </c>
      <c r="E1026">
        <v>9</v>
      </c>
      <c r="F1026">
        <v>0</v>
      </c>
      <c r="G1026" t="s">
        <v>1962</v>
      </c>
      <c r="H1026" t="s">
        <v>1959</v>
      </c>
      <c r="I1026" t="s">
        <v>738</v>
      </c>
      <c r="J1026" t="s">
        <v>24</v>
      </c>
      <c r="K1026" t="s">
        <v>57</v>
      </c>
      <c r="M1026" t="s">
        <v>14</v>
      </c>
    </row>
    <row r="1027" spans="2:13" ht="14.25" hidden="1">
      <c r="B1027">
        <v>1025</v>
      </c>
      <c r="C1027">
        <v>100</v>
      </c>
      <c r="D1027">
        <v>10</v>
      </c>
      <c r="E1027">
        <v>0</v>
      </c>
      <c r="F1027">
        <v>0</v>
      </c>
      <c r="G1027" t="s">
        <v>1962</v>
      </c>
      <c r="H1027" t="s">
        <v>1959</v>
      </c>
      <c r="I1027" t="s">
        <v>739</v>
      </c>
      <c r="J1027" t="s">
        <v>12</v>
      </c>
      <c r="K1027" t="s">
        <v>739</v>
      </c>
      <c r="M1027" t="s">
        <v>14</v>
      </c>
    </row>
    <row r="1028" spans="2:13" ht="14.25" hidden="1">
      <c r="B1028">
        <v>1026</v>
      </c>
      <c r="C1028">
        <v>100</v>
      </c>
      <c r="D1028">
        <v>10</v>
      </c>
      <c r="E1028">
        <v>1</v>
      </c>
      <c r="F1028">
        <v>0</v>
      </c>
      <c r="G1028" t="s">
        <v>1962</v>
      </c>
      <c r="H1028" t="s">
        <v>1959</v>
      </c>
      <c r="I1028" t="s">
        <v>739</v>
      </c>
      <c r="J1028" t="s">
        <v>15</v>
      </c>
      <c r="K1028" t="s">
        <v>740</v>
      </c>
      <c r="M1028" t="s">
        <v>14</v>
      </c>
    </row>
    <row r="1029" spans="2:13" ht="14.25" hidden="1">
      <c r="B1029">
        <v>1027</v>
      </c>
      <c r="C1029">
        <v>100</v>
      </c>
      <c r="D1029">
        <v>10</v>
      </c>
      <c r="E1029">
        <v>2</v>
      </c>
      <c r="F1029">
        <v>0</v>
      </c>
      <c r="G1029" t="s">
        <v>1962</v>
      </c>
      <c r="H1029" t="s">
        <v>1959</v>
      </c>
      <c r="I1029" t="s">
        <v>739</v>
      </c>
      <c r="J1029" t="s">
        <v>15</v>
      </c>
      <c r="K1029" t="s">
        <v>741</v>
      </c>
      <c r="M1029" t="s">
        <v>14</v>
      </c>
    </row>
    <row r="1030" spans="2:13" ht="14.25" hidden="1">
      <c r="B1030">
        <v>1028</v>
      </c>
      <c r="C1030">
        <v>100</v>
      </c>
      <c r="D1030">
        <v>10</v>
      </c>
      <c r="E1030">
        <v>3</v>
      </c>
      <c r="F1030">
        <v>0</v>
      </c>
      <c r="G1030" t="s">
        <v>1962</v>
      </c>
      <c r="H1030" t="s">
        <v>1959</v>
      </c>
      <c r="I1030" t="s">
        <v>739</v>
      </c>
      <c r="J1030" t="s">
        <v>15</v>
      </c>
      <c r="K1030" t="s">
        <v>742</v>
      </c>
      <c r="M1030" t="s">
        <v>14</v>
      </c>
    </row>
    <row r="1031" spans="2:13" ht="14.25" hidden="1">
      <c r="B1031">
        <v>1029</v>
      </c>
      <c r="C1031">
        <v>100</v>
      </c>
      <c r="D1031">
        <v>10</v>
      </c>
      <c r="E1031">
        <v>4</v>
      </c>
      <c r="F1031">
        <v>0</v>
      </c>
      <c r="G1031" t="s">
        <v>1962</v>
      </c>
      <c r="H1031" t="s">
        <v>1959</v>
      </c>
      <c r="I1031" t="s">
        <v>739</v>
      </c>
      <c r="J1031" t="s">
        <v>15</v>
      </c>
      <c r="K1031" t="s">
        <v>743</v>
      </c>
      <c r="M1031" t="s">
        <v>14</v>
      </c>
    </row>
    <row r="1032" spans="2:13" ht="14.25" hidden="1">
      <c r="B1032">
        <v>1030</v>
      </c>
      <c r="C1032">
        <v>100</v>
      </c>
      <c r="D1032">
        <v>10</v>
      </c>
      <c r="E1032">
        <v>5</v>
      </c>
      <c r="F1032">
        <v>0</v>
      </c>
      <c r="G1032" t="s">
        <v>1962</v>
      </c>
      <c r="H1032" t="s">
        <v>1959</v>
      </c>
      <c r="I1032" t="s">
        <v>739</v>
      </c>
      <c r="J1032" t="s">
        <v>15</v>
      </c>
      <c r="K1032" t="s">
        <v>744</v>
      </c>
      <c r="M1032" t="s">
        <v>14</v>
      </c>
    </row>
    <row r="1033" spans="2:13" ht="14.25" hidden="1">
      <c r="B1033">
        <v>1031</v>
      </c>
      <c r="C1033">
        <v>100</v>
      </c>
      <c r="D1033">
        <v>10</v>
      </c>
      <c r="E1033">
        <v>6</v>
      </c>
      <c r="F1033">
        <v>0</v>
      </c>
      <c r="G1033" t="s">
        <v>1962</v>
      </c>
      <c r="H1033" t="s">
        <v>1959</v>
      </c>
      <c r="I1033" t="s">
        <v>739</v>
      </c>
      <c r="J1033" t="s">
        <v>15</v>
      </c>
      <c r="K1033" t="s">
        <v>745</v>
      </c>
      <c r="M1033" t="s">
        <v>14</v>
      </c>
    </row>
    <row r="1034" spans="2:13" ht="14.25" hidden="1">
      <c r="B1034">
        <v>1032</v>
      </c>
      <c r="C1034">
        <v>100</v>
      </c>
      <c r="D1034">
        <v>10</v>
      </c>
      <c r="E1034">
        <v>7</v>
      </c>
      <c r="F1034">
        <v>0</v>
      </c>
      <c r="G1034" t="s">
        <v>1962</v>
      </c>
      <c r="H1034" t="s">
        <v>1959</v>
      </c>
      <c r="I1034" t="s">
        <v>739</v>
      </c>
      <c r="J1034" t="s">
        <v>15</v>
      </c>
      <c r="K1034" t="s">
        <v>746</v>
      </c>
      <c r="M1034" t="s">
        <v>14</v>
      </c>
    </row>
    <row r="1035" spans="2:13" ht="14.25" hidden="1">
      <c r="B1035">
        <v>1033</v>
      </c>
      <c r="C1035">
        <v>100</v>
      </c>
      <c r="D1035">
        <v>10</v>
      </c>
      <c r="E1035">
        <v>8</v>
      </c>
      <c r="F1035">
        <v>0</v>
      </c>
      <c r="G1035" t="s">
        <v>1962</v>
      </c>
      <c r="H1035" t="s">
        <v>1959</v>
      </c>
      <c r="I1035" t="s">
        <v>739</v>
      </c>
      <c r="J1035" t="s">
        <v>24</v>
      </c>
      <c r="K1035" t="s">
        <v>730</v>
      </c>
      <c r="M1035" t="s">
        <v>14</v>
      </c>
    </row>
    <row r="1036" spans="2:13" ht="14.25" hidden="1">
      <c r="B1036">
        <v>1034</v>
      </c>
      <c r="C1036">
        <v>100</v>
      </c>
      <c r="D1036">
        <v>10</v>
      </c>
      <c r="E1036">
        <v>9</v>
      </c>
      <c r="F1036">
        <v>0</v>
      </c>
      <c r="G1036" t="s">
        <v>1962</v>
      </c>
      <c r="H1036" t="s">
        <v>1959</v>
      </c>
      <c r="I1036" t="s">
        <v>739</v>
      </c>
      <c r="J1036" t="s">
        <v>15</v>
      </c>
      <c r="K1036" t="s">
        <v>56</v>
      </c>
      <c r="M1036" t="s">
        <v>14</v>
      </c>
    </row>
    <row r="1037" spans="2:13" ht="14.25" hidden="1">
      <c r="B1037">
        <v>1035</v>
      </c>
      <c r="C1037">
        <v>100</v>
      </c>
      <c r="D1037">
        <v>10</v>
      </c>
      <c r="E1037">
        <v>10</v>
      </c>
      <c r="F1037">
        <v>0</v>
      </c>
      <c r="G1037" t="s">
        <v>1962</v>
      </c>
      <c r="H1037" t="s">
        <v>1959</v>
      </c>
      <c r="I1037" t="s">
        <v>739</v>
      </c>
      <c r="J1037" t="s">
        <v>24</v>
      </c>
      <c r="K1037" t="s">
        <v>57</v>
      </c>
      <c r="M1037" t="s">
        <v>14</v>
      </c>
    </row>
    <row r="1038" spans="2:13" ht="14.25" hidden="1">
      <c r="B1038">
        <v>1036</v>
      </c>
      <c r="C1038">
        <v>101</v>
      </c>
      <c r="D1038">
        <v>7</v>
      </c>
      <c r="E1038">
        <v>0</v>
      </c>
      <c r="F1038">
        <v>0</v>
      </c>
      <c r="G1038" t="s">
        <v>1962</v>
      </c>
      <c r="H1038" t="s">
        <v>1959</v>
      </c>
      <c r="I1038" t="s">
        <v>747</v>
      </c>
      <c r="J1038" t="s">
        <v>430</v>
      </c>
      <c r="K1038" t="s">
        <v>747</v>
      </c>
      <c r="M1038" t="s">
        <v>14</v>
      </c>
    </row>
    <row r="1039" spans="2:13" ht="14.25" hidden="1">
      <c r="B1039">
        <v>1037</v>
      </c>
      <c r="C1039">
        <v>101</v>
      </c>
      <c r="D1039">
        <v>7</v>
      </c>
      <c r="E1039">
        <v>1</v>
      </c>
      <c r="F1039">
        <v>0</v>
      </c>
      <c r="G1039" t="s">
        <v>1962</v>
      </c>
      <c r="H1039" t="s">
        <v>1959</v>
      </c>
      <c r="I1039" t="s">
        <v>747</v>
      </c>
      <c r="J1039" t="s">
        <v>15</v>
      </c>
      <c r="K1039" t="s">
        <v>748</v>
      </c>
      <c r="M1039" t="s">
        <v>14</v>
      </c>
    </row>
    <row r="1040" spans="2:13" ht="14.25" hidden="1">
      <c r="B1040">
        <v>1038</v>
      </c>
      <c r="C1040">
        <v>101</v>
      </c>
      <c r="D1040">
        <v>7</v>
      </c>
      <c r="E1040">
        <v>2</v>
      </c>
      <c r="F1040">
        <v>0</v>
      </c>
      <c r="G1040" t="s">
        <v>1962</v>
      </c>
      <c r="H1040" t="s">
        <v>1959</v>
      </c>
      <c r="I1040" t="s">
        <v>747</v>
      </c>
      <c r="J1040" t="s">
        <v>15</v>
      </c>
      <c r="K1040" t="s">
        <v>749</v>
      </c>
      <c r="M1040" t="s">
        <v>14</v>
      </c>
    </row>
    <row r="1041" spans="2:13" ht="14.25" hidden="1">
      <c r="B1041">
        <v>1039</v>
      </c>
      <c r="C1041">
        <v>101</v>
      </c>
      <c r="D1041">
        <v>7</v>
      </c>
      <c r="E1041">
        <v>3</v>
      </c>
      <c r="F1041">
        <v>0</v>
      </c>
      <c r="G1041" t="s">
        <v>1962</v>
      </c>
      <c r="H1041" t="s">
        <v>1959</v>
      </c>
      <c r="I1041" t="s">
        <v>747</v>
      </c>
      <c r="J1041" t="s">
        <v>15</v>
      </c>
      <c r="K1041" t="s">
        <v>750</v>
      </c>
      <c r="M1041" t="s">
        <v>14</v>
      </c>
    </row>
    <row r="1042" spans="2:13" ht="14.25" hidden="1">
      <c r="B1042">
        <v>1040</v>
      </c>
      <c r="C1042">
        <v>101</v>
      </c>
      <c r="D1042">
        <v>7</v>
      </c>
      <c r="E1042">
        <v>4</v>
      </c>
      <c r="F1042">
        <v>0</v>
      </c>
      <c r="G1042" t="s">
        <v>1962</v>
      </c>
      <c r="H1042" t="s">
        <v>1959</v>
      </c>
      <c r="I1042" t="s">
        <v>747</v>
      </c>
      <c r="J1042" t="s">
        <v>15</v>
      </c>
      <c r="K1042" t="s">
        <v>751</v>
      </c>
      <c r="M1042" t="s">
        <v>14</v>
      </c>
    </row>
    <row r="1043" spans="2:13" ht="14.25" hidden="1">
      <c r="B1043">
        <v>1041</v>
      </c>
      <c r="C1043">
        <v>101</v>
      </c>
      <c r="D1043">
        <v>7</v>
      </c>
      <c r="E1043">
        <v>5</v>
      </c>
      <c r="F1043">
        <v>0</v>
      </c>
      <c r="G1043" t="s">
        <v>1962</v>
      </c>
      <c r="H1043" t="s">
        <v>1959</v>
      </c>
      <c r="I1043" t="s">
        <v>747</v>
      </c>
      <c r="J1043" t="s">
        <v>15</v>
      </c>
      <c r="K1043" t="s">
        <v>752</v>
      </c>
      <c r="M1043" t="s">
        <v>14</v>
      </c>
    </row>
    <row r="1044" spans="2:13" ht="14.25" hidden="1">
      <c r="B1044">
        <v>1042</v>
      </c>
      <c r="C1044">
        <v>101</v>
      </c>
      <c r="D1044">
        <v>7</v>
      </c>
      <c r="E1044">
        <v>6</v>
      </c>
      <c r="F1044">
        <v>0</v>
      </c>
      <c r="G1044" t="s">
        <v>1962</v>
      </c>
      <c r="H1044" t="s">
        <v>1959</v>
      </c>
      <c r="I1044" t="s">
        <v>747</v>
      </c>
      <c r="J1044" t="s">
        <v>15</v>
      </c>
      <c r="K1044" t="s">
        <v>56</v>
      </c>
      <c r="M1044" t="s">
        <v>14</v>
      </c>
    </row>
    <row r="1045" spans="2:13" ht="14.25" hidden="1">
      <c r="B1045">
        <v>1043</v>
      </c>
      <c r="C1045">
        <v>101</v>
      </c>
      <c r="D1045">
        <v>7</v>
      </c>
      <c r="E1045">
        <v>7</v>
      </c>
      <c r="F1045">
        <v>0</v>
      </c>
      <c r="G1045" t="s">
        <v>1962</v>
      </c>
      <c r="H1045" t="s">
        <v>1959</v>
      </c>
      <c r="I1045" t="s">
        <v>747</v>
      </c>
      <c r="J1045" t="s">
        <v>24</v>
      </c>
      <c r="K1045" t="s">
        <v>57</v>
      </c>
      <c r="M1045" t="s">
        <v>14</v>
      </c>
    </row>
    <row r="1046" spans="2:13" ht="14.25" hidden="1">
      <c r="B1046">
        <v>1044</v>
      </c>
      <c r="C1046">
        <v>102</v>
      </c>
      <c r="D1046">
        <v>9</v>
      </c>
      <c r="E1046">
        <v>0</v>
      </c>
      <c r="F1046">
        <v>0</v>
      </c>
      <c r="G1046" t="s">
        <v>1962</v>
      </c>
      <c r="H1046" t="s">
        <v>1959</v>
      </c>
      <c r="I1046" t="s">
        <v>753</v>
      </c>
      <c r="J1046" t="s">
        <v>12</v>
      </c>
      <c r="K1046" t="s">
        <v>753</v>
      </c>
      <c r="M1046" t="s">
        <v>14</v>
      </c>
    </row>
    <row r="1047" spans="2:13" ht="14.25" hidden="1">
      <c r="B1047">
        <v>1045</v>
      </c>
      <c r="C1047">
        <v>102</v>
      </c>
      <c r="D1047">
        <v>9</v>
      </c>
      <c r="E1047">
        <v>1</v>
      </c>
      <c r="F1047">
        <v>0</v>
      </c>
      <c r="G1047" t="s">
        <v>1962</v>
      </c>
      <c r="H1047" t="s">
        <v>1959</v>
      </c>
      <c r="I1047" t="s">
        <v>753</v>
      </c>
      <c r="J1047" t="s">
        <v>15</v>
      </c>
      <c r="K1047" t="s">
        <v>715</v>
      </c>
      <c r="M1047" t="s">
        <v>14</v>
      </c>
    </row>
    <row r="1048" spans="2:13" ht="14.25" hidden="1">
      <c r="B1048">
        <v>1046</v>
      </c>
      <c r="C1048">
        <v>102</v>
      </c>
      <c r="D1048">
        <v>9</v>
      </c>
      <c r="E1048">
        <v>2</v>
      </c>
      <c r="F1048">
        <v>0</v>
      </c>
      <c r="G1048" t="s">
        <v>1962</v>
      </c>
      <c r="H1048" t="s">
        <v>1959</v>
      </c>
      <c r="I1048" t="s">
        <v>753</v>
      </c>
      <c r="J1048" t="s">
        <v>15</v>
      </c>
      <c r="K1048" t="s">
        <v>716</v>
      </c>
      <c r="M1048" t="s">
        <v>14</v>
      </c>
    </row>
    <row r="1049" spans="2:13" ht="14.25" hidden="1">
      <c r="B1049">
        <v>1047</v>
      </c>
      <c r="C1049">
        <v>102</v>
      </c>
      <c r="D1049">
        <v>9</v>
      </c>
      <c r="E1049">
        <v>3</v>
      </c>
      <c r="F1049">
        <v>0</v>
      </c>
      <c r="G1049" t="s">
        <v>1962</v>
      </c>
      <c r="H1049" t="s">
        <v>1959</v>
      </c>
      <c r="I1049" t="s">
        <v>753</v>
      </c>
      <c r="J1049" t="s">
        <v>15</v>
      </c>
      <c r="K1049" t="s">
        <v>717</v>
      </c>
      <c r="M1049" t="s">
        <v>14</v>
      </c>
    </row>
    <row r="1050" spans="2:13" ht="14.25" hidden="1">
      <c r="B1050">
        <v>1048</v>
      </c>
      <c r="C1050">
        <v>102</v>
      </c>
      <c r="D1050">
        <v>9</v>
      </c>
      <c r="E1050">
        <v>4</v>
      </c>
      <c r="F1050">
        <v>0</v>
      </c>
      <c r="G1050" t="s">
        <v>1962</v>
      </c>
      <c r="H1050" t="s">
        <v>1959</v>
      </c>
      <c r="I1050" t="s">
        <v>753</v>
      </c>
      <c r="J1050" t="s">
        <v>15</v>
      </c>
      <c r="K1050" t="s">
        <v>718</v>
      </c>
      <c r="M1050" t="s">
        <v>14</v>
      </c>
    </row>
    <row r="1051" spans="2:13" ht="14.25" hidden="1">
      <c r="B1051">
        <v>1049</v>
      </c>
      <c r="C1051">
        <v>102</v>
      </c>
      <c r="D1051">
        <v>9</v>
      </c>
      <c r="E1051">
        <v>5</v>
      </c>
      <c r="F1051">
        <v>0</v>
      </c>
      <c r="G1051" t="s">
        <v>1962</v>
      </c>
      <c r="H1051" t="s">
        <v>1959</v>
      </c>
      <c r="I1051" t="s">
        <v>753</v>
      </c>
      <c r="J1051" t="s">
        <v>15</v>
      </c>
      <c r="K1051" t="s">
        <v>719</v>
      </c>
      <c r="M1051" t="s">
        <v>14</v>
      </c>
    </row>
    <row r="1052" spans="2:13" ht="14.25" hidden="1">
      <c r="B1052">
        <v>1050</v>
      </c>
      <c r="C1052">
        <v>102</v>
      </c>
      <c r="D1052">
        <v>9</v>
      </c>
      <c r="E1052">
        <v>6</v>
      </c>
      <c r="F1052">
        <v>0</v>
      </c>
      <c r="G1052" t="s">
        <v>1962</v>
      </c>
      <c r="H1052" t="s">
        <v>1959</v>
      </c>
      <c r="I1052" t="s">
        <v>753</v>
      </c>
      <c r="J1052" t="s">
        <v>15</v>
      </c>
      <c r="K1052" t="s">
        <v>720</v>
      </c>
      <c r="M1052" t="s">
        <v>14</v>
      </c>
    </row>
    <row r="1053" spans="2:13" ht="14.25" hidden="1">
      <c r="B1053">
        <v>1051</v>
      </c>
      <c r="C1053">
        <v>102</v>
      </c>
      <c r="D1053">
        <v>9</v>
      </c>
      <c r="E1053">
        <v>7</v>
      </c>
      <c r="F1053">
        <v>0</v>
      </c>
      <c r="G1053" t="s">
        <v>1962</v>
      </c>
      <c r="H1053" t="s">
        <v>1959</v>
      </c>
      <c r="I1053" t="s">
        <v>753</v>
      </c>
      <c r="J1053" t="s">
        <v>15</v>
      </c>
      <c r="K1053" t="s">
        <v>721</v>
      </c>
      <c r="M1053" t="s">
        <v>14</v>
      </c>
    </row>
    <row r="1054" spans="2:13" ht="14.25" hidden="1">
      <c r="B1054">
        <v>1052</v>
      </c>
      <c r="C1054">
        <v>102</v>
      </c>
      <c r="D1054">
        <v>9</v>
      </c>
      <c r="E1054">
        <v>8</v>
      </c>
      <c r="F1054">
        <v>0</v>
      </c>
      <c r="G1054" t="s">
        <v>1962</v>
      </c>
      <c r="H1054" t="s">
        <v>1959</v>
      </c>
      <c r="I1054" t="s">
        <v>753</v>
      </c>
      <c r="J1054" t="s">
        <v>15</v>
      </c>
      <c r="K1054" t="s">
        <v>56</v>
      </c>
      <c r="M1054" t="s">
        <v>14</v>
      </c>
    </row>
    <row r="1055" spans="2:13" ht="14.25" hidden="1">
      <c r="B1055">
        <v>1053</v>
      </c>
      <c r="C1055">
        <v>102</v>
      </c>
      <c r="D1055">
        <v>9</v>
      </c>
      <c r="E1055">
        <v>9</v>
      </c>
      <c r="F1055">
        <v>0</v>
      </c>
      <c r="G1055" t="s">
        <v>1962</v>
      </c>
      <c r="H1055" t="s">
        <v>1959</v>
      </c>
      <c r="I1055" t="s">
        <v>753</v>
      </c>
      <c r="J1055" t="s">
        <v>24</v>
      </c>
      <c r="K1055" t="s">
        <v>57</v>
      </c>
      <c r="M1055" t="s">
        <v>14</v>
      </c>
    </row>
    <row r="1056" spans="2:13" ht="14.25" hidden="1">
      <c r="B1056">
        <v>1054</v>
      </c>
      <c r="C1056">
        <v>103</v>
      </c>
      <c r="D1056">
        <v>9</v>
      </c>
      <c r="E1056">
        <v>0</v>
      </c>
      <c r="F1056">
        <v>0</v>
      </c>
      <c r="G1056" t="s">
        <v>1962</v>
      </c>
      <c r="H1056" t="s">
        <v>1959</v>
      </c>
      <c r="I1056" t="s">
        <v>754</v>
      </c>
      <c r="J1056" t="s">
        <v>12</v>
      </c>
      <c r="K1056" t="s">
        <v>754</v>
      </c>
      <c r="M1056" t="s">
        <v>14</v>
      </c>
    </row>
    <row r="1057" spans="2:13" ht="14.25" hidden="1">
      <c r="B1057">
        <v>1055</v>
      </c>
      <c r="C1057">
        <v>103</v>
      </c>
      <c r="D1057">
        <v>9</v>
      </c>
      <c r="E1057">
        <v>1</v>
      </c>
      <c r="F1057">
        <v>0</v>
      </c>
      <c r="G1057" t="s">
        <v>1962</v>
      </c>
      <c r="H1057" t="s">
        <v>1959</v>
      </c>
      <c r="I1057" t="s">
        <v>754</v>
      </c>
      <c r="J1057" t="s">
        <v>15</v>
      </c>
      <c r="K1057" t="s">
        <v>715</v>
      </c>
      <c r="M1057" t="s">
        <v>14</v>
      </c>
    </row>
    <row r="1058" spans="2:13" ht="14.25" hidden="1">
      <c r="B1058">
        <v>1056</v>
      </c>
      <c r="C1058">
        <v>103</v>
      </c>
      <c r="D1058">
        <v>9</v>
      </c>
      <c r="E1058">
        <v>2</v>
      </c>
      <c r="F1058">
        <v>0</v>
      </c>
      <c r="G1058" t="s">
        <v>1962</v>
      </c>
      <c r="H1058" t="s">
        <v>1959</v>
      </c>
      <c r="I1058" t="s">
        <v>754</v>
      </c>
      <c r="J1058" t="s">
        <v>15</v>
      </c>
      <c r="K1058" t="s">
        <v>716</v>
      </c>
      <c r="M1058" t="s">
        <v>14</v>
      </c>
    </row>
    <row r="1059" spans="2:13" ht="14.25" hidden="1">
      <c r="B1059">
        <v>1057</v>
      </c>
      <c r="C1059">
        <v>103</v>
      </c>
      <c r="D1059">
        <v>9</v>
      </c>
      <c r="E1059">
        <v>3</v>
      </c>
      <c r="F1059">
        <v>0</v>
      </c>
      <c r="G1059" t="s">
        <v>1962</v>
      </c>
      <c r="H1059" t="s">
        <v>1959</v>
      </c>
      <c r="I1059" t="s">
        <v>754</v>
      </c>
      <c r="J1059" t="s">
        <v>15</v>
      </c>
      <c r="K1059" t="s">
        <v>717</v>
      </c>
      <c r="M1059" t="s">
        <v>14</v>
      </c>
    </row>
    <row r="1060" spans="2:13" ht="14.25" hidden="1">
      <c r="B1060">
        <v>1058</v>
      </c>
      <c r="C1060">
        <v>103</v>
      </c>
      <c r="D1060">
        <v>9</v>
      </c>
      <c r="E1060">
        <v>4</v>
      </c>
      <c r="F1060">
        <v>0</v>
      </c>
      <c r="G1060" t="s">
        <v>1962</v>
      </c>
      <c r="H1060" t="s">
        <v>1959</v>
      </c>
      <c r="I1060" t="s">
        <v>754</v>
      </c>
      <c r="J1060" t="s">
        <v>15</v>
      </c>
      <c r="K1060" t="s">
        <v>718</v>
      </c>
      <c r="M1060" t="s">
        <v>14</v>
      </c>
    </row>
    <row r="1061" spans="2:13" ht="14.25" hidden="1">
      <c r="B1061">
        <v>1059</v>
      </c>
      <c r="C1061">
        <v>103</v>
      </c>
      <c r="D1061">
        <v>9</v>
      </c>
      <c r="E1061">
        <v>5</v>
      </c>
      <c r="F1061">
        <v>0</v>
      </c>
      <c r="G1061" t="s">
        <v>1962</v>
      </c>
      <c r="H1061" t="s">
        <v>1959</v>
      </c>
      <c r="I1061" t="s">
        <v>754</v>
      </c>
      <c r="J1061" t="s">
        <v>15</v>
      </c>
      <c r="K1061" t="s">
        <v>719</v>
      </c>
      <c r="M1061" t="s">
        <v>14</v>
      </c>
    </row>
    <row r="1062" spans="2:13" ht="14.25" hidden="1">
      <c r="B1062">
        <v>1060</v>
      </c>
      <c r="C1062">
        <v>103</v>
      </c>
      <c r="D1062">
        <v>9</v>
      </c>
      <c r="E1062">
        <v>6</v>
      </c>
      <c r="F1062">
        <v>0</v>
      </c>
      <c r="G1062" t="s">
        <v>1962</v>
      </c>
      <c r="H1062" t="s">
        <v>1959</v>
      </c>
      <c r="I1062" t="s">
        <v>754</v>
      </c>
      <c r="J1062" t="s">
        <v>15</v>
      </c>
      <c r="K1062" t="s">
        <v>720</v>
      </c>
      <c r="M1062" t="s">
        <v>14</v>
      </c>
    </row>
    <row r="1063" spans="2:13" ht="14.25" hidden="1">
      <c r="B1063">
        <v>1061</v>
      </c>
      <c r="C1063">
        <v>103</v>
      </c>
      <c r="D1063">
        <v>9</v>
      </c>
      <c r="E1063">
        <v>7</v>
      </c>
      <c r="F1063">
        <v>0</v>
      </c>
      <c r="G1063" t="s">
        <v>1962</v>
      </c>
      <c r="H1063" t="s">
        <v>1959</v>
      </c>
      <c r="I1063" t="s">
        <v>754</v>
      </c>
      <c r="J1063" t="s">
        <v>15</v>
      </c>
      <c r="K1063" t="s">
        <v>721</v>
      </c>
      <c r="M1063" t="s">
        <v>14</v>
      </c>
    </row>
    <row r="1064" spans="2:13" ht="14.25" hidden="1">
      <c r="B1064">
        <v>1062</v>
      </c>
      <c r="C1064">
        <v>103</v>
      </c>
      <c r="D1064">
        <v>9</v>
      </c>
      <c r="E1064">
        <v>8</v>
      </c>
      <c r="F1064">
        <v>0</v>
      </c>
      <c r="G1064" t="s">
        <v>1962</v>
      </c>
      <c r="H1064" t="s">
        <v>1959</v>
      </c>
      <c r="I1064" t="s">
        <v>754</v>
      </c>
      <c r="J1064" t="s">
        <v>15</v>
      </c>
      <c r="K1064" t="s">
        <v>56</v>
      </c>
      <c r="M1064" t="s">
        <v>14</v>
      </c>
    </row>
    <row r="1065" spans="2:13" ht="14.25" hidden="1">
      <c r="B1065">
        <v>1063</v>
      </c>
      <c r="C1065">
        <v>103</v>
      </c>
      <c r="D1065">
        <v>9</v>
      </c>
      <c r="E1065">
        <v>9</v>
      </c>
      <c r="F1065">
        <v>0</v>
      </c>
      <c r="G1065" t="s">
        <v>1962</v>
      </c>
      <c r="H1065" t="s">
        <v>1959</v>
      </c>
      <c r="I1065" t="s">
        <v>754</v>
      </c>
      <c r="J1065" t="s">
        <v>24</v>
      </c>
      <c r="K1065" t="s">
        <v>57</v>
      </c>
      <c r="M1065" t="s">
        <v>14</v>
      </c>
    </row>
    <row r="1066" spans="2:13" ht="14.25" hidden="1">
      <c r="B1066">
        <v>1064</v>
      </c>
      <c r="C1066">
        <v>104</v>
      </c>
      <c r="D1066">
        <v>13</v>
      </c>
      <c r="E1066">
        <v>0</v>
      </c>
      <c r="F1066">
        <v>0</v>
      </c>
      <c r="G1066" t="s">
        <v>1962</v>
      </c>
      <c r="H1066" t="s">
        <v>1959</v>
      </c>
      <c r="I1066" t="s">
        <v>755</v>
      </c>
      <c r="J1066" t="s">
        <v>430</v>
      </c>
      <c r="K1066" t="s">
        <v>755</v>
      </c>
      <c r="M1066" t="s">
        <v>14</v>
      </c>
    </row>
    <row r="1067" spans="2:13" ht="14.25" hidden="1">
      <c r="B1067">
        <v>1065</v>
      </c>
      <c r="C1067">
        <v>104</v>
      </c>
      <c r="D1067">
        <v>13</v>
      </c>
      <c r="E1067">
        <v>1</v>
      </c>
      <c r="F1067">
        <v>0</v>
      </c>
      <c r="G1067" t="s">
        <v>1962</v>
      </c>
      <c r="H1067" t="s">
        <v>1959</v>
      </c>
      <c r="I1067" t="s">
        <v>755</v>
      </c>
      <c r="J1067" t="s">
        <v>432</v>
      </c>
      <c r="K1067" t="s">
        <v>669</v>
      </c>
      <c r="M1067" t="s">
        <v>14</v>
      </c>
    </row>
    <row r="1068" spans="2:13" ht="14.25" hidden="1">
      <c r="B1068">
        <v>1066</v>
      </c>
      <c r="C1068">
        <v>104</v>
      </c>
      <c r="D1068">
        <v>13</v>
      </c>
      <c r="E1068">
        <v>2</v>
      </c>
      <c r="F1068">
        <v>0</v>
      </c>
      <c r="G1068" t="s">
        <v>1962</v>
      </c>
      <c r="H1068" t="s">
        <v>1959</v>
      </c>
      <c r="I1068" t="s">
        <v>755</v>
      </c>
      <c r="J1068" t="s">
        <v>15</v>
      </c>
      <c r="K1068" t="s">
        <v>670</v>
      </c>
      <c r="M1068" t="s">
        <v>14</v>
      </c>
    </row>
    <row r="1069" spans="2:13" ht="14.25" hidden="1">
      <c r="B1069">
        <v>1067</v>
      </c>
      <c r="C1069">
        <v>104</v>
      </c>
      <c r="D1069">
        <v>13</v>
      </c>
      <c r="E1069">
        <v>3</v>
      </c>
      <c r="F1069">
        <v>0</v>
      </c>
      <c r="G1069" t="s">
        <v>1962</v>
      </c>
      <c r="H1069" t="s">
        <v>1959</v>
      </c>
      <c r="I1069" t="s">
        <v>755</v>
      </c>
      <c r="J1069" t="s">
        <v>15</v>
      </c>
      <c r="K1069" t="s">
        <v>671</v>
      </c>
      <c r="M1069" t="s">
        <v>14</v>
      </c>
    </row>
    <row r="1070" spans="2:13" ht="14.25" hidden="1">
      <c r="B1070">
        <v>1068</v>
      </c>
      <c r="C1070">
        <v>104</v>
      </c>
      <c r="D1070">
        <v>13</v>
      </c>
      <c r="E1070">
        <v>4</v>
      </c>
      <c r="F1070">
        <v>0</v>
      </c>
      <c r="G1070" t="s">
        <v>1962</v>
      </c>
      <c r="H1070" t="s">
        <v>1959</v>
      </c>
      <c r="I1070" t="s">
        <v>755</v>
      </c>
      <c r="J1070" t="s">
        <v>432</v>
      </c>
      <c r="K1070" t="s">
        <v>672</v>
      </c>
      <c r="M1070" t="s">
        <v>14</v>
      </c>
    </row>
    <row r="1071" spans="2:13" ht="14.25" hidden="1">
      <c r="B1071">
        <v>1069</v>
      </c>
      <c r="C1071">
        <v>104</v>
      </c>
      <c r="D1071">
        <v>13</v>
      </c>
      <c r="E1071">
        <v>5</v>
      </c>
      <c r="F1071">
        <v>0</v>
      </c>
      <c r="G1071" t="s">
        <v>1962</v>
      </c>
      <c r="H1071" t="s">
        <v>1959</v>
      </c>
      <c r="I1071" t="s">
        <v>755</v>
      </c>
      <c r="J1071" t="s">
        <v>15</v>
      </c>
      <c r="K1071" t="s">
        <v>756</v>
      </c>
      <c r="M1071" t="s">
        <v>14</v>
      </c>
    </row>
    <row r="1072" spans="2:13" ht="14.25" hidden="1">
      <c r="B1072">
        <v>1070</v>
      </c>
      <c r="C1072">
        <v>104</v>
      </c>
      <c r="D1072">
        <v>13</v>
      </c>
      <c r="E1072">
        <v>6</v>
      </c>
      <c r="F1072">
        <v>0</v>
      </c>
      <c r="G1072" t="s">
        <v>1962</v>
      </c>
      <c r="H1072" t="s">
        <v>1959</v>
      </c>
      <c r="I1072" t="s">
        <v>755</v>
      </c>
      <c r="J1072" t="s">
        <v>15</v>
      </c>
      <c r="K1072" t="s">
        <v>757</v>
      </c>
      <c r="M1072" t="s">
        <v>14</v>
      </c>
    </row>
    <row r="1073" spans="2:13" ht="14.25" hidden="1">
      <c r="B1073">
        <v>1071</v>
      </c>
      <c r="C1073">
        <v>104</v>
      </c>
      <c r="D1073">
        <v>13</v>
      </c>
      <c r="E1073">
        <v>7</v>
      </c>
      <c r="F1073">
        <v>0</v>
      </c>
      <c r="G1073" t="s">
        <v>1962</v>
      </c>
      <c r="H1073" t="s">
        <v>1959</v>
      </c>
      <c r="I1073" t="s">
        <v>755</v>
      </c>
      <c r="J1073" t="s">
        <v>15</v>
      </c>
      <c r="K1073" t="s">
        <v>758</v>
      </c>
      <c r="M1073" t="s">
        <v>14</v>
      </c>
    </row>
    <row r="1074" spans="2:13" ht="14.25" hidden="1">
      <c r="B1074">
        <v>1072</v>
      </c>
      <c r="C1074">
        <v>104</v>
      </c>
      <c r="D1074">
        <v>13</v>
      </c>
      <c r="E1074">
        <v>8</v>
      </c>
      <c r="F1074">
        <v>0</v>
      </c>
      <c r="G1074" t="s">
        <v>1962</v>
      </c>
      <c r="H1074" t="s">
        <v>1959</v>
      </c>
      <c r="I1074" t="s">
        <v>755</v>
      </c>
      <c r="J1074" t="s">
        <v>15</v>
      </c>
      <c r="K1074" t="s">
        <v>759</v>
      </c>
      <c r="M1074" t="s">
        <v>14</v>
      </c>
    </row>
    <row r="1075" spans="2:13" ht="14.25" hidden="1">
      <c r="B1075">
        <v>1073</v>
      </c>
      <c r="C1075">
        <v>104</v>
      </c>
      <c r="D1075">
        <v>13</v>
      </c>
      <c r="E1075">
        <v>9</v>
      </c>
      <c r="F1075">
        <v>0</v>
      </c>
      <c r="G1075" t="s">
        <v>1962</v>
      </c>
      <c r="H1075" t="s">
        <v>1959</v>
      </c>
      <c r="I1075" t="s">
        <v>755</v>
      </c>
      <c r="J1075" t="s">
        <v>15</v>
      </c>
      <c r="K1075" t="s">
        <v>676</v>
      </c>
      <c r="M1075" t="s">
        <v>14</v>
      </c>
    </row>
    <row r="1076" spans="2:13" ht="14.25" hidden="1">
      <c r="B1076">
        <v>1074</v>
      </c>
      <c r="C1076">
        <v>104</v>
      </c>
      <c r="D1076">
        <v>13</v>
      </c>
      <c r="E1076">
        <v>10</v>
      </c>
      <c r="F1076">
        <v>0</v>
      </c>
      <c r="G1076" t="s">
        <v>1962</v>
      </c>
      <c r="H1076" t="s">
        <v>1959</v>
      </c>
      <c r="I1076" t="s">
        <v>755</v>
      </c>
      <c r="J1076" t="s">
        <v>15</v>
      </c>
      <c r="K1076" t="s">
        <v>677</v>
      </c>
      <c r="M1076" t="s">
        <v>14</v>
      </c>
    </row>
    <row r="1077" spans="2:13" ht="14.25" hidden="1">
      <c r="B1077">
        <v>1075</v>
      </c>
      <c r="C1077">
        <v>104</v>
      </c>
      <c r="D1077">
        <v>13</v>
      </c>
      <c r="E1077">
        <v>11</v>
      </c>
      <c r="F1077">
        <v>0</v>
      </c>
      <c r="G1077" t="s">
        <v>1962</v>
      </c>
      <c r="H1077" t="s">
        <v>1959</v>
      </c>
      <c r="I1077" t="s">
        <v>755</v>
      </c>
      <c r="J1077" t="s">
        <v>15</v>
      </c>
      <c r="K1077" t="s">
        <v>760</v>
      </c>
      <c r="M1077" t="s">
        <v>14</v>
      </c>
    </row>
    <row r="1078" spans="2:13" ht="14.25" hidden="1">
      <c r="B1078">
        <v>1076</v>
      </c>
      <c r="C1078">
        <v>104</v>
      </c>
      <c r="D1078">
        <v>13</v>
      </c>
      <c r="E1078">
        <v>12</v>
      </c>
      <c r="F1078">
        <v>0</v>
      </c>
      <c r="G1078" t="s">
        <v>1962</v>
      </c>
      <c r="H1078" t="s">
        <v>1959</v>
      </c>
      <c r="I1078" t="s">
        <v>755</v>
      </c>
      <c r="J1078" t="s">
        <v>15</v>
      </c>
      <c r="K1078" t="s">
        <v>56</v>
      </c>
      <c r="M1078" t="s">
        <v>14</v>
      </c>
    </row>
    <row r="1079" spans="2:13" ht="14.25" hidden="1">
      <c r="B1079">
        <v>1077</v>
      </c>
      <c r="C1079">
        <v>104</v>
      </c>
      <c r="D1079">
        <v>13</v>
      </c>
      <c r="E1079">
        <v>13</v>
      </c>
      <c r="F1079">
        <v>0</v>
      </c>
      <c r="G1079" t="s">
        <v>1962</v>
      </c>
      <c r="H1079" t="s">
        <v>1959</v>
      </c>
      <c r="I1079" t="s">
        <v>755</v>
      </c>
      <c r="J1079" t="s">
        <v>24</v>
      </c>
      <c r="K1079" t="s">
        <v>57</v>
      </c>
      <c r="M1079" t="s">
        <v>14</v>
      </c>
    </row>
    <row r="1080" spans="2:13" ht="14.25" hidden="1">
      <c r="B1080">
        <v>1078</v>
      </c>
      <c r="C1080">
        <v>105</v>
      </c>
      <c r="D1080">
        <v>9</v>
      </c>
      <c r="E1080">
        <v>0</v>
      </c>
      <c r="F1080">
        <v>0</v>
      </c>
      <c r="G1080" t="s">
        <v>1962</v>
      </c>
      <c r="H1080" t="s">
        <v>1959</v>
      </c>
      <c r="I1080" t="s">
        <v>761</v>
      </c>
      <c r="J1080" t="s">
        <v>12</v>
      </c>
      <c r="K1080" t="s">
        <v>761</v>
      </c>
      <c r="M1080" t="s">
        <v>14</v>
      </c>
    </row>
    <row r="1081" spans="2:13" ht="14.25" hidden="1">
      <c r="B1081">
        <v>1079</v>
      </c>
      <c r="C1081">
        <v>105</v>
      </c>
      <c r="D1081">
        <v>9</v>
      </c>
      <c r="E1081">
        <v>1</v>
      </c>
      <c r="F1081">
        <v>0</v>
      </c>
      <c r="G1081" t="s">
        <v>1962</v>
      </c>
      <c r="H1081" t="s">
        <v>1959</v>
      </c>
      <c r="I1081" t="s">
        <v>761</v>
      </c>
      <c r="J1081" t="s">
        <v>15</v>
      </c>
      <c r="K1081" t="s">
        <v>762</v>
      </c>
      <c r="M1081" t="s">
        <v>14</v>
      </c>
    </row>
    <row r="1082" spans="2:13" ht="14.25" hidden="1">
      <c r="B1082">
        <v>1080</v>
      </c>
      <c r="C1082">
        <v>105</v>
      </c>
      <c r="D1082">
        <v>9</v>
      </c>
      <c r="E1082">
        <v>2</v>
      </c>
      <c r="F1082">
        <v>0</v>
      </c>
      <c r="G1082" t="s">
        <v>1962</v>
      </c>
      <c r="H1082" t="s">
        <v>1959</v>
      </c>
      <c r="I1082" t="s">
        <v>761</v>
      </c>
      <c r="J1082" t="s">
        <v>15</v>
      </c>
      <c r="K1082" t="s">
        <v>763</v>
      </c>
      <c r="M1082" t="s">
        <v>14</v>
      </c>
    </row>
    <row r="1083" spans="2:13" ht="14.25" hidden="1">
      <c r="B1083">
        <v>1081</v>
      </c>
      <c r="C1083">
        <v>105</v>
      </c>
      <c r="D1083">
        <v>9</v>
      </c>
      <c r="E1083">
        <v>3</v>
      </c>
      <c r="F1083">
        <v>0</v>
      </c>
      <c r="G1083" t="s">
        <v>1962</v>
      </c>
      <c r="H1083" t="s">
        <v>1959</v>
      </c>
      <c r="I1083" t="s">
        <v>761</v>
      </c>
      <c r="J1083" t="s">
        <v>15</v>
      </c>
      <c r="K1083" t="s">
        <v>764</v>
      </c>
      <c r="M1083" t="s">
        <v>14</v>
      </c>
    </row>
    <row r="1084" spans="2:13" ht="14.25" hidden="1">
      <c r="B1084">
        <v>1082</v>
      </c>
      <c r="C1084">
        <v>105</v>
      </c>
      <c r="D1084">
        <v>9</v>
      </c>
      <c r="E1084">
        <v>4</v>
      </c>
      <c r="F1084">
        <v>0</v>
      </c>
      <c r="G1084" t="s">
        <v>1962</v>
      </c>
      <c r="H1084" t="s">
        <v>1959</v>
      </c>
      <c r="I1084" t="s">
        <v>761</v>
      </c>
      <c r="J1084" t="s">
        <v>15</v>
      </c>
      <c r="K1084" t="s">
        <v>765</v>
      </c>
      <c r="M1084" t="s">
        <v>14</v>
      </c>
    </row>
    <row r="1085" spans="2:13" ht="14.25" hidden="1">
      <c r="B1085">
        <v>1083</v>
      </c>
      <c r="C1085">
        <v>105</v>
      </c>
      <c r="D1085">
        <v>9</v>
      </c>
      <c r="E1085">
        <v>5</v>
      </c>
      <c r="F1085">
        <v>0</v>
      </c>
      <c r="G1085" t="s">
        <v>1962</v>
      </c>
      <c r="H1085" t="s">
        <v>1959</v>
      </c>
      <c r="I1085" t="s">
        <v>761</v>
      </c>
      <c r="J1085" t="s">
        <v>15</v>
      </c>
      <c r="K1085" t="s">
        <v>766</v>
      </c>
      <c r="M1085" t="s">
        <v>14</v>
      </c>
    </row>
    <row r="1086" spans="2:13" ht="14.25" hidden="1">
      <c r="B1086">
        <v>1084</v>
      </c>
      <c r="C1086">
        <v>105</v>
      </c>
      <c r="D1086">
        <v>9</v>
      </c>
      <c r="E1086">
        <v>6</v>
      </c>
      <c r="F1086">
        <v>0</v>
      </c>
      <c r="G1086" t="s">
        <v>1962</v>
      </c>
      <c r="H1086" t="s">
        <v>1959</v>
      </c>
      <c r="I1086" t="s">
        <v>761</v>
      </c>
      <c r="J1086" t="s">
        <v>15</v>
      </c>
      <c r="K1086" t="s">
        <v>767</v>
      </c>
      <c r="M1086" t="s">
        <v>14</v>
      </c>
    </row>
    <row r="1087" spans="2:13" ht="14.25" hidden="1">
      <c r="B1087">
        <v>1085</v>
      </c>
      <c r="C1087">
        <v>105</v>
      </c>
      <c r="D1087">
        <v>9</v>
      </c>
      <c r="E1087">
        <v>7</v>
      </c>
      <c r="F1087">
        <v>0</v>
      </c>
      <c r="G1087" t="s">
        <v>1962</v>
      </c>
      <c r="H1087" t="s">
        <v>1959</v>
      </c>
      <c r="I1087" t="s">
        <v>761</v>
      </c>
      <c r="J1087" t="s">
        <v>15</v>
      </c>
      <c r="K1087" t="s">
        <v>768</v>
      </c>
      <c r="M1087" t="s">
        <v>14</v>
      </c>
    </row>
    <row r="1088" spans="2:13" ht="14.25" hidden="1">
      <c r="B1088">
        <v>1086</v>
      </c>
      <c r="C1088">
        <v>105</v>
      </c>
      <c r="D1088">
        <v>9</v>
      </c>
      <c r="E1088">
        <v>8</v>
      </c>
      <c r="F1088">
        <v>0</v>
      </c>
      <c r="G1088" t="s">
        <v>1962</v>
      </c>
      <c r="H1088" t="s">
        <v>1959</v>
      </c>
      <c r="I1088" t="s">
        <v>761</v>
      </c>
      <c r="J1088" t="s">
        <v>15</v>
      </c>
      <c r="K1088" t="s">
        <v>56</v>
      </c>
      <c r="M1088" t="s">
        <v>14</v>
      </c>
    </row>
    <row r="1089" spans="2:13" ht="14.25" hidden="1">
      <c r="B1089">
        <v>1087</v>
      </c>
      <c r="C1089">
        <v>105</v>
      </c>
      <c r="D1089">
        <v>9</v>
      </c>
      <c r="E1089">
        <v>9</v>
      </c>
      <c r="F1089">
        <v>0</v>
      </c>
      <c r="G1089" t="s">
        <v>1962</v>
      </c>
      <c r="H1089" t="s">
        <v>1959</v>
      </c>
      <c r="I1089" t="s">
        <v>761</v>
      </c>
      <c r="J1089" t="s">
        <v>24</v>
      </c>
      <c r="K1089" t="s">
        <v>57</v>
      </c>
      <c r="M1089" t="s">
        <v>14</v>
      </c>
    </row>
    <row r="1090" spans="2:13" ht="14.25" hidden="1">
      <c r="B1090">
        <v>1088</v>
      </c>
      <c r="C1090">
        <v>106</v>
      </c>
      <c r="D1090">
        <v>11</v>
      </c>
      <c r="E1090">
        <v>0</v>
      </c>
      <c r="F1090">
        <v>0</v>
      </c>
      <c r="G1090" t="s">
        <v>1962</v>
      </c>
      <c r="H1090" t="s">
        <v>1959</v>
      </c>
      <c r="I1090" t="s">
        <v>769</v>
      </c>
      <c r="J1090" t="s">
        <v>12</v>
      </c>
      <c r="K1090" t="s">
        <v>769</v>
      </c>
      <c r="M1090" t="s">
        <v>14</v>
      </c>
    </row>
    <row r="1091" spans="2:13" ht="14.25" hidden="1">
      <c r="B1091">
        <v>1089</v>
      </c>
      <c r="C1091">
        <v>106</v>
      </c>
      <c r="D1091">
        <v>11</v>
      </c>
      <c r="E1091">
        <v>1</v>
      </c>
      <c r="F1091">
        <v>0</v>
      </c>
      <c r="G1091" t="s">
        <v>1962</v>
      </c>
      <c r="H1091" t="s">
        <v>1959</v>
      </c>
      <c r="I1091" t="s">
        <v>769</v>
      </c>
      <c r="J1091" t="s">
        <v>15</v>
      </c>
      <c r="K1091" t="s">
        <v>770</v>
      </c>
      <c r="M1091" t="s">
        <v>14</v>
      </c>
    </row>
    <row r="1092" spans="2:13" ht="14.25" hidden="1">
      <c r="B1092">
        <v>1090</v>
      </c>
      <c r="C1092">
        <v>106</v>
      </c>
      <c r="D1092">
        <v>11</v>
      </c>
      <c r="E1092">
        <v>2</v>
      </c>
      <c r="F1092">
        <v>0</v>
      </c>
      <c r="G1092" t="s">
        <v>1962</v>
      </c>
      <c r="H1092" t="s">
        <v>1959</v>
      </c>
      <c r="I1092" t="s">
        <v>769</v>
      </c>
      <c r="J1092" t="s">
        <v>15</v>
      </c>
      <c r="K1092" t="s">
        <v>771</v>
      </c>
      <c r="M1092" t="s">
        <v>14</v>
      </c>
    </row>
    <row r="1093" spans="2:13" ht="14.25" hidden="1">
      <c r="B1093">
        <v>1091</v>
      </c>
      <c r="C1093">
        <v>106</v>
      </c>
      <c r="D1093">
        <v>11</v>
      </c>
      <c r="E1093">
        <v>3</v>
      </c>
      <c r="F1093">
        <v>0</v>
      </c>
      <c r="G1093" t="s">
        <v>1962</v>
      </c>
      <c r="H1093" t="s">
        <v>1959</v>
      </c>
      <c r="I1093" t="s">
        <v>769</v>
      </c>
      <c r="J1093" t="s">
        <v>15</v>
      </c>
      <c r="K1093" t="s">
        <v>772</v>
      </c>
      <c r="M1093" t="s">
        <v>14</v>
      </c>
    </row>
    <row r="1094" spans="2:13" ht="14.25" hidden="1">
      <c r="B1094">
        <v>1092</v>
      </c>
      <c r="C1094">
        <v>106</v>
      </c>
      <c r="D1094">
        <v>11</v>
      </c>
      <c r="E1094">
        <v>4</v>
      </c>
      <c r="F1094">
        <v>0</v>
      </c>
      <c r="G1094" t="s">
        <v>1962</v>
      </c>
      <c r="H1094" t="s">
        <v>1959</v>
      </c>
      <c r="I1094" t="s">
        <v>769</v>
      </c>
      <c r="J1094" t="s">
        <v>15</v>
      </c>
      <c r="K1094" t="s">
        <v>773</v>
      </c>
      <c r="M1094" t="s">
        <v>14</v>
      </c>
    </row>
    <row r="1095" spans="2:13" ht="14.25" hidden="1">
      <c r="B1095">
        <v>1093</v>
      </c>
      <c r="C1095">
        <v>106</v>
      </c>
      <c r="D1095">
        <v>11</v>
      </c>
      <c r="E1095">
        <v>5</v>
      </c>
      <c r="F1095">
        <v>0</v>
      </c>
      <c r="G1095" t="s">
        <v>1962</v>
      </c>
      <c r="H1095" t="s">
        <v>1959</v>
      </c>
      <c r="I1095" t="s">
        <v>769</v>
      </c>
      <c r="J1095" t="s">
        <v>15</v>
      </c>
      <c r="K1095" t="s">
        <v>774</v>
      </c>
      <c r="M1095" t="s">
        <v>14</v>
      </c>
    </row>
    <row r="1096" spans="2:13" ht="14.25" hidden="1">
      <c r="B1096">
        <v>1094</v>
      </c>
      <c r="C1096">
        <v>106</v>
      </c>
      <c r="D1096">
        <v>11</v>
      </c>
      <c r="E1096">
        <v>6</v>
      </c>
      <c r="F1096">
        <v>0</v>
      </c>
      <c r="G1096" t="s">
        <v>1962</v>
      </c>
      <c r="H1096" t="s">
        <v>1959</v>
      </c>
      <c r="I1096" t="s">
        <v>769</v>
      </c>
      <c r="J1096" t="s">
        <v>15</v>
      </c>
      <c r="K1096" t="s">
        <v>775</v>
      </c>
      <c r="M1096" t="s">
        <v>14</v>
      </c>
    </row>
    <row r="1097" spans="2:13" ht="14.25" hidden="1">
      <c r="B1097">
        <v>1095</v>
      </c>
      <c r="C1097">
        <v>106</v>
      </c>
      <c r="D1097">
        <v>11</v>
      </c>
      <c r="E1097">
        <v>7</v>
      </c>
      <c r="F1097">
        <v>0</v>
      </c>
      <c r="G1097" t="s">
        <v>1962</v>
      </c>
      <c r="H1097" t="s">
        <v>1959</v>
      </c>
      <c r="I1097" t="s">
        <v>769</v>
      </c>
      <c r="J1097" t="s">
        <v>15</v>
      </c>
      <c r="K1097" t="s">
        <v>776</v>
      </c>
      <c r="M1097" t="s">
        <v>14</v>
      </c>
    </row>
    <row r="1098" spans="2:13" ht="14.25" hidden="1">
      <c r="B1098">
        <v>1096</v>
      </c>
      <c r="C1098">
        <v>106</v>
      </c>
      <c r="D1098">
        <v>11</v>
      </c>
      <c r="E1098">
        <v>8</v>
      </c>
      <c r="F1098">
        <v>0</v>
      </c>
      <c r="G1098" t="s">
        <v>1962</v>
      </c>
      <c r="H1098" t="s">
        <v>1959</v>
      </c>
      <c r="I1098" t="s">
        <v>769</v>
      </c>
      <c r="J1098" t="s">
        <v>15</v>
      </c>
      <c r="K1098" t="s">
        <v>777</v>
      </c>
      <c r="M1098" t="s">
        <v>14</v>
      </c>
    </row>
    <row r="1099" spans="2:13" ht="14.25" hidden="1">
      <c r="B1099">
        <v>1097</v>
      </c>
      <c r="C1099">
        <v>106</v>
      </c>
      <c r="D1099">
        <v>11</v>
      </c>
      <c r="E1099">
        <v>9</v>
      </c>
      <c r="F1099">
        <v>0</v>
      </c>
      <c r="G1099" t="s">
        <v>1962</v>
      </c>
      <c r="H1099" t="s">
        <v>1959</v>
      </c>
      <c r="I1099" t="s">
        <v>769</v>
      </c>
      <c r="J1099" t="s">
        <v>15</v>
      </c>
      <c r="K1099" t="s">
        <v>778</v>
      </c>
      <c r="M1099" t="s">
        <v>14</v>
      </c>
    </row>
    <row r="1100" spans="2:13" ht="14.25" hidden="1">
      <c r="B1100">
        <v>1098</v>
      </c>
      <c r="C1100">
        <v>106</v>
      </c>
      <c r="D1100">
        <v>11</v>
      </c>
      <c r="E1100">
        <v>10</v>
      </c>
      <c r="F1100">
        <v>0</v>
      </c>
      <c r="G1100" t="s">
        <v>1962</v>
      </c>
      <c r="H1100" t="s">
        <v>1959</v>
      </c>
      <c r="I1100" t="s">
        <v>769</v>
      </c>
      <c r="J1100" t="s">
        <v>15</v>
      </c>
      <c r="K1100" t="s">
        <v>56</v>
      </c>
      <c r="M1100" t="s">
        <v>14</v>
      </c>
    </row>
    <row r="1101" spans="2:13" ht="14.25" hidden="1">
      <c r="B1101">
        <v>1099</v>
      </c>
      <c r="C1101">
        <v>106</v>
      </c>
      <c r="D1101">
        <v>11</v>
      </c>
      <c r="E1101">
        <v>11</v>
      </c>
      <c r="F1101">
        <v>0</v>
      </c>
      <c r="G1101" t="s">
        <v>1962</v>
      </c>
      <c r="H1101" t="s">
        <v>1959</v>
      </c>
      <c r="I1101" t="s">
        <v>769</v>
      </c>
      <c r="J1101" t="s">
        <v>24</v>
      </c>
      <c r="K1101" t="s">
        <v>57</v>
      </c>
      <c r="M1101" t="s">
        <v>14</v>
      </c>
    </row>
    <row r="1102" spans="2:13" ht="14.25" hidden="1">
      <c r="B1102">
        <v>1100</v>
      </c>
      <c r="C1102">
        <v>107</v>
      </c>
      <c r="D1102">
        <v>35</v>
      </c>
      <c r="E1102">
        <v>0</v>
      </c>
      <c r="F1102">
        <v>0</v>
      </c>
      <c r="G1102" t="s">
        <v>1962</v>
      </c>
      <c r="H1102" t="s">
        <v>1959</v>
      </c>
      <c r="I1102" t="s">
        <v>779</v>
      </c>
      <c r="J1102" t="s">
        <v>430</v>
      </c>
      <c r="K1102" t="s">
        <v>779</v>
      </c>
      <c r="M1102" t="s">
        <v>14</v>
      </c>
    </row>
    <row r="1103" spans="2:13" ht="14.25" hidden="1">
      <c r="B1103">
        <v>1101</v>
      </c>
      <c r="C1103">
        <v>107</v>
      </c>
      <c r="D1103">
        <v>35</v>
      </c>
      <c r="E1103">
        <v>1</v>
      </c>
      <c r="F1103">
        <v>0</v>
      </c>
      <c r="G1103" t="s">
        <v>1962</v>
      </c>
      <c r="H1103" t="s">
        <v>1959</v>
      </c>
      <c r="I1103" t="s">
        <v>779</v>
      </c>
      <c r="J1103" t="s">
        <v>432</v>
      </c>
      <c r="K1103" t="s">
        <v>780</v>
      </c>
      <c r="M1103" t="s">
        <v>14</v>
      </c>
    </row>
    <row r="1104" spans="2:13" ht="14.25" hidden="1">
      <c r="B1104">
        <v>1102</v>
      </c>
      <c r="C1104">
        <v>107</v>
      </c>
      <c r="D1104">
        <v>35</v>
      </c>
      <c r="E1104">
        <v>2</v>
      </c>
      <c r="F1104">
        <v>0</v>
      </c>
      <c r="G1104" t="s">
        <v>1962</v>
      </c>
      <c r="H1104" t="s">
        <v>1959</v>
      </c>
      <c r="I1104" t="s">
        <v>779</v>
      </c>
      <c r="J1104" t="s">
        <v>15</v>
      </c>
      <c r="K1104" t="s">
        <v>781</v>
      </c>
      <c r="M1104" t="s">
        <v>14</v>
      </c>
    </row>
    <row r="1105" spans="2:13" ht="14.25" hidden="1">
      <c r="B1105">
        <v>1103</v>
      </c>
      <c r="C1105">
        <v>107</v>
      </c>
      <c r="D1105">
        <v>35</v>
      </c>
      <c r="E1105">
        <v>3</v>
      </c>
      <c r="F1105">
        <v>0</v>
      </c>
      <c r="G1105" t="s">
        <v>1962</v>
      </c>
      <c r="H1105" t="s">
        <v>1959</v>
      </c>
      <c r="I1105" t="s">
        <v>779</v>
      </c>
      <c r="J1105" t="s">
        <v>15</v>
      </c>
      <c r="K1105" t="s">
        <v>782</v>
      </c>
      <c r="M1105" t="s">
        <v>14</v>
      </c>
    </row>
    <row r="1106" spans="2:13" ht="14.25" hidden="1">
      <c r="B1106">
        <v>1104</v>
      </c>
      <c r="C1106">
        <v>107</v>
      </c>
      <c r="D1106">
        <v>35</v>
      </c>
      <c r="E1106">
        <v>4</v>
      </c>
      <c r="F1106">
        <v>0</v>
      </c>
      <c r="G1106" t="s">
        <v>1962</v>
      </c>
      <c r="H1106" t="s">
        <v>1959</v>
      </c>
      <c r="I1106" t="s">
        <v>779</v>
      </c>
      <c r="J1106" t="s">
        <v>15</v>
      </c>
      <c r="K1106" t="s">
        <v>783</v>
      </c>
      <c r="M1106" t="s">
        <v>14</v>
      </c>
    </row>
    <row r="1107" spans="2:13" ht="14.25" hidden="1">
      <c r="B1107">
        <v>1105</v>
      </c>
      <c r="C1107">
        <v>107</v>
      </c>
      <c r="D1107">
        <v>35</v>
      </c>
      <c r="E1107">
        <v>5</v>
      </c>
      <c r="F1107">
        <v>0</v>
      </c>
      <c r="G1107" t="s">
        <v>1962</v>
      </c>
      <c r="H1107" t="s">
        <v>1959</v>
      </c>
      <c r="I1107" t="s">
        <v>779</v>
      </c>
      <c r="J1107" t="s">
        <v>15</v>
      </c>
      <c r="K1107" t="s">
        <v>784</v>
      </c>
      <c r="M1107" t="s">
        <v>14</v>
      </c>
    </row>
    <row r="1108" spans="2:13" ht="14.25" hidden="1">
      <c r="B1108">
        <v>1106</v>
      </c>
      <c r="C1108">
        <v>107</v>
      </c>
      <c r="D1108">
        <v>35</v>
      </c>
      <c r="E1108">
        <v>6</v>
      </c>
      <c r="F1108">
        <v>0</v>
      </c>
      <c r="G1108" t="s">
        <v>1962</v>
      </c>
      <c r="H1108" t="s">
        <v>1959</v>
      </c>
      <c r="I1108" t="s">
        <v>779</v>
      </c>
      <c r="J1108" t="s">
        <v>15</v>
      </c>
      <c r="K1108" t="s">
        <v>785</v>
      </c>
      <c r="M1108" t="s">
        <v>14</v>
      </c>
    </row>
    <row r="1109" spans="2:13" ht="14.25" hidden="1">
      <c r="B1109">
        <v>1107</v>
      </c>
      <c r="C1109">
        <v>107</v>
      </c>
      <c r="D1109">
        <v>35</v>
      </c>
      <c r="E1109">
        <v>7</v>
      </c>
      <c r="F1109">
        <v>0</v>
      </c>
      <c r="G1109" t="s">
        <v>1962</v>
      </c>
      <c r="H1109" t="s">
        <v>1959</v>
      </c>
      <c r="I1109" t="s">
        <v>779</v>
      </c>
      <c r="J1109" t="s">
        <v>432</v>
      </c>
      <c r="K1109" t="s">
        <v>786</v>
      </c>
      <c r="M1109" t="s">
        <v>14</v>
      </c>
    </row>
    <row r="1110" spans="2:13" ht="14.25" hidden="1">
      <c r="B1110">
        <v>1108</v>
      </c>
      <c r="C1110">
        <v>107</v>
      </c>
      <c r="D1110">
        <v>35</v>
      </c>
      <c r="E1110">
        <v>8</v>
      </c>
      <c r="F1110">
        <v>0</v>
      </c>
      <c r="G1110" t="s">
        <v>1962</v>
      </c>
      <c r="H1110" t="s">
        <v>1959</v>
      </c>
      <c r="I1110" t="s">
        <v>779</v>
      </c>
      <c r="J1110" t="s">
        <v>15</v>
      </c>
      <c r="K1110" t="s">
        <v>787</v>
      </c>
      <c r="M1110" t="s">
        <v>14</v>
      </c>
    </row>
    <row r="1111" spans="2:13" ht="14.25" hidden="1">
      <c r="B1111">
        <v>1109</v>
      </c>
      <c r="C1111">
        <v>107</v>
      </c>
      <c r="D1111">
        <v>35</v>
      </c>
      <c r="E1111">
        <v>9</v>
      </c>
      <c r="F1111">
        <v>0</v>
      </c>
      <c r="G1111" t="s">
        <v>1962</v>
      </c>
      <c r="H1111" t="s">
        <v>1959</v>
      </c>
      <c r="I1111" t="s">
        <v>779</v>
      </c>
      <c r="J1111" t="s">
        <v>15</v>
      </c>
      <c r="K1111" t="s">
        <v>788</v>
      </c>
      <c r="M1111" t="s">
        <v>14</v>
      </c>
    </row>
    <row r="1112" spans="2:13" ht="14.25" hidden="1">
      <c r="B1112">
        <v>1110</v>
      </c>
      <c r="C1112">
        <v>107</v>
      </c>
      <c r="D1112">
        <v>35</v>
      </c>
      <c r="E1112">
        <v>10</v>
      </c>
      <c r="F1112">
        <v>0</v>
      </c>
      <c r="G1112" t="s">
        <v>1962</v>
      </c>
      <c r="H1112" t="s">
        <v>1959</v>
      </c>
      <c r="I1112" t="s">
        <v>779</v>
      </c>
      <c r="J1112" t="s">
        <v>15</v>
      </c>
      <c r="K1112" t="s">
        <v>789</v>
      </c>
      <c r="M1112" t="s">
        <v>14</v>
      </c>
    </row>
    <row r="1113" spans="2:13" ht="14.25" hidden="1">
      <c r="B1113">
        <v>1111</v>
      </c>
      <c r="C1113">
        <v>107</v>
      </c>
      <c r="D1113">
        <v>35</v>
      </c>
      <c r="E1113">
        <v>11</v>
      </c>
      <c r="F1113">
        <v>0</v>
      </c>
      <c r="G1113" t="s">
        <v>1962</v>
      </c>
      <c r="H1113" t="s">
        <v>1959</v>
      </c>
      <c r="I1113" t="s">
        <v>779</v>
      </c>
      <c r="J1113" t="s">
        <v>15</v>
      </c>
      <c r="K1113" t="s">
        <v>790</v>
      </c>
      <c r="M1113" t="s">
        <v>14</v>
      </c>
    </row>
    <row r="1114" spans="2:13" ht="14.25" hidden="1">
      <c r="B1114">
        <v>1112</v>
      </c>
      <c r="C1114">
        <v>107</v>
      </c>
      <c r="D1114">
        <v>35</v>
      </c>
      <c r="E1114">
        <v>12</v>
      </c>
      <c r="F1114">
        <v>0</v>
      </c>
      <c r="G1114" t="s">
        <v>1962</v>
      </c>
      <c r="H1114" t="s">
        <v>1959</v>
      </c>
      <c r="I1114" t="s">
        <v>779</v>
      </c>
      <c r="J1114" t="s">
        <v>15</v>
      </c>
      <c r="K1114" t="s">
        <v>791</v>
      </c>
      <c r="M1114" t="s">
        <v>14</v>
      </c>
    </row>
    <row r="1115" spans="2:13" ht="14.25" hidden="1">
      <c r="B1115">
        <v>1113</v>
      </c>
      <c r="C1115">
        <v>107</v>
      </c>
      <c r="D1115">
        <v>35</v>
      </c>
      <c r="E1115">
        <v>13</v>
      </c>
      <c r="F1115">
        <v>0</v>
      </c>
      <c r="G1115" t="s">
        <v>1962</v>
      </c>
      <c r="H1115" t="s">
        <v>1959</v>
      </c>
      <c r="I1115" t="s">
        <v>779</v>
      </c>
      <c r="J1115" t="s">
        <v>15</v>
      </c>
      <c r="K1115" t="s">
        <v>785</v>
      </c>
      <c r="M1115" t="s">
        <v>14</v>
      </c>
    </row>
    <row r="1116" spans="2:13" ht="14.25" hidden="1">
      <c r="B1116">
        <v>1114</v>
      </c>
      <c r="C1116">
        <v>107</v>
      </c>
      <c r="D1116">
        <v>35</v>
      </c>
      <c r="E1116">
        <v>14</v>
      </c>
      <c r="F1116">
        <v>0</v>
      </c>
      <c r="G1116" t="s">
        <v>1962</v>
      </c>
      <c r="H1116" t="s">
        <v>1959</v>
      </c>
      <c r="I1116" t="s">
        <v>779</v>
      </c>
      <c r="J1116" t="s">
        <v>432</v>
      </c>
      <c r="K1116" t="s">
        <v>792</v>
      </c>
      <c r="M1116" t="s">
        <v>14</v>
      </c>
    </row>
    <row r="1117" spans="2:13" ht="14.25" hidden="1">
      <c r="B1117">
        <v>1115</v>
      </c>
      <c r="C1117">
        <v>107</v>
      </c>
      <c r="D1117">
        <v>35</v>
      </c>
      <c r="E1117">
        <v>15</v>
      </c>
      <c r="F1117">
        <v>0</v>
      </c>
      <c r="G1117" t="s">
        <v>1962</v>
      </c>
      <c r="H1117" t="s">
        <v>1959</v>
      </c>
      <c r="I1117" t="s">
        <v>779</v>
      </c>
      <c r="J1117" t="s">
        <v>15</v>
      </c>
      <c r="K1117" t="s">
        <v>793</v>
      </c>
      <c r="M1117" t="s">
        <v>14</v>
      </c>
    </row>
    <row r="1118" spans="2:13" ht="14.25" hidden="1">
      <c r="B1118">
        <v>1116</v>
      </c>
      <c r="C1118">
        <v>107</v>
      </c>
      <c r="D1118">
        <v>35</v>
      </c>
      <c r="E1118">
        <v>16</v>
      </c>
      <c r="F1118">
        <v>0</v>
      </c>
      <c r="G1118" t="s">
        <v>1962</v>
      </c>
      <c r="H1118" t="s">
        <v>1959</v>
      </c>
      <c r="I1118" t="s">
        <v>779</v>
      </c>
      <c r="J1118" t="s">
        <v>15</v>
      </c>
      <c r="K1118" t="s">
        <v>794</v>
      </c>
      <c r="M1118" t="s">
        <v>14</v>
      </c>
    </row>
    <row r="1119" spans="2:13" ht="14.25" hidden="1">
      <c r="B1119">
        <v>1117</v>
      </c>
      <c r="C1119">
        <v>107</v>
      </c>
      <c r="D1119">
        <v>35</v>
      </c>
      <c r="E1119">
        <v>17</v>
      </c>
      <c r="F1119">
        <v>0</v>
      </c>
      <c r="G1119" t="s">
        <v>1962</v>
      </c>
      <c r="H1119" t="s">
        <v>1959</v>
      </c>
      <c r="I1119" t="s">
        <v>779</v>
      </c>
      <c r="J1119" t="s">
        <v>15</v>
      </c>
      <c r="K1119" t="s">
        <v>795</v>
      </c>
      <c r="M1119" t="s">
        <v>14</v>
      </c>
    </row>
    <row r="1120" spans="2:13" ht="14.25" hidden="1">
      <c r="B1120">
        <v>1118</v>
      </c>
      <c r="C1120">
        <v>107</v>
      </c>
      <c r="D1120">
        <v>35</v>
      </c>
      <c r="E1120">
        <v>18</v>
      </c>
      <c r="F1120">
        <v>0</v>
      </c>
      <c r="G1120" t="s">
        <v>1962</v>
      </c>
      <c r="H1120" t="s">
        <v>1959</v>
      </c>
      <c r="I1120" t="s">
        <v>779</v>
      </c>
      <c r="J1120" t="s">
        <v>15</v>
      </c>
      <c r="K1120" t="s">
        <v>796</v>
      </c>
      <c r="M1120" t="s">
        <v>14</v>
      </c>
    </row>
    <row r="1121" spans="2:13" ht="14.25" hidden="1">
      <c r="B1121">
        <v>1119</v>
      </c>
      <c r="C1121">
        <v>107</v>
      </c>
      <c r="D1121">
        <v>35</v>
      </c>
      <c r="E1121">
        <v>19</v>
      </c>
      <c r="F1121">
        <v>0</v>
      </c>
      <c r="G1121" t="s">
        <v>1962</v>
      </c>
      <c r="H1121" t="s">
        <v>1959</v>
      </c>
      <c r="I1121" t="s">
        <v>779</v>
      </c>
      <c r="J1121" t="s">
        <v>15</v>
      </c>
      <c r="K1121" t="s">
        <v>797</v>
      </c>
      <c r="M1121" t="s">
        <v>14</v>
      </c>
    </row>
    <row r="1122" spans="2:13" ht="14.25" hidden="1">
      <c r="B1122">
        <v>1120</v>
      </c>
      <c r="C1122">
        <v>107</v>
      </c>
      <c r="D1122">
        <v>35</v>
      </c>
      <c r="E1122">
        <v>20</v>
      </c>
      <c r="F1122">
        <v>0</v>
      </c>
      <c r="G1122" t="s">
        <v>1962</v>
      </c>
      <c r="H1122" t="s">
        <v>1959</v>
      </c>
      <c r="I1122" t="s">
        <v>779</v>
      </c>
      <c r="J1122" t="s">
        <v>15</v>
      </c>
      <c r="K1122" t="s">
        <v>785</v>
      </c>
      <c r="M1122" t="s">
        <v>14</v>
      </c>
    </row>
    <row r="1123" spans="2:13" ht="14.25" hidden="1">
      <c r="B1123">
        <v>1121</v>
      </c>
      <c r="C1123">
        <v>107</v>
      </c>
      <c r="D1123">
        <v>35</v>
      </c>
      <c r="E1123">
        <v>21</v>
      </c>
      <c r="F1123">
        <v>0</v>
      </c>
      <c r="G1123" t="s">
        <v>1962</v>
      </c>
      <c r="H1123" t="s">
        <v>1959</v>
      </c>
      <c r="I1123" t="s">
        <v>779</v>
      </c>
      <c r="J1123" t="s">
        <v>432</v>
      </c>
      <c r="K1123" t="s">
        <v>798</v>
      </c>
      <c r="M1123" t="s">
        <v>14</v>
      </c>
    </row>
    <row r="1124" spans="2:13" ht="14.25" hidden="1">
      <c r="B1124">
        <v>1122</v>
      </c>
      <c r="C1124">
        <v>107</v>
      </c>
      <c r="D1124">
        <v>35</v>
      </c>
      <c r="E1124">
        <v>22</v>
      </c>
      <c r="F1124">
        <v>0</v>
      </c>
      <c r="G1124" t="s">
        <v>1962</v>
      </c>
      <c r="H1124" t="s">
        <v>1959</v>
      </c>
      <c r="I1124" t="s">
        <v>779</v>
      </c>
      <c r="J1124" t="s">
        <v>15</v>
      </c>
      <c r="K1124" t="s">
        <v>799</v>
      </c>
      <c r="M1124" t="s">
        <v>14</v>
      </c>
    </row>
    <row r="1125" spans="2:13" ht="14.25" hidden="1">
      <c r="B1125">
        <v>1123</v>
      </c>
      <c r="C1125">
        <v>107</v>
      </c>
      <c r="D1125">
        <v>35</v>
      </c>
      <c r="E1125">
        <v>23</v>
      </c>
      <c r="F1125">
        <v>0</v>
      </c>
      <c r="G1125" t="s">
        <v>1962</v>
      </c>
      <c r="H1125" t="s">
        <v>1959</v>
      </c>
      <c r="I1125" t="s">
        <v>779</v>
      </c>
      <c r="J1125" t="s">
        <v>15</v>
      </c>
      <c r="K1125" t="s">
        <v>800</v>
      </c>
      <c r="M1125" t="s">
        <v>14</v>
      </c>
    </row>
    <row r="1126" spans="2:13" ht="14.25" hidden="1">
      <c r="B1126">
        <v>1124</v>
      </c>
      <c r="C1126">
        <v>107</v>
      </c>
      <c r="D1126">
        <v>35</v>
      </c>
      <c r="E1126">
        <v>24</v>
      </c>
      <c r="F1126">
        <v>0</v>
      </c>
      <c r="G1126" t="s">
        <v>1962</v>
      </c>
      <c r="H1126" t="s">
        <v>1959</v>
      </c>
      <c r="I1126" t="s">
        <v>779</v>
      </c>
      <c r="J1126" t="s">
        <v>15</v>
      </c>
      <c r="K1126" t="s">
        <v>801</v>
      </c>
      <c r="M1126" t="s">
        <v>14</v>
      </c>
    </row>
    <row r="1127" spans="2:13" ht="14.25" hidden="1">
      <c r="B1127">
        <v>1125</v>
      </c>
      <c r="C1127">
        <v>107</v>
      </c>
      <c r="D1127">
        <v>35</v>
      </c>
      <c r="E1127">
        <v>25</v>
      </c>
      <c r="F1127">
        <v>0</v>
      </c>
      <c r="G1127" t="s">
        <v>1962</v>
      </c>
      <c r="H1127" t="s">
        <v>1959</v>
      </c>
      <c r="I1127" t="s">
        <v>779</v>
      </c>
      <c r="J1127" t="s">
        <v>15</v>
      </c>
      <c r="K1127" t="s">
        <v>802</v>
      </c>
      <c r="M1127" t="s">
        <v>14</v>
      </c>
    </row>
    <row r="1128" spans="2:13" ht="14.25" hidden="1">
      <c r="B1128">
        <v>1126</v>
      </c>
      <c r="C1128">
        <v>107</v>
      </c>
      <c r="D1128">
        <v>35</v>
      </c>
      <c r="E1128">
        <v>26</v>
      </c>
      <c r="F1128">
        <v>0</v>
      </c>
      <c r="G1128" t="s">
        <v>1962</v>
      </c>
      <c r="H1128" t="s">
        <v>1959</v>
      </c>
      <c r="I1128" t="s">
        <v>779</v>
      </c>
      <c r="J1128" t="s">
        <v>15</v>
      </c>
      <c r="K1128" t="s">
        <v>803</v>
      </c>
      <c r="M1128" t="s">
        <v>14</v>
      </c>
    </row>
    <row r="1129" spans="2:13" ht="14.25" hidden="1">
      <c r="B1129">
        <v>1127</v>
      </c>
      <c r="C1129">
        <v>107</v>
      </c>
      <c r="D1129">
        <v>35</v>
      </c>
      <c r="E1129">
        <v>27</v>
      </c>
      <c r="F1129">
        <v>0</v>
      </c>
      <c r="G1129" t="s">
        <v>1962</v>
      </c>
      <c r="H1129" t="s">
        <v>1959</v>
      </c>
      <c r="I1129" t="s">
        <v>779</v>
      </c>
      <c r="J1129" t="s">
        <v>15</v>
      </c>
      <c r="K1129" t="s">
        <v>785</v>
      </c>
      <c r="M1129" t="s">
        <v>14</v>
      </c>
    </row>
    <row r="1130" spans="2:13" ht="14.25" hidden="1">
      <c r="B1130">
        <v>1128</v>
      </c>
      <c r="C1130">
        <v>107</v>
      </c>
      <c r="D1130">
        <v>35</v>
      </c>
      <c r="E1130">
        <v>28</v>
      </c>
      <c r="F1130">
        <v>0</v>
      </c>
      <c r="G1130" t="s">
        <v>1962</v>
      </c>
      <c r="H1130" t="s">
        <v>1959</v>
      </c>
      <c r="I1130" t="s">
        <v>779</v>
      </c>
      <c r="J1130" t="s">
        <v>432</v>
      </c>
      <c r="K1130" t="s">
        <v>804</v>
      </c>
      <c r="M1130" t="s">
        <v>14</v>
      </c>
    </row>
    <row r="1131" spans="2:13" ht="14.25" hidden="1">
      <c r="B1131">
        <v>1129</v>
      </c>
      <c r="C1131">
        <v>107</v>
      </c>
      <c r="D1131">
        <v>35</v>
      </c>
      <c r="E1131">
        <v>29</v>
      </c>
      <c r="F1131">
        <v>0</v>
      </c>
      <c r="G1131" t="s">
        <v>1962</v>
      </c>
      <c r="H1131" t="s">
        <v>1959</v>
      </c>
      <c r="I1131" t="s">
        <v>779</v>
      </c>
      <c r="J1131" t="s">
        <v>15</v>
      </c>
      <c r="K1131" t="s">
        <v>805</v>
      </c>
      <c r="M1131" t="s">
        <v>14</v>
      </c>
    </row>
    <row r="1132" spans="2:13" ht="14.25" hidden="1">
      <c r="B1132">
        <v>1130</v>
      </c>
      <c r="C1132">
        <v>107</v>
      </c>
      <c r="D1132">
        <v>35</v>
      </c>
      <c r="E1132">
        <v>30</v>
      </c>
      <c r="F1132">
        <v>0</v>
      </c>
      <c r="G1132" t="s">
        <v>1962</v>
      </c>
      <c r="H1132" t="s">
        <v>1959</v>
      </c>
      <c r="I1132" t="s">
        <v>779</v>
      </c>
      <c r="J1132" t="s">
        <v>15</v>
      </c>
      <c r="K1132" t="s">
        <v>806</v>
      </c>
      <c r="M1132" t="s">
        <v>14</v>
      </c>
    </row>
    <row r="1133" spans="2:13" ht="14.25" hidden="1">
      <c r="B1133">
        <v>1131</v>
      </c>
      <c r="C1133">
        <v>107</v>
      </c>
      <c r="D1133">
        <v>35</v>
      </c>
      <c r="E1133">
        <v>31</v>
      </c>
      <c r="F1133">
        <v>0</v>
      </c>
      <c r="G1133" t="s">
        <v>1962</v>
      </c>
      <c r="H1133" t="s">
        <v>1959</v>
      </c>
      <c r="I1133" t="s">
        <v>779</v>
      </c>
      <c r="J1133" t="s">
        <v>15</v>
      </c>
      <c r="K1133" t="s">
        <v>807</v>
      </c>
      <c r="M1133" t="s">
        <v>14</v>
      </c>
    </row>
    <row r="1134" spans="2:13" ht="14.25" hidden="1">
      <c r="B1134">
        <v>1132</v>
      </c>
      <c r="C1134">
        <v>107</v>
      </c>
      <c r="D1134">
        <v>35</v>
      </c>
      <c r="E1134">
        <v>32</v>
      </c>
      <c r="F1134">
        <v>0</v>
      </c>
      <c r="G1134" t="s">
        <v>1962</v>
      </c>
      <c r="H1134" t="s">
        <v>1959</v>
      </c>
      <c r="I1134" t="s">
        <v>779</v>
      </c>
      <c r="J1134" t="s">
        <v>15</v>
      </c>
      <c r="K1134" t="s">
        <v>808</v>
      </c>
      <c r="M1134" t="s">
        <v>14</v>
      </c>
    </row>
    <row r="1135" spans="2:13" ht="14.25" hidden="1">
      <c r="B1135">
        <v>1133</v>
      </c>
      <c r="C1135">
        <v>107</v>
      </c>
      <c r="D1135">
        <v>35</v>
      </c>
      <c r="E1135">
        <v>33</v>
      </c>
      <c r="F1135">
        <v>0</v>
      </c>
      <c r="G1135" t="s">
        <v>1962</v>
      </c>
      <c r="H1135" t="s">
        <v>1959</v>
      </c>
      <c r="I1135" t="s">
        <v>779</v>
      </c>
      <c r="J1135" t="s">
        <v>15</v>
      </c>
      <c r="K1135" t="s">
        <v>785</v>
      </c>
      <c r="M1135" t="s">
        <v>14</v>
      </c>
    </row>
    <row r="1136" spans="2:13" ht="14.25" hidden="1">
      <c r="B1136">
        <v>1134</v>
      </c>
      <c r="C1136">
        <v>107</v>
      </c>
      <c r="D1136">
        <v>35</v>
      </c>
      <c r="E1136">
        <v>34</v>
      </c>
      <c r="F1136">
        <v>0</v>
      </c>
      <c r="G1136" t="s">
        <v>1962</v>
      </c>
      <c r="H1136" t="s">
        <v>1959</v>
      </c>
      <c r="I1136" t="s">
        <v>779</v>
      </c>
      <c r="J1136" t="s">
        <v>15</v>
      </c>
      <c r="K1136" t="s">
        <v>56</v>
      </c>
      <c r="M1136" t="s">
        <v>14</v>
      </c>
    </row>
    <row r="1137" spans="2:13" ht="14.25" hidden="1">
      <c r="B1137">
        <v>1135</v>
      </c>
      <c r="C1137">
        <v>107</v>
      </c>
      <c r="D1137">
        <v>35</v>
      </c>
      <c r="E1137">
        <v>35</v>
      </c>
      <c r="F1137">
        <v>0</v>
      </c>
      <c r="G1137" t="s">
        <v>1962</v>
      </c>
      <c r="H1137" t="s">
        <v>1959</v>
      </c>
      <c r="I1137" t="s">
        <v>779</v>
      </c>
      <c r="J1137" t="s">
        <v>24</v>
      </c>
      <c r="K1137" t="s">
        <v>57</v>
      </c>
      <c r="M1137" t="s">
        <v>14</v>
      </c>
    </row>
    <row r="1138" spans="2:13" ht="14.25" hidden="1">
      <c r="B1138">
        <v>1136</v>
      </c>
      <c r="C1138">
        <v>108</v>
      </c>
      <c r="D1138">
        <v>12</v>
      </c>
      <c r="E1138">
        <v>0</v>
      </c>
      <c r="F1138">
        <v>0</v>
      </c>
      <c r="G1138" t="s">
        <v>1962</v>
      </c>
      <c r="H1138" t="s">
        <v>1959</v>
      </c>
      <c r="I1138" t="s">
        <v>809</v>
      </c>
      <c r="J1138" t="s">
        <v>12</v>
      </c>
      <c r="K1138" t="s">
        <v>809</v>
      </c>
      <c r="M1138" t="s">
        <v>14</v>
      </c>
    </row>
    <row r="1139" spans="2:13" ht="14.25" hidden="1">
      <c r="B1139">
        <v>1137</v>
      </c>
      <c r="C1139">
        <v>108</v>
      </c>
      <c r="D1139">
        <v>12</v>
      </c>
      <c r="E1139">
        <v>1</v>
      </c>
      <c r="F1139">
        <v>0</v>
      </c>
      <c r="G1139" t="s">
        <v>1962</v>
      </c>
      <c r="H1139" t="s">
        <v>1959</v>
      </c>
      <c r="I1139" t="s">
        <v>809</v>
      </c>
      <c r="J1139" t="s">
        <v>15</v>
      </c>
      <c r="K1139" t="s">
        <v>810</v>
      </c>
      <c r="M1139" t="s">
        <v>14</v>
      </c>
    </row>
    <row r="1140" spans="2:13" ht="14.25" hidden="1">
      <c r="B1140">
        <v>1138</v>
      </c>
      <c r="C1140">
        <v>108</v>
      </c>
      <c r="D1140">
        <v>12</v>
      </c>
      <c r="E1140">
        <v>2</v>
      </c>
      <c r="F1140">
        <v>0</v>
      </c>
      <c r="G1140" t="s">
        <v>1962</v>
      </c>
      <c r="H1140" t="s">
        <v>1959</v>
      </c>
      <c r="I1140" t="s">
        <v>809</v>
      </c>
      <c r="J1140" t="s">
        <v>182</v>
      </c>
      <c r="K1140" t="s">
        <v>811</v>
      </c>
      <c r="M1140" t="s">
        <v>14</v>
      </c>
    </row>
    <row r="1141" spans="2:13" ht="14.25" hidden="1">
      <c r="B1141">
        <v>1139</v>
      </c>
      <c r="C1141">
        <v>108</v>
      </c>
      <c r="D1141">
        <v>12</v>
      </c>
      <c r="E1141">
        <v>3</v>
      </c>
      <c r="F1141">
        <v>0</v>
      </c>
      <c r="G1141" t="s">
        <v>1962</v>
      </c>
      <c r="H1141" t="s">
        <v>1959</v>
      </c>
      <c r="I1141" t="s">
        <v>809</v>
      </c>
      <c r="J1141" t="s">
        <v>15</v>
      </c>
      <c r="K1141" t="s">
        <v>812</v>
      </c>
      <c r="M1141" t="s">
        <v>14</v>
      </c>
    </row>
    <row r="1142" spans="2:13" ht="14.25" hidden="1">
      <c r="B1142">
        <v>1140</v>
      </c>
      <c r="C1142">
        <v>108</v>
      </c>
      <c r="D1142">
        <v>12</v>
      </c>
      <c r="E1142">
        <v>4</v>
      </c>
      <c r="F1142">
        <v>0</v>
      </c>
      <c r="G1142" t="s">
        <v>1962</v>
      </c>
      <c r="H1142" t="s">
        <v>1959</v>
      </c>
      <c r="I1142" t="s">
        <v>809</v>
      </c>
      <c r="J1142" t="s">
        <v>15</v>
      </c>
      <c r="K1142" t="s">
        <v>813</v>
      </c>
      <c r="M1142" t="s">
        <v>14</v>
      </c>
    </row>
    <row r="1143" spans="2:13" ht="14.25" hidden="1">
      <c r="B1143">
        <v>1141</v>
      </c>
      <c r="C1143">
        <v>108</v>
      </c>
      <c r="D1143">
        <v>12</v>
      </c>
      <c r="E1143">
        <v>5</v>
      </c>
      <c r="F1143">
        <v>0</v>
      </c>
      <c r="G1143" t="s">
        <v>1962</v>
      </c>
      <c r="H1143" t="s">
        <v>1959</v>
      </c>
      <c r="I1143" t="s">
        <v>809</v>
      </c>
      <c r="J1143" t="s">
        <v>15</v>
      </c>
      <c r="K1143" t="s">
        <v>814</v>
      </c>
      <c r="M1143" t="s">
        <v>14</v>
      </c>
    </row>
    <row r="1144" spans="2:13" ht="14.25" hidden="1">
      <c r="B1144">
        <v>1142</v>
      </c>
      <c r="C1144">
        <v>108</v>
      </c>
      <c r="D1144">
        <v>12</v>
      </c>
      <c r="E1144">
        <v>6</v>
      </c>
      <c r="F1144">
        <v>0</v>
      </c>
      <c r="G1144" t="s">
        <v>1962</v>
      </c>
      <c r="H1144" t="s">
        <v>1959</v>
      </c>
      <c r="I1144" t="s">
        <v>809</v>
      </c>
      <c r="J1144" t="s">
        <v>15</v>
      </c>
      <c r="K1144" t="s">
        <v>815</v>
      </c>
      <c r="M1144" t="s">
        <v>14</v>
      </c>
    </row>
    <row r="1145" spans="2:13" ht="14.25" hidden="1">
      <c r="B1145">
        <v>1143</v>
      </c>
      <c r="C1145">
        <v>108</v>
      </c>
      <c r="D1145">
        <v>12</v>
      </c>
      <c r="E1145">
        <v>7</v>
      </c>
      <c r="F1145">
        <v>0</v>
      </c>
      <c r="G1145" t="s">
        <v>1962</v>
      </c>
      <c r="H1145" t="s">
        <v>1959</v>
      </c>
      <c r="I1145" t="s">
        <v>809</v>
      </c>
      <c r="J1145" t="s">
        <v>15</v>
      </c>
      <c r="K1145" t="s">
        <v>816</v>
      </c>
      <c r="M1145" t="s">
        <v>14</v>
      </c>
    </row>
    <row r="1146" spans="2:13" ht="14.25" hidden="1">
      <c r="B1146">
        <v>1144</v>
      </c>
      <c r="C1146">
        <v>108</v>
      </c>
      <c r="D1146">
        <v>12</v>
      </c>
      <c r="E1146">
        <v>8</v>
      </c>
      <c r="F1146">
        <v>0</v>
      </c>
      <c r="G1146" t="s">
        <v>1962</v>
      </c>
      <c r="H1146" t="s">
        <v>1959</v>
      </c>
      <c r="I1146" t="s">
        <v>809</v>
      </c>
      <c r="J1146" t="s">
        <v>388</v>
      </c>
      <c r="K1146" t="s">
        <v>817</v>
      </c>
      <c r="M1146" t="s">
        <v>14</v>
      </c>
    </row>
    <row r="1147" spans="2:13" ht="14.25" hidden="1">
      <c r="B1147">
        <v>1145</v>
      </c>
      <c r="C1147">
        <v>108</v>
      </c>
      <c r="D1147">
        <v>12</v>
      </c>
      <c r="E1147">
        <v>9</v>
      </c>
      <c r="F1147">
        <v>0</v>
      </c>
      <c r="G1147" t="s">
        <v>1962</v>
      </c>
      <c r="H1147" t="s">
        <v>1959</v>
      </c>
      <c r="I1147" t="s">
        <v>809</v>
      </c>
      <c r="J1147" t="s">
        <v>15</v>
      </c>
      <c r="K1147" t="s">
        <v>818</v>
      </c>
      <c r="M1147" t="s">
        <v>14</v>
      </c>
    </row>
    <row r="1148" spans="2:13" ht="14.25" hidden="1">
      <c r="B1148">
        <v>1146</v>
      </c>
      <c r="C1148">
        <v>108</v>
      </c>
      <c r="D1148">
        <v>12</v>
      </c>
      <c r="E1148">
        <v>10</v>
      </c>
      <c r="F1148">
        <v>0</v>
      </c>
      <c r="G1148" t="s">
        <v>1962</v>
      </c>
      <c r="H1148" t="s">
        <v>1959</v>
      </c>
      <c r="I1148" t="s">
        <v>809</v>
      </c>
      <c r="J1148" t="s">
        <v>24</v>
      </c>
      <c r="K1148" t="s">
        <v>730</v>
      </c>
      <c r="M1148" t="s">
        <v>14</v>
      </c>
    </row>
    <row r="1149" spans="2:13" ht="14.25" hidden="1">
      <c r="B1149">
        <v>1147</v>
      </c>
      <c r="C1149">
        <v>108</v>
      </c>
      <c r="D1149">
        <v>12</v>
      </c>
      <c r="E1149">
        <v>11</v>
      </c>
      <c r="F1149">
        <v>0</v>
      </c>
      <c r="G1149" t="s">
        <v>1962</v>
      </c>
      <c r="H1149" t="s">
        <v>1959</v>
      </c>
      <c r="I1149" t="s">
        <v>809</v>
      </c>
      <c r="J1149" t="s">
        <v>15</v>
      </c>
      <c r="K1149" t="s">
        <v>56</v>
      </c>
      <c r="M1149" t="s">
        <v>14</v>
      </c>
    </row>
    <row r="1150" spans="2:13" ht="14.25" hidden="1">
      <c r="B1150">
        <v>1148</v>
      </c>
      <c r="C1150">
        <v>108</v>
      </c>
      <c r="D1150">
        <v>12</v>
      </c>
      <c r="E1150">
        <v>12</v>
      </c>
      <c r="F1150">
        <v>0</v>
      </c>
      <c r="G1150" t="s">
        <v>1962</v>
      </c>
      <c r="H1150" t="s">
        <v>1959</v>
      </c>
      <c r="I1150" t="s">
        <v>809</v>
      </c>
      <c r="J1150" t="s">
        <v>24</v>
      </c>
      <c r="K1150" t="s">
        <v>57</v>
      </c>
      <c r="M1150" t="s">
        <v>14</v>
      </c>
    </row>
    <row r="1151" spans="2:13" ht="14.25" hidden="1">
      <c r="B1151">
        <v>1149</v>
      </c>
      <c r="C1151">
        <v>109</v>
      </c>
      <c r="D1151">
        <v>12</v>
      </c>
      <c r="E1151">
        <v>0</v>
      </c>
      <c r="F1151">
        <v>0</v>
      </c>
      <c r="G1151" t="s">
        <v>1962</v>
      </c>
      <c r="H1151" t="s">
        <v>1959</v>
      </c>
      <c r="I1151" t="s">
        <v>819</v>
      </c>
      <c r="J1151" t="s">
        <v>430</v>
      </c>
      <c r="K1151" t="s">
        <v>819</v>
      </c>
      <c r="M1151" t="s">
        <v>14</v>
      </c>
    </row>
    <row r="1152" spans="2:13" ht="14.25" hidden="1">
      <c r="B1152">
        <v>1150</v>
      </c>
      <c r="C1152">
        <v>109</v>
      </c>
      <c r="D1152">
        <v>12</v>
      </c>
      <c r="E1152">
        <v>1</v>
      </c>
      <c r="F1152">
        <v>0</v>
      </c>
      <c r="G1152" t="s">
        <v>1962</v>
      </c>
      <c r="H1152" t="s">
        <v>1959</v>
      </c>
      <c r="I1152" t="s">
        <v>819</v>
      </c>
      <c r="J1152" t="s">
        <v>432</v>
      </c>
      <c r="K1152" t="s">
        <v>669</v>
      </c>
      <c r="M1152" t="s">
        <v>14</v>
      </c>
    </row>
    <row r="1153" spans="2:13" ht="14.25" hidden="1">
      <c r="B1153">
        <v>1151</v>
      </c>
      <c r="C1153">
        <v>109</v>
      </c>
      <c r="D1153">
        <v>12</v>
      </c>
      <c r="E1153">
        <v>2</v>
      </c>
      <c r="F1153">
        <v>0</v>
      </c>
      <c r="G1153" t="s">
        <v>1962</v>
      </c>
      <c r="H1153" t="s">
        <v>1959</v>
      </c>
      <c r="I1153" t="s">
        <v>819</v>
      </c>
      <c r="J1153" t="s">
        <v>15</v>
      </c>
      <c r="K1153" t="s">
        <v>820</v>
      </c>
      <c r="M1153" t="s">
        <v>14</v>
      </c>
    </row>
    <row r="1154" spans="2:13" ht="14.25" hidden="1">
      <c r="B1154">
        <v>1152</v>
      </c>
      <c r="C1154">
        <v>109</v>
      </c>
      <c r="D1154">
        <v>12</v>
      </c>
      <c r="E1154">
        <v>3</v>
      </c>
      <c r="F1154">
        <v>0</v>
      </c>
      <c r="G1154" t="s">
        <v>1962</v>
      </c>
      <c r="H1154" t="s">
        <v>1959</v>
      </c>
      <c r="I1154" t="s">
        <v>819</v>
      </c>
      <c r="J1154" t="s">
        <v>15</v>
      </c>
      <c r="K1154" t="s">
        <v>821</v>
      </c>
      <c r="M1154" t="s">
        <v>14</v>
      </c>
    </row>
    <row r="1155" spans="2:13" ht="14.25" hidden="1">
      <c r="B1155">
        <v>1153</v>
      </c>
      <c r="C1155">
        <v>109</v>
      </c>
      <c r="D1155">
        <v>12</v>
      </c>
      <c r="E1155">
        <v>4</v>
      </c>
      <c r="F1155">
        <v>0</v>
      </c>
      <c r="G1155" t="s">
        <v>1962</v>
      </c>
      <c r="H1155" t="s">
        <v>1959</v>
      </c>
      <c r="I1155" t="s">
        <v>819</v>
      </c>
      <c r="J1155" t="s">
        <v>15</v>
      </c>
      <c r="K1155" t="s">
        <v>822</v>
      </c>
      <c r="M1155" t="s">
        <v>14</v>
      </c>
    </row>
    <row r="1156" spans="2:13" ht="14.25" hidden="1">
      <c r="B1156">
        <v>1154</v>
      </c>
      <c r="C1156">
        <v>109</v>
      </c>
      <c r="D1156">
        <v>12</v>
      </c>
      <c r="E1156">
        <v>5</v>
      </c>
      <c r="F1156">
        <v>0</v>
      </c>
      <c r="G1156" t="s">
        <v>1962</v>
      </c>
      <c r="H1156" t="s">
        <v>1959</v>
      </c>
      <c r="I1156" t="s">
        <v>819</v>
      </c>
      <c r="J1156" t="s">
        <v>432</v>
      </c>
      <c r="K1156" t="s">
        <v>823</v>
      </c>
      <c r="M1156" t="s">
        <v>14</v>
      </c>
    </row>
    <row r="1157" spans="2:13" ht="14.25" hidden="1">
      <c r="B1157">
        <v>1155</v>
      </c>
      <c r="C1157">
        <v>109</v>
      </c>
      <c r="D1157">
        <v>12</v>
      </c>
      <c r="E1157">
        <v>6</v>
      </c>
      <c r="F1157">
        <v>0</v>
      </c>
      <c r="G1157" t="s">
        <v>1962</v>
      </c>
      <c r="H1157" t="s">
        <v>1959</v>
      </c>
      <c r="I1157" t="s">
        <v>819</v>
      </c>
      <c r="J1157" t="s">
        <v>15</v>
      </c>
      <c r="K1157" t="s">
        <v>824</v>
      </c>
      <c r="M1157" t="s">
        <v>14</v>
      </c>
    </row>
    <row r="1158" spans="2:13" ht="14.25" hidden="1">
      <c r="B1158">
        <v>1156</v>
      </c>
      <c r="C1158">
        <v>109</v>
      </c>
      <c r="D1158">
        <v>12</v>
      </c>
      <c r="E1158">
        <v>7</v>
      </c>
      <c r="F1158">
        <v>0</v>
      </c>
      <c r="G1158" t="s">
        <v>1962</v>
      </c>
      <c r="H1158" t="s">
        <v>1959</v>
      </c>
      <c r="I1158" t="s">
        <v>819</v>
      </c>
      <c r="J1158" t="s">
        <v>15</v>
      </c>
      <c r="K1158" t="s">
        <v>825</v>
      </c>
      <c r="M1158" t="s">
        <v>14</v>
      </c>
    </row>
    <row r="1159" spans="2:13" ht="14.25" hidden="1">
      <c r="B1159">
        <v>1157</v>
      </c>
      <c r="C1159">
        <v>109</v>
      </c>
      <c r="D1159">
        <v>12</v>
      </c>
      <c r="E1159">
        <v>8</v>
      </c>
      <c r="F1159">
        <v>0</v>
      </c>
      <c r="G1159" t="s">
        <v>1962</v>
      </c>
      <c r="H1159" t="s">
        <v>1959</v>
      </c>
      <c r="I1159" t="s">
        <v>819</v>
      </c>
      <c r="J1159" t="s">
        <v>15</v>
      </c>
      <c r="K1159" t="s">
        <v>826</v>
      </c>
      <c r="M1159" t="s">
        <v>14</v>
      </c>
    </row>
    <row r="1160" spans="2:13" ht="14.25" hidden="1">
      <c r="B1160">
        <v>1158</v>
      </c>
      <c r="C1160">
        <v>109</v>
      </c>
      <c r="D1160">
        <v>12</v>
      </c>
      <c r="E1160">
        <v>9</v>
      </c>
      <c r="F1160">
        <v>0</v>
      </c>
      <c r="G1160" t="s">
        <v>1962</v>
      </c>
      <c r="H1160" t="s">
        <v>1959</v>
      </c>
      <c r="I1160" t="s">
        <v>819</v>
      </c>
      <c r="J1160" t="s">
        <v>15</v>
      </c>
      <c r="K1160" t="s">
        <v>827</v>
      </c>
      <c r="M1160" t="s">
        <v>14</v>
      </c>
    </row>
    <row r="1161" spans="2:13" ht="14.25" hidden="1">
      <c r="B1161">
        <v>1159</v>
      </c>
      <c r="C1161">
        <v>109</v>
      </c>
      <c r="D1161">
        <v>12</v>
      </c>
      <c r="E1161">
        <v>10</v>
      </c>
      <c r="F1161">
        <v>0</v>
      </c>
      <c r="G1161" t="s">
        <v>1962</v>
      </c>
      <c r="H1161" t="s">
        <v>1959</v>
      </c>
      <c r="I1161" t="s">
        <v>819</v>
      </c>
      <c r="J1161" t="s">
        <v>15</v>
      </c>
      <c r="K1161" t="s">
        <v>828</v>
      </c>
      <c r="M1161" t="s">
        <v>14</v>
      </c>
    </row>
    <row r="1162" spans="2:13" ht="14.25" hidden="1">
      <c r="B1162">
        <v>1160</v>
      </c>
      <c r="C1162">
        <v>109</v>
      </c>
      <c r="D1162">
        <v>12</v>
      </c>
      <c r="E1162">
        <v>11</v>
      </c>
      <c r="F1162">
        <v>0</v>
      </c>
      <c r="G1162" t="s">
        <v>1962</v>
      </c>
      <c r="H1162" t="s">
        <v>1959</v>
      </c>
      <c r="I1162" t="s">
        <v>819</v>
      </c>
      <c r="J1162" t="s">
        <v>15</v>
      </c>
      <c r="K1162" t="s">
        <v>56</v>
      </c>
      <c r="M1162" t="s">
        <v>14</v>
      </c>
    </row>
    <row r="1163" spans="2:13" ht="14.25" hidden="1">
      <c r="B1163">
        <v>1161</v>
      </c>
      <c r="C1163">
        <v>109</v>
      </c>
      <c r="D1163">
        <v>12</v>
      </c>
      <c r="E1163">
        <v>12</v>
      </c>
      <c r="F1163">
        <v>0</v>
      </c>
      <c r="G1163" t="s">
        <v>1962</v>
      </c>
      <c r="H1163" t="s">
        <v>1959</v>
      </c>
      <c r="I1163" t="s">
        <v>819</v>
      </c>
      <c r="J1163" t="s">
        <v>24</v>
      </c>
      <c r="K1163" t="s">
        <v>57</v>
      </c>
      <c r="M1163" t="s">
        <v>14</v>
      </c>
    </row>
    <row r="1164" spans="2:13" ht="14.25" hidden="1">
      <c r="B1164">
        <v>1162</v>
      </c>
      <c r="C1164">
        <v>110</v>
      </c>
      <c r="D1164">
        <v>11</v>
      </c>
      <c r="E1164">
        <v>0</v>
      </c>
      <c r="F1164">
        <v>0</v>
      </c>
      <c r="G1164" t="s">
        <v>1962</v>
      </c>
      <c r="H1164" t="s">
        <v>1959</v>
      </c>
      <c r="I1164" t="s">
        <v>829</v>
      </c>
      <c r="J1164" t="s">
        <v>12</v>
      </c>
      <c r="K1164" t="s">
        <v>829</v>
      </c>
      <c r="M1164" t="s">
        <v>14</v>
      </c>
    </row>
    <row r="1165" spans="2:13" ht="14.25" hidden="1">
      <c r="B1165">
        <v>1163</v>
      </c>
      <c r="C1165">
        <v>110</v>
      </c>
      <c r="D1165">
        <v>11</v>
      </c>
      <c r="E1165">
        <v>1</v>
      </c>
      <c r="F1165">
        <v>0</v>
      </c>
      <c r="G1165" t="s">
        <v>1962</v>
      </c>
      <c r="H1165" t="s">
        <v>1959</v>
      </c>
      <c r="I1165" t="s">
        <v>829</v>
      </c>
      <c r="J1165" t="s">
        <v>15</v>
      </c>
      <c r="K1165" t="s">
        <v>830</v>
      </c>
      <c r="M1165" t="s">
        <v>14</v>
      </c>
    </row>
    <row r="1166" spans="2:13" ht="14.25" hidden="1">
      <c r="B1166">
        <v>1164</v>
      </c>
      <c r="C1166">
        <v>110</v>
      </c>
      <c r="D1166">
        <v>11</v>
      </c>
      <c r="E1166">
        <v>2</v>
      </c>
      <c r="F1166">
        <v>0</v>
      </c>
      <c r="G1166" t="s">
        <v>1962</v>
      </c>
      <c r="H1166" t="s">
        <v>1959</v>
      </c>
      <c r="I1166" t="s">
        <v>829</v>
      </c>
      <c r="J1166" t="s">
        <v>15</v>
      </c>
      <c r="K1166" t="s">
        <v>831</v>
      </c>
      <c r="M1166" t="s">
        <v>14</v>
      </c>
    </row>
    <row r="1167" spans="2:13" ht="14.25" hidden="1">
      <c r="B1167">
        <v>1165</v>
      </c>
      <c r="C1167">
        <v>110</v>
      </c>
      <c r="D1167">
        <v>11</v>
      </c>
      <c r="E1167">
        <v>3</v>
      </c>
      <c r="F1167">
        <v>0</v>
      </c>
      <c r="G1167" t="s">
        <v>1962</v>
      </c>
      <c r="H1167" t="s">
        <v>1959</v>
      </c>
      <c r="I1167" t="s">
        <v>829</v>
      </c>
      <c r="J1167" t="s">
        <v>15</v>
      </c>
      <c r="K1167" t="s">
        <v>832</v>
      </c>
      <c r="M1167" t="s">
        <v>14</v>
      </c>
    </row>
    <row r="1168" spans="2:13" ht="14.25" hidden="1">
      <c r="B1168">
        <v>1166</v>
      </c>
      <c r="C1168">
        <v>110</v>
      </c>
      <c r="D1168">
        <v>11</v>
      </c>
      <c r="E1168">
        <v>4</v>
      </c>
      <c r="F1168">
        <v>0</v>
      </c>
      <c r="G1168" t="s">
        <v>1962</v>
      </c>
      <c r="H1168" t="s">
        <v>1959</v>
      </c>
      <c r="I1168" t="s">
        <v>829</v>
      </c>
      <c r="J1168" t="s">
        <v>15</v>
      </c>
      <c r="K1168" t="s">
        <v>833</v>
      </c>
      <c r="M1168" t="s">
        <v>14</v>
      </c>
    </row>
    <row r="1169" spans="2:13" ht="14.25" hidden="1">
      <c r="B1169">
        <v>1167</v>
      </c>
      <c r="C1169">
        <v>110</v>
      </c>
      <c r="D1169">
        <v>11</v>
      </c>
      <c r="E1169">
        <v>5</v>
      </c>
      <c r="F1169">
        <v>0</v>
      </c>
      <c r="G1169" t="s">
        <v>1962</v>
      </c>
      <c r="H1169" t="s">
        <v>1959</v>
      </c>
      <c r="I1169" t="s">
        <v>829</v>
      </c>
      <c r="J1169" t="s">
        <v>15</v>
      </c>
      <c r="K1169" t="s">
        <v>834</v>
      </c>
      <c r="M1169" t="s">
        <v>14</v>
      </c>
    </row>
    <row r="1170" spans="2:13" ht="14.25" hidden="1">
      <c r="B1170">
        <v>1168</v>
      </c>
      <c r="C1170">
        <v>110</v>
      </c>
      <c r="D1170">
        <v>11</v>
      </c>
      <c r="E1170">
        <v>6</v>
      </c>
      <c r="F1170">
        <v>0</v>
      </c>
      <c r="G1170" t="s">
        <v>1962</v>
      </c>
      <c r="H1170" t="s">
        <v>1959</v>
      </c>
      <c r="I1170" t="s">
        <v>829</v>
      </c>
      <c r="J1170" t="s">
        <v>15</v>
      </c>
      <c r="K1170" t="s">
        <v>835</v>
      </c>
      <c r="M1170" t="s">
        <v>14</v>
      </c>
    </row>
    <row r="1171" spans="2:13" ht="14.25" hidden="1">
      <c r="B1171">
        <v>1169</v>
      </c>
      <c r="C1171">
        <v>110</v>
      </c>
      <c r="D1171">
        <v>11</v>
      </c>
      <c r="E1171">
        <v>7</v>
      </c>
      <c r="F1171">
        <v>0</v>
      </c>
      <c r="G1171" t="s">
        <v>1962</v>
      </c>
      <c r="H1171" t="s">
        <v>1959</v>
      </c>
      <c r="I1171" t="s">
        <v>829</v>
      </c>
      <c r="J1171" t="s">
        <v>15</v>
      </c>
      <c r="K1171" t="s">
        <v>737</v>
      </c>
      <c r="M1171" t="s">
        <v>14</v>
      </c>
    </row>
    <row r="1172" spans="2:13" ht="14.25" hidden="1">
      <c r="B1172">
        <v>1170</v>
      </c>
      <c r="C1172">
        <v>110</v>
      </c>
      <c r="D1172">
        <v>11</v>
      </c>
      <c r="E1172">
        <v>8</v>
      </c>
      <c r="F1172">
        <v>0</v>
      </c>
      <c r="G1172" t="s">
        <v>1962</v>
      </c>
      <c r="H1172" t="s">
        <v>1959</v>
      </c>
      <c r="I1172" t="s">
        <v>829</v>
      </c>
      <c r="J1172" t="s">
        <v>15</v>
      </c>
      <c r="K1172" t="s">
        <v>836</v>
      </c>
      <c r="M1172" t="s">
        <v>14</v>
      </c>
    </row>
    <row r="1173" spans="2:13" ht="14.25" hidden="1">
      <c r="B1173">
        <v>1171</v>
      </c>
      <c r="C1173">
        <v>110</v>
      </c>
      <c r="D1173">
        <v>11</v>
      </c>
      <c r="E1173">
        <v>9</v>
      </c>
      <c r="F1173">
        <v>0</v>
      </c>
      <c r="G1173" t="s">
        <v>1962</v>
      </c>
      <c r="H1173" t="s">
        <v>1959</v>
      </c>
      <c r="I1173" t="s">
        <v>829</v>
      </c>
      <c r="J1173" t="s">
        <v>15</v>
      </c>
      <c r="K1173" t="s">
        <v>837</v>
      </c>
      <c r="M1173" t="s">
        <v>14</v>
      </c>
    </row>
    <row r="1174" spans="2:13" ht="14.25" hidden="1">
      <c r="B1174">
        <v>1172</v>
      </c>
      <c r="C1174">
        <v>110</v>
      </c>
      <c r="D1174">
        <v>11</v>
      </c>
      <c r="E1174">
        <v>10</v>
      </c>
      <c r="F1174">
        <v>0</v>
      </c>
      <c r="G1174" t="s">
        <v>1962</v>
      </c>
      <c r="H1174" t="s">
        <v>1959</v>
      </c>
      <c r="I1174" t="s">
        <v>829</v>
      </c>
      <c r="J1174" t="s">
        <v>15</v>
      </c>
      <c r="K1174" t="s">
        <v>56</v>
      </c>
      <c r="M1174" t="s">
        <v>14</v>
      </c>
    </row>
    <row r="1175" spans="2:13" ht="14.25" hidden="1">
      <c r="B1175">
        <v>1173</v>
      </c>
      <c r="C1175">
        <v>110</v>
      </c>
      <c r="D1175">
        <v>11</v>
      </c>
      <c r="E1175">
        <v>11</v>
      </c>
      <c r="F1175">
        <v>0</v>
      </c>
      <c r="G1175" t="s">
        <v>1962</v>
      </c>
      <c r="H1175" t="s">
        <v>1959</v>
      </c>
      <c r="I1175" t="s">
        <v>829</v>
      </c>
      <c r="J1175" t="s">
        <v>24</v>
      </c>
      <c r="K1175" t="s">
        <v>57</v>
      </c>
      <c r="M1175" t="s">
        <v>14</v>
      </c>
    </row>
    <row r="1176" spans="2:13" ht="14.25" hidden="1">
      <c r="B1176">
        <v>1174</v>
      </c>
      <c r="C1176">
        <v>111</v>
      </c>
      <c r="D1176">
        <v>7</v>
      </c>
      <c r="E1176">
        <v>0</v>
      </c>
      <c r="F1176">
        <v>0</v>
      </c>
      <c r="G1176" t="s">
        <v>1962</v>
      </c>
      <c r="H1176" t="s">
        <v>1959</v>
      </c>
      <c r="I1176" t="s">
        <v>838</v>
      </c>
      <c r="J1176" t="s">
        <v>12</v>
      </c>
      <c r="K1176" t="s">
        <v>838</v>
      </c>
      <c r="M1176" t="s">
        <v>14</v>
      </c>
    </row>
    <row r="1177" spans="2:13" ht="14.25" hidden="1">
      <c r="B1177">
        <v>1175</v>
      </c>
      <c r="C1177">
        <v>111</v>
      </c>
      <c r="D1177">
        <v>7</v>
      </c>
      <c r="E1177">
        <v>1</v>
      </c>
      <c r="F1177">
        <v>0</v>
      </c>
      <c r="G1177" t="s">
        <v>1962</v>
      </c>
      <c r="H1177" t="s">
        <v>1959</v>
      </c>
      <c r="I1177" t="s">
        <v>838</v>
      </c>
      <c r="J1177" t="s">
        <v>15</v>
      </c>
      <c r="K1177" t="s">
        <v>839</v>
      </c>
      <c r="M1177" t="s">
        <v>14</v>
      </c>
    </row>
    <row r="1178" spans="2:13" ht="14.25" hidden="1">
      <c r="B1178">
        <v>1176</v>
      </c>
      <c r="C1178">
        <v>111</v>
      </c>
      <c r="D1178">
        <v>7</v>
      </c>
      <c r="E1178">
        <v>2</v>
      </c>
      <c r="F1178">
        <v>0</v>
      </c>
      <c r="G1178" t="s">
        <v>1962</v>
      </c>
      <c r="H1178" t="s">
        <v>1959</v>
      </c>
      <c r="I1178" t="s">
        <v>838</v>
      </c>
      <c r="J1178" t="s">
        <v>15</v>
      </c>
      <c r="K1178" t="s">
        <v>840</v>
      </c>
      <c r="M1178" t="s">
        <v>14</v>
      </c>
    </row>
    <row r="1179" spans="2:13" ht="14.25" hidden="1">
      <c r="B1179">
        <v>1177</v>
      </c>
      <c r="C1179">
        <v>111</v>
      </c>
      <c r="D1179">
        <v>7</v>
      </c>
      <c r="E1179">
        <v>3</v>
      </c>
      <c r="F1179">
        <v>0</v>
      </c>
      <c r="G1179" t="s">
        <v>1962</v>
      </c>
      <c r="H1179" t="s">
        <v>1959</v>
      </c>
      <c r="I1179" t="s">
        <v>838</v>
      </c>
      <c r="J1179" t="s">
        <v>15</v>
      </c>
      <c r="K1179" t="s">
        <v>841</v>
      </c>
      <c r="M1179" t="s">
        <v>14</v>
      </c>
    </row>
    <row r="1180" spans="2:13" ht="14.25" hidden="1">
      <c r="B1180">
        <v>1178</v>
      </c>
      <c r="C1180">
        <v>111</v>
      </c>
      <c r="D1180">
        <v>7</v>
      </c>
      <c r="E1180">
        <v>4</v>
      </c>
      <c r="F1180">
        <v>0</v>
      </c>
      <c r="G1180" t="s">
        <v>1962</v>
      </c>
      <c r="H1180" t="s">
        <v>1959</v>
      </c>
      <c r="I1180" t="s">
        <v>838</v>
      </c>
      <c r="J1180" t="s">
        <v>15</v>
      </c>
      <c r="K1180" t="s">
        <v>842</v>
      </c>
      <c r="M1180" t="s">
        <v>14</v>
      </c>
    </row>
    <row r="1181" spans="2:13" ht="14.25" hidden="1">
      <c r="B1181">
        <v>1179</v>
      </c>
      <c r="C1181">
        <v>111</v>
      </c>
      <c r="D1181">
        <v>7</v>
      </c>
      <c r="E1181">
        <v>5</v>
      </c>
      <c r="F1181">
        <v>0</v>
      </c>
      <c r="G1181" t="s">
        <v>1962</v>
      </c>
      <c r="H1181" t="s">
        <v>1959</v>
      </c>
      <c r="I1181" t="s">
        <v>838</v>
      </c>
      <c r="J1181" t="s">
        <v>15</v>
      </c>
      <c r="K1181" t="s">
        <v>843</v>
      </c>
      <c r="M1181" t="s">
        <v>14</v>
      </c>
    </row>
    <row r="1182" spans="2:13" ht="14.25" hidden="1">
      <c r="B1182">
        <v>1180</v>
      </c>
      <c r="C1182">
        <v>111</v>
      </c>
      <c r="D1182">
        <v>7</v>
      </c>
      <c r="E1182">
        <v>6</v>
      </c>
      <c r="F1182">
        <v>0</v>
      </c>
      <c r="G1182" t="s">
        <v>1962</v>
      </c>
      <c r="H1182" t="s">
        <v>1959</v>
      </c>
      <c r="I1182" t="s">
        <v>838</v>
      </c>
      <c r="J1182" t="s">
        <v>15</v>
      </c>
      <c r="K1182" t="s">
        <v>56</v>
      </c>
      <c r="M1182" t="s">
        <v>14</v>
      </c>
    </row>
    <row r="1183" spans="2:13" ht="14.25" hidden="1">
      <c r="B1183">
        <v>1181</v>
      </c>
      <c r="C1183">
        <v>111</v>
      </c>
      <c r="D1183">
        <v>7</v>
      </c>
      <c r="E1183">
        <v>7</v>
      </c>
      <c r="F1183">
        <v>0</v>
      </c>
      <c r="G1183" t="s">
        <v>1962</v>
      </c>
      <c r="H1183" t="s">
        <v>1959</v>
      </c>
      <c r="I1183" t="s">
        <v>838</v>
      </c>
      <c r="J1183" t="s">
        <v>24</v>
      </c>
      <c r="K1183" t="s">
        <v>57</v>
      </c>
      <c r="M1183" t="s">
        <v>14</v>
      </c>
    </row>
    <row r="1184" spans="2:13" ht="14.25" hidden="1">
      <c r="B1184">
        <v>1182</v>
      </c>
      <c r="C1184">
        <v>112</v>
      </c>
      <c r="D1184">
        <v>5</v>
      </c>
      <c r="E1184">
        <v>0</v>
      </c>
      <c r="F1184">
        <v>0</v>
      </c>
      <c r="G1184" t="s">
        <v>1962</v>
      </c>
      <c r="H1184" t="s">
        <v>1959</v>
      </c>
      <c r="I1184" t="s">
        <v>844</v>
      </c>
      <c r="J1184" t="s">
        <v>12</v>
      </c>
      <c r="K1184" t="s">
        <v>844</v>
      </c>
      <c r="M1184" t="s">
        <v>14</v>
      </c>
    </row>
    <row r="1185" spans="2:13" ht="14.25" hidden="1">
      <c r="B1185">
        <v>1183</v>
      </c>
      <c r="C1185">
        <v>112</v>
      </c>
      <c r="D1185">
        <v>5</v>
      </c>
      <c r="E1185">
        <v>1</v>
      </c>
      <c r="F1185">
        <v>0</v>
      </c>
      <c r="G1185" t="s">
        <v>1962</v>
      </c>
      <c r="H1185" t="s">
        <v>1959</v>
      </c>
      <c r="I1185" t="s">
        <v>844</v>
      </c>
      <c r="J1185" t="s">
        <v>15</v>
      </c>
      <c r="K1185" t="s">
        <v>845</v>
      </c>
      <c r="M1185" t="s">
        <v>14</v>
      </c>
    </row>
    <row r="1186" spans="2:13" ht="14.25" hidden="1">
      <c r="B1186">
        <v>1184</v>
      </c>
      <c r="C1186">
        <v>112</v>
      </c>
      <c r="D1186">
        <v>5</v>
      </c>
      <c r="E1186">
        <v>2</v>
      </c>
      <c r="F1186">
        <v>0</v>
      </c>
      <c r="G1186" t="s">
        <v>1962</v>
      </c>
      <c r="H1186" t="s">
        <v>1959</v>
      </c>
      <c r="I1186" t="s">
        <v>844</v>
      </c>
      <c r="J1186" t="s">
        <v>24</v>
      </c>
      <c r="K1186" t="s">
        <v>57</v>
      </c>
      <c r="M1186" t="s">
        <v>14</v>
      </c>
    </row>
    <row r="1187" spans="2:13" ht="14.25" hidden="1">
      <c r="B1187">
        <v>1185</v>
      </c>
      <c r="C1187">
        <v>112</v>
      </c>
      <c r="D1187">
        <v>5</v>
      </c>
      <c r="E1187">
        <v>3</v>
      </c>
      <c r="F1187">
        <v>0</v>
      </c>
      <c r="G1187" t="s">
        <v>1962</v>
      </c>
      <c r="H1187" t="s">
        <v>1959</v>
      </c>
      <c r="I1187" t="s">
        <v>844</v>
      </c>
      <c r="J1187" t="s">
        <v>12</v>
      </c>
      <c r="K1187" t="s">
        <v>844</v>
      </c>
      <c r="M1187" t="s">
        <v>14</v>
      </c>
    </row>
    <row r="1188" spans="2:13" ht="14.25" hidden="1">
      <c r="B1188">
        <v>1186</v>
      </c>
      <c r="C1188">
        <v>112</v>
      </c>
      <c r="D1188">
        <v>5</v>
      </c>
      <c r="E1188">
        <v>4</v>
      </c>
      <c r="F1188">
        <v>0</v>
      </c>
      <c r="G1188" t="s">
        <v>1962</v>
      </c>
      <c r="H1188" t="s">
        <v>1959</v>
      </c>
      <c r="I1188" t="s">
        <v>844</v>
      </c>
      <c r="J1188" t="s">
        <v>15</v>
      </c>
      <c r="K1188" t="s">
        <v>845</v>
      </c>
      <c r="M1188" t="s">
        <v>14</v>
      </c>
    </row>
    <row r="1189" spans="2:13" ht="14.25" hidden="1">
      <c r="B1189">
        <v>1187</v>
      </c>
      <c r="C1189">
        <v>112</v>
      </c>
      <c r="D1189">
        <v>5</v>
      </c>
      <c r="E1189">
        <v>5</v>
      </c>
      <c r="F1189">
        <v>0</v>
      </c>
      <c r="G1189" t="s">
        <v>1962</v>
      </c>
      <c r="H1189" t="s">
        <v>1959</v>
      </c>
      <c r="I1189" t="s">
        <v>844</v>
      </c>
      <c r="J1189" t="s">
        <v>24</v>
      </c>
      <c r="K1189" t="s">
        <v>57</v>
      </c>
      <c r="M1189" t="s">
        <v>14</v>
      </c>
    </row>
    <row r="1190" spans="2:13" ht="14.25" hidden="1">
      <c r="B1190">
        <v>1188</v>
      </c>
      <c r="C1190">
        <v>113</v>
      </c>
      <c r="D1190">
        <v>12</v>
      </c>
      <c r="E1190">
        <v>0</v>
      </c>
      <c r="F1190">
        <v>0</v>
      </c>
      <c r="G1190" t="s">
        <v>1962</v>
      </c>
      <c r="H1190" t="s">
        <v>1959</v>
      </c>
      <c r="I1190" t="s">
        <v>846</v>
      </c>
      <c r="J1190" t="s">
        <v>12</v>
      </c>
      <c r="K1190" t="s">
        <v>846</v>
      </c>
      <c r="M1190" t="s">
        <v>14</v>
      </c>
    </row>
    <row r="1191" spans="2:13" ht="14.25" hidden="1">
      <c r="B1191">
        <v>1189</v>
      </c>
      <c r="C1191">
        <v>113</v>
      </c>
      <c r="D1191">
        <v>12</v>
      </c>
      <c r="E1191">
        <v>1</v>
      </c>
      <c r="F1191">
        <v>0</v>
      </c>
      <c r="G1191" t="s">
        <v>1962</v>
      </c>
      <c r="H1191" t="s">
        <v>1959</v>
      </c>
      <c r="I1191" t="s">
        <v>846</v>
      </c>
      <c r="J1191" t="s">
        <v>15</v>
      </c>
      <c r="K1191" t="s">
        <v>847</v>
      </c>
      <c r="M1191" t="s">
        <v>14</v>
      </c>
    </row>
    <row r="1192" spans="2:13" ht="14.25" hidden="1">
      <c r="B1192">
        <v>1190</v>
      </c>
      <c r="C1192">
        <v>113</v>
      </c>
      <c r="D1192">
        <v>12</v>
      </c>
      <c r="E1192">
        <v>2</v>
      </c>
      <c r="F1192">
        <v>0</v>
      </c>
      <c r="G1192" t="s">
        <v>1962</v>
      </c>
      <c r="H1192" t="s">
        <v>1959</v>
      </c>
      <c r="I1192" t="s">
        <v>846</v>
      </c>
      <c r="J1192" t="s">
        <v>15</v>
      </c>
      <c r="K1192" t="s">
        <v>848</v>
      </c>
      <c r="M1192" t="s">
        <v>14</v>
      </c>
    </row>
    <row r="1193" spans="2:13" ht="14.25" hidden="1">
      <c r="B1193">
        <v>1191</v>
      </c>
      <c r="C1193">
        <v>113</v>
      </c>
      <c r="D1193">
        <v>12</v>
      </c>
      <c r="E1193">
        <v>3</v>
      </c>
      <c r="F1193">
        <v>0</v>
      </c>
      <c r="G1193" t="s">
        <v>1962</v>
      </c>
      <c r="H1193" t="s">
        <v>1959</v>
      </c>
      <c r="I1193" t="s">
        <v>846</v>
      </c>
      <c r="J1193" t="s">
        <v>15</v>
      </c>
      <c r="K1193" t="s">
        <v>849</v>
      </c>
      <c r="M1193" t="s">
        <v>14</v>
      </c>
    </row>
    <row r="1194" spans="2:13" ht="14.25" hidden="1">
      <c r="B1194">
        <v>1192</v>
      </c>
      <c r="C1194">
        <v>113</v>
      </c>
      <c r="D1194">
        <v>12</v>
      </c>
      <c r="E1194">
        <v>4</v>
      </c>
      <c r="F1194">
        <v>0</v>
      </c>
      <c r="G1194" t="s">
        <v>1962</v>
      </c>
      <c r="H1194" t="s">
        <v>1959</v>
      </c>
      <c r="I1194" t="s">
        <v>846</v>
      </c>
      <c r="J1194" t="s">
        <v>15</v>
      </c>
      <c r="K1194" t="s">
        <v>850</v>
      </c>
      <c r="M1194" t="s">
        <v>14</v>
      </c>
    </row>
    <row r="1195" spans="2:13" ht="14.25" hidden="1">
      <c r="B1195">
        <v>1193</v>
      </c>
      <c r="C1195">
        <v>113</v>
      </c>
      <c r="D1195">
        <v>12</v>
      </c>
      <c r="E1195">
        <v>5</v>
      </c>
      <c r="F1195">
        <v>0</v>
      </c>
      <c r="G1195" t="s">
        <v>1962</v>
      </c>
      <c r="H1195" t="s">
        <v>1959</v>
      </c>
      <c r="I1195" t="s">
        <v>846</v>
      </c>
      <c r="J1195" t="s">
        <v>15</v>
      </c>
      <c r="K1195" t="s">
        <v>851</v>
      </c>
      <c r="M1195" t="s">
        <v>14</v>
      </c>
    </row>
    <row r="1196" spans="2:13" ht="14.25" hidden="1">
      <c r="B1196">
        <v>1194</v>
      </c>
      <c r="C1196">
        <v>113</v>
      </c>
      <c r="D1196">
        <v>12</v>
      </c>
      <c r="E1196">
        <v>6</v>
      </c>
      <c r="F1196">
        <v>0</v>
      </c>
      <c r="G1196" t="s">
        <v>1962</v>
      </c>
      <c r="H1196" t="s">
        <v>1959</v>
      </c>
      <c r="I1196" t="s">
        <v>846</v>
      </c>
      <c r="J1196" t="s">
        <v>15</v>
      </c>
      <c r="K1196" t="s">
        <v>852</v>
      </c>
      <c r="M1196" t="s">
        <v>14</v>
      </c>
    </row>
    <row r="1197" spans="2:13" ht="14.25" hidden="1">
      <c r="B1197">
        <v>1195</v>
      </c>
      <c r="C1197">
        <v>113</v>
      </c>
      <c r="D1197">
        <v>12</v>
      </c>
      <c r="E1197">
        <v>7</v>
      </c>
      <c r="F1197">
        <v>0</v>
      </c>
      <c r="G1197" t="s">
        <v>1962</v>
      </c>
      <c r="H1197" t="s">
        <v>1959</v>
      </c>
      <c r="I1197" t="s">
        <v>846</v>
      </c>
      <c r="J1197" t="s">
        <v>15</v>
      </c>
      <c r="K1197" t="s">
        <v>853</v>
      </c>
      <c r="M1197" t="s">
        <v>14</v>
      </c>
    </row>
    <row r="1198" spans="2:13" ht="14.25" hidden="1">
      <c r="B1198">
        <v>1196</v>
      </c>
      <c r="C1198">
        <v>113</v>
      </c>
      <c r="D1198">
        <v>12</v>
      </c>
      <c r="E1198">
        <v>8</v>
      </c>
      <c r="F1198">
        <v>0</v>
      </c>
      <c r="G1198" t="s">
        <v>1962</v>
      </c>
      <c r="H1198" t="s">
        <v>1959</v>
      </c>
      <c r="I1198" t="s">
        <v>846</v>
      </c>
      <c r="J1198" t="s">
        <v>15</v>
      </c>
      <c r="K1198" t="s">
        <v>854</v>
      </c>
      <c r="M1198" t="s">
        <v>14</v>
      </c>
    </row>
    <row r="1199" spans="2:13" ht="14.25" hidden="1">
      <c r="B1199">
        <v>1197</v>
      </c>
      <c r="C1199">
        <v>113</v>
      </c>
      <c r="D1199">
        <v>12</v>
      </c>
      <c r="E1199">
        <v>9</v>
      </c>
      <c r="F1199">
        <v>0</v>
      </c>
      <c r="G1199" t="s">
        <v>1962</v>
      </c>
      <c r="H1199" t="s">
        <v>1959</v>
      </c>
      <c r="I1199" t="s">
        <v>846</v>
      </c>
      <c r="J1199" t="s">
        <v>15</v>
      </c>
      <c r="K1199" t="s">
        <v>855</v>
      </c>
      <c r="M1199" t="s">
        <v>14</v>
      </c>
    </row>
    <row r="1200" spans="2:13" ht="14.25" hidden="1">
      <c r="B1200">
        <v>1198</v>
      </c>
      <c r="C1200">
        <v>113</v>
      </c>
      <c r="D1200">
        <v>12</v>
      </c>
      <c r="E1200">
        <v>10</v>
      </c>
      <c r="F1200">
        <v>0</v>
      </c>
      <c r="G1200" t="s">
        <v>1962</v>
      </c>
      <c r="H1200" t="s">
        <v>1959</v>
      </c>
      <c r="I1200" t="s">
        <v>846</v>
      </c>
      <c r="J1200" t="s">
        <v>15</v>
      </c>
      <c r="K1200" t="s">
        <v>856</v>
      </c>
      <c r="M1200" t="s">
        <v>14</v>
      </c>
    </row>
    <row r="1201" spans="2:13" ht="14.25" hidden="1">
      <c r="B1201">
        <v>1199</v>
      </c>
      <c r="C1201">
        <v>113</v>
      </c>
      <c r="D1201">
        <v>12</v>
      </c>
      <c r="E1201">
        <v>11</v>
      </c>
      <c r="F1201">
        <v>0</v>
      </c>
      <c r="G1201" t="s">
        <v>1962</v>
      </c>
      <c r="H1201" t="s">
        <v>1959</v>
      </c>
      <c r="I1201" t="s">
        <v>846</v>
      </c>
      <c r="J1201" t="s">
        <v>15</v>
      </c>
      <c r="K1201" t="s">
        <v>56</v>
      </c>
      <c r="M1201" t="s">
        <v>14</v>
      </c>
    </row>
    <row r="1202" spans="2:13" ht="14.25" hidden="1">
      <c r="B1202">
        <v>1200</v>
      </c>
      <c r="C1202">
        <v>113</v>
      </c>
      <c r="D1202">
        <v>12</v>
      </c>
      <c r="E1202">
        <v>12</v>
      </c>
      <c r="F1202">
        <v>0</v>
      </c>
      <c r="G1202" t="s">
        <v>1962</v>
      </c>
      <c r="H1202" t="s">
        <v>1959</v>
      </c>
      <c r="I1202" t="s">
        <v>846</v>
      </c>
      <c r="J1202" t="s">
        <v>24</v>
      </c>
      <c r="K1202" t="s">
        <v>57</v>
      </c>
      <c r="M1202" t="s">
        <v>14</v>
      </c>
    </row>
    <row r="1203" spans="2:13" ht="14.25" hidden="1">
      <c r="B1203">
        <v>1201</v>
      </c>
      <c r="C1203">
        <v>114</v>
      </c>
      <c r="D1203">
        <v>8</v>
      </c>
      <c r="E1203">
        <v>0</v>
      </c>
      <c r="F1203">
        <v>0</v>
      </c>
      <c r="G1203" t="s">
        <v>1905</v>
      </c>
      <c r="H1203" t="s">
        <v>1958</v>
      </c>
      <c r="I1203" t="s">
        <v>857</v>
      </c>
      <c r="J1203" t="s">
        <v>12</v>
      </c>
      <c r="K1203" t="s">
        <v>857</v>
      </c>
      <c r="M1203" t="s">
        <v>14</v>
      </c>
    </row>
    <row r="1204" spans="2:13" ht="14.25" hidden="1">
      <c r="B1204">
        <v>1202</v>
      </c>
      <c r="C1204">
        <v>114</v>
      </c>
      <c r="D1204">
        <v>8</v>
      </c>
      <c r="E1204">
        <v>1</v>
      </c>
      <c r="F1204">
        <v>0</v>
      </c>
      <c r="G1204" t="s">
        <v>1905</v>
      </c>
      <c r="H1204" t="s">
        <v>1958</v>
      </c>
      <c r="I1204" t="s">
        <v>857</v>
      </c>
      <c r="J1204" t="s">
        <v>15</v>
      </c>
      <c r="K1204" t="s">
        <v>858</v>
      </c>
      <c r="M1204" t="s">
        <v>14</v>
      </c>
    </row>
    <row r="1205" spans="2:13" ht="14.25" hidden="1">
      <c r="B1205">
        <v>1203</v>
      </c>
      <c r="C1205">
        <v>114</v>
      </c>
      <c r="D1205">
        <v>8</v>
      </c>
      <c r="E1205">
        <v>2</v>
      </c>
      <c r="F1205">
        <v>0</v>
      </c>
      <c r="G1205" t="s">
        <v>1905</v>
      </c>
      <c r="H1205" t="s">
        <v>1958</v>
      </c>
      <c r="I1205" t="s">
        <v>857</v>
      </c>
      <c r="J1205" t="s">
        <v>15</v>
      </c>
      <c r="K1205" t="s">
        <v>304</v>
      </c>
      <c r="M1205" t="s">
        <v>14</v>
      </c>
    </row>
    <row r="1206" spans="2:13" ht="14.25" hidden="1">
      <c r="B1206">
        <v>1204</v>
      </c>
      <c r="C1206">
        <v>114</v>
      </c>
      <c r="D1206">
        <v>8</v>
      </c>
      <c r="E1206">
        <v>3</v>
      </c>
      <c r="F1206">
        <v>0</v>
      </c>
      <c r="G1206" t="s">
        <v>1905</v>
      </c>
      <c r="H1206" t="s">
        <v>1958</v>
      </c>
      <c r="I1206" t="s">
        <v>857</v>
      </c>
      <c r="J1206" t="s">
        <v>15</v>
      </c>
      <c r="K1206" t="s">
        <v>224</v>
      </c>
      <c r="M1206" t="s">
        <v>14</v>
      </c>
    </row>
    <row r="1207" spans="2:13" ht="14.25" hidden="1">
      <c r="B1207">
        <v>1205</v>
      </c>
      <c r="C1207">
        <v>114</v>
      </c>
      <c r="D1207">
        <v>8</v>
      </c>
      <c r="E1207">
        <v>4</v>
      </c>
      <c r="F1207">
        <v>0</v>
      </c>
      <c r="G1207" t="s">
        <v>1905</v>
      </c>
      <c r="H1207" t="s">
        <v>1958</v>
      </c>
      <c r="I1207" t="s">
        <v>857</v>
      </c>
      <c r="J1207" t="s">
        <v>15</v>
      </c>
      <c r="K1207" t="s">
        <v>859</v>
      </c>
      <c r="M1207" t="s">
        <v>14</v>
      </c>
    </row>
    <row r="1208" spans="2:13" ht="14.25" hidden="1">
      <c r="B1208">
        <v>1206</v>
      </c>
      <c r="C1208">
        <v>114</v>
      </c>
      <c r="D1208">
        <v>8</v>
      </c>
      <c r="E1208">
        <v>5</v>
      </c>
      <c r="F1208">
        <v>0</v>
      </c>
      <c r="G1208" t="s">
        <v>1905</v>
      </c>
      <c r="H1208" t="s">
        <v>1958</v>
      </c>
      <c r="I1208" t="s">
        <v>857</v>
      </c>
      <c r="J1208" t="s">
        <v>15</v>
      </c>
      <c r="K1208" t="s">
        <v>860</v>
      </c>
      <c r="M1208" t="s">
        <v>14</v>
      </c>
    </row>
    <row r="1209" spans="2:13" ht="14.25" hidden="1">
      <c r="B1209">
        <v>1207</v>
      </c>
      <c r="C1209">
        <v>114</v>
      </c>
      <c r="D1209">
        <v>8</v>
      </c>
      <c r="E1209">
        <v>6</v>
      </c>
      <c r="F1209">
        <v>0</v>
      </c>
      <c r="G1209" t="s">
        <v>1905</v>
      </c>
      <c r="H1209" t="s">
        <v>1958</v>
      </c>
      <c r="I1209" t="s">
        <v>857</v>
      </c>
      <c r="J1209" t="s">
        <v>15</v>
      </c>
      <c r="K1209" t="s">
        <v>861</v>
      </c>
      <c r="M1209" t="s">
        <v>14</v>
      </c>
    </row>
    <row r="1210" spans="2:13" ht="14.25" hidden="1">
      <c r="B1210">
        <v>1208</v>
      </c>
      <c r="C1210">
        <v>114</v>
      </c>
      <c r="D1210">
        <v>8</v>
      </c>
      <c r="E1210">
        <v>7</v>
      </c>
      <c r="F1210">
        <v>0</v>
      </c>
      <c r="G1210" t="s">
        <v>1905</v>
      </c>
      <c r="H1210" t="s">
        <v>1958</v>
      </c>
      <c r="I1210" t="s">
        <v>857</v>
      </c>
      <c r="J1210" t="s">
        <v>15</v>
      </c>
      <c r="K1210" t="s">
        <v>862</v>
      </c>
      <c r="M1210" t="s">
        <v>14</v>
      </c>
    </row>
    <row r="1211" spans="2:13" ht="14.25" hidden="1">
      <c r="B1211">
        <v>1209</v>
      </c>
      <c r="C1211">
        <v>114</v>
      </c>
      <c r="D1211">
        <v>8</v>
      </c>
      <c r="E1211">
        <v>8</v>
      </c>
      <c r="F1211">
        <v>0</v>
      </c>
      <c r="G1211" t="s">
        <v>1905</v>
      </c>
      <c r="H1211" t="s">
        <v>1958</v>
      </c>
      <c r="I1211" t="s">
        <v>857</v>
      </c>
      <c r="J1211" t="s">
        <v>15</v>
      </c>
      <c r="K1211" t="s">
        <v>863</v>
      </c>
      <c r="M1211" t="s">
        <v>14</v>
      </c>
    </row>
    <row r="1212" spans="2:13" ht="14.25" hidden="1">
      <c r="B1212">
        <v>1210</v>
      </c>
      <c r="C1212">
        <v>115</v>
      </c>
      <c r="D1212">
        <v>14</v>
      </c>
      <c r="E1212">
        <v>0</v>
      </c>
      <c r="F1212">
        <v>0</v>
      </c>
      <c r="G1212" t="s">
        <v>1963</v>
      </c>
      <c r="H1212" t="s">
        <v>1964</v>
      </c>
      <c r="I1212" t="s">
        <v>864</v>
      </c>
      <c r="J1212" t="s">
        <v>430</v>
      </c>
      <c r="K1212" t="s">
        <v>864</v>
      </c>
      <c r="M1212" t="s">
        <v>14</v>
      </c>
    </row>
    <row r="1213" spans="2:13" ht="14.25" hidden="1">
      <c r="B1213">
        <v>1211</v>
      </c>
      <c r="C1213">
        <v>115</v>
      </c>
      <c r="D1213">
        <v>14</v>
      </c>
      <c r="E1213">
        <v>1</v>
      </c>
      <c r="F1213">
        <v>0</v>
      </c>
      <c r="G1213" t="s">
        <v>1963</v>
      </c>
      <c r="H1213" t="s">
        <v>1964</v>
      </c>
      <c r="I1213" t="s">
        <v>864</v>
      </c>
      <c r="J1213" t="s">
        <v>432</v>
      </c>
      <c r="K1213" t="s">
        <v>865</v>
      </c>
      <c r="M1213" t="s">
        <v>14</v>
      </c>
    </row>
    <row r="1214" spans="2:13" ht="14.25" hidden="1">
      <c r="B1214">
        <v>1212</v>
      </c>
      <c r="C1214">
        <v>115</v>
      </c>
      <c r="D1214">
        <v>14</v>
      </c>
      <c r="E1214">
        <v>2</v>
      </c>
      <c r="F1214">
        <v>0</v>
      </c>
      <c r="G1214" t="s">
        <v>1963</v>
      </c>
      <c r="H1214" t="s">
        <v>1964</v>
      </c>
      <c r="I1214" t="s">
        <v>864</v>
      </c>
      <c r="J1214" t="s">
        <v>15</v>
      </c>
      <c r="K1214" t="s">
        <v>866</v>
      </c>
      <c r="M1214" t="s">
        <v>14</v>
      </c>
    </row>
    <row r="1215" spans="2:13" ht="14.25" hidden="1">
      <c r="B1215">
        <v>1213</v>
      </c>
      <c r="C1215">
        <v>115</v>
      </c>
      <c r="D1215">
        <v>14</v>
      </c>
      <c r="E1215">
        <v>3</v>
      </c>
      <c r="F1215">
        <v>0</v>
      </c>
      <c r="G1215" t="s">
        <v>1963</v>
      </c>
      <c r="H1215" t="s">
        <v>1964</v>
      </c>
      <c r="I1215" t="s">
        <v>864</v>
      </c>
      <c r="J1215" t="s">
        <v>182</v>
      </c>
      <c r="K1215" t="s">
        <v>867</v>
      </c>
      <c r="M1215" t="s">
        <v>14</v>
      </c>
    </row>
    <row r="1216" spans="2:13" ht="14.25" hidden="1">
      <c r="B1216">
        <v>1214</v>
      </c>
      <c r="C1216">
        <v>115</v>
      </c>
      <c r="D1216">
        <v>14</v>
      </c>
      <c r="E1216">
        <v>4</v>
      </c>
      <c r="F1216">
        <v>0</v>
      </c>
      <c r="G1216" t="s">
        <v>1963</v>
      </c>
      <c r="H1216" t="s">
        <v>1964</v>
      </c>
      <c r="I1216" t="s">
        <v>864</v>
      </c>
      <c r="J1216" t="s">
        <v>182</v>
      </c>
      <c r="K1216" t="s">
        <v>868</v>
      </c>
      <c r="M1216" t="s">
        <v>14</v>
      </c>
    </row>
    <row r="1217" spans="2:13" ht="14.25" hidden="1">
      <c r="B1217">
        <v>1215</v>
      </c>
      <c r="C1217">
        <v>115</v>
      </c>
      <c r="D1217">
        <v>14</v>
      </c>
      <c r="E1217">
        <v>5</v>
      </c>
      <c r="F1217">
        <v>0</v>
      </c>
      <c r="G1217" t="s">
        <v>1963</v>
      </c>
      <c r="H1217" t="s">
        <v>1964</v>
      </c>
      <c r="I1217" t="s">
        <v>864</v>
      </c>
      <c r="J1217" t="s">
        <v>182</v>
      </c>
      <c r="K1217" t="s">
        <v>869</v>
      </c>
      <c r="M1217" t="s">
        <v>14</v>
      </c>
    </row>
    <row r="1218" spans="2:13" ht="14.25" hidden="1">
      <c r="B1218">
        <v>1216</v>
      </c>
      <c r="C1218">
        <v>115</v>
      </c>
      <c r="D1218">
        <v>14</v>
      </c>
      <c r="E1218">
        <v>6</v>
      </c>
      <c r="F1218">
        <v>0</v>
      </c>
      <c r="G1218" t="s">
        <v>1963</v>
      </c>
      <c r="H1218" t="s">
        <v>1964</v>
      </c>
      <c r="I1218" t="s">
        <v>864</v>
      </c>
      <c r="J1218" t="s">
        <v>182</v>
      </c>
      <c r="K1218" t="s">
        <v>870</v>
      </c>
      <c r="M1218" t="s">
        <v>14</v>
      </c>
    </row>
    <row r="1219" spans="2:13" ht="14.25" hidden="1">
      <c r="B1219">
        <v>1217</v>
      </c>
      <c r="C1219">
        <v>115</v>
      </c>
      <c r="D1219">
        <v>14</v>
      </c>
      <c r="E1219">
        <v>7</v>
      </c>
      <c r="F1219">
        <v>0</v>
      </c>
      <c r="G1219" t="s">
        <v>1963</v>
      </c>
      <c r="H1219" t="s">
        <v>1964</v>
      </c>
      <c r="I1219" t="s">
        <v>864</v>
      </c>
      <c r="J1219" t="s">
        <v>182</v>
      </c>
      <c r="K1219" t="s">
        <v>871</v>
      </c>
      <c r="M1219" t="s">
        <v>14</v>
      </c>
    </row>
    <row r="1220" spans="2:13" ht="14.25" hidden="1">
      <c r="B1220">
        <v>1218</v>
      </c>
      <c r="C1220">
        <v>115</v>
      </c>
      <c r="D1220">
        <v>14</v>
      </c>
      <c r="E1220">
        <v>8</v>
      </c>
      <c r="F1220">
        <v>0</v>
      </c>
      <c r="G1220" t="s">
        <v>1963</v>
      </c>
      <c r="H1220" t="s">
        <v>1964</v>
      </c>
      <c r="I1220" t="s">
        <v>864</v>
      </c>
      <c r="J1220" t="s">
        <v>182</v>
      </c>
      <c r="K1220" t="s">
        <v>872</v>
      </c>
      <c r="M1220" t="s">
        <v>14</v>
      </c>
    </row>
    <row r="1221" spans="2:13" ht="14.25" hidden="1">
      <c r="B1221">
        <v>1219</v>
      </c>
      <c r="C1221">
        <v>115</v>
      </c>
      <c r="D1221">
        <v>14</v>
      </c>
      <c r="E1221">
        <v>9</v>
      </c>
      <c r="F1221">
        <v>0</v>
      </c>
      <c r="G1221" t="s">
        <v>1963</v>
      </c>
      <c r="H1221" t="s">
        <v>1964</v>
      </c>
      <c r="I1221" t="s">
        <v>864</v>
      </c>
      <c r="J1221" t="s">
        <v>182</v>
      </c>
      <c r="K1221" t="s">
        <v>873</v>
      </c>
      <c r="M1221" t="s">
        <v>14</v>
      </c>
    </row>
    <row r="1222" spans="2:13" ht="14.25" hidden="1">
      <c r="B1222">
        <v>1220</v>
      </c>
      <c r="C1222">
        <v>115</v>
      </c>
      <c r="D1222">
        <v>14</v>
      </c>
      <c r="E1222">
        <v>10</v>
      </c>
      <c r="F1222">
        <v>0</v>
      </c>
      <c r="G1222" t="s">
        <v>1963</v>
      </c>
      <c r="H1222" t="s">
        <v>1964</v>
      </c>
      <c r="I1222" t="s">
        <v>864</v>
      </c>
      <c r="J1222" t="s">
        <v>15</v>
      </c>
      <c r="K1222" t="s">
        <v>874</v>
      </c>
      <c r="M1222" t="s">
        <v>14</v>
      </c>
    </row>
    <row r="1223" spans="2:13" ht="14.25" hidden="1">
      <c r="B1223">
        <v>1221</v>
      </c>
      <c r="C1223">
        <v>115</v>
      </c>
      <c r="D1223">
        <v>14</v>
      </c>
      <c r="E1223">
        <v>11</v>
      </c>
      <c r="F1223">
        <v>0</v>
      </c>
      <c r="G1223" t="s">
        <v>1963</v>
      </c>
      <c r="H1223" t="s">
        <v>1964</v>
      </c>
      <c r="I1223" t="s">
        <v>864</v>
      </c>
      <c r="J1223" t="s">
        <v>15</v>
      </c>
      <c r="K1223" t="s">
        <v>875</v>
      </c>
      <c r="M1223" t="s">
        <v>14</v>
      </c>
    </row>
    <row r="1224" spans="2:13" ht="14.25" hidden="1">
      <c r="B1224">
        <v>1222</v>
      </c>
      <c r="C1224">
        <v>115</v>
      </c>
      <c r="D1224">
        <v>14</v>
      </c>
      <c r="E1224">
        <v>12</v>
      </c>
      <c r="F1224">
        <v>0</v>
      </c>
      <c r="G1224" t="s">
        <v>1963</v>
      </c>
      <c r="H1224" t="s">
        <v>1964</v>
      </c>
      <c r="I1224" t="s">
        <v>864</v>
      </c>
      <c r="J1224" t="s">
        <v>432</v>
      </c>
      <c r="K1224" t="s">
        <v>876</v>
      </c>
      <c r="M1224" t="s">
        <v>14</v>
      </c>
    </row>
    <row r="1225" spans="2:13" ht="14.25" hidden="1">
      <c r="B1225">
        <v>1223</v>
      </c>
      <c r="C1225">
        <v>115</v>
      </c>
      <c r="D1225">
        <v>14</v>
      </c>
      <c r="E1225">
        <v>13</v>
      </c>
      <c r="F1225">
        <v>0</v>
      </c>
      <c r="G1225" t="s">
        <v>1963</v>
      </c>
      <c r="H1225" t="s">
        <v>1964</v>
      </c>
      <c r="I1225" t="s">
        <v>864</v>
      </c>
      <c r="J1225" t="s">
        <v>15</v>
      </c>
      <c r="K1225" t="s">
        <v>877</v>
      </c>
      <c r="M1225" t="s">
        <v>14</v>
      </c>
    </row>
    <row r="1226" spans="2:13" ht="14.25" hidden="1">
      <c r="B1226">
        <v>1224</v>
      </c>
      <c r="C1226">
        <v>115</v>
      </c>
      <c r="D1226">
        <v>14</v>
      </c>
      <c r="E1226">
        <v>14</v>
      </c>
      <c r="F1226">
        <v>0</v>
      </c>
      <c r="G1226" t="s">
        <v>1963</v>
      </c>
      <c r="H1226" t="s">
        <v>1964</v>
      </c>
      <c r="I1226" t="s">
        <v>864</v>
      </c>
      <c r="J1226" t="s">
        <v>24</v>
      </c>
      <c r="K1226" t="s">
        <v>878</v>
      </c>
      <c r="M1226" t="s">
        <v>14</v>
      </c>
    </row>
    <row r="1227" spans="2:13" ht="14.25" hidden="1">
      <c r="B1227">
        <v>1225</v>
      </c>
      <c r="C1227">
        <v>116</v>
      </c>
      <c r="D1227">
        <v>5</v>
      </c>
      <c r="E1227">
        <v>0</v>
      </c>
      <c r="F1227">
        <v>0</v>
      </c>
      <c r="G1227" t="s">
        <v>1963</v>
      </c>
      <c r="H1227" t="s">
        <v>1964</v>
      </c>
      <c r="I1227" t="s">
        <v>879</v>
      </c>
      <c r="J1227" t="s">
        <v>12</v>
      </c>
      <c r="K1227" t="s">
        <v>879</v>
      </c>
      <c r="M1227" t="s">
        <v>14</v>
      </c>
    </row>
    <row r="1228" spans="2:13" ht="14.25" hidden="1">
      <c r="B1228">
        <v>1226</v>
      </c>
      <c r="C1228">
        <v>116</v>
      </c>
      <c r="D1228">
        <v>5</v>
      </c>
      <c r="E1228">
        <v>1</v>
      </c>
      <c r="F1228">
        <v>0</v>
      </c>
      <c r="G1228" t="s">
        <v>1963</v>
      </c>
      <c r="H1228" t="s">
        <v>1964</v>
      </c>
      <c r="I1228" t="s">
        <v>879</v>
      </c>
      <c r="J1228" t="s">
        <v>15</v>
      </c>
      <c r="K1228" t="s">
        <v>880</v>
      </c>
      <c r="M1228" t="s">
        <v>14</v>
      </c>
    </row>
    <row r="1229" spans="2:13" ht="14.25" hidden="1">
      <c r="B1229">
        <v>1227</v>
      </c>
      <c r="C1229">
        <v>116</v>
      </c>
      <c r="D1229">
        <v>5</v>
      </c>
      <c r="E1229">
        <v>2</v>
      </c>
      <c r="F1229">
        <v>0</v>
      </c>
      <c r="G1229" t="s">
        <v>1963</v>
      </c>
      <c r="H1229" t="s">
        <v>1964</v>
      </c>
      <c r="I1229" t="s">
        <v>879</v>
      </c>
      <c r="J1229" t="s">
        <v>182</v>
      </c>
      <c r="K1229" t="s">
        <v>881</v>
      </c>
      <c r="M1229" t="s">
        <v>14</v>
      </c>
    </row>
    <row r="1230" spans="2:13" ht="14.25" hidden="1">
      <c r="B1230">
        <v>1228</v>
      </c>
      <c r="C1230">
        <v>116</v>
      </c>
      <c r="D1230">
        <v>5</v>
      </c>
      <c r="E1230">
        <v>3</v>
      </c>
      <c r="F1230">
        <v>0</v>
      </c>
      <c r="G1230" t="s">
        <v>1963</v>
      </c>
      <c r="H1230" t="s">
        <v>1964</v>
      </c>
      <c r="I1230" t="s">
        <v>879</v>
      </c>
      <c r="J1230" t="s">
        <v>182</v>
      </c>
      <c r="K1230" t="s">
        <v>882</v>
      </c>
      <c r="M1230" t="s">
        <v>14</v>
      </c>
    </row>
    <row r="1231" spans="2:13" ht="14.25" hidden="1">
      <c r="B1231">
        <v>1229</v>
      </c>
      <c r="C1231">
        <v>116</v>
      </c>
      <c r="D1231">
        <v>5</v>
      </c>
      <c r="E1231">
        <v>4</v>
      </c>
      <c r="F1231">
        <v>0</v>
      </c>
      <c r="G1231" t="s">
        <v>1963</v>
      </c>
      <c r="H1231" t="s">
        <v>1964</v>
      </c>
      <c r="I1231" t="s">
        <v>879</v>
      </c>
      <c r="J1231" t="s">
        <v>182</v>
      </c>
      <c r="K1231" t="s">
        <v>883</v>
      </c>
      <c r="M1231" t="s">
        <v>14</v>
      </c>
    </row>
    <row r="1232" spans="2:13" ht="14.25" hidden="1">
      <c r="B1232">
        <v>1230</v>
      </c>
      <c r="C1232">
        <v>116</v>
      </c>
      <c r="D1232">
        <v>5</v>
      </c>
      <c r="E1232">
        <v>5</v>
      </c>
      <c r="F1232">
        <v>0</v>
      </c>
      <c r="G1232" t="s">
        <v>1963</v>
      </c>
      <c r="H1232" t="s">
        <v>1964</v>
      </c>
      <c r="I1232" t="s">
        <v>879</v>
      </c>
      <c r="J1232" t="s">
        <v>24</v>
      </c>
      <c r="K1232" t="s">
        <v>884</v>
      </c>
      <c r="M1232" t="s">
        <v>14</v>
      </c>
    </row>
    <row r="1233" spans="2:13" ht="14.25" hidden="1">
      <c r="B1233">
        <v>1231</v>
      </c>
      <c r="C1233">
        <v>117</v>
      </c>
      <c r="D1233">
        <v>16</v>
      </c>
      <c r="E1233">
        <v>0</v>
      </c>
      <c r="F1233">
        <v>0</v>
      </c>
      <c r="G1233" t="s">
        <v>1963</v>
      </c>
      <c r="H1233" t="s">
        <v>1964</v>
      </c>
      <c r="I1233" t="s">
        <v>885</v>
      </c>
      <c r="J1233" t="s">
        <v>430</v>
      </c>
      <c r="K1233" t="s">
        <v>885</v>
      </c>
      <c r="M1233" t="s">
        <v>14</v>
      </c>
    </row>
    <row r="1234" spans="2:13" ht="14.25" hidden="1">
      <c r="B1234">
        <v>1232</v>
      </c>
      <c r="C1234">
        <v>117</v>
      </c>
      <c r="D1234">
        <v>16</v>
      </c>
      <c r="E1234">
        <v>1</v>
      </c>
      <c r="F1234">
        <v>0</v>
      </c>
      <c r="G1234" t="s">
        <v>1963</v>
      </c>
      <c r="H1234" t="s">
        <v>1964</v>
      </c>
      <c r="I1234" t="s">
        <v>885</v>
      </c>
      <c r="J1234" t="s">
        <v>432</v>
      </c>
      <c r="K1234" t="s">
        <v>886</v>
      </c>
      <c r="M1234" t="s">
        <v>14</v>
      </c>
    </row>
    <row r="1235" spans="2:13" ht="14.25" hidden="1">
      <c r="B1235">
        <v>1233</v>
      </c>
      <c r="C1235">
        <v>117</v>
      </c>
      <c r="D1235">
        <v>16</v>
      </c>
      <c r="E1235">
        <v>2</v>
      </c>
      <c r="F1235">
        <v>0</v>
      </c>
      <c r="G1235" t="s">
        <v>1963</v>
      </c>
      <c r="H1235" t="s">
        <v>1964</v>
      </c>
      <c r="I1235" t="s">
        <v>885</v>
      </c>
      <c r="J1235" t="s">
        <v>15</v>
      </c>
      <c r="K1235" t="s">
        <v>887</v>
      </c>
      <c r="M1235" t="s">
        <v>14</v>
      </c>
    </row>
    <row r="1236" spans="2:13" ht="14.25" hidden="1">
      <c r="B1236">
        <v>1234</v>
      </c>
      <c r="C1236">
        <v>117</v>
      </c>
      <c r="D1236">
        <v>16</v>
      </c>
      <c r="E1236">
        <v>3</v>
      </c>
      <c r="F1236">
        <v>0</v>
      </c>
      <c r="G1236" t="s">
        <v>1963</v>
      </c>
      <c r="H1236" t="s">
        <v>1964</v>
      </c>
      <c r="I1236" t="s">
        <v>885</v>
      </c>
      <c r="J1236" t="s">
        <v>182</v>
      </c>
      <c r="K1236" t="s">
        <v>867</v>
      </c>
      <c r="M1236" t="s">
        <v>14</v>
      </c>
    </row>
    <row r="1237" spans="2:13" ht="14.25" hidden="1">
      <c r="B1237">
        <v>1235</v>
      </c>
      <c r="C1237">
        <v>117</v>
      </c>
      <c r="D1237">
        <v>16</v>
      </c>
      <c r="E1237">
        <v>4</v>
      </c>
      <c r="F1237">
        <v>0</v>
      </c>
      <c r="G1237" t="s">
        <v>1963</v>
      </c>
      <c r="H1237" t="s">
        <v>1964</v>
      </c>
      <c r="I1237" t="s">
        <v>885</v>
      </c>
      <c r="J1237" t="s">
        <v>182</v>
      </c>
      <c r="K1237" t="s">
        <v>868</v>
      </c>
      <c r="M1237" t="s">
        <v>14</v>
      </c>
    </row>
    <row r="1238" spans="2:13" ht="14.25" hidden="1">
      <c r="B1238">
        <v>1236</v>
      </c>
      <c r="C1238">
        <v>117</v>
      </c>
      <c r="D1238">
        <v>16</v>
      </c>
      <c r="E1238">
        <v>5</v>
      </c>
      <c r="F1238">
        <v>0</v>
      </c>
      <c r="G1238" t="s">
        <v>1963</v>
      </c>
      <c r="H1238" t="s">
        <v>1964</v>
      </c>
      <c r="I1238" t="s">
        <v>885</v>
      </c>
      <c r="J1238" t="s">
        <v>182</v>
      </c>
      <c r="K1238" t="s">
        <v>869</v>
      </c>
      <c r="M1238" t="s">
        <v>14</v>
      </c>
    </row>
    <row r="1239" spans="2:13" ht="14.25" hidden="1">
      <c r="B1239">
        <v>1237</v>
      </c>
      <c r="C1239">
        <v>117</v>
      </c>
      <c r="D1239">
        <v>16</v>
      </c>
      <c r="E1239">
        <v>6</v>
      </c>
      <c r="F1239">
        <v>0</v>
      </c>
      <c r="G1239" t="s">
        <v>1963</v>
      </c>
      <c r="H1239" t="s">
        <v>1964</v>
      </c>
      <c r="I1239" t="s">
        <v>885</v>
      </c>
      <c r="J1239" t="s">
        <v>182</v>
      </c>
      <c r="K1239" t="s">
        <v>870</v>
      </c>
      <c r="M1239" t="s">
        <v>14</v>
      </c>
    </row>
    <row r="1240" spans="2:13" ht="14.25" hidden="1">
      <c r="B1240">
        <v>1238</v>
      </c>
      <c r="C1240">
        <v>117</v>
      </c>
      <c r="D1240">
        <v>16</v>
      </c>
      <c r="E1240">
        <v>7</v>
      </c>
      <c r="F1240">
        <v>0</v>
      </c>
      <c r="G1240" t="s">
        <v>1963</v>
      </c>
      <c r="H1240" t="s">
        <v>1964</v>
      </c>
      <c r="I1240" t="s">
        <v>885</v>
      </c>
      <c r="J1240" t="s">
        <v>182</v>
      </c>
      <c r="K1240" t="s">
        <v>888</v>
      </c>
      <c r="M1240" t="s">
        <v>14</v>
      </c>
    </row>
    <row r="1241" spans="2:13" ht="14.25" hidden="1">
      <c r="B1241">
        <v>1239</v>
      </c>
      <c r="C1241">
        <v>117</v>
      </c>
      <c r="D1241">
        <v>16</v>
      </c>
      <c r="E1241">
        <v>8</v>
      </c>
      <c r="F1241">
        <v>0</v>
      </c>
      <c r="G1241" t="s">
        <v>1963</v>
      </c>
      <c r="H1241" t="s">
        <v>1964</v>
      </c>
      <c r="I1241" t="s">
        <v>885</v>
      </c>
      <c r="J1241" t="s">
        <v>182</v>
      </c>
      <c r="K1241" t="s">
        <v>872</v>
      </c>
      <c r="M1241" t="s">
        <v>14</v>
      </c>
    </row>
    <row r="1242" spans="2:13" ht="14.25" hidden="1">
      <c r="B1242">
        <v>1240</v>
      </c>
      <c r="C1242">
        <v>117</v>
      </c>
      <c r="D1242">
        <v>16</v>
      </c>
      <c r="E1242">
        <v>9</v>
      </c>
      <c r="F1242">
        <v>0</v>
      </c>
      <c r="G1242" t="s">
        <v>1963</v>
      </c>
      <c r="H1242" t="s">
        <v>1964</v>
      </c>
      <c r="I1242" t="s">
        <v>885</v>
      </c>
      <c r="J1242" t="s">
        <v>442</v>
      </c>
      <c r="K1242" t="s">
        <v>525</v>
      </c>
      <c r="L1242" t="s">
        <v>889</v>
      </c>
      <c r="M1242" t="s">
        <v>14</v>
      </c>
    </row>
    <row r="1243" spans="2:13" ht="14.25" hidden="1">
      <c r="B1243">
        <v>1241</v>
      </c>
      <c r="C1243">
        <v>117</v>
      </c>
      <c r="D1243">
        <v>16</v>
      </c>
      <c r="E1243">
        <v>10</v>
      </c>
      <c r="F1243">
        <v>0</v>
      </c>
      <c r="G1243" t="s">
        <v>1963</v>
      </c>
      <c r="H1243" t="s">
        <v>1964</v>
      </c>
      <c r="I1243" t="s">
        <v>885</v>
      </c>
      <c r="J1243" t="s">
        <v>15</v>
      </c>
      <c r="K1243" t="s">
        <v>890</v>
      </c>
      <c r="M1243" t="s">
        <v>14</v>
      </c>
    </row>
    <row r="1244" spans="2:13" ht="14.25" hidden="1">
      <c r="B1244">
        <v>1242</v>
      </c>
      <c r="C1244">
        <v>117</v>
      </c>
      <c r="D1244">
        <v>16</v>
      </c>
      <c r="E1244">
        <v>11</v>
      </c>
      <c r="F1244">
        <v>0</v>
      </c>
      <c r="G1244" t="s">
        <v>1963</v>
      </c>
      <c r="H1244" t="s">
        <v>1964</v>
      </c>
      <c r="I1244" t="s">
        <v>885</v>
      </c>
      <c r="J1244" t="s">
        <v>15</v>
      </c>
      <c r="K1244" t="s">
        <v>891</v>
      </c>
      <c r="M1244" t="s">
        <v>14</v>
      </c>
    </row>
    <row r="1245" spans="2:13" ht="14.25" hidden="1">
      <c r="B1245">
        <v>1243</v>
      </c>
      <c r="C1245">
        <v>117</v>
      </c>
      <c r="D1245">
        <v>16</v>
      </c>
      <c r="E1245">
        <v>12</v>
      </c>
      <c r="F1245">
        <v>0</v>
      </c>
      <c r="G1245" t="s">
        <v>1963</v>
      </c>
      <c r="H1245" t="s">
        <v>1964</v>
      </c>
      <c r="I1245" t="s">
        <v>885</v>
      </c>
      <c r="J1245" t="s">
        <v>388</v>
      </c>
      <c r="K1245" t="s">
        <v>892</v>
      </c>
      <c r="M1245" t="s">
        <v>14</v>
      </c>
    </row>
    <row r="1246" spans="2:13" ht="14.25" hidden="1">
      <c r="B1246">
        <v>1244</v>
      </c>
      <c r="C1246">
        <v>117</v>
      </c>
      <c r="D1246">
        <v>16</v>
      </c>
      <c r="E1246">
        <v>13</v>
      </c>
      <c r="F1246">
        <v>0</v>
      </c>
      <c r="G1246" t="s">
        <v>1963</v>
      </c>
      <c r="H1246" t="s">
        <v>1964</v>
      </c>
      <c r="I1246" t="s">
        <v>885</v>
      </c>
      <c r="J1246" t="s">
        <v>388</v>
      </c>
      <c r="K1246" t="s">
        <v>893</v>
      </c>
      <c r="M1246" t="s">
        <v>14</v>
      </c>
    </row>
    <row r="1247" spans="2:13" ht="14.25" hidden="1">
      <c r="B1247">
        <v>1245</v>
      </c>
      <c r="C1247">
        <v>117</v>
      </c>
      <c r="D1247">
        <v>16</v>
      </c>
      <c r="E1247">
        <v>14</v>
      </c>
      <c r="F1247">
        <v>0</v>
      </c>
      <c r="G1247" t="s">
        <v>1963</v>
      </c>
      <c r="H1247" t="s">
        <v>1964</v>
      </c>
      <c r="I1247" t="s">
        <v>885</v>
      </c>
      <c r="J1247" t="s">
        <v>432</v>
      </c>
      <c r="K1247" t="s">
        <v>876</v>
      </c>
      <c r="M1247" t="s">
        <v>14</v>
      </c>
    </row>
    <row r="1248" spans="2:13" ht="14.25" hidden="1">
      <c r="B1248">
        <v>1246</v>
      </c>
      <c r="C1248">
        <v>117</v>
      </c>
      <c r="D1248">
        <v>16</v>
      </c>
      <c r="E1248">
        <v>15</v>
      </c>
      <c r="F1248">
        <v>0</v>
      </c>
      <c r="G1248" t="s">
        <v>1963</v>
      </c>
      <c r="H1248" t="s">
        <v>1964</v>
      </c>
      <c r="I1248" t="s">
        <v>885</v>
      </c>
      <c r="J1248" t="s">
        <v>15</v>
      </c>
      <c r="K1248" t="s">
        <v>877</v>
      </c>
      <c r="M1248" t="s">
        <v>14</v>
      </c>
    </row>
    <row r="1249" spans="2:13" ht="14.25" hidden="1">
      <c r="B1249">
        <v>1247</v>
      </c>
      <c r="C1249">
        <v>117</v>
      </c>
      <c r="D1249">
        <v>16</v>
      </c>
      <c r="E1249">
        <v>16</v>
      </c>
      <c r="F1249">
        <v>0</v>
      </c>
      <c r="G1249" t="s">
        <v>1963</v>
      </c>
      <c r="H1249" t="s">
        <v>1964</v>
      </c>
      <c r="I1249" t="s">
        <v>885</v>
      </c>
      <c r="J1249" t="s">
        <v>24</v>
      </c>
      <c r="K1249" t="s">
        <v>878</v>
      </c>
      <c r="M1249" t="s">
        <v>14</v>
      </c>
    </row>
    <row r="1250" spans="2:13" ht="14.25" hidden="1">
      <c r="B1250">
        <v>1248</v>
      </c>
      <c r="C1250">
        <v>118</v>
      </c>
      <c r="D1250">
        <v>6</v>
      </c>
      <c r="E1250">
        <v>0</v>
      </c>
      <c r="F1250">
        <v>0</v>
      </c>
      <c r="G1250" t="s">
        <v>1963</v>
      </c>
      <c r="H1250" t="s">
        <v>1964</v>
      </c>
      <c r="I1250" t="s">
        <v>894</v>
      </c>
      <c r="J1250" t="s">
        <v>12</v>
      </c>
      <c r="K1250" t="s">
        <v>894</v>
      </c>
      <c r="M1250" t="s">
        <v>14</v>
      </c>
    </row>
    <row r="1251" spans="2:13" ht="14.25" hidden="1">
      <c r="B1251">
        <v>1249</v>
      </c>
      <c r="C1251">
        <v>118</v>
      </c>
      <c r="D1251">
        <v>6</v>
      </c>
      <c r="E1251">
        <v>1</v>
      </c>
      <c r="F1251">
        <v>0</v>
      </c>
      <c r="G1251" t="s">
        <v>1963</v>
      </c>
      <c r="H1251" t="s">
        <v>1964</v>
      </c>
      <c r="I1251" t="s">
        <v>894</v>
      </c>
      <c r="J1251" t="s">
        <v>15</v>
      </c>
      <c r="K1251" t="s">
        <v>895</v>
      </c>
      <c r="M1251" t="s">
        <v>14</v>
      </c>
    </row>
    <row r="1252" spans="2:13" ht="14.25" hidden="1">
      <c r="B1252">
        <v>1250</v>
      </c>
      <c r="C1252">
        <v>118</v>
      </c>
      <c r="D1252">
        <v>6</v>
      </c>
      <c r="E1252">
        <v>2</v>
      </c>
      <c r="F1252">
        <v>0</v>
      </c>
      <c r="G1252" t="s">
        <v>1963</v>
      </c>
      <c r="H1252" t="s">
        <v>1964</v>
      </c>
      <c r="I1252" t="s">
        <v>894</v>
      </c>
      <c r="J1252" t="s">
        <v>896</v>
      </c>
      <c r="K1252" t="s">
        <v>897</v>
      </c>
      <c r="M1252" t="s">
        <v>14</v>
      </c>
    </row>
    <row r="1253" spans="2:13" ht="14.25" hidden="1">
      <c r="B1253">
        <v>1251</v>
      </c>
      <c r="C1253">
        <v>118</v>
      </c>
      <c r="D1253">
        <v>6</v>
      </c>
      <c r="E1253">
        <v>3</v>
      </c>
      <c r="F1253">
        <v>0</v>
      </c>
      <c r="G1253" t="s">
        <v>1963</v>
      </c>
      <c r="H1253" t="s">
        <v>1964</v>
      </c>
      <c r="I1253" t="s">
        <v>894</v>
      </c>
      <c r="J1253" t="s">
        <v>896</v>
      </c>
      <c r="K1253" t="s">
        <v>898</v>
      </c>
      <c r="M1253" t="s">
        <v>14</v>
      </c>
    </row>
    <row r="1254" spans="2:13" ht="14.25" hidden="1">
      <c r="B1254">
        <v>1252</v>
      </c>
      <c r="C1254">
        <v>118</v>
      </c>
      <c r="D1254">
        <v>6</v>
      </c>
      <c r="E1254">
        <v>4</v>
      </c>
      <c r="F1254">
        <v>0</v>
      </c>
      <c r="G1254" t="s">
        <v>1963</v>
      </c>
      <c r="H1254" t="s">
        <v>1964</v>
      </c>
      <c r="I1254" t="s">
        <v>894</v>
      </c>
      <c r="J1254" t="s">
        <v>896</v>
      </c>
      <c r="K1254" t="s">
        <v>899</v>
      </c>
      <c r="M1254" t="s">
        <v>14</v>
      </c>
    </row>
    <row r="1255" spans="2:13" ht="14.25" hidden="1">
      <c r="B1255">
        <v>1253</v>
      </c>
      <c r="C1255">
        <v>118</v>
      </c>
      <c r="D1255">
        <v>6</v>
      </c>
      <c r="E1255">
        <v>5</v>
      </c>
      <c r="F1255">
        <v>0</v>
      </c>
      <c r="G1255" t="s">
        <v>1963</v>
      </c>
      <c r="H1255" t="s">
        <v>1964</v>
      </c>
      <c r="I1255" t="s">
        <v>894</v>
      </c>
      <c r="J1255" t="s">
        <v>896</v>
      </c>
      <c r="K1255" t="s">
        <v>900</v>
      </c>
      <c r="M1255" t="s">
        <v>14</v>
      </c>
    </row>
    <row r="1256" spans="2:13" ht="14.25" hidden="1">
      <c r="B1256">
        <v>1254</v>
      </c>
      <c r="C1256">
        <v>118</v>
      </c>
      <c r="D1256">
        <v>6</v>
      </c>
      <c r="E1256">
        <v>6</v>
      </c>
      <c r="F1256">
        <v>0</v>
      </c>
      <c r="G1256" t="s">
        <v>1963</v>
      </c>
      <c r="H1256" t="s">
        <v>1964</v>
      </c>
      <c r="I1256" t="s">
        <v>894</v>
      </c>
      <c r="J1256" t="s">
        <v>15</v>
      </c>
      <c r="K1256" t="s">
        <v>901</v>
      </c>
      <c r="M1256" t="s">
        <v>14</v>
      </c>
    </row>
    <row r="1257" spans="2:13" ht="14.25" hidden="1">
      <c r="B1257">
        <v>1255</v>
      </c>
      <c r="C1257">
        <v>119</v>
      </c>
      <c r="D1257">
        <v>17</v>
      </c>
      <c r="E1257">
        <v>0</v>
      </c>
      <c r="F1257">
        <v>0</v>
      </c>
      <c r="G1257" t="s">
        <v>1963</v>
      </c>
      <c r="H1257" t="s">
        <v>1964</v>
      </c>
      <c r="I1257" t="s">
        <v>902</v>
      </c>
      <c r="J1257" t="s">
        <v>430</v>
      </c>
      <c r="K1257" t="s">
        <v>902</v>
      </c>
      <c r="M1257" t="s">
        <v>14</v>
      </c>
    </row>
    <row r="1258" spans="2:13" ht="14.25" hidden="1">
      <c r="B1258">
        <v>1256</v>
      </c>
      <c r="C1258">
        <v>119</v>
      </c>
      <c r="D1258">
        <v>17</v>
      </c>
      <c r="E1258">
        <v>1</v>
      </c>
      <c r="F1258">
        <v>0</v>
      </c>
      <c r="G1258" t="s">
        <v>1963</v>
      </c>
      <c r="H1258" t="s">
        <v>1964</v>
      </c>
      <c r="I1258" t="s">
        <v>902</v>
      </c>
      <c r="J1258" t="s">
        <v>432</v>
      </c>
      <c r="K1258" t="s">
        <v>903</v>
      </c>
      <c r="M1258" t="s">
        <v>14</v>
      </c>
    </row>
    <row r="1259" spans="2:13" ht="14.25" hidden="1">
      <c r="B1259">
        <v>1257</v>
      </c>
      <c r="C1259">
        <v>119</v>
      </c>
      <c r="D1259">
        <v>17</v>
      </c>
      <c r="E1259">
        <v>2</v>
      </c>
      <c r="F1259">
        <v>0</v>
      </c>
      <c r="G1259" t="s">
        <v>1963</v>
      </c>
      <c r="H1259" t="s">
        <v>1964</v>
      </c>
      <c r="I1259" t="s">
        <v>902</v>
      </c>
      <c r="J1259" t="s">
        <v>15</v>
      </c>
      <c r="K1259" t="s">
        <v>904</v>
      </c>
      <c r="M1259" t="s">
        <v>14</v>
      </c>
    </row>
    <row r="1260" spans="2:13" ht="14.25" hidden="1">
      <c r="B1260">
        <v>1258</v>
      </c>
      <c r="C1260">
        <v>119</v>
      </c>
      <c r="D1260">
        <v>17</v>
      </c>
      <c r="E1260">
        <v>3</v>
      </c>
      <c r="F1260">
        <v>0</v>
      </c>
      <c r="G1260" t="s">
        <v>1963</v>
      </c>
      <c r="H1260" t="s">
        <v>1964</v>
      </c>
      <c r="I1260" t="s">
        <v>902</v>
      </c>
      <c r="J1260" t="s">
        <v>182</v>
      </c>
      <c r="K1260" t="s">
        <v>905</v>
      </c>
      <c r="M1260" t="s">
        <v>14</v>
      </c>
    </row>
    <row r="1261" spans="2:13" ht="14.25" hidden="1">
      <c r="B1261">
        <v>1259</v>
      </c>
      <c r="C1261">
        <v>119</v>
      </c>
      <c r="D1261">
        <v>17</v>
      </c>
      <c r="E1261">
        <v>4</v>
      </c>
      <c r="F1261">
        <v>0</v>
      </c>
      <c r="G1261" t="s">
        <v>1963</v>
      </c>
      <c r="H1261" t="s">
        <v>1964</v>
      </c>
      <c r="I1261" t="s">
        <v>902</v>
      </c>
      <c r="J1261" t="s">
        <v>182</v>
      </c>
      <c r="K1261" t="s">
        <v>906</v>
      </c>
      <c r="M1261" t="s">
        <v>14</v>
      </c>
    </row>
    <row r="1262" spans="2:13" ht="14.25" hidden="1">
      <c r="B1262">
        <v>1260</v>
      </c>
      <c r="C1262">
        <v>119</v>
      </c>
      <c r="D1262">
        <v>17</v>
      </c>
      <c r="E1262">
        <v>5</v>
      </c>
      <c r="F1262">
        <v>0</v>
      </c>
      <c r="G1262" t="s">
        <v>1963</v>
      </c>
      <c r="H1262" t="s">
        <v>1964</v>
      </c>
      <c r="I1262" t="s">
        <v>902</v>
      </c>
      <c r="J1262" t="s">
        <v>182</v>
      </c>
      <c r="K1262" t="s">
        <v>907</v>
      </c>
      <c r="M1262" t="s">
        <v>14</v>
      </c>
    </row>
    <row r="1263" spans="2:13" ht="14.25" hidden="1">
      <c r="B1263">
        <v>1261</v>
      </c>
      <c r="C1263">
        <v>119</v>
      </c>
      <c r="D1263">
        <v>17</v>
      </c>
      <c r="E1263">
        <v>6</v>
      </c>
      <c r="F1263">
        <v>0</v>
      </c>
      <c r="G1263" t="s">
        <v>1963</v>
      </c>
      <c r="H1263" t="s">
        <v>1964</v>
      </c>
      <c r="I1263" t="s">
        <v>902</v>
      </c>
      <c r="J1263" t="s">
        <v>182</v>
      </c>
      <c r="K1263" t="s">
        <v>908</v>
      </c>
      <c r="M1263" t="s">
        <v>14</v>
      </c>
    </row>
    <row r="1264" spans="2:13" ht="14.25" hidden="1">
      <c r="B1264">
        <v>1262</v>
      </c>
      <c r="C1264">
        <v>119</v>
      </c>
      <c r="D1264">
        <v>17</v>
      </c>
      <c r="E1264">
        <v>7</v>
      </c>
      <c r="F1264">
        <v>0</v>
      </c>
      <c r="G1264" t="s">
        <v>1963</v>
      </c>
      <c r="H1264" t="s">
        <v>1964</v>
      </c>
      <c r="I1264" t="s">
        <v>902</v>
      </c>
      <c r="J1264" t="s">
        <v>182</v>
      </c>
      <c r="K1264" t="s">
        <v>909</v>
      </c>
      <c r="M1264" t="s">
        <v>14</v>
      </c>
    </row>
    <row r="1265" spans="2:13" ht="14.25" hidden="1">
      <c r="B1265">
        <v>1263</v>
      </c>
      <c r="C1265">
        <v>119</v>
      </c>
      <c r="D1265">
        <v>17</v>
      </c>
      <c r="E1265">
        <v>8</v>
      </c>
      <c r="F1265">
        <v>0</v>
      </c>
      <c r="G1265" t="s">
        <v>1963</v>
      </c>
      <c r="H1265" t="s">
        <v>1964</v>
      </c>
      <c r="I1265" t="s">
        <v>902</v>
      </c>
      <c r="J1265" t="s">
        <v>442</v>
      </c>
      <c r="K1265" t="s">
        <v>910</v>
      </c>
      <c r="L1265" t="s">
        <v>464</v>
      </c>
      <c r="M1265" t="s">
        <v>14</v>
      </c>
    </row>
    <row r="1266" spans="2:13" ht="14.25" hidden="1">
      <c r="B1266">
        <v>1264</v>
      </c>
      <c r="C1266">
        <v>119</v>
      </c>
      <c r="D1266">
        <v>17</v>
      </c>
      <c r="E1266">
        <v>9</v>
      </c>
      <c r="F1266">
        <v>0</v>
      </c>
      <c r="G1266" t="s">
        <v>1963</v>
      </c>
      <c r="H1266" t="s">
        <v>1964</v>
      </c>
      <c r="I1266" t="s">
        <v>902</v>
      </c>
      <c r="J1266" t="s">
        <v>388</v>
      </c>
      <c r="K1266" t="s">
        <v>911</v>
      </c>
      <c r="M1266" t="s">
        <v>14</v>
      </c>
    </row>
    <row r="1267" spans="2:13" ht="14.25" hidden="1">
      <c r="B1267">
        <v>1265</v>
      </c>
      <c r="C1267">
        <v>119</v>
      </c>
      <c r="D1267">
        <v>17</v>
      </c>
      <c r="E1267">
        <v>10</v>
      </c>
      <c r="F1267">
        <v>0</v>
      </c>
      <c r="G1267" t="s">
        <v>1963</v>
      </c>
      <c r="H1267" t="s">
        <v>1964</v>
      </c>
      <c r="I1267" t="s">
        <v>902</v>
      </c>
      <c r="J1267" t="s">
        <v>388</v>
      </c>
      <c r="K1267" t="s">
        <v>912</v>
      </c>
      <c r="M1267" t="s">
        <v>14</v>
      </c>
    </row>
    <row r="1268" spans="2:13" ht="14.25" hidden="1">
      <c r="B1268">
        <v>1266</v>
      </c>
      <c r="C1268">
        <v>119</v>
      </c>
      <c r="D1268">
        <v>17</v>
      </c>
      <c r="E1268">
        <v>11</v>
      </c>
      <c r="F1268">
        <v>0</v>
      </c>
      <c r="G1268" t="s">
        <v>1963</v>
      </c>
      <c r="H1268" t="s">
        <v>1964</v>
      </c>
      <c r="I1268" t="s">
        <v>902</v>
      </c>
      <c r="J1268" t="s">
        <v>432</v>
      </c>
      <c r="K1268" t="s">
        <v>913</v>
      </c>
      <c r="M1268" t="s">
        <v>14</v>
      </c>
    </row>
    <row r="1269" spans="2:13" ht="14.25" hidden="1">
      <c r="B1269">
        <v>1267</v>
      </c>
      <c r="C1269">
        <v>119</v>
      </c>
      <c r="D1269">
        <v>17</v>
      </c>
      <c r="E1269">
        <v>12</v>
      </c>
      <c r="F1269">
        <v>0</v>
      </c>
      <c r="G1269" t="s">
        <v>1963</v>
      </c>
      <c r="H1269" t="s">
        <v>1964</v>
      </c>
      <c r="I1269" t="s">
        <v>902</v>
      </c>
      <c r="J1269" t="s">
        <v>15</v>
      </c>
      <c r="K1269" t="s">
        <v>914</v>
      </c>
      <c r="M1269" t="s">
        <v>14</v>
      </c>
    </row>
    <row r="1270" spans="2:13" ht="14.25" hidden="1">
      <c r="B1270">
        <v>1268</v>
      </c>
      <c r="C1270">
        <v>119</v>
      </c>
      <c r="D1270">
        <v>17</v>
      </c>
      <c r="E1270">
        <v>13</v>
      </c>
      <c r="F1270">
        <v>0</v>
      </c>
      <c r="G1270" t="s">
        <v>1963</v>
      </c>
      <c r="H1270" t="s">
        <v>1964</v>
      </c>
      <c r="I1270" t="s">
        <v>902</v>
      </c>
      <c r="J1270" t="s">
        <v>15</v>
      </c>
      <c r="K1270" t="s">
        <v>875</v>
      </c>
      <c r="M1270" t="s">
        <v>14</v>
      </c>
    </row>
    <row r="1271" spans="2:13" ht="14.25" hidden="1">
      <c r="B1271">
        <v>1269</v>
      </c>
      <c r="C1271">
        <v>119</v>
      </c>
      <c r="D1271">
        <v>17</v>
      </c>
      <c r="E1271">
        <v>14</v>
      </c>
      <c r="F1271">
        <v>0</v>
      </c>
      <c r="G1271" t="s">
        <v>1963</v>
      </c>
      <c r="H1271" t="s">
        <v>1964</v>
      </c>
      <c r="I1271" t="s">
        <v>902</v>
      </c>
      <c r="J1271" t="s">
        <v>432</v>
      </c>
      <c r="K1271" t="s">
        <v>915</v>
      </c>
      <c r="M1271" t="s">
        <v>14</v>
      </c>
    </row>
    <row r="1272" spans="2:13" ht="14.25" hidden="1">
      <c r="B1272">
        <v>1270</v>
      </c>
      <c r="C1272">
        <v>119</v>
      </c>
      <c r="D1272">
        <v>17</v>
      </c>
      <c r="E1272">
        <v>15</v>
      </c>
      <c r="F1272">
        <v>0</v>
      </c>
      <c r="G1272" t="s">
        <v>1963</v>
      </c>
      <c r="H1272" t="s">
        <v>1964</v>
      </c>
      <c r="I1272" t="s">
        <v>902</v>
      </c>
      <c r="J1272" t="s">
        <v>15</v>
      </c>
      <c r="K1272" t="s">
        <v>916</v>
      </c>
      <c r="M1272" t="s">
        <v>14</v>
      </c>
    </row>
    <row r="1273" spans="2:13" ht="14.25" hidden="1">
      <c r="B1273">
        <v>1271</v>
      </c>
      <c r="C1273">
        <v>119</v>
      </c>
      <c r="D1273">
        <v>17</v>
      </c>
      <c r="E1273">
        <v>16</v>
      </c>
      <c r="F1273">
        <v>0</v>
      </c>
      <c r="G1273" t="s">
        <v>1963</v>
      </c>
      <c r="H1273" t="s">
        <v>1964</v>
      </c>
      <c r="I1273" t="s">
        <v>902</v>
      </c>
      <c r="J1273" t="s">
        <v>24</v>
      </c>
      <c r="K1273" t="s">
        <v>917</v>
      </c>
      <c r="M1273" t="s">
        <v>14</v>
      </c>
    </row>
    <row r="1274" spans="2:13" ht="14.25" hidden="1">
      <c r="B1274">
        <v>1272</v>
      </c>
      <c r="C1274">
        <v>119</v>
      </c>
      <c r="D1274">
        <v>17</v>
      </c>
      <c r="E1274">
        <v>17</v>
      </c>
      <c r="F1274">
        <v>0</v>
      </c>
      <c r="G1274" t="s">
        <v>1963</v>
      </c>
      <c r="H1274" t="s">
        <v>1964</v>
      </c>
      <c r="I1274" t="s">
        <v>902</v>
      </c>
      <c r="J1274" t="s">
        <v>182</v>
      </c>
      <c r="K1274" t="s">
        <v>876</v>
      </c>
      <c r="M1274" t="s">
        <v>14</v>
      </c>
    </row>
    <row r="1275" spans="2:13" ht="14.25" hidden="1">
      <c r="B1275">
        <v>1273</v>
      </c>
      <c r="C1275">
        <v>120</v>
      </c>
      <c r="D1275">
        <v>5</v>
      </c>
      <c r="E1275">
        <v>0</v>
      </c>
      <c r="F1275">
        <v>0</v>
      </c>
      <c r="G1275" t="s">
        <v>1963</v>
      </c>
      <c r="H1275" t="s">
        <v>1964</v>
      </c>
      <c r="I1275" t="s">
        <v>918</v>
      </c>
      <c r="J1275" t="s">
        <v>12</v>
      </c>
      <c r="K1275" t="s">
        <v>918</v>
      </c>
      <c r="M1275" t="s">
        <v>14</v>
      </c>
    </row>
    <row r="1276" spans="2:13" ht="14.25" hidden="1">
      <c r="B1276">
        <v>1274</v>
      </c>
      <c r="C1276">
        <v>120</v>
      </c>
      <c r="D1276">
        <v>5</v>
      </c>
      <c r="E1276">
        <v>1</v>
      </c>
      <c r="F1276">
        <v>0</v>
      </c>
      <c r="G1276" t="s">
        <v>1963</v>
      </c>
      <c r="H1276" t="s">
        <v>1964</v>
      </c>
      <c r="I1276" t="s">
        <v>918</v>
      </c>
      <c r="J1276" t="s">
        <v>15</v>
      </c>
      <c r="K1276" t="s">
        <v>919</v>
      </c>
      <c r="M1276" t="s">
        <v>14</v>
      </c>
    </row>
    <row r="1277" spans="2:13" ht="14.25" hidden="1">
      <c r="B1277">
        <v>1275</v>
      </c>
      <c r="C1277">
        <v>120</v>
      </c>
      <c r="D1277">
        <v>5</v>
      </c>
      <c r="E1277">
        <v>2</v>
      </c>
      <c r="F1277">
        <v>0</v>
      </c>
      <c r="G1277" t="s">
        <v>1963</v>
      </c>
      <c r="H1277" t="s">
        <v>1964</v>
      </c>
      <c r="I1277" t="s">
        <v>918</v>
      </c>
      <c r="J1277" t="s">
        <v>182</v>
      </c>
      <c r="K1277" t="s">
        <v>881</v>
      </c>
      <c r="M1277" t="s">
        <v>14</v>
      </c>
    </row>
    <row r="1278" spans="2:13" ht="14.25" hidden="1">
      <c r="B1278">
        <v>1276</v>
      </c>
      <c r="C1278">
        <v>120</v>
      </c>
      <c r="D1278">
        <v>5</v>
      </c>
      <c r="E1278">
        <v>3</v>
      </c>
      <c r="F1278">
        <v>0</v>
      </c>
      <c r="G1278" t="s">
        <v>1963</v>
      </c>
      <c r="H1278" t="s">
        <v>1964</v>
      </c>
      <c r="I1278" t="s">
        <v>918</v>
      </c>
      <c r="J1278" t="s">
        <v>182</v>
      </c>
      <c r="K1278" t="s">
        <v>920</v>
      </c>
      <c r="M1278" t="s">
        <v>14</v>
      </c>
    </row>
    <row r="1279" spans="2:13" ht="14.25" hidden="1">
      <c r="B1279">
        <v>1277</v>
      </c>
      <c r="C1279">
        <v>120</v>
      </c>
      <c r="D1279">
        <v>5</v>
      </c>
      <c r="E1279">
        <v>4</v>
      </c>
      <c r="F1279">
        <v>0</v>
      </c>
      <c r="G1279" t="s">
        <v>1963</v>
      </c>
      <c r="H1279" t="s">
        <v>1964</v>
      </c>
      <c r="I1279" t="s">
        <v>918</v>
      </c>
      <c r="J1279" t="s">
        <v>182</v>
      </c>
      <c r="K1279" t="s">
        <v>883</v>
      </c>
      <c r="M1279" t="s">
        <v>14</v>
      </c>
    </row>
    <row r="1280" spans="2:13" ht="14.25" hidden="1">
      <c r="B1280">
        <v>1278</v>
      </c>
      <c r="C1280">
        <v>120</v>
      </c>
      <c r="D1280">
        <v>5</v>
      </c>
      <c r="E1280">
        <v>5</v>
      </c>
      <c r="F1280">
        <v>0</v>
      </c>
      <c r="G1280" t="s">
        <v>1963</v>
      </c>
      <c r="H1280" t="s">
        <v>1964</v>
      </c>
      <c r="I1280" t="s">
        <v>918</v>
      </c>
      <c r="J1280" t="s">
        <v>24</v>
      </c>
      <c r="K1280" t="s">
        <v>921</v>
      </c>
      <c r="M1280" t="s">
        <v>14</v>
      </c>
    </row>
    <row r="1281" spans="2:13" ht="14.25" hidden="1">
      <c r="B1281">
        <v>1279</v>
      </c>
      <c r="C1281">
        <v>121</v>
      </c>
      <c r="D1281">
        <v>19</v>
      </c>
      <c r="E1281">
        <v>0</v>
      </c>
      <c r="F1281">
        <v>0</v>
      </c>
      <c r="G1281" t="s">
        <v>1963</v>
      </c>
      <c r="H1281" t="s">
        <v>1964</v>
      </c>
      <c r="I1281" t="s">
        <v>922</v>
      </c>
      <c r="J1281" t="s">
        <v>430</v>
      </c>
      <c r="K1281" t="s">
        <v>922</v>
      </c>
      <c r="M1281" t="s">
        <v>14</v>
      </c>
    </row>
    <row r="1282" spans="2:13" ht="14.25" hidden="1">
      <c r="B1282">
        <v>1280</v>
      </c>
      <c r="C1282">
        <v>121</v>
      </c>
      <c r="D1282">
        <v>19</v>
      </c>
      <c r="E1282">
        <v>1</v>
      </c>
      <c r="F1282">
        <v>0</v>
      </c>
      <c r="G1282" t="s">
        <v>1963</v>
      </c>
      <c r="H1282" t="s">
        <v>1964</v>
      </c>
      <c r="I1282" t="s">
        <v>922</v>
      </c>
      <c r="J1282" t="s">
        <v>432</v>
      </c>
      <c r="K1282" t="s">
        <v>865</v>
      </c>
      <c r="M1282" t="s">
        <v>14</v>
      </c>
    </row>
    <row r="1283" spans="2:13" ht="14.25" hidden="1">
      <c r="B1283">
        <v>1281</v>
      </c>
      <c r="C1283">
        <v>121</v>
      </c>
      <c r="D1283">
        <v>19</v>
      </c>
      <c r="E1283">
        <v>2</v>
      </c>
      <c r="F1283">
        <v>0</v>
      </c>
      <c r="G1283" t="s">
        <v>1963</v>
      </c>
      <c r="H1283" t="s">
        <v>1964</v>
      </c>
      <c r="I1283" t="s">
        <v>922</v>
      </c>
      <c r="J1283" t="s">
        <v>680</v>
      </c>
      <c r="K1283" t="s">
        <v>923</v>
      </c>
      <c r="M1283" t="s">
        <v>14</v>
      </c>
    </row>
    <row r="1284" spans="2:13" ht="14.25" hidden="1">
      <c r="B1284">
        <v>1282</v>
      </c>
      <c r="C1284">
        <v>121</v>
      </c>
      <c r="D1284">
        <v>19</v>
      </c>
      <c r="E1284">
        <v>3</v>
      </c>
      <c r="F1284">
        <v>0</v>
      </c>
      <c r="G1284" t="s">
        <v>1963</v>
      </c>
      <c r="H1284" t="s">
        <v>1964</v>
      </c>
      <c r="I1284" t="s">
        <v>922</v>
      </c>
      <c r="J1284" t="s">
        <v>182</v>
      </c>
      <c r="K1284" t="s">
        <v>924</v>
      </c>
      <c r="M1284" t="s">
        <v>14</v>
      </c>
    </row>
    <row r="1285" spans="2:13" ht="14.25" hidden="1">
      <c r="B1285">
        <v>1283</v>
      </c>
      <c r="C1285">
        <v>121</v>
      </c>
      <c r="D1285">
        <v>19</v>
      </c>
      <c r="E1285">
        <v>4</v>
      </c>
      <c r="F1285">
        <v>0</v>
      </c>
      <c r="G1285" t="s">
        <v>1963</v>
      </c>
      <c r="H1285" t="s">
        <v>1964</v>
      </c>
      <c r="I1285" t="s">
        <v>922</v>
      </c>
      <c r="J1285" t="s">
        <v>182</v>
      </c>
      <c r="K1285" t="s">
        <v>925</v>
      </c>
      <c r="M1285" t="s">
        <v>14</v>
      </c>
    </row>
    <row r="1286" spans="2:13" ht="14.25" hidden="1">
      <c r="B1286">
        <v>1284</v>
      </c>
      <c r="C1286">
        <v>121</v>
      </c>
      <c r="D1286">
        <v>19</v>
      </c>
      <c r="E1286">
        <v>5</v>
      </c>
      <c r="F1286">
        <v>0</v>
      </c>
      <c r="G1286" t="s">
        <v>1963</v>
      </c>
      <c r="H1286" t="s">
        <v>1964</v>
      </c>
      <c r="I1286" t="s">
        <v>922</v>
      </c>
      <c r="J1286" t="s">
        <v>182</v>
      </c>
      <c r="K1286" t="s">
        <v>926</v>
      </c>
      <c r="M1286" t="s">
        <v>14</v>
      </c>
    </row>
    <row r="1287" spans="2:13" ht="14.25" hidden="1">
      <c r="B1287">
        <v>1285</v>
      </c>
      <c r="C1287">
        <v>121</v>
      </c>
      <c r="D1287">
        <v>19</v>
      </c>
      <c r="E1287">
        <v>6</v>
      </c>
      <c r="F1287">
        <v>0</v>
      </c>
      <c r="G1287" t="s">
        <v>1963</v>
      </c>
      <c r="H1287" t="s">
        <v>1964</v>
      </c>
      <c r="I1287" t="s">
        <v>922</v>
      </c>
      <c r="J1287" t="s">
        <v>182</v>
      </c>
      <c r="K1287" t="s">
        <v>927</v>
      </c>
      <c r="M1287" t="s">
        <v>14</v>
      </c>
    </row>
    <row r="1288" spans="2:13" ht="14.25" hidden="1">
      <c r="B1288">
        <v>1286</v>
      </c>
      <c r="C1288">
        <v>121</v>
      </c>
      <c r="D1288">
        <v>19</v>
      </c>
      <c r="E1288">
        <v>7</v>
      </c>
      <c r="F1288">
        <v>0</v>
      </c>
      <c r="G1288" t="s">
        <v>1963</v>
      </c>
      <c r="H1288" t="s">
        <v>1964</v>
      </c>
      <c r="I1288" t="s">
        <v>922</v>
      </c>
      <c r="J1288" t="s">
        <v>182</v>
      </c>
      <c r="K1288" t="s">
        <v>928</v>
      </c>
      <c r="M1288" t="s">
        <v>14</v>
      </c>
    </row>
    <row r="1289" spans="2:13" ht="14.25" hidden="1">
      <c r="B1289">
        <v>1287</v>
      </c>
      <c r="C1289">
        <v>121</v>
      </c>
      <c r="D1289">
        <v>19</v>
      </c>
      <c r="E1289">
        <v>8</v>
      </c>
      <c r="F1289">
        <v>0</v>
      </c>
      <c r="G1289" t="s">
        <v>1963</v>
      </c>
      <c r="H1289" t="s">
        <v>1964</v>
      </c>
      <c r="I1289" t="s">
        <v>922</v>
      </c>
      <c r="J1289" t="s">
        <v>182</v>
      </c>
      <c r="K1289" t="s">
        <v>929</v>
      </c>
      <c r="M1289" t="s">
        <v>14</v>
      </c>
    </row>
    <row r="1290" spans="2:13" ht="14.25" hidden="1">
      <c r="B1290">
        <v>1288</v>
      </c>
      <c r="C1290">
        <v>121</v>
      </c>
      <c r="D1290">
        <v>19</v>
      </c>
      <c r="E1290">
        <v>9</v>
      </c>
      <c r="F1290">
        <v>0</v>
      </c>
      <c r="G1290" t="s">
        <v>1963</v>
      </c>
      <c r="H1290" t="s">
        <v>1964</v>
      </c>
      <c r="I1290" t="s">
        <v>922</v>
      </c>
      <c r="J1290" t="s">
        <v>182</v>
      </c>
      <c r="K1290" t="s">
        <v>930</v>
      </c>
      <c r="M1290" t="s">
        <v>14</v>
      </c>
    </row>
    <row r="1291" spans="2:13" ht="14.25" hidden="1">
      <c r="B1291">
        <v>1289</v>
      </c>
      <c r="C1291">
        <v>121</v>
      </c>
      <c r="D1291">
        <v>19</v>
      </c>
      <c r="E1291">
        <v>10</v>
      </c>
      <c r="F1291">
        <v>0</v>
      </c>
      <c r="G1291" t="s">
        <v>1963</v>
      </c>
      <c r="H1291" t="s">
        <v>1964</v>
      </c>
      <c r="I1291" t="s">
        <v>922</v>
      </c>
      <c r="J1291" t="s">
        <v>15</v>
      </c>
      <c r="K1291" t="s">
        <v>914</v>
      </c>
      <c r="M1291" t="s">
        <v>14</v>
      </c>
    </row>
    <row r="1292" spans="2:13" ht="14.25" hidden="1">
      <c r="B1292">
        <v>1290</v>
      </c>
      <c r="C1292">
        <v>121</v>
      </c>
      <c r="D1292">
        <v>19</v>
      </c>
      <c r="E1292">
        <v>11</v>
      </c>
      <c r="F1292">
        <v>0</v>
      </c>
      <c r="G1292" t="s">
        <v>1963</v>
      </c>
      <c r="H1292" t="s">
        <v>1964</v>
      </c>
      <c r="I1292" t="s">
        <v>922</v>
      </c>
      <c r="J1292" t="s">
        <v>182</v>
      </c>
      <c r="K1292" t="s">
        <v>931</v>
      </c>
      <c r="M1292" t="s">
        <v>14</v>
      </c>
    </row>
    <row r="1293" spans="2:13" ht="14.25" hidden="1">
      <c r="B1293">
        <v>1291</v>
      </c>
      <c r="C1293">
        <v>121</v>
      </c>
      <c r="D1293">
        <v>19</v>
      </c>
      <c r="E1293">
        <v>12</v>
      </c>
      <c r="F1293">
        <v>0</v>
      </c>
      <c r="G1293" t="s">
        <v>1963</v>
      </c>
      <c r="H1293" t="s">
        <v>1964</v>
      </c>
      <c r="I1293" t="s">
        <v>922</v>
      </c>
      <c r="J1293" t="s">
        <v>182</v>
      </c>
      <c r="K1293" t="s">
        <v>932</v>
      </c>
      <c r="M1293" t="s">
        <v>14</v>
      </c>
    </row>
    <row r="1294" spans="2:13" ht="14.25" hidden="1">
      <c r="B1294">
        <v>1292</v>
      </c>
      <c r="C1294">
        <v>121</v>
      </c>
      <c r="D1294">
        <v>19</v>
      </c>
      <c r="E1294">
        <v>13</v>
      </c>
      <c r="F1294">
        <v>0</v>
      </c>
      <c r="G1294" t="s">
        <v>1963</v>
      </c>
      <c r="H1294" t="s">
        <v>1964</v>
      </c>
      <c r="I1294" t="s">
        <v>922</v>
      </c>
      <c r="J1294" t="s">
        <v>15</v>
      </c>
      <c r="K1294" t="s">
        <v>933</v>
      </c>
      <c r="M1294" t="s">
        <v>14</v>
      </c>
    </row>
    <row r="1295" spans="2:13" ht="14.25" hidden="1">
      <c r="B1295">
        <v>1293</v>
      </c>
      <c r="C1295">
        <v>121</v>
      </c>
      <c r="D1295">
        <v>19</v>
      </c>
      <c r="E1295">
        <v>14</v>
      </c>
      <c r="F1295">
        <v>0</v>
      </c>
      <c r="G1295" t="s">
        <v>1963</v>
      </c>
      <c r="H1295" t="s">
        <v>1964</v>
      </c>
      <c r="I1295" t="s">
        <v>922</v>
      </c>
      <c r="J1295" t="s">
        <v>432</v>
      </c>
      <c r="K1295" t="s">
        <v>915</v>
      </c>
      <c r="M1295" t="s">
        <v>14</v>
      </c>
    </row>
    <row r="1296" spans="2:13" ht="14.25" hidden="1">
      <c r="B1296">
        <v>1294</v>
      </c>
      <c r="C1296">
        <v>121</v>
      </c>
      <c r="D1296">
        <v>19</v>
      </c>
      <c r="E1296">
        <v>15</v>
      </c>
      <c r="F1296">
        <v>0</v>
      </c>
      <c r="G1296" t="s">
        <v>1963</v>
      </c>
      <c r="H1296" t="s">
        <v>1964</v>
      </c>
      <c r="I1296" t="s">
        <v>922</v>
      </c>
      <c r="J1296" t="s">
        <v>15</v>
      </c>
      <c r="K1296" t="s">
        <v>934</v>
      </c>
      <c r="M1296" t="s">
        <v>14</v>
      </c>
    </row>
    <row r="1297" spans="2:13" ht="14.25" hidden="1">
      <c r="B1297">
        <v>1295</v>
      </c>
      <c r="C1297">
        <v>121</v>
      </c>
      <c r="D1297">
        <v>19</v>
      </c>
      <c r="E1297">
        <v>16</v>
      </c>
      <c r="F1297">
        <v>0</v>
      </c>
      <c r="G1297" t="s">
        <v>1963</v>
      </c>
      <c r="H1297" t="s">
        <v>1964</v>
      </c>
      <c r="I1297" t="s">
        <v>922</v>
      </c>
      <c r="J1297" t="s">
        <v>935</v>
      </c>
      <c r="K1297" t="s">
        <v>936</v>
      </c>
      <c r="M1297" t="s">
        <v>14</v>
      </c>
    </row>
    <row r="1298" spans="2:13" ht="14.25" hidden="1">
      <c r="B1298">
        <v>1296</v>
      </c>
      <c r="C1298">
        <v>121</v>
      </c>
      <c r="D1298">
        <v>19</v>
      </c>
      <c r="E1298">
        <v>17</v>
      </c>
      <c r="F1298">
        <v>0</v>
      </c>
      <c r="G1298" t="s">
        <v>1963</v>
      </c>
      <c r="H1298" t="s">
        <v>1964</v>
      </c>
      <c r="I1298" t="s">
        <v>922</v>
      </c>
      <c r="J1298" t="s">
        <v>896</v>
      </c>
      <c r="K1298" t="s">
        <v>937</v>
      </c>
      <c r="M1298" t="s">
        <v>14</v>
      </c>
    </row>
    <row r="1299" spans="2:13" ht="14.25" hidden="1">
      <c r="B1299">
        <v>1297</v>
      </c>
      <c r="C1299">
        <v>121</v>
      </c>
      <c r="D1299">
        <v>19</v>
      </c>
      <c r="E1299">
        <v>18</v>
      </c>
      <c r="F1299">
        <v>0</v>
      </c>
      <c r="G1299" t="s">
        <v>1963</v>
      </c>
      <c r="H1299" t="s">
        <v>1964</v>
      </c>
      <c r="I1299" t="s">
        <v>922</v>
      </c>
      <c r="J1299" t="s">
        <v>182</v>
      </c>
      <c r="K1299" t="s">
        <v>938</v>
      </c>
      <c r="M1299" t="s">
        <v>14</v>
      </c>
    </row>
    <row r="1300" spans="2:13" ht="14.25" hidden="1">
      <c r="B1300">
        <v>1298</v>
      </c>
      <c r="C1300">
        <v>121</v>
      </c>
      <c r="D1300">
        <v>19</v>
      </c>
      <c r="E1300">
        <v>19</v>
      </c>
      <c r="F1300">
        <v>0</v>
      </c>
      <c r="G1300" t="s">
        <v>1963</v>
      </c>
      <c r="H1300" t="s">
        <v>1964</v>
      </c>
      <c r="I1300" t="s">
        <v>922</v>
      </c>
      <c r="J1300" t="s">
        <v>939</v>
      </c>
      <c r="K1300" t="s">
        <v>390</v>
      </c>
      <c r="M1300" t="s">
        <v>14</v>
      </c>
    </row>
    <row r="1301" spans="2:13" ht="14.25" hidden="1">
      <c r="B1301">
        <v>1299</v>
      </c>
      <c r="C1301">
        <v>122</v>
      </c>
      <c r="D1301">
        <v>32</v>
      </c>
      <c r="E1301">
        <v>0</v>
      </c>
      <c r="F1301">
        <v>0</v>
      </c>
      <c r="G1301" t="s">
        <v>1963</v>
      </c>
      <c r="H1301" t="s">
        <v>1964</v>
      </c>
      <c r="I1301" t="s">
        <v>940</v>
      </c>
      <c r="J1301" t="s">
        <v>430</v>
      </c>
      <c r="K1301" t="s">
        <v>940</v>
      </c>
      <c r="M1301" t="s">
        <v>14</v>
      </c>
    </row>
    <row r="1302" spans="2:13" ht="14.25" hidden="1">
      <c r="B1302">
        <v>1300</v>
      </c>
      <c r="C1302">
        <v>122</v>
      </c>
      <c r="D1302">
        <v>32</v>
      </c>
      <c r="E1302">
        <v>1</v>
      </c>
      <c r="F1302">
        <v>0</v>
      </c>
      <c r="G1302" t="s">
        <v>1963</v>
      </c>
      <c r="H1302" t="s">
        <v>1964</v>
      </c>
      <c r="I1302" t="s">
        <v>940</v>
      </c>
      <c r="J1302" t="s">
        <v>432</v>
      </c>
      <c r="K1302" t="s">
        <v>865</v>
      </c>
      <c r="M1302" t="s">
        <v>14</v>
      </c>
    </row>
    <row r="1303" spans="2:13" ht="14.25" hidden="1">
      <c r="B1303">
        <v>1301</v>
      </c>
      <c r="C1303">
        <v>122</v>
      </c>
      <c r="D1303">
        <v>32</v>
      </c>
      <c r="E1303">
        <v>2</v>
      </c>
      <c r="F1303">
        <v>0</v>
      </c>
      <c r="G1303" t="s">
        <v>1963</v>
      </c>
      <c r="H1303" t="s">
        <v>1964</v>
      </c>
      <c r="I1303" t="s">
        <v>940</v>
      </c>
      <c r="J1303" t="s">
        <v>15</v>
      </c>
      <c r="K1303" t="s">
        <v>941</v>
      </c>
      <c r="M1303" t="s">
        <v>14</v>
      </c>
    </row>
    <row r="1304" spans="2:13" ht="14.25" hidden="1">
      <c r="B1304">
        <v>1302</v>
      </c>
      <c r="C1304">
        <v>122</v>
      </c>
      <c r="D1304">
        <v>32</v>
      </c>
      <c r="E1304">
        <v>3</v>
      </c>
      <c r="F1304">
        <v>0</v>
      </c>
      <c r="G1304" t="s">
        <v>1963</v>
      </c>
      <c r="H1304" t="s">
        <v>1964</v>
      </c>
      <c r="I1304" t="s">
        <v>940</v>
      </c>
      <c r="J1304" t="s">
        <v>182</v>
      </c>
      <c r="K1304" t="s">
        <v>942</v>
      </c>
      <c r="M1304" t="s">
        <v>14</v>
      </c>
    </row>
    <row r="1305" spans="2:13" ht="14.25" hidden="1">
      <c r="B1305">
        <v>1303</v>
      </c>
      <c r="C1305">
        <v>122</v>
      </c>
      <c r="D1305">
        <v>32</v>
      </c>
      <c r="E1305">
        <v>4</v>
      </c>
      <c r="F1305">
        <v>0</v>
      </c>
      <c r="G1305" t="s">
        <v>1963</v>
      </c>
      <c r="H1305" t="s">
        <v>1964</v>
      </c>
      <c r="I1305" t="s">
        <v>940</v>
      </c>
      <c r="J1305" t="s">
        <v>182</v>
      </c>
      <c r="K1305" t="s">
        <v>943</v>
      </c>
      <c r="M1305" t="s">
        <v>14</v>
      </c>
    </row>
    <row r="1306" spans="2:13" ht="14.25" hidden="1">
      <c r="B1306">
        <v>1304</v>
      </c>
      <c r="C1306">
        <v>122</v>
      </c>
      <c r="D1306">
        <v>32</v>
      </c>
      <c r="E1306">
        <v>5</v>
      </c>
      <c r="F1306">
        <v>0</v>
      </c>
      <c r="G1306" t="s">
        <v>1963</v>
      </c>
      <c r="H1306" t="s">
        <v>1964</v>
      </c>
      <c r="I1306" t="s">
        <v>940</v>
      </c>
      <c r="J1306" t="s">
        <v>182</v>
      </c>
      <c r="K1306" t="s">
        <v>525</v>
      </c>
      <c r="M1306" t="s">
        <v>14</v>
      </c>
    </row>
    <row r="1307" spans="2:13" ht="14.25" hidden="1">
      <c r="B1307">
        <v>1305</v>
      </c>
      <c r="C1307">
        <v>122</v>
      </c>
      <c r="D1307">
        <v>32</v>
      </c>
      <c r="E1307">
        <v>6</v>
      </c>
      <c r="F1307">
        <v>0</v>
      </c>
      <c r="G1307" t="s">
        <v>1963</v>
      </c>
      <c r="H1307" t="s">
        <v>1964</v>
      </c>
      <c r="I1307" t="s">
        <v>940</v>
      </c>
      <c r="J1307" t="s">
        <v>182</v>
      </c>
      <c r="K1307" t="s">
        <v>944</v>
      </c>
      <c r="M1307" t="s">
        <v>14</v>
      </c>
    </row>
    <row r="1308" spans="2:13" ht="14.25" hidden="1">
      <c r="B1308">
        <v>1306</v>
      </c>
      <c r="C1308">
        <v>122</v>
      </c>
      <c r="D1308">
        <v>32</v>
      </c>
      <c r="E1308">
        <v>7</v>
      </c>
      <c r="F1308">
        <v>0</v>
      </c>
      <c r="G1308" t="s">
        <v>1963</v>
      </c>
      <c r="H1308" t="s">
        <v>1964</v>
      </c>
      <c r="I1308" t="s">
        <v>940</v>
      </c>
      <c r="J1308" t="s">
        <v>182</v>
      </c>
      <c r="K1308" t="s">
        <v>945</v>
      </c>
      <c r="M1308" t="s">
        <v>14</v>
      </c>
    </row>
    <row r="1309" spans="2:13" ht="14.25" hidden="1">
      <c r="B1309">
        <v>1307</v>
      </c>
      <c r="C1309">
        <v>122</v>
      </c>
      <c r="D1309">
        <v>32</v>
      </c>
      <c r="E1309">
        <v>8</v>
      </c>
      <c r="F1309">
        <v>0</v>
      </c>
      <c r="G1309" t="s">
        <v>1963</v>
      </c>
      <c r="H1309" t="s">
        <v>1964</v>
      </c>
      <c r="I1309" t="s">
        <v>940</v>
      </c>
      <c r="J1309" t="s">
        <v>182</v>
      </c>
      <c r="K1309" t="s">
        <v>946</v>
      </c>
      <c r="M1309" t="s">
        <v>14</v>
      </c>
    </row>
    <row r="1310" spans="2:13" ht="14.25" hidden="1">
      <c r="B1310">
        <v>1308</v>
      </c>
      <c r="C1310">
        <v>122</v>
      </c>
      <c r="D1310">
        <v>32</v>
      </c>
      <c r="E1310">
        <v>9</v>
      </c>
      <c r="F1310">
        <v>0</v>
      </c>
      <c r="G1310" t="s">
        <v>1963</v>
      </c>
      <c r="H1310" t="s">
        <v>1964</v>
      </c>
      <c r="I1310" t="s">
        <v>940</v>
      </c>
      <c r="J1310" t="s">
        <v>182</v>
      </c>
      <c r="K1310" t="s">
        <v>947</v>
      </c>
      <c r="M1310" t="s">
        <v>14</v>
      </c>
    </row>
    <row r="1311" spans="2:13" ht="14.25" hidden="1">
      <c r="B1311">
        <v>1309</v>
      </c>
      <c r="C1311">
        <v>122</v>
      </c>
      <c r="D1311">
        <v>32</v>
      </c>
      <c r="E1311">
        <v>10</v>
      </c>
      <c r="F1311">
        <v>0</v>
      </c>
      <c r="G1311" t="s">
        <v>1963</v>
      </c>
      <c r="H1311" t="s">
        <v>1964</v>
      </c>
      <c r="I1311" t="s">
        <v>940</v>
      </c>
      <c r="J1311" t="s">
        <v>182</v>
      </c>
      <c r="K1311" t="s">
        <v>948</v>
      </c>
      <c r="M1311" t="s">
        <v>14</v>
      </c>
    </row>
    <row r="1312" spans="2:13" ht="14.25" hidden="1">
      <c r="B1312">
        <v>1310</v>
      </c>
      <c r="C1312">
        <v>122</v>
      </c>
      <c r="D1312">
        <v>32</v>
      </c>
      <c r="E1312">
        <v>11</v>
      </c>
      <c r="F1312">
        <v>0</v>
      </c>
      <c r="G1312" t="s">
        <v>1963</v>
      </c>
      <c r="H1312" t="s">
        <v>1964</v>
      </c>
      <c r="I1312" t="s">
        <v>940</v>
      </c>
      <c r="J1312" t="s">
        <v>15</v>
      </c>
      <c r="K1312" t="s">
        <v>949</v>
      </c>
      <c r="M1312" t="s">
        <v>14</v>
      </c>
    </row>
    <row r="1313" spans="2:13" ht="14.25" hidden="1">
      <c r="B1313">
        <v>1311</v>
      </c>
      <c r="C1313">
        <v>122</v>
      </c>
      <c r="D1313">
        <v>32</v>
      </c>
      <c r="E1313">
        <v>12</v>
      </c>
      <c r="F1313">
        <v>0</v>
      </c>
      <c r="G1313" t="s">
        <v>1963</v>
      </c>
      <c r="H1313" t="s">
        <v>1964</v>
      </c>
      <c r="I1313" t="s">
        <v>940</v>
      </c>
      <c r="J1313" t="s">
        <v>432</v>
      </c>
      <c r="K1313" t="s">
        <v>950</v>
      </c>
      <c r="M1313" t="s">
        <v>14</v>
      </c>
    </row>
    <row r="1314" spans="2:13" ht="14.25" hidden="1">
      <c r="B1314">
        <v>1312</v>
      </c>
      <c r="C1314">
        <v>122</v>
      </c>
      <c r="D1314">
        <v>32</v>
      </c>
      <c r="E1314">
        <v>13</v>
      </c>
      <c r="F1314">
        <v>0</v>
      </c>
      <c r="G1314" t="s">
        <v>1963</v>
      </c>
      <c r="H1314" t="s">
        <v>1964</v>
      </c>
      <c r="I1314" t="s">
        <v>940</v>
      </c>
      <c r="J1314" t="s">
        <v>15</v>
      </c>
      <c r="K1314" t="s">
        <v>951</v>
      </c>
      <c r="M1314" t="s">
        <v>14</v>
      </c>
    </row>
    <row r="1315" spans="2:13" ht="14.25" hidden="1">
      <c r="B1315">
        <v>1313</v>
      </c>
      <c r="C1315">
        <v>122</v>
      </c>
      <c r="D1315">
        <v>32</v>
      </c>
      <c r="E1315">
        <v>14</v>
      </c>
      <c r="F1315">
        <v>0</v>
      </c>
      <c r="G1315" t="s">
        <v>1963</v>
      </c>
      <c r="H1315" t="s">
        <v>1964</v>
      </c>
      <c r="I1315" t="s">
        <v>940</v>
      </c>
      <c r="J1315" t="s">
        <v>896</v>
      </c>
      <c r="K1315" t="s">
        <v>952</v>
      </c>
      <c r="M1315" t="s">
        <v>14</v>
      </c>
    </row>
    <row r="1316" spans="2:13" ht="14.25" hidden="1">
      <c r="B1316">
        <v>1314</v>
      </c>
      <c r="C1316">
        <v>122</v>
      </c>
      <c r="D1316">
        <v>32</v>
      </c>
      <c r="E1316">
        <v>15</v>
      </c>
      <c r="F1316">
        <v>0</v>
      </c>
      <c r="G1316" t="s">
        <v>1963</v>
      </c>
      <c r="H1316" t="s">
        <v>1964</v>
      </c>
      <c r="I1316" t="s">
        <v>940</v>
      </c>
      <c r="J1316" t="s">
        <v>896</v>
      </c>
      <c r="K1316" t="s">
        <v>953</v>
      </c>
      <c r="M1316" t="s">
        <v>14</v>
      </c>
    </row>
    <row r="1317" spans="2:13" ht="14.25" hidden="1">
      <c r="B1317">
        <v>1315</v>
      </c>
      <c r="C1317">
        <v>122</v>
      </c>
      <c r="D1317">
        <v>32</v>
      </c>
      <c r="E1317">
        <v>16</v>
      </c>
      <c r="F1317">
        <v>0</v>
      </c>
      <c r="G1317" t="s">
        <v>1963</v>
      </c>
      <c r="H1317" t="s">
        <v>1964</v>
      </c>
      <c r="I1317" t="s">
        <v>940</v>
      </c>
      <c r="J1317" t="s">
        <v>896</v>
      </c>
      <c r="K1317" t="s">
        <v>954</v>
      </c>
      <c r="M1317" t="s">
        <v>14</v>
      </c>
    </row>
    <row r="1318" spans="2:13" ht="14.25" hidden="1">
      <c r="B1318">
        <v>1316</v>
      </c>
      <c r="C1318">
        <v>122</v>
      </c>
      <c r="D1318">
        <v>32</v>
      </c>
      <c r="E1318">
        <v>17</v>
      </c>
      <c r="F1318">
        <v>0</v>
      </c>
      <c r="G1318" t="s">
        <v>1963</v>
      </c>
      <c r="H1318" t="s">
        <v>1964</v>
      </c>
      <c r="I1318" t="s">
        <v>940</v>
      </c>
      <c r="J1318" t="s">
        <v>182</v>
      </c>
      <c r="K1318" t="s">
        <v>955</v>
      </c>
      <c r="M1318" t="s">
        <v>14</v>
      </c>
    </row>
    <row r="1319" spans="2:13" ht="14.25" hidden="1">
      <c r="B1319">
        <v>1317</v>
      </c>
      <c r="C1319">
        <v>122</v>
      </c>
      <c r="D1319">
        <v>32</v>
      </c>
      <c r="E1319">
        <v>18</v>
      </c>
      <c r="F1319">
        <v>0</v>
      </c>
      <c r="G1319" t="s">
        <v>1963</v>
      </c>
      <c r="H1319" t="s">
        <v>1964</v>
      </c>
      <c r="I1319" t="s">
        <v>940</v>
      </c>
      <c r="J1319" t="s">
        <v>182</v>
      </c>
      <c r="K1319" t="s">
        <v>956</v>
      </c>
      <c r="M1319" t="s">
        <v>14</v>
      </c>
    </row>
    <row r="1320" spans="2:13" ht="14.25" hidden="1">
      <c r="B1320">
        <v>1318</v>
      </c>
      <c r="C1320">
        <v>122</v>
      </c>
      <c r="D1320">
        <v>32</v>
      </c>
      <c r="E1320">
        <v>19</v>
      </c>
      <c r="F1320">
        <v>0</v>
      </c>
      <c r="G1320" t="s">
        <v>1963</v>
      </c>
      <c r="H1320" t="s">
        <v>1964</v>
      </c>
      <c r="I1320" t="s">
        <v>940</v>
      </c>
      <c r="J1320" t="s">
        <v>182</v>
      </c>
      <c r="K1320" t="s">
        <v>957</v>
      </c>
      <c r="M1320" t="s">
        <v>14</v>
      </c>
    </row>
    <row r="1321" spans="2:13" ht="14.25" hidden="1">
      <c r="B1321">
        <v>1319</v>
      </c>
      <c r="C1321">
        <v>122</v>
      </c>
      <c r="D1321">
        <v>32</v>
      </c>
      <c r="E1321">
        <v>20</v>
      </c>
      <c r="F1321">
        <v>0</v>
      </c>
      <c r="G1321" t="s">
        <v>1963</v>
      </c>
      <c r="H1321" t="s">
        <v>1964</v>
      </c>
      <c r="I1321" t="s">
        <v>940</v>
      </c>
      <c r="J1321" t="s">
        <v>432</v>
      </c>
      <c r="K1321" t="s">
        <v>958</v>
      </c>
      <c r="M1321" t="s">
        <v>14</v>
      </c>
    </row>
    <row r="1322" spans="2:13" ht="14.25" hidden="1">
      <c r="B1322">
        <v>1320</v>
      </c>
      <c r="C1322">
        <v>122</v>
      </c>
      <c r="D1322">
        <v>32</v>
      </c>
      <c r="E1322">
        <v>21</v>
      </c>
      <c r="F1322">
        <v>0</v>
      </c>
      <c r="G1322" t="s">
        <v>1963</v>
      </c>
      <c r="H1322" t="s">
        <v>1964</v>
      </c>
      <c r="I1322" t="s">
        <v>940</v>
      </c>
      <c r="J1322" t="s">
        <v>15</v>
      </c>
      <c r="K1322" t="s">
        <v>866</v>
      </c>
      <c r="M1322" t="s">
        <v>14</v>
      </c>
    </row>
    <row r="1323" spans="2:13" ht="14.25" hidden="1">
      <c r="B1323">
        <v>1321</v>
      </c>
      <c r="C1323">
        <v>122</v>
      </c>
      <c r="D1323">
        <v>32</v>
      </c>
      <c r="E1323">
        <v>22</v>
      </c>
      <c r="F1323">
        <v>0</v>
      </c>
      <c r="G1323" t="s">
        <v>1963</v>
      </c>
      <c r="H1323" t="s">
        <v>1964</v>
      </c>
      <c r="I1323" t="s">
        <v>940</v>
      </c>
      <c r="J1323" t="s">
        <v>182</v>
      </c>
      <c r="K1323" t="s">
        <v>959</v>
      </c>
      <c r="M1323" t="s">
        <v>14</v>
      </c>
    </row>
    <row r="1324" spans="2:13" ht="14.25" hidden="1">
      <c r="B1324">
        <v>1322</v>
      </c>
      <c r="C1324">
        <v>122</v>
      </c>
      <c r="D1324">
        <v>32</v>
      </c>
      <c r="E1324">
        <v>23</v>
      </c>
      <c r="F1324">
        <v>0</v>
      </c>
      <c r="G1324" t="s">
        <v>1963</v>
      </c>
      <c r="H1324" t="s">
        <v>1964</v>
      </c>
      <c r="I1324" t="s">
        <v>940</v>
      </c>
      <c r="J1324" t="s">
        <v>442</v>
      </c>
      <c r="K1324" t="s">
        <v>960</v>
      </c>
      <c r="L1324" t="s">
        <v>961</v>
      </c>
      <c r="M1324" t="s">
        <v>14</v>
      </c>
    </row>
    <row r="1325" spans="2:13" ht="14.25" hidden="1">
      <c r="B1325">
        <v>1323</v>
      </c>
      <c r="C1325">
        <v>122</v>
      </c>
      <c r="D1325">
        <v>32</v>
      </c>
      <c r="E1325">
        <v>24</v>
      </c>
      <c r="F1325">
        <v>0</v>
      </c>
      <c r="G1325" t="s">
        <v>1963</v>
      </c>
      <c r="H1325" t="s">
        <v>1964</v>
      </c>
      <c r="I1325" t="s">
        <v>940</v>
      </c>
      <c r="J1325" t="s">
        <v>182</v>
      </c>
      <c r="K1325" t="s">
        <v>962</v>
      </c>
      <c r="M1325" t="s">
        <v>14</v>
      </c>
    </row>
    <row r="1326" spans="2:13" ht="14.25" hidden="1">
      <c r="B1326">
        <v>1324</v>
      </c>
      <c r="C1326">
        <v>122</v>
      </c>
      <c r="D1326">
        <v>32</v>
      </c>
      <c r="E1326">
        <v>25</v>
      </c>
      <c r="F1326">
        <v>0</v>
      </c>
      <c r="G1326" t="s">
        <v>1963</v>
      </c>
      <c r="H1326" t="s">
        <v>1964</v>
      </c>
      <c r="I1326" t="s">
        <v>940</v>
      </c>
      <c r="J1326" t="s">
        <v>182</v>
      </c>
      <c r="K1326" t="s">
        <v>963</v>
      </c>
      <c r="M1326" t="s">
        <v>14</v>
      </c>
    </row>
    <row r="1327" spans="2:13" ht="14.25" hidden="1">
      <c r="B1327">
        <v>1325</v>
      </c>
      <c r="C1327">
        <v>122</v>
      </c>
      <c r="D1327">
        <v>32</v>
      </c>
      <c r="E1327">
        <v>26</v>
      </c>
      <c r="F1327">
        <v>0</v>
      </c>
      <c r="G1327" t="s">
        <v>1963</v>
      </c>
      <c r="H1327" t="s">
        <v>1964</v>
      </c>
      <c r="I1327" t="s">
        <v>940</v>
      </c>
      <c r="J1327" t="s">
        <v>15</v>
      </c>
      <c r="K1327" t="s">
        <v>964</v>
      </c>
      <c r="M1327" t="s">
        <v>14</v>
      </c>
    </row>
    <row r="1328" spans="2:13" ht="14.25" hidden="1">
      <c r="B1328">
        <v>1326</v>
      </c>
      <c r="C1328">
        <v>122</v>
      </c>
      <c r="D1328">
        <v>32</v>
      </c>
      <c r="E1328">
        <v>27</v>
      </c>
      <c r="F1328">
        <v>0</v>
      </c>
      <c r="G1328" t="s">
        <v>1963</v>
      </c>
      <c r="H1328" t="s">
        <v>1964</v>
      </c>
      <c r="I1328" t="s">
        <v>940</v>
      </c>
      <c r="J1328" t="s">
        <v>15</v>
      </c>
      <c r="K1328" t="s">
        <v>965</v>
      </c>
      <c r="M1328" t="s">
        <v>14</v>
      </c>
    </row>
    <row r="1329" spans="2:13" ht="14.25" hidden="1">
      <c r="B1329">
        <v>1327</v>
      </c>
      <c r="C1329">
        <v>122</v>
      </c>
      <c r="D1329">
        <v>32</v>
      </c>
      <c r="E1329">
        <v>28</v>
      </c>
      <c r="F1329">
        <v>0</v>
      </c>
      <c r="G1329" t="s">
        <v>1963</v>
      </c>
      <c r="H1329" t="s">
        <v>1964</v>
      </c>
      <c r="I1329" t="s">
        <v>940</v>
      </c>
      <c r="J1329" t="s">
        <v>388</v>
      </c>
      <c r="K1329" t="s">
        <v>966</v>
      </c>
      <c r="M1329" t="s">
        <v>14</v>
      </c>
    </row>
    <row r="1330" spans="2:13" ht="14.25" hidden="1">
      <c r="B1330">
        <v>1328</v>
      </c>
      <c r="C1330">
        <v>122</v>
      </c>
      <c r="D1330">
        <v>32</v>
      </c>
      <c r="E1330">
        <v>29</v>
      </c>
      <c r="F1330">
        <v>0</v>
      </c>
      <c r="G1330" t="s">
        <v>1963</v>
      </c>
      <c r="H1330" t="s">
        <v>1964</v>
      </c>
      <c r="I1330" t="s">
        <v>940</v>
      </c>
      <c r="J1330" t="s">
        <v>388</v>
      </c>
      <c r="K1330" t="s">
        <v>967</v>
      </c>
      <c r="M1330" t="s">
        <v>14</v>
      </c>
    </row>
    <row r="1331" spans="2:13" ht="14.25" hidden="1">
      <c r="B1331">
        <v>1329</v>
      </c>
      <c r="C1331">
        <v>122</v>
      </c>
      <c r="D1331">
        <v>32</v>
      </c>
      <c r="E1331">
        <v>30</v>
      </c>
      <c r="F1331">
        <v>0</v>
      </c>
      <c r="G1331" t="s">
        <v>1963</v>
      </c>
      <c r="H1331" t="s">
        <v>1964</v>
      </c>
      <c r="I1331" t="s">
        <v>940</v>
      </c>
      <c r="J1331" t="s">
        <v>182</v>
      </c>
      <c r="K1331" t="s">
        <v>968</v>
      </c>
      <c r="M1331" t="s">
        <v>14</v>
      </c>
    </row>
    <row r="1332" spans="2:13" ht="14.25" hidden="1">
      <c r="B1332">
        <v>1330</v>
      </c>
      <c r="C1332">
        <v>122</v>
      </c>
      <c r="D1332">
        <v>32</v>
      </c>
      <c r="E1332">
        <v>31</v>
      </c>
      <c r="F1332">
        <v>0</v>
      </c>
      <c r="G1332" t="s">
        <v>1963</v>
      </c>
      <c r="H1332" t="s">
        <v>1964</v>
      </c>
      <c r="I1332" t="s">
        <v>940</v>
      </c>
      <c r="J1332" t="s">
        <v>182</v>
      </c>
      <c r="K1332" t="s">
        <v>969</v>
      </c>
      <c r="M1332" t="s">
        <v>14</v>
      </c>
    </row>
    <row r="1333" spans="2:13" ht="14.25" hidden="1">
      <c r="B1333">
        <v>1331</v>
      </c>
      <c r="C1333">
        <v>122</v>
      </c>
      <c r="D1333">
        <v>32</v>
      </c>
      <c r="E1333">
        <v>32</v>
      </c>
      <c r="F1333">
        <v>0</v>
      </c>
      <c r="G1333" t="s">
        <v>1963</v>
      </c>
      <c r="H1333" t="s">
        <v>1964</v>
      </c>
      <c r="I1333" t="s">
        <v>940</v>
      </c>
      <c r="J1333" t="s">
        <v>24</v>
      </c>
      <c r="K1333" t="s">
        <v>917</v>
      </c>
      <c r="M1333" t="s">
        <v>14</v>
      </c>
    </row>
    <row r="1334" spans="2:13" ht="14.25" hidden="1">
      <c r="B1334">
        <v>1332</v>
      </c>
      <c r="C1334">
        <v>123</v>
      </c>
      <c r="D1334">
        <v>5</v>
      </c>
      <c r="E1334">
        <v>0</v>
      </c>
      <c r="F1334">
        <v>0</v>
      </c>
      <c r="G1334" t="s">
        <v>1963</v>
      </c>
      <c r="H1334" t="s">
        <v>1964</v>
      </c>
      <c r="I1334" t="s">
        <v>970</v>
      </c>
      <c r="J1334" t="s">
        <v>12</v>
      </c>
      <c r="K1334" t="s">
        <v>970</v>
      </c>
      <c r="M1334" t="s">
        <v>14</v>
      </c>
    </row>
    <row r="1335" spans="2:13" ht="14.25" hidden="1">
      <c r="B1335">
        <v>1333</v>
      </c>
      <c r="C1335">
        <v>123</v>
      </c>
      <c r="D1335">
        <v>5</v>
      </c>
      <c r="E1335">
        <v>1</v>
      </c>
      <c r="F1335">
        <v>0</v>
      </c>
      <c r="G1335" t="s">
        <v>1963</v>
      </c>
      <c r="H1335" t="s">
        <v>1964</v>
      </c>
      <c r="I1335" t="s">
        <v>970</v>
      </c>
      <c r="J1335" t="s">
        <v>15</v>
      </c>
      <c r="K1335" t="s">
        <v>971</v>
      </c>
      <c r="M1335" t="s">
        <v>14</v>
      </c>
    </row>
    <row r="1336" spans="2:13" ht="14.25" hidden="1">
      <c r="B1336">
        <v>1334</v>
      </c>
      <c r="C1336">
        <v>123</v>
      </c>
      <c r="D1336">
        <v>5</v>
      </c>
      <c r="E1336">
        <v>2</v>
      </c>
      <c r="F1336">
        <v>0</v>
      </c>
      <c r="G1336" t="s">
        <v>1963</v>
      </c>
      <c r="H1336" t="s">
        <v>1964</v>
      </c>
      <c r="I1336" t="s">
        <v>970</v>
      </c>
      <c r="J1336" t="s">
        <v>182</v>
      </c>
      <c r="K1336" t="s">
        <v>881</v>
      </c>
      <c r="M1336" t="s">
        <v>14</v>
      </c>
    </row>
    <row r="1337" spans="2:13" ht="14.25" hidden="1">
      <c r="B1337">
        <v>1335</v>
      </c>
      <c r="C1337">
        <v>123</v>
      </c>
      <c r="D1337">
        <v>5</v>
      </c>
      <c r="E1337">
        <v>3</v>
      </c>
      <c r="F1337">
        <v>0</v>
      </c>
      <c r="G1337" t="s">
        <v>1963</v>
      </c>
      <c r="H1337" t="s">
        <v>1964</v>
      </c>
      <c r="I1337" t="s">
        <v>970</v>
      </c>
      <c r="J1337" t="s">
        <v>182</v>
      </c>
      <c r="K1337" t="s">
        <v>920</v>
      </c>
      <c r="M1337" t="s">
        <v>14</v>
      </c>
    </row>
    <row r="1338" spans="2:13" ht="14.25" hidden="1">
      <c r="B1338">
        <v>1336</v>
      </c>
      <c r="C1338">
        <v>123</v>
      </c>
      <c r="D1338">
        <v>5</v>
      </c>
      <c r="E1338">
        <v>4</v>
      </c>
      <c r="F1338">
        <v>0</v>
      </c>
      <c r="G1338" t="s">
        <v>1963</v>
      </c>
      <c r="H1338" t="s">
        <v>1964</v>
      </c>
      <c r="I1338" t="s">
        <v>970</v>
      </c>
      <c r="J1338" t="s">
        <v>182</v>
      </c>
      <c r="K1338" t="s">
        <v>883</v>
      </c>
      <c r="M1338" t="s">
        <v>14</v>
      </c>
    </row>
    <row r="1339" spans="2:13" ht="14.25" hidden="1">
      <c r="B1339">
        <v>1337</v>
      </c>
      <c r="C1339">
        <v>123</v>
      </c>
      <c r="D1339">
        <v>5</v>
      </c>
      <c r="E1339">
        <v>5</v>
      </c>
      <c r="F1339">
        <v>0</v>
      </c>
      <c r="G1339" t="s">
        <v>1963</v>
      </c>
      <c r="H1339" t="s">
        <v>1964</v>
      </c>
      <c r="I1339" t="s">
        <v>970</v>
      </c>
      <c r="J1339" t="s">
        <v>24</v>
      </c>
      <c r="K1339" t="s">
        <v>972</v>
      </c>
      <c r="M1339" t="s">
        <v>14</v>
      </c>
    </row>
    <row r="1340" spans="2:13" ht="14.25" hidden="1">
      <c r="B1340">
        <v>1338</v>
      </c>
      <c r="C1340">
        <v>124</v>
      </c>
      <c r="D1340">
        <v>1</v>
      </c>
      <c r="E1340">
        <v>0</v>
      </c>
      <c r="F1340">
        <v>0</v>
      </c>
      <c r="G1340" t="s">
        <v>1963</v>
      </c>
      <c r="H1340" t="s">
        <v>1964</v>
      </c>
      <c r="I1340" t="s">
        <v>973</v>
      </c>
      <c r="J1340" t="s">
        <v>12</v>
      </c>
      <c r="K1340" t="s">
        <v>973</v>
      </c>
      <c r="M1340" t="s">
        <v>14</v>
      </c>
    </row>
    <row r="1341" spans="2:13" ht="14.25" hidden="1">
      <c r="B1341">
        <v>1339</v>
      </c>
      <c r="C1341">
        <v>124</v>
      </c>
      <c r="D1341">
        <v>1</v>
      </c>
      <c r="E1341">
        <v>1</v>
      </c>
      <c r="F1341">
        <v>0</v>
      </c>
      <c r="G1341" t="s">
        <v>1963</v>
      </c>
      <c r="H1341" t="s">
        <v>1964</v>
      </c>
      <c r="I1341" t="s">
        <v>973</v>
      </c>
      <c r="J1341" t="s">
        <v>15</v>
      </c>
      <c r="K1341" t="s">
        <v>974</v>
      </c>
      <c r="M1341" t="s">
        <v>14</v>
      </c>
    </row>
    <row r="1342" spans="2:13" ht="14.25" hidden="1">
      <c r="B1342">
        <v>1340</v>
      </c>
      <c r="C1342">
        <v>125</v>
      </c>
      <c r="D1342">
        <v>5</v>
      </c>
      <c r="E1342">
        <v>0</v>
      </c>
      <c r="F1342">
        <v>0</v>
      </c>
      <c r="G1342" t="s">
        <v>1963</v>
      </c>
      <c r="H1342" t="s">
        <v>1964</v>
      </c>
      <c r="I1342" t="s">
        <v>975</v>
      </c>
      <c r="J1342" t="s">
        <v>12</v>
      </c>
      <c r="K1342" t="s">
        <v>975</v>
      </c>
      <c r="M1342" t="s">
        <v>14</v>
      </c>
    </row>
    <row r="1343" spans="2:13" ht="14.25" hidden="1">
      <c r="B1343">
        <v>1341</v>
      </c>
      <c r="C1343">
        <v>125</v>
      </c>
      <c r="D1343">
        <v>5</v>
      </c>
      <c r="E1343">
        <v>1</v>
      </c>
      <c r="F1343">
        <v>0</v>
      </c>
      <c r="G1343" t="s">
        <v>1963</v>
      </c>
      <c r="H1343" t="s">
        <v>1964</v>
      </c>
      <c r="I1343" t="s">
        <v>975</v>
      </c>
      <c r="J1343" t="s">
        <v>15</v>
      </c>
      <c r="K1343" t="s">
        <v>976</v>
      </c>
      <c r="M1343" t="s">
        <v>14</v>
      </c>
    </row>
    <row r="1344" spans="2:13" ht="14.25" hidden="1">
      <c r="B1344">
        <v>1342</v>
      </c>
      <c r="C1344">
        <v>125</v>
      </c>
      <c r="D1344">
        <v>5</v>
      </c>
      <c r="E1344">
        <v>2</v>
      </c>
      <c r="F1344">
        <v>0</v>
      </c>
      <c r="G1344" t="s">
        <v>1963</v>
      </c>
      <c r="H1344" t="s">
        <v>1964</v>
      </c>
      <c r="I1344" t="s">
        <v>975</v>
      </c>
      <c r="J1344" t="s">
        <v>182</v>
      </c>
      <c r="K1344" t="s">
        <v>881</v>
      </c>
      <c r="M1344" t="s">
        <v>14</v>
      </c>
    </row>
    <row r="1345" spans="2:13" ht="14.25" hidden="1">
      <c r="B1345">
        <v>1343</v>
      </c>
      <c r="C1345">
        <v>125</v>
      </c>
      <c r="D1345">
        <v>5</v>
      </c>
      <c r="E1345">
        <v>3</v>
      </c>
      <c r="F1345">
        <v>0</v>
      </c>
      <c r="G1345" t="s">
        <v>1963</v>
      </c>
      <c r="H1345" t="s">
        <v>1964</v>
      </c>
      <c r="I1345" t="s">
        <v>975</v>
      </c>
      <c r="J1345" t="s">
        <v>182</v>
      </c>
      <c r="K1345" t="s">
        <v>920</v>
      </c>
      <c r="M1345" t="s">
        <v>14</v>
      </c>
    </row>
    <row r="1346" spans="2:13" ht="14.25" hidden="1">
      <c r="B1346">
        <v>1344</v>
      </c>
      <c r="C1346">
        <v>125</v>
      </c>
      <c r="D1346">
        <v>5</v>
      </c>
      <c r="E1346">
        <v>4</v>
      </c>
      <c r="F1346">
        <v>0</v>
      </c>
      <c r="G1346" t="s">
        <v>1963</v>
      </c>
      <c r="H1346" t="s">
        <v>1964</v>
      </c>
      <c r="I1346" t="s">
        <v>975</v>
      </c>
      <c r="J1346" t="s">
        <v>182</v>
      </c>
      <c r="K1346" t="s">
        <v>883</v>
      </c>
      <c r="M1346" t="s">
        <v>14</v>
      </c>
    </row>
    <row r="1347" spans="2:13" ht="14.25" hidden="1">
      <c r="B1347">
        <v>1345</v>
      </c>
      <c r="C1347">
        <v>125</v>
      </c>
      <c r="D1347">
        <v>5</v>
      </c>
      <c r="E1347">
        <v>5</v>
      </c>
      <c r="F1347">
        <v>0</v>
      </c>
      <c r="G1347" t="s">
        <v>1963</v>
      </c>
      <c r="H1347" t="s">
        <v>1964</v>
      </c>
      <c r="I1347" t="s">
        <v>975</v>
      </c>
      <c r="J1347" t="s">
        <v>24</v>
      </c>
      <c r="K1347" t="s">
        <v>977</v>
      </c>
      <c r="M1347" t="s">
        <v>14</v>
      </c>
    </row>
    <row r="1348" spans="2:13" ht="14.25" hidden="1">
      <c r="B1348">
        <v>1346</v>
      </c>
      <c r="C1348">
        <v>126</v>
      </c>
      <c r="D1348">
        <v>24</v>
      </c>
      <c r="E1348">
        <v>0</v>
      </c>
      <c r="F1348">
        <v>0</v>
      </c>
      <c r="G1348" t="s">
        <v>1963</v>
      </c>
      <c r="H1348" t="s">
        <v>1964</v>
      </c>
      <c r="I1348" t="s">
        <v>978</v>
      </c>
      <c r="J1348" t="s">
        <v>430</v>
      </c>
      <c r="K1348" t="s">
        <v>978</v>
      </c>
      <c r="M1348" t="s">
        <v>14</v>
      </c>
    </row>
    <row r="1349" spans="2:13" ht="14.25" hidden="1">
      <c r="B1349">
        <v>1347</v>
      </c>
      <c r="C1349">
        <v>126</v>
      </c>
      <c r="D1349">
        <v>24</v>
      </c>
      <c r="E1349">
        <v>1</v>
      </c>
      <c r="F1349">
        <v>0</v>
      </c>
      <c r="G1349" t="s">
        <v>1963</v>
      </c>
      <c r="H1349" t="s">
        <v>1964</v>
      </c>
      <c r="I1349" t="s">
        <v>978</v>
      </c>
      <c r="J1349" t="s">
        <v>432</v>
      </c>
      <c r="K1349" t="s">
        <v>979</v>
      </c>
      <c r="M1349" t="s">
        <v>14</v>
      </c>
    </row>
    <row r="1350" spans="2:13" ht="14.25" hidden="1">
      <c r="B1350">
        <v>1348</v>
      </c>
      <c r="C1350">
        <v>126</v>
      </c>
      <c r="D1350">
        <v>24</v>
      </c>
      <c r="E1350">
        <v>2</v>
      </c>
      <c r="F1350">
        <v>0</v>
      </c>
      <c r="G1350" t="s">
        <v>1963</v>
      </c>
      <c r="H1350" t="s">
        <v>1964</v>
      </c>
      <c r="I1350" t="s">
        <v>978</v>
      </c>
      <c r="J1350" t="s">
        <v>15</v>
      </c>
      <c r="K1350" t="s">
        <v>904</v>
      </c>
      <c r="M1350" t="s">
        <v>14</v>
      </c>
    </row>
    <row r="1351" spans="2:13" ht="14.25" hidden="1">
      <c r="B1351">
        <v>1349</v>
      </c>
      <c r="C1351">
        <v>126</v>
      </c>
      <c r="D1351">
        <v>24</v>
      </c>
      <c r="E1351">
        <v>3</v>
      </c>
      <c r="F1351">
        <v>0</v>
      </c>
      <c r="G1351" t="s">
        <v>1963</v>
      </c>
      <c r="H1351" t="s">
        <v>1964</v>
      </c>
      <c r="I1351" t="s">
        <v>978</v>
      </c>
      <c r="J1351" t="s">
        <v>182</v>
      </c>
      <c r="K1351" t="s">
        <v>980</v>
      </c>
      <c r="M1351" t="s">
        <v>14</v>
      </c>
    </row>
    <row r="1352" spans="2:13" ht="14.25" hidden="1">
      <c r="B1352">
        <v>1350</v>
      </c>
      <c r="C1352">
        <v>126</v>
      </c>
      <c r="D1352">
        <v>24</v>
      </c>
      <c r="E1352">
        <v>4</v>
      </c>
      <c r="F1352">
        <v>0</v>
      </c>
      <c r="G1352" t="s">
        <v>1963</v>
      </c>
      <c r="H1352" t="s">
        <v>1964</v>
      </c>
      <c r="I1352" t="s">
        <v>978</v>
      </c>
      <c r="J1352" t="s">
        <v>182</v>
      </c>
      <c r="K1352" t="s">
        <v>981</v>
      </c>
      <c r="M1352" t="s">
        <v>14</v>
      </c>
    </row>
    <row r="1353" spans="2:13" ht="14.25" hidden="1">
      <c r="B1353">
        <v>1351</v>
      </c>
      <c r="C1353">
        <v>126</v>
      </c>
      <c r="D1353">
        <v>24</v>
      </c>
      <c r="E1353">
        <v>5</v>
      </c>
      <c r="F1353">
        <v>0</v>
      </c>
      <c r="G1353" t="s">
        <v>1963</v>
      </c>
      <c r="H1353" t="s">
        <v>1964</v>
      </c>
      <c r="I1353" t="s">
        <v>978</v>
      </c>
      <c r="J1353" t="s">
        <v>182</v>
      </c>
      <c r="K1353" t="s">
        <v>982</v>
      </c>
      <c r="M1353" t="s">
        <v>14</v>
      </c>
    </row>
    <row r="1354" spans="2:13" ht="14.25" hidden="1">
      <c r="B1354">
        <v>1352</v>
      </c>
      <c r="C1354">
        <v>126</v>
      </c>
      <c r="D1354">
        <v>24</v>
      </c>
      <c r="E1354">
        <v>6</v>
      </c>
      <c r="F1354">
        <v>0</v>
      </c>
      <c r="G1354" t="s">
        <v>1963</v>
      </c>
      <c r="H1354" t="s">
        <v>1964</v>
      </c>
      <c r="I1354" t="s">
        <v>978</v>
      </c>
      <c r="J1354" t="s">
        <v>182</v>
      </c>
      <c r="K1354" t="s">
        <v>906</v>
      </c>
      <c r="M1354" t="s">
        <v>14</v>
      </c>
    </row>
    <row r="1355" spans="2:13" ht="14.25" hidden="1">
      <c r="B1355">
        <v>1353</v>
      </c>
      <c r="C1355">
        <v>126</v>
      </c>
      <c r="D1355">
        <v>24</v>
      </c>
      <c r="E1355">
        <v>7</v>
      </c>
      <c r="F1355">
        <v>0</v>
      </c>
      <c r="G1355" t="s">
        <v>1963</v>
      </c>
      <c r="H1355" t="s">
        <v>1964</v>
      </c>
      <c r="I1355" t="s">
        <v>978</v>
      </c>
      <c r="J1355" t="s">
        <v>182</v>
      </c>
      <c r="K1355" t="s">
        <v>983</v>
      </c>
      <c r="M1355" t="s">
        <v>14</v>
      </c>
    </row>
    <row r="1356" spans="2:13" ht="14.25" hidden="1">
      <c r="B1356">
        <v>1354</v>
      </c>
      <c r="C1356">
        <v>126</v>
      </c>
      <c r="D1356">
        <v>24</v>
      </c>
      <c r="E1356">
        <v>8</v>
      </c>
      <c r="F1356">
        <v>0</v>
      </c>
      <c r="G1356" t="s">
        <v>1963</v>
      </c>
      <c r="H1356" t="s">
        <v>1964</v>
      </c>
      <c r="I1356" t="s">
        <v>978</v>
      </c>
      <c r="J1356" t="s">
        <v>182</v>
      </c>
      <c r="K1356" t="s">
        <v>984</v>
      </c>
      <c r="M1356" t="s">
        <v>14</v>
      </c>
    </row>
    <row r="1357" spans="2:13" ht="14.25" hidden="1">
      <c r="B1357">
        <v>1355</v>
      </c>
      <c r="C1357">
        <v>126</v>
      </c>
      <c r="D1357">
        <v>24</v>
      </c>
      <c r="E1357">
        <v>9</v>
      </c>
      <c r="F1357">
        <v>0</v>
      </c>
      <c r="G1357" t="s">
        <v>1963</v>
      </c>
      <c r="H1357" t="s">
        <v>1964</v>
      </c>
      <c r="I1357" t="s">
        <v>978</v>
      </c>
      <c r="J1357" t="s">
        <v>182</v>
      </c>
      <c r="K1357" t="s">
        <v>908</v>
      </c>
      <c r="M1357" t="s">
        <v>14</v>
      </c>
    </row>
    <row r="1358" spans="2:13" ht="14.25" hidden="1">
      <c r="B1358">
        <v>1356</v>
      </c>
      <c r="C1358">
        <v>126</v>
      </c>
      <c r="D1358">
        <v>24</v>
      </c>
      <c r="E1358">
        <v>10</v>
      </c>
      <c r="F1358">
        <v>0</v>
      </c>
      <c r="G1358" t="s">
        <v>1963</v>
      </c>
      <c r="H1358" t="s">
        <v>1964</v>
      </c>
      <c r="I1358" t="s">
        <v>978</v>
      </c>
      <c r="J1358" t="s">
        <v>182</v>
      </c>
      <c r="K1358" t="s">
        <v>909</v>
      </c>
      <c r="M1358" t="s">
        <v>14</v>
      </c>
    </row>
    <row r="1359" spans="2:13" ht="14.25" hidden="1">
      <c r="B1359">
        <v>1357</v>
      </c>
      <c r="C1359">
        <v>126</v>
      </c>
      <c r="D1359">
        <v>24</v>
      </c>
      <c r="E1359">
        <v>11</v>
      </c>
      <c r="F1359">
        <v>0</v>
      </c>
      <c r="G1359" t="s">
        <v>1963</v>
      </c>
      <c r="H1359" t="s">
        <v>1964</v>
      </c>
      <c r="I1359" t="s">
        <v>978</v>
      </c>
      <c r="J1359" t="s">
        <v>15</v>
      </c>
      <c r="K1359" t="s">
        <v>985</v>
      </c>
      <c r="M1359" t="s">
        <v>14</v>
      </c>
    </row>
    <row r="1360" spans="2:13" ht="14.25" hidden="1">
      <c r="B1360">
        <v>1358</v>
      </c>
      <c r="C1360">
        <v>126</v>
      </c>
      <c r="D1360">
        <v>24</v>
      </c>
      <c r="E1360">
        <v>12</v>
      </c>
      <c r="F1360">
        <v>0</v>
      </c>
      <c r="G1360" t="s">
        <v>1963</v>
      </c>
      <c r="H1360" t="s">
        <v>1964</v>
      </c>
      <c r="I1360" t="s">
        <v>978</v>
      </c>
      <c r="J1360" t="s">
        <v>15</v>
      </c>
      <c r="K1360" t="s">
        <v>986</v>
      </c>
      <c r="M1360" t="s">
        <v>14</v>
      </c>
    </row>
    <row r="1361" spans="2:13" ht="14.25" hidden="1">
      <c r="B1361">
        <v>1359</v>
      </c>
      <c r="C1361">
        <v>126</v>
      </c>
      <c r="D1361">
        <v>24</v>
      </c>
      <c r="E1361">
        <v>13</v>
      </c>
      <c r="F1361">
        <v>0</v>
      </c>
      <c r="G1361" t="s">
        <v>1963</v>
      </c>
      <c r="H1361" t="s">
        <v>1964</v>
      </c>
      <c r="I1361" t="s">
        <v>978</v>
      </c>
      <c r="J1361" t="s">
        <v>15</v>
      </c>
      <c r="K1361" t="s">
        <v>914</v>
      </c>
      <c r="M1361" t="s">
        <v>14</v>
      </c>
    </row>
    <row r="1362" spans="2:13" ht="14.25" hidden="1">
      <c r="B1362">
        <v>1360</v>
      </c>
      <c r="C1362">
        <v>126</v>
      </c>
      <c r="D1362">
        <v>24</v>
      </c>
      <c r="E1362">
        <v>14</v>
      </c>
      <c r="F1362">
        <v>0</v>
      </c>
      <c r="G1362" t="s">
        <v>1963</v>
      </c>
      <c r="H1362" t="s">
        <v>1964</v>
      </c>
      <c r="I1362" t="s">
        <v>978</v>
      </c>
      <c r="J1362" t="s">
        <v>182</v>
      </c>
      <c r="K1362" t="s">
        <v>987</v>
      </c>
      <c r="M1362" t="s">
        <v>14</v>
      </c>
    </row>
    <row r="1363" spans="2:13" ht="14.25" hidden="1">
      <c r="B1363">
        <v>1361</v>
      </c>
      <c r="C1363">
        <v>126</v>
      </c>
      <c r="D1363">
        <v>24</v>
      </c>
      <c r="E1363">
        <v>15</v>
      </c>
      <c r="F1363">
        <v>0</v>
      </c>
      <c r="G1363" t="s">
        <v>1963</v>
      </c>
      <c r="H1363" t="s">
        <v>1964</v>
      </c>
      <c r="I1363" t="s">
        <v>978</v>
      </c>
      <c r="J1363" t="s">
        <v>15</v>
      </c>
      <c r="K1363" t="s">
        <v>875</v>
      </c>
      <c r="M1363" t="s">
        <v>14</v>
      </c>
    </row>
    <row r="1364" spans="2:13" ht="14.25" hidden="1">
      <c r="B1364">
        <v>1362</v>
      </c>
      <c r="C1364">
        <v>126</v>
      </c>
      <c r="D1364">
        <v>24</v>
      </c>
      <c r="E1364">
        <v>16</v>
      </c>
      <c r="F1364">
        <v>0</v>
      </c>
      <c r="G1364" t="s">
        <v>1963</v>
      </c>
      <c r="H1364" t="s">
        <v>1964</v>
      </c>
      <c r="I1364" t="s">
        <v>978</v>
      </c>
      <c r="J1364" t="s">
        <v>388</v>
      </c>
      <c r="K1364" t="s">
        <v>988</v>
      </c>
      <c r="M1364" t="s">
        <v>14</v>
      </c>
    </row>
    <row r="1365" spans="2:13" ht="14.25" hidden="1">
      <c r="B1365">
        <v>1363</v>
      </c>
      <c r="C1365">
        <v>126</v>
      </c>
      <c r="D1365">
        <v>24</v>
      </c>
      <c r="E1365">
        <v>17</v>
      </c>
      <c r="F1365">
        <v>0</v>
      </c>
      <c r="G1365" t="s">
        <v>1963</v>
      </c>
      <c r="H1365" t="s">
        <v>1964</v>
      </c>
      <c r="I1365" t="s">
        <v>978</v>
      </c>
      <c r="J1365" t="s">
        <v>442</v>
      </c>
      <c r="K1365" t="s">
        <v>910</v>
      </c>
      <c r="L1365" t="s">
        <v>464</v>
      </c>
      <c r="M1365" t="s">
        <v>14</v>
      </c>
    </row>
    <row r="1366" spans="2:13" ht="14.25" hidden="1">
      <c r="B1366">
        <v>1364</v>
      </c>
      <c r="C1366">
        <v>126</v>
      </c>
      <c r="D1366">
        <v>24</v>
      </c>
      <c r="E1366">
        <v>18</v>
      </c>
      <c r="F1366">
        <v>0</v>
      </c>
      <c r="G1366" t="s">
        <v>1963</v>
      </c>
      <c r="H1366" t="s">
        <v>1964</v>
      </c>
      <c r="I1366" t="s">
        <v>978</v>
      </c>
      <c r="J1366" t="s">
        <v>388</v>
      </c>
      <c r="K1366" t="s">
        <v>911</v>
      </c>
      <c r="M1366" t="s">
        <v>14</v>
      </c>
    </row>
    <row r="1367" spans="2:13" ht="14.25" hidden="1">
      <c r="B1367">
        <v>1365</v>
      </c>
      <c r="C1367">
        <v>126</v>
      </c>
      <c r="D1367">
        <v>24</v>
      </c>
      <c r="E1367">
        <v>19</v>
      </c>
      <c r="F1367">
        <v>0</v>
      </c>
      <c r="G1367" t="s">
        <v>1963</v>
      </c>
      <c r="H1367" t="s">
        <v>1964</v>
      </c>
      <c r="I1367" t="s">
        <v>978</v>
      </c>
      <c r="J1367" t="s">
        <v>388</v>
      </c>
      <c r="K1367" t="s">
        <v>912</v>
      </c>
      <c r="M1367" t="s">
        <v>14</v>
      </c>
    </row>
    <row r="1368" spans="2:13" ht="14.25" hidden="1">
      <c r="B1368">
        <v>1366</v>
      </c>
      <c r="C1368">
        <v>126</v>
      </c>
      <c r="D1368">
        <v>24</v>
      </c>
      <c r="E1368">
        <v>20</v>
      </c>
      <c r="F1368">
        <v>0</v>
      </c>
      <c r="G1368" t="s">
        <v>1963</v>
      </c>
      <c r="H1368" t="s">
        <v>1964</v>
      </c>
      <c r="I1368" t="s">
        <v>978</v>
      </c>
      <c r="J1368" t="s">
        <v>15</v>
      </c>
      <c r="K1368" t="s">
        <v>989</v>
      </c>
      <c r="M1368" t="s">
        <v>14</v>
      </c>
    </row>
    <row r="1369" spans="2:13" ht="14.25" hidden="1">
      <c r="B1369">
        <v>1367</v>
      </c>
      <c r="C1369">
        <v>126</v>
      </c>
      <c r="D1369">
        <v>24</v>
      </c>
      <c r="E1369">
        <v>21</v>
      </c>
      <c r="F1369">
        <v>0</v>
      </c>
      <c r="G1369" t="s">
        <v>1963</v>
      </c>
      <c r="H1369" t="s">
        <v>1964</v>
      </c>
      <c r="I1369" t="s">
        <v>978</v>
      </c>
      <c r="J1369" t="s">
        <v>186</v>
      </c>
      <c r="K1369" t="s">
        <v>990</v>
      </c>
      <c r="L1369" t="s">
        <v>991</v>
      </c>
      <c r="M1369" t="s">
        <v>14</v>
      </c>
    </row>
    <row r="1370" spans="2:13" ht="14.25" hidden="1">
      <c r="B1370">
        <v>1368</v>
      </c>
      <c r="C1370">
        <v>126</v>
      </c>
      <c r="D1370">
        <v>24</v>
      </c>
      <c r="E1370">
        <v>22</v>
      </c>
      <c r="F1370">
        <v>0</v>
      </c>
      <c r="G1370" t="s">
        <v>1963</v>
      </c>
      <c r="H1370" t="s">
        <v>1964</v>
      </c>
      <c r="I1370" t="s">
        <v>978</v>
      </c>
      <c r="J1370" t="s">
        <v>992</v>
      </c>
      <c r="K1370" t="s">
        <v>967</v>
      </c>
      <c r="M1370" t="s">
        <v>14</v>
      </c>
    </row>
    <row r="1371" spans="2:13" ht="14.25" hidden="1">
      <c r="B1371">
        <v>1369</v>
      </c>
      <c r="C1371">
        <v>126</v>
      </c>
      <c r="D1371">
        <v>24</v>
      </c>
      <c r="E1371">
        <v>23</v>
      </c>
      <c r="F1371">
        <v>0</v>
      </c>
      <c r="G1371" t="s">
        <v>1963</v>
      </c>
      <c r="H1371" t="s">
        <v>1964</v>
      </c>
      <c r="I1371" t="s">
        <v>978</v>
      </c>
      <c r="J1371" t="s">
        <v>15</v>
      </c>
      <c r="K1371" t="s">
        <v>993</v>
      </c>
      <c r="M1371" t="s">
        <v>14</v>
      </c>
    </row>
    <row r="1372" spans="2:13" ht="14.25" hidden="1">
      <c r="B1372">
        <v>1370</v>
      </c>
      <c r="C1372">
        <v>126</v>
      </c>
      <c r="D1372">
        <v>24</v>
      </c>
      <c r="E1372">
        <v>24</v>
      </c>
      <c r="F1372">
        <v>0</v>
      </c>
      <c r="G1372" t="s">
        <v>1963</v>
      </c>
      <c r="H1372" t="s">
        <v>1964</v>
      </c>
      <c r="I1372" t="s">
        <v>978</v>
      </c>
      <c r="J1372" t="s">
        <v>24</v>
      </c>
      <c r="K1372" t="s">
        <v>878</v>
      </c>
      <c r="M1372" t="s">
        <v>14</v>
      </c>
    </row>
    <row r="1373" spans="2:13" ht="14.25" hidden="1">
      <c r="B1373">
        <v>1371</v>
      </c>
      <c r="C1373">
        <v>127</v>
      </c>
      <c r="D1373">
        <v>18</v>
      </c>
      <c r="E1373">
        <v>0</v>
      </c>
      <c r="F1373">
        <v>0</v>
      </c>
      <c r="G1373" t="s">
        <v>1963</v>
      </c>
      <c r="H1373" t="s">
        <v>1964</v>
      </c>
      <c r="I1373" t="s">
        <v>994</v>
      </c>
      <c r="J1373" t="s">
        <v>12</v>
      </c>
      <c r="K1373" t="s">
        <v>994</v>
      </c>
      <c r="M1373" t="s">
        <v>14</v>
      </c>
    </row>
    <row r="1374" spans="2:13" ht="14.25" hidden="1">
      <c r="B1374">
        <v>1372</v>
      </c>
      <c r="C1374">
        <v>127</v>
      </c>
      <c r="D1374">
        <v>18</v>
      </c>
      <c r="E1374">
        <v>1</v>
      </c>
      <c r="F1374">
        <v>0</v>
      </c>
      <c r="G1374" t="s">
        <v>1963</v>
      </c>
      <c r="H1374" t="s">
        <v>1964</v>
      </c>
      <c r="I1374" t="s">
        <v>994</v>
      </c>
      <c r="J1374" t="s">
        <v>15</v>
      </c>
      <c r="K1374" t="s">
        <v>904</v>
      </c>
      <c r="M1374" t="s">
        <v>14</v>
      </c>
    </row>
    <row r="1375" spans="2:13" ht="14.25" hidden="1">
      <c r="B1375">
        <v>1373</v>
      </c>
      <c r="C1375">
        <v>127</v>
      </c>
      <c r="D1375">
        <v>18</v>
      </c>
      <c r="E1375">
        <v>2</v>
      </c>
      <c r="F1375">
        <v>0</v>
      </c>
      <c r="G1375" t="s">
        <v>1963</v>
      </c>
      <c r="H1375" t="s">
        <v>1964</v>
      </c>
      <c r="I1375" t="s">
        <v>994</v>
      </c>
      <c r="J1375" t="s">
        <v>182</v>
      </c>
      <c r="K1375" t="s">
        <v>995</v>
      </c>
      <c r="M1375" t="s">
        <v>14</v>
      </c>
    </row>
    <row r="1376" spans="2:13" ht="14.25" hidden="1">
      <c r="B1376">
        <v>1374</v>
      </c>
      <c r="C1376">
        <v>127</v>
      </c>
      <c r="D1376">
        <v>18</v>
      </c>
      <c r="E1376">
        <v>3</v>
      </c>
      <c r="F1376">
        <v>0</v>
      </c>
      <c r="G1376" t="s">
        <v>1963</v>
      </c>
      <c r="H1376" t="s">
        <v>1964</v>
      </c>
      <c r="I1376" t="s">
        <v>994</v>
      </c>
      <c r="J1376" t="s">
        <v>182</v>
      </c>
      <c r="K1376" t="s">
        <v>996</v>
      </c>
      <c r="M1376" t="s">
        <v>14</v>
      </c>
    </row>
    <row r="1377" spans="2:13" ht="14.25" hidden="1">
      <c r="B1377">
        <v>1375</v>
      </c>
      <c r="C1377">
        <v>127</v>
      </c>
      <c r="D1377">
        <v>18</v>
      </c>
      <c r="E1377">
        <v>4</v>
      </c>
      <c r="F1377">
        <v>0</v>
      </c>
      <c r="G1377" t="s">
        <v>1963</v>
      </c>
      <c r="H1377" t="s">
        <v>1964</v>
      </c>
      <c r="I1377" t="s">
        <v>994</v>
      </c>
      <c r="J1377" t="s">
        <v>182</v>
      </c>
      <c r="K1377" t="s">
        <v>997</v>
      </c>
      <c r="M1377" t="s">
        <v>14</v>
      </c>
    </row>
    <row r="1378" spans="2:13" ht="14.25" hidden="1">
      <c r="B1378">
        <v>1376</v>
      </c>
      <c r="C1378">
        <v>127</v>
      </c>
      <c r="D1378">
        <v>18</v>
      </c>
      <c r="E1378">
        <v>5</v>
      </c>
      <c r="F1378">
        <v>0</v>
      </c>
      <c r="G1378" t="s">
        <v>1963</v>
      </c>
      <c r="H1378" t="s">
        <v>1964</v>
      </c>
      <c r="I1378" t="s">
        <v>994</v>
      </c>
      <c r="J1378" t="s">
        <v>15</v>
      </c>
      <c r="K1378" t="s">
        <v>998</v>
      </c>
      <c r="M1378" t="s">
        <v>14</v>
      </c>
    </row>
    <row r="1379" spans="2:13" ht="14.25" hidden="1">
      <c r="B1379">
        <v>1377</v>
      </c>
      <c r="C1379">
        <v>127</v>
      </c>
      <c r="D1379">
        <v>18</v>
      </c>
      <c r="E1379">
        <v>6</v>
      </c>
      <c r="F1379">
        <v>0</v>
      </c>
      <c r="G1379" t="s">
        <v>1963</v>
      </c>
      <c r="H1379" t="s">
        <v>1964</v>
      </c>
      <c r="I1379" t="s">
        <v>994</v>
      </c>
      <c r="J1379" t="s">
        <v>896</v>
      </c>
      <c r="K1379" t="s">
        <v>999</v>
      </c>
      <c r="M1379" t="s">
        <v>14</v>
      </c>
    </row>
    <row r="1380" spans="2:13" ht="14.25" hidden="1">
      <c r="B1380">
        <v>1378</v>
      </c>
      <c r="C1380">
        <v>127</v>
      </c>
      <c r="D1380">
        <v>18</v>
      </c>
      <c r="E1380">
        <v>7</v>
      </c>
      <c r="F1380">
        <v>0</v>
      </c>
      <c r="G1380" t="s">
        <v>1963</v>
      </c>
      <c r="H1380" t="s">
        <v>1964</v>
      </c>
      <c r="I1380" t="s">
        <v>994</v>
      </c>
      <c r="J1380" t="s">
        <v>896</v>
      </c>
      <c r="K1380" t="s">
        <v>1000</v>
      </c>
      <c r="M1380" t="s">
        <v>14</v>
      </c>
    </row>
    <row r="1381" spans="2:13" ht="14.25" hidden="1">
      <c r="B1381">
        <v>1379</v>
      </c>
      <c r="C1381">
        <v>127</v>
      </c>
      <c r="D1381">
        <v>18</v>
      </c>
      <c r="E1381">
        <v>8</v>
      </c>
      <c r="F1381">
        <v>0</v>
      </c>
      <c r="G1381" t="s">
        <v>1963</v>
      </c>
      <c r="H1381" t="s">
        <v>1964</v>
      </c>
      <c r="I1381" t="s">
        <v>994</v>
      </c>
      <c r="J1381" t="s">
        <v>896</v>
      </c>
      <c r="K1381" t="s">
        <v>1001</v>
      </c>
      <c r="M1381" t="s">
        <v>14</v>
      </c>
    </row>
    <row r="1382" spans="2:13" ht="14.25" hidden="1">
      <c r="B1382">
        <v>1380</v>
      </c>
      <c r="C1382">
        <v>127</v>
      </c>
      <c r="D1382">
        <v>18</v>
      </c>
      <c r="E1382">
        <v>9</v>
      </c>
      <c r="F1382">
        <v>0</v>
      </c>
      <c r="G1382" t="s">
        <v>1963</v>
      </c>
      <c r="H1382" t="s">
        <v>1964</v>
      </c>
      <c r="I1382" t="s">
        <v>994</v>
      </c>
      <c r="J1382" t="s">
        <v>896</v>
      </c>
      <c r="K1382" t="s">
        <v>1002</v>
      </c>
      <c r="M1382" t="s">
        <v>14</v>
      </c>
    </row>
    <row r="1383" spans="2:13" ht="14.25" hidden="1">
      <c r="B1383">
        <v>1381</v>
      </c>
      <c r="C1383">
        <v>127</v>
      </c>
      <c r="D1383">
        <v>18</v>
      </c>
      <c r="E1383">
        <v>10</v>
      </c>
      <c r="F1383">
        <v>0</v>
      </c>
      <c r="G1383" t="s">
        <v>1963</v>
      </c>
      <c r="H1383" t="s">
        <v>1964</v>
      </c>
      <c r="I1383" t="s">
        <v>994</v>
      </c>
      <c r="J1383" t="s">
        <v>15</v>
      </c>
      <c r="K1383" t="s">
        <v>1003</v>
      </c>
      <c r="M1383" t="s">
        <v>14</v>
      </c>
    </row>
    <row r="1384" spans="2:13" ht="14.25" hidden="1">
      <c r="B1384">
        <v>1382</v>
      </c>
      <c r="C1384">
        <v>127</v>
      </c>
      <c r="D1384">
        <v>18</v>
      </c>
      <c r="E1384">
        <v>11</v>
      </c>
      <c r="F1384">
        <v>0</v>
      </c>
      <c r="G1384" t="s">
        <v>1963</v>
      </c>
      <c r="H1384" t="s">
        <v>1964</v>
      </c>
      <c r="I1384" t="s">
        <v>994</v>
      </c>
      <c r="J1384" t="s">
        <v>896</v>
      </c>
      <c r="K1384" t="s">
        <v>1004</v>
      </c>
      <c r="M1384" t="s">
        <v>14</v>
      </c>
    </row>
    <row r="1385" spans="2:13" ht="14.25" hidden="1">
      <c r="B1385">
        <v>1383</v>
      </c>
      <c r="C1385">
        <v>127</v>
      </c>
      <c r="D1385">
        <v>18</v>
      </c>
      <c r="E1385">
        <v>12</v>
      </c>
      <c r="F1385">
        <v>0</v>
      </c>
      <c r="G1385" t="s">
        <v>1963</v>
      </c>
      <c r="H1385" t="s">
        <v>1964</v>
      </c>
      <c r="I1385" t="s">
        <v>994</v>
      </c>
      <c r="J1385" t="s">
        <v>15</v>
      </c>
      <c r="K1385" t="s">
        <v>1005</v>
      </c>
      <c r="M1385" t="s">
        <v>14</v>
      </c>
    </row>
    <row r="1386" spans="2:13" ht="14.25" hidden="1">
      <c r="B1386">
        <v>1384</v>
      </c>
      <c r="C1386">
        <v>127</v>
      </c>
      <c r="D1386">
        <v>18</v>
      </c>
      <c r="E1386">
        <v>13</v>
      </c>
      <c r="F1386">
        <v>0</v>
      </c>
      <c r="G1386" t="s">
        <v>1963</v>
      </c>
      <c r="H1386" t="s">
        <v>1964</v>
      </c>
      <c r="I1386" t="s">
        <v>994</v>
      </c>
      <c r="J1386" t="s">
        <v>896</v>
      </c>
      <c r="K1386" t="s">
        <v>1006</v>
      </c>
      <c r="M1386" t="s">
        <v>14</v>
      </c>
    </row>
    <row r="1387" spans="2:13" ht="14.25" hidden="1">
      <c r="B1387">
        <v>1385</v>
      </c>
      <c r="C1387">
        <v>127</v>
      </c>
      <c r="D1387">
        <v>18</v>
      </c>
      <c r="E1387">
        <v>14</v>
      </c>
      <c r="F1387">
        <v>0</v>
      </c>
      <c r="G1387" t="s">
        <v>1963</v>
      </c>
      <c r="H1387" t="s">
        <v>1964</v>
      </c>
      <c r="I1387" t="s">
        <v>994</v>
      </c>
      <c r="J1387" t="s">
        <v>896</v>
      </c>
      <c r="K1387" t="s">
        <v>1007</v>
      </c>
      <c r="M1387" t="s">
        <v>14</v>
      </c>
    </row>
    <row r="1388" spans="2:13" ht="14.25" hidden="1">
      <c r="B1388">
        <v>1386</v>
      </c>
      <c r="C1388">
        <v>127</v>
      </c>
      <c r="D1388">
        <v>18</v>
      </c>
      <c r="E1388">
        <v>15</v>
      </c>
      <c r="F1388">
        <v>0</v>
      </c>
      <c r="G1388" t="s">
        <v>1963</v>
      </c>
      <c r="H1388" t="s">
        <v>1964</v>
      </c>
      <c r="I1388" t="s">
        <v>994</v>
      </c>
      <c r="J1388" t="s">
        <v>896</v>
      </c>
      <c r="K1388" t="s">
        <v>1008</v>
      </c>
      <c r="M1388" t="s">
        <v>14</v>
      </c>
    </row>
    <row r="1389" spans="2:13" ht="14.25" hidden="1">
      <c r="B1389">
        <v>1387</v>
      </c>
      <c r="C1389">
        <v>127</v>
      </c>
      <c r="D1389">
        <v>18</v>
      </c>
      <c r="E1389">
        <v>16</v>
      </c>
      <c r="F1389">
        <v>0</v>
      </c>
      <c r="G1389" t="s">
        <v>1963</v>
      </c>
      <c r="H1389" t="s">
        <v>1964</v>
      </c>
      <c r="I1389" t="s">
        <v>994</v>
      </c>
      <c r="J1389" t="s">
        <v>896</v>
      </c>
      <c r="K1389" t="s">
        <v>1009</v>
      </c>
      <c r="M1389" t="s">
        <v>14</v>
      </c>
    </row>
    <row r="1390" spans="2:13" ht="14.25" hidden="1">
      <c r="B1390">
        <v>1388</v>
      </c>
      <c r="C1390">
        <v>127</v>
      </c>
      <c r="D1390">
        <v>18</v>
      </c>
      <c r="E1390">
        <v>17</v>
      </c>
      <c r="F1390">
        <v>0</v>
      </c>
      <c r="G1390" t="s">
        <v>1963</v>
      </c>
      <c r="H1390" t="s">
        <v>1964</v>
      </c>
      <c r="I1390" t="s">
        <v>994</v>
      </c>
      <c r="J1390" t="s">
        <v>896</v>
      </c>
      <c r="K1390" t="s">
        <v>1010</v>
      </c>
      <c r="M1390" t="s">
        <v>14</v>
      </c>
    </row>
    <row r="1391" spans="2:13" ht="14.25" hidden="1">
      <c r="B1391">
        <v>1389</v>
      </c>
      <c r="C1391">
        <v>127</v>
      </c>
      <c r="D1391">
        <v>18</v>
      </c>
      <c r="E1391">
        <v>18</v>
      </c>
      <c r="F1391">
        <v>0</v>
      </c>
      <c r="G1391" t="s">
        <v>1963</v>
      </c>
      <c r="H1391" t="s">
        <v>1964</v>
      </c>
      <c r="I1391" t="s">
        <v>994</v>
      </c>
      <c r="J1391" t="s">
        <v>15</v>
      </c>
      <c r="K1391" t="s">
        <v>1011</v>
      </c>
      <c r="M1391" t="s">
        <v>14</v>
      </c>
    </row>
    <row r="1392" spans="2:13" ht="14.25" hidden="1">
      <c r="B1392">
        <v>1390</v>
      </c>
      <c r="C1392">
        <v>128</v>
      </c>
      <c r="D1392">
        <v>4</v>
      </c>
      <c r="E1392">
        <v>0</v>
      </c>
      <c r="F1392">
        <v>0</v>
      </c>
      <c r="G1392" t="s">
        <v>1965</v>
      </c>
      <c r="H1392" t="s">
        <v>1958</v>
      </c>
      <c r="I1392" t="s">
        <v>1012</v>
      </c>
      <c r="J1392" t="s">
        <v>12</v>
      </c>
      <c r="K1392" t="s">
        <v>1012</v>
      </c>
      <c r="M1392" t="s">
        <v>14</v>
      </c>
    </row>
    <row r="1393" spans="2:13" ht="14.25" hidden="1">
      <c r="B1393">
        <v>1391</v>
      </c>
      <c r="C1393">
        <v>128</v>
      </c>
      <c r="D1393">
        <v>4</v>
      </c>
      <c r="E1393">
        <v>1</v>
      </c>
      <c r="F1393">
        <v>0</v>
      </c>
      <c r="G1393" t="s">
        <v>1965</v>
      </c>
      <c r="H1393" t="s">
        <v>1958</v>
      </c>
      <c r="I1393" t="s">
        <v>1012</v>
      </c>
      <c r="J1393" t="s">
        <v>15</v>
      </c>
      <c r="K1393" t="s">
        <v>22</v>
      </c>
      <c r="M1393" t="s">
        <v>14</v>
      </c>
    </row>
    <row r="1394" spans="2:13" ht="14.25" hidden="1">
      <c r="B1394">
        <v>1392</v>
      </c>
      <c r="C1394">
        <v>128</v>
      </c>
      <c r="D1394">
        <v>4</v>
      </c>
      <c r="E1394">
        <v>2</v>
      </c>
      <c r="F1394">
        <v>0</v>
      </c>
      <c r="G1394" t="s">
        <v>1965</v>
      </c>
      <c r="H1394" t="s">
        <v>1958</v>
      </c>
      <c r="I1394" t="s">
        <v>1012</v>
      </c>
      <c r="J1394" t="s">
        <v>15</v>
      </c>
      <c r="K1394" t="s">
        <v>23</v>
      </c>
      <c r="M1394" t="s">
        <v>14</v>
      </c>
    </row>
    <row r="1395" spans="2:13" ht="14.25" hidden="1">
      <c r="B1395">
        <v>1393</v>
      </c>
      <c r="C1395">
        <v>128</v>
      </c>
      <c r="D1395">
        <v>4</v>
      </c>
      <c r="E1395">
        <v>3</v>
      </c>
      <c r="F1395">
        <v>0</v>
      </c>
      <c r="G1395" t="s">
        <v>1965</v>
      </c>
      <c r="H1395" t="s">
        <v>1958</v>
      </c>
      <c r="I1395" t="s">
        <v>1012</v>
      </c>
      <c r="J1395" t="s">
        <v>24</v>
      </c>
      <c r="K1395" t="s">
        <v>25</v>
      </c>
      <c r="M1395" t="s">
        <v>14</v>
      </c>
    </row>
    <row r="1396" spans="2:13" ht="14.25" hidden="1">
      <c r="B1396">
        <v>1394</v>
      </c>
      <c r="C1396">
        <v>128</v>
      </c>
      <c r="D1396">
        <v>4</v>
      </c>
      <c r="E1396">
        <v>4</v>
      </c>
      <c r="F1396">
        <v>0</v>
      </c>
      <c r="G1396" t="s">
        <v>1965</v>
      </c>
      <c r="H1396" t="s">
        <v>1958</v>
      </c>
      <c r="I1396" t="s">
        <v>1012</v>
      </c>
      <c r="J1396" t="s">
        <v>15</v>
      </c>
      <c r="K1396" t="s">
        <v>618</v>
      </c>
      <c r="M1396" t="s">
        <v>14</v>
      </c>
    </row>
    <row r="1397" spans="2:13" ht="14.25" hidden="1">
      <c r="B1397">
        <v>1395</v>
      </c>
      <c r="C1397">
        <v>129</v>
      </c>
      <c r="D1397">
        <v>6</v>
      </c>
      <c r="E1397">
        <v>0</v>
      </c>
      <c r="F1397">
        <v>0</v>
      </c>
      <c r="G1397" t="s">
        <v>1965</v>
      </c>
      <c r="H1397" t="s">
        <v>1959</v>
      </c>
      <c r="I1397" t="s">
        <v>1013</v>
      </c>
      <c r="J1397" t="s">
        <v>12</v>
      </c>
      <c r="K1397" t="s">
        <v>1013</v>
      </c>
      <c r="M1397" t="s">
        <v>14</v>
      </c>
    </row>
    <row r="1398" spans="2:13" ht="14.25" hidden="1">
      <c r="B1398">
        <v>1396</v>
      </c>
      <c r="C1398">
        <v>129</v>
      </c>
      <c r="D1398">
        <v>6</v>
      </c>
      <c r="E1398">
        <v>1</v>
      </c>
      <c r="F1398">
        <v>0</v>
      </c>
      <c r="G1398" t="s">
        <v>1965</v>
      </c>
      <c r="H1398" t="s">
        <v>1959</v>
      </c>
      <c r="I1398" t="s">
        <v>1013</v>
      </c>
      <c r="J1398" t="s">
        <v>15</v>
      </c>
      <c r="K1398" t="s">
        <v>1014</v>
      </c>
      <c r="M1398" t="s">
        <v>14</v>
      </c>
    </row>
    <row r="1399" spans="2:13" ht="14.25" hidden="1">
      <c r="B1399">
        <v>1397</v>
      </c>
      <c r="C1399">
        <v>129</v>
      </c>
      <c r="D1399">
        <v>6</v>
      </c>
      <c r="E1399">
        <v>2</v>
      </c>
      <c r="F1399">
        <v>0</v>
      </c>
      <c r="G1399" t="s">
        <v>1965</v>
      </c>
      <c r="H1399" t="s">
        <v>1959</v>
      </c>
      <c r="I1399" t="s">
        <v>1013</v>
      </c>
      <c r="J1399" t="s">
        <v>15</v>
      </c>
      <c r="K1399" t="s">
        <v>1015</v>
      </c>
      <c r="M1399" t="s">
        <v>14</v>
      </c>
    </row>
    <row r="1400" spans="2:13" ht="14.25" hidden="1">
      <c r="B1400">
        <v>1398</v>
      </c>
      <c r="C1400">
        <v>129</v>
      </c>
      <c r="D1400">
        <v>6</v>
      </c>
      <c r="E1400">
        <v>3</v>
      </c>
      <c r="F1400">
        <v>0</v>
      </c>
      <c r="G1400" t="s">
        <v>1965</v>
      </c>
      <c r="H1400" t="s">
        <v>1959</v>
      </c>
      <c r="I1400" t="s">
        <v>1013</v>
      </c>
      <c r="J1400" t="s">
        <v>15</v>
      </c>
      <c r="K1400" t="s">
        <v>1016</v>
      </c>
      <c r="M1400" t="s">
        <v>14</v>
      </c>
    </row>
    <row r="1401" spans="2:13" ht="14.25" hidden="1">
      <c r="B1401">
        <v>1399</v>
      </c>
      <c r="C1401">
        <v>129</v>
      </c>
      <c r="D1401">
        <v>6</v>
      </c>
      <c r="E1401">
        <v>4</v>
      </c>
      <c r="F1401">
        <v>0</v>
      </c>
      <c r="G1401" t="s">
        <v>1965</v>
      </c>
      <c r="H1401" t="s">
        <v>1959</v>
      </c>
      <c r="I1401" t="s">
        <v>1013</v>
      </c>
      <c r="J1401" t="s">
        <v>15</v>
      </c>
      <c r="K1401" t="s">
        <v>1017</v>
      </c>
      <c r="M1401" t="s">
        <v>14</v>
      </c>
    </row>
    <row r="1402" spans="2:13" ht="14.25" hidden="1">
      <c r="B1402">
        <v>1400</v>
      </c>
      <c r="C1402">
        <v>129</v>
      </c>
      <c r="D1402">
        <v>6</v>
      </c>
      <c r="E1402">
        <v>5</v>
      </c>
      <c r="F1402">
        <v>0</v>
      </c>
      <c r="G1402" t="s">
        <v>1965</v>
      </c>
      <c r="H1402" t="s">
        <v>1959</v>
      </c>
      <c r="I1402" t="s">
        <v>1013</v>
      </c>
      <c r="J1402" t="s">
        <v>15</v>
      </c>
      <c r="K1402" t="s">
        <v>56</v>
      </c>
      <c r="M1402" t="s">
        <v>14</v>
      </c>
    </row>
    <row r="1403" spans="2:13" ht="14.25" hidden="1">
      <c r="B1403">
        <v>1401</v>
      </c>
      <c r="C1403">
        <v>129</v>
      </c>
      <c r="D1403">
        <v>6</v>
      </c>
      <c r="E1403">
        <v>6</v>
      </c>
      <c r="F1403">
        <v>0</v>
      </c>
      <c r="G1403" t="s">
        <v>1965</v>
      </c>
      <c r="H1403" t="s">
        <v>1959</v>
      </c>
      <c r="I1403" t="s">
        <v>1013</v>
      </c>
      <c r="J1403" t="s">
        <v>24</v>
      </c>
      <c r="K1403" t="s">
        <v>57</v>
      </c>
      <c r="M1403" t="s">
        <v>14</v>
      </c>
    </row>
    <row r="1404" spans="2:13" ht="14.25" hidden="1">
      <c r="B1404">
        <v>1402</v>
      </c>
      <c r="C1404">
        <v>130</v>
      </c>
      <c r="D1404">
        <v>5</v>
      </c>
      <c r="E1404">
        <v>0</v>
      </c>
      <c r="F1404">
        <v>0</v>
      </c>
      <c r="G1404" t="s">
        <v>1965</v>
      </c>
      <c r="H1404" t="s">
        <v>1959</v>
      </c>
      <c r="I1404" t="s">
        <v>1018</v>
      </c>
      <c r="J1404" t="s">
        <v>12</v>
      </c>
      <c r="K1404" t="s">
        <v>1018</v>
      </c>
      <c r="M1404" t="s">
        <v>14</v>
      </c>
    </row>
    <row r="1405" spans="2:13" ht="14.25" hidden="1">
      <c r="B1405">
        <v>1403</v>
      </c>
      <c r="C1405">
        <v>130</v>
      </c>
      <c r="D1405">
        <v>5</v>
      </c>
      <c r="E1405">
        <v>1</v>
      </c>
      <c r="F1405">
        <v>0</v>
      </c>
      <c r="G1405" t="s">
        <v>1965</v>
      </c>
      <c r="H1405" t="s">
        <v>1959</v>
      </c>
      <c r="I1405" t="s">
        <v>1018</v>
      </c>
      <c r="J1405" t="s">
        <v>15</v>
      </c>
      <c r="K1405" t="s">
        <v>1019</v>
      </c>
      <c r="M1405" t="s">
        <v>14</v>
      </c>
    </row>
    <row r="1406" spans="2:13" ht="14.25" hidden="1">
      <c r="B1406">
        <v>1404</v>
      </c>
      <c r="C1406">
        <v>130</v>
      </c>
      <c r="D1406">
        <v>5</v>
      </c>
      <c r="E1406">
        <v>2</v>
      </c>
      <c r="F1406">
        <v>0</v>
      </c>
      <c r="G1406" t="s">
        <v>1965</v>
      </c>
      <c r="H1406" t="s">
        <v>1959</v>
      </c>
      <c r="I1406" t="s">
        <v>1018</v>
      </c>
      <c r="J1406" t="s">
        <v>15</v>
      </c>
      <c r="K1406" t="s">
        <v>1020</v>
      </c>
      <c r="M1406" t="s">
        <v>14</v>
      </c>
    </row>
    <row r="1407" spans="2:13" ht="14.25" hidden="1">
      <c r="B1407">
        <v>1405</v>
      </c>
      <c r="C1407">
        <v>130</v>
      </c>
      <c r="D1407">
        <v>5</v>
      </c>
      <c r="E1407">
        <v>3</v>
      </c>
      <c r="F1407">
        <v>0</v>
      </c>
      <c r="G1407" t="s">
        <v>1965</v>
      </c>
      <c r="H1407" t="s">
        <v>1959</v>
      </c>
      <c r="I1407" t="s">
        <v>1018</v>
      </c>
      <c r="J1407" t="s">
        <v>15</v>
      </c>
      <c r="K1407" t="s">
        <v>1021</v>
      </c>
      <c r="M1407" t="s">
        <v>14</v>
      </c>
    </row>
    <row r="1408" spans="2:13" ht="14.25" hidden="1">
      <c r="B1408">
        <v>1406</v>
      </c>
      <c r="C1408">
        <v>130</v>
      </c>
      <c r="D1408">
        <v>5</v>
      </c>
      <c r="E1408">
        <v>4</v>
      </c>
      <c r="F1408">
        <v>0</v>
      </c>
      <c r="G1408" t="s">
        <v>1965</v>
      </c>
      <c r="H1408" t="s">
        <v>1959</v>
      </c>
      <c r="I1408" t="s">
        <v>1018</v>
      </c>
      <c r="J1408" t="s">
        <v>15</v>
      </c>
      <c r="K1408" t="s">
        <v>56</v>
      </c>
      <c r="M1408" t="s">
        <v>14</v>
      </c>
    </row>
    <row r="1409" spans="2:13" ht="14.25" hidden="1">
      <c r="B1409">
        <v>1407</v>
      </c>
      <c r="C1409">
        <v>130</v>
      </c>
      <c r="D1409">
        <v>5</v>
      </c>
      <c r="E1409">
        <v>5</v>
      </c>
      <c r="F1409">
        <v>0</v>
      </c>
      <c r="G1409" t="s">
        <v>1965</v>
      </c>
      <c r="H1409" t="s">
        <v>1959</v>
      </c>
      <c r="I1409" t="s">
        <v>1018</v>
      </c>
      <c r="J1409" t="s">
        <v>24</v>
      </c>
      <c r="K1409" t="s">
        <v>57</v>
      </c>
      <c r="M1409" t="s">
        <v>14</v>
      </c>
    </row>
    <row r="1410" spans="2:13" ht="14.25" hidden="1">
      <c r="B1410">
        <v>1408</v>
      </c>
      <c r="C1410">
        <v>131</v>
      </c>
      <c r="D1410">
        <v>10</v>
      </c>
      <c r="E1410">
        <v>0</v>
      </c>
      <c r="F1410">
        <v>0</v>
      </c>
      <c r="G1410" t="s">
        <v>1965</v>
      </c>
      <c r="H1410" t="s">
        <v>1959</v>
      </c>
      <c r="I1410" t="s">
        <v>1022</v>
      </c>
      <c r="J1410" t="s">
        <v>12</v>
      </c>
      <c r="K1410" t="s">
        <v>1022</v>
      </c>
      <c r="M1410" t="s">
        <v>14</v>
      </c>
    </row>
    <row r="1411" spans="2:13" ht="14.25" hidden="1">
      <c r="B1411">
        <v>1409</v>
      </c>
      <c r="C1411">
        <v>131</v>
      </c>
      <c r="D1411">
        <v>10</v>
      </c>
      <c r="E1411">
        <v>1</v>
      </c>
      <c r="F1411">
        <v>0</v>
      </c>
      <c r="G1411" t="s">
        <v>1965</v>
      </c>
      <c r="H1411" t="s">
        <v>1959</v>
      </c>
      <c r="I1411" t="s">
        <v>1022</v>
      </c>
      <c r="J1411" t="s">
        <v>15</v>
      </c>
      <c r="K1411" t="s">
        <v>1023</v>
      </c>
      <c r="M1411" t="s">
        <v>14</v>
      </c>
    </row>
    <row r="1412" spans="2:13" ht="14.25" hidden="1">
      <c r="B1412">
        <v>1410</v>
      </c>
      <c r="C1412">
        <v>131</v>
      </c>
      <c r="D1412">
        <v>10</v>
      </c>
      <c r="E1412">
        <v>2</v>
      </c>
      <c r="F1412">
        <v>0</v>
      </c>
      <c r="G1412" t="s">
        <v>1965</v>
      </c>
      <c r="H1412" t="s">
        <v>1959</v>
      </c>
      <c r="I1412" t="s">
        <v>1022</v>
      </c>
      <c r="J1412" t="s">
        <v>15</v>
      </c>
      <c r="K1412" t="s">
        <v>1024</v>
      </c>
      <c r="M1412" t="s">
        <v>14</v>
      </c>
    </row>
    <row r="1413" spans="2:13" ht="14.25" hidden="1">
      <c r="B1413">
        <v>1411</v>
      </c>
      <c r="C1413">
        <v>131</v>
      </c>
      <c r="D1413">
        <v>10</v>
      </c>
      <c r="E1413">
        <v>3</v>
      </c>
      <c r="F1413">
        <v>0</v>
      </c>
      <c r="G1413" t="s">
        <v>1965</v>
      </c>
      <c r="H1413" t="s">
        <v>1959</v>
      </c>
      <c r="I1413" t="s">
        <v>1022</v>
      </c>
      <c r="J1413" t="s">
        <v>15</v>
      </c>
      <c r="K1413" t="s">
        <v>1025</v>
      </c>
      <c r="M1413" t="s">
        <v>14</v>
      </c>
    </row>
    <row r="1414" spans="2:13" ht="14.25" hidden="1">
      <c r="B1414">
        <v>1412</v>
      </c>
      <c r="C1414">
        <v>131</v>
      </c>
      <c r="D1414">
        <v>10</v>
      </c>
      <c r="E1414">
        <v>4</v>
      </c>
      <c r="F1414">
        <v>0</v>
      </c>
      <c r="G1414" t="s">
        <v>1965</v>
      </c>
      <c r="H1414" t="s">
        <v>1959</v>
      </c>
      <c r="I1414" t="s">
        <v>1022</v>
      </c>
      <c r="J1414" t="s">
        <v>15</v>
      </c>
      <c r="K1414" t="s">
        <v>1026</v>
      </c>
      <c r="M1414" t="s">
        <v>14</v>
      </c>
    </row>
    <row r="1415" spans="2:13" ht="14.25" hidden="1">
      <c r="B1415">
        <v>1413</v>
      </c>
      <c r="C1415">
        <v>131</v>
      </c>
      <c r="D1415">
        <v>10</v>
      </c>
      <c r="E1415">
        <v>5</v>
      </c>
      <c r="F1415">
        <v>0</v>
      </c>
      <c r="G1415" t="s">
        <v>1965</v>
      </c>
      <c r="H1415" t="s">
        <v>1959</v>
      </c>
      <c r="I1415" t="s">
        <v>1022</v>
      </c>
      <c r="J1415" t="s">
        <v>15</v>
      </c>
      <c r="K1415" t="s">
        <v>1027</v>
      </c>
      <c r="M1415" t="s">
        <v>14</v>
      </c>
    </row>
    <row r="1416" spans="2:13" ht="14.25" hidden="1">
      <c r="B1416">
        <v>1414</v>
      </c>
      <c r="C1416">
        <v>131</v>
      </c>
      <c r="D1416">
        <v>10</v>
      </c>
      <c r="E1416">
        <v>6</v>
      </c>
      <c r="F1416">
        <v>0</v>
      </c>
      <c r="G1416" t="s">
        <v>1965</v>
      </c>
      <c r="H1416" t="s">
        <v>1959</v>
      </c>
      <c r="I1416" t="s">
        <v>1022</v>
      </c>
      <c r="J1416" t="s">
        <v>15</v>
      </c>
      <c r="K1416" t="s">
        <v>1028</v>
      </c>
      <c r="M1416" t="s">
        <v>14</v>
      </c>
    </row>
    <row r="1417" spans="2:13" ht="14.25" hidden="1">
      <c r="B1417">
        <v>1415</v>
      </c>
      <c r="C1417">
        <v>131</v>
      </c>
      <c r="D1417">
        <v>10</v>
      </c>
      <c r="E1417">
        <v>7</v>
      </c>
      <c r="F1417">
        <v>0</v>
      </c>
      <c r="G1417" t="s">
        <v>1965</v>
      </c>
      <c r="H1417" t="s">
        <v>1959</v>
      </c>
      <c r="I1417" t="s">
        <v>1022</v>
      </c>
      <c r="J1417" t="s">
        <v>15</v>
      </c>
      <c r="K1417" t="s">
        <v>1029</v>
      </c>
      <c r="M1417" t="s">
        <v>14</v>
      </c>
    </row>
    <row r="1418" spans="2:13" ht="14.25" hidden="1">
      <c r="B1418">
        <v>1416</v>
      </c>
      <c r="C1418">
        <v>131</v>
      </c>
      <c r="D1418">
        <v>10</v>
      </c>
      <c r="E1418">
        <v>8</v>
      </c>
      <c r="F1418">
        <v>0</v>
      </c>
      <c r="G1418" t="s">
        <v>1965</v>
      </c>
      <c r="H1418" t="s">
        <v>1959</v>
      </c>
      <c r="I1418" t="s">
        <v>1022</v>
      </c>
      <c r="J1418" t="s">
        <v>15</v>
      </c>
      <c r="K1418" t="s">
        <v>1030</v>
      </c>
      <c r="M1418" t="s">
        <v>14</v>
      </c>
    </row>
    <row r="1419" spans="2:13" ht="14.25" hidden="1">
      <c r="B1419">
        <v>1417</v>
      </c>
      <c r="C1419">
        <v>131</v>
      </c>
      <c r="D1419">
        <v>10</v>
      </c>
      <c r="E1419">
        <v>9</v>
      </c>
      <c r="F1419">
        <v>0</v>
      </c>
      <c r="G1419" t="s">
        <v>1965</v>
      </c>
      <c r="H1419" t="s">
        <v>1959</v>
      </c>
      <c r="I1419" t="s">
        <v>1022</v>
      </c>
      <c r="J1419" t="s">
        <v>15</v>
      </c>
      <c r="K1419" t="s">
        <v>56</v>
      </c>
      <c r="M1419" t="s">
        <v>14</v>
      </c>
    </row>
    <row r="1420" spans="2:13" ht="14.25" hidden="1">
      <c r="B1420">
        <v>1418</v>
      </c>
      <c r="C1420">
        <v>131</v>
      </c>
      <c r="D1420">
        <v>10</v>
      </c>
      <c r="E1420">
        <v>10</v>
      </c>
      <c r="F1420">
        <v>0</v>
      </c>
      <c r="G1420" t="s">
        <v>1965</v>
      </c>
      <c r="H1420" t="s">
        <v>1959</v>
      </c>
      <c r="I1420" t="s">
        <v>1022</v>
      </c>
      <c r="J1420" t="s">
        <v>24</v>
      </c>
      <c r="K1420" t="s">
        <v>57</v>
      </c>
      <c r="M1420" t="s">
        <v>14</v>
      </c>
    </row>
    <row r="1421" spans="2:13" ht="14.25" hidden="1">
      <c r="B1421">
        <v>1419</v>
      </c>
      <c r="C1421">
        <v>132</v>
      </c>
      <c r="D1421">
        <v>7</v>
      </c>
      <c r="E1421">
        <v>0</v>
      </c>
      <c r="F1421">
        <v>0</v>
      </c>
      <c r="G1421" t="s">
        <v>1965</v>
      </c>
      <c r="H1421" t="s">
        <v>1959</v>
      </c>
      <c r="I1421" t="s">
        <v>1031</v>
      </c>
      <c r="J1421" t="s">
        <v>12</v>
      </c>
      <c r="K1421" t="s">
        <v>1031</v>
      </c>
      <c r="M1421" t="s">
        <v>14</v>
      </c>
    </row>
    <row r="1422" spans="2:13" ht="14.25" hidden="1">
      <c r="B1422">
        <v>1420</v>
      </c>
      <c r="C1422">
        <v>132</v>
      </c>
      <c r="D1422">
        <v>7</v>
      </c>
      <c r="E1422">
        <v>1</v>
      </c>
      <c r="F1422">
        <v>0</v>
      </c>
      <c r="G1422" t="s">
        <v>1965</v>
      </c>
      <c r="H1422" t="s">
        <v>1959</v>
      </c>
      <c r="I1422" t="s">
        <v>1031</v>
      </c>
      <c r="J1422" t="s">
        <v>15</v>
      </c>
      <c r="K1422" t="s">
        <v>1032</v>
      </c>
      <c r="M1422" t="s">
        <v>14</v>
      </c>
    </row>
    <row r="1423" spans="2:13" ht="14.25" hidden="1">
      <c r="B1423">
        <v>1421</v>
      </c>
      <c r="C1423">
        <v>132</v>
      </c>
      <c r="D1423">
        <v>7</v>
      </c>
      <c r="E1423">
        <v>2</v>
      </c>
      <c r="F1423">
        <v>0</v>
      </c>
      <c r="G1423" t="s">
        <v>1965</v>
      </c>
      <c r="H1423" t="s">
        <v>1959</v>
      </c>
      <c r="I1423" t="s">
        <v>1031</v>
      </c>
      <c r="J1423" t="s">
        <v>15</v>
      </c>
      <c r="K1423" t="s">
        <v>1033</v>
      </c>
      <c r="M1423" t="s">
        <v>14</v>
      </c>
    </row>
    <row r="1424" spans="2:13" ht="14.25" hidden="1">
      <c r="B1424">
        <v>1422</v>
      </c>
      <c r="C1424">
        <v>132</v>
      </c>
      <c r="D1424">
        <v>7</v>
      </c>
      <c r="E1424">
        <v>3</v>
      </c>
      <c r="F1424">
        <v>0</v>
      </c>
      <c r="G1424" t="s">
        <v>1965</v>
      </c>
      <c r="H1424" t="s">
        <v>1959</v>
      </c>
      <c r="I1424" t="s">
        <v>1031</v>
      </c>
      <c r="J1424" t="s">
        <v>15</v>
      </c>
      <c r="K1424" t="s">
        <v>1034</v>
      </c>
      <c r="M1424" t="s">
        <v>14</v>
      </c>
    </row>
    <row r="1425" spans="2:13" ht="14.25" hidden="1">
      <c r="B1425">
        <v>1423</v>
      </c>
      <c r="C1425">
        <v>132</v>
      </c>
      <c r="D1425">
        <v>7</v>
      </c>
      <c r="E1425">
        <v>4</v>
      </c>
      <c r="F1425">
        <v>0</v>
      </c>
      <c r="G1425" t="s">
        <v>1965</v>
      </c>
      <c r="H1425" t="s">
        <v>1959</v>
      </c>
      <c r="I1425" t="s">
        <v>1031</v>
      </c>
      <c r="J1425" t="s">
        <v>15</v>
      </c>
      <c r="K1425" t="s">
        <v>1023</v>
      </c>
      <c r="M1425" t="s">
        <v>14</v>
      </c>
    </row>
    <row r="1426" spans="2:13" ht="14.25" hidden="1">
      <c r="B1426">
        <v>1424</v>
      </c>
      <c r="C1426">
        <v>132</v>
      </c>
      <c r="D1426">
        <v>7</v>
      </c>
      <c r="E1426">
        <v>5</v>
      </c>
      <c r="F1426">
        <v>0</v>
      </c>
      <c r="G1426" t="s">
        <v>1965</v>
      </c>
      <c r="H1426" t="s">
        <v>1959</v>
      </c>
      <c r="I1426" t="s">
        <v>1031</v>
      </c>
      <c r="J1426" t="s">
        <v>15</v>
      </c>
      <c r="K1426" t="s">
        <v>1035</v>
      </c>
      <c r="M1426" t="s">
        <v>14</v>
      </c>
    </row>
    <row r="1427" spans="2:13" ht="14.25" hidden="1">
      <c r="B1427">
        <v>1425</v>
      </c>
      <c r="C1427">
        <v>132</v>
      </c>
      <c r="D1427">
        <v>7</v>
      </c>
      <c r="E1427">
        <v>6</v>
      </c>
      <c r="F1427">
        <v>0</v>
      </c>
      <c r="G1427" t="s">
        <v>1965</v>
      </c>
      <c r="H1427" t="s">
        <v>1959</v>
      </c>
      <c r="I1427" t="s">
        <v>1031</v>
      </c>
      <c r="J1427" t="s">
        <v>15</v>
      </c>
      <c r="K1427" t="s">
        <v>56</v>
      </c>
      <c r="M1427" t="s">
        <v>14</v>
      </c>
    </row>
    <row r="1428" spans="2:13" ht="14.25" hidden="1">
      <c r="B1428">
        <v>1426</v>
      </c>
      <c r="C1428">
        <v>132</v>
      </c>
      <c r="D1428">
        <v>7</v>
      </c>
      <c r="E1428">
        <v>7</v>
      </c>
      <c r="F1428">
        <v>0</v>
      </c>
      <c r="G1428" t="s">
        <v>1965</v>
      </c>
      <c r="H1428" t="s">
        <v>1959</v>
      </c>
      <c r="I1428" t="s">
        <v>1031</v>
      </c>
      <c r="J1428" t="s">
        <v>24</v>
      </c>
      <c r="K1428" t="s">
        <v>57</v>
      </c>
      <c r="M1428" t="s">
        <v>14</v>
      </c>
    </row>
    <row r="1429" spans="2:13" ht="14.25" hidden="1">
      <c r="B1429">
        <v>1427</v>
      </c>
      <c r="C1429">
        <v>133</v>
      </c>
      <c r="D1429">
        <v>8</v>
      </c>
      <c r="E1429">
        <v>0</v>
      </c>
      <c r="F1429">
        <v>0</v>
      </c>
      <c r="G1429" t="s">
        <v>1965</v>
      </c>
      <c r="H1429" t="s">
        <v>1959</v>
      </c>
      <c r="I1429" t="s">
        <v>1036</v>
      </c>
      <c r="J1429" t="s">
        <v>430</v>
      </c>
      <c r="K1429" t="s">
        <v>1036</v>
      </c>
      <c r="M1429" t="s">
        <v>14</v>
      </c>
    </row>
    <row r="1430" spans="2:13" ht="14.25" hidden="1">
      <c r="B1430">
        <v>1428</v>
      </c>
      <c r="C1430">
        <v>133</v>
      </c>
      <c r="D1430">
        <v>8</v>
      </c>
      <c r="E1430">
        <v>1</v>
      </c>
      <c r="F1430">
        <v>0</v>
      </c>
      <c r="G1430" t="s">
        <v>1965</v>
      </c>
      <c r="H1430" t="s">
        <v>1959</v>
      </c>
      <c r="I1430" t="s">
        <v>1036</v>
      </c>
      <c r="J1430" t="s">
        <v>15</v>
      </c>
      <c r="K1430" t="s">
        <v>1037</v>
      </c>
      <c r="M1430" t="s">
        <v>14</v>
      </c>
    </row>
    <row r="1431" spans="2:13" ht="14.25" hidden="1">
      <c r="B1431">
        <v>1429</v>
      </c>
      <c r="C1431">
        <v>133</v>
      </c>
      <c r="D1431">
        <v>8</v>
      </c>
      <c r="E1431">
        <v>2</v>
      </c>
      <c r="F1431">
        <v>0</v>
      </c>
      <c r="G1431" t="s">
        <v>1965</v>
      </c>
      <c r="H1431" t="s">
        <v>1959</v>
      </c>
      <c r="I1431" t="s">
        <v>1036</v>
      </c>
      <c r="J1431" t="s">
        <v>15</v>
      </c>
      <c r="K1431" t="s">
        <v>1038</v>
      </c>
      <c r="M1431" t="s">
        <v>14</v>
      </c>
    </row>
    <row r="1432" spans="2:13" ht="14.25" hidden="1">
      <c r="B1432">
        <v>1430</v>
      </c>
      <c r="C1432">
        <v>133</v>
      </c>
      <c r="D1432">
        <v>8</v>
      </c>
      <c r="E1432">
        <v>3</v>
      </c>
      <c r="F1432">
        <v>0</v>
      </c>
      <c r="G1432" t="s">
        <v>1965</v>
      </c>
      <c r="H1432" t="s">
        <v>1959</v>
      </c>
      <c r="I1432" t="s">
        <v>1036</v>
      </c>
      <c r="J1432" t="s">
        <v>15</v>
      </c>
      <c r="K1432" t="s">
        <v>1039</v>
      </c>
      <c r="M1432" t="s">
        <v>14</v>
      </c>
    </row>
    <row r="1433" spans="2:13" ht="14.25" hidden="1">
      <c r="B1433">
        <v>1431</v>
      </c>
      <c r="C1433">
        <v>133</v>
      </c>
      <c r="D1433">
        <v>8</v>
      </c>
      <c r="E1433">
        <v>4</v>
      </c>
      <c r="F1433">
        <v>0</v>
      </c>
      <c r="G1433" t="s">
        <v>1965</v>
      </c>
      <c r="H1433" t="s">
        <v>1959</v>
      </c>
      <c r="I1433" t="s">
        <v>1036</v>
      </c>
      <c r="J1433" t="s">
        <v>15</v>
      </c>
      <c r="K1433" t="s">
        <v>1040</v>
      </c>
      <c r="M1433" t="s">
        <v>14</v>
      </c>
    </row>
    <row r="1434" spans="2:13" ht="14.25" hidden="1">
      <c r="B1434">
        <v>1432</v>
      </c>
      <c r="C1434">
        <v>133</v>
      </c>
      <c r="D1434">
        <v>8</v>
      </c>
      <c r="E1434">
        <v>5</v>
      </c>
      <c r="F1434">
        <v>0</v>
      </c>
      <c r="G1434" t="s">
        <v>1965</v>
      </c>
      <c r="H1434" t="s">
        <v>1959</v>
      </c>
      <c r="I1434" t="s">
        <v>1036</v>
      </c>
      <c r="J1434" t="s">
        <v>15</v>
      </c>
      <c r="K1434" t="s">
        <v>1041</v>
      </c>
      <c r="M1434" t="s">
        <v>14</v>
      </c>
    </row>
    <row r="1435" spans="2:13" ht="14.25" hidden="1">
      <c r="B1435">
        <v>1433</v>
      </c>
      <c r="C1435">
        <v>133</v>
      </c>
      <c r="D1435">
        <v>8</v>
      </c>
      <c r="E1435">
        <v>6</v>
      </c>
      <c r="F1435">
        <v>0</v>
      </c>
      <c r="G1435" t="s">
        <v>1965</v>
      </c>
      <c r="H1435" t="s">
        <v>1959</v>
      </c>
      <c r="I1435" t="s">
        <v>1036</v>
      </c>
      <c r="J1435" t="s">
        <v>15</v>
      </c>
      <c r="K1435" t="s">
        <v>1042</v>
      </c>
      <c r="M1435" t="s">
        <v>14</v>
      </c>
    </row>
    <row r="1436" spans="2:13" ht="14.25" hidden="1">
      <c r="B1436">
        <v>1434</v>
      </c>
      <c r="C1436">
        <v>133</v>
      </c>
      <c r="D1436">
        <v>8</v>
      </c>
      <c r="E1436">
        <v>7</v>
      </c>
      <c r="F1436">
        <v>0</v>
      </c>
      <c r="G1436" t="s">
        <v>1965</v>
      </c>
      <c r="H1436" t="s">
        <v>1959</v>
      </c>
      <c r="I1436" t="s">
        <v>1036</v>
      </c>
      <c r="J1436" t="s">
        <v>15</v>
      </c>
      <c r="K1436" t="s">
        <v>56</v>
      </c>
      <c r="M1436" t="s">
        <v>14</v>
      </c>
    </row>
    <row r="1437" spans="2:13" ht="14.25" hidden="1">
      <c r="B1437">
        <v>1435</v>
      </c>
      <c r="C1437">
        <v>133</v>
      </c>
      <c r="D1437">
        <v>8</v>
      </c>
      <c r="E1437">
        <v>8</v>
      </c>
      <c r="F1437">
        <v>0</v>
      </c>
      <c r="G1437" t="s">
        <v>1965</v>
      </c>
      <c r="H1437" t="s">
        <v>1959</v>
      </c>
      <c r="I1437" t="s">
        <v>1036</v>
      </c>
      <c r="J1437" t="s">
        <v>24</v>
      </c>
      <c r="K1437" t="s">
        <v>57</v>
      </c>
      <c r="M1437" t="s">
        <v>14</v>
      </c>
    </row>
    <row r="1438" spans="2:13" ht="14.25" hidden="1">
      <c r="B1438">
        <v>1436</v>
      </c>
      <c r="C1438">
        <v>134</v>
      </c>
      <c r="D1438">
        <v>5</v>
      </c>
      <c r="E1438">
        <v>0</v>
      </c>
      <c r="F1438">
        <v>0</v>
      </c>
      <c r="G1438" t="s">
        <v>1965</v>
      </c>
      <c r="H1438" t="s">
        <v>1959</v>
      </c>
      <c r="I1438" t="s">
        <v>1043</v>
      </c>
      <c r="J1438" t="s">
        <v>12</v>
      </c>
      <c r="K1438" t="s">
        <v>1043</v>
      </c>
      <c r="M1438" t="s">
        <v>14</v>
      </c>
    </row>
    <row r="1439" spans="2:13" ht="14.25" hidden="1">
      <c r="B1439">
        <v>1437</v>
      </c>
      <c r="C1439">
        <v>134</v>
      </c>
      <c r="D1439">
        <v>5</v>
      </c>
      <c r="E1439">
        <v>1</v>
      </c>
      <c r="F1439">
        <v>0</v>
      </c>
      <c r="G1439" t="s">
        <v>1965</v>
      </c>
      <c r="H1439" t="s">
        <v>1959</v>
      </c>
      <c r="I1439" t="s">
        <v>1043</v>
      </c>
      <c r="J1439" t="s">
        <v>15</v>
      </c>
      <c r="K1439" t="s">
        <v>1044</v>
      </c>
      <c r="M1439" t="s">
        <v>14</v>
      </c>
    </row>
    <row r="1440" spans="2:13" ht="14.25" hidden="1">
      <c r="B1440">
        <v>1438</v>
      </c>
      <c r="C1440">
        <v>134</v>
      </c>
      <c r="D1440">
        <v>5</v>
      </c>
      <c r="E1440">
        <v>2</v>
      </c>
      <c r="F1440">
        <v>0</v>
      </c>
      <c r="G1440" t="s">
        <v>1965</v>
      </c>
      <c r="H1440" t="s">
        <v>1959</v>
      </c>
      <c r="I1440" t="s">
        <v>1043</v>
      </c>
      <c r="J1440" t="s">
        <v>15</v>
      </c>
      <c r="K1440" t="s">
        <v>1045</v>
      </c>
      <c r="M1440" t="s">
        <v>14</v>
      </c>
    </row>
    <row r="1441" spans="2:13" ht="14.25" hidden="1">
      <c r="B1441">
        <v>1439</v>
      </c>
      <c r="C1441">
        <v>134</v>
      </c>
      <c r="D1441">
        <v>5</v>
      </c>
      <c r="E1441">
        <v>3</v>
      </c>
      <c r="F1441">
        <v>0</v>
      </c>
      <c r="G1441" t="s">
        <v>1965</v>
      </c>
      <c r="H1441" t="s">
        <v>1959</v>
      </c>
      <c r="I1441" t="s">
        <v>1043</v>
      </c>
      <c r="J1441" t="s">
        <v>24</v>
      </c>
      <c r="K1441" t="s">
        <v>1046</v>
      </c>
      <c r="M1441" t="s">
        <v>14</v>
      </c>
    </row>
    <row r="1442" spans="2:13" ht="14.25" hidden="1">
      <c r="B1442">
        <v>1440</v>
      </c>
      <c r="C1442">
        <v>134</v>
      </c>
      <c r="D1442">
        <v>5</v>
      </c>
      <c r="E1442">
        <v>4</v>
      </c>
      <c r="F1442">
        <v>0</v>
      </c>
      <c r="G1442" t="s">
        <v>1965</v>
      </c>
      <c r="H1442" t="s">
        <v>1959</v>
      </c>
      <c r="I1442" t="s">
        <v>1043</v>
      </c>
      <c r="J1442" t="s">
        <v>15</v>
      </c>
      <c r="K1442" t="s">
        <v>56</v>
      </c>
      <c r="M1442" t="s">
        <v>14</v>
      </c>
    </row>
    <row r="1443" spans="2:13" ht="14.25" hidden="1">
      <c r="B1443">
        <v>1441</v>
      </c>
      <c r="C1443">
        <v>134</v>
      </c>
      <c r="D1443">
        <v>5</v>
      </c>
      <c r="E1443">
        <v>5</v>
      </c>
      <c r="F1443">
        <v>0</v>
      </c>
      <c r="G1443" t="s">
        <v>1965</v>
      </c>
      <c r="H1443" t="s">
        <v>1959</v>
      </c>
      <c r="I1443" t="s">
        <v>1043</v>
      </c>
      <c r="J1443" t="s">
        <v>24</v>
      </c>
      <c r="K1443" t="s">
        <v>57</v>
      </c>
      <c r="M1443" t="s">
        <v>14</v>
      </c>
    </row>
    <row r="1444" spans="2:13" ht="14.25" hidden="1">
      <c r="B1444">
        <v>1442</v>
      </c>
      <c r="C1444">
        <v>135</v>
      </c>
      <c r="D1444">
        <v>5</v>
      </c>
      <c r="E1444">
        <v>0</v>
      </c>
      <c r="F1444">
        <v>0</v>
      </c>
      <c r="G1444" t="s">
        <v>1965</v>
      </c>
      <c r="H1444" t="s">
        <v>1959</v>
      </c>
      <c r="I1444" t="s">
        <v>1047</v>
      </c>
      <c r="J1444" t="s">
        <v>12</v>
      </c>
      <c r="K1444" t="s">
        <v>1047</v>
      </c>
      <c r="M1444" t="s">
        <v>14</v>
      </c>
    </row>
    <row r="1445" spans="2:13" ht="14.25" hidden="1">
      <c r="B1445">
        <v>1443</v>
      </c>
      <c r="C1445">
        <v>135</v>
      </c>
      <c r="D1445">
        <v>5</v>
      </c>
      <c r="E1445">
        <v>1</v>
      </c>
      <c r="F1445">
        <v>0</v>
      </c>
      <c r="G1445" t="s">
        <v>1965</v>
      </c>
      <c r="H1445" t="s">
        <v>1959</v>
      </c>
      <c r="I1445" t="s">
        <v>1047</v>
      </c>
      <c r="J1445" t="s">
        <v>15</v>
      </c>
      <c r="K1445" t="s">
        <v>1048</v>
      </c>
      <c r="M1445" t="s">
        <v>14</v>
      </c>
    </row>
    <row r="1446" spans="2:13" ht="14.25" hidden="1">
      <c r="B1446">
        <v>1444</v>
      </c>
      <c r="C1446">
        <v>135</v>
      </c>
      <c r="D1446">
        <v>5</v>
      </c>
      <c r="E1446">
        <v>2</v>
      </c>
      <c r="F1446">
        <v>0</v>
      </c>
      <c r="G1446" t="s">
        <v>1965</v>
      </c>
      <c r="H1446" t="s">
        <v>1959</v>
      </c>
      <c r="I1446" t="s">
        <v>1047</v>
      </c>
      <c r="J1446" t="s">
        <v>15</v>
      </c>
      <c r="K1446" t="s">
        <v>1049</v>
      </c>
      <c r="M1446" t="s">
        <v>14</v>
      </c>
    </row>
    <row r="1447" spans="2:13" ht="14.25" hidden="1">
      <c r="B1447">
        <v>1445</v>
      </c>
      <c r="C1447">
        <v>135</v>
      </c>
      <c r="D1447">
        <v>5</v>
      </c>
      <c r="E1447">
        <v>3</v>
      </c>
      <c r="F1447">
        <v>0</v>
      </c>
      <c r="G1447" t="s">
        <v>1965</v>
      </c>
      <c r="H1447" t="s">
        <v>1959</v>
      </c>
      <c r="I1447" t="s">
        <v>1047</v>
      </c>
      <c r="J1447" t="s">
        <v>24</v>
      </c>
      <c r="K1447" t="s">
        <v>1046</v>
      </c>
      <c r="M1447" t="s">
        <v>14</v>
      </c>
    </row>
    <row r="1448" spans="2:13" ht="14.25" hidden="1">
      <c r="B1448">
        <v>1446</v>
      </c>
      <c r="C1448">
        <v>135</v>
      </c>
      <c r="D1448">
        <v>5</v>
      </c>
      <c r="E1448">
        <v>4</v>
      </c>
      <c r="F1448">
        <v>0</v>
      </c>
      <c r="G1448" t="s">
        <v>1965</v>
      </c>
      <c r="H1448" t="s">
        <v>1959</v>
      </c>
      <c r="I1448" t="s">
        <v>1047</v>
      </c>
      <c r="J1448" t="s">
        <v>15</v>
      </c>
      <c r="K1448" t="s">
        <v>56</v>
      </c>
      <c r="M1448" t="s">
        <v>14</v>
      </c>
    </row>
    <row r="1449" spans="2:13" ht="14.25" hidden="1">
      <c r="B1449">
        <v>1447</v>
      </c>
      <c r="C1449">
        <v>135</v>
      </c>
      <c r="D1449">
        <v>5</v>
      </c>
      <c r="E1449">
        <v>5</v>
      </c>
      <c r="F1449">
        <v>0</v>
      </c>
      <c r="G1449" t="s">
        <v>1965</v>
      </c>
      <c r="H1449" t="s">
        <v>1959</v>
      </c>
      <c r="I1449" t="s">
        <v>1047</v>
      </c>
      <c r="J1449" t="s">
        <v>24</v>
      </c>
      <c r="K1449" t="s">
        <v>57</v>
      </c>
      <c r="M1449" t="s">
        <v>14</v>
      </c>
    </row>
    <row r="1450" spans="2:13" ht="14.25" hidden="1">
      <c r="B1450">
        <v>1448</v>
      </c>
      <c r="C1450">
        <v>136</v>
      </c>
      <c r="D1450">
        <v>8</v>
      </c>
      <c r="E1450">
        <v>0</v>
      </c>
      <c r="F1450">
        <v>0</v>
      </c>
      <c r="G1450" t="s">
        <v>1965</v>
      </c>
      <c r="H1450" t="s">
        <v>1959</v>
      </c>
      <c r="I1450" t="s">
        <v>1050</v>
      </c>
      <c r="J1450" t="s">
        <v>12</v>
      </c>
      <c r="K1450" t="s">
        <v>1050</v>
      </c>
      <c r="M1450" t="s">
        <v>14</v>
      </c>
    </row>
    <row r="1451" spans="2:13" ht="14.25" hidden="1">
      <c r="B1451">
        <v>1449</v>
      </c>
      <c r="C1451">
        <v>136</v>
      </c>
      <c r="D1451">
        <v>8</v>
      </c>
      <c r="E1451">
        <v>1</v>
      </c>
      <c r="F1451">
        <v>0</v>
      </c>
      <c r="G1451" t="s">
        <v>1965</v>
      </c>
      <c r="H1451" t="s">
        <v>1959</v>
      </c>
      <c r="I1451" t="s">
        <v>1050</v>
      </c>
      <c r="J1451" t="s">
        <v>15</v>
      </c>
      <c r="K1451" t="s">
        <v>1023</v>
      </c>
      <c r="M1451" t="s">
        <v>14</v>
      </c>
    </row>
    <row r="1452" spans="2:13" ht="14.25" hidden="1">
      <c r="B1452">
        <v>1450</v>
      </c>
      <c r="C1452">
        <v>136</v>
      </c>
      <c r="D1452">
        <v>8</v>
      </c>
      <c r="E1452">
        <v>2</v>
      </c>
      <c r="F1452">
        <v>0</v>
      </c>
      <c r="G1452" t="s">
        <v>1965</v>
      </c>
      <c r="H1452" t="s">
        <v>1959</v>
      </c>
      <c r="I1452" t="s">
        <v>1050</v>
      </c>
      <c r="J1452" t="s">
        <v>15</v>
      </c>
      <c r="K1452" t="s">
        <v>1024</v>
      </c>
      <c r="M1452" t="s">
        <v>14</v>
      </c>
    </row>
    <row r="1453" spans="2:13" ht="14.25" hidden="1">
      <c r="B1453">
        <v>1451</v>
      </c>
      <c r="C1453">
        <v>136</v>
      </c>
      <c r="D1453">
        <v>8</v>
      </c>
      <c r="E1453">
        <v>3</v>
      </c>
      <c r="F1453">
        <v>0</v>
      </c>
      <c r="G1453" t="s">
        <v>1965</v>
      </c>
      <c r="H1453" t="s">
        <v>1959</v>
      </c>
      <c r="I1453" t="s">
        <v>1050</v>
      </c>
      <c r="J1453" t="s">
        <v>15</v>
      </c>
      <c r="K1453" t="s">
        <v>1051</v>
      </c>
      <c r="M1453" t="s">
        <v>14</v>
      </c>
    </row>
    <row r="1454" spans="2:13" ht="14.25" hidden="1">
      <c r="B1454">
        <v>1452</v>
      </c>
      <c r="C1454">
        <v>136</v>
      </c>
      <c r="D1454">
        <v>8</v>
      </c>
      <c r="E1454">
        <v>4</v>
      </c>
      <c r="F1454">
        <v>0</v>
      </c>
      <c r="G1454" t="s">
        <v>1965</v>
      </c>
      <c r="H1454" t="s">
        <v>1959</v>
      </c>
      <c r="I1454" t="s">
        <v>1050</v>
      </c>
      <c r="J1454" t="s">
        <v>15</v>
      </c>
      <c r="K1454" t="s">
        <v>1027</v>
      </c>
      <c r="M1454" t="s">
        <v>14</v>
      </c>
    </row>
    <row r="1455" spans="2:13" ht="14.25" hidden="1">
      <c r="B1455">
        <v>1453</v>
      </c>
      <c r="C1455">
        <v>136</v>
      </c>
      <c r="D1455">
        <v>8</v>
      </c>
      <c r="E1455">
        <v>5</v>
      </c>
      <c r="F1455">
        <v>0</v>
      </c>
      <c r="G1455" t="s">
        <v>1965</v>
      </c>
      <c r="H1455" t="s">
        <v>1959</v>
      </c>
      <c r="I1455" t="s">
        <v>1050</v>
      </c>
      <c r="J1455" t="s">
        <v>15</v>
      </c>
      <c r="K1455" t="s">
        <v>1028</v>
      </c>
      <c r="M1455" t="s">
        <v>14</v>
      </c>
    </row>
    <row r="1456" spans="2:13" ht="14.25" hidden="1">
      <c r="B1456">
        <v>1454</v>
      </c>
      <c r="C1456">
        <v>136</v>
      </c>
      <c r="D1456">
        <v>8</v>
      </c>
      <c r="E1456">
        <v>6</v>
      </c>
      <c r="F1456">
        <v>0</v>
      </c>
      <c r="G1456" t="s">
        <v>1965</v>
      </c>
      <c r="H1456" t="s">
        <v>1959</v>
      </c>
      <c r="I1456" t="s">
        <v>1050</v>
      </c>
      <c r="J1456" t="s">
        <v>15</v>
      </c>
      <c r="K1456" t="s">
        <v>1030</v>
      </c>
      <c r="M1456" t="s">
        <v>14</v>
      </c>
    </row>
    <row r="1457" spans="2:13" ht="14.25" hidden="1">
      <c r="B1457">
        <v>1455</v>
      </c>
      <c r="C1457">
        <v>136</v>
      </c>
      <c r="D1457">
        <v>8</v>
      </c>
      <c r="E1457">
        <v>7</v>
      </c>
      <c r="F1457">
        <v>0</v>
      </c>
      <c r="G1457" t="s">
        <v>1965</v>
      </c>
      <c r="H1457" t="s">
        <v>1959</v>
      </c>
      <c r="I1457" t="s">
        <v>1050</v>
      </c>
      <c r="J1457" t="s">
        <v>15</v>
      </c>
      <c r="K1457" t="s">
        <v>56</v>
      </c>
      <c r="M1457" t="s">
        <v>14</v>
      </c>
    </row>
    <row r="1458" spans="2:13" ht="14.25" hidden="1">
      <c r="B1458">
        <v>1456</v>
      </c>
      <c r="C1458">
        <v>136</v>
      </c>
      <c r="D1458">
        <v>8</v>
      </c>
      <c r="E1458">
        <v>8</v>
      </c>
      <c r="F1458">
        <v>0</v>
      </c>
      <c r="G1458" t="s">
        <v>1965</v>
      </c>
      <c r="H1458" t="s">
        <v>1959</v>
      </c>
      <c r="I1458" t="s">
        <v>1050</v>
      </c>
      <c r="J1458" t="s">
        <v>24</v>
      </c>
      <c r="K1458" t="s">
        <v>57</v>
      </c>
      <c r="M1458" t="s">
        <v>14</v>
      </c>
    </row>
    <row r="1459" spans="2:13" ht="14.25" hidden="1">
      <c r="B1459">
        <v>1457</v>
      </c>
      <c r="C1459">
        <v>137</v>
      </c>
      <c r="D1459">
        <v>8</v>
      </c>
      <c r="E1459">
        <v>0</v>
      </c>
      <c r="F1459">
        <v>0</v>
      </c>
      <c r="G1459" t="s">
        <v>1965</v>
      </c>
      <c r="H1459" t="s">
        <v>1959</v>
      </c>
      <c r="I1459" t="s">
        <v>1052</v>
      </c>
      <c r="J1459" t="s">
        <v>12</v>
      </c>
      <c r="K1459" t="s">
        <v>1052</v>
      </c>
      <c r="M1459" t="s">
        <v>14</v>
      </c>
    </row>
    <row r="1460" spans="2:13" ht="14.25" hidden="1">
      <c r="B1460">
        <v>1458</v>
      </c>
      <c r="C1460">
        <v>137</v>
      </c>
      <c r="D1460">
        <v>8</v>
      </c>
      <c r="E1460">
        <v>1</v>
      </c>
      <c r="F1460">
        <v>0</v>
      </c>
      <c r="G1460" t="s">
        <v>1965</v>
      </c>
      <c r="H1460" t="s">
        <v>1959</v>
      </c>
      <c r="I1460" t="s">
        <v>1052</v>
      </c>
      <c r="J1460" t="s">
        <v>15</v>
      </c>
      <c r="K1460" t="s">
        <v>1053</v>
      </c>
      <c r="M1460" t="s">
        <v>14</v>
      </c>
    </row>
    <row r="1461" spans="2:13" ht="14.25" hidden="1">
      <c r="B1461">
        <v>1459</v>
      </c>
      <c r="C1461">
        <v>137</v>
      </c>
      <c r="D1461">
        <v>8</v>
      </c>
      <c r="E1461">
        <v>2</v>
      </c>
      <c r="F1461">
        <v>0</v>
      </c>
      <c r="G1461" t="s">
        <v>1965</v>
      </c>
      <c r="H1461" t="s">
        <v>1959</v>
      </c>
      <c r="I1461" t="s">
        <v>1052</v>
      </c>
      <c r="J1461" t="s">
        <v>15</v>
      </c>
      <c r="K1461" t="s">
        <v>1054</v>
      </c>
      <c r="M1461" t="s">
        <v>14</v>
      </c>
    </row>
    <row r="1462" spans="2:13" ht="14.25" hidden="1">
      <c r="B1462">
        <v>1460</v>
      </c>
      <c r="C1462">
        <v>137</v>
      </c>
      <c r="D1462">
        <v>8</v>
      </c>
      <c r="E1462">
        <v>3</v>
      </c>
      <c r="F1462">
        <v>0</v>
      </c>
      <c r="G1462" t="s">
        <v>1965</v>
      </c>
      <c r="H1462" t="s">
        <v>1959</v>
      </c>
      <c r="I1462" t="s">
        <v>1052</v>
      </c>
      <c r="J1462" t="s">
        <v>15</v>
      </c>
      <c r="K1462" t="s">
        <v>1055</v>
      </c>
      <c r="M1462" t="s">
        <v>14</v>
      </c>
    </row>
    <row r="1463" spans="2:13" ht="14.25" hidden="1">
      <c r="B1463">
        <v>1461</v>
      </c>
      <c r="C1463">
        <v>137</v>
      </c>
      <c r="D1463">
        <v>8</v>
      </c>
      <c r="E1463">
        <v>4</v>
      </c>
      <c r="F1463">
        <v>0</v>
      </c>
      <c r="G1463" t="s">
        <v>1965</v>
      </c>
      <c r="H1463" t="s">
        <v>1959</v>
      </c>
      <c r="I1463" t="s">
        <v>1052</v>
      </c>
      <c r="J1463" t="s">
        <v>15</v>
      </c>
      <c r="K1463" t="s">
        <v>1056</v>
      </c>
      <c r="M1463" t="s">
        <v>14</v>
      </c>
    </row>
    <row r="1464" spans="2:13" ht="14.25" hidden="1">
      <c r="B1464">
        <v>1462</v>
      </c>
      <c r="C1464">
        <v>137</v>
      </c>
      <c r="D1464">
        <v>8</v>
      </c>
      <c r="E1464">
        <v>5</v>
      </c>
      <c r="F1464">
        <v>0</v>
      </c>
      <c r="G1464" t="s">
        <v>1965</v>
      </c>
      <c r="H1464" t="s">
        <v>1959</v>
      </c>
      <c r="I1464" t="s">
        <v>1052</v>
      </c>
      <c r="J1464" t="s">
        <v>15</v>
      </c>
      <c r="K1464" t="s">
        <v>1057</v>
      </c>
      <c r="M1464" t="s">
        <v>14</v>
      </c>
    </row>
    <row r="1465" spans="2:13" ht="14.25" hidden="1">
      <c r="B1465">
        <v>1463</v>
      </c>
      <c r="C1465">
        <v>137</v>
      </c>
      <c r="D1465">
        <v>8</v>
      </c>
      <c r="E1465">
        <v>6</v>
      </c>
      <c r="F1465">
        <v>0</v>
      </c>
      <c r="G1465" t="s">
        <v>1965</v>
      </c>
      <c r="H1465" t="s">
        <v>1959</v>
      </c>
      <c r="I1465" t="s">
        <v>1052</v>
      </c>
      <c r="J1465" t="s">
        <v>15</v>
      </c>
      <c r="K1465" t="s">
        <v>1058</v>
      </c>
      <c r="M1465" t="s">
        <v>14</v>
      </c>
    </row>
    <row r="1466" spans="2:13" ht="14.25" hidden="1">
      <c r="B1466">
        <v>1464</v>
      </c>
      <c r="C1466">
        <v>137</v>
      </c>
      <c r="D1466">
        <v>8</v>
      </c>
      <c r="E1466">
        <v>7</v>
      </c>
      <c r="F1466">
        <v>0</v>
      </c>
      <c r="G1466" t="s">
        <v>1965</v>
      </c>
      <c r="H1466" t="s">
        <v>1959</v>
      </c>
      <c r="I1466" t="s">
        <v>1052</v>
      </c>
      <c r="J1466" t="s">
        <v>15</v>
      </c>
      <c r="K1466" t="s">
        <v>56</v>
      </c>
      <c r="M1466" t="s">
        <v>14</v>
      </c>
    </row>
    <row r="1467" spans="2:13" ht="14.25" hidden="1">
      <c r="B1467">
        <v>1465</v>
      </c>
      <c r="C1467">
        <v>137</v>
      </c>
      <c r="D1467">
        <v>8</v>
      </c>
      <c r="E1467">
        <v>8</v>
      </c>
      <c r="F1467">
        <v>0</v>
      </c>
      <c r="G1467" t="s">
        <v>1965</v>
      </c>
      <c r="H1467" t="s">
        <v>1959</v>
      </c>
      <c r="I1467" t="s">
        <v>1052</v>
      </c>
      <c r="J1467" t="s">
        <v>24</v>
      </c>
      <c r="K1467" t="s">
        <v>57</v>
      </c>
      <c r="M1467" t="s">
        <v>14</v>
      </c>
    </row>
    <row r="1468" spans="2:13" ht="14.25" hidden="1">
      <c r="B1468">
        <v>1466</v>
      </c>
      <c r="C1468">
        <v>138</v>
      </c>
      <c r="D1468">
        <v>9</v>
      </c>
      <c r="E1468">
        <v>0</v>
      </c>
      <c r="F1468">
        <v>0</v>
      </c>
      <c r="G1468" t="s">
        <v>1965</v>
      </c>
      <c r="H1468" t="s">
        <v>1959</v>
      </c>
      <c r="I1468" t="s">
        <v>1059</v>
      </c>
      <c r="J1468" t="s">
        <v>12</v>
      </c>
      <c r="K1468" t="s">
        <v>1059</v>
      </c>
      <c r="M1468" t="s">
        <v>14</v>
      </c>
    </row>
    <row r="1469" spans="2:13" ht="14.25" hidden="1">
      <c r="B1469">
        <v>1467</v>
      </c>
      <c r="C1469">
        <v>138</v>
      </c>
      <c r="D1469">
        <v>9</v>
      </c>
      <c r="E1469">
        <v>1</v>
      </c>
      <c r="F1469">
        <v>0</v>
      </c>
      <c r="G1469" t="s">
        <v>1965</v>
      </c>
      <c r="H1469" t="s">
        <v>1959</v>
      </c>
      <c r="I1469" t="s">
        <v>1059</v>
      </c>
      <c r="J1469" t="s">
        <v>15</v>
      </c>
      <c r="K1469" t="s">
        <v>1053</v>
      </c>
      <c r="M1469" t="s">
        <v>14</v>
      </c>
    </row>
    <row r="1470" spans="2:13" ht="14.25" hidden="1">
      <c r="B1470">
        <v>1468</v>
      </c>
      <c r="C1470">
        <v>138</v>
      </c>
      <c r="D1470">
        <v>9</v>
      </c>
      <c r="E1470">
        <v>2</v>
      </c>
      <c r="F1470">
        <v>0</v>
      </c>
      <c r="G1470" t="s">
        <v>1965</v>
      </c>
      <c r="H1470" t="s">
        <v>1959</v>
      </c>
      <c r="I1470" t="s">
        <v>1059</v>
      </c>
      <c r="J1470" t="s">
        <v>15</v>
      </c>
      <c r="K1470" t="s">
        <v>1054</v>
      </c>
      <c r="M1470" t="s">
        <v>14</v>
      </c>
    </row>
    <row r="1471" spans="2:13" ht="14.25" hidden="1">
      <c r="B1471">
        <v>1469</v>
      </c>
      <c r="C1471">
        <v>138</v>
      </c>
      <c r="D1471">
        <v>9</v>
      </c>
      <c r="E1471">
        <v>3</v>
      </c>
      <c r="F1471">
        <v>0</v>
      </c>
      <c r="G1471" t="s">
        <v>1965</v>
      </c>
      <c r="H1471" t="s">
        <v>1959</v>
      </c>
      <c r="I1471" t="s">
        <v>1059</v>
      </c>
      <c r="J1471" t="s">
        <v>182</v>
      </c>
      <c r="K1471" t="s">
        <v>1060</v>
      </c>
      <c r="M1471" t="s">
        <v>14</v>
      </c>
    </row>
    <row r="1472" spans="2:13" ht="14.25" hidden="1">
      <c r="B1472">
        <v>1470</v>
      </c>
      <c r="C1472">
        <v>138</v>
      </c>
      <c r="D1472">
        <v>9</v>
      </c>
      <c r="E1472">
        <v>4</v>
      </c>
      <c r="F1472">
        <v>0</v>
      </c>
      <c r="G1472" t="s">
        <v>1965</v>
      </c>
      <c r="H1472" t="s">
        <v>1959</v>
      </c>
      <c r="I1472" t="s">
        <v>1059</v>
      </c>
      <c r="J1472" t="s">
        <v>15</v>
      </c>
      <c r="K1472" t="s">
        <v>1061</v>
      </c>
      <c r="M1472" t="s">
        <v>14</v>
      </c>
    </row>
    <row r="1473" spans="2:13" ht="14.25" hidden="1">
      <c r="B1473">
        <v>1471</v>
      </c>
      <c r="C1473">
        <v>138</v>
      </c>
      <c r="D1473">
        <v>9</v>
      </c>
      <c r="E1473">
        <v>5</v>
      </c>
      <c r="F1473">
        <v>0</v>
      </c>
      <c r="G1473" t="s">
        <v>1965</v>
      </c>
      <c r="H1473" t="s">
        <v>1959</v>
      </c>
      <c r="I1473" t="s">
        <v>1059</v>
      </c>
      <c r="J1473" t="s">
        <v>15</v>
      </c>
      <c r="K1473" t="s">
        <v>1056</v>
      </c>
      <c r="M1473" t="s">
        <v>14</v>
      </c>
    </row>
    <row r="1474" spans="2:13" ht="14.25" hidden="1">
      <c r="B1474">
        <v>1472</v>
      </c>
      <c r="C1474">
        <v>138</v>
      </c>
      <c r="D1474">
        <v>9</v>
      </c>
      <c r="E1474">
        <v>6</v>
      </c>
      <c r="F1474">
        <v>0</v>
      </c>
      <c r="G1474" t="s">
        <v>1965</v>
      </c>
      <c r="H1474" t="s">
        <v>1959</v>
      </c>
      <c r="I1474" t="s">
        <v>1059</v>
      </c>
      <c r="J1474" t="s">
        <v>15</v>
      </c>
      <c r="K1474" t="s">
        <v>1057</v>
      </c>
      <c r="M1474" t="s">
        <v>14</v>
      </c>
    </row>
    <row r="1475" spans="2:13" ht="14.25" hidden="1">
      <c r="B1475">
        <v>1473</v>
      </c>
      <c r="C1475">
        <v>138</v>
      </c>
      <c r="D1475">
        <v>9</v>
      </c>
      <c r="E1475">
        <v>7</v>
      </c>
      <c r="F1475">
        <v>0</v>
      </c>
      <c r="G1475" t="s">
        <v>1965</v>
      </c>
      <c r="H1475" t="s">
        <v>1959</v>
      </c>
      <c r="I1475" t="s">
        <v>1059</v>
      </c>
      <c r="J1475" t="s">
        <v>15</v>
      </c>
      <c r="K1475" t="s">
        <v>1062</v>
      </c>
      <c r="M1475" t="s">
        <v>14</v>
      </c>
    </row>
    <row r="1476" spans="2:13" ht="14.25" hidden="1">
      <c r="B1476">
        <v>1474</v>
      </c>
      <c r="C1476">
        <v>138</v>
      </c>
      <c r="D1476">
        <v>9</v>
      </c>
      <c r="E1476">
        <v>8</v>
      </c>
      <c r="F1476">
        <v>0</v>
      </c>
      <c r="G1476" t="s">
        <v>1965</v>
      </c>
      <c r="H1476" t="s">
        <v>1959</v>
      </c>
      <c r="I1476" t="s">
        <v>1059</v>
      </c>
      <c r="J1476" t="s">
        <v>15</v>
      </c>
      <c r="K1476" t="s">
        <v>56</v>
      </c>
      <c r="M1476" t="s">
        <v>14</v>
      </c>
    </row>
    <row r="1477" spans="2:13" ht="14.25" hidden="1">
      <c r="B1477">
        <v>1475</v>
      </c>
      <c r="C1477">
        <v>138</v>
      </c>
      <c r="D1477">
        <v>9</v>
      </c>
      <c r="E1477">
        <v>9</v>
      </c>
      <c r="F1477">
        <v>0</v>
      </c>
      <c r="G1477" t="s">
        <v>1965</v>
      </c>
      <c r="H1477" t="s">
        <v>1959</v>
      </c>
      <c r="I1477" t="s">
        <v>1059</v>
      </c>
      <c r="J1477" t="s">
        <v>24</v>
      </c>
      <c r="K1477" t="s">
        <v>57</v>
      </c>
      <c r="M1477" t="s">
        <v>14</v>
      </c>
    </row>
    <row r="1478" spans="2:13" ht="14.25" hidden="1">
      <c r="B1478">
        <v>1476</v>
      </c>
      <c r="C1478">
        <v>139</v>
      </c>
      <c r="D1478">
        <v>10</v>
      </c>
      <c r="E1478">
        <v>0</v>
      </c>
      <c r="F1478">
        <v>0</v>
      </c>
      <c r="G1478" t="s">
        <v>1965</v>
      </c>
      <c r="H1478" t="s">
        <v>1959</v>
      </c>
      <c r="I1478" t="s">
        <v>1063</v>
      </c>
      <c r="J1478" t="s">
        <v>12</v>
      </c>
      <c r="K1478" t="s">
        <v>1063</v>
      </c>
      <c r="M1478" t="s">
        <v>14</v>
      </c>
    </row>
    <row r="1479" spans="2:13" ht="14.25" hidden="1">
      <c r="B1479">
        <v>1477</v>
      </c>
      <c r="C1479">
        <v>139</v>
      </c>
      <c r="D1479">
        <v>10</v>
      </c>
      <c r="E1479">
        <v>1</v>
      </c>
      <c r="F1479">
        <v>0</v>
      </c>
      <c r="G1479" t="s">
        <v>1965</v>
      </c>
      <c r="H1479" t="s">
        <v>1959</v>
      </c>
      <c r="I1479" t="s">
        <v>1063</v>
      </c>
      <c r="J1479" t="s">
        <v>15</v>
      </c>
      <c r="K1479" t="s">
        <v>1064</v>
      </c>
      <c r="M1479" t="s">
        <v>14</v>
      </c>
    </row>
    <row r="1480" spans="2:13" ht="14.25" hidden="1">
      <c r="B1480">
        <v>1478</v>
      </c>
      <c r="C1480">
        <v>139</v>
      </c>
      <c r="D1480">
        <v>10</v>
      </c>
      <c r="E1480">
        <v>2</v>
      </c>
      <c r="F1480">
        <v>0</v>
      </c>
      <c r="G1480" t="s">
        <v>1965</v>
      </c>
      <c r="H1480" t="s">
        <v>1959</v>
      </c>
      <c r="I1480" t="s">
        <v>1063</v>
      </c>
      <c r="J1480" t="s">
        <v>15</v>
      </c>
      <c r="K1480" t="s">
        <v>1065</v>
      </c>
      <c r="M1480" t="s">
        <v>14</v>
      </c>
    </row>
    <row r="1481" spans="2:13" ht="14.25" hidden="1">
      <c r="B1481">
        <v>1479</v>
      </c>
      <c r="C1481">
        <v>139</v>
      </c>
      <c r="D1481">
        <v>10</v>
      </c>
      <c r="E1481">
        <v>3</v>
      </c>
      <c r="F1481">
        <v>0</v>
      </c>
      <c r="G1481" t="s">
        <v>1965</v>
      </c>
      <c r="H1481" t="s">
        <v>1959</v>
      </c>
      <c r="I1481" t="s">
        <v>1063</v>
      </c>
      <c r="J1481" t="s">
        <v>15</v>
      </c>
      <c r="K1481" t="s">
        <v>1066</v>
      </c>
      <c r="M1481" t="s">
        <v>14</v>
      </c>
    </row>
    <row r="1482" spans="2:13" ht="14.25" hidden="1">
      <c r="B1482">
        <v>1480</v>
      </c>
      <c r="C1482">
        <v>139</v>
      </c>
      <c r="D1482">
        <v>10</v>
      </c>
      <c r="E1482">
        <v>4</v>
      </c>
      <c r="F1482">
        <v>0</v>
      </c>
      <c r="G1482" t="s">
        <v>1965</v>
      </c>
      <c r="H1482" t="s">
        <v>1959</v>
      </c>
      <c r="I1482" t="s">
        <v>1063</v>
      </c>
      <c r="J1482" t="s">
        <v>15</v>
      </c>
      <c r="K1482" t="s">
        <v>1067</v>
      </c>
      <c r="M1482" t="s">
        <v>14</v>
      </c>
    </row>
    <row r="1483" spans="2:13" ht="14.25" hidden="1">
      <c r="B1483">
        <v>1481</v>
      </c>
      <c r="C1483">
        <v>139</v>
      </c>
      <c r="D1483">
        <v>10</v>
      </c>
      <c r="E1483">
        <v>5</v>
      </c>
      <c r="F1483">
        <v>0</v>
      </c>
      <c r="G1483" t="s">
        <v>1965</v>
      </c>
      <c r="H1483" t="s">
        <v>1959</v>
      </c>
      <c r="I1483" t="s">
        <v>1063</v>
      </c>
      <c r="J1483" t="s">
        <v>15</v>
      </c>
      <c r="K1483" t="s">
        <v>1068</v>
      </c>
      <c r="M1483" t="s">
        <v>14</v>
      </c>
    </row>
    <row r="1484" spans="2:13" ht="14.25" hidden="1">
      <c r="B1484">
        <v>1482</v>
      </c>
      <c r="C1484">
        <v>139</v>
      </c>
      <c r="D1484">
        <v>10</v>
      </c>
      <c r="E1484">
        <v>6</v>
      </c>
      <c r="F1484">
        <v>0</v>
      </c>
      <c r="G1484" t="s">
        <v>1965</v>
      </c>
      <c r="H1484" t="s">
        <v>1959</v>
      </c>
      <c r="I1484" t="s">
        <v>1063</v>
      </c>
      <c r="J1484" t="s">
        <v>15</v>
      </c>
      <c r="K1484" t="s">
        <v>1069</v>
      </c>
      <c r="M1484" t="s">
        <v>14</v>
      </c>
    </row>
    <row r="1485" spans="2:13" ht="14.25" hidden="1">
      <c r="B1485">
        <v>1483</v>
      </c>
      <c r="C1485">
        <v>139</v>
      </c>
      <c r="D1485">
        <v>10</v>
      </c>
      <c r="E1485">
        <v>7</v>
      </c>
      <c r="F1485">
        <v>0</v>
      </c>
      <c r="G1485" t="s">
        <v>1965</v>
      </c>
      <c r="H1485" t="s">
        <v>1959</v>
      </c>
      <c r="I1485" t="s">
        <v>1063</v>
      </c>
      <c r="J1485" t="s">
        <v>15</v>
      </c>
      <c r="K1485" t="s">
        <v>1070</v>
      </c>
      <c r="M1485" t="s">
        <v>14</v>
      </c>
    </row>
    <row r="1486" spans="2:13" ht="14.25" hidden="1">
      <c r="B1486">
        <v>1484</v>
      </c>
      <c r="C1486">
        <v>139</v>
      </c>
      <c r="D1486">
        <v>10</v>
      </c>
      <c r="E1486">
        <v>8</v>
      </c>
      <c r="F1486">
        <v>0</v>
      </c>
      <c r="G1486" t="s">
        <v>1965</v>
      </c>
      <c r="H1486" t="s">
        <v>1959</v>
      </c>
      <c r="I1486" t="s">
        <v>1063</v>
      </c>
      <c r="J1486" t="s">
        <v>15</v>
      </c>
      <c r="K1486" t="s">
        <v>1071</v>
      </c>
      <c r="M1486" t="s">
        <v>14</v>
      </c>
    </row>
    <row r="1487" spans="2:13" ht="14.25" hidden="1">
      <c r="B1487">
        <v>1485</v>
      </c>
      <c r="C1487">
        <v>139</v>
      </c>
      <c r="D1487">
        <v>10</v>
      </c>
      <c r="E1487">
        <v>9</v>
      </c>
      <c r="F1487">
        <v>0</v>
      </c>
      <c r="G1487" t="s">
        <v>1965</v>
      </c>
      <c r="H1487" t="s">
        <v>1959</v>
      </c>
      <c r="I1487" t="s">
        <v>1063</v>
      </c>
      <c r="J1487" t="s">
        <v>15</v>
      </c>
      <c r="K1487" t="s">
        <v>56</v>
      </c>
      <c r="M1487" t="s">
        <v>14</v>
      </c>
    </row>
    <row r="1488" spans="2:13" ht="14.25" hidden="1">
      <c r="B1488">
        <v>1486</v>
      </c>
      <c r="C1488">
        <v>139</v>
      </c>
      <c r="D1488">
        <v>10</v>
      </c>
      <c r="E1488">
        <v>10</v>
      </c>
      <c r="F1488">
        <v>0</v>
      </c>
      <c r="G1488" t="s">
        <v>1965</v>
      </c>
      <c r="H1488" t="s">
        <v>1959</v>
      </c>
      <c r="I1488" t="s">
        <v>1063</v>
      </c>
      <c r="J1488" t="s">
        <v>24</v>
      </c>
      <c r="K1488" t="s">
        <v>57</v>
      </c>
      <c r="M1488" t="s">
        <v>14</v>
      </c>
    </row>
    <row r="1489" spans="2:13" ht="14.25" hidden="1">
      <c r="B1489">
        <v>1487</v>
      </c>
      <c r="C1489">
        <v>140</v>
      </c>
      <c r="D1489">
        <v>7</v>
      </c>
      <c r="E1489">
        <v>0</v>
      </c>
      <c r="F1489">
        <v>0</v>
      </c>
      <c r="G1489" t="s">
        <v>1965</v>
      </c>
      <c r="H1489" t="s">
        <v>1959</v>
      </c>
      <c r="I1489" t="s">
        <v>1072</v>
      </c>
      <c r="J1489" t="s">
        <v>12</v>
      </c>
      <c r="K1489" t="s">
        <v>1072</v>
      </c>
      <c r="M1489" t="s">
        <v>14</v>
      </c>
    </row>
    <row r="1490" spans="2:13" ht="14.25" hidden="1">
      <c r="B1490">
        <v>1488</v>
      </c>
      <c r="C1490">
        <v>140</v>
      </c>
      <c r="D1490">
        <v>7</v>
      </c>
      <c r="E1490">
        <v>1</v>
      </c>
      <c r="F1490">
        <v>0</v>
      </c>
      <c r="G1490" t="s">
        <v>1965</v>
      </c>
      <c r="H1490" t="s">
        <v>1959</v>
      </c>
      <c r="I1490" t="s">
        <v>1072</v>
      </c>
      <c r="J1490" t="s">
        <v>15</v>
      </c>
      <c r="K1490" t="s">
        <v>1073</v>
      </c>
      <c r="M1490" t="s">
        <v>14</v>
      </c>
    </row>
    <row r="1491" spans="2:13" ht="14.25" hidden="1">
      <c r="B1491">
        <v>1489</v>
      </c>
      <c r="C1491">
        <v>140</v>
      </c>
      <c r="D1491">
        <v>7</v>
      </c>
      <c r="E1491">
        <v>2</v>
      </c>
      <c r="F1491">
        <v>0</v>
      </c>
      <c r="G1491" t="s">
        <v>1965</v>
      </c>
      <c r="H1491" t="s">
        <v>1959</v>
      </c>
      <c r="I1491" t="s">
        <v>1072</v>
      </c>
      <c r="J1491" t="s">
        <v>15</v>
      </c>
      <c r="K1491" t="s">
        <v>1074</v>
      </c>
      <c r="M1491" t="s">
        <v>14</v>
      </c>
    </row>
    <row r="1492" spans="2:13" ht="14.25" hidden="1">
      <c r="B1492">
        <v>1490</v>
      </c>
      <c r="C1492">
        <v>140</v>
      </c>
      <c r="D1492">
        <v>7</v>
      </c>
      <c r="E1492">
        <v>3</v>
      </c>
      <c r="F1492">
        <v>0</v>
      </c>
      <c r="G1492" t="s">
        <v>1965</v>
      </c>
      <c r="H1492" t="s">
        <v>1959</v>
      </c>
      <c r="I1492" t="s">
        <v>1072</v>
      </c>
      <c r="J1492" t="s">
        <v>15</v>
      </c>
      <c r="K1492" t="s">
        <v>1075</v>
      </c>
      <c r="M1492" t="s">
        <v>14</v>
      </c>
    </row>
    <row r="1493" spans="2:13" ht="14.25" hidden="1">
      <c r="B1493">
        <v>1491</v>
      </c>
      <c r="C1493">
        <v>140</v>
      </c>
      <c r="D1493">
        <v>7</v>
      </c>
      <c r="E1493">
        <v>4</v>
      </c>
      <c r="F1493">
        <v>0</v>
      </c>
      <c r="G1493" t="s">
        <v>1965</v>
      </c>
      <c r="H1493" t="s">
        <v>1959</v>
      </c>
      <c r="I1493" t="s">
        <v>1072</v>
      </c>
      <c r="J1493" t="s">
        <v>15</v>
      </c>
      <c r="K1493" t="s">
        <v>1076</v>
      </c>
      <c r="M1493" t="s">
        <v>14</v>
      </c>
    </row>
    <row r="1494" spans="2:13" ht="14.25" hidden="1">
      <c r="B1494">
        <v>1492</v>
      </c>
      <c r="C1494">
        <v>140</v>
      </c>
      <c r="D1494">
        <v>7</v>
      </c>
      <c r="E1494">
        <v>5</v>
      </c>
      <c r="F1494">
        <v>0</v>
      </c>
      <c r="G1494" t="s">
        <v>1965</v>
      </c>
      <c r="H1494" t="s">
        <v>1959</v>
      </c>
      <c r="I1494" t="s">
        <v>1072</v>
      </c>
      <c r="J1494" t="s">
        <v>15</v>
      </c>
      <c r="K1494" t="s">
        <v>1077</v>
      </c>
      <c r="M1494" t="s">
        <v>14</v>
      </c>
    </row>
    <row r="1495" spans="2:13" ht="14.25" hidden="1">
      <c r="B1495">
        <v>1493</v>
      </c>
      <c r="C1495">
        <v>140</v>
      </c>
      <c r="D1495">
        <v>7</v>
      </c>
      <c r="E1495">
        <v>6</v>
      </c>
      <c r="F1495">
        <v>0</v>
      </c>
      <c r="G1495" t="s">
        <v>1965</v>
      </c>
      <c r="H1495" t="s">
        <v>1959</v>
      </c>
      <c r="I1495" t="s">
        <v>1072</v>
      </c>
      <c r="J1495" t="s">
        <v>15</v>
      </c>
      <c r="K1495" t="s">
        <v>56</v>
      </c>
      <c r="M1495" t="s">
        <v>14</v>
      </c>
    </row>
    <row r="1496" spans="2:13" ht="14.25" hidden="1">
      <c r="B1496">
        <v>1494</v>
      </c>
      <c r="C1496">
        <v>140</v>
      </c>
      <c r="D1496">
        <v>7</v>
      </c>
      <c r="E1496">
        <v>7</v>
      </c>
      <c r="F1496">
        <v>0</v>
      </c>
      <c r="G1496" t="s">
        <v>1965</v>
      </c>
      <c r="H1496" t="s">
        <v>1959</v>
      </c>
      <c r="I1496" t="s">
        <v>1072</v>
      </c>
      <c r="J1496" t="s">
        <v>24</v>
      </c>
      <c r="K1496" t="s">
        <v>57</v>
      </c>
      <c r="M1496" t="s">
        <v>14</v>
      </c>
    </row>
    <row r="1497" spans="2:13" ht="14.25" hidden="1">
      <c r="B1497">
        <v>1495</v>
      </c>
      <c r="C1497">
        <v>141</v>
      </c>
      <c r="D1497">
        <v>5</v>
      </c>
      <c r="E1497">
        <v>0</v>
      </c>
      <c r="F1497">
        <v>0</v>
      </c>
      <c r="G1497" t="s">
        <v>1965</v>
      </c>
      <c r="H1497" t="s">
        <v>1959</v>
      </c>
      <c r="I1497" t="s">
        <v>1078</v>
      </c>
      <c r="J1497" t="s">
        <v>12</v>
      </c>
      <c r="K1497" t="s">
        <v>1078</v>
      </c>
      <c r="M1497" t="s">
        <v>14</v>
      </c>
    </row>
    <row r="1498" spans="2:13" ht="14.25" hidden="1">
      <c r="B1498">
        <v>1496</v>
      </c>
      <c r="C1498">
        <v>141</v>
      </c>
      <c r="D1498">
        <v>5</v>
      </c>
      <c r="E1498">
        <v>1</v>
      </c>
      <c r="F1498">
        <v>0</v>
      </c>
      <c r="G1498" t="s">
        <v>1965</v>
      </c>
      <c r="H1498" t="s">
        <v>1959</v>
      </c>
      <c r="I1498" t="s">
        <v>1078</v>
      </c>
      <c r="J1498" t="s">
        <v>15</v>
      </c>
      <c r="K1498" t="s">
        <v>1079</v>
      </c>
      <c r="M1498" t="s">
        <v>14</v>
      </c>
    </row>
    <row r="1499" spans="2:13" ht="14.25" hidden="1">
      <c r="B1499">
        <v>1497</v>
      </c>
      <c r="C1499">
        <v>141</v>
      </c>
      <c r="D1499">
        <v>5</v>
      </c>
      <c r="E1499">
        <v>2</v>
      </c>
      <c r="F1499">
        <v>0</v>
      </c>
      <c r="G1499" t="s">
        <v>1965</v>
      </c>
      <c r="H1499" t="s">
        <v>1959</v>
      </c>
      <c r="I1499" t="s">
        <v>1078</v>
      </c>
      <c r="J1499" t="s">
        <v>15</v>
      </c>
      <c r="K1499" t="s">
        <v>1033</v>
      </c>
      <c r="M1499" t="s">
        <v>14</v>
      </c>
    </row>
    <row r="1500" spans="2:13" ht="14.25" hidden="1">
      <c r="B1500">
        <v>1498</v>
      </c>
      <c r="C1500">
        <v>141</v>
      </c>
      <c r="D1500">
        <v>5</v>
      </c>
      <c r="E1500">
        <v>3</v>
      </c>
      <c r="F1500">
        <v>0</v>
      </c>
      <c r="G1500" t="s">
        <v>1965</v>
      </c>
      <c r="H1500" t="s">
        <v>1959</v>
      </c>
      <c r="I1500" t="s">
        <v>1078</v>
      </c>
      <c r="J1500" t="s">
        <v>15</v>
      </c>
      <c r="K1500" t="s">
        <v>1034</v>
      </c>
      <c r="M1500" t="s">
        <v>14</v>
      </c>
    </row>
    <row r="1501" spans="2:13" ht="14.25" hidden="1">
      <c r="B1501">
        <v>1499</v>
      </c>
      <c r="C1501">
        <v>141</v>
      </c>
      <c r="D1501">
        <v>5</v>
      </c>
      <c r="E1501">
        <v>4</v>
      </c>
      <c r="F1501">
        <v>0</v>
      </c>
      <c r="G1501" t="s">
        <v>1965</v>
      </c>
      <c r="H1501" t="s">
        <v>1959</v>
      </c>
      <c r="I1501" t="s">
        <v>1078</v>
      </c>
      <c r="J1501" t="s">
        <v>15</v>
      </c>
      <c r="K1501" t="s">
        <v>56</v>
      </c>
      <c r="M1501" t="s">
        <v>14</v>
      </c>
    </row>
    <row r="1502" spans="2:13" ht="14.25" hidden="1">
      <c r="B1502">
        <v>1500</v>
      </c>
      <c r="C1502">
        <v>141</v>
      </c>
      <c r="D1502">
        <v>5</v>
      </c>
      <c r="E1502">
        <v>5</v>
      </c>
      <c r="F1502">
        <v>0</v>
      </c>
      <c r="G1502" t="s">
        <v>1965</v>
      </c>
      <c r="H1502" t="s">
        <v>1959</v>
      </c>
      <c r="I1502" t="s">
        <v>1078</v>
      </c>
      <c r="J1502" t="s">
        <v>24</v>
      </c>
      <c r="K1502" t="s">
        <v>57</v>
      </c>
      <c r="M1502" t="s">
        <v>14</v>
      </c>
    </row>
    <row r="1503" spans="2:13" ht="14.25" hidden="1">
      <c r="B1503">
        <v>1501</v>
      </c>
      <c r="C1503">
        <v>142</v>
      </c>
      <c r="D1503">
        <v>7</v>
      </c>
      <c r="E1503">
        <v>0</v>
      </c>
      <c r="F1503">
        <v>0</v>
      </c>
      <c r="G1503" t="s">
        <v>1965</v>
      </c>
      <c r="H1503" t="s">
        <v>1959</v>
      </c>
      <c r="I1503" t="s">
        <v>1080</v>
      </c>
      <c r="J1503" t="s">
        <v>12</v>
      </c>
      <c r="K1503" t="s">
        <v>1080</v>
      </c>
      <c r="M1503" t="s">
        <v>14</v>
      </c>
    </row>
    <row r="1504" spans="2:13" ht="14.25" hidden="1">
      <c r="B1504">
        <v>1502</v>
      </c>
      <c r="C1504">
        <v>142</v>
      </c>
      <c r="D1504">
        <v>7</v>
      </c>
      <c r="E1504">
        <v>1</v>
      </c>
      <c r="F1504">
        <v>0</v>
      </c>
      <c r="G1504" t="s">
        <v>1965</v>
      </c>
      <c r="H1504" t="s">
        <v>1959</v>
      </c>
      <c r="I1504" t="s">
        <v>1080</v>
      </c>
      <c r="J1504" t="s">
        <v>15</v>
      </c>
      <c r="K1504" t="s">
        <v>1081</v>
      </c>
      <c r="M1504" t="s">
        <v>14</v>
      </c>
    </row>
    <row r="1505" spans="2:13" ht="14.25" hidden="1">
      <c r="B1505">
        <v>1503</v>
      </c>
      <c r="C1505">
        <v>142</v>
      </c>
      <c r="D1505">
        <v>7</v>
      </c>
      <c r="E1505">
        <v>2</v>
      </c>
      <c r="F1505">
        <v>0</v>
      </c>
      <c r="G1505" t="s">
        <v>1965</v>
      </c>
      <c r="H1505" t="s">
        <v>1959</v>
      </c>
      <c r="I1505" t="s">
        <v>1080</v>
      </c>
      <c r="J1505" t="s">
        <v>15</v>
      </c>
      <c r="K1505" t="s">
        <v>1082</v>
      </c>
      <c r="M1505" t="s">
        <v>14</v>
      </c>
    </row>
    <row r="1506" spans="2:13" ht="14.25" hidden="1">
      <c r="B1506">
        <v>1504</v>
      </c>
      <c r="C1506">
        <v>142</v>
      </c>
      <c r="D1506">
        <v>7</v>
      </c>
      <c r="E1506">
        <v>3</v>
      </c>
      <c r="F1506">
        <v>0</v>
      </c>
      <c r="G1506" t="s">
        <v>1965</v>
      </c>
      <c r="H1506" t="s">
        <v>1959</v>
      </c>
      <c r="I1506" t="s">
        <v>1080</v>
      </c>
      <c r="J1506" t="s">
        <v>15</v>
      </c>
      <c r="K1506" t="s">
        <v>1083</v>
      </c>
      <c r="M1506" t="s">
        <v>14</v>
      </c>
    </row>
    <row r="1507" spans="2:13" ht="14.25" hidden="1">
      <c r="B1507">
        <v>1505</v>
      </c>
      <c r="C1507">
        <v>142</v>
      </c>
      <c r="D1507">
        <v>7</v>
      </c>
      <c r="E1507">
        <v>4</v>
      </c>
      <c r="F1507">
        <v>0</v>
      </c>
      <c r="G1507" t="s">
        <v>1965</v>
      </c>
      <c r="H1507" t="s">
        <v>1959</v>
      </c>
      <c r="I1507" t="s">
        <v>1080</v>
      </c>
      <c r="J1507" t="s">
        <v>15</v>
      </c>
      <c r="K1507" t="s">
        <v>1084</v>
      </c>
      <c r="M1507" t="s">
        <v>14</v>
      </c>
    </row>
    <row r="1508" spans="2:13" ht="14.25" hidden="1">
      <c r="B1508">
        <v>1506</v>
      </c>
      <c r="C1508">
        <v>142</v>
      </c>
      <c r="D1508">
        <v>7</v>
      </c>
      <c r="E1508">
        <v>5</v>
      </c>
      <c r="F1508">
        <v>0</v>
      </c>
      <c r="G1508" t="s">
        <v>1965</v>
      </c>
      <c r="H1508" t="s">
        <v>1959</v>
      </c>
      <c r="I1508" t="s">
        <v>1080</v>
      </c>
      <c r="J1508" t="s">
        <v>24</v>
      </c>
      <c r="K1508" t="s">
        <v>1085</v>
      </c>
      <c r="M1508" t="s">
        <v>14</v>
      </c>
    </row>
    <row r="1509" spans="2:13" ht="14.25" hidden="1">
      <c r="B1509">
        <v>1507</v>
      </c>
      <c r="C1509">
        <v>142</v>
      </c>
      <c r="D1509">
        <v>7</v>
      </c>
      <c r="E1509">
        <v>6</v>
      </c>
      <c r="F1509">
        <v>0</v>
      </c>
      <c r="G1509" t="s">
        <v>1965</v>
      </c>
      <c r="H1509" t="s">
        <v>1959</v>
      </c>
      <c r="I1509" t="s">
        <v>1080</v>
      </c>
      <c r="J1509" t="s">
        <v>15</v>
      </c>
      <c r="K1509" t="s">
        <v>56</v>
      </c>
      <c r="M1509" t="s">
        <v>14</v>
      </c>
    </row>
    <row r="1510" spans="2:13" ht="14.25" hidden="1">
      <c r="B1510">
        <v>1508</v>
      </c>
      <c r="C1510">
        <v>142</v>
      </c>
      <c r="D1510">
        <v>7</v>
      </c>
      <c r="E1510">
        <v>7</v>
      </c>
      <c r="F1510">
        <v>0</v>
      </c>
      <c r="G1510" t="s">
        <v>1965</v>
      </c>
      <c r="H1510" t="s">
        <v>1959</v>
      </c>
      <c r="I1510" t="s">
        <v>1080</v>
      </c>
      <c r="J1510" t="s">
        <v>24</v>
      </c>
      <c r="K1510" t="s">
        <v>57</v>
      </c>
      <c r="M1510" t="s">
        <v>14</v>
      </c>
    </row>
    <row r="1511" spans="2:13" ht="14.25" hidden="1">
      <c r="B1511">
        <v>1509</v>
      </c>
      <c r="C1511">
        <v>143</v>
      </c>
      <c r="D1511">
        <v>9</v>
      </c>
      <c r="E1511">
        <v>0</v>
      </c>
      <c r="F1511">
        <v>0</v>
      </c>
      <c r="G1511" t="s">
        <v>1965</v>
      </c>
      <c r="H1511" t="s">
        <v>1959</v>
      </c>
      <c r="I1511" t="s">
        <v>1086</v>
      </c>
      <c r="J1511" t="s">
        <v>12</v>
      </c>
      <c r="K1511" t="s">
        <v>1086</v>
      </c>
      <c r="M1511" t="s">
        <v>14</v>
      </c>
    </row>
    <row r="1512" spans="2:13" ht="14.25" hidden="1">
      <c r="B1512">
        <v>1510</v>
      </c>
      <c r="C1512">
        <v>143</v>
      </c>
      <c r="D1512">
        <v>9</v>
      </c>
      <c r="E1512">
        <v>1</v>
      </c>
      <c r="F1512">
        <v>0</v>
      </c>
      <c r="G1512" t="s">
        <v>1965</v>
      </c>
      <c r="H1512" t="s">
        <v>1959</v>
      </c>
      <c r="I1512" t="s">
        <v>1086</v>
      </c>
      <c r="J1512" t="s">
        <v>15</v>
      </c>
      <c r="K1512" t="s">
        <v>1087</v>
      </c>
      <c r="M1512" t="s">
        <v>14</v>
      </c>
    </row>
    <row r="1513" spans="2:13" ht="14.25" hidden="1">
      <c r="B1513">
        <v>1511</v>
      </c>
      <c r="C1513">
        <v>143</v>
      </c>
      <c r="D1513">
        <v>9</v>
      </c>
      <c r="E1513">
        <v>2</v>
      </c>
      <c r="F1513">
        <v>0</v>
      </c>
      <c r="G1513" t="s">
        <v>1965</v>
      </c>
      <c r="H1513" t="s">
        <v>1959</v>
      </c>
      <c r="I1513" t="s">
        <v>1086</v>
      </c>
      <c r="J1513" t="s">
        <v>15</v>
      </c>
      <c r="K1513" t="s">
        <v>1088</v>
      </c>
      <c r="M1513" t="s">
        <v>14</v>
      </c>
    </row>
    <row r="1514" spans="2:13" ht="14.25" hidden="1">
      <c r="B1514">
        <v>1512</v>
      </c>
      <c r="C1514">
        <v>143</v>
      </c>
      <c r="D1514">
        <v>9</v>
      </c>
      <c r="E1514">
        <v>3</v>
      </c>
      <c r="F1514">
        <v>0</v>
      </c>
      <c r="G1514" t="s">
        <v>1965</v>
      </c>
      <c r="H1514" t="s">
        <v>1959</v>
      </c>
      <c r="I1514" t="s">
        <v>1086</v>
      </c>
      <c r="J1514" t="s">
        <v>15</v>
      </c>
      <c r="K1514" t="s">
        <v>1089</v>
      </c>
      <c r="M1514" t="s">
        <v>14</v>
      </c>
    </row>
    <row r="1515" spans="2:13" ht="14.25" hidden="1">
      <c r="B1515">
        <v>1513</v>
      </c>
      <c r="C1515">
        <v>143</v>
      </c>
      <c r="D1515">
        <v>9</v>
      </c>
      <c r="E1515">
        <v>4</v>
      </c>
      <c r="F1515">
        <v>0</v>
      </c>
      <c r="G1515" t="s">
        <v>1965</v>
      </c>
      <c r="H1515" t="s">
        <v>1959</v>
      </c>
      <c r="I1515" t="s">
        <v>1086</v>
      </c>
      <c r="J1515" t="s">
        <v>15</v>
      </c>
      <c r="K1515" t="s">
        <v>1090</v>
      </c>
      <c r="M1515" t="s">
        <v>14</v>
      </c>
    </row>
    <row r="1516" spans="2:13" ht="14.25" hidden="1">
      <c r="B1516">
        <v>1514</v>
      </c>
      <c r="C1516">
        <v>143</v>
      </c>
      <c r="D1516">
        <v>9</v>
      </c>
      <c r="E1516">
        <v>5</v>
      </c>
      <c r="F1516">
        <v>0</v>
      </c>
      <c r="G1516" t="s">
        <v>1965</v>
      </c>
      <c r="H1516" t="s">
        <v>1959</v>
      </c>
      <c r="I1516" t="s">
        <v>1086</v>
      </c>
      <c r="J1516" t="s">
        <v>15</v>
      </c>
      <c r="K1516" t="s">
        <v>1091</v>
      </c>
      <c r="M1516" t="s">
        <v>14</v>
      </c>
    </row>
    <row r="1517" spans="2:13" ht="14.25" hidden="1">
      <c r="B1517">
        <v>1515</v>
      </c>
      <c r="C1517">
        <v>143</v>
      </c>
      <c r="D1517">
        <v>9</v>
      </c>
      <c r="E1517">
        <v>6</v>
      </c>
      <c r="F1517">
        <v>0</v>
      </c>
      <c r="G1517" t="s">
        <v>1965</v>
      </c>
      <c r="H1517" t="s">
        <v>1959</v>
      </c>
      <c r="I1517" t="s">
        <v>1086</v>
      </c>
      <c r="J1517" t="s">
        <v>15</v>
      </c>
      <c r="K1517" t="s">
        <v>1092</v>
      </c>
      <c r="M1517" t="s">
        <v>14</v>
      </c>
    </row>
    <row r="1518" spans="2:13" ht="14.25" hidden="1">
      <c r="B1518">
        <v>1516</v>
      </c>
      <c r="C1518">
        <v>143</v>
      </c>
      <c r="D1518">
        <v>9</v>
      </c>
      <c r="E1518">
        <v>7</v>
      </c>
      <c r="F1518">
        <v>0</v>
      </c>
      <c r="G1518" t="s">
        <v>1965</v>
      </c>
      <c r="H1518" t="s">
        <v>1959</v>
      </c>
      <c r="I1518" t="s">
        <v>1086</v>
      </c>
      <c r="J1518" t="s">
        <v>15</v>
      </c>
      <c r="K1518" t="s">
        <v>1093</v>
      </c>
      <c r="M1518" t="s">
        <v>14</v>
      </c>
    </row>
    <row r="1519" spans="2:13" ht="14.25" hidden="1">
      <c r="B1519">
        <v>1517</v>
      </c>
      <c r="C1519">
        <v>143</v>
      </c>
      <c r="D1519">
        <v>9</v>
      </c>
      <c r="E1519">
        <v>8</v>
      </c>
      <c r="F1519">
        <v>0</v>
      </c>
      <c r="G1519" t="s">
        <v>1965</v>
      </c>
      <c r="H1519" t="s">
        <v>1959</v>
      </c>
      <c r="I1519" t="s">
        <v>1086</v>
      </c>
      <c r="J1519" t="s">
        <v>15</v>
      </c>
      <c r="K1519" t="s">
        <v>56</v>
      </c>
      <c r="M1519" t="s">
        <v>14</v>
      </c>
    </row>
    <row r="1520" spans="2:13" ht="14.25" hidden="1">
      <c r="B1520">
        <v>1518</v>
      </c>
      <c r="C1520">
        <v>143</v>
      </c>
      <c r="D1520">
        <v>9</v>
      </c>
      <c r="E1520">
        <v>9</v>
      </c>
      <c r="F1520">
        <v>0</v>
      </c>
      <c r="G1520" t="s">
        <v>1965</v>
      </c>
      <c r="H1520" t="s">
        <v>1959</v>
      </c>
      <c r="I1520" t="s">
        <v>1086</v>
      </c>
      <c r="J1520" t="s">
        <v>24</v>
      </c>
      <c r="K1520" t="s">
        <v>57</v>
      </c>
      <c r="M1520" t="s">
        <v>14</v>
      </c>
    </row>
    <row r="1521" spans="2:13" ht="14.25" hidden="1">
      <c r="B1521">
        <v>1519</v>
      </c>
      <c r="C1521">
        <v>144</v>
      </c>
      <c r="D1521">
        <v>7</v>
      </c>
      <c r="E1521">
        <v>0</v>
      </c>
      <c r="F1521">
        <v>0</v>
      </c>
      <c r="G1521" t="s">
        <v>1965</v>
      </c>
      <c r="H1521" t="s">
        <v>1959</v>
      </c>
      <c r="I1521" t="s">
        <v>1094</v>
      </c>
      <c r="J1521" t="s">
        <v>12</v>
      </c>
      <c r="K1521" t="s">
        <v>1094</v>
      </c>
      <c r="M1521" t="s">
        <v>14</v>
      </c>
    </row>
    <row r="1522" spans="2:13" ht="14.25" hidden="1">
      <c r="B1522">
        <v>1520</v>
      </c>
      <c r="C1522">
        <v>144</v>
      </c>
      <c r="D1522">
        <v>7</v>
      </c>
      <c r="E1522">
        <v>1</v>
      </c>
      <c r="F1522">
        <v>0</v>
      </c>
      <c r="G1522" t="s">
        <v>1965</v>
      </c>
      <c r="H1522" t="s">
        <v>1959</v>
      </c>
      <c r="I1522" t="s">
        <v>1094</v>
      </c>
      <c r="J1522" t="s">
        <v>15</v>
      </c>
      <c r="K1522" t="s">
        <v>1095</v>
      </c>
      <c r="M1522" t="s">
        <v>14</v>
      </c>
    </row>
    <row r="1523" spans="2:13" ht="14.25" hidden="1">
      <c r="B1523">
        <v>1521</v>
      </c>
      <c r="C1523">
        <v>144</v>
      </c>
      <c r="D1523">
        <v>7</v>
      </c>
      <c r="E1523">
        <v>2</v>
      </c>
      <c r="F1523">
        <v>0</v>
      </c>
      <c r="G1523" t="s">
        <v>1965</v>
      </c>
      <c r="H1523" t="s">
        <v>1959</v>
      </c>
      <c r="I1523" t="s">
        <v>1094</v>
      </c>
      <c r="J1523" t="s">
        <v>15</v>
      </c>
      <c r="K1523" t="s">
        <v>1096</v>
      </c>
      <c r="M1523" t="s">
        <v>14</v>
      </c>
    </row>
    <row r="1524" spans="2:13" ht="14.25" hidden="1">
      <c r="B1524">
        <v>1522</v>
      </c>
      <c r="C1524">
        <v>144</v>
      </c>
      <c r="D1524">
        <v>7</v>
      </c>
      <c r="E1524">
        <v>3</v>
      </c>
      <c r="F1524">
        <v>0</v>
      </c>
      <c r="G1524" t="s">
        <v>1965</v>
      </c>
      <c r="H1524" t="s">
        <v>1959</v>
      </c>
      <c r="I1524" t="s">
        <v>1094</v>
      </c>
      <c r="J1524" t="s">
        <v>15</v>
      </c>
      <c r="K1524" t="s">
        <v>1097</v>
      </c>
      <c r="M1524" t="s">
        <v>14</v>
      </c>
    </row>
    <row r="1525" spans="2:13" ht="14.25" hidden="1">
      <c r="B1525">
        <v>1523</v>
      </c>
      <c r="C1525">
        <v>144</v>
      </c>
      <c r="D1525">
        <v>7</v>
      </c>
      <c r="E1525">
        <v>4</v>
      </c>
      <c r="F1525">
        <v>0</v>
      </c>
      <c r="G1525" t="s">
        <v>1965</v>
      </c>
      <c r="H1525" t="s">
        <v>1959</v>
      </c>
      <c r="I1525" t="s">
        <v>1094</v>
      </c>
      <c r="J1525" t="s">
        <v>15</v>
      </c>
      <c r="K1525" t="s">
        <v>1098</v>
      </c>
      <c r="M1525" t="s">
        <v>14</v>
      </c>
    </row>
    <row r="1526" spans="2:13" ht="14.25" hidden="1">
      <c r="B1526">
        <v>1524</v>
      </c>
      <c r="C1526">
        <v>144</v>
      </c>
      <c r="D1526">
        <v>7</v>
      </c>
      <c r="E1526">
        <v>5</v>
      </c>
      <c r="F1526">
        <v>0</v>
      </c>
      <c r="G1526" t="s">
        <v>1965</v>
      </c>
      <c r="H1526" t="s">
        <v>1959</v>
      </c>
      <c r="I1526" t="s">
        <v>1094</v>
      </c>
      <c r="J1526" t="s">
        <v>15</v>
      </c>
      <c r="K1526" t="s">
        <v>1099</v>
      </c>
      <c r="M1526" t="s">
        <v>14</v>
      </c>
    </row>
    <row r="1527" spans="2:13" ht="14.25" hidden="1">
      <c r="B1527">
        <v>1525</v>
      </c>
      <c r="C1527">
        <v>144</v>
      </c>
      <c r="D1527">
        <v>7</v>
      </c>
      <c r="E1527">
        <v>6</v>
      </c>
      <c r="F1527">
        <v>0</v>
      </c>
      <c r="G1527" t="s">
        <v>1965</v>
      </c>
      <c r="H1527" t="s">
        <v>1959</v>
      </c>
      <c r="I1527" t="s">
        <v>1094</v>
      </c>
      <c r="J1527" t="s">
        <v>15</v>
      </c>
      <c r="K1527" t="s">
        <v>56</v>
      </c>
      <c r="M1527" t="s">
        <v>14</v>
      </c>
    </row>
    <row r="1528" spans="2:13" ht="14.25" hidden="1">
      <c r="B1528">
        <v>1526</v>
      </c>
      <c r="C1528">
        <v>144</v>
      </c>
      <c r="D1528">
        <v>7</v>
      </c>
      <c r="E1528">
        <v>7</v>
      </c>
      <c r="F1528">
        <v>0</v>
      </c>
      <c r="G1528" t="s">
        <v>1965</v>
      </c>
      <c r="H1528" t="s">
        <v>1959</v>
      </c>
      <c r="I1528" t="s">
        <v>1094</v>
      </c>
      <c r="J1528" t="s">
        <v>24</v>
      </c>
      <c r="K1528" t="s">
        <v>57</v>
      </c>
      <c r="M1528" t="s">
        <v>14</v>
      </c>
    </row>
    <row r="1529" spans="2:13" ht="14.25" hidden="1">
      <c r="B1529">
        <v>1527</v>
      </c>
      <c r="C1529">
        <v>145</v>
      </c>
      <c r="D1529">
        <v>6</v>
      </c>
      <c r="E1529">
        <v>0</v>
      </c>
      <c r="F1529">
        <v>0</v>
      </c>
      <c r="G1529" t="s">
        <v>1965</v>
      </c>
      <c r="H1529" t="s">
        <v>1959</v>
      </c>
      <c r="I1529" t="s">
        <v>1100</v>
      </c>
      <c r="J1529" t="s">
        <v>12</v>
      </c>
      <c r="K1529" t="s">
        <v>1100</v>
      </c>
      <c r="M1529" t="s">
        <v>14</v>
      </c>
    </row>
    <row r="1530" spans="2:13" ht="14.25" hidden="1">
      <c r="B1530">
        <v>1528</v>
      </c>
      <c r="C1530">
        <v>145</v>
      </c>
      <c r="D1530">
        <v>6</v>
      </c>
      <c r="E1530">
        <v>1</v>
      </c>
      <c r="F1530">
        <v>0</v>
      </c>
      <c r="G1530" t="s">
        <v>1965</v>
      </c>
      <c r="H1530" t="s">
        <v>1959</v>
      </c>
      <c r="I1530" t="s">
        <v>1100</v>
      </c>
      <c r="J1530" t="s">
        <v>15</v>
      </c>
      <c r="K1530" t="s">
        <v>1101</v>
      </c>
      <c r="M1530" t="s">
        <v>14</v>
      </c>
    </row>
    <row r="1531" spans="2:13" ht="14.25" hidden="1">
      <c r="B1531">
        <v>1529</v>
      </c>
      <c r="C1531">
        <v>145</v>
      </c>
      <c r="D1531">
        <v>6</v>
      </c>
      <c r="E1531">
        <v>2</v>
      </c>
      <c r="F1531">
        <v>0</v>
      </c>
      <c r="G1531" t="s">
        <v>1965</v>
      </c>
      <c r="H1531" t="s">
        <v>1959</v>
      </c>
      <c r="I1531" t="s">
        <v>1100</v>
      </c>
      <c r="J1531" t="s">
        <v>15</v>
      </c>
      <c r="K1531" t="s">
        <v>1102</v>
      </c>
      <c r="M1531" t="s">
        <v>14</v>
      </c>
    </row>
    <row r="1532" spans="2:13" ht="14.25" hidden="1">
      <c r="B1532">
        <v>1530</v>
      </c>
      <c r="C1532">
        <v>145</v>
      </c>
      <c r="D1532">
        <v>6</v>
      </c>
      <c r="E1532">
        <v>3</v>
      </c>
      <c r="F1532">
        <v>0</v>
      </c>
      <c r="G1532" t="s">
        <v>1965</v>
      </c>
      <c r="H1532" t="s">
        <v>1959</v>
      </c>
      <c r="I1532" t="s">
        <v>1100</v>
      </c>
      <c r="J1532" t="s">
        <v>15</v>
      </c>
      <c r="K1532" t="s">
        <v>1103</v>
      </c>
      <c r="M1532" t="s">
        <v>14</v>
      </c>
    </row>
    <row r="1533" spans="2:13" ht="14.25" hidden="1">
      <c r="B1533">
        <v>1531</v>
      </c>
      <c r="C1533">
        <v>145</v>
      </c>
      <c r="D1533">
        <v>6</v>
      </c>
      <c r="E1533">
        <v>4</v>
      </c>
      <c r="F1533">
        <v>0</v>
      </c>
      <c r="G1533" t="s">
        <v>1965</v>
      </c>
      <c r="H1533" t="s">
        <v>1959</v>
      </c>
      <c r="I1533" t="s">
        <v>1100</v>
      </c>
      <c r="J1533" t="s">
        <v>15</v>
      </c>
      <c r="K1533" t="s">
        <v>1104</v>
      </c>
      <c r="M1533" t="s">
        <v>14</v>
      </c>
    </row>
    <row r="1534" spans="2:13" ht="14.25" hidden="1">
      <c r="B1534">
        <v>1532</v>
      </c>
      <c r="C1534">
        <v>145</v>
      </c>
      <c r="D1534">
        <v>6</v>
      </c>
      <c r="E1534">
        <v>5</v>
      </c>
      <c r="F1534">
        <v>0</v>
      </c>
      <c r="G1534" t="s">
        <v>1965</v>
      </c>
      <c r="H1534" t="s">
        <v>1959</v>
      </c>
      <c r="I1534" t="s">
        <v>1100</v>
      </c>
      <c r="J1534" t="s">
        <v>15</v>
      </c>
      <c r="K1534" t="s">
        <v>1105</v>
      </c>
      <c r="M1534" t="s">
        <v>14</v>
      </c>
    </row>
    <row r="1535" spans="2:13" ht="14.25" hidden="1">
      <c r="B1535">
        <v>1533</v>
      </c>
      <c r="C1535">
        <v>145</v>
      </c>
      <c r="D1535">
        <v>6</v>
      </c>
      <c r="E1535">
        <v>6</v>
      </c>
      <c r="F1535">
        <v>0</v>
      </c>
      <c r="G1535" t="s">
        <v>1965</v>
      </c>
      <c r="H1535" t="s">
        <v>1959</v>
      </c>
      <c r="I1535" t="s">
        <v>1100</v>
      </c>
      <c r="J1535" t="s">
        <v>15</v>
      </c>
      <c r="K1535" t="s">
        <v>1106</v>
      </c>
      <c r="M1535" t="s">
        <v>14</v>
      </c>
    </row>
    <row r="1536" spans="2:13" ht="14.25" hidden="1">
      <c r="B1536">
        <v>1534</v>
      </c>
      <c r="C1536">
        <v>146</v>
      </c>
      <c r="D1536">
        <v>12</v>
      </c>
      <c r="E1536">
        <v>0</v>
      </c>
      <c r="F1536">
        <v>0</v>
      </c>
      <c r="G1536" t="s">
        <v>1965</v>
      </c>
      <c r="H1536" t="s">
        <v>1959</v>
      </c>
      <c r="I1536" t="s">
        <v>1107</v>
      </c>
      <c r="J1536" t="s">
        <v>12</v>
      </c>
      <c r="K1536" t="s">
        <v>1107</v>
      </c>
      <c r="M1536" t="s">
        <v>14</v>
      </c>
    </row>
    <row r="1537" spans="2:13" ht="14.25" hidden="1">
      <c r="B1537">
        <v>1535</v>
      </c>
      <c r="C1537">
        <v>146</v>
      </c>
      <c r="D1537">
        <v>12</v>
      </c>
      <c r="E1537">
        <v>1</v>
      </c>
      <c r="F1537">
        <v>0</v>
      </c>
      <c r="G1537" t="s">
        <v>1965</v>
      </c>
      <c r="H1537" t="s">
        <v>1959</v>
      </c>
      <c r="I1537" t="s">
        <v>1107</v>
      </c>
      <c r="J1537" t="s">
        <v>15</v>
      </c>
      <c r="K1537" t="s">
        <v>1108</v>
      </c>
      <c r="M1537" t="s">
        <v>14</v>
      </c>
    </row>
    <row r="1538" spans="2:13" ht="14.25" hidden="1">
      <c r="B1538">
        <v>1536</v>
      </c>
      <c r="C1538">
        <v>146</v>
      </c>
      <c r="D1538">
        <v>12</v>
      </c>
      <c r="E1538">
        <v>2</v>
      </c>
      <c r="F1538">
        <v>0</v>
      </c>
      <c r="G1538" t="s">
        <v>1965</v>
      </c>
      <c r="H1538" t="s">
        <v>1959</v>
      </c>
      <c r="I1538" t="s">
        <v>1107</v>
      </c>
      <c r="J1538" t="s">
        <v>15</v>
      </c>
      <c r="K1538" t="s">
        <v>1109</v>
      </c>
      <c r="M1538" t="s">
        <v>14</v>
      </c>
    </row>
    <row r="1539" spans="2:13" ht="14.25" hidden="1">
      <c r="B1539">
        <v>1537</v>
      </c>
      <c r="C1539">
        <v>146</v>
      </c>
      <c r="D1539">
        <v>12</v>
      </c>
      <c r="E1539">
        <v>3</v>
      </c>
      <c r="F1539">
        <v>0</v>
      </c>
      <c r="G1539" t="s">
        <v>1965</v>
      </c>
      <c r="H1539" t="s">
        <v>1959</v>
      </c>
      <c r="I1539" t="s">
        <v>1107</v>
      </c>
      <c r="J1539" t="s">
        <v>15</v>
      </c>
      <c r="K1539" t="s">
        <v>1110</v>
      </c>
      <c r="M1539" t="s">
        <v>14</v>
      </c>
    </row>
    <row r="1540" spans="2:13" ht="14.25" hidden="1">
      <c r="B1540">
        <v>1538</v>
      </c>
      <c r="C1540">
        <v>146</v>
      </c>
      <c r="D1540">
        <v>12</v>
      </c>
      <c r="E1540">
        <v>4</v>
      </c>
      <c r="F1540">
        <v>0</v>
      </c>
      <c r="G1540" t="s">
        <v>1965</v>
      </c>
      <c r="H1540" t="s">
        <v>1959</v>
      </c>
      <c r="I1540" t="s">
        <v>1107</v>
      </c>
      <c r="J1540" t="s">
        <v>15</v>
      </c>
      <c r="K1540" t="s">
        <v>1111</v>
      </c>
      <c r="M1540" t="s">
        <v>14</v>
      </c>
    </row>
    <row r="1541" spans="2:13" ht="14.25" hidden="1">
      <c r="B1541">
        <v>1539</v>
      </c>
      <c r="C1541">
        <v>146</v>
      </c>
      <c r="D1541">
        <v>12</v>
      </c>
      <c r="E1541">
        <v>5</v>
      </c>
      <c r="F1541">
        <v>0</v>
      </c>
      <c r="G1541" t="s">
        <v>1965</v>
      </c>
      <c r="H1541" t="s">
        <v>1959</v>
      </c>
      <c r="I1541" t="s">
        <v>1107</v>
      </c>
      <c r="J1541" t="s">
        <v>15</v>
      </c>
      <c r="K1541" t="s">
        <v>1112</v>
      </c>
      <c r="M1541" t="s">
        <v>14</v>
      </c>
    </row>
    <row r="1542" spans="2:13" ht="14.25" hidden="1">
      <c r="B1542">
        <v>1540</v>
      </c>
      <c r="C1542">
        <v>146</v>
      </c>
      <c r="D1542">
        <v>12</v>
      </c>
      <c r="E1542">
        <v>6</v>
      </c>
      <c r="F1542">
        <v>0</v>
      </c>
      <c r="G1542" t="s">
        <v>1965</v>
      </c>
      <c r="H1542" t="s">
        <v>1959</v>
      </c>
      <c r="I1542" t="s">
        <v>1107</v>
      </c>
      <c r="J1542" t="s">
        <v>15</v>
      </c>
      <c r="K1542" t="s">
        <v>1113</v>
      </c>
      <c r="M1542" t="s">
        <v>14</v>
      </c>
    </row>
    <row r="1543" spans="2:13" ht="14.25" hidden="1">
      <c r="B1543">
        <v>1541</v>
      </c>
      <c r="C1543">
        <v>146</v>
      </c>
      <c r="D1543">
        <v>12</v>
      </c>
      <c r="E1543">
        <v>7</v>
      </c>
      <c r="F1543">
        <v>0</v>
      </c>
      <c r="G1543" t="s">
        <v>1965</v>
      </c>
      <c r="H1543" t="s">
        <v>1959</v>
      </c>
      <c r="I1543" t="s">
        <v>1107</v>
      </c>
      <c r="J1543" t="s">
        <v>15</v>
      </c>
      <c r="K1543" t="s">
        <v>1114</v>
      </c>
      <c r="M1543" t="s">
        <v>14</v>
      </c>
    </row>
    <row r="1544" spans="2:13" ht="14.25" hidden="1">
      <c r="B1544">
        <v>1542</v>
      </c>
      <c r="C1544">
        <v>146</v>
      </c>
      <c r="D1544">
        <v>12</v>
      </c>
      <c r="E1544">
        <v>8</v>
      </c>
      <c r="F1544">
        <v>0</v>
      </c>
      <c r="G1544" t="s">
        <v>1965</v>
      </c>
      <c r="H1544" t="s">
        <v>1959</v>
      </c>
      <c r="I1544" t="s">
        <v>1107</v>
      </c>
      <c r="J1544" t="s">
        <v>15</v>
      </c>
      <c r="K1544" t="s">
        <v>1115</v>
      </c>
      <c r="M1544" t="s">
        <v>14</v>
      </c>
    </row>
    <row r="1545" spans="2:13" ht="14.25" hidden="1">
      <c r="B1545">
        <v>1543</v>
      </c>
      <c r="C1545">
        <v>146</v>
      </c>
      <c r="D1545">
        <v>12</v>
      </c>
      <c r="E1545">
        <v>9</v>
      </c>
      <c r="F1545">
        <v>0</v>
      </c>
      <c r="G1545" t="s">
        <v>1965</v>
      </c>
      <c r="H1545" t="s">
        <v>1959</v>
      </c>
      <c r="I1545" t="s">
        <v>1107</v>
      </c>
      <c r="J1545" t="s">
        <v>15</v>
      </c>
      <c r="K1545" t="s">
        <v>1116</v>
      </c>
      <c r="M1545" t="s">
        <v>14</v>
      </c>
    </row>
    <row r="1546" spans="2:13" ht="14.25" hidden="1">
      <c r="B1546">
        <v>1544</v>
      </c>
      <c r="C1546">
        <v>146</v>
      </c>
      <c r="D1546">
        <v>12</v>
      </c>
      <c r="E1546">
        <v>10</v>
      </c>
      <c r="F1546">
        <v>0</v>
      </c>
      <c r="G1546" t="s">
        <v>1965</v>
      </c>
      <c r="H1546" t="s">
        <v>1959</v>
      </c>
      <c r="I1546" t="s">
        <v>1107</v>
      </c>
      <c r="J1546" t="s">
        <v>15</v>
      </c>
      <c r="K1546" t="s">
        <v>1117</v>
      </c>
      <c r="M1546" t="s">
        <v>14</v>
      </c>
    </row>
    <row r="1547" spans="2:13" ht="14.25" hidden="1">
      <c r="B1547">
        <v>1545</v>
      </c>
      <c r="C1547">
        <v>146</v>
      </c>
      <c r="D1547">
        <v>12</v>
      </c>
      <c r="E1547">
        <v>11</v>
      </c>
      <c r="F1547">
        <v>0</v>
      </c>
      <c r="G1547" t="s">
        <v>1965</v>
      </c>
      <c r="H1547" t="s">
        <v>1959</v>
      </c>
      <c r="I1547" t="s">
        <v>1107</v>
      </c>
      <c r="J1547" t="s">
        <v>15</v>
      </c>
      <c r="K1547" t="s">
        <v>56</v>
      </c>
      <c r="M1547" t="s">
        <v>14</v>
      </c>
    </row>
    <row r="1548" spans="2:13" ht="14.25" hidden="1">
      <c r="B1548">
        <v>1546</v>
      </c>
      <c r="C1548">
        <v>146</v>
      </c>
      <c r="D1548">
        <v>12</v>
      </c>
      <c r="E1548">
        <v>12</v>
      </c>
      <c r="F1548">
        <v>0</v>
      </c>
      <c r="G1548" t="s">
        <v>1965</v>
      </c>
      <c r="H1548" t="s">
        <v>1959</v>
      </c>
      <c r="I1548" t="s">
        <v>1107</v>
      </c>
      <c r="J1548" t="s">
        <v>24</v>
      </c>
      <c r="K1548" t="s">
        <v>57</v>
      </c>
      <c r="M1548" t="s">
        <v>14</v>
      </c>
    </row>
    <row r="1549" spans="2:13" ht="14.25" hidden="1">
      <c r="B1549">
        <v>1547</v>
      </c>
      <c r="C1549">
        <v>147</v>
      </c>
      <c r="D1549">
        <v>32</v>
      </c>
      <c r="E1549">
        <v>0</v>
      </c>
      <c r="F1549">
        <v>0</v>
      </c>
      <c r="G1549" t="s">
        <v>1965</v>
      </c>
      <c r="H1549" t="s">
        <v>1959</v>
      </c>
      <c r="I1549" t="s">
        <v>1118</v>
      </c>
      <c r="J1549" t="s">
        <v>430</v>
      </c>
      <c r="K1549" t="s">
        <v>1118</v>
      </c>
      <c r="M1549" t="s">
        <v>14</v>
      </c>
    </row>
    <row r="1550" spans="2:13" ht="14.25" hidden="1">
      <c r="B1550">
        <v>1548</v>
      </c>
      <c r="C1550">
        <v>147</v>
      </c>
      <c r="D1550">
        <v>32</v>
      </c>
      <c r="E1550">
        <v>1</v>
      </c>
      <c r="F1550">
        <v>0</v>
      </c>
      <c r="G1550" t="s">
        <v>1965</v>
      </c>
      <c r="H1550" t="s">
        <v>1959</v>
      </c>
      <c r="I1550" t="s">
        <v>1118</v>
      </c>
      <c r="J1550" t="s">
        <v>432</v>
      </c>
      <c r="K1550" t="s">
        <v>1119</v>
      </c>
      <c r="M1550" t="s">
        <v>14</v>
      </c>
    </row>
    <row r="1551" spans="2:13" ht="14.25" hidden="1">
      <c r="B1551">
        <v>1549</v>
      </c>
      <c r="C1551">
        <v>147</v>
      </c>
      <c r="D1551">
        <v>32</v>
      </c>
      <c r="E1551">
        <v>2</v>
      </c>
      <c r="F1551">
        <v>0</v>
      </c>
      <c r="G1551" t="s">
        <v>1965</v>
      </c>
      <c r="H1551" t="s">
        <v>1959</v>
      </c>
      <c r="I1551" t="s">
        <v>1118</v>
      </c>
      <c r="J1551" t="s">
        <v>15</v>
      </c>
      <c r="K1551" t="s">
        <v>1120</v>
      </c>
      <c r="M1551" t="s">
        <v>14</v>
      </c>
    </row>
    <row r="1552" spans="2:13" ht="14.25" hidden="1">
      <c r="B1552">
        <v>1550</v>
      </c>
      <c r="C1552">
        <v>147</v>
      </c>
      <c r="D1552">
        <v>32</v>
      </c>
      <c r="E1552">
        <v>3</v>
      </c>
      <c r="F1552">
        <v>0</v>
      </c>
      <c r="G1552" t="s">
        <v>1965</v>
      </c>
      <c r="H1552" t="s">
        <v>1959</v>
      </c>
      <c r="I1552" t="s">
        <v>1118</v>
      </c>
      <c r="J1552" t="s">
        <v>15</v>
      </c>
      <c r="K1552" t="s">
        <v>1121</v>
      </c>
      <c r="M1552" t="s">
        <v>14</v>
      </c>
    </row>
    <row r="1553" spans="2:13" ht="14.25" hidden="1">
      <c r="B1553">
        <v>1551</v>
      </c>
      <c r="C1553">
        <v>147</v>
      </c>
      <c r="D1553">
        <v>32</v>
      </c>
      <c r="E1553">
        <v>4</v>
      </c>
      <c r="F1553">
        <v>0</v>
      </c>
      <c r="G1553" t="s">
        <v>1965</v>
      </c>
      <c r="H1553" t="s">
        <v>1959</v>
      </c>
      <c r="I1553" t="s">
        <v>1118</v>
      </c>
      <c r="J1553" t="s">
        <v>237</v>
      </c>
      <c r="K1553" t="s">
        <v>1122</v>
      </c>
      <c r="M1553" t="s">
        <v>14</v>
      </c>
    </row>
    <row r="1554" spans="2:13" ht="14.25" hidden="1">
      <c r="B1554">
        <v>1552</v>
      </c>
      <c r="C1554">
        <v>147</v>
      </c>
      <c r="D1554">
        <v>32</v>
      </c>
      <c r="E1554">
        <v>5</v>
      </c>
      <c r="F1554">
        <v>0</v>
      </c>
      <c r="G1554" t="s">
        <v>1965</v>
      </c>
      <c r="H1554" t="s">
        <v>1959</v>
      </c>
      <c r="I1554" t="s">
        <v>1118</v>
      </c>
      <c r="J1554" t="s">
        <v>237</v>
      </c>
      <c r="K1554" t="s">
        <v>1123</v>
      </c>
      <c r="M1554" t="s">
        <v>14</v>
      </c>
    </row>
    <row r="1555" spans="2:13" ht="14.25" hidden="1">
      <c r="B1555">
        <v>1553</v>
      </c>
      <c r="C1555">
        <v>147</v>
      </c>
      <c r="D1555">
        <v>32</v>
      </c>
      <c r="E1555">
        <v>6</v>
      </c>
      <c r="F1555">
        <v>0</v>
      </c>
      <c r="G1555" t="s">
        <v>1965</v>
      </c>
      <c r="H1555" t="s">
        <v>1959</v>
      </c>
      <c r="I1555" t="s">
        <v>1118</v>
      </c>
      <c r="J1555" t="s">
        <v>237</v>
      </c>
      <c r="K1555" t="s">
        <v>1124</v>
      </c>
      <c r="M1555" t="s">
        <v>14</v>
      </c>
    </row>
    <row r="1556" spans="2:13" ht="14.25" hidden="1">
      <c r="B1556">
        <v>1554</v>
      </c>
      <c r="C1556">
        <v>147</v>
      </c>
      <c r="D1556">
        <v>32</v>
      </c>
      <c r="E1556">
        <v>7</v>
      </c>
      <c r="F1556">
        <v>0</v>
      </c>
      <c r="G1556" t="s">
        <v>1965</v>
      </c>
      <c r="H1556" t="s">
        <v>1959</v>
      </c>
      <c r="I1556" t="s">
        <v>1118</v>
      </c>
      <c r="J1556" t="s">
        <v>237</v>
      </c>
      <c r="K1556" t="s">
        <v>1125</v>
      </c>
      <c r="M1556" t="s">
        <v>14</v>
      </c>
    </row>
    <row r="1557" spans="2:13" ht="14.25" hidden="1">
      <c r="B1557">
        <v>1555</v>
      </c>
      <c r="C1557">
        <v>147</v>
      </c>
      <c r="D1557">
        <v>32</v>
      </c>
      <c r="E1557">
        <v>8</v>
      </c>
      <c r="F1557">
        <v>0</v>
      </c>
      <c r="G1557" t="s">
        <v>1965</v>
      </c>
      <c r="H1557" t="s">
        <v>1959</v>
      </c>
      <c r="I1557" t="s">
        <v>1118</v>
      </c>
      <c r="J1557" t="s">
        <v>237</v>
      </c>
      <c r="K1557" t="s">
        <v>1126</v>
      </c>
      <c r="M1557" t="s">
        <v>14</v>
      </c>
    </row>
    <row r="1558" spans="2:13" ht="14.25" hidden="1">
      <c r="B1558">
        <v>1556</v>
      </c>
      <c r="C1558">
        <v>147</v>
      </c>
      <c r="D1558">
        <v>32</v>
      </c>
      <c r="E1558">
        <v>9</v>
      </c>
      <c r="F1558">
        <v>0</v>
      </c>
      <c r="G1558" t="s">
        <v>1965</v>
      </c>
      <c r="H1558" t="s">
        <v>1959</v>
      </c>
      <c r="I1558" t="s">
        <v>1118</v>
      </c>
      <c r="J1558" t="s">
        <v>1127</v>
      </c>
      <c r="K1558" t="s">
        <v>1128</v>
      </c>
      <c r="M1558" t="s">
        <v>14</v>
      </c>
    </row>
    <row r="1559" spans="2:13" ht="14.25" hidden="1">
      <c r="B1559">
        <v>1557</v>
      </c>
      <c r="C1559">
        <v>147</v>
      </c>
      <c r="D1559">
        <v>32</v>
      </c>
      <c r="E1559">
        <v>10</v>
      </c>
      <c r="F1559">
        <v>0</v>
      </c>
      <c r="G1559" t="s">
        <v>1965</v>
      </c>
      <c r="H1559" t="s">
        <v>1959</v>
      </c>
      <c r="I1559" t="s">
        <v>1118</v>
      </c>
      <c r="J1559" t="s">
        <v>237</v>
      </c>
      <c r="K1559" t="s">
        <v>1129</v>
      </c>
      <c r="M1559" t="s">
        <v>14</v>
      </c>
    </row>
    <row r="1560" spans="2:13" ht="14.25" hidden="1">
      <c r="B1560">
        <v>1558</v>
      </c>
      <c r="C1560">
        <v>147</v>
      </c>
      <c r="D1560">
        <v>32</v>
      </c>
      <c r="E1560">
        <v>11</v>
      </c>
      <c r="F1560">
        <v>0</v>
      </c>
      <c r="G1560" t="s">
        <v>1965</v>
      </c>
      <c r="H1560" t="s">
        <v>1959</v>
      </c>
      <c r="I1560" t="s">
        <v>1118</v>
      </c>
      <c r="J1560" t="s">
        <v>237</v>
      </c>
      <c r="K1560" t="s">
        <v>1130</v>
      </c>
      <c r="M1560" t="s">
        <v>14</v>
      </c>
    </row>
    <row r="1561" spans="2:13" ht="14.25" hidden="1">
      <c r="B1561">
        <v>1559</v>
      </c>
      <c r="C1561">
        <v>147</v>
      </c>
      <c r="D1561">
        <v>32</v>
      </c>
      <c r="E1561">
        <v>12</v>
      </c>
      <c r="F1561">
        <v>0</v>
      </c>
      <c r="G1561" t="s">
        <v>1965</v>
      </c>
      <c r="H1561" t="s">
        <v>1959</v>
      </c>
      <c r="I1561" t="s">
        <v>1118</v>
      </c>
      <c r="J1561" t="s">
        <v>237</v>
      </c>
      <c r="K1561" t="s">
        <v>1131</v>
      </c>
      <c r="M1561" t="s">
        <v>14</v>
      </c>
    </row>
    <row r="1562" spans="2:13" ht="14.25" hidden="1">
      <c r="B1562">
        <v>1560</v>
      </c>
      <c r="C1562">
        <v>147</v>
      </c>
      <c r="D1562">
        <v>32</v>
      </c>
      <c r="E1562">
        <v>13</v>
      </c>
      <c r="F1562">
        <v>0</v>
      </c>
      <c r="G1562" t="s">
        <v>1965</v>
      </c>
      <c r="H1562" t="s">
        <v>1959</v>
      </c>
      <c r="I1562" t="s">
        <v>1118</v>
      </c>
      <c r="J1562" t="s">
        <v>237</v>
      </c>
      <c r="K1562" t="s">
        <v>1132</v>
      </c>
      <c r="M1562" t="s">
        <v>14</v>
      </c>
    </row>
    <row r="1563" spans="2:13" ht="14.25" hidden="1">
      <c r="B1563">
        <v>1561</v>
      </c>
      <c r="C1563">
        <v>147</v>
      </c>
      <c r="D1563">
        <v>32</v>
      </c>
      <c r="E1563">
        <v>14</v>
      </c>
      <c r="F1563">
        <v>0</v>
      </c>
      <c r="G1563" t="s">
        <v>1965</v>
      </c>
      <c r="H1563" t="s">
        <v>1959</v>
      </c>
      <c r="I1563" t="s">
        <v>1118</v>
      </c>
      <c r="J1563" t="s">
        <v>237</v>
      </c>
      <c r="K1563" t="s">
        <v>1133</v>
      </c>
      <c r="M1563" t="s">
        <v>14</v>
      </c>
    </row>
    <row r="1564" spans="2:13" ht="14.25" hidden="1">
      <c r="B1564">
        <v>1562</v>
      </c>
      <c r="C1564">
        <v>147</v>
      </c>
      <c r="D1564">
        <v>32</v>
      </c>
      <c r="E1564">
        <v>15</v>
      </c>
      <c r="F1564">
        <v>0</v>
      </c>
      <c r="G1564" t="s">
        <v>1965</v>
      </c>
      <c r="H1564" t="s">
        <v>1959</v>
      </c>
      <c r="I1564" t="s">
        <v>1118</v>
      </c>
      <c r="J1564" t="s">
        <v>1127</v>
      </c>
      <c r="K1564" t="s">
        <v>1134</v>
      </c>
      <c r="M1564" t="s">
        <v>14</v>
      </c>
    </row>
    <row r="1565" spans="2:13" ht="14.25" hidden="1">
      <c r="B1565">
        <v>1563</v>
      </c>
      <c r="C1565">
        <v>147</v>
      </c>
      <c r="D1565">
        <v>32</v>
      </c>
      <c r="E1565">
        <v>16</v>
      </c>
      <c r="F1565">
        <v>0</v>
      </c>
      <c r="G1565" t="s">
        <v>1965</v>
      </c>
      <c r="H1565" t="s">
        <v>1959</v>
      </c>
      <c r="I1565" t="s">
        <v>1118</v>
      </c>
      <c r="J1565" t="s">
        <v>237</v>
      </c>
      <c r="K1565" t="s">
        <v>1135</v>
      </c>
      <c r="M1565" t="s">
        <v>14</v>
      </c>
    </row>
    <row r="1566" spans="2:13" ht="14.25" hidden="1">
      <c r="B1566">
        <v>1564</v>
      </c>
      <c r="C1566">
        <v>147</v>
      </c>
      <c r="D1566">
        <v>32</v>
      </c>
      <c r="E1566">
        <v>17</v>
      </c>
      <c r="F1566">
        <v>0</v>
      </c>
      <c r="G1566" t="s">
        <v>1965</v>
      </c>
      <c r="H1566" t="s">
        <v>1959</v>
      </c>
      <c r="I1566" t="s">
        <v>1118</v>
      </c>
      <c r="J1566" t="s">
        <v>237</v>
      </c>
      <c r="K1566" t="s">
        <v>1136</v>
      </c>
      <c r="M1566" t="s">
        <v>14</v>
      </c>
    </row>
    <row r="1567" spans="2:13" ht="14.25" hidden="1">
      <c r="B1567">
        <v>1565</v>
      </c>
      <c r="C1567">
        <v>147</v>
      </c>
      <c r="D1567">
        <v>32</v>
      </c>
      <c r="E1567">
        <v>18</v>
      </c>
      <c r="F1567">
        <v>0</v>
      </c>
      <c r="G1567" t="s">
        <v>1965</v>
      </c>
      <c r="H1567" t="s">
        <v>1959</v>
      </c>
      <c r="I1567" t="s">
        <v>1118</v>
      </c>
      <c r="J1567" t="s">
        <v>237</v>
      </c>
      <c r="K1567" t="s">
        <v>1137</v>
      </c>
      <c r="M1567" t="s">
        <v>14</v>
      </c>
    </row>
    <row r="1568" spans="2:13" ht="14.25" hidden="1">
      <c r="B1568">
        <v>1566</v>
      </c>
      <c r="C1568">
        <v>147</v>
      </c>
      <c r="D1568">
        <v>32</v>
      </c>
      <c r="E1568">
        <v>19</v>
      </c>
      <c r="F1568">
        <v>0</v>
      </c>
      <c r="G1568" t="s">
        <v>1965</v>
      </c>
      <c r="H1568" t="s">
        <v>1959</v>
      </c>
      <c r="I1568" t="s">
        <v>1118</v>
      </c>
      <c r="J1568" t="s">
        <v>237</v>
      </c>
      <c r="K1568" t="s">
        <v>1138</v>
      </c>
      <c r="M1568" t="s">
        <v>14</v>
      </c>
    </row>
    <row r="1569" spans="2:13" ht="14.25" hidden="1">
      <c r="B1569">
        <v>1567</v>
      </c>
      <c r="C1569">
        <v>147</v>
      </c>
      <c r="D1569">
        <v>32</v>
      </c>
      <c r="E1569">
        <v>20</v>
      </c>
      <c r="F1569">
        <v>0</v>
      </c>
      <c r="G1569" t="s">
        <v>1965</v>
      </c>
      <c r="H1569" t="s">
        <v>1959</v>
      </c>
      <c r="I1569" t="s">
        <v>1118</v>
      </c>
      <c r="J1569" t="s">
        <v>237</v>
      </c>
      <c r="K1569" t="s">
        <v>1139</v>
      </c>
      <c r="M1569" t="s">
        <v>14</v>
      </c>
    </row>
    <row r="1570" spans="2:13" ht="14.25" hidden="1">
      <c r="B1570">
        <v>1568</v>
      </c>
      <c r="C1570">
        <v>147</v>
      </c>
      <c r="D1570">
        <v>32</v>
      </c>
      <c r="E1570">
        <v>21</v>
      </c>
      <c r="F1570">
        <v>0</v>
      </c>
      <c r="G1570" t="s">
        <v>1965</v>
      </c>
      <c r="H1570" t="s">
        <v>1959</v>
      </c>
      <c r="I1570" t="s">
        <v>1118</v>
      </c>
      <c r="J1570" t="s">
        <v>237</v>
      </c>
      <c r="K1570" t="s">
        <v>1140</v>
      </c>
      <c r="M1570" t="s">
        <v>14</v>
      </c>
    </row>
    <row r="1571" spans="2:13" ht="14.25" hidden="1">
      <c r="B1571">
        <v>1569</v>
      </c>
      <c r="C1571">
        <v>147</v>
      </c>
      <c r="D1571">
        <v>32</v>
      </c>
      <c r="E1571">
        <v>22</v>
      </c>
      <c r="F1571">
        <v>0</v>
      </c>
      <c r="G1571" t="s">
        <v>1965</v>
      </c>
      <c r="H1571" t="s">
        <v>1959</v>
      </c>
      <c r="I1571" t="s">
        <v>1118</v>
      </c>
      <c r="J1571" t="s">
        <v>1127</v>
      </c>
      <c r="K1571" t="s">
        <v>1141</v>
      </c>
      <c r="M1571" t="s">
        <v>14</v>
      </c>
    </row>
    <row r="1572" spans="2:13" ht="14.25" hidden="1">
      <c r="B1572">
        <v>1570</v>
      </c>
      <c r="C1572">
        <v>147</v>
      </c>
      <c r="D1572">
        <v>32</v>
      </c>
      <c r="E1572">
        <v>23</v>
      </c>
      <c r="F1572">
        <v>0</v>
      </c>
      <c r="G1572" t="s">
        <v>1965</v>
      </c>
      <c r="H1572" t="s">
        <v>1959</v>
      </c>
      <c r="I1572" t="s">
        <v>1118</v>
      </c>
      <c r="J1572" t="s">
        <v>237</v>
      </c>
      <c r="K1572" t="s">
        <v>1142</v>
      </c>
      <c r="M1572" t="s">
        <v>14</v>
      </c>
    </row>
    <row r="1573" spans="2:13" ht="14.25" hidden="1">
      <c r="B1573">
        <v>1571</v>
      </c>
      <c r="C1573">
        <v>147</v>
      </c>
      <c r="D1573">
        <v>32</v>
      </c>
      <c r="E1573">
        <v>24</v>
      </c>
      <c r="F1573">
        <v>0</v>
      </c>
      <c r="G1573" t="s">
        <v>1965</v>
      </c>
      <c r="H1573" t="s">
        <v>1959</v>
      </c>
      <c r="I1573" t="s">
        <v>1118</v>
      </c>
      <c r="J1573" t="s">
        <v>237</v>
      </c>
      <c r="K1573" t="s">
        <v>1143</v>
      </c>
      <c r="M1573" t="s">
        <v>14</v>
      </c>
    </row>
    <row r="1574" spans="2:13" ht="14.25" hidden="1">
      <c r="B1574">
        <v>1572</v>
      </c>
      <c r="C1574">
        <v>147</v>
      </c>
      <c r="D1574">
        <v>32</v>
      </c>
      <c r="E1574">
        <v>25</v>
      </c>
      <c r="F1574">
        <v>0</v>
      </c>
      <c r="G1574" t="s">
        <v>1965</v>
      </c>
      <c r="H1574" t="s">
        <v>1959</v>
      </c>
      <c r="I1574" t="s">
        <v>1118</v>
      </c>
      <c r="J1574" t="s">
        <v>237</v>
      </c>
      <c r="K1574" t="s">
        <v>1144</v>
      </c>
      <c r="M1574" t="s">
        <v>14</v>
      </c>
    </row>
    <row r="1575" spans="2:13" ht="14.25" hidden="1">
      <c r="B1575">
        <v>1573</v>
      </c>
      <c r="C1575">
        <v>147</v>
      </c>
      <c r="D1575">
        <v>32</v>
      </c>
      <c r="E1575">
        <v>26</v>
      </c>
      <c r="F1575">
        <v>0</v>
      </c>
      <c r="G1575" t="s">
        <v>1965</v>
      </c>
      <c r="H1575" t="s">
        <v>1959</v>
      </c>
      <c r="I1575" t="s">
        <v>1118</v>
      </c>
      <c r="J1575" t="s">
        <v>237</v>
      </c>
      <c r="K1575" t="s">
        <v>1145</v>
      </c>
      <c r="M1575" t="s">
        <v>14</v>
      </c>
    </row>
    <row r="1576" spans="2:13" ht="14.25" hidden="1">
      <c r="B1576">
        <v>1574</v>
      </c>
      <c r="C1576">
        <v>147</v>
      </c>
      <c r="D1576">
        <v>32</v>
      </c>
      <c r="E1576">
        <v>27</v>
      </c>
      <c r="F1576">
        <v>0</v>
      </c>
      <c r="G1576" t="s">
        <v>1965</v>
      </c>
      <c r="H1576" t="s">
        <v>1959</v>
      </c>
      <c r="I1576" t="s">
        <v>1118</v>
      </c>
      <c r="J1576" t="s">
        <v>237</v>
      </c>
      <c r="K1576" t="s">
        <v>1146</v>
      </c>
      <c r="M1576" t="s">
        <v>14</v>
      </c>
    </row>
    <row r="1577" spans="2:13" ht="14.25" hidden="1">
      <c r="B1577">
        <v>1575</v>
      </c>
      <c r="C1577">
        <v>147</v>
      </c>
      <c r="D1577">
        <v>32</v>
      </c>
      <c r="E1577">
        <v>28</v>
      </c>
      <c r="F1577">
        <v>0</v>
      </c>
      <c r="G1577" t="s">
        <v>1965</v>
      </c>
      <c r="H1577" t="s">
        <v>1959</v>
      </c>
      <c r="I1577" t="s">
        <v>1118</v>
      </c>
      <c r="J1577" t="s">
        <v>237</v>
      </c>
      <c r="K1577" t="s">
        <v>1147</v>
      </c>
      <c r="M1577" t="s">
        <v>14</v>
      </c>
    </row>
    <row r="1578" spans="2:13" ht="14.25" hidden="1">
      <c r="B1578">
        <v>1576</v>
      </c>
      <c r="C1578">
        <v>147</v>
      </c>
      <c r="D1578">
        <v>32</v>
      </c>
      <c r="E1578">
        <v>29</v>
      </c>
      <c r="F1578">
        <v>0</v>
      </c>
      <c r="G1578" t="s">
        <v>1965</v>
      </c>
      <c r="H1578" t="s">
        <v>1959</v>
      </c>
      <c r="I1578" t="s">
        <v>1118</v>
      </c>
      <c r="J1578" t="s">
        <v>237</v>
      </c>
      <c r="K1578" t="s">
        <v>1148</v>
      </c>
      <c r="M1578" t="s">
        <v>14</v>
      </c>
    </row>
    <row r="1579" spans="2:13" ht="14.25" hidden="1">
      <c r="B1579">
        <v>1577</v>
      </c>
      <c r="C1579">
        <v>147</v>
      </c>
      <c r="D1579">
        <v>32</v>
      </c>
      <c r="E1579">
        <v>30</v>
      </c>
      <c r="F1579">
        <v>0</v>
      </c>
      <c r="G1579" t="s">
        <v>1965</v>
      </c>
      <c r="H1579" t="s">
        <v>1959</v>
      </c>
      <c r="I1579" t="s">
        <v>1118</v>
      </c>
      <c r="J1579" t="s">
        <v>24</v>
      </c>
      <c r="K1579" t="s">
        <v>1085</v>
      </c>
      <c r="M1579" t="s">
        <v>14</v>
      </c>
    </row>
    <row r="1580" spans="2:13" ht="14.25" hidden="1">
      <c r="B1580">
        <v>1578</v>
      </c>
      <c r="C1580">
        <v>147</v>
      </c>
      <c r="D1580">
        <v>32</v>
      </c>
      <c r="E1580">
        <v>31</v>
      </c>
      <c r="F1580">
        <v>0</v>
      </c>
      <c r="G1580" t="s">
        <v>1965</v>
      </c>
      <c r="H1580" t="s">
        <v>1959</v>
      </c>
      <c r="I1580" t="s">
        <v>1118</v>
      </c>
      <c r="J1580" t="s">
        <v>15</v>
      </c>
      <c r="K1580" t="s">
        <v>56</v>
      </c>
      <c r="M1580" t="s">
        <v>14</v>
      </c>
    </row>
    <row r="1581" spans="2:13" ht="14.25" hidden="1">
      <c r="B1581">
        <v>1579</v>
      </c>
      <c r="C1581">
        <v>147</v>
      </c>
      <c r="D1581">
        <v>32</v>
      </c>
      <c r="E1581">
        <v>32</v>
      </c>
      <c r="F1581">
        <v>0</v>
      </c>
      <c r="G1581" t="s">
        <v>1965</v>
      </c>
      <c r="H1581" t="s">
        <v>1959</v>
      </c>
      <c r="I1581" t="s">
        <v>1118</v>
      </c>
      <c r="J1581" t="s">
        <v>24</v>
      </c>
      <c r="K1581" t="s">
        <v>57</v>
      </c>
      <c r="M1581" t="s">
        <v>14</v>
      </c>
    </row>
    <row r="1582" spans="2:13" ht="14.25" hidden="1">
      <c r="B1582">
        <v>1580</v>
      </c>
      <c r="C1582">
        <v>148</v>
      </c>
      <c r="D1582">
        <v>6</v>
      </c>
      <c r="E1582">
        <v>0</v>
      </c>
      <c r="F1582">
        <v>0</v>
      </c>
      <c r="G1582" t="s">
        <v>1965</v>
      </c>
      <c r="H1582" t="s">
        <v>1959</v>
      </c>
      <c r="I1582" t="s">
        <v>1149</v>
      </c>
      <c r="J1582" t="s">
        <v>12</v>
      </c>
      <c r="K1582" t="s">
        <v>1149</v>
      </c>
      <c r="M1582" t="s">
        <v>14</v>
      </c>
    </row>
    <row r="1583" spans="2:13" ht="14.25" hidden="1">
      <c r="B1583">
        <v>1581</v>
      </c>
      <c r="C1583">
        <v>148</v>
      </c>
      <c r="D1583">
        <v>6</v>
      </c>
      <c r="E1583">
        <v>1</v>
      </c>
      <c r="F1583">
        <v>0</v>
      </c>
      <c r="G1583" t="s">
        <v>1965</v>
      </c>
      <c r="H1583" t="s">
        <v>1959</v>
      </c>
      <c r="I1583" t="s">
        <v>1149</v>
      </c>
      <c r="J1583" t="s">
        <v>15</v>
      </c>
      <c r="K1583" t="s">
        <v>1150</v>
      </c>
      <c r="M1583" t="s">
        <v>14</v>
      </c>
    </row>
    <row r="1584" spans="2:13" ht="14.25" hidden="1">
      <c r="B1584">
        <v>1582</v>
      </c>
      <c r="C1584">
        <v>148</v>
      </c>
      <c r="D1584">
        <v>6</v>
      </c>
      <c r="E1584">
        <v>2</v>
      </c>
      <c r="F1584">
        <v>0</v>
      </c>
      <c r="G1584" t="s">
        <v>1965</v>
      </c>
      <c r="H1584" t="s">
        <v>1959</v>
      </c>
      <c r="I1584" t="s">
        <v>1149</v>
      </c>
      <c r="J1584" t="s">
        <v>15</v>
      </c>
      <c r="K1584" t="s">
        <v>1151</v>
      </c>
      <c r="M1584" t="s">
        <v>14</v>
      </c>
    </row>
    <row r="1585" spans="2:13" ht="14.25" hidden="1">
      <c r="B1585">
        <v>1583</v>
      </c>
      <c r="C1585">
        <v>148</v>
      </c>
      <c r="D1585">
        <v>6</v>
      </c>
      <c r="E1585">
        <v>3</v>
      </c>
      <c r="F1585">
        <v>0</v>
      </c>
      <c r="G1585" t="s">
        <v>1965</v>
      </c>
      <c r="H1585" t="s">
        <v>1959</v>
      </c>
      <c r="I1585" t="s">
        <v>1149</v>
      </c>
      <c r="J1585" t="s">
        <v>15</v>
      </c>
      <c r="K1585" t="s">
        <v>1152</v>
      </c>
      <c r="M1585" t="s">
        <v>14</v>
      </c>
    </row>
    <row r="1586" spans="2:13" ht="14.25" hidden="1">
      <c r="B1586">
        <v>1584</v>
      </c>
      <c r="C1586">
        <v>148</v>
      </c>
      <c r="D1586">
        <v>6</v>
      </c>
      <c r="E1586">
        <v>4</v>
      </c>
      <c r="F1586">
        <v>0</v>
      </c>
      <c r="G1586" t="s">
        <v>1965</v>
      </c>
      <c r="H1586" t="s">
        <v>1959</v>
      </c>
      <c r="I1586" t="s">
        <v>1149</v>
      </c>
      <c r="J1586" t="s">
        <v>15</v>
      </c>
      <c r="K1586" t="s">
        <v>1153</v>
      </c>
      <c r="M1586" t="s">
        <v>14</v>
      </c>
    </row>
    <row r="1587" spans="2:13" ht="14.25" hidden="1">
      <c r="B1587">
        <v>1585</v>
      </c>
      <c r="C1587">
        <v>148</v>
      </c>
      <c r="D1587">
        <v>6</v>
      </c>
      <c r="E1587">
        <v>5</v>
      </c>
      <c r="F1587">
        <v>0</v>
      </c>
      <c r="G1587" t="s">
        <v>1965</v>
      </c>
      <c r="H1587" t="s">
        <v>1959</v>
      </c>
      <c r="I1587" t="s">
        <v>1149</v>
      </c>
      <c r="J1587" t="s">
        <v>15</v>
      </c>
      <c r="K1587" t="s">
        <v>56</v>
      </c>
      <c r="M1587" t="s">
        <v>14</v>
      </c>
    </row>
    <row r="1588" spans="2:13" ht="14.25" hidden="1">
      <c r="B1588">
        <v>1586</v>
      </c>
      <c r="C1588">
        <v>148</v>
      </c>
      <c r="D1588">
        <v>6</v>
      </c>
      <c r="E1588">
        <v>6</v>
      </c>
      <c r="F1588">
        <v>0</v>
      </c>
      <c r="G1588" t="s">
        <v>1965</v>
      </c>
      <c r="H1588" t="s">
        <v>1959</v>
      </c>
      <c r="I1588" t="s">
        <v>1149</v>
      </c>
      <c r="J1588" t="s">
        <v>24</v>
      </c>
      <c r="K1588" t="s">
        <v>57</v>
      </c>
      <c r="M1588" t="s">
        <v>14</v>
      </c>
    </row>
    <row r="1589" spans="2:13" ht="14.25" hidden="1">
      <c r="B1589">
        <v>1587</v>
      </c>
      <c r="C1589">
        <v>149</v>
      </c>
      <c r="D1589">
        <v>8</v>
      </c>
      <c r="E1589">
        <v>0</v>
      </c>
      <c r="F1589">
        <v>0</v>
      </c>
      <c r="G1589" t="s">
        <v>1965</v>
      </c>
      <c r="H1589" t="s">
        <v>1959</v>
      </c>
      <c r="I1589" t="s">
        <v>1154</v>
      </c>
      <c r="J1589" t="s">
        <v>12</v>
      </c>
      <c r="K1589" t="s">
        <v>1154</v>
      </c>
      <c r="M1589" t="s">
        <v>14</v>
      </c>
    </row>
    <row r="1590" spans="2:13" ht="14.25" hidden="1">
      <c r="B1590">
        <v>1588</v>
      </c>
      <c r="C1590">
        <v>149</v>
      </c>
      <c r="D1590">
        <v>8</v>
      </c>
      <c r="E1590">
        <v>1</v>
      </c>
      <c r="F1590">
        <v>0</v>
      </c>
      <c r="G1590" t="s">
        <v>1965</v>
      </c>
      <c r="H1590" t="s">
        <v>1959</v>
      </c>
      <c r="I1590" t="s">
        <v>1154</v>
      </c>
      <c r="J1590" t="s">
        <v>15</v>
      </c>
      <c r="K1590" t="s">
        <v>1155</v>
      </c>
      <c r="M1590" t="s">
        <v>14</v>
      </c>
    </row>
    <row r="1591" spans="2:13" ht="14.25" hidden="1">
      <c r="B1591">
        <v>1589</v>
      </c>
      <c r="C1591">
        <v>149</v>
      </c>
      <c r="D1591">
        <v>8</v>
      </c>
      <c r="E1591">
        <v>2</v>
      </c>
      <c r="F1591">
        <v>0</v>
      </c>
      <c r="G1591" t="s">
        <v>1965</v>
      </c>
      <c r="H1591" t="s">
        <v>1959</v>
      </c>
      <c r="I1591" t="s">
        <v>1154</v>
      </c>
      <c r="J1591" t="s">
        <v>15</v>
      </c>
      <c r="K1591" t="s">
        <v>1156</v>
      </c>
      <c r="M1591" t="s">
        <v>14</v>
      </c>
    </row>
    <row r="1592" spans="2:13" ht="14.25" hidden="1">
      <c r="B1592">
        <v>1590</v>
      </c>
      <c r="C1592">
        <v>149</v>
      </c>
      <c r="D1592">
        <v>8</v>
      </c>
      <c r="E1592">
        <v>3</v>
      </c>
      <c r="F1592">
        <v>0</v>
      </c>
      <c r="G1592" t="s">
        <v>1965</v>
      </c>
      <c r="H1592" t="s">
        <v>1959</v>
      </c>
      <c r="I1592" t="s">
        <v>1154</v>
      </c>
      <c r="J1592" t="s">
        <v>15</v>
      </c>
      <c r="K1592" t="s">
        <v>1157</v>
      </c>
      <c r="M1592" t="s">
        <v>14</v>
      </c>
    </row>
    <row r="1593" spans="2:13" ht="14.25" hidden="1">
      <c r="B1593">
        <v>1591</v>
      </c>
      <c r="C1593">
        <v>149</v>
      </c>
      <c r="D1593">
        <v>8</v>
      </c>
      <c r="E1593">
        <v>4</v>
      </c>
      <c r="F1593">
        <v>0</v>
      </c>
      <c r="G1593" t="s">
        <v>1965</v>
      </c>
      <c r="H1593" t="s">
        <v>1959</v>
      </c>
      <c r="I1593" t="s">
        <v>1154</v>
      </c>
      <c r="J1593" t="s">
        <v>15</v>
      </c>
      <c r="K1593" t="s">
        <v>1084</v>
      </c>
      <c r="M1593" t="s">
        <v>14</v>
      </c>
    </row>
    <row r="1594" spans="2:13" ht="14.25" hidden="1">
      <c r="B1594">
        <v>1592</v>
      </c>
      <c r="C1594">
        <v>149</v>
      </c>
      <c r="D1594">
        <v>8</v>
      </c>
      <c r="E1594">
        <v>5</v>
      </c>
      <c r="F1594">
        <v>0</v>
      </c>
      <c r="G1594" t="s">
        <v>1965</v>
      </c>
      <c r="H1594" t="s">
        <v>1959</v>
      </c>
      <c r="I1594" t="s">
        <v>1154</v>
      </c>
      <c r="J1594" t="s">
        <v>15</v>
      </c>
      <c r="K1594" t="s">
        <v>1158</v>
      </c>
      <c r="M1594" t="s">
        <v>14</v>
      </c>
    </row>
    <row r="1595" spans="2:13" ht="14.25" hidden="1">
      <c r="B1595">
        <v>1593</v>
      </c>
      <c r="C1595">
        <v>149</v>
      </c>
      <c r="D1595">
        <v>8</v>
      </c>
      <c r="E1595">
        <v>6</v>
      </c>
      <c r="F1595">
        <v>0</v>
      </c>
      <c r="G1595" t="s">
        <v>1965</v>
      </c>
      <c r="H1595" t="s">
        <v>1959</v>
      </c>
      <c r="I1595" t="s">
        <v>1154</v>
      </c>
      <c r="J1595" t="s">
        <v>24</v>
      </c>
      <c r="K1595" t="s">
        <v>1085</v>
      </c>
      <c r="M1595" t="s">
        <v>14</v>
      </c>
    </row>
    <row r="1596" spans="2:13" ht="14.25" hidden="1">
      <c r="B1596">
        <v>1594</v>
      </c>
      <c r="C1596">
        <v>149</v>
      </c>
      <c r="D1596">
        <v>8</v>
      </c>
      <c r="E1596">
        <v>7</v>
      </c>
      <c r="F1596">
        <v>0</v>
      </c>
      <c r="G1596" t="s">
        <v>1965</v>
      </c>
      <c r="H1596" t="s">
        <v>1959</v>
      </c>
      <c r="I1596" t="s">
        <v>1154</v>
      </c>
      <c r="J1596" t="s">
        <v>15</v>
      </c>
      <c r="K1596" t="s">
        <v>56</v>
      </c>
      <c r="M1596" t="s">
        <v>14</v>
      </c>
    </row>
    <row r="1597" spans="2:13" ht="14.25" hidden="1">
      <c r="B1597">
        <v>1595</v>
      </c>
      <c r="C1597">
        <v>149</v>
      </c>
      <c r="D1597">
        <v>8</v>
      </c>
      <c r="E1597">
        <v>8</v>
      </c>
      <c r="F1597">
        <v>0</v>
      </c>
      <c r="G1597" t="s">
        <v>1965</v>
      </c>
      <c r="H1597" t="s">
        <v>1959</v>
      </c>
      <c r="I1597" t="s">
        <v>1154</v>
      </c>
      <c r="J1597" t="s">
        <v>24</v>
      </c>
      <c r="K1597" t="s">
        <v>57</v>
      </c>
      <c r="M1597" t="s">
        <v>14</v>
      </c>
    </row>
    <row r="1598" spans="2:13" ht="14.25" hidden="1">
      <c r="B1598">
        <v>1596</v>
      </c>
      <c r="C1598">
        <v>150</v>
      </c>
      <c r="D1598">
        <v>9</v>
      </c>
      <c r="E1598">
        <v>0</v>
      </c>
      <c r="F1598">
        <v>0</v>
      </c>
      <c r="G1598" t="s">
        <v>1965</v>
      </c>
      <c r="H1598" t="s">
        <v>1959</v>
      </c>
      <c r="I1598" t="s">
        <v>1159</v>
      </c>
      <c r="J1598" t="s">
        <v>12</v>
      </c>
      <c r="K1598" t="s">
        <v>1159</v>
      </c>
      <c r="M1598" t="s">
        <v>14</v>
      </c>
    </row>
    <row r="1599" spans="2:13" ht="14.25" hidden="1">
      <c r="B1599">
        <v>1597</v>
      </c>
      <c r="C1599">
        <v>150</v>
      </c>
      <c r="D1599">
        <v>9</v>
      </c>
      <c r="E1599">
        <v>1</v>
      </c>
      <c r="F1599">
        <v>0</v>
      </c>
      <c r="G1599" t="s">
        <v>1965</v>
      </c>
      <c r="H1599" t="s">
        <v>1959</v>
      </c>
      <c r="I1599" t="s">
        <v>1159</v>
      </c>
      <c r="J1599" t="s">
        <v>15</v>
      </c>
      <c r="K1599" t="s">
        <v>1160</v>
      </c>
      <c r="M1599" t="s">
        <v>14</v>
      </c>
    </row>
    <row r="1600" spans="2:13" ht="14.25" hidden="1">
      <c r="B1600">
        <v>1598</v>
      </c>
      <c r="C1600">
        <v>150</v>
      </c>
      <c r="D1600">
        <v>9</v>
      </c>
      <c r="E1600">
        <v>2</v>
      </c>
      <c r="F1600">
        <v>0</v>
      </c>
      <c r="G1600" t="s">
        <v>1965</v>
      </c>
      <c r="H1600" t="s">
        <v>1959</v>
      </c>
      <c r="I1600" t="s">
        <v>1159</v>
      </c>
      <c r="J1600" t="s">
        <v>15</v>
      </c>
      <c r="K1600" t="s">
        <v>1161</v>
      </c>
      <c r="M1600" t="s">
        <v>14</v>
      </c>
    </row>
    <row r="1601" spans="2:13" ht="14.25" hidden="1">
      <c r="B1601">
        <v>1599</v>
      </c>
      <c r="C1601">
        <v>150</v>
      </c>
      <c r="D1601">
        <v>9</v>
      </c>
      <c r="E1601">
        <v>3</v>
      </c>
      <c r="F1601">
        <v>0</v>
      </c>
      <c r="G1601" t="s">
        <v>1965</v>
      </c>
      <c r="H1601" t="s">
        <v>1959</v>
      </c>
      <c r="I1601" t="s">
        <v>1159</v>
      </c>
      <c r="J1601" t="s">
        <v>15</v>
      </c>
      <c r="K1601" t="s">
        <v>1162</v>
      </c>
      <c r="M1601" t="s">
        <v>14</v>
      </c>
    </row>
    <row r="1602" spans="2:13" ht="14.25" hidden="1">
      <c r="B1602">
        <v>1600</v>
      </c>
      <c r="C1602">
        <v>150</v>
      </c>
      <c r="D1602">
        <v>9</v>
      </c>
      <c r="E1602">
        <v>4</v>
      </c>
      <c r="F1602">
        <v>0</v>
      </c>
      <c r="G1602" t="s">
        <v>1965</v>
      </c>
      <c r="H1602" t="s">
        <v>1959</v>
      </c>
      <c r="I1602" t="s">
        <v>1159</v>
      </c>
      <c r="J1602" t="s">
        <v>15</v>
      </c>
      <c r="K1602" t="s">
        <v>1163</v>
      </c>
      <c r="M1602" t="s">
        <v>14</v>
      </c>
    </row>
    <row r="1603" spans="2:13" ht="14.25" hidden="1">
      <c r="B1603">
        <v>1601</v>
      </c>
      <c r="C1603">
        <v>150</v>
      </c>
      <c r="D1603">
        <v>9</v>
      </c>
      <c r="E1603">
        <v>5</v>
      </c>
      <c r="F1603">
        <v>0</v>
      </c>
      <c r="G1603" t="s">
        <v>1965</v>
      </c>
      <c r="H1603" t="s">
        <v>1959</v>
      </c>
      <c r="I1603" t="s">
        <v>1159</v>
      </c>
      <c r="J1603" t="s">
        <v>15</v>
      </c>
      <c r="K1603" t="s">
        <v>1164</v>
      </c>
      <c r="M1603" t="s">
        <v>14</v>
      </c>
    </row>
    <row r="1604" spans="2:13" ht="14.25" hidden="1">
      <c r="B1604">
        <v>1602</v>
      </c>
      <c r="C1604">
        <v>150</v>
      </c>
      <c r="D1604">
        <v>9</v>
      </c>
      <c r="E1604">
        <v>6</v>
      </c>
      <c r="F1604">
        <v>0</v>
      </c>
      <c r="G1604" t="s">
        <v>1965</v>
      </c>
      <c r="H1604" t="s">
        <v>1959</v>
      </c>
      <c r="I1604" t="s">
        <v>1159</v>
      </c>
      <c r="J1604" t="s">
        <v>15</v>
      </c>
      <c r="K1604" t="s">
        <v>1165</v>
      </c>
      <c r="M1604" t="s">
        <v>14</v>
      </c>
    </row>
    <row r="1605" spans="2:13" ht="14.25" hidden="1">
      <c r="B1605">
        <v>1603</v>
      </c>
      <c r="C1605">
        <v>150</v>
      </c>
      <c r="D1605">
        <v>9</v>
      </c>
      <c r="E1605">
        <v>7</v>
      </c>
      <c r="F1605">
        <v>0</v>
      </c>
      <c r="G1605" t="s">
        <v>1965</v>
      </c>
      <c r="H1605" t="s">
        <v>1959</v>
      </c>
      <c r="I1605" t="s">
        <v>1159</v>
      </c>
      <c r="J1605" t="s">
        <v>15</v>
      </c>
      <c r="K1605" t="s">
        <v>1166</v>
      </c>
      <c r="M1605" t="s">
        <v>14</v>
      </c>
    </row>
    <row r="1606" spans="2:13" ht="14.25" hidden="1">
      <c r="B1606">
        <v>1604</v>
      </c>
      <c r="C1606">
        <v>150</v>
      </c>
      <c r="D1606">
        <v>9</v>
      </c>
      <c r="E1606">
        <v>8</v>
      </c>
      <c r="F1606">
        <v>0</v>
      </c>
      <c r="G1606" t="s">
        <v>1965</v>
      </c>
      <c r="H1606" t="s">
        <v>1959</v>
      </c>
      <c r="I1606" t="s">
        <v>1159</v>
      </c>
      <c r="J1606" t="s">
        <v>15</v>
      </c>
      <c r="K1606" t="s">
        <v>56</v>
      </c>
      <c r="M1606" t="s">
        <v>14</v>
      </c>
    </row>
    <row r="1607" spans="2:13" ht="14.25" hidden="1">
      <c r="B1607">
        <v>1605</v>
      </c>
      <c r="C1607">
        <v>150</v>
      </c>
      <c r="D1607">
        <v>9</v>
      </c>
      <c r="E1607">
        <v>9</v>
      </c>
      <c r="F1607">
        <v>0</v>
      </c>
      <c r="G1607" t="s">
        <v>1965</v>
      </c>
      <c r="H1607" t="s">
        <v>1959</v>
      </c>
      <c r="I1607" t="s">
        <v>1159</v>
      </c>
      <c r="J1607" t="s">
        <v>24</v>
      </c>
      <c r="K1607" t="s">
        <v>57</v>
      </c>
      <c r="M1607" t="s">
        <v>14</v>
      </c>
    </row>
    <row r="1608" spans="2:13" ht="14.25" hidden="1">
      <c r="B1608">
        <v>1606</v>
      </c>
      <c r="C1608">
        <v>151</v>
      </c>
      <c r="D1608">
        <v>9</v>
      </c>
      <c r="E1608">
        <v>0</v>
      </c>
      <c r="F1608">
        <v>0</v>
      </c>
      <c r="G1608" t="s">
        <v>1965</v>
      </c>
      <c r="H1608" t="s">
        <v>1959</v>
      </c>
      <c r="I1608" t="s">
        <v>1167</v>
      </c>
      <c r="J1608" t="s">
        <v>12</v>
      </c>
      <c r="K1608" t="s">
        <v>1167</v>
      </c>
      <c r="M1608" t="s">
        <v>14</v>
      </c>
    </row>
    <row r="1609" spans="2:13" ht="14.25" hidden="1">
      <c r="B1609">
        <v>1607</v>
      </c>
      <c r="C1609">
        <v>151</v>
      </c>
      <c r="D1609">
        <v>9</v>
      </c>
      <c r="E1609">
        <v>1</v>
      </c>
      <c r="F1609">
        <v>0</v>
      </c>
      <c r="G1609" t="s">
        <v>1965</v>
      </c>
      <c r="H1609" t="s">
        <v>1959</v>
      </c>
      <c r="I1609" t="s">
        <v>1167</v>
      </c>
      <c r="J1609" t="s">
        <v>15</v>
      </c>
      <c r="K1609" t="s">
        <v>1168</v>
      </c>
      <c r="M1609" t="s">
        <v>14</v>
      </c>
    </row>
    <row r="1610" spans="2:13" ht="14.25" hidden="1">
      <c r="B1610">
        <v>1608</v>
      </c>
      <c r="C1610">
        <v>151</v>
      </c>
      <c r="D1610">
        <v>9</v>
      </c>
      <c r="E1610">
        <v>2</v>
      </c>
      <c r="F1610">
        <v>0</v>
      </c>
      <c r="G1610" t="s">
        <v>1965</v>
      </c>
      <c r="H1610" t="s">
        <v>1959</v>
      </c>
      <c r="I1610" t="s">
        <v>1167</v>
      </c>
      <c r="J1610" t="s">
        <v>15</v>
      </c>
      <c r="K1610" t="s">
        <v>1169</v>
      </c>
      <c r="M1610" t="s">
        <v>14</v>
      </c>
    </row>
    <row r="1611" spans="2:13" ht="14.25" hidden="1">
      <c r="B1611">
        <v>1609</v>
      </c>
      <c r="C1611">
        <v>151</v>
      </c>
      <c r="D1611">
        <v>9</v>
      </c>
      <c r="E1611">
        <v>3</v>
      </c>
      <c r="F1611">
        <v>0</v>
      </c>
      <c r="G1611" t="s">
        <v>1965</v>
      </c>
      <c r="H1611" t="s">
        <v>1959</v>
      </c>
      <c r="I1611" t="s">
        <v>1167</v>
      </c>
      <c r="J1611" t="s">
        <v>15</v>
      </c>
      <c r="K1611" t="s">
        <v>1170</v>
      </c>
      <c r="M1611" t="s">
        <v>14</v>
      </c>
    </row>
    <row r="1612" spans="2:13" ht="14.25" hidden="1">
      <c r="B1612">
        <v>1610</v>
      </c>
      <c r="C1612">
        <v>151</v>
      </c>
      <c r="D1612">
        <v>9</v>
      </c>
      <c r="E1612">
        <v>4</v>
      </c>
      <c r="F1612">
        <v>0</v>
      </c>
      <c r="G1612" t="s">
        <v>1965</v>
      </c>
      <c r="H1612" t="s">
        <v>1959</v>
      </c>
      <c r="I1612" t="s">
        <v>1167</v>
      </c>
      <c r="J1612" t="s">
        <v>15</v>
      </c>
      <c r="K1612" t="s">
        <v>1171</v>
      </c>
      <c r="M1612" t="s">
        <v>14</v>
      </c>
    </row>
    <row r="1613" spans="2:13" ht="14.25" hidden="1">
      <c r="B1613">
        <v>1611</v>
      </c>
      <c r="C1613">
        <v>151</v>
      </c>
      <c r="D1613">
        <v>9</v>
      </c>
      <c r="E1613">
        <v>5</v>
      </c>
      <c r="F1613">
        <v>0</v>
      </c>
      <c r="G1613" t="s">
        <v>1965</v>
      </c>
      <c r="H1613" t="s">
        <v>1959</v>
      </c>
      <c r="I1613" t="s">
        <v>1167</v>
      </c>
      <c r="J1613" t="s">
        <v>15</v>
      </c>
      <c r="K1613" t="s">
        <v>1172</v>
      </c>
      <c r="M1613" t="s">
        <v>14</v>
      </c>
    </row>
    <row r="1614" spans="2:13" ht="14.25" hidden="1">
      <c r="B1614">
        <v>1612</v>
      </c>
      <c r="C1614">
        <v>151</v>
      </c>
      <c r="D1614">
        <v>9</v>
      </c>
      <c r="E1614">
        <v>6</v>
      </c>
      <c r="F1614">
        <v>0</v>
      </c>
      <c r="G1614" t="s">
        <v>1965</v>
      </c>
      <c r="H1614" t="s">
        <v>1959</v>
      </c>
      <c r="I1614" t="s">
        <v>1167</v>
      </c>
      <c r="J1614" t="s">
        <v>15</v>
      </c>
      <c r="K1614" t="s">
        <v>1173</v>
      </c>
      <c r="M1614" t="s">
        <v>14</v>
      </c>
    </row>
    <row r="1615" spans="2:13" ht="14.25" hidden="1">
      <c r="B1615">
        <v>1613</v>
      </c>
      <c r="C1615">
        <v>151</v>
      </c>
      <c r="D1615">
        <v>9</v>
      </c>
      <c r="E1615">
        <v>7</v>
      </c>
      <c r="F1615">
        <v>0</v>
      </c>
      <c r="G1615" t="s">
        <v>1965</v>
      </c>
      <c r="H1615" t="s">
        <v>1959</v>
      </c>
      <c r="I1615" t="s">
        <v>1167</v>
      </c>
      <c r="J1615" t="s">
        <v>15</v>
      </c>
      <c r="K1615" t="s">
        <v>1174</v>
      </c>
      <c r="M1615" t="s">
        <v>14</v>
      </c>
    </row>
    <row r="1616" spans="2:13" ht="14.25" hidden="1">
      <c r="B1616">
        <v>1614</v>
      </c>
      <c r="C1616">
        <v>151</v>
      </c>
      <c r="D1616">
        <v>9</v>
      </c>
      <c r="E1616">
        <v>8</v>
      </c>
      <c r="F1616">
        <v>0</v>
      </c>
      <c r="G1616" t="s">
        <v>1965</v>
      </c>
      <c r="H1616" t="s">
        <v>1959</v>
      </c>
      <c r="I1616" t="s">
        <v>1167</v>
      </c>
      <c r="J1616" t="s">
        <v>15</v>
      </c>
      <c r="K1616" t="s">
        <v>56</v>
      </c>
      <c r="M1616" t="s">
        <v>14</v>
      </c>
    </row>
    <row r="1617" spans="2:13" ht="14.25" hidden="1">
      <c r="B1617">
        <v>1615</v>
      </c>
      <c r="C1617">
        <v>151</v>
      </c>
      <c r="D1617">
        <v>9</v>
      </c>
      <c r="E1617">
        <v>9</v>
      </c>
      <c r="F1617">
        <v>0</v>
      </c>
      <c r="G1617" t="s">
        <v>1965</v>
      </c>
      <c r="H1617" t="s">
        <v>1959</v>
      </c>
      <c r="I1617" t="s">
        <v>1167</v>
      </c>
      <c r="J1617" t="s">
        <v>24</v>
      </c>
      <c r="K1617" t="s">
        <v>57</v>
      </c>
      <c r="M1617" t="s">
        <v>14</v>
      </c>
    </row>
    <row r="1618" spans="2:13" ht="14.25" hidden="1">
      <c r="B1618">
        <v>1616</v>
      </c>
      <c r="C1618">
        <v>152</v>
      </c>
      <c r="D1618">
        <v>5</v>
      </c>
      <c r="E1618">
        <v>0</v>
      </c>
      <c r="F1618">
        <v>0</v>
      </c>
      <c r="G1618" t="s">
        <v>1965</v>
      </c>
      <c r="H1618" t="s">
        <v>1959</v>
      </c>
      <c r="I1618" t="s">
        <v>1175</v>
      </c>
      <c r="J1618" t="s">
        <v>12</v>
      </c>
      <c r="K1618" t="s">
        <v>1175</v>
      </c>
      <c r="M1618" t="s">
        <v>14</v>
      </c>
    </row>
    <row r="1619" spans="2:13" ht="14.25" hidden="1">
      <c r="B1619">
        <v>1617</v>
      </c>
      <c r="C1619">
        <v>152</v>
      </c>
      <c r="D1619">
        <v>5</v>
      </c>
      <c r="E1619">
        <v>1</v>
      </c>
      <c r="F1619">
        <v>0</v>
      </c>
      <c r="G1619" t="s">
        <v>1965</v>
      </c>
      <c r="H1619" t="s">
        <v>1959</v>
      </c>
      <c r="I1619" t="s">
        <v>1175</v>
      </c>
      <c r="J1619" t="s">
        <v>15</v>
      </c>
      <c r="K1619" t="s">
        <v>1176</v>
      </c>
      <c r="M1619" t="s">
        <v>14</v>
      </c>
    </row>
    <row r="1620" spans="2:13" ht="14.25" hidden="1">
      <c r="B1620">
        <v>1618</v>
      </c>
      <c r="C1620">
        <v>152</v>
      </c>
      <c r="D1620">
        <v>5</v>
      </c>
      <c r="E1620">
        <v>2</v>
      </c>
      <c r="F1620">
        <v>0</v>
      </c>
      <c r="G1620" t="s">
        <v>1965</v>
      </c>
      <c r="H1620" t="s">
        <v>1959</v>
      </c>
      <c r="I1620" t="s">
        <v>1175</v>
      </c>
      <c r="J1620" t="s">
        <v>15</v>
      </c>
      <c r="K1620" t="s">
        <v>1177</v>
      </c>
      <c r="M1620" t="s">
        <v>14</v>
      </c>
    </row>
    <row r="1621" spans="2:13" ht="14.25" hidden="1">
      <c r="B1621">
        <v>1619</v>
      </c>
      <c r="C1621">
        <v>152</v>
      </c>
      <c r="D1621">
        <v>5</v>
      </c>
      <c r="E1621">
        <v>3</v>
      </c>
      <c r="F1621">
        <v>0</v>
      </c>
      <c r="G1621" t="s">
        <v>1965</v>
      </c>
      <c r="H1621" t="s">
        <v>1959</v>
      </c>
      <c r="I1621" t="s">
        <v>1175</v>
      </c>
      <c r="J1621" t="s">
        <v>15</v>
      </c>
      <c r="K1621" t="s">
        <v>1178</v>
      </c>
      <c r="M1621" t="s">
        <v>14</v>
      </c>
    </row>
    <row r="1622" spans="2:13" ht="14.25" hidden="1">
      <c r="B1622">
        <v>1620</v>
      </c>
      <c r="C1622">
        <v>152</v>
      </c>
      <c r="D1622">
        <v>5</v>
      </c>
      <c r="E1622">
        <v>4</v>
      </c>
      <c r="F1622">
        <v>0</v>
      </c>
      <c r="G1622" t="s">
        <v>1965</v>
      </c>
      <c r="H1622" t="s">
        <v>1959</v>
      </c>
      <c r="I1622" t="s">
        <v>1175</v>
      </c>
      <c r="J1622" t="s">
        <v>15</v>
      </c>
      <c r="K1622" t="s">
        <v>56</v>
      </c>
      <c r="M1622" t="s">
        <v>14</v>
      </c>
    </row>
    <row r="1623" spans="2:13" ht="14.25" hidden="1">
      <c r="B1623">
        <v>1621</v>
      </c>
      <c r="C1623">
        <v>152</v>
      </c>
      <c r="D1623">
        <v>5</v>
      </c>
      <c r="E1623">
        <v>5</v>
      </c>
      <c r="F1623">
        <v>0</v>
      </c>
      <c r="G1623" t="s">
        <v>1965</v>
      </c>
      <c r="H1623" t="s">
        <v>1959</v>
      </c>
      <c r="I1623" t="s">
        <v>1175</v>
      </c>
      <c r="J1623" t="s">
        <v>24</v>
      </c>
      <c r="K1623" t="s">
        <v>57</v>
      </c>
      <c r="M1623" t="s">
        <v>14</v>
      </c>
    </row>
    <row r="1624" spans="2:13" ht="14.25" hidden="1">
      <c r="B1624">
        <v>1622</v>
      </c>
      <c r="C1624">
        <v>153</v>
      </c>
      <c r="D1624">
        <v>8</v>
      </c>
      <c r="E1624">
        <v>0</v>
      </c>
      <c r="F1624">
        <v>0</v>
      </c>
      <c r="G1624" t="s">
        <v>1965</v>
      </c>
      <c r="H1624" t="s">
        <v>1959</v>
      </c>
      <c r="I1624" t="s">
        <v>1179</v>
      </c>
      <c r="J1624" t="s">
        <v>12</v>
      </c>
      <c r="K1624" t="s">
        <v>1179</v>
      </c>
      <c r="M1624" t="s">
        <v>14</v>
      </c>
    </row>
    <row r="1625" spans="2:13" ht="14.25" hidden="1">
      <c r="B1625">
        <v>1623</v>
      </c>
      <c r="C1625">
        <v>153</v>
      </c>
      <c r="D1625">
        <v>8</v>
      </c>
      <c r="E1625">
        <v>1</v>
      </c>
      <c r="F1625">
        <v>0</v>
      </c>
      <c r="G1625" t="s">
        <v>1965</v>
      </c>
      <c r="H1625" t="s">
        <v>1959</v>
      </c>
      <c r="I1625" t="s">
        <v>1179</v>
      </c>
      <c r="J1625" t="s">
        <v>15</v>
      </c>
      <c r="K1625" t="s">
        <v>1180</v>
      </c>
      <c r="M1625" t="s">
        <v>14</v>
      </c>
    </row>
    <row r="1626" spans="2:13" ht="14.25" hidden="1">
      <c r="B1626">
        <v>1624</v>
      </c>
      <c r="C1626">
        <v>153</v>
      </c>
      <c r="D1626">
        <v>8</v>
      </c>
      <c r="E1626">
        <v>2</v>
      </c>
      <c r="F1626">
        <v>0</v>
      </c>
      <c r="G1626" t="s">
        <v>1965</v>
      </c>
      <c r="H1626" t="s">
        <v>1959</v>
      </c>
      <c r="I1626" t="s">
        <v>1179</v>
      </c>
      <c r="J1626" t="s">
        <v>15</v>
      </c>
      <c r="K1626" t="s">
        <v>1181</v>
      </c>
      <c r="M1626" t="s">
        <v>14</v>
      </c>
    </row>
    <row r="1627" spans="2:13" ht="14.25" hidden="1">
      <c r="B1627">
        <v>1625</v>
      </c>
      <c r="C1627">
        <v>153</v>
      </c>
      <c r="D1627">
        <v>8</v>
      </c>
      <c r="E1627">
        <v>3</v>
      </c>
      <c r="F1627">
        <v>0</v>
      </c>
      <c r="G1627" t="s">
        <v>1965</v>
      </c>
      <c r="H1627" t="s">
        <v>1959</v>
      </c>
      <c r="I1627" t="s">
        <v>1179</v>
      </c>
      <c r="J1627" t="s">
        <v>15</v>
      </c>
      <c r="K1627" t="s">
        <v>1182</v>
      </c>
      <c r="M1627" t="s">
        <v>14</v>
      </c>
    </row>
    <row r="1628" spans="2:13" ht="14.25" hidden="1">
      <c r="B1628">
        <v>1626</v>
      </c>
      <c r="C1628">
        <v>153</v>
      </c>
      <c r="D1628">
        <v>8</v>
      </c>
      <c r="E1628">
        <v>4</v>
      </c>
      <c r="F1628">
        <v>0</v>
      </c>
      <c r="G1628" t="s">
        <v>1965</v>
      </c>
      <c r="H1628" t="s">
        <v>1959</v>
      </c>
      <c r="I1628" t="s">
        <v>1179</v>
      </c>
      <c r="J1628" t="s">
        <v>15</v>
      </c>
      <c r="K1628" t="s">
        <v>1183</v>
      </c>
      <c r="M1628" t="s">
        <v>14</v>
      </c>
    </row>
    <row r="1629" spans="2:13" ht="14.25" hidden="1">
      <c r="B1629">
        <v>1627</v>
      </c>
      <c r="C1629">
        <v>153</v>
      </c>
      <c r="D1629">
        <v>8</v>
      </c>
      <c r="E1629">
        <v>5</v>
      </c>
      <c r="F1629">
        <v>0</v>
      </c>
      <c r="G1629" t="s">
        <v>1965</v>
      </c>
      <c r="H1629" t="s">
        <v>1959</v>
      </c>
      <c r="I1629" t="s">
        <v>1179</v>
      </c>
      <c r="J1629" t="s">
        <v>15</v>
      </c>
      <c r="K1629" t="s">
        <v>1068</v>
      </c>
      <c r="M1629" t="s">
        <v>14</v>
      </c>
    </row>
    <row r="1630" spans="2:13" ht="14.25" hidden="1">
      <c r="B1630">
        <v>1628</v>
      </c>
      <c r="C1630">
        <v>153</v>
      </c>
      <c r="D1630">
        <v>8</v>
      </c>
      <c r="E1630">
        <v>6</v>
      </c>
      <c r="F1630">
        <v>0</v>
      </c>
      <c r="G1630" t="s">
        <v>1965</v>
      </c>
      <c r="H1630" t="s">
        <v>1959</v>
      </c>
      <c r="I1630" t="s">
        <v>1179</v>
      </c>
      <c r="J1630" t="s">
        <v>15</v>
      </c>
      <c r="K1630" t="s">
        <v>1184</v>
      </c>
      <c r="M1630" t="s">
        <v>14</v>
      </c>
    </row>
    <row r="1631" spans="2:13" ht="14.25" hidden="1">
      <c r="B1631">
        <v>1629</v>
      </c>
      <c r="C1631">
        <v>153</v>
      </c>
      <c r="D1631">
        <v>8</v>
      </c>
      <c r="E1631">
        <v>7</v>
      </c>
      <c r="F1631">
        <v>0</v>
      </c>
      <c r="G1631" t="s">
        <v>1965</v>
      </c>
      <c r="H1631" t="s">
        <v>1959</v>
      </c>
      <c r="I1631" t="s">
        <v>1179</v>
      </c>
      <c r="J1631" t="s">
        <v>15</v>
      </c>
      <c r="K1631" t="s">
        <v>56</v>
      </c>
      <c r="M1631" t="s">
        <v>14</v>
      </c>
    </row>
    <row r="1632" spans="2:13" ht="14.25" hidden="1">
      <c r="B1632">
        <v>1630</v>
      </c>
      <c r="C1632">
        <v>153</v>
      </c>
      <c r="D1632">
        <v>8</v>
      </c>
      <c r="E1632">
        <v>8</v>
      </c>
      <c r="F1632">
        <v>0</v>
      </c>
      <c r="G1632" t="s">
        <v>1965</v>
      </c>
      <c r="H1632" t="s">
        <v>1959</v>
      </c>
      <c r="I1632" t="s">
        <v>1179</v>
      </c>
      <c r="J1632" t="s">
        <v>24</v>
      </c>
      <c r="K1632" t="s">
        <v>57</v>
      </c>
      <c r="M1632" t="s">
        <v>14</v>
      </c>
    </row>
    <row r="1633" spans="2:13" ht="14.25" hidden="1">
      <c r="B1633">
        <v>1631</v>
      </c>
      <c r="C1633">
        <v>154</v>
      </c>
      <c r="D1633">
        <v>4</v>
      </c>
      <c r="E1633">
        <v>0</v>
      </c>
      <c r="F1633">
        <v>0</v>
      </c>
      <c r="G1633" t="s">
        <v>1966</v>
      </c>
      <c r="H1633" t="s">
        <v>1958</v>
      </c>
      <c r="I1633" t="s">
        <v>1185</v>
      </c>
      <c r="J1633" t="s">
        <v>12</v>
      </c>
      <c r="K1633" t="s">
        <v>1185</v>
      </c>
      <c r="M1633" t="s">
        <v>14</v>
      </c>
    </row>
    <row r="1634" spans="2:13" ht="14.25" hidden="1">
      <c r="B1634">
        <v>1632</v>
      </c>
      <c r="C1634">
        <v>154</v>
      </c>
      <c r="D1634">
        <v>4</v>
      </c>
      <c r="E1634">
        <v>1</v>
      </c>
      <c r="F1634">
        <v>0</v>
      </c>
      <c r="G1634" t="s">
        <v>1966</v>
      </c>
      <c r="H1634" t="s">
        <v>1958</v>
      </c>
      <c r="I1634" t="s">
        <v>1185</v>
      </c>
      <c r="J1634" t="s">
        <v>15</v>
      </c>
      <c r="K1634" t="s">
        <v>22</v>
      </c>
      <c r="M1634" t="s">
        <v>14</v>
      </c>
    </row>
    <row r="1635" spans="2:13" ht="14.25" hidden="1">
      <c r="B1635">
        <v>1633</v>
      </c>
      <c r="C1635">
        <v>154</v>
      </c>
      <c r="D1635">
        <v>4</v>
      </c>
      <c r="E1635">
        <v>2</v>
      </c>
      <c r="F1635">
        <v>0</v>
      </c>
      <c r="G1635" t="s">
        <v>1966</v>
      </c>
      <c r="H1635" t="s">
        <v>1958</v>
      </c>
      <c r="I1635" t="s">
        <v>1185</v>
      </c>
      <c r="J1635" t="s">
        <v>15</v>
      </c>
      <c r="K1635" t="s">
        <v>23</v>
      </c>
      <c r="M1635" t="s">
        <v>14</v>
      </c>
    </row>
    <row r="1636" spans="2:13" ht="14.25" hidden="1">
      <c r="B1636">
        <v>1634</v>
      </c>
      <c r="C1636">
        <v>154</v>
      </c>
      <c r="D1636">
        <v>4</v>
      </c>
      <c r="E1636">
        <v>3</v>
      </c>
      <c r="F1636">
        <v>0</v>
      </c>
      <c r="G1636" t="s">
        <v>1966</v>
      </c>
      <c r="H1636" t="s">
        <v>1958</v>
      </c>
      <c r="I1636" t="s">
        <v>1185</v>
      </c>
      <c r="J1636" t="s">
        <v>24</v>
      </c>
      <c r="K1636" t="s">
        <v>25</v>
      </c>
      <c r="M1636" t="s">
        <v>14</v>
      </c>
    </row>
    <row r="1637" spans="2:13" ht="14.25" hidden="1">
      <c r="B1637">
        <v>1635</v>
      </c>
      <c r="C1637">
        <v>154</v>
      </c>
      <c r="D1637">
        <v>4</v>
      </c>
      <c r="E1637">
        <v>4</v>
      </c>
      <c r="F1637">
        <v>0</v>
      </c>
      <c r="G1637" t="s">
        <v>1966</v>
      </c>
      <c r="H1637" t="s">
        <v>1958</v>
      </c>
      <c r="I1637" t="s">
        <v>1185</v>
      </c>
      <c r="J1637" t="s">
        <v>15</v>
      </c>
      <c r="K1637" t="s">
        <v>618</v>
      </c>
      <c r="M1637" t="s">
        <v>14</v>
      </c>
    </row>
    <row r="1638" spans="2:13" ht="14.25" hidden="1">
      <c r="B1638">
        <v>1636</v>
      </c>
      <c r="C1638">
        <v>155</v>
      </c>
      <c r="D1638">
        <v>14</v>
      </c>
      <c r="E1638">
        <v>0</v>
      </c>
      <c r="F1638">
        <v>0</v>
      </c>
      <c r="G1638" t="s">
        <v>1966</v>
      </c>
      <c r="H1638" t="s">
        <v>1958</v>
      </c>
      <c r="I1638" t="s">
        <v>1186</v>
      </c>
      <c r="J1638" t="s">
        <v>12</v>
      </c>
      <c r="K1638" t="s">
        <v>1186</v>
      </c>
      <c r="M1638" t="s">
        <v>14</v>
      </c>
    </row>
    <row r="1639" spans="2:13" ht="14.25" hidden="1">
      <c r="B1639">
        <v>1637</v>
      </c>
      <c r="C1639">
        <v>155</v>
      </c>
      <c r="D1639">
        <v>14</v>
      </c>
      <c r="E1639">
        <v>1</v>
      </c>
      <c r="F1639">
        <v>0</v>
      </c>
      <c r="G1639" t="s">
        <v>1966</v>
      </c>
      <c r="H1639" t="s">
        <v>1958</v>
      </c>
      <c r="I1639" t="s">
        <v>1186</v>
      </c>
      <c r="J1639" t="s">
        <v>15</v>
      </c>
      <c r="K1639" t="s">
        <v>1187</v>
      </c>
      <c r="M1639" t="s">
        <v>14</v>
      </c>
    </row>
    <row r="1640" spans="2:13" ht="14.25" hidden="1">
      <c r="B1640">
        <v>1638</v>
      </c>
      <c r="C1640">
        <v>155</v>
      </c>
      <c r="D1640">
        <v>14</v>
      </c>
      <c r="E1640">
        <v>2</v>
      </c>
      <c r="F1640">
        <v>0</v>
      </c>
      <c r="G1640" t="s">
        <v>1966</v>
      </c>
      <c r="H1640" t="s">
        <v>1958</v>
      </c>
      <c r="I1640" t="s">
        <v>1186</v>
      </c>
      <c r="J1640" t="s">
        <v>442</v>
      </c>
      <c r="K1640" t="s">
        <v>1188</v>
      </c>
      <c r="L1640" t="s">
        <v>1189</v>
      </c>
      <c r="M1640" t="s">
        <v>14</v>
      </c>
    </row>
    <row r="1641" spans="2:13" ht="14.25" hidden="1">
      <c r="B1641">
        <v>1639</v>
      </c>
      <c r="C1641">
        <v>155</v>
      </c>
      <c r="D1641">
        <v>14</v>
      </c>
      <c r="E1641">
        <v>3</v>
      </c>
      <c r="F1641">
        <v>0</v>
      </c>
      <c r="G1641" t="s">
        <v>1966</v>
      </c>
      <c r="H1641" t="s">
        <v>1958</v>
      </c>
      <c r="I1641" t="s">
        <v>1186</v>
      </c>
      <c r="J1641" t="s">
        <v>442</v>
      </c>
      <c r="K1641" t="s">
        <v>1190</v>
      </c>
      <c r="L1641" t="s">
        <v>1189</v>
      </c>
      <c r="M1641" t="s">
        <v>14</v>
      </c>
    </row>
    <row r="1642" spans="2:13" ht="14.25" hidden="1">
      <c r="B1642">
        <v>1640</v>
      </c>
      <c r="C1642">
        <v>155</v>
      </c>
      <c r="D1642">
        <v>14</v>
      </c>
      <c r="E1642">
        <v>4</v>
      </c>
      <c r="F1642">
        <v>0</v>
      </c>
      <c r="G1642" t="s">
        <v>1966</v>
      </c>
      <c r="H1642" t="s">
        <v>1958</v>
      </c>
      <c r="I1642" t="s">
        <v>1186</v>
      </c>
      <c r="J1642" t="s">
        <v>442</v>
      </c>
      <c r="K1642" t="s">
        <v>1191</v>
      </c>
      <c r="L1642" t="s">
        <v>1189</v>
      </c>
      <c r="M1642" t="s">
        <v>14</v>
      </c>
    </row>
    <row r="1643" spans="2:13" ht="14.25" hidden="1">
      <c r="B1643">
        <v>1641</v>
      </c>
      <c r="C1643">
        <v>155</v>
      </c>
      <c r="D1643">
        <v>14</v>
      </c>
      <c r="E1643">
        <v>5</v>
      </c>
      <c r="F1643">
        <v>0</v>
      </c>
      <c r="G1643" t="s">
        <v>1966</v>
      </c>
      <c r="H1643" t="s">
        <v>1958</v>
      </c>
      <c r="I1643" t="s">
        <v>1186</v>
      </c>
      <c r="J1643" t="s">
        <v>442</v>
      </c>
      <c r="K1643" t="s">
        <v>1192</v>
      </c>
      <c r="L1643" t="s">
        <v>1189</v>
      </c>
      <c r="M1643" t="s">
        <v>14</v>
      </c>
    </row>
    <row r="1644" spans="2:13" ht="14.25" hidden="1">
      <c r="B1644">
        <v>1642</v>
      </c>
      <c r="C1644">
        <v>155</v>
      </c>
      <c r="D1644">
        <v>14</v>
      </c>
      <c r="E1644">
        <v>6</v>
      </c>
      <c r="F1644">
        <v>0</v>
      </c>
      <c r="G1644" t="s">
        <v>1966</v>
      </c>
      <c r="H1644" t="s">
        <v>1958</v>
      </c>
      <c r="I1644" t="s">
        <v>1186</v>
      </c>
      <c r="J1644" t="s">
        <v>442</v>
      </c>
      <c r="K1644" t="s">
        <v>1193</v>
      </c>
      <c r="L1644" t="s">
        <v>1189</v>
      </c>
      <c r="M1644" t="s">
        <v>14</v>
      </c>
    </row>
    <row r="1645" spans="2:13" ht="14.25" hidden="1">
      <c r="B1645">
        <v>1643</v>
      </c>
      <c r="C1645">
        <v>155</v>
      </c>
      <c r="D1645">
        <v>14</v>
      </c>
      <c r="E1645">
        <v>7</v>
      </c>
      <c r="F1645">
        <v>0</v>
      </c>
      <c r="G1645" t="s">
        <v>1966</v>
      </c>
      <c r="H1645" t="s">
        <v>1958</v>
      </c>
      <c r="I1645" t="s">
        <v>1186</v>
      </c>
      <c r="J1645" t="s">
        <v>442</v>
      </c>
      <c r="K1645" t="s">
        <v>1194</v>
      </c>
      <c r="L1645" t="s">
        <v>1189</v>
      </c>
      <c r="M1645" t="s">
        <v>14</v>
      </c>
    </row>
    <row r="1646" spans="2:13" ht="14.25" hidden="1">
      <c r="B1646">
        <v>1644</v>
      </c>
      <c r="C1646">
        <v>155</v>
      </c>
      <c r="D1646">
        <v>14</v>
      </c>
      <c r="E1646">
        <v>8</v>
      </c>
      <c r="F1646">
        <v>0</v>
      </c>
      <c r="G1646" t="s">
        <v>1966</v>
      </c>
      <c r="H1646" t="s">
        <v>1958</v>
      </c>
      <c r="I1646" t="s">
        <v>1186</v>
      </c>
      <c r="J1646" t="s">
        <v>442</v>
      </c>
      <c r="K1646" t="s">
        <v>1195</v>
      </c>
      <c r="L1646" t="s">
        <v>1189</v>
      </c>
      <c r="M1646" t="s">
        <v>14</v>
      </c>
    </row>
    <row r="1647" spans="2:13" ht="14.25" hidden="1">
      <c r="B1647">
        <v>1645</v>
      </c>
      <c r="C1647">
        <v>155</v>
      </c>
      <c r="D1647">
        <v>14</v>
      </c>
      <c r="E1647">
        <v>9</v>
      </c>
      <c r="F1647">
        <v>0</v>
      </c>
      <c r="G1647" t="s">
        <v>1966</v>
      </c>
      <c r="H1647" t="s">
        <v>1958</v>
      </c>
      <c r="I1647" t="s">
        <v>1186</v>
      </c>
      <c r="J1647" t="s">
        <v>442</v>
      </c>
      <c r="K1647" t="s">
        <v>1196</v>
      </c>
      <c r="L1647" t="s">
        <v>1189</v>
      </c>
      <c r="M1647" t="s">
        <v>14</v>
      </c>
    </row>
    <row r="1648" spans="2:13" ht="14.25" hidden="1">
      <c r="B1648">
        <v>1646</v>
      </c>
      <c r="C1648">
        <v>155</v>
      </c>
      <c r="D1648">
        <v>14</v>
      </c>
      <c r="E1648">
        <v>10</v>
      </c>
      <c r="F1648">
        <v>0</v>
      </c>
      <c r="G1648" t="s">
        <v>1966</v>
      </c>
      <c r="H1648" t="s">
        <v>1958</v>
      </c>
      <c r="I1648" t="s">
        <v>1186</v>
      </c>
      <c r="J1648" t="s">
        <v>442</v>
      </c>
      <c r="K1648" t="s">
        <v>1197</v>
      </c>
      <c r="L1648" t="s">
        <v>1189</v>
      </c>
      <c r="M1648" t="s">
        <v>14</v>
      </c>
    </row>
    <row r="1649" spans="2:13" ht="14.25" hidden="1">
      <c r="B1649">
        <v>1647</v>
      </c>
      <c r="C1649">
        <v>155</v>
      </c>
      <c r="D1649">
        <v>14</v>
      </c>
      <c r="E1649">
        <v>11</v>
      </c>
      <c r="F1649">
        <v>0</v>
      </c>
      <c r="G1649" t="s">
        <v>1966</v>
      </c>
      <c r="H1649" t="s">
        <v>1958</v>
      </c>
      <c r="I1649" t="s">
        <v>1186</v>
      </c>
      <c r="J1649" t="s">
        <v>442</v>
      </c>
      <c r="K1649" t="s">
        <v>1198</v>
      </c>
      <c r="L1649" t="s">
        <v>1189</v>
      </c>
      <c r="M1649" t="s">
        <v>14</v>
      </c>
    </row>
    <row r="1650" spans="2:13" ht="14.25" hidden="1">
      <c r="B1650">
        <v>1648</v>
      </c>
      <c r="C1650">
        <v>155</v>
      </c>
      <c r="D1650">
        <v>14</v>
      </c>
      <c r="E1650">
        <v>12</v>
      </c>
      <c r="F1650">
        <v>0</v>
      </c>
      <c r="G1650" t="s">
        <v>1966</v>
      </c>
      <c r="H1650" t="s">
        <v>1958</v>
      </c>
      <c r="I1650" t="s">
        <v>1186</v>
      </c>
      <c r="J1650" t="s">
        <v>442</v>
      </c>
      <c r="K1650" t="s">
        <v>1199</v>
      </c>
      <c r="L1650" t="s">
        <v>1189</v>
      </c>
      <c r="M1650" t="s">
        <v>14</v>
      </c>
    </row>
    <row r="1651" spans="2:13" ht="14.25" hidden="1">
      <c r="B1651">
        <v>1649</v>
      </c>
      <c r="C1651">
        <v>155</v>
      </c>
      <c r="D1651">
        <v>14</v>
      </c>
      <c r="E1651">
        <v>13</v>
      </c>
      <c r="F1651">
        <v>0</v>
      </c>
      <c r="G1651" t="s">
        <v>1966</v>
      </c>
      <c r="H1651" t="s">
        <v>1958</v>
      </c>
      <c r="I1651" t="s">
        <v>1186</v>
      </c>
      <c r="J1651" t="s">
        <v>442</v>
      </c>
      <c r="K1651" t="s">
        <v>1200</v>
      </c>
      <c r="L1651" t="s">
        <v>1189</v>
      </c>
      <c r="M1651" t="s">
        <v>14</v>
      </c>
    </row>
    <row r="1652" spans="2:13" ht="14.25" hidden="1">
      <c r="B1652">
        <v>1650</v>
      </c>
      <c r="C1652">
        <v>155</v>
      </c>
      <c r="D1652">
        <v>14</v>
      </c>
      <c r="E1652">
        <v>14</v>
      </c>
      <c r="F1652">
        <v>0</v>
      </c>
      <c r="G1652" t="s">
        <v>1966</v>
      </c>
      <c r="H1652" t="s">
        <v>1958</v>
      </c>
      <c r="I1652" t="s">
        <v>1186</v>
      </c>
      <c r="J1652" t="s">
        <v>24</v>
      </c>
      <c r="K1652" t="s">
        <v>25</v>
      </c>
      <c r="M1652" t="s">
        <v>14</v>
      </c>
    </row>
    <row r="1653" spans="2:13" ht="14.25" hidden="1">
      <c r="B1653">
        <v>1651</v>
      </c>
      <c r="C1653">
        <v>156</v>
      </c>
      <c r="D1653">
        <v>14</v>
      </c>
      <c r="E1653">
        <v>0</v>
      </c>
      <c r="F1653">
        <v>0</v>
      </c>
      <c r="G1653" t="s">
        <v>1966</v>
      </c>
      <c r="H1653" t="s">
        <v>1959</v>
      </c>
      <c r="I1653" t="s">
        <v>1201</v>
      </c>
      <c r="J1653" t="s">
        <v>12</v>
      </c>
      <c r="K1653" t="s">
        <v>1201</v>
      </c>
      <c r="M1653" t="s">
        <v>14</v>
      </c>
    </row>
    <row r="1654" spans="2:13" ht="14.25" hidden="1">
      <c r="B1654">
        <v>1652</v>
      </c>
      <c r="C1654">
        <v>156</v>
      </c>
      <c r="D1654">
        <v>14</v>
      </c>
      <c r="E1654">
        <v>1</v>
      </c>
      <c r="F1654">
        <v>0</v>
      </c>
      <c r="G1654" t="s">
        <v>1966</v>
      </c>
      <c r="H1654" t="s">
        <v>1959</v>
      </c>
      <c r="I1654" t="s">
        <v>1201</v>
      </c>
      <c r="J1654" t="s">
        <v>15</v>
      </c>
      <c r="K1654" t="s">
        <v>1202</v>
      </c>
      <c r="M1654" t="s">
        <v>14</v>
      </c>
    </row>
    <row r="1655" spans="2:13" ht="14.25" hidden="1">
      <c r="B1655">
        <v>1653</v>
      </c>
      <c r="C1655">
        <v>156</v>
      </c>
      <c r="D1655">
        <v>14</v>
      </c>
      <c r="E1655">
        <v>2</v>
      </c>
      <c r="F1655">
        <v>0</v>
      </c>
      <c r="G1655" t="s">
        <v>1966</v>
      </c>
      <c r="H1655" t="s">
        <v>1959</v>
      </c>
      <c r="I1655" t="s">
        <v>1201</v>
      </c>
      <c r="J1655" t="s">
        <v>186</v>
      </c>
      <c r="K1655" t="s">
        <v>1203</v>
      </c>
      <c r="L1655" t="s">
        <v>1204</v>
      </c>
      <c r="M1655" t="s">
        <v>14</v>
      </c>
    </row>
    <row r="1656" spans="2:13" ht="14.25" hidden="1">
      <c r="B1656">
        <v>1654</v>
      </c>
      <c r="C1656">
        <v>156</v>
      </c>
      <c r="D1656">
        <v>14</v>
      </c>
      <c r="E1656">
        <v>3</v>
      </c>
      <c r="F1656">
        <v>0</v>
      </c>
      <c r="G1656" t="s">
        <v>1966</v>
      </c>
      <c r="H1656" t="s">
        <v>1959</v>
      </c>
      <c r="I1656" t="s">
        <v>1201</v>
      </c>
      <c r="J1656" t="s">
        <v>186</v>
      </c>
      <c r="K1656" t="s">
        <v>1205</v>
      </c>
      <c r="L1656" t="s">
        <v>1206</v>
      </c>
      <c r="M1656" t="s">
        <v>14</v>
      </c>
    </row>
    <row r="1657" spans="2:13" ht="14.25" hidden="1">
      <c r="B1657">
        <v>1655</v>
      </c>
      <c r="C1657">
        <v>156</v>
      </c>
      <c r="D1657">
        <v>14</v>
      </c>
      <c r="E1657">
        <v>4</v>
      </c>
      <c r="F1657">
        <v>0</v>
      </c>
      <c r="G1657" t="s">
        <v>1966</v>
      </c>
      <c r="H1657" t="s">
        <v>1959</v>
      </c>
      <c r="I1657" t="s">
        <v>1201</v>
      </c>
      <c r="J1657" t="s">
        <v>682</v>
      </c>
      <c r="K1657" t="s">
        <v>1207</v>
      </c>
      <c r="M1657" t="s">
        <v>14</v>
      </c>
    </row>
    <row r="1658" spans="2:13" ht="14.25" hidden="1">
      <c r="B1658">
        <v>1656</v>
      </c>
      <c r="C1658">
        <v>156</v>
      </c>
      <c r="D1658">
        <v>14</v>
      </c>
      <c r="E1658">
        <v>5</v>
      </c>
      <c r="F1658">
        <v>0</v>
      </c>
      <c r="G1658" t="s">
        <v>1966</v>
      </c>
      <c r="H1658" t="s">
        <v>1959</v>
      </c>
      <c r="I1658" t="s">
        <v>1201</v>
      </c>
      <c r="J1658" t="s">
        <v>62</v>
      </c>
      <c r="K1658" t="s">
        <v>1208</v>
      </c>
      <c r="L1658" t="s">
        <v>1209</v>
      </c>
      <c r="M1658" t="s">
        <v>14</v>
      </c>
    </row>
    <row r="1659" spans="2:13" ht="14.25" hidden="1">
      <c r="B1659">
        <v>1657</v>
      </c>
      <c r="C1659">
        <v>156</v>
      </c>
      <c r="D1659">
        <v>14</v>
      </c>
      <c r="E1659">
        <v>6</v>
      </c>
      <c r="F1659">
        <v>0</v>
      </c>
      <c r="G1659" t="s">
        <v>1966</v>
      </c>
      <c r="H1659" t="s">
        <v>1959</v>
      </c>
      <c r="I1659" t="s">
        <v>1201</v>
      </c>
      <c r="J1659" t="s">
        <v>682</v>
      </c>
      <c r="K1659" t="s">
        <v>1207</v>
      </c>
      <c r="M1659" t="s">
        <v>14</v>
      </c>
    </row>
    <row r="1660" spans="2:13" ht="14.25" hidden="1">
      <c r="B1660">
        <v>1658</v>
      </c>
      <c r="C1660">
        <v>156</v>
      </c>
      <c r="D1660">
        <v>14</v>
      </c>
      <c r="E1660">
        <v>7</v>
      </c>
      <c r="F1660">
        <v>0</v>
      </c>
      <c r="G1660" t="s">
        <v>1966</v>
      </c>
      <c r="H1660" t="s">
        <v>1959</v>
      </c>
      <c r="I1660" t="s">
        <v>1201</v>
      </c>
      <c r="J1660" t="s">
        <v>62</v>
      </c>
      <c r="K1660" t="s">
        <v>1210</v>
      </c>
      <c r="L1660" t="s">
        <v>1211</v>
      </c>
      <c r="M1660" t="s">
        <v>14</v>
      </c>
    </row>
    <row r="1661" spans="2:13" ht="14.25" hidden="1">
      <c r="B1661">
        <v>1659</v>
      </c>
      <c r="C1661">
        <v>156</v>
      </c>
      <c r="D1661">
        <v>14</v>
      </c>
      <c r="E1661">
        <v>8</v>
      </c>
      <c r="F1661">
        <v>0</v>
      </c>
      <c r="G1661" t="s">
        <v>1966</v>
      </c>
      <c r="H1661" t="s">
        <v>1959</v>
      </c>
      <c r="I1661" t="s">
        <v>1201</v>
      </c>
      <c r="J1661" t="s">
        <v>682</v>
      </c>
      <c r="K1661" t="s">
        <v>1207</v>
      </c>
      <c r="M1661" t="s">
        <v>14</v>
      </c>
    </row>
    <row r="1662" spans="2:13" ht="14.25" hidden="1">
      <c r="B1662">
        <v>1660</v>
      </c>
      <c r="C1662">
        <v>156</v>
      </c>
      <c r="D1662">
        <v>14</v>
      </c>
      <c r="E1662">
        <v>9</v>
      </c>
      <c r="F1662">
        <v>0</v>
      </c>
      <c r="G1662" t="s">
        <v>1966</v>
      </c>
      <c r="H1662" t="s">
        <v>1959</v>
      </c>
      <c r="I1662" t="s">
        <v>1201</v>
      </c>
      <c r="J1662" t="s">
        <v>186</v>
      </c>
      <c r="K1662" t="s">
        <v>1212</v>
      </c>
      <c r="L1662" t="s">
        <v>1213</v>
      </c>
      <c r="M1662" t="s">
        <v>14</v>
      </c>
    </row>
    <row r="1663" spans="2:13" ht="14.25" hidden="1">
      <c r="B1663">
        <v>1661</v>
      </c>
      <c r="C1663">
        <v>156</v>
      </c>
      <c r="D1663">
        <v>14</v>
      </c>
      <c r="E1663">
        <v>10</v>
      </c>
      <c r="F1663">
        <v>0</v>
      </c>
      <c r="G1663" t="s">
        <v>1966</v>
      </c>
      <c r="H1663" t="s">
        <v>1959</v>
      </c>
      <c r="I1663" t="s">
        <v>1201</v>
      </c>
      <c r="J1663" t="s">
        <v>682</v>
      </c>
      <c r="K1663" t="s">
        <v>1207</v>
      </c>
      <c r="M1663" t="s">
        <v>14</v>
      </c>
    </row>
    <row r="1664" spans="2:13" ht="14.25" hidden="1">
      <c r="B1664">
        <v>1662</v>
      </c>
      <c r="C1664">
        <v>156</v>
      </c>
      <c r="D1664">
        <v>14</v>
      </c>
      <c r="E1664">
        <v>11</v>
      </c>
      <c r="F1664">
        <v>0</v>
      </c>
      <c r="G1664" t="s">
        <v>1966</v>
      </c>
      <c r="H1664" t="s">
        <v>1959</v>
      </c>
      <c r="I1664" t="s">
        <v>1201</v>
      </c>
      <c r="J1664" t="s">
        <v>186</v>
      </c>
      <c r="K1664" t="s">
        <v>1214</v>
      </c>
      <c r="L1664" t="s">
        <v>1215</v>
      </c>
      <c r="M1664" t="s">
        <v>14</v>
      </c>
    </row>
    <row r="1665" spans="2:13" ht="14.25" hidden="1">
      <c r="B1665">
        <v>1663</v>
      </c>
      <c r="C1665">
        <v>156</v>
      </c>
      <c r="D1665">
        <v>14</v>
      </c>
      <c r="E1665">
        <v>12</v>
      </c>
      <c r="F1665">
        <v>0</v>
      </c>
      <c r="G1665" t="s">
        <v>1966</v>
      </c>
      <c r="H1665" t="s">
        <v>1959</v>
      </c>
      <c r="I1665" t="s">
        <v>1201</v>
      </c>
      <c r="J1665" t="s">
        <v>24</v>
      </c>
      <c r="K1665" t="s">
        <v>1216</v>
      </c>
      <c r="M1665" t="s">
        <v>14</v>
      </c>
    </row>
    <row r="1666" spans="2:13" ht="14.25" hidden="1">
      <c r="B1666">
        <v>1664</v>
      </c>
      <c r="C1666">
        <v>156</v>
      </c>
      <c r="D1666">
        <v>14</v>
      </c>
      <c r="E1666">
        <v>13</v>
      </c>
      <c r="F1666">
        <v>0</v>
      </c>
      <c r="G1666" t="s">
        <v>1966</v>
      </c>
      <c r="H1666" t="s">
        <v>1959</v>
      </c>
      <c r="I1666" t="s">
        <v>1201</v>
      </c>
      <c r="J1666" t="s">
        <v>15</v>
      </c>
      <c r="K1666" t="s">
        <v>56</v>
      </c>
      <c r="M1666" t="s">
        <v>14</v>
      </c>
    </row>
    <row r="1667" spans="2:13" ht="14.25" hidden="1">
      <c r="B1667">
        <v>1665</v>
      </c>
      <c r="C1667">
        <v>156</v>
      </c>
      <c r="D1667">
        <v>14</v>
      </c>
      <c r="E1667">
        <v>14</v>
      </c>
      <c r="F1667">
        <v>0</v>
      </c>
      <c r="G1667" t="s">
        <v>1966</v>
      </c>
      <c r="H1667" t="s">
        <v>1959</v>
      </c>
      <c r="I1667" t="s">
        <v>1201</v>
      </c>
      <c r="J1667" t="s">
        <v>24</v>
      </c>
      <c r="K1667" t="s">
        <v>57</v>
      </c>
      <c r="M1667" t="s">
        <v>14</v>
      </c>
    </row>
    <row r="1668" spans="2:13" ht="14.25" hidden="1">
      <c r="B1668">
        <v>1666</v>
      </c>
      <c r="C1668">
        <v>157</v>
      </c>
      <c r="D1668">
        <v>8</v>
      </c>
      <c r="E1668">
        <v>0</v>
      </c>
      <c r="F1668">
        <v>0</v>
      </c>
      <c r="G1668" t="s">
        <v>1966</v>
      </c>
      <c r="H1668" t="s">
        <v>1959</v>
      </c>
      <c r="I1668" t="s">
        <v>1217</v>
      </c>
      <c r="J1668" t="s">
        <v>12</v>
      </c>
      <c r="K1668" t="s">
        <v>1217</v>
      </c>
      <c r="M1668" t="s">
        <v>14</v>
      </c>
    </row>
    <row r="1669" spans="2:13" ht="14.25" hidden="1">
      <c r="B1669">
        <v>1667</v>
      </c>
      <c r="C1669">
        <v>157</v>
      </c>
      <c r="D1669">
        <v>8</v>
      </c>
      <c r="E1669">
        <v>1</v>
      </c>
      <c r="F1669">
        <v>0</v>
      </c>
      <c r="G1669" t="s">
        <v>1966</v>
      </c>
      <c r="H1669" t="s">
        <v>1959</v>
      </c>
      <c r="I1669" t="s">
        <v>1217</v>
      </c>
      <c r="J1669" t="s">
        <v>15</v>
      </c>
      <c r="K1669" t="s">
        <v>1218</v>
      </c>
      <c r="M1669" t="s">
        <v>14</v>
      </c>
    </row>
    <row r="1670" spans="2:13" ht="14.25" hidden="1">
      <c r="B1670">
        <v>1668</v>
      </c>
      <c r="C1670">
        <v>157</v>
      </c>
      <c r="D1670">
        <v>8</v>
      </c>
      <c r="E1670">
        <v>2</v>
      </c>
      <c r="F1670">
        <v>0</v>
      </c>
      <c r="G1670" t="s">
        <v>1966</v>
      </c>
      <c r="H1670" t="s">
        <v>1959</v>
      </c>
      <c r="I1670" t="s">
        <v>1217</v>
      </c>
      <c r="J1670" t="s">
        <v>15</v>
      </c>
      <c r="K1670" t="s">
        <v>1219</v>
      </c>
      <c r="M1670" t="s">
        <v>14</v>
      </c>
    </row>
    <row r="1671" spans="2:13" ht="14.25" hidden="1">
      <c r="B1671">
        <v>1669</v>
      </c>
      <c r="C1671">
        <v>157</v>
      </c>
      <c r="D1671">
        <v>8</v>
      </c>
      <c r="E1671">
        <v>3</v>
      </c>
      <c r="F1671">
        <v>0</v>
      </c>
      <c r="G1671" t="s">
        <v>1966</v>
      </c>
      <c r="H1671" t="s">
        <v>1959</v>
      </c>
      <c r="I1671" t="s">
        <v>1217</v>
      </c>
      <c r="J1671" t="s">
        <v>15</v>
      </c>
      <c r="K1671" t="s">
        <v>1220</v>
      </c>
      <c r="M1671" t="s">
        <v>14</v>
      </c>
    </row>
    <row r="1672" spans="2:13" ht="14.25" hidden="1">
      <c r="B1672">
        <v>1670</v>
      </c>
      <c r="C1672">
        <v>157</v>
      </c>
      <c r="D1672">
        <v>8</v>
      </c>
      <c r="E1672">
        <v>4</v>
      </c>
      <c r="F1672">
        <v>0</v>
      </c>
      <c r="G1672" t="s">
        <v>1966</v>
      </c>
      <c r="H1672" t="s">
        <v>1959</v>
      </c>
      <c r="I1672" t="s">
        <v>1217</v>
      </c>
      <c r="J1672" t="s">
        <v>15</v>
      </c>
      <c r="K1672" t="s">
        <v>1221</v>
      </c>
      <c r="M1672" t="s">
        <v>14</v>
      </c>
    </row>
    <row r="1673" spans="2:13" ht="14.25" hidden="1">
      <c r="B1673">
        <v>1671</v>
      </c>
      <c r="C1673">
        <v>157</v>
      </c>
      <c r="D1673">
        <v>8</v>
      </c>
      <c r="E1673">
        <v>5</v>
      </c>
      <c r="F1673">
        <v>0</v>
      </c>
      <c r="G1673" t="s">
        <v>1966</v>
      </c>
      <c r="H1673" t="s">
        <v>1959</v>
      </c>
      <c r="I1673" t="s">
        <v>1217</v>
      </c>
      <c r="J1673" t="s">
        <v>15</v>
      </c>
      <c r="K1673" t="s">
        <v>1222</v>
      </c>
      <c r="M1673" t="s">
        <v>14</v>
      </c>
    </row>
    <row r="1674" spans="2:13" ht="14.25" hidden="1">
      <c r="B1674">
        <v>1672</v>
      </c>
      <c r="C1674">
        <v>157</v>
      </c>
      <c r="D1674">
        <v>8</v>
      </c>
      <c r="E1674">
        <v>6</v>
      </c>
      <c r="F1674">
        <v>0</v>
      </c>
      <c r="G1674" t="s">
        <v>1966</v>
      </c>
      <c r="H1674" t="s">
        <v>1959</v>
      </c>
      <c r="I1674" t="s">
        <v>1217</v>
      </c>
      <c r="J1674" t="s">
        <v>15</v>
      </c>
      <c r="K1674" t="s">
        <v>1223</v>
      </c>
      <c r="M1674" t="s">
        <v>14</v>
      </c>
    </row>
    <row r="1675" spans="2:13" ht="14.25" hidden="1">
      <c r="B1675">
        <v>1673</v>
      </c>
      <c r="C1675">
        <v>157</v>
      </c>
      <c r="D1675">
        <v>8</v>
      </c>
      <c r="E1675">
        <v>7</v>
      </c>
      <c r="F1675">
        <v>0</v>
      </c>
      <c r="G1675" t="s">
        <v>1966</v>
      </c>
      <c r="H1675" t="s">
        <v>1959</v>
      </c>
      <c r="I1675" t="s">
        <v>1217</v>
      </c>
      <c r="J1675" t="s">
        <v>15</v>
      </c>
      <c r="K1675" t="s">
        <v>56</v>
      </c>
      <c r="M1675" t="s">
        <v>14</v>
      </c>
    </row>
    <row r="1676" spans="2:13" ht="14.25" hidden="1">
      <c r="B1676">
        <v>1674</v>
      </c>
      <c r="C1676">
        <v>157</v>
      </c>
      <c r="D1676">
        <v>8</v>
      </c>
      <c r="E1676">
        <v>8</v>
      </c>
      <c r="F1676">
        <v>0</v>
      </c>
      <c r="G1676" t="s">
        <v>1966</v>
      </c>
      <c r="H1676" t="s">
        <v>1959</v>
      </c>
      <c r="I1676" t="s">
        <v>1217</v>
      </c>
      <c r="J1676" t="s">
        <v>24</v>
      </c>
      <c r="K1676" t="s">
        <v>57</v>
      </c>
      <c r="M1676" t="s">
        <v>14</v>
      </c>
    </row>
    <row r="1677" spans="2:13" ht="14.25" hidden="1">
      <c r="B1677">
        <v>1675</v>
      </c>
      <c r="C1677">
        <v>158</v>
      </c>
      <c r="D1677">
        <v>12</v>
      </c>
      <c r="E1677">
        <v>0</v>
      </c>
      <c r="F1677">
        <v>0</v>
      </c>
      <c r="G1677" t="s">
        <v>1966</v>
      </c>
      <c r="H1677" t="s">
        <v>1959</v>
      </c>
      <c r="I1677" t="s">
        <v>1224</v>
      </c>
      <c r="J1677" t="s">
        <v>12</v>
      </c>
      <c r="K1677" t="s">
        <v>1224</v>
      </c>
      <c r="M1677" t="s">
        <v>14</v>
      </c>
    </row>
    <row r="1678" spans="2:13" ht="14.25" hidden="1">
      <c r="B1678">
        <v>1676</v>
      </c>
      <c r="C1678">
        <v>158</v>
      </c>
      <c r="D1678">
        <v>12</v>
      </c>
      <c r="E1678">
        <v>1</v>
      </c>
      <c r="F1678">
        <v>0</v>
      </c>
      <c r="G1678" t="s">
        <v>1966</v>
      </c>
      <c r="H1678" t="s">
        <v>1959</v>
      </c>
      <c r="I1678" t="s">
        <v>1224</v>
      </c>
      <c r="J1678" t="s">
        <v>15</v>
      </c>
      <c r="K1678" t="s">
        <v>1225</v>
      </c>
      <c r="M1678" t="s">
        <v>14</v>
      </c>
    </row>
    <row r="1679" spans="2:13" ht="14.25" hidden="1">
      <c r="B1679">
        <v>1677</v>
      </c>
      <c r="C1679">
        <v>158</v>
      </c>
      <c r="D1679">
        <v>12</v>
      </c>
      <c r="E1679">
        <v>2</v>
      </c>
      <c r="F1679">
        <v>0</v>
      </c>
      <c r="G1679" t="s">
        <v>1966</v>
      </c>
      <c r="H1679" t="s">
        <v>1959</v>
      </c>
      <c r="I1679" t="s">
        <v>1224</v>
      </c>
      <c r="J1679" t="s">
        <v>15</v>
      </c>
      <c r="K1679" t="s">
        <v>1226</v>
      </c>
      <c r="M1679" t="s">
        <v>14</v>
      </c>
    </row>
    <row r="1680" spans="2:13" ht="14.25" hidden="1">
      <c r="B1680">
        <v>1678</v>
      </c>
      <c r="C1680">
        <v>158</v>
      </c>
      <c r="D1680">
        <v>12</v>
      </c>
      <c r="E1680">
        <v>3</v>
      </c>
      <c r="F1680">
        <v>0</v>
      </c>
      <c r="G1680" t="s">
        <v>1966</v>
      </c>
      <c r="H1680" t="s">
        <v>1959</v>
      </c>
      <c r="I1680" t="s">
        <v>1224</v>
      </c>
      <c r="J1680" t="s">
        <v>15</v>
      </c>
      <c r="K1680" t="s">
        <v>1227</v>
      </c>
      <c r="M1680" t="s">
        <v>14</v>
      </c>
    </row>
    <row r="1681" spans="2:13" ht="14.25" hidden="1">
      <c r="B1681">
        <v>1679</v>
      </c>
      <c r="C1681">
        <v>158</v>
      </c>
      <c r="D1681">
        <v>12</v>
      </c>
      <c r="E1681">
        <v>4</v>
      </c>
      <c r="F1681">
        <v>0</v>
      </c>
      <c r="G1681" t="s">
        <v>1966</v>
      </c>
      <c r="H1681" t="s">
        <v>1959</v>
      </c>
      <c r="I1681" t="s">
        <v>1224</v>
      </c>
      <c r="J1681" t="s">
        <v>15</v>
      </c>
      <c r="K1681" t="s">
        <v>1228</v>
      </c>
      <c r="M1681" t="s">
        <v>14</v>
      </c>
    </row>
    <row r="1682" spans="2:13" ht="14.25" hidden="1">
      <c r="B1682">
        <v>1680</v>
      </c>
      <c r="C1682">
        <v>158</v>
      </c>
      <c r="D1682">
        <v>12</v>
      </c>
      <c r="E1682">
        <v>5</v>
      </c>
      <c r="F1682">
        <v>0</v>
      </c>
      <c r="G1682" t="s">
        <v>1966</v>
      </c>
      <c r="H1682" t="s">
        <v>1959</v>
      </c>
      <c r="I1682" t="s">
        <v>1224</v>
      </c>
      <c r="J1682" t="s">
        <v>15</v>
      </c>
      <c r="K1682" t="s">
        <v>1229</v>
      </c>
      <c r="M1682" t="s">
        <v>14</v>
      </c>
    </row>
    <row r="1683" spans="2:13" ht="14.25" hidden="1">
      <c r="B1683">
        <v>1681</v>
      </c>
      <c r="C1683">
        <v>158</v>
      </c>
      <c r="D1683">
        <v>12</v>
      </c>
      <c r="E1683">
        <v>6</v>
      </c>
      <c r="F1683">
        <v>0</v>
      </c>
      <c r="G1683" t="s">
        <v>1966</v>
      </c>
      <c r="H1683" t="s">
        <v>1959</v>
      </c>
      <c r="I1683" t="s">
        <v>1224</v>
      </c>
      <c r="J1683" t="s">
        <v>15</v>
      </c>
      <c r="K1683" t="s">
        <v>1230</v>
      </c>
      <c r="M1683" t="s">
        <v>14</v>
      </c>
    </row>
    <row r="1684" spans="2:13" ht="14.25" hidden="1">
      <c r="B1684">
        <v>1682</v>
      </c>
      <c r="C1684">
        <v>158</v>
      </c>
      <c r="D1684">
        <v>12</v>
      </c>
      <c r="E1684">
        <v>7</v>
      </c>
      <c r="F1684">
        <v>0</v>
      </c>
      <c r="G1684" t="s">
        <v>1966</v>
      </c>
      <c r="H1684" t="s">
        <v>1959</v>
      </c>
      <c r="I1684" t="s">
        <v>1224</v>
      </c>
      <c r="J1684" t="s">
        <v>15</v>
      </c>
      <c r="K1684" t="s">
        <v>1231</v>
      </c>
      <c r="M1684" t="s">
        <v>14</v>
      </c>
    </row>
    <row r="1685" spans="2:13" ht="14.25" hidden="1">
      <c r="B1685">
        <v>1683</v>
      </c>
      <c r="C1685">
        <v>158</v>
      </c>
      <c r="D1685">
        <v>12</v>
      </c>
      <c r="E1685">
        <v>8</v>
      </c>
      <c r="F1685">
        <v>0</v>
      </c>
      <c r="G1685" t="s">
        <v>1966</v>
      </c>
      <c r="H1685" t="s">
        <v>1959</v>
      </c>
      <c r="I1685" t="s">
        <v>1224</v>
      </c>
      <c r="J1685" t="s">
        <v>15</v>
      </c>
      <c r="K1685" t="s">
        <v>1232</v>
      </c>
      <c r="M1685" t="s">
        <v>14</v>
      </c>
    </row>
    <row r="1686" spans="2:13" ht="14.25" hidden="1">
      <c r="B1686">
        <v>1684</v>
      </c>
      <c r="C1686">
        <v>158</v>
      </c>
      <c r="D1686">
        <v>12</v>
      </c>
      <c r="E1686">
        <v>9</v>
      </c>
      <c r="F1686">
        <v>0</v>
      </c>
      <c r="G1686" t="s">
        <v>1966</v>
      </c>
      <c r="H1686" t="s">
        <v>1959</v>
      </c>
      <c r="I1686" t="s">
        <v>1224</v>
      </c>
      <c r="J1686" t="s">
        <v>15</v>
      </c>
      <c r="K1686" t="s">
        <v>1233</v>
      </c>
      <c r="M1686" t="s">
        <v>14</v>
      </c>
    </row>
    <row r="1687" spans="2:13" ht="14.25" hidden="1">
      <c r="B1687">
        <v>1685</v>
      </c>
      <c r="C1687">
        <v>158</v>
      </c>
      <c r="D1687">
        <v>12</v>
      </c>
      <c r="E1687">
        <v>10</v>
      </c>
      <c r="F1687">
        <v>0</v>
      </c>
      <c r="G1687" t="s">
        <v>1966</v>
      </c>
      <c r="H1687" t="s">
        <v>1959</v>
      </c>
      <c r="I1687" t="s">
        <v>1224</v>
      </c>
      <c r="J1687" t="s">
        <v>15</v>
      </c>
      <c r="K1687" t="s">
        <v>1234</v>
      </c>
      <c r="M1687" t="s">
        <v>14</v>
      </c>
    </row>
    <row r="1688" spans="2:13" ht="14.25" hidden="1">
      <c r="B1688">
        <v>1686</v>
      </c>
      <c r="C1688">
        <v>158</v>
      </c>
      <c r="D1688">
        <v>12</v>
      </c>
      <c r="E1688">
        <v>11</v>
      </c>
      <c r="F1688">
        <v>0</v>
      </c>
      <c r="G1688" t="s">
        <v>1966</v>
      </c>
      <c r="H1688" t="s">
        <v>1959</v>
      </c>
      <c r="I1688" t="s">
        <v>1224</v>
      </c>
      <c r="J1688" t="s">
        <v>15</v>
      </c>
      <c r="K1688" t="s">
        <v>56</v>
      </c>
      <c r="M1688" t="s">
        <v>14</v>
      </c>
    </row>
    <row r="1689" spans="2:13" ht="14.25" hidden="1">
      <c r="B1689">
        <v>1687</v>
      </c>
      <c r="C1689">
        <v>158</v>
      </c>
      <c r="D1689">
        <v>12</v>
      </c>
      <c r="E1689">
        <v>12</v>
      </c>
      <c r="F1689">
        <v>0</v>
      </c>
      <c r="G1689" t="s">
        <v>1966</v>
      </c>
      <c r="H1689" t="s">
        <v>1959</v>
      </c>
      <c r="I1689" t="s">
        <v>1224</v>
      </c>
      <c r="J1689" t="s">
        <v>24</v>
      </c>
      <c r="K1689" t="s">
        <v>57</v>
      </c>
      <c r="M1689" t="s">
        <v>14</v>
      </c>
    </row>
    <row r="1690" spans="2:13" ht="14.25" hidden="1">
      <c r="B1690">
        <v>1688</v>
      </c>
      <c r="C1690">
        <v>159</v>
      </c>
      <c r="D1690">
        <v>6</v>
      </c>
      <c r="E1690">
        <v>0</v>
      </c>
      <c r="F1690">
        <v>0</v>
      </c>
      <c r="G1690" t="s">
        <v>1966</v>
      </c>
      <c r="H1690" t="s">
        <v>1959</v>
      </c>
      <c r="I1690" t="s">
        <v>1235</v>
      </c>
      <c r="J1690" t="s">
        <v>12</v>
      </c>
      <c r="K1690" t="s">
        <v>1235</v>
      </c>
      <c r="M1690" t="s">
        <v>14</v>
      </c>
    </row>
    <row r="1691" spans="2:13" ht="14.25" hidden="1">
      <c r="B1691">
        <v>1689</v>
      </c>
      <c r="C1691">
        <v>159</v>
      </c>
      <c r="D1691">
        <v>6</v>
      </c>
      <c r="E1691">
        <v>1</v>
      </c>
      <c r="F1691">
        <v>0</v>
      </c>
      <c r="G1691" t="s">
        <v>1966</v>
      </c>
      <c r="H1691" t="s">
        <v>1959</v>
      </c>
      <c r="I1691" t="s">
        <v>1235</v>
      </c>
      <c r="J1691" t="s">
        <v>15</v>
      </c>
      <c r="K1691" t="s">
        <v>1236</v>
      </c>
      <c r="M1691" t="s">
        <v>14</v>
      </c>
    </row>
    <row r="1692" spans="2:13" ht="14.25" hidden="1">
      <c r="B1692">
        <v>1690</v>
      </c>
      <c r="C1692">
        <v>159</v>
      </c>
      <c r="D1692">
        <v>6</v>
      </c>
      <c r="E1692">
        <v>2</v>
      </c>
      <c r="F1692">
        <v>0</v>
      </c>
      <c r="G1692" t="s">
        <v>1966</v>
      </c>
      <c r="H1692" t="s">
        <v>1959</v>
      </c>
      <c r="I1692" t="s">
        <v>1235</v>
      </c>
      <c r="J1692" t="s">
        <v>15</v>
      </c>
      <c r="K1692" t="s">
        <v>1237</v>
      </c>
      <c r="M1692" t="s">
        <v>14</v>
      </c>
    </row>
    <row r="1693" spans="2:13" ht="14.25" hidden="1">
      <c r="B1693">
        <v>1691</v>
      </c>
      <c r="C1693">
        <v>159</v>
      </c>
      <c r="D1693">
        <v>6</v>
      </c>
      <c r="E1693">
        <v>3</v>
      </c>
      <c r="F1693">
        <v>0</v>
      </c>
      <c r="G1693" t="s">
        <v>1966</v>
      </c>
      <c r="H1693" t="s">
        <v>1959</v>
      </c>
      <c r="I1693" t="s">
        <v>1235</v>
      </c>
      <c r="J1693" t="s">
        <v>15</v>
      </c>
      <c r="K1693" t="s">
        <v>1238</v>
      </c>
      <c r="M1693" t="s">
        <v>14</v>
      </c>
    </row>
    <row r="1694" spans="2:13" ht="14.25" hidden="1">
      <c r="B1694">
        <v>1692</v>
      </c>
      <c r="C1694">
        <v>159</v>
      </c>
      <c r="D1694">
        <v>6</v>
      </c>
      <c r="E1694">
        <v>4</v>
      </c>
      <c r="F1694">
        <v>0</v>
      </c>
      <c r="G1694" t="s">
        <v>1966</v>
      </c>
      <c r="H1694" t="s">
        <v>1959</v>
      </c>
      <c r="I1694" t="s">
        <v>1235</v>
      </c>
      <c r="J1694" t="s">
        <v>15</v>
      </c>
      <c r="K1694" t="s">
        <v>1239</v>
      </c>
      <c r="M1694" t="s">
        <v>14</v>
      </c>
    </row>
    <row r="1695" spans="2:13" ht="14.25" hidden="1">
      <c r="B1695">
        <v>1693</v>
      </c>
      <c r="C1695">
        <v>159</v>
      </c>
      <c r="D1695">
        <v>6</v>
      </c>
      <c r="E1695">
        <v>5</v>
      </c>
      <c r="F1695">
        <v>0</v>
      </c>
      <c r="G1695" t="s">
        <v>1966</v>
      </c>
      <c r="H1695" t="s">
        <v>1959</v>
      </c>
      <c r="I1695" t="s">
        <v>1235</v>
      </c>
      <c r="J1695" t="s">
        <v>15</v>
      </c>
      <c r="K1695" t="s">
        <v>56</v>
      </c>
      <c r="M1695" t="s">
        <v>14</v>
      </c>
    </row>
    <row r="1696" spans="2:13" ht="14.25" hidden="1">
      <c r="B1696">
        <v>1694</v>
      </c>
      <c r="C1696">
        <v>159</v>
      </c>
      <c r="D1696">
        <v>6</v>
      </c>
      <c r="E1696">
        <v>6</v>
      </c>
      <c r="F1696">
        <v>0</v>
      </c>
      <c r="G1696" t="s">
        <v>1966</v>
      </c>
      <c r="H1696" t="s">
        <v>1959</v>
      </c>
      <c r="I1696" t="s">
        <v>1235</v>
      </c>
      <c r="J1696" t="s">
        <v>24</v>
      </c>
      <c r="K1696" t="s">
        <v>57</v>
      </c>
      <c r="M1696" t="s">
        <v>14</v>
      </c>
    </row>
    <row r="1697" spans="2:13" ht="14.25" hidden="1">
      <c r="B1697">
        <v>1695</v>
      </c>
      <c r="C1697">
        <v>160</v>
      </c>
      <c r="D1697">
        <v>9</v>
      </c>
      <c r="E1697">
        <v>0</v>
      </c>
      <c r="F1697">
        <v>0</v>
      </c>
      <c r="G1697" t="s">
        <v>1966</v>
      </c>
      <c r="H1697" t="s">
        <v>1959</v>
      </c>
      <c r="I1697" t="s">
        <v>1240</v>
      </c>
      <c r="J1697" t="s">
        <v>12</v>
      </c>
      <c r="K1697" t="s">
        <v>1240</v>
      </c>
      <c r="M1697" t="s">
        <v>14</v>
      </c>
    </row>
    <row r="1698" spans="2:13" ht="14.25" hidden="1">
      <c r="B1698">
        <v>1696</v>
      </c>
      <c r="C1698">
        <v>160</v>
      </c>
      <c r="D1698">
        <v>9</v>
      </c>
      <c r="E1698">
        <v>1</v>
      </c>
      <c r="F1698">
        <v>0</v>
      </c>
      <c r="G1698" t="s">
        <v>1966</v>
      </c>
      <c r="H1698" t="s">
        <v>1959</v>
      </c>
      <c r="I1698" t="s">
        <v>1240</v>
      </c>
      <c r="J1698" t="s">
        <v>15</v>
      </c>
      <c r="K1698" t="s">
        <v>1241</v>
      </c>
      <c r="M1698" t="s">
        <v>14</v>
      </c>
    </row>
    <row r="1699" spans="2:13" ht="14.25" hidden="1">
      <c r="B1699">
        <v>1697</v>
      </c>
      <c r="C1699">
        <v>160</v>
      </c>
      <c r="D1699">
        <v>9</v>
      </c>
      <c r="E1699">
        <v>2</v>
      </c>
      <c r="F1699">
        <v>0</v>
      </c>
      <c r="G1699" t="s">
        <v>1966</v>
      </c>
      <c r="H1699" t="s">
        <v>1959</v>
      </c>
      <c r="I1699" t="s">
        <v>1240</v>
      </c>
      <c r="J1699" t="s">
        <v>15</v>
      </c>
      <c r="K1699" t="s">
        <v>1242</v>
      </c>
      <c r="M1699" t="s">
        <v>14</v>
      </c>
    </row>
    <row r="1700" spans="2:13" ht="14.25" hidden="1">
      <c r="B1700">
        <v>1698</v>
      </c>
      <c r="C1700">
        <v>160</v>
      </c>
      <c r="D1700">
        <v>9</v>
      </c>
      <c r="E1700">
        <v>3</v>
      </c>
      <c r="F1700">
        <v>0</v>
      </c>
      <c r="G1700" t="s">
        <v>1966</v>
      </c>
      <c r="H1700" t="s">
        <v>1959</v>
      </c>
      <c r="I1700" t="s">
        <v>1240</v>
      </c>
      <c r="J1700" t="s">
        <v>15</v>
      </c>
      <c r="K1700" t="s">
        <v>1243</v>
      </c>
      <c r="M1700" t="s">
        <v>14</v>
      </c>
    </row>
    <row r="1701" spans="2:13" ht="14.25" hidden="1">
      <c r="B1701">
        <v>1699</v>
      </c>
      <c r="C1701">
        <v>160</v>
      </c>
      <c r="D1701">
        <v>9</v>
      </c>
      <c r="E1701">
        <v>4</v>
      </c>
      <c r="F1701">
        <v>0</v>
      </c>
      <c r="G1701" t="s">
        <v>1966</v>
      </c>
      <c r="H1701" t="s">
        <v>1959</v>
      </c>
      <c r="I1701" t="s">
        <v>1240</v>
      </c>
      <c r="J1701" t="s">
        <v>15</v>
      </c>
      <c r="K1701" t="s">
        <v>1244</v>
      </c>
      <c r="M1701" t="s">
        <v>14</v>
      </c>
    </row>
    <row r="1702" spans="2:13" ht="14.25" hidden="1">
      <c r="B1702">
        <v>1700</v>
      </c>
      <c r="C1702">
        <v>160</v>
      </c>
      <c r="D1702">
        <v>9</v>
      </c>
      <c r="E1702">
        <v>5</v>
      </c>
      <c r="F1702">
        <v>0</v>
      </c>
      <c r="G1702" t="s">
        <v>1966</v>
      </c>
      <c r="H1702" t="s">
        <v>1959</v>
      </c>
      <c r="I1702" t="s">
        <v>1240</v>
      </c>
      <c r="J1702" t="s">
        <v>15</v>
      </c>
      <c r="K1702" t="s">
        <v>1245</v>
      </c>
      <c r="M1702" t="s">
        <v>14</v>
      </c>
    </row>
    <row r="1703" spans="2:13" ht="14.25" hidden="1">
      <c r="B1703">
        <v>1701</v>
      </c>
      <c r="C1703">
        <v>160</v>
      </c>
      <c r="D1703">
        <v>9</v>
      </c>
      <c r="E1703">
        <v>6</v>
      </c>
      <c r="F1703">
        <v>0</v>
      </c>
      <c r="G1703" t="s">
        <v>1966</v>
      </c>
      <c r="H1703" t="s">
        <v>1959</v>
      </c>
      <c r="I1703" t="s">
        <v>1240</v>
      </c>
      <c r="J1703" t="s">
        <v>15</v>
      </c>
      <c r="K1703" t="s">
        <v>1246</v>
      </c>
      <c r="M1703" t="s">
        <v>14</v>
      </c>
    </row>
    <row r="1704" spans="2:13" ht="14.25" hidden="1">
      <c r="B1704">
        <v>1702</v>
      </c>
      <c r="C1704">
        <v>160</v>
      </c>
      <c r="D1704">
        <v>9</v>
      </c>
      <c r="E1704">
        <v>7</v>
      </c>
      <c r="F1704">
        <v>0</v>
      </c>
      <c r="G1704" t="s">
        <v>1966</v>
      </c>
      <c r="H1704" t="s">
        <v>1959</v>
      </c>
      <c r="I1704" t="s">
        <v>1240</v>
      </c>
      <c r="J1704" t="s">
        <v>15</v>
      </c>
      <c r="K1704" t="s">
        <v>1239</v>
      </c>
      <c r="M1704" t="s">
        <v>14</v>
      </c>
    </row>
    <row r="1705" spans="2:13" ht="14.25" hidden="1">
      <c r="B1705">
        <v>1703</v>
      </c>
      <c r="C1705">
        <v>160</v>
      </c>
      <c r="D1705">
        <v>9</v>
      </c>
      <c r="E1705">
        <v>8</v>
      </c>
      <c r="F1705">
        <v>0</v>
      </c>
      <c r="G1705" t="s">
        <v>1966</v>
      </c>
      <c r="H1705" t="s">
        <v>1959</v>
      </c>
      <c r="I1705" t="s">
        <v>1240</v>
      </c>
      <c r="J1705" t="s">
        <v>15</v>
      </c>
      <c r="K1705" t="s">
        <v>56</v>
      </c>
      <c r="M1705" t="s">
        <v>14</v>
      </c>
    </row>
    <row r="1706" spans="2:13" ht="14.25" hidden="1">
      <c r="B1706">
        <v>1704</v>
      </c>
      <c r="C1706">
        <v>160</v>
      </c>
      <c r="D1706">
        <v>9</v>
      </c>
      <c r="E1706">
        <v>9</v>
      </c>
      <c r="F1706">
        <v>0</v>
      </c>
      <c r="G1706" t="s">
        <v>1966</v>
      </c>
      <c r="H1706" t="s">
        <v>1959</v>
      </c>
      <c r="I1706" t="s">
        <v>1240</v>
      </c>
      <c r="J1706" t="s">
        <v>24</v>
      </c>
      <c r="K1706" t="s">
        <v>57</v>
      </c>
      <c r="M1706" t="s">
        <v>14</v>
      </c>
    </row>
    <row r="1707" spans="2:13" ht="14.25" hidden="1">
      <c r="B1707">
        <v>1705</v>
      </c>
      <c r="C1707">
        <v>161</v>
      </c>
      <c r="D1707">
        <v>19</v>
      </c>
      <c r="E1707">
        <v>0</v>
      </c>
      <c r="F1707">
        <v>0</v>
      </c>
      <c r="G1707" t="s">
        <v>1966</v>
      </c>
      <c r="H1707" t="s">
        <v>1959</v>
      </c>
      <c r="I1707" t="s">
        <v>1247</v>
      </c>
      <c r="J1707" t="s">
        <v>12</v>
      </c>
      <c r="K1707" t="s">
        <v>1247</v>
      </c>
      <c r="M1707" t="s">
        <v>14</v>
      </c>
    </row>
    <row r="1708" spans="2:13" ht="14.25" hidden="1">
      <c r="B1708">
        <v>1706</v>
      </c>
      <c r="C1708">
        <v>161</v>
      </c>
      <c r="D1708">
        <v>19</v>
      </c>
      <c r="E1708">
        <v>1</v>
      </c>
      <c r="F1708">
        <v>0</v>
      </c>
      <c r="G1708" t="s">
        <v>1966</v>
      </c>
      <c r="H1708" t="s">
        <v>1959</v>
      </c>
      <c r="I1708" t="s">
        <v>1247</v>
      </c>
      <c r="J1708" t="s">
        <v>15</v>
      </c>
      <c r="K1708" t="s">
        <v>1248</v>
      </c>
      <c r="M1708" t="s">
        <v>14</v>
      </c>
    </row>
    <row r="1709" spans="2:13" ht="14.25" hidden="1">
      <c r="B1709">
        <v>1707</v>
      </c>
      <c r="C1709">
        <v>161</v>
      </c>
      <c r="D1709">
        <v>19</v>
      </c>
      <c r="E1709">
        <v>2</v>
      </c>
      <c r="F1709">
        <v>0</v>
      </c>
      <c r="G1709" t="s">
        <v>1966</v>
      </c>
      <c r="H1709" t="s">
        <v>1959</v>
      </c>
      <c r="I1709" t="s">
        <v>1247</v>
      </c>
      <c r="J1709" t="s">
        <v>15</v>
      </c>
      <c r="K1709" t="s">
        <v>1249</v>
      </c>
      <c r="M1709" t="s">
        <v>14</v>
      </c>
    </row>
    <row r="1710" spans="2:13" ht="14.25" hidden="1">
      <c r="B1710">
        <v>1708</v>
      </c>
      <c r="C1710">
        <v>161</v>
      </c>
      <c r="D1710">
        <v>19</v>
      </c>
      <c r="E1710">
        <v>3</v>
      </c>
      <c r="F1710">
        <v>0</v>
      </c>
      <c r="G1710" t="s">
        <v>1966</v>
      </c>
      <c r="H1710" t="s">
        <v>1959</v>
      </c>
      <c r="I1710" t="s">
        <v>1247</v>
      </c>
      <c r="J1710" t="s">
        <v>15</v>
      </c>
      <c r="K1710" t="s">
        <v>1250</v>
      </c>
      <c r="M1710" t="s">
        <v>14</v>
      </c>
    </row>
    <row r="1711" spans="2:13" ht="14.25" hidden="1">
      <c r="B1711">
        <v>1709</v>
      </c>
      <c r="C1711">
        <v>161</v>
      </c>
      <c r="D1711">
        <v>19</v>
      </c>
      <c r="E1711">
        <v>4</v>
      </c>
      <c r="F1711">
        <v>0</v>
      </c>
      <c r="G1711" t="s">
        <v>1966</v>
      </c>
      <c r="H1711" t="s">
        <v>1959</v>
      </c>
      <c r="I1711" t="s">
        <v>1247</v>
      </c>
      <c r="J1711" t="s">
        <v>15</v>
      </c>
      <c r="K1711" t="s">
        <v>1251</v>
      </c>
      <c r="M1711" t="s">
        <v>14</v>
      </c>
    </row>
    <row r="1712" spans="2:13" ht="14.25" hidden="1">
      <c r="B1712">
        <v>1710</v>
      </c>
      <c r="C1712">
        <v>161</v>
      </c>
      <c r="D1712">
        <v>19</v>
      </c>
      <c r="E1712">
        <v>5</v>
      </c>
      <c r="F1712">
        <v>0</v>
      </c>
      <c r="G1712" t="s">
        <v>1966</v>
      </c>
      <c r="H1712" t="s">
        <v>1959</v>
      </c>
      <c r="I1712" t="s">
        <v>1247</v>
      </c>
      <c r="J1712" t="s">
        <v>15</v>
      </c>
      <c r="K1712" t="s">
        <v>1252</v>
      </c>
      <c r="M1712" t="s">
        <v>14</v>
      </c>
    </row>
    <row r="1713" spans="2:13" ht="14.25" hidden="1">
      <c r="B1713">
        <v>1711</v>
      </c>
      <c r="C1713">
        <v>161</v>
      </c>
      <c r="D1713">
        <v>19</v>
      </c>
      <c r="E1713">
        <v>6</v>
      </c>
      <c r="F1713">
        <v>0</v>
      </c>
      <c r="G1713" t="s">
        <v>1966</v>
      </c>
      <c r="H1713" t="s">
        <v>1959</v>
      </c>
      <c r="I1713" t="s">
        <v>1247</v>
      </c>
      <c r="J1713" t="s">
        <v>15</v>
      </c>
      <c r="K1713" t="s">
        <v>1253</v>
      </c>
      <c r="M1713" t="s">
        <v>14</v>
      </c>
    </row>
    <row r="1714" spans="2:13" ht="14.25" hidden="1">
      <c r="B1714">
        <v>1712</v>
      </c>
      <c r="C1714">
        <v>161</v>
      </c>
      <c r="D1714">
        <v>19</v>
      </c>
      <c r="E1714">
        <v>7</v>
      </c>
      <c r="F1714">
        <v>0</v>
      </c>
      <c r="G1714" t="s">
        <v>1966</v>
      </c>
      <c r="H1714" t="s">
        <v>1959</v>
      </c>
      <c r="I1714" t="s">
        <v>1247</v>
      </c>
      <c r="J1714" t="s">
        <v>15</v>
      </c>
      <c r="K1714" t="s">
        <v>1254</v>
      </c>
      <c r="M1714" t="s">
        <v>14</v>
      </c>
    </row>
    <row r="1715" spans="2:13" ht="14.25" hidden="1">
      <c r="B1715">
        <v>1713</v>
      </c>
      <c r="C1715">
        <v>161</v>
      </c>
      <c r="D1715">
        <v>19</v>
      </c>
      <c r="E1715">
        <v>8</v>
      </c>
      <c r="F1715">
        <v>0</v>
      </c>
      <c r="G1715" t="s">
        <v>1966</v>
      </c>
      <c r="H1715" t="s">
        <v>1959</v>
      </c>
      <c r="I1715" t="s">
        <v>1247</v>
      </c>
      <c r="J1715" t="s">
        <v>15</v>
      </c>
      <c r="K1715" t="s">
        <v>1255</v>
      </c>
      <c r="M1715" t="s">
        <v>14</v>
      </c>
    </row>
    <row r="1716" spans="2:13" ht="14.25" hidden="1">
      <c r="B1716">
        <v>1714</v>
      </c>
      <c r="C1716">
        <v>161</v>
      </c>
      <c r="D1716">
        <v>19</v>
      </c>
      <c r="E1716">
        <v>9</v>
      </c>
      <c r="F1716">
        <v>0</v>
      </c>
      <c r="G1716" t="s">
        <v>1966</v>
      </c>
      <c r="H1716" t="s">
        <v>1959</v>
      </c>
      <c r="I1716" t="s">
        <v>1247</v>
      </c>
      <c r="J1716" t="s">
        <v>15</v>
      </c>
      <c r="K1716" t="s">
        <v>1256</v>
      </c>
      <c r="M1716" t="s">
        <v>14</v>
      </c>
    </row>
    <row r="1717" spans="2:13" ht="14.25" hidden="1">
      <c r="B1717">
        <v>1715</v>
      </c>
      <c r="C1717">
        <v>161</v>
      </c>
      <c r="D1717">
        <v>19</v>
      </c>
      <c r="E1717">
        <v>10</v>
      </c>
      <c r="F1717">
        <v>0</v>
      </c>
      <c r="G1717" t="s">
        <v>1966</v>
      </c>
      <c r="H1717" t="s">
        <v>1959</v>
      </c>
      <c r="I1717" t="s">
        <v>1247</v>
      </c>
      <c r="J1717" t="s">
        <v>15</v>
      </c>
      <c r="K1717" t="s">
        <v>1257</v>
      </c>
      <c r="M1717" t="s">
        <v>14</v>
      </c>
    </row>
    <row r="1718" spans="2:13" ht="14.25" hidden="1">
      <c r="B1718">
        <v>1716</v>
      </c>
      <c r="C1718">
        <v>161</v>
      </c>
      <c r="D1718">
        <v>19</v>
      </c>
      <c r="E1718">
        <v>11</v>
      </c>
      <c r="F1718">
        <v>0</v>
      </c>
      <c r="G1718" t="s">
        <v>1966</v>
      </c>
      <c r="H1718" t="s">
        <v>1959</v>
      </c>
      <c r="I1718" t="s">
        <v>1247</v>
      </c>
      <c r="J1718" t="s">
        <v>182</v>
      </c>
      <c r="K1718" t="s">
        <v>1258</v>
      </c>
      <c r="M1718" t="s">
        <v>14</v>
      </c>
    </row>
    <row r="1719" spans="2:13" ht="14.25" hidden="1">
      <c r="B1719">
        <v>1717</v>
      </c>
      <c r="C1719">
        <v>161</v>
      </c>
      <c r="D1719">
        <v>19</v>
      </c>
      <c r="E1719">
        <v>12</v>
      </c>
      <c r="F1719">
        <v>0</v>
      </c>
      <c r="G1719" t="s">
        <v>1966</v>
      </c>
      <c r="H1719" t="s">
        <v>1959</v>
      </c>
      <c r="I1719" t="s">
        <v>1247</v>
      </c>
      <c r="J1719" t="s">
        <v>15</v>
      </c>
      <c r="K1719" t="s">
        <v>1259</v>
      </c>
      <c r="M1719" t="s">
        <v>14</v>
      </c>
    </row>
    <row r="1720" spans="2:13" ht="14.25" hidden="1">
      <c r="B1720">
        <v>1718</v>
      </c>
      <c r="C1720">
        <v>161</v>
      </c>
      <c r="D1720">
        <v>19</v>
      </c>
      <c r="E1720">
        <v>13</v>
      </c>
      <c r="F1720">
        <v>0</v>
      </c>
      <c r="G1720" t="s">
        <v>1966</v>
      </c>
      <c r="H1720" t="s">
        <v>1959</v>
      </c>
      <c r="I1720" t="s">
        <v>1247</v>
      </c>
      <c r="J1720" t="s">
        <v>15</v>
      </c>
      <c r="K1720" t="s">
        <v>1260</v>
      </c>
      <c r="M1720" t="s">
        <v>14</v>
      </c>
    </row>
    <row r="1721" spans="2:13" ht="14.25" hidden="1">
      <c r="B1721">
        <v>1719</v>
      </c>
      <c r="C1721">
        <v>161</v>
      </c>
      <c r="D1721">
        <v>19</v>
      </c>
      <c r="E1721">
        <v>14</v>
      </c>
      <c r="F1721">
        <v>0</v>
      </c>
      <c r="G1721" t="s">
        <v>1966</v>
      </c>
      <c r="H1721" t="s">
        <v>1959</v>
      </c>
      <c r="I1721" t="s">
        <v>1247</v>
      </c>
      <c r="J1721" t="s">
        <v>15</v>
      </c>
      <c r="K1721" t="s">
        <v>1261</v>
      </c>
      <c r="M1721" t="s">
        <v>14</v>
      </c>
    </row>
    <row r="1722" spans="2:13" ht="14.25" hidden="1">
      <c r="B1722">
        <v>1720</v>
      </c>
      <c r="C1722">
        <v>161</v>
      </c>
      <c r="D1722">
        <v>19</v>
      </c>
      <c r="E1722">
        <v>15</v>
      </c>
      <c r="F1722">
        <v>0</v>
      </c>
      <c r="G1722" t="s">
        <v>1966</v>
      </c>
      <c r="H1722" t="s">
        <v>1959</v>
      </c>
      <c r="I1722" t="s">
        <v>1247</v>
      </c>
      <c r="J1722" t="s">
        <v>15</v>
      </c>
      <c r="K1722" t="s">
        <v>1262</v>
      </c>
      <c r="M1722" t="s">
        <v>14</v>
      </c>
    </row>
    <row r="1723" spans="2:13" ht="14.25" hidden="1">
      <c r="B1723">
        <v>1721</v>
      </c>
      <c r="C1723">
        <v>161</v>
      </c>
      <c r="D1723">
        <v>19</v>
      </c>
      <c r="E1723">
        <v>16</v>
      </c>
      <c r="F1723">
        <v>0</v>
      </c>
      <c r="G1723" t="s">
        <v>1966</v>
      </c>
      <c r="H1723" t="s">
        <v>1959</v>
      </c>
      <c r="I1723" t="s">
        <v>1247</v>
      </c>
      <c r="J1723" t="s">
        <v>15</v>
      </c>
      <c r="K1723" t="s">
        <v>1263</v>
      </c>
      <c r="M1723" t="s">
        <v>14</v>
      </c>
    </row>
    <row r="1724" spans="2:13" ht="14.25" hidden="1">
      <c r="B1724">
        <v>1722</v>
      </c>
      <c r="C1724">
        <v>161</v>
      </c>
      <c r="D1724">
        <v>19</v>
      </c>
      <c r="E1724">
        <v>17</v>
      </c>
      <c r="F1724">
        <v>0</v>
      </c>
      <c r="G1724" t="s">
        <v>1966</v>
      </c>
      <c r="H1724" t="s">
        <v>1959</v>
      </c>
      <c r="I1724" t="s">
        <v>1247</v>
      </c>
      <c r="J1724" t="s">
        <v>15</v>
      </c>
      <c r="K1724" t="s">
        <v>1264</v>
      </c>
      <c r="M1724" t="s">
        <v>14</v>
      </c>
    </row>
    <row r="1725" spans="2:13" ht="14.25" hidden="1">
      <c r="B1725">
        <v>1723</v>
      </c>
      <c r="C1725">
        <v>161</v>
      </c>
      <c r="D1725">
        <v>19</v>
      </c>
      <c r="E1725">
        <v>18</v>
      </c>
      <c r="F1725">
        <v>0</v>
      </c>
      <c r="G1725" t="s">
        <v>1966</v>
      </c>
      <c r="H1725" t="s">
        <v>1959</v>
      </c>
      <c r="I1725" t="s">
        <v>1247</v>
      </c>
      <c r="J1725" t="s">
        <v>15</v>
      </c>
      <c r="K1725" t="s">
        <v>56</v>
      </c>
      <c r="M1725" t="s">
        <v>14</v>
      </c>
    </row>
    <row r="1726" spans="2:13" ht="14.25" hidden="1">
      <c r="B1726">
        <v>1724</v>
      </c>
      <c r="C1726">
        <v>161</v>
      </c>
      <c r="D1726">
        <v>19</v>
      </c>
      <c r="E1726">
        <v>19</v>
      </c>
      <c r="F1726">
        <v>0</v>
      </c>
      <c r="G1726" t="s">
        <v>1966</v>
      </c>
      <c r="H1726" t="s">
        <v>1959</v>
      </c>
      <c r="I1726" t="s">
        <v>1247</v>
      </c>
      <c r="J1726" t="s">
        <v>24</v>
      </c>
      <c r="K1726" t="s">
        <v>57</v>
      </c>
      <c r="M1726" t="s">
        <v>14</v>
      </c>
    </row>
    <row r="1727" spans="2:13" ht="14.25" hidden="1">
      <c r="B1727">
        <v>1725</v>
      </c>
      <c r="C1727">
        <v>162</v>
      </c>
      <c r="D1727">
        <v>6</v>
      </c>
      <c r="E1727">
        <v>0</v>
      </c>
      <c r="F1727">
        <v>0</v>
      </c>
      <c r="G1727" t="s">
        <v>1966</v>
      </c>
      <c r="H1727" t="s">
        <v>1959</v>
      </c>
      <c r="I1727" t="s">
        <v>1265</v>
      </c>
      <c r="J1727" t="s">
        <v>12</v>
      </c>
      <c r="K1727" t="s">
        <v>1265</v>
      </c>
      <c r="M1727" t="s">
        <v>14</v>
      </c>
    </row>
    <row r="1728" spans="2:13" ht="14.25" hidden="1">
      <c r="B1728">
        <v>1726</v>
      </c>
      <c r="C1728">
        <v>162</v>
      </c>
      <c r="D1728">
        <v>6</v>
      </c>
      <c r="E1728">
        <v>1</v>
      </c>
      <c r="F1728">
        <v>0</v>
      </c>
      <c r="G1728" t="s">
        <v>1966</v>
      </c>
      <c r="H1728" t="s">
        <v>1959</v>
      </c>
      <c r="I1728" t="s">
        <v>1265</v>
      </c>
      <c r="J1728" t="s">
        <v>15</v>
      </c>
      <c r="K1728" t="s">
        <v>1236</v>
      </c>
      <c r="M1728" t="s">
        <v>14</v>
      </c>
    </row>
    <row r="1729" spans="2:13" ht="14.25" hidden="1">
      <c r="B1729">
        <v>1727</v>
      </c>
      <c r="C1729">
        <v>162</v>
      </c>
      <c r="D1729">
        <v>6</v>
      </c>
      <c r="E1729">
        <v>2</v>
      </c>
      <c r="F1729">
        <v>0</v>
      </c>
      <c r="G1729" t="s">
        <v>1966</v>
      </c>
      <c r="H1729" t="s">
        <v>1959</v>
      </c>
      <c r="I1729" t="s">
        <v>1265</v>
      </c>
      <c r="J1729" t="s">
        <v>15</v>
      </c>
      <c r="K1729" t="s">
        <v>1237</v>
      </c>
      <c r="M1729" t="s">
        <v>14</v>
      </c>
    </row>
    <row r="1730" spans="2:13" ht="14.25" hidden="1">
      <c r="B1730">
        <v>1728</v>
      </c>
      <c r="C1730">
        <v>162</v>
      </c>
      <c r="D1730">
        <v>6</v>
      </c>
      <c r="E1730">
        <v>3</v>
      </c>
      <c r="F1730">
        <v>0</v>
      </c>
      <c r="G1730" t="s">
        <v>1966</v>
      </c>
      <c r="H1730" t="s">
        <v>1959</v>
      </c>
      <c r="I1730" t="s">
        <v>1265</v>
      </c>
      <c r="J1730" t="s">
        <v>15</v>
      </c>
      <c r="K1730" t="s">
        <v>1238</v>
      </c>
      <c r="M1730" t="s">
        <v>14</v>
      </c>
    </row>
    <row r="1731" spans="2:13" ht="14.25" hidden="1">
      <c r="B1731">
        <v>1729</v>
      </c>
      <c r="C1731">
        <v>162</v>
      </c>
      <c r="D1731">
        <v>6</v>
      </c>
      <c r="E1731">
        <v>4</v>
      </c>
      <c r="F1731">
        <v>0</v>
      </c>
      <c r="G1731" t="s">
        <v>1966</v>
      </c>
      <c r="H1731" t="s">
        <v>1959</v>
      </c>
      <c r="I1731" t="s">
        <v>1265</v>
      </c>
      <c r="J1731" t="s">
        <v>15</v>
      </c>
      <c r="K1731" t="s">
        <v>1239</v>
      </c>
      <c r="M1731" t="s">
        <v>14</v>
      </c>
    </row>
    <row r="1732" spans="2:13" ht="14.25" hidden="1">
      <c r="B1732">
        <v>1730</v>
      </c>
      <c r="C1732">
        <v>162</v>
      </c>
      <c r="D1732">
        <v>6</v>
      </c>
      <c r="E1732">
        <v>5</v>
      </c>
      <c r="F1732">
        <v>0</v>
      </c>
      <c r="G1732" t="s">
        <v>1966</v>
      </c>
      <c r="H1732" t="s">
        <v>1959</v>
      </c>
      <c r="I1732" t="s">
        <v>1265</v>
      </c>
      <c r="J1732" t="s">
        <v>15</v>
      </c>
      <c r="K1732" t="s">
        <v>56</v>
      </c>
      <c r="M1732" t="s">
        <v>14</v>
      </c>
    </row>
    <row r="1733" spans="2:13" ht="14.25" hidden="1">
      <c r="B1733">
        <v>1731</v>
      </c>
      <c r="C1733">
        <v>162</v>
      </c>
      <c r="D1733">
        <v>6</v>
      </c>
      <c r="E1733">
        <v>6</v>
      </c>
      <c r="F1733">
        <v>0</v>
      </c>
      <c r="G1733" t="s">
        <v>1966</v>
      </c>
      <c r="H1733" t="s">
        <v>1959</v>
      </c>
      <c r="I1733" t="s">
        <v>1265</v>
      </c>
      <c r="J1733" t="s">
        <v>24</v>
      </c>
      <c r="K1733" t="s">
        <v>57</v>
      </c>
      <c r="M1733" t="s">
        <v>14</v>
      </c>
    </row>
    <row r="1734" spans="2:13" ht="14.25" hidden="1">
      <c r="B1734">
        <v>1732</v>
      </c>
      <c r="C1734">
        <v>163</v>
      </c>
      <c r="D1734">
        <v>10</v>
      </c>
      <c r="E1734">
        <v>0</v>
      </c>
      <c r="F1734">
        <v>0</v>
      </c>
      <c r="G1734" t="s">
        <v>1966</v>
      </c>
      <c r="H1734" t="s">
        <v>1959</v>
      </c>
      <c r="I1734" t="s">
        <v>1266</v>
      </c>
      <c r="J1734" t="s">
        <v>12</v>
      </c>
      <c r="K1734" t="s">
        <v>1266</v>
      </c>
      <c r="M1734" t="s">
        <v>14</v>
      </c>
    </row>
    <row r="1735" spans="2:13" ht="14.25" hidden="1">
      <c r="B1735">
        <v>1733</v>
      </c>
      <c r="C1735">
        <v>163</v>
      </c>
      <c r="D1735">
        <v>10</v>
      </c>
      <c r="E1735">
        <v>1</v>
      </c>
      <c r="F1735">
        <v>0</v>
      </c>
      <c r="G1735" t="s">
        <v>1966</v>
      </c>
      <c r="H1735" t="s">
        <v>1959</v>
      </c>
      <c r="I1735" t="s">
        <v>1266</v>
      </c>
      <c r="J1735" t="s">
        <v>15</v>
      </c>
      <c r="K1735" t="s">
        <v>1267</v>
      </c>
      <c r="M1735" t="s">
        <v>14</v>
      </c>
    </row>
    <row r="1736" spans="2:13" ht="14.25" hidden="1">
      <c r="B1736">
        <v>1734</v>
      </c>
      <c r="C1736">
        <v>163</v>
      </c>
      <c r="D1736">
        <v>10</v>
      </c>
      <c r="E1736">
        <v>2</v>
      </c>
      <c r="F1736">
        <v>0</v>
      </c>
      <c r="G1736" t="s">
        <v>1966</v>
      </c>
      <c r="H1736" t="s">
        <v>1959</v>
      </c>
      <c r="I1736" t="s">
        <v>1266</v>
      </c>
      <c r="J1736" t="s">
        <v>15</v>
      </c>
      <c r="K1736" t="s">
        <v>1268</v>
      </c>
      <c r="M1736" t="s">
        <v>14</v>
      </c>
    </row>
    <row r="1737" spans="2:13" ht="14.25" hidden="1">
      <c r="B1737">
        <v>1735</v>
      </c>
      <c r="C1737">
        <v>163</v>
      </c>
      <c r="D1737">
        <v>10</v>
      </c>
      <c r="E1737">
        <v>3</v>
      </c>
      <c r="F1737">
        <v>0</v>
      </c>
      <c r="G1737" t="s">
        <v>1966</v>
      </c>
      <c r="H1737" t="s">
        <v>1959</v>
      </c>
      <c r="I1737" t="s">
        <v>1266</v>
      </c>
      <c r="J1737" t="s">
        <v>15</v>
      </c>
      <c r="K1737" t="s">
        <v>1269</v>
      </c>
      <c r="M1737" t="s">
        <v>14</v>
      </c>
    </row>
    <row r="1738" spans="2:13" ht="14.25" hidden="1">
      <c r="B1738">
        <v>1736</v>
      </c>
      <c r="C1738">
        <v>163</v>
      </c>
      <c r="D1738">
        <v>10</v>
      </c>
      <c r="E1738">
        <v>4</v>
      </c>
      <c r="F1738">
        <v>0</v>
      </c>
      <c r="G1738" t="s">
        <v>1966</v>
      </c>
      <c r="H1738" t="s">
        <v>1959</v>
      </c>
      <c r="I1738" t="s">
        <v>1266</v>
      </c>
      <c r="J1738" t="s">
        <v>15</v>
      </c>
      <c r="K1738" t="s">
        <v>1270</v>
      </c>
      <c r="M1738" t="s">
        <v>14</v>
      </c>
    </row>
    <row r="1739" spans="2:13" ht="14.25" hidden="1">
      <c r="B1739">
        <v>1737</v>
      </c>
      <c r="C1739">
        <v>163</v>
      </c>
      <c r="D1739">
        <v>10</v>
      </c>
      <c r="E1739">
        <v>5</v>
      </c>
      <c r="F1739">
        <v>0</v>
      </c>
      <c r="G1739" t="s">
        <v>1966</v>
      </c>
      <c r="H1739" t="s">
        <v>1959</v>
      </c>
      <c r="I1739" t="s">
        <v>1266</v>
      </c>
      <c r="J1739" t="s">
        <v>15</v>
      </c>
      <c r="K1739" t="s">
        <v>1271</v>
      </c>
      <c r="M1739" t="s">
        <v>14</v>
      </c>
    </row>
    <row r="1740" spans="2:13" ht="14.25" hidden="1">
      <c r="B1740">
        <v>1738</v>
      </c>
      <c r="C1740">
        <v>163</v>
      </c>
      <c r="D1740">
        <v>10</v>
      </c>
      <c r="E1740">
        <v>6</v>
      </c>
      <c r="F1740">
        <v>0</v>
      </c>
      <c r="G1740" t="s">
        <v>1966</v>
      </c>
      <c r="H1740" t="s">
        <v>1959</v>
      </c>
      <c r="I1740" t="s">
        <v>1266</v>
      </c>
      <c r="J1740" t="s">
        <v>15</v>
      </c>
      <c r="K1740" t="s">
        <v>1272</v>
      </c>
      <c r="M1740" t="s">
        <v>14</v>
      </c>
    </row>
    <row r="1741" spans="2:13" ht="14.25" hidden="1">
      <c r="B1741">
        <v>1739</v>
      </c>
      <c r="C1741">
        <v>163</v>
      </c>
      <c r="D1741">
        <v>10</v>
      </c>
      <c r="E1741">
        <v>7</v>
      </c>
      <c r="F1741">
        <v>0</v>
      </c>
      <c r="G1741" t="s">
        <v>1966</v>
      </c>
      <c r="H1741" t="s">
        <v>1959</v>
      </c>
      <c r="I1741" t="s">
        <v>1266</v>
      </c>
      <c r="J1741" t="s">
        <v>15</v>
      </c>
      <c r="K1741" t="s">
        <v>1273</v>
      </c>
      <c r="M1741" t="s">
        <v>14</v>
      </c>
    </row>
    <row r="1742" spans="2:13" ht="14.25" hidden="1">
      <c r="B1742">
        <v>1740</v>
      </c>
      <c r="C1742">
        <v>163</v>
      </c>
      <c r="D1742">
        <v>10</v>
      </c>
      <c r="E1742">
        <v>8</v>
      </c>
      <c r="F1742">
        <v>0</v>
      </c>
      <c r="G1742" t="s">
        <v>1966</v>
      </c>
      <c r="H1742" t="s">
        <v>1959</v>
      </c>
      <c r="I1742" t="s">
        <v>1266</v>
      </c>
      <c r="J1742" t="s">
        <v>15</v>
      </c>
      <c r="K1742" t="s">
        <v>1223</v>
      </c>
      <c r="M1742" t="s">
        <v>14</v>
      </c>
    </row>
    <row r="1743" spans="2:13" ht="14.25" hidden="1">
      <c r="B1743">
        <v>1741</v>
      </c>
      <c r="C1743">
        <v>163</v>
      </c>
      <c r="D1743">
        <v>10</v>
      </c>
      <c r="E1743">
        <v>9</v>
      </c>
      <c r="F1743">
        <v>0</v>
      </c>
      <c r="G1743" t="s">
        <v>1966</v>
      </c>
      <c r="H1743" t="s">
        <v>1959</v>
      </c>
      <c r="I1743" t="s">
        <v>1266</v>
      </c>
      <c r="J1743" t="s">
        <v>15</v>
      </c>
      <c r="K1743" t="s">
        <v>56</v>
      </c>
      <c r="M1743" t="s">
        <v>14</v>
      </c>
    </row>
    <row r="1744" spans="2:13" ht="14.25" hidden="1">
      <c r="B1744">
        <v>1742</v>
      </c>
      <c r="C1744">
        <v>163</v>
      </c>
      <c r="D1744">
        <v>10</v>
      </c>
      <c r="E1744">
        <v>10</v>
      </c>
      <c r="F1744">
        <v>0</v>
      </c>
      <c r="G1744" t="s">
        <v>1966</v>
      </c>
      <c r="H1744" t="s">
        <v>1959</v>
      </c>
      <c r="I1744" t="s">
        <v>1266</v>
      </c>
      <c r="J1744" t="s">
        <v>24</v>
      </c>
      <c r="K1744" t="s">
        <v>57</v>
      </c>
      <c r="M1744" t="s">
        <v>14</v>
      </c>
    </row>
    <row r="1745" spans="2:13" ht="14.25" hidden="1">
      <c r="B1745">
        <v>1743</v>
      </c>
      <c r="C1745">
        <v>164</v>
      </c>
      <c r="D1745">
        <v>5</v>
      </c>
      <c r="E1745">
        <v>0</v>
      </c>
      <c r="F1745">
        <v>0</v>
      </c>
      <c r="G1745" t="s">
        <v>1966</v>
      </c>
      <c r="H1745" t="s">
        <v>1959</v>
      </c>
      <c r="I1745" t="s">
        <v>1274</v>
      </c>
      <c r="J1745" t="s">
        <v>12</v>
      </c>
      <c r="K1745" t="s">
        <v>1274</v>
      </c>
      <c r="M1745" t="s">
        <v>14</v>
      </c>
    </row>
    <row r="1746" spans="2:13" ht="14.25" hidden="1">
      <c r="B1746">
        <v>1744</v>
      </c>
      <c r="C1746">
        <v>164</v>
      </c>
      <c r="D1746">
        <v>5</v>
      </c>
      <c r="E1746">
        <v>1</v>
      </c>
      <c r="F1746">
        <v>0</v>
      </c>
      <c r="G1746" t="s">
        <v>1966</v>
      </c>
      <c r="H1746" t="s">
        <v>1959</v>
      </c>
      <c r="I1746" t="s">
        <v>1274</v>
      </c>
      <c r="J1746" t="s">
        <v>15</v>
      </c>
      <c r="K1746" t="s">
        <v>1275</v>
      </c>
      <c r="M1746" t="s">
        <v>14</v>
      </c>
    </row>
    <row r="1747" spans="2:13" ht="14.25" hidden="1">
      <c r="B1747">
        <v>1745</v>
      </c>
      <c r="C1747">
        <v>164</v>
      </c>
      <c r="D1747">
        <v>5</v>
      </c>
      <c r="E1747">
        <v>2</v>
      </c>
      <c r="F1747">
        <v>0</v>
      </c>
      <c r="G1747" t="s">
        <v>1966</v>
      </c>
      <c r="H1747" t="s">
        <v>1959</v>
      </c>
      <c r="I1747" t="s">
        <v>1274</v>
      </c>
      <c r="J1747" t="s">
        <v>15</v>
      </c>
      <c r="K1747" t="s">
        <v>1276</v>
      </c>
      <c r="M1747" t="s">
        <v>14</v>
      </c>
    </row>
    <row r="1748" spans="2:13" ht="14.25" hidden="1">
      <c r="B1748">
        <v>1746</v>
      </c>
      <c r="C1748">
        <v>164</v>
      </c>
      <c r="D1748">
        <v>5</v>
      </c>
      <c r="E1748">
        <v>3</v>
      </c>
      <c r="F1748">
        <v>0</v>
      </c>
      <c r="G1748" t="s">
        <v>1966</v>
      </c>
      <c r="H1748" t="s">
        <v>1959</v>
      </c>
      <c r="I1748" t="s">
        <v>1274</v>
      </c>
      <c r="J1748" t="s">
        <v>15</v>
      </c>
      <c r="K1748" t="s">
        <v>1277</v>
      </c>
      <c r="M1748" t="s">
        <v>14</v>
      </c>
    </row>
    <row r="1749" spans="2:13" ht="14.25" hidden="1">
      <c r="B1749">
        <v>1747</v>
      </c>
      <c r="C1749">
        <v>164</v>
      </c>
      <c r="D1749">
        <v>5</v>
      </c>
      <c r="E1749">
        <v>4</v>
      </c>
      <c r="F1749">
        <v>0</v>
      </c>
      <c r="G1749" t="s">
        <v>1966</v>
      </c>
      <c r="H1749" t="s">
        <v>1959</v>
      </c>
      <c r="I1749" t="s">
        <v>1274</v>
      </c>
      <c r="J1749" t="s">
        <v>15</v>
      </c>
      <c r="K1749" t="s">
        <v>56</v>
      </c>
      <c r="M1749" t="s">
        <v>14</v>
      </c>
    </row>
    <row r="1750" spans="2:13" ht="14.25" hidden="1">
      <c r="B1750">
        <v>1748</v>
      </c>
      <c r="C1750">
        <v>164</v>
      </c>
      <c r="D1750">
        <v>5</v>
      </c>
      <c r="E1750">
        <v>5</v>
      </c>
      <c r="F1750">
        <v>0</v>
      </c>
      <c r="G1750" t="s">
        <v>1966</v>
      </c>
      <c r="H1750" t="s">
        <v>1959</v>
      </c>
      <c r="I1750" t="s">
        <v>1274</v>
      </c>
      <c r="J1750" t="s">
        <v>24</v>
      </c>
      <c r="K1750" t="s">
        <v>57</v>
      </c>
      <c r="M1750" t="s">
        <v>14</v>
      </c>
    </row>
    <row r="1751" spans="2:13" ht="14.25" hidden="1">
      <c r="B1751">
        <v>1749</v>
      </c>
      <c r="C1751">
        <v>165</v>
      </c>
      <c r="D1751">
        <v>19</v>
      </c>
      <c r="E1751">
        <v>0</v>
      </c>
      <c r="F1751">
        <v>0</v>
      </c>
      <c r="G1751" t="s">
        <v>1966</v>
      </c>
      <c r="H1751" t="s">
        <v>1959</v>
      </c>
      <c r="I1751" t="s">
        <v>1278</v>
      </c>
      <c r="J1751" t="s">
        <v>5</v>
      </c>
      <c r="K1751" t="s">
        <v>1278</v>
      </c>
      <c r="M1751" t="s">
        <v>14</v>
      </c>
    </row>
    <row r="1752" spans="2:13" ht="14.25" hidden="1">
      <c r="B1752">
        <v>1750</v>
      </c>
      <c r="C1752">
        <v>165</v>
      </c>
      <c r="D1752">
        <v>19</v>
      </c>
      <c r="E1752">
        <v>1</v>
      </c>
      <c r="F1752">
        <v>0</v>
      </c>
      <c r="G1752" t="s">
        <v>1966</v>
      </c>
      <c r="H1752" t="s">
        <v>1959</v>
      </c>
      <c r="I1752" t="s">
        <v>1278</v>
      </c>
      <c r="J1752" t="s">
        <v>1127</v>
      </c>
      <c r="K1752" t="s">
        <v>1279</v>
      </c>
      <c r="M1752" t="s">
        <v>14</v>
      </c>
    </row>
    <row r="1753" spans="2:13" ht="14.25" hidden="1">
      <c r="B1753">
        <v>1751</v>
      </c>
      <c r="C1753">
        <v>165</v>
      </c>
      <c r="D1753">
        <v>19</v>
      </c>
      <c r="E1753">
        <v>2</v>
      </c>
      <c r="F1753">
        <v>0</v>
      </c>
      <c r="G1753" t="s">
        <v>1966</v>
      </c>
      <c r="H1753" t="s">
        <v>1959</v>
      </c>
      <c r="I1753" t="s">
        <v>1278</v>
      </c>
      <c r="J1753" t="s">
        <v>15</v>
      </c>
      <c r="K1753" t="s">
        <v>1280</v>
      </c>
      <c r="M1753" t="s">
        <v>14</v>
      </c>
    </row>
    <row r="1754" spans="2:13" ht="14.25" hidden="1">
      <c r="B1754">
        <v>1752</v>
      </c>
      <c r="C1754">
        <v>165</v>
      </c>
      <c r="D1754">
        <v>19</v>
      </c>
      <c r="E1754">
        <v>3</v>
      </c>
      <c r="F1754">
        <v>0</v>
      </c>
      <c r="G1754" t="s">
        <v>1966</v>
      </c>
      <c r="H1754" t="s">
        <v>1959</v>
      </c>
      <c r="I1754" t="s">
        <v>1278</v>
      </c>
      <c r="J1754" t="s">
        <v>15</v>
      </c>
      <c r="K1754" t="s">
        <v>1281</v>
      </c>
      <c r="M1754" t="s">
        <v>14</v>
      </c>
    </row>
    <row r="1755" spans="2:13" ht="14.25" hidden="1">
      <c r="B1755">
        <v>1753</v>
      </c>
      <c r="C1755">
        <v>165</v>
      </c>
      <c r="D1755">
        <v>19</v>
      </c>
      <c r="E1755">
        <v>4</v>
      </c>
      <c r="F1755">
        <v>0</v>
      </c>
      <c r="G1755" t="s">
        <v>1966</v>
      </c>
      <c r="H1755" t="s">
        <v>1959</v>
      </c>
      <c r="I1755" t="s">
        <v>1278</v>
      </c>
      <c r="J1755" t="s">
        <v>1127</v>
      </c>
      <c r="K1755" t="s">
        <v>1282</v>
      </c>
      <c r="M1755" t="s">
        <v>14</v>
      </c>
    </row>
    <row r="1756" spans="2:13" ht="14.25" hidden="1">
      <c r="B1756">
        <v>1754</v>
      </c>
      <c r="C1756">
        <v>165</v>
      </c>
      <c r="D1756">
        <v>19</v>
      </c>
      <c r="E1756">
        <v>5</v>
      </c>
      <c r="F1756">
        <v>0</v>
      </c>
      <c r="G1756" t="s">
        <v>1966</v>
      </c>
      <c r="H1756" t="s">
        <v>1959</v>
      </c>
      <c r="I1756" t="s">
        <v>1278</v>
      </c>
      <c r="J1756" t="s">
        <v>15</v>
      </c>
      <c r="K1756" t="s">
        <v>1283</v>
      </c>
      <c r="M1756" t="s">
        <v>14</v>
      </c>
    </row>
    <row r="1757" spans="2:13" ht="14.25" hidden="1">
      <c r="B1757">
        <v>1755</v>
      </c>
      <c r="C1757">
        <v>165</v>
      </c>
      <c r="D1757">
        <v>19</v>
      </c>
      <c r="E1757">
        <v>6</v>
      </c>
      <c r="F1757">
        <v>0</v>
      </c>
      <c r="G1757" t="s">
        <v>1966</v>
      </c>
      <c r="H1757" t="s">
        <v>1959</v>
      </c>
      <c r="I1757" t="s">
        <v>1278</v>
      </c>
      <c r="J1757" t="s">
        <v>15</v>
      </c>
      <c r="K1757" t="s">
        <v>1280</v>
      </c>
      <c r="M1757" t="s">
        <v>14</v>
      </c>
    </row>
    <row r="1758" spans="2:13" ht="14.25" hidden="1">
      <c r="B1758">
        <v>1756</v>
      </c>
      <c r="C1758">
        <v>165</v>
      </c>
      <c r="D1758">
        <v>19</v>
      </c>
      <c r="E1758">
        <v>7</v>
      </c>
      <c r="F1758">
        <v>0</v>
      </c>
      <c r="G1758" t="s">
        <v>1966</v>
      </c>
      <c r="H1758" t="s">
        <v>1959</v>
      </c>
      <c r="I1758" t="s">
        <v>1278</v>
      </c>
      <c r="J1758" t="s">
        <v>15</v>
      </c>
      <c r="K1758" t="s">
        <v>1284</v>
      </c>
      <c r="M1758" t="s">
        <v>14</v>
      </c>
    </row>
    <row r="1759" spans="2:13" ht="14.25" hidden="1">
      <c r="B1759">
        <v>1757</v>
      </c>
      <c r="C1759">
        <v>165</v>
      </c>
      <c r="D1759">
        <v>19</v>
      </c>
      <c r="E1759">
        <v>8</v>
      </c>
      <c r="F1759">
        <v>0</v>
      </c>
      <c r="G1759" t="s">
        <v>1966</v>
      </c>
      <c r="H1759" t="s">
        <v>1959</v>
      </c>
      <c r="I1759" t="s">
        <v>1278</v>
      </c>
      <c r="J1759" t="s">
        <v>15</v>
      </c>
      <c r="K1759" t="s">
        <v>1285</v>
      </c>
      <c r="M1759" t="s">
        <v>14</v>
      </c>
    </row>
    <row r="1760" spans="2:13" ht="14.25" hidden="1">
      <c r="B1760">
        <v>1758</v>
      </c>
      <c r="C1760">
        <v>165</v>
      </c>
      <c r="D1760">
        <v>19</v>
      </c>
      <c r="E1760">
        <v>9</v>
      </c>
      <c r="F1760">
        <v>0</v>
      </c>
      <c r="G1760" t="s">
        <v>1966</v>
      </c>
      <c r="H1760" t="s">
        <v>1959</v>
      </c>
      <c r="I1760" t="s">
        <v>1278</v>
      </c>
      <c r="J1760" t="s">
        <v>15</v>
      </c>
      <c r="K1760" t="s">
        <v>1286</v>
      </c>
      <c r="M1760" t="s">
        <v>14</v>
      </c>
    </row>
    <row r="1761" spans="2:13" ht="14.25" hidden="1">
      <c r="B1761">
        <v>1759</v>
      </c>
      <c r="C1761">
        <v>165</v>
      </c>
      <c r="D1761">
        <v>19</v>
      </c>
      <c r="E1761">
        <v>10</v>
      </c>
      <c r="F1761">
        <v>0</v>
      </c>
      <c r="G1761" t="s">
        <v>1966</v>
      </c>
      <c r="H1761" t="s">
        <v>1959</v>
      </c>
      <c r="I1761" t="s">
        <v>1278</v>
      </c>
      <c r="J1761" t="s">
        <v>15</v>
      </c>
      <c r="K1761" t="s">
        <v>1287</v>
      </c>
      <c r="M1761" t="s">
        <v>14</v>
      </c>
    </row>
    <row r="1762" spans="2:13" ht="14.25" hidden="1">
      <c r="B1762">
        <v>1760</v>
      </c>
      <c r="C1762">
        <v>165</v>
      </c>
      <c r="D1762">
        <v>19</v>
      </c>
      <c r="E1762">
        <v>11</v>
      </c>
      <c r="F1762">
        <v>0</v>
      </c>
      <c r="G1762" t="s">
        <v>1966</v>
      </c>
      <c r="H1762" t="s">
        <v>1959</v>
      </c>
      <c r="I1762" t="s">
        <v>1278</v>
      </c>
      <c r="J1762" t="s">
        <v>15</v>
      </c>
      <c r="K1762" t="s">
        <v>1288</v>
      </c>
      <c r="M1762" t="s">
        <v>14</v>
      </c>
    </row>
    <row r="1763" spans="2:13" ht="14.25" hidden="1">
      <c r="B1763">
        <v>1761</v>
      </c>
      <c r="C1763">
        <v>165</v>
      </c>
      <c r="D1763">
        <v>19</v>
      </c>
      <c r="E1763">
        <v>12</v>
      </c>
      <c r="F1763">
        <v>0</v>
      </c>
      <c r="G1763" t="s">
        <v>1966</v>
      </c>
      <c r="H1763" t="s">
        <v>1959</v>
      </c>
      <c r="I1763" t="s">
        <v>1278</v>
      </c>
      <c r="J1763" t="s">
        <v>15</v>
      </c>
      <c r="K1763" t="s">
        <v>1289</v>
      </c>
      <c r="M1763" t="s">
        <v>14</v>
      </c>
    </row>
    <row r="1764" spans="2:13" ht="14.25" hidden="1">
      <c r="B1764">
        <v>1762</v>
      </c>
      <c r="C1764">
        <v>165</v>
      </c>
      <c r="D1764">
        <v>19</v>
      </c>
      <c r="E1764">
        <v>13</v>
      </c>
      <c r="F1764">
        <v>0</v>
      </c>
      <c r="G1764" t="s">
        <v>1966</v>
      </c>
      <c r="H1764" t="s">
        <v>1959</v>
      </c>
      <c r="I1764" t="s">
        <v>1278</v>
      </c>
      <c r="J1764" t="s">
        <v>1127</v>
      </c>
      <c r="K1764" t="s">
        <v>1290</v>
      </c>
      <c r="M1764" t="s">
        <v>14</v>
      </c>
    </row>
    <row r="1765" spans="2:13" ht="14.25" hidden="1">
      <c r="B1765">
        <v>1763</v>
      </c>
      <c r="C1765">
        <v>165</v>
      </c>
      <c r="D1765">
        <v>19</v>
      </c>
      <c r="E1765">
        <v>14</v>
      </c>
      <c r="F1765">
        <v>0</v>
      </c>
      <c r="G1765" t="s">
        <v>1966</v>
      </c>
      <c r="H1765" t="s">
        <v>1959</v>
      </c>
      <c r="I1765" t="s">
        <v>1278</v>
      </c>
      <c r="J1765" t="s">
        <v>15</v>
      </c>
      <c r="K1765" t="s">
        <v>1291</v>
      </c>
      <c r="M1765" t="s">
        <v>14</v>
      </c>
    </row>
    <row r="1766" spans="2:13" ht="14.25" hidden="1">
      <c r="B1766">
        <v>1764</v>
      </c>
      <c r="C1766">
        <v>165</v>
      </c>
      <c r="D1766">
        <v>19</v>
      </c>
      <c r="E1766">
        <v>15</v>
      </c>
      <c r="F1766">
        <v>0</v>
      </c>
      <c r="G1766" t="s">
        <v>1966</v>
      </c>
      <c r="H1766" t="s">
        <v>1959</v>
      </c>
      <c r="I1766" t="s">
        <v>1278</v>
      </c>
      <c r="J1766" t="s">
        <v>15</v>
      </c>
      <c r="K1766" t="s">
        <v>1292</v>
      </c>
      <c r="M1766" t="s">
        <v>14</v>
      </c>
    </row>
    <row r="1767" spans="2:13" ht="14.25" hidden="1">
      <c r="B1767">
        <v>1765</v>
      </c>
      <c r="C1767">
        <v>165</v>
      </c>
      <c r="D1767">
        <v>19</v>
      </c>
      <c r="E1767">
        <v>16</v>
      </c>
      <c r="F1767">
        <v>0</v>
      </c>
      <c r="G1767" t="s">
        <v>1966</v>
      </c>
      <c r="H1767" t="s">
        <v>1959</v>
      </c>
      <c r="I1767" t="s">
        <v>1278</v>
      </c>
      <c r="J1767" t="s">
        <v>1127</v>
      </c>
      <c r="K1767" t="s">
        <v>1293</v>
      </c>
      <c r="M1767" t="s">
        <v>14</v>
      </c>
    </row>
    <row r="1768" spans="2:13" ht="14.25" hidden="1">
      <c r="B1768">
        <v>1766</v>
      </c>
      <c r="C1768">
        <v>165</v>
      </c>
      <c r="D1768">
        <v>19</v>
      </c>
      <c r="E1768">
        <v>17</v>
      </c>
      <c r="F1768">
        <v>0</v>
      </c>
      <c r="G1768" t="s">
        <v>1966</v>
      </c>
      <c r="H1768" t="s">
        <v>1959</v>
      </c>
      <c r="I1768" t="s">
        <v>1278</v>
      </c>
      <c r="J1768" t="s">
        <v>15</v>
      </c>
      <c r="K1768" t="s">
        <v>1294</v>
      </c>
      <c r="M1768" t="s">
        <v>14</v>
      </c>
    </row>
    <row r="1769" spans="2:13" ht="14.25" hidden="1">
      <c r="B1769">
        <v>1767</v>
      </c>
      <c r="C1769">
        <v>165</v>
      </c>
      <c r="D1769">
        <v>19</v>
      </c>
      <c r="E1769">
        <v>18</v>
      </c>
      <c r="F1769">
        <v>0</v>
      </c>
      <c r="G1769" t="s">
        <v>1966</v>
      </c>
      <c r="H1769" t="s">
        <v>1959</v>
      </c>
      <c r="I1769" t="s">
        <v>1278</v>
      </c>
      <c r="J1769" t="s">
        <v>15</v>
      </c>
      <c r="K1769" t="s">
        <v>56</v>
      </c>
      <c r="M1769" t="s">
        <v>14</v>
      </c>
    </row>
    <row r="1770" spans="2:13" ht="14.25" hidden="1">
      <c r="B1770">
        <v>1768</v>
      </c>
      <c r="C1770">
        <v>165</v>
      </c>
      <c r="D1770">
        <v>19</v>
      </c>
      <c r="E1770">
        <v>19</v>
      </c>
      <c r="F1770">
        <v>0</v>
      </c>
      <c r="G1770" t="s">
        <v>1966</v>
      </c>
      <c r="H1770" t="s">
        <v>1959</v>
      </c>
      <c r="I1770" t="s">
        <v>1278</v>
      </c>
      <c r="J1770" t="s">
        <v>24</v>
      </c>
      <c r="K1770" t="s">
        <v>57</v>
      </c>
      <c r="M1770" t="s">
        <v>14</v>
      </c>
    </row>
    <row r="1771" spans="2:13" ht="14.25" hidden="1">
      <c r="B1771">
        <v>1769</v>
      </c>
      <c r="C1771">
        <v>166</v>
      </c>
      <c r="D1771">
        <v>7</v>
      </c>
      <c r="E1771">
        <v>0</v>
      </c>
      <c r="F1771">
        <v>0</v>
      </c>
      <c r="G1771" t="s">
        <v>1966</v>
      </c>
      <c r="H1771" t="s">
        <v>1959</v>
      </c>
      <c r="I1771" t="s">
        <v>1295</v>
      </c>
      <c r="J1771" t="s">
        <v>12</v>
      </c>
      <c r="K1771" t="s">
        <v>1295</v>
      </c>
      <c r="M1771" t="s">
        <v>14</v>
      </c>
    </row>
    <row r="1772" spans="2:13" ht="14.25" hidden="1">
      <c r="B1772">
        <v>1770</v>
      </c>
      <c r="C1772">
        <v>166</v>
      </c>
      <c r="D1772">
        <v>7</v>
      </c>
      <c r="E1772">
        <v>1</v>
      </c>
      <c r="F1772">
        <v>0</v>
      </c>
      <c r="G1772" t="s">
        <v>1966</v>
      </c>
      <c r="H1772" t="s">
        <v>1959</v>
      </c>
      <c r="I1772" t="s">
        <v>1295</v>
      </c>
      <c r="J1772" t="s">
        <v>15</v>
      </c>
      <c r="K1772" t="s">
        <v>1296</v>
      </c>
      <c r="M1772" t="s">
        <v>14</v>
      </c>
    </row>
    <row r="1773" spans="2:13" ht="14.25" hidden="1">
      <c r="B1773">
        <v>1771</v>
      </c>
      <c r="C1773">
        <v>166</v>
      </c>
      <c r="D1773">
        <v>7</v>
      </c>
      <c r="E1773">
        <v>2</v>
      </c>
      <c r="F1773">
        <v>0</v>
      </c>
      <c r="G1773" t="s">
        <v>1966</v>
      </c>
      <c r="H1773" t="s">
        <v>1959</v>
      </c>
      <c r="I1773" t="s">
        <v>1295</v>
      </c>
      <c r="J1773" t="s">
        <v>15</v>
      </c>
      <c r="K1773" t="s">
        <v>1297</v>
      </c>
      <c r="M1773" t="s">
        <v>14</v>
      </c>
    </row>
    <row r="1774" spans="2:13" ht="14.25" hidden="1">
      <c r="B1774">
        <v>1772</v>
      </c>
      <c r="C1774">
        <v>166</v>
      </c>
      <c r="D1774">
        <v>7</v>
      </c>
      <c r="E1774">
        <v>3</v>
      </c>
      <c r="F1774">
        <v>0</v>
      </c>
      <c r="G1774" t="s">
        <v>1966</v>
      </c>
      <c r="H1774" t="s">
        <v>1959</v>
      </c>
      <c r="I1774" t="s">
        <v>1295</v>
      </c>
      <c r="J1774" t="s">
        <v>15</v>
      </c>
      <c r="K1774" t="s">
        <v>1298</v>
      </c>
      <c r="M1774" t="s">
        <v>14</v>
      </c>
    </row>
    <row r="1775" spans="2:13" ht="14.25" hidden="1">
      <c r="B1775">
        <v>1773</v>
      </c>
      <c r="C1775">
        <v>166</v>
      </c>
      <c r="D1775">
        <v>7</v>
      </c>
      <c r="E1775">
        <v>4</v>
      </c>
      <c r="F1775">
        <v>0</v>
      </c>
      <c r="G1775" t="s">
        <v>1966</v>
      </c>
      <c r="H1775" t="s">
        <v>1959</v>
      </c>
      <c r="I1775" t="s">
        <v>1295</v>
      </c>
      <c r="J1775" t="s">
        <v>15</v>
      </c>
      <c r="K1775" t="s">
        <v>720</v>
      </c>
      <c r="M1775" t="s">
        <v>14</v>
      </c>
    </row>
    <row r="1776" spans="2:13" ht="14.25" hidden="1">
      <c r="B1776">
        <v>1774</v>
      </c>
      <c r="C1776">
        <v>166</v>
      </c>
      <c r="D1776">
        <v>7</v>
      </c>
      <c r="E1776">
        <v>5</v>
      </c>
      <c r="F1776">
        <v>0</v>
      </c>
      <c r="G1776" t="s">
        <v>1966</v>
      </c>
      <c r="H1776" t="s">
        <v>1959</v>
      </c>
      <c r="I1776" t="s">
        <v>1295</v>
      </c>
      <c r="J1776" t="s">
        <v>15</v>
      </c>
      <c r="K1776" t="s">
        <v>1299</v>
      </c>
      <c r="M1776" t="s">
        <v>14</v>
      </c>
    </row>
    <row r="1777" spans="2:13" ht="14.25" hidden="1">
      <c r="B1777">
        <v>1775</v>
      </c>
      <c r="C1777">
        <v>166</v>
      </c>
      <c r="D1777">
        <v>7</v>
      </c>
      <c r="E1777">
        <v>6</v>
      </c>
      <c r="F1777">
        <v>0</v>
      </c>
      <c r="G1777" t="s">
        <v>1966</v>
      </c>
      <c r="H1777" t="s">
        <v>1959</v>
      </c>
      <c r="I1777" t="s">
        <v>1295</v>
      </c>
      <c r="J1777" t="s">
        <v>15</v>
      </c>
      <c r="K1777" t="s">
        <v>56</v>
      </c>
      <c r="M1777" t="s">
        <v>14</v>
      </c>
    </row>
    <row r="1778" spans="2:13" ht="14.25" hidden="1">
      <c r="B1778">
        <v>1776</v>
      </c>
      <c r="C1778">
        <v>166</v>
      </c>
      <c r="D1778">
        <v>7</v>
      </c>
      <c r="E1778">
        <v>7</v>
      </c>
      <c r="F1778">
        <v>0</v>
      </c>
      <c r="G1778" t="s">
        <v>1966</v>
      </c>
      <c r="H1778" t="s">
        <v>1959</v>
      </c>
      <c r="I1778" t="s">
        <v>1295</v>
      </c>
      <c r="J1778" t="s">
        <v>24</v>
      </c>
      <c r="K1778" t="s">
        <v>57</v>
      </c>
      <c r="M1778" t="s">
        <v>14</v>
      </c>
    </row>
    <row r="1779" spans="2:13" ht="14.25" hidden="1">
      <c r="B1779">
        <v>1777</v>
      </c>
      <c r="C1779">
        <v>167</v>
      </c>
      <c r="D1779">
        <v>13</v>
      </c>
      <c r="E1779">
        <v>0</v>
      </c>
      <c r="F1779">
        <v>0</v>
      </c>
      <c r="G1779" t="s">
        <v>1966</v>
      </c>
      <c r="H1779" t="s">
        <v>1959</v>
      </c>
      <c r="I1779" t="s">
        <v>1300</v>
      </c>
      <c r="J1779" t="s">
        <v>12</v>
      </c>
      <c r="K1779" t="s">
        <v>1300</v>
      </c>
      <c r="M1779" t="s">
        <v>14</v>
      </c>
    </row>
    <row r="1780" spans="2:13" ht="14.25" hidden="1">
      <c r="B1780">
        <v>1778</v>
      </c>
      <c r="C1780">
        <v>167</v>
      </c>
      <c r="D1780">
        <v>13</v>
      </c>
      <c r="E1780">
        <v>1</v>
      </c>
      <c r="F1780">
        <v>0</v>
      </c>
      <c r="G1780" t="s">
        <v>1966</v>
      </c>
      <c r="H1780" t="s">
        <v>1959</v>
      </c>
      <c r="I1780" t="s">
        <v>1300</v>
      </c>
      <c r="J1780" t="s">
        <v>15</v>
      </c>
      <c r="K1780" t="s">
        <v>1301</v>
      </c>
      <c r="M1780" t="s">
        <v>14</v>
      </c>
    </row>
    <row r="1781" spans="2:13" ht="14.25" hidden="1">
      <c r="B1781">
        <v>1779</v>
      </c>
      <c r="C1781">
        <v>167</v>
      </c>
      <c r="D1781">
        <v>13</v>
      </c>
      <c r="E1781">
        <v>2</v>
      </c>
      <c r="F1781">
        <v>0</v>
      </c>
      <c r="G1781" t="s">
        <v>1966</v>
      </c>
      <c r="H1781" t="s">
        <v>1959</v>
      </c>
      <c r="I1781" t="s">
        <v>1300</v>
      </c>
      <c r="J1781" t="s">
        <v>15</v>
      </c>
      <c r="K1781" t="s">
        <v>1302</v>
      </c>
      <c r="M1781" t="s">
        <v>14</v>
      </c>
    </row>
    <row r="1782" spans="2:13" ht="14.25" hidden="1">
      <c r="B1782">
        <v>1780</v>
      </c>
      <c r="C1782">
        <v>167</v>
      </c>
      <c r="D1782">
        <v>13</v>
      </c>
      <c r="E1782">
        <v>3</v>
      </c>
      <c r="F1782">
        <v>0</v>
      </c>
      <c r="G1782" t="s">
        <v>1966</v>
      </c>
      <c r="H1782" t="s">
        <v>1959</v>
      </c>
      <c r="I1782" t="s">
        <v>1300</v>
      </c>
      <c r="J1782" t="s">
        <v>15</v>
      </c>
      <c r="K1782" t="s">
        <v>1303</v>
      </c>
      <c r="M1782" t="s">
        <v>14</v>
      </c>
    </row>
    <row r="1783" spans="2:13" ht="14.25" hidden="1">
      <c r="B1783">
        <v>1781</v>
      </c>
      <c r="C1783">
        <v>167</v>
      </c>
      <c r="D1783">
        <v>13</v>
      </c>
      <c r="E1783">
        <v>4</v>
      </c>
      <c r="F1783">
        <v>0</v>
      </c>
      <c r="G1783" t="s">
        <v>1966</v>
      </c>
      <c r="H1783" t="s">
        <v>1959</v>
      </c>
      <c r="I1783" t="s">
        <v>1300</v>
      </c>
      <c r="J1783" t="s">
        <v>15</v>
      </c>
      <c r="K1783" t="s">
        <v>1304</v>
      </c>
      <c r="M1783" t="s">
        <v>14</v>
      </c>
    </row>
    <row r="1784" spans="2:13" ht="14.25" hidden="1">
      <c r="B1784">
        <v>1782</v>
      </c>
      <c r="C1784">
        <v>167</v>
      </c>
      <c r="D1784">
        <v>13</v>
      </c>
      <c r="E1784">
        <v>5</v>
      </c>
      <c r="F1784">
        <v>0</v>
      </c>
      <c r="G1784" t="s">
        <v>1966</v>
      </c>
      <c r="H1784" t="s">
        <v>1959</v>
      </c>
      <c r="I1784" t="s">
        <v>1300</v>
      </c>
      <c r="J1784" t="s">
        <v>15</v>
      </c>
      <c r="K1784" t="s">
        <v>1305</v>
      </c>
      <c r="M1784" t="s">
        <v>14</v>
      </c>
    </row>
    <row r="1785" spans="2:13" ht="14.25" hidden="1">
      <c r="B1785">
        <v>1783</v>
      </c>
      <c r="C1785">
        <v>167</v>
      </c>
      <c r="D1785">
        <v>13</v>
      </c>
      <c r="E1785">
        <v>6</v>
      </c>
      <c r="F1785">
        <v>0</v>
      </c>
      <c r="G1785" t="s">
        <v>1966</v>
      </c>
      <c r="H1785" t="s">
        <v>1959</v>
      </c>
      <c r="I1785" t="s">
        <v>1300</v>
      </c>
      <c r="J1785" t="s">
        <v>15</v>
      </c>
      <c r="K1785" t="s">
        <v>1306</v>
      </c>
      <c r="M1785" t="s">
        <v>14</v>
      </c>
    </row>
    <row r="1786" spans="2:13" ht="14.25" hidden="1">
      <c r="B1786">
        <v>1784</v>
      </c>
      <c r="C1786">
        <v>167</v>
      </c>
      <c r="D1786">
        <v>13</v>
      </c>
      <c r="E1786">
        <v>7</v>
      </c>
      <c r="F1786">
        <v>0</v>
      </c>
      <c r="G1786" t="s">
        <v>1966</v>
      </c>
      <c r="H1786" t="s">
        <v>1959</v>
      </c>
      <c r="I1786" t="s">
        <v>1300</v>
      </c>
      <c r="J1786" t="s">
        <v>15</v>
      </c>
      <c r="K1786" t="s">
        <v>1307</v>
      </c>
      <c r="M1786" t="s">
        <v>14</v>
      </c>
    </row>
    <row r="1787" spans="2:13" ht="14.25" hidden="1">
      <c r="B1787">
        <v>1785</v>
      </c>
      <c r="C1787">
        <v>167</v>
      </c>
      <c r="D1787">
        <v>13</v>
      </c>
      <c r="E1787">
        <v>8</v>
      </c>
      <c r="F1787">
        <v>0</v>
      </c>
      <c r="G1787" t="s">
        <v>1966</v>
      </c>
      <c r="H1787" t="s">
        <v>1959</v>
      </c>
      <c r="I1787" t="s">
        <v>1300</v>
      </c>
      <c r="J1787" t="s">
        <v>15</v>
      </c>
      <c r="K1787" t="s">
        <v>1308</v>
      </c>
      <c r="M1787" t="s">
        <v>14</v>
      </c>
    </row>
    <row r="1788" spans="2:13" ht="14.25" hidden="1">
      <c r="B1788">
        <v>1786</v>
      </c>
      <c r="C1788">
        <v>167</v>
      </c>
      <c r="D1788">
        <v>13</v>
      </c>
      <c r="E1788">
        <v>9</v>
      </c>
      <c r="F1788">
        <v>0</v>
      </c>
      <c r="G1788" t="s">
        <v>1966</v>
      </c>
      <c r="H1788" t="s">
        <v>1959</v>
      </c>
      <c r="I1788" t="s">
        <v>1300</v>
      </c>
      <c r="J1788" t="s">
        <v>15</v>
      </c>
      <c r="K1788" t="s">
        <v>1309</v>
      </c>
      <c r="M1788" t="s">
        <v>14</v>
      </c>
    </row>
    <row r="1789" spans="2:13" ht="14.25" hidden="1">
      <c r="B1789">
        <v>1787</v>
      </c>
      <c r="C1789">
        <v>167</v>
      </c>
      <c r="D1789">
        <v>13</v>
      </c>
      <c r="E1789">
        <v>10</v>
      </c>
      <c r="F1789">
        <v>0</v>
      </c>
      <c r="G1789" t="s">
        <v>1966</v>
      </c>
      <c r="H1789" t="s">
        <v>1959</v>
      </c>
      <c r="I1789" t="s">
        <v>1300</v>
      </c>
      <c r="J1789" t="s">
        <v>15</v>
      </c>
      <c r="K1789" t="s">
        <v>1310</v>
      </c>
      <c r="M1789" t="s">
        <v>14</v>
      </c>
    </row>
    <row r="1790" spans="2:13" ht="14.25" hidden="1">
      <c r="B1790">
        <v>1788</v>
      </c>
      <c r="C1790">
        <v>167</v>
      </c>
      <c r="D1790">
        <v>13</v>
      </c>
      <c r="E1790">
        <v>11</v>
      </c>
      <c r="F1790">
        <v>0</v>
      </c>
      <c r="G1790" t="s">
        <v>1966</v>
      </c>
      <c r="H1790" t="s">
        <v>1959</v>
      </c>
      <c r="I1790" t="s">
        <v>1300</v>
      </c>
      <c r="J1790" t="s">
        <v>15</v>
      </c>
      <c r="K1790" t="s">
        <v>1311</v>
      </c>
      <c r="M1790" t="s">
        <v>14</v>
      </c>
    </row>
    <row r="1791" spans="2:13" ht="14.25" hidden="1">
      <c r="B1791">
        <v>1789</v>
      </c>
      <c r="C1791">
        <v>167</v>
      </c>
      <c r="D1791">
        <v>13</v>
      </c>
      <c r="E1791">
        <v>12</v>
      </c>
      <c r="F1791">
        <v>0</v>
      </c>
      <c r="G1791" t="s">
        <v>1966</v>
      </c>
      <c r="H1791" t="s">
        <v>1959</v>
      </c>
      <c r="I1791" t="s">
        <v>1300</v>
      </c>
      <c r="J1791" t="s">
        <v>15</v>
      </c>
      <c r="K1791" t="s">
        <v>56</v>
      </c>
      <c r="M1791" t="s">
        <v>14</v>
      </c>
    </row>
    <row r="1792" spans="2:13" ht="14.25" hidden="1">
      <c r="B1792">
        <v>1790</v>
      </c>
      <c r="C1792">
        <v>167</v>
      </c>
      <c r="D1792">
        <v>13</v>
      </c>
      <c r="E1792">
        <v>13</v>
      </c>
      <c r="F1792">
        <v>0</v>
      </c>
      <c r="G1792" t="s">
        <v>1966</v>
      </c>
      <c r="H1792" t="s">
        <v>1959</v>
      </c>
      <c r="I1792" t="s">
        <v>1300</v>
      </c>
      <c r="J1792" t="s">
        <v>24</v>
      </c>
      <c r="K1792" t="s">
        <v>57</v>
      </c>
      <c r="M1792" t="s">
        <v>14</v>
      </c>
    </row>
    <row r="1793" spans="2:13" ht="14.25" hidden="1">
      <c r="B1793">
        <v>1791</v>
      </c>
      <c r="C1793">
        <v>168</v>
      </c>
      <c r="D1793">
        <v>10</v>
      </c>
      <c r="E1793">
        <v>0</v>
      </c>
      <c r="F1793">
        <v>0</v>
      </c>
      <c r="G1793" t="s">
        <v>1966</v>
      </c>
      <c r="H1793" t="s">
        <v>1959</v>
      </c>
      <c r="I1793" t="s">
        <v>1312</v>
      </c>
      <c r="J1793" t="s">
        <v>12</v>
      </c>
      <c r="K1793" t="s">
        <v>1312</v>
      </c>
      <c r="M1793" t="s">
        <v>14</v>
      </c>
    </row>
    <row r="1794" spans="2:13" ht="14.25" hidden="1">
      <c r="B1794">
        <v>1792</v>
      </c>
      <c r="C1794">
        <v>168</v>
      </c>
      <c r="D1794">
        <v>10</v>
      </c>
      <c r="E1794">
        <v>1</v>
      </c>
      <c r="F1794">
        <v>0</v>
      </c>
      <c r="G1794" t="s">
        <v>1966</v>
      </c>
      <c r="H1794" t="s">
        <v>1959</v>
      </c>
      <c r="I1794" t="s">
        <v>1312</v>
      </c>
      <c r="J1794" t="s">
        <v>15</v>
      </c>
      <c r="K1794" t="s">
        <v>1313</v>
      </c>
      <c r="M1794" t="s">
        <v>14</v>
      </c>
    </row>
    <row r="1795" spans="2:13" ht="14.25" hidden="1">
      <c r="B1795">
        <v>1793</v>
      </c>
      <c r="C1795">
        <v>168</v>
      </c>
      <c r="D1795">
        <v>10</v>
      </c>
      <c r="E1795">
        <v>2</v>
      </c>
      <c r="F1795">
        <v>0</v>
      </c>
      <c r="G1795" t="s">
        <v>1966</v>
      </c>
      <c r="H1795" t="s">
        <v>1959</v>
      </c>
      <c r="I1795" t="s">
        <v>1312</v>
      </c>
      <c r="J1795" t="s">
        <v>15</v>
      </c>
      <c r="K1795" t="s">
        <v>1314</v>
      </c>
      <c r="M1795" t="s">
        <v>14</v>
      </c>
    </row>
    <row r="1796" spans="2:13" ht="14.25" hidden="1">
      <c r="B1796">
        <v>1794</v>
      </c>
      <c r="C1796">
        <v>168</v>
      </c>
      <c r="D1796">
        <v>10</v>
      </c>
      <c r="E1796">
        <v>3</v>
      </c>
      <c r="F1796">
        <v>0</v>
      </c>
      <c r="G1796" t="s">
        <v>1966</v>
      </c>
      <c r="H1796" t="s">
        <v>1959</v>
      </c>
      <c r="I1796" t="s">
        <v>1312</v>
      </c>
      <c r="J1796" t="s">
        <v>15</v>
      </c>
      <c r="K1796" t="s">
        <v>1315</v>
      </c>
      <c r="M1796" t="s">
        <v>14</v>
      </c>
    </row>
    <row r="1797" spans="2:13" ht="14.25" hidden="1">
      <c r="B1797">
        <v>1795</v>
      </c>
      <c r="C1797">
        <v>168</v>
      </c>
      <c r="D1797">
        <v>10</v>
      </c>
      <c r="E1797">
        <v>4</v>
      </c>
      <c r="F1797">
        <v>0</v>
      </c>
      <c r="G1797" t="s">
        <v>1966</v>
      </c>
      <c r="H1797" t="s">
        <v>1959</v>
      </c>
      <c r="I1797" t="s">
        <v>1312</v>
      </c>
      <c r="J1797" t="s">
        <v>15</v>
      </c>
      <c r="K1797" t="s">
        <v>1316</v>
      </c>
      <c r="M1797" t="s">
        <v>14</v>
      </c>
    </row>
    <row r="1798" spans="2:13" ht="14.25" hidden="1">
      <c r="B1798">
        <v>1796</v>
      </c>
      <c r="C1798">
        <v>168</v>
      </c>
      <c r="D1798">
        <v>10</v>
      </c>
      <c r="E1798">
        <v>5</v>
      </c>
      <c r="F1798">
        <v>0</v>
      </c>
      <c r="G1798" t="s">
        <v>1966</v>
      </c>
      <c r="H1798" t="s">
        <v>1959</v>
      </c>
      <c r="I1798" t="s">
        <v>1312</v>
      </c>
      <c r="J1798" t="s">
        <v>15</v>
      </c>
      <c r="K1798" t="s">
        <v>1317</v>
      </c>
      <c r="M1798" t="s">
        <v>14</v>
      </c>
    </row>
    <row r="1799" spans="2:13" ht="14.25" hidden="1">
      <c r="B1799">
        <v>1797</v>
      </c>
      <c r="C1799">
        <v>168</v>
      </c>
      <c r="D1799">
        <v>10</v>
      </c>
      <c r="E1799">
        <v>6</v>
      </c>
      <c r="F1799">
        <v>0</v>
      </c>
      <c r="G1799" t="s">
        <v>1966</v>
      </c>
      <c r="H1799" t="s">
        <v>1959</v>
      </c>
      <c r="I1799" t="s">
        <v>1312</v>
      </c>
      <c r="J1799" t="s">
        <v>15</v>
      </c>
      <c r="K1799" t="s">
        <v>1318</v>
      </c>
      <c r="M1799" t="s">
        <v>14</v>
      </c>
    </row>
    <row r="1800" spans="2:13" ht="14.25" hidden="1">
      <c r="B1800">
        <v>1798</v>
      </c>
      <c r="C1800">
        <v>168</v>
      </c>
      <c r="D1800">
        <v>10</v>
      </c>
      <c r="E1800">
        <v>7</v>
      </c>
      <c r="F1800">
        <v>0</v>
      </c>
      <c r="G1800" t="s">
        <v>1966</v>
      </c>
      <c r="H1800" t="s">
        <v>1959</v>
      </c>
      <c r="I1800" t="s">
        <v>1312</v>
      </c>
      <c r="J1800" t="s">
        <v>15</v>
      </c>
      <c r="K1800" t="s">
        <v>1319</v>
      </c>
      <c r="M1800" t="s">
        <v>14</v>
      </c>
    </row>
    <row r="1801" spans="2:13" ht="14.25" hidden="1">
      <c r="B1801">
        <v>1799</v>
      </c>
      <c r="C1801">
        <v>168</v>
      </c>
      <c r="D1801">
        <v>10</v>
      </c>
      <c r="E1801">
        <v>8</v>
      </c>
      <c r="F1801">
        <v>0</v>
      </c>
      <c r="G1801" t="s">
        <v>1966</v>
      </c>
      <c r="H1801" t="s">
        <v>1959</v>
      </c>
      <c r="I1801" t="s">
        <v>1312</v>
      </c>
      <c r="J1801" t="s">
        <v>15</v>
      </c>
      <c r="K1801" t="s">
        <v>1188</v>
      </c>
      <c r="M1801" t="s">
        <v>14</v>
      </c>
    </row>
    <row r="1802" spans="2:13" ht="14.25" hidden="1">
      <c r="B1802">
        <v>1800</v>
      </c>
      <c r="C1802">
        <v>168</v>
      </c>
      <c r="D1802">
        <v>10</v>
      </c>
      <c r="E1802">
        <v>9</v>
      </c>
      <c r="F1802">
        <v>0</v>
      </c>
      <c r="G1802" t="s">
        <v>1966</v>
      </c>
      <c r="H1802" t="s">
        <v>1959</v>
      </c>
      <c r="I1802" t="s">
        <v>1312</v>
      </c>
      <c r="J1802" t="s">
        <v>15</v>
      </c>
      <c r="K1802" t="s">
        <v>56</v>
      </c>
      <c r="M1802" t="s">
        <v>14</v>
      </c>
    </row>
    <row r="1803" spans="2:13" ht="14.25" hidden="1">
      <c r="B1803">
        <v>1801</v>
      </c>
      <c r="C1803">
        <v>168</v>
      </c>
      <c r="D1803">
        <v>10</v>
      </c>
      <c r="E1803">
        <v>10</v>
      </c>
      <c r="F1803">
        <v>0</v>
      </c>
      <c r="G1803" t="s">
        <v>1966</v>
      </c>
      <c r="H1803" t="s">
        <v>1959</v>
      </c>
      <c r="I1803" t="s">
        <v>1312</v>
      </c>
      <c r="J1803" t="s">
        <v>24</v>
      </c>
      <c r="K1803" t="s">
        <v>57</v>
      </c>
      <c r="M1803" t="s">
        <v>14</v>
      </c>
    </row>
    <row r="1804" spans="2:13" ht="14.25" hidden="1">
      <c r="B1804">
        <v>1802</v>
      </c>
      <c r="C1804">
        <v>169</v>
      </c>
      <c r="D1804">
        <v>18</v>
      </c>
      <c r="E1804">
        <v>0</v>
      </c>
      <c r="F1804">
        <v>0</v>
      </c>
      <c r="G1804" t="s">
        <v>1966</v>
      </c>
      <c r="H1804" t="s">
        <v>1959</v>
      </c>
      <c r="I1804" t="s">
        <v>1320</v>
      </c>
      <c r="J1804" t="s">
        <v>430</v>
      </c>
      <c r="K1804" t="s">
        <v>1320</v>
      </c>
      <c r="M1804" t="s">
        <v>14</v>
      </c>
    </row>
    <row r="1805" spans="2:13" ht="14.25" hidden="1">
      <c r="B1805">
        <v>1803</v>
      </c>
      <c r="C1805">
        <v>169</v>
      </c>
      <c r="D1805">
        <v>18</v>
      </c>
      <c r="E1805">
        <v>1</v>
      </c>
      <c r="F1805">
        <v>0</v>
      </c>
      <c r="G1805" t="s">
        <v>1966</v>
      </c>
      <c r="H1805" t="s">
        <v>1959</v>
      </c>
      <c r="I1805" t="s">
        <v>1320</v>
      </c>
      <c r="J1805" t="s">
        <v>432</v>
      </c>
      <c r="K1805" t="s">
        <v>1321</v>
      </c>
      <c r="M1805" t="s">
        <v>14</v>
      </c>
    </row>
    <row r="1806" spans="2:13" ht="14.25" hidden="1">
      <c r="B1806">
        <v>1804</v>
      </c>
      <c r="C1806">
        <v>169</v>
      </c>
      <c r="D1806">
        <v>18</v>
      </c>
      <c r="E1806">
        <v>2</v>
      </c>
      <c r="F1806">
        <v>0</v>
      </c>
      <c r="G1806" t="s">
        <v>1966</v>
      </c>
      <c r="H1806" t="s">
        <v>1959</v>
      </c>
      <c r="I1806" t="s">
        <v>1320</v>
      </c>
      <c r="J1806" t="s">
        <v>15</v>
      </c>
      <c r="K1806" t="s">
        <v>1322</v>
      </c>
      <c r="M1806" t="s">
        <v>14</v>
      </c>
    </row>
    <row r="1807" spans="2:13" ht="14.25" hidden="1">
      <c r="B1807">
        <v>1805</v>
      </c>
      <c r="C1807">
        <v>169</v>
      </c>
      <c r="D1807">
        <v>18</v>
      </c>
      <c r="E1807">
        <v>3</v>
      </c>
      <c r="F1807">
        <v>0</v>
      </c>
      <c r="G1807" t="s">
        <v>1966</v>
      </c>
      <c r="H1807" t="s">
        <v>1959</v>
      </c>
      <c r="I1807" t="s">
        <v>1320</v>
      </c>
      <c r="J1807" t="s">
        <v>182</v>
      </c>
      <c r="K1807" t="s">
        <v>811</v>
      </c>
      <c r="M1807" t="s">
        <v>14</v>
      </c>
    </row>
    <row r="1808" spans="2:13" ht="14.25" hidden="1">
      <c r="B1808">
        <v>1806</v>
      </c>
      <c r="C1808">
        <v>169</v>
      </c>
      <c r="D1808">
        <v>18</v>
      </c>
      <c r="E1808">
        <v>4</v>
      </c>
      <c r="F1808">
        <v>0</v>
      </c>
      <c r="G1808" t="s">
        <v>1966</v>
      </c>
      <c r="H1808" t="s">
        <v>1959</v>
      </c>
      <c r="I1808" t="s">
        <v>1320</v>
      </c>
      <c r="J1808" t="s">
        <v>15</v>
      </c>
      <c r="K1808" t="s">
        <v>812</v>
      </c>
      <c r="M1808" t="s">
        <v>14</v>
      </c>
    </row>
    <row r="1809" spans="2:13" ht="14.25" hidden="1">
      <c r="B1809">
        <v>1807</v>
      </c>
      <c r="C1809">
        <v>169</v>
      </c>
      <c r="D1809">
        <v>18</v>
      </c>
      <c r="E1809">
        <v>5</v>
      </c>
      <c r="F1809">
        <v>0</v>
      </c>
      <c r="G1809" t="s">
        <v>1966</v>
      </c>
      <c r="H1809" t="s">
        <v>1959</v>
      </c>
      <c r="I1809" t="s">
        <v>1320</v>
      </c>
      <c r="J1809" t="s">
        <v>432</v>
      </c>
      <c r="K1809" t="s">
        <v>1323</v>
      </c>
      <c r="M1809" t="s">
        <v>14</v>
      </c>
    </row>
    <row r="1810" spans="2:13" ht="14.25" hidden="1">
      <c r="B1810">
        <v>1808</v>
      </c>
      <c r="C1810">
        <v>169</v>
      </c>
      <c r="D1810">
        <v>18</v>
      </c>
      <c r="E1810">
        <v>6</v>
      </c>
      <c r="F1810">
        <v>0</v>
      </c>
      <c r="G1810" t="s">
        <v>1966</v>
      </c>
      <c r="H1810" t="s">
        <v>1959</v>
      </c>
      <c r="I1810" t="s">
        <v>1320</v>
      </c>
      <c r="J1810" t="s">
        <v>15</v>
      </c>
      <c r="K1810" t="s">
        <v>1324</v>
      </c>
      <c r="M1810" t="s">
        <v>14</v>
      </c>
    </row>
    <row r="1811" spans="2:13" ht="14.25" hidden="1">
      <c r="B1811">
        <v>1809</v>
      </c>
      <c r="C1811">
        <v>169</v>
      </c>
      <c r="D1811">
        <v>18</v>
      </c>
      <c r="E1811">
        <v>7</v>
      </c>
      <c r="F1811">
        <v>0</v>
      </c>
      <c r="G1811" t="s">
        <v>1966</v>
      </c>
      <c r="H1811" t="s">
        <v>1959</v>
      </c>
      <c r="I1811" t="s">
        <v>1320</v>
      </c>
      <c r="J1811" t="s">
        <v>15</v>
      </c>
      <c r="K1811" t="s">
        <v>1325</v>
      </c>
      <c r="M1811" t="s">
        <v>14</v>
      </c>
    </row>
    <row r="1812" spans="2:13" ht="14.25" hidden="1">
      <c r="B1812">
        <v>1810</v>
      </c>
      <c r="C1812">
        <v>169</v>
      </c>
      <c r="D1812">
        <v>18</v>
      </c>
      <c r="E1812">
        <v>8</v>
      </c>
      <c r="F1812">
        <v>0</v>
      </c>
      <c r="G1812" t="s">
        <v>1966</v>
      </c>
      <c r="H1812" t="s">
        <v>1959</v>
      </c>
      <c r="I1812" t="s">
        <v>1320</v>
      </c>
      <c r="J1812" t="s">
        <v>15</v>
      </c>
      <c r="K1812" t="s">
        <v>1326</v>
      </c>
      <c r="M1812" t="s">
        <v>14</v>
      </c>
    </row>
    <row r="1813" spans="2:13" ht="14.25" hidden="1">
      <c r="B1813">
        <v>1811</v>
      </c>
      <c r="C1813">
        <v>169</v>
      </c>
      <c r="D1813">
        <v>18</v>
      </c>
      <c r="E1813">
        <v>9</v>
      </c>
      <c r="F1813">
        <v>0</v>
      </c>
      <c r="G1813" t="s">
        <v>1966</v>
      </c>
      <c r="H1813" t="s">
        <v>1959</v>
      </c>
      <c r="I1813" t="s">
        <v>1320</v>
      </c>
      <c r="J1813" t="s">
        <v>15</v>
      </c>
      <c r="K1813" t="s">
        <v>1327</v>
      </c>
      <c r="M1813" t="s">
        <v>14</v>
      </c>
    </row>
    <row r="1814" spans="2:13" ht="14.25" hidden="1">
      <c r="B1814">
        <v>1812</v>
      </c>
      <c r="C1814">
        <v>169</v>
      </c>
      <c r="D1814">
        <v>18</v>
      </c>
      <c r="E1814">
        <v>10</v>
      </c>
      <c r="F1814">
        <v>0</v>
      </c>
      <c r="G1814" t="s">
        <v>1966</v>
      </c>
      <c r="H1814" t="s">
        <v>1959</v>
      </c>
      <c r="I1814" t="s">
        <v>1320</v>
      </c>
      <c r="J1814" t="s">
        <v>15</v>
      </c>
      <c r="K1814" t="s">
        <v>1328</v>
      </c>
      <c r="M1814" t="s">
        <v>14</v>
      </c>
    </row>
    <row r="1815" spans="2:13" ht="14.25" hidden="1">
      <c r="B1815">
        <v>1813</v>
      </c>
      <c r="C1815">
        <v>169</v>
      </c>
      <c r="D1815">
        <v>18</v>
      </c>
      <c r="E1815">
        <v>11</v>
      </c>
      <c r="F1815">
        <v>0</v>
      </c>
      <c r="G1815" t="s">
        <v>1966</v>
      </c>
      <c r="H1815" t="s">
        <v>1959</v>
      </c>
      <c r="I1815" t="s">
        <v>1320</v>
      </c>
      <c r="J1815" t="s">
        <v>15</v>
      </c>
      <c r="K1815" t="s">
        <v>1329</v>
      </c>
      <c r="M1815" t="s">
        <v>14</v>
      </c>
    </row>
    <row r="1816" spans="2:13" ht="14.25" hidden="1">
      <c r="B1816">
        <v>1814</v>
      </c>
      <c r="C1816">
        <v>169</v>
      </c>
      <c r="D1816">
        <v>18</v>
      </c>
      <c r="E1816">
        <v>12</v>
      </c>
      <c r="F1816">
        <v>0</v>
      </c>
      <c r="G1816" t="s">
        <v>1966</v>
      </c>
      <c r="H1816" t="s">
        <v>1959</v>
      </c>
      <c r="I1816" t="s">
        <v>1320</v>
      </c>
      <c r="J1816" t="s">
        <v>1330</v>
      </c>
      <c r="K1816" t="s">
        <v>1331</v>
      </c>
      <c r="M1816" t="s">
        <v>14</v>
      </c>
    </row>
    <row r="1817" spans="2:13" ht="14.25" hidden="1">
      <c r="B1817">
        <v>1815</v>
      </c>
      <c r="C1817">
        <v>169</v>
      </c>
      <c r="D1817">
        <v>18</v>
      </c>
      <c r="E1817">
        <v>13</v>
      </c>
      <c r="F1817">
        <v>0</v>
      </c>
      <c r="G1817" t="s">
        <v>1966</v>
      </c>
      <c r="H1817" t="s">
        <v>1959</v>
      </c>
      <c r="I1817" t="s">
        <v>1320</v>
      </c>
      <c r="J1817" t="s">
        <v>15</v>
      </c>
      <c r="K1817" t="s">
        <v>1332</v>
      </c>
      <c r="M1817" t="s">
        <v>14</v>
      </c>
    </row>
    <row r="1818" spans="2:13" ht="14.25" hidden="1">
      <c r="B1818">
        <v>1816</v>
      </c>
      <c r="C1818">
        <v>169</v>
      </c>
      <c r="D1818">
        <v>18</v>
      </c>
      <c r="E1818">
        <v>14</v>
      </c>
      <c r="F1818">
        <v>0</v>
      </c>
      <c r="G1818" t="s">
        <v>1966</v>
      </c>
      <c r="H1818" t="s">
        <v>1959</v>
      </c>
      <c r="I1818" t="s">
        <v>1320</v>
      </c>
      <c r="J1818" t="s">
        <v>15</v>
      </c>
      <c r="K1818" t="s">
        <v>1333</v>
      </c>
      <c r="M1818" t="s">
        <v>14</v>
      </c>
    </row>
    <row r="1819" spans="2:13" ht="14.25" hidden="1">
      <c r="B1819">
        <v>1817</v>
      </c>
      <c r="C1819">
        <v>169</v>
      </c>
      <c r="D1819">
        <v>18</v>
      </c>
      <c r="E1819">
        <v>15</v>
      </c>
      <c r="F1819">
        <v>0</v>
      </c>
      <c r="G1819" t="s">
        <v>1966</v>
      </c>
      <c r="H1819" t="s">
        <v>1959</v>
      </c>
      <c r="I1819" t="s">
        <v>1320</v>
      </c>
      <c r="J1819" t="s">
        <v>15</v>
      </c>
      <c r="K1819" t="s">
        <v>1334</v>
      </c>
      <c r="M1819" t="s">
        <v>14</v>
      </c>
    </row>
    <row r="1820" spans="2:13" ht="14.25" hidden="1">
      <c r="B1820">
        <v>1818</v>
      </c>
      <c r="C1820">
        <v>169</v>
      </c>
      <c r="D1820">
        <v>18</v>
      </c>
      <c r="E1820">
        <v>16</v>
      </c>
      <c r="F1820">
        <v>0</v>
      </c>
      <c r="G1820" t="s">
        <v>1966</v>
      </c>
      <c r="H1820" t="s">
        <v>1959</v>
      </c>
      <c r="I1820" t="s">
        <v>1320</v>
      </c>
      <c r="J1820" t="s">
        <v>24</v>
      </c>
      <c r="K1820" t="s">
        <v>730</v>
      </c>
      <c r="M1820" t="s">
        <v>14</v>
      </c>
    </row>
    <row r="1821" spans="2:13" ht="14.25" hidden="1">
      <c r="B1821">
        <v>1819</v>
      </c>
      <c r="C1821">
        <v>169</v>
      </c>
      <c r="D1821">
        <v>18</v>
      </c>
      <c r="E1821">
        <v>17</v>
      </c>
      <c r="F1821">
        <v>0</v>
      </c>
      <c r="G1821" t="s">
        <v>1966</v>
      </c>
      <c r="H1821" t="s">
        <v>1959</v>
      </c>
      <c r="I1821" t="s">
        <v>1320</v>
      </c>
      <c r="J1821" t="s">
        <v>15</v>
      </c>
      <c r="K1821" t="s">
        <v>56</v>
      </c>
      <c r="M1821" t="s">
        <v>14</v>
      </c>
    </row>
    <row r="1822" spans="2:13" ht="14.25" hidden="1">
      <c r="B1822">
        <v>1820</v>
      </c>
      <c r="C1822">
        <v>169</v>
      </c>
      <c r="D1822">
        <v>18</v>
      </c>
      <c r="E1822">
        <v>18</v>
      </c>
      <c r="F1822">
        <v>0</v>
      </c>
      <c r="G1822" t="s">
        <v>1966</v>
      </c>
      <c r="H1822" t="s">
        <v>1959</v>
      </c>
      <c r="I1822" t="s">
        <v>1320</v>
      </c>
      <c r="J1822" t="s">
        <v>24</v>
      </c>
      <c r="K1822" t="s">
        <v>57</v>
      </c>
      <c r="M1822" t="s">
        <v>14</v>
      </c>
    </row>
    <row r="1823" spans="2:13" ht="14.25" hidden="1">
      <c r="B1823">
        <v>1821</v>
      </c>
      <c r="C1823">
        <v>170</v>
      </c>
      <c r="D1823">
        <v>4</v>
      </c>
      <c r="E1823">
        <v>0</v>
      </c>
      <c r="F1823">
        <v>0</v>
      </c>
      <c r="G1823" t="s">
        <v>1967</v>
      </c>
      <c r="H1823" t="s">
        <v>1958</v>
      </c>
      <c r="I1823" t="s">
        <v>1335</v>
      </c>
      <c r="J1823" t="s">
        <v>12</v>
      </c>
      <c r="K1823" t="s">
        <v>1335</v>
      </c>
      <c r="M1823" t="s">
        <v>14</v>
      </c>
    </row>
    <row r="1824" spans="2:13" ht="14.25" hidden="1">
      <c r="B1824">
        <v>1822</v>
      </c>
      <c r="C1824">
        <v>170</v>
      </c>
      <c r="D1824">
        <v>4</v>
      </c>
      <c r="E1824">
        <v>1</v>
      </c>
      <c r="F1824">
        <v>0</v>
      </c>
      <c r="G1824" t="s">
        <v>1967</v>
      </c>
      <c r="H1824" t="s">
        <v>1958</v>
      </c>
      <c r="I1824" t="s">
        <v>1335</v>
      </c>
      <c r="J1824" t="s">
        <v>15</v>
      </c>
      <c r="K1824" t="s">
        <v>22</v>
      </c>
      <c r="M1824" t="s">
        <v>14</v>
      </c>
    </row>
    <row r="1825" spans="2:13" ht="14.25" hidden="1">
      <c r="B1825">
        <v>1823</v>
      </c>
      <c r="C1825">
        <v>170</v>
      </c>
      <c r="D1825">
        <v>4</v>
      </c>
      <c r="E1825">
        <v>2</v>
      </c>
      <c r="F1825">
        <v>0</v>
      </c>
      <c r="G1825" t="s">
        <v>1967</v>
      </c>
      <c r="H1825" t="s">
        <v>1958</v>
      </c>
      <c r="I1825" t="s">
        <v>1335</v>
      </c>
      <c r="J1825" t="s">
        <v>15</v>
      </c>
      <c r="K1825" t="s">
        <v>23</v>
      </c>
      <c r="M1825" t="s">
        <v>14</v>
      </c>
    </row>
    <row r="1826" spans="2:13" ht="14.25" hidden="1">
      <c r="B1826">
        <v>1824</v>
      </c>
      <c r="C1826">
        <v>170</v>
      </c>
      <c r="D1826">
        <v>4</v>
      </c>
      <c r="E1826">
        <v>3</v>
      </c>
      <c r="F1826">
        <v>0</v>
      </c>
      <c r="G1826" t="s">
        <v>1967</v>
      </c>
      <c r="H1826" t="s">
        <v>1958</v>
      </c>
      <c r="I1826" t="s">
        <v>1335</v>
      </c>
      <c r="J1826" t="s">
        <v>24</v>
      </c>
      <c r="K1826" t="s">
        <v>25</v>
      </c>
      <c r="M1826" t="s">
        <v>14</v>
      </c>
    </row>
    <row r="1827" spans="2:13" ht="14.25" hidden="1">
      <c r="B1827">
        <v>1825</v>
      </c>
      <c r="C1827">
        <v>170</v>
      </c>
      <c r="D1827">
        <v>4</v>
      </c>
      <c r="E1827">
        <v>4</v>
      </c>
      <c r="F1827">
        <v>0</v>
      </c>
      <c r="G1827" t="s">
        <v>1967</v>
      </c>
      <c r="H1827" t="s">
        <v>1958</v>
      </c>
      <c r="I1827" t="s">
        <v>1335</v>
      </c>
      <c r="J1827" t="s">
        <v>15</v>
      </c>
      <c r="K1827" t="s">
        <v>618</v>
      </c>
      <c r="M1827" t="s">
        <v>14</v>
      </c>
    </row>
    <row r="1828" spans="2:13" ht="14.25" hidden="1">
      <c r="B1828">
        <v>1826</v>
      </c>
      <c r="C1828">
        <v>171</v>
      </c>
      <c r="D1828">
        <v>27</v>
      </c>
      <c r="E1828">
        <v>0</v>
      </c>
      <c r="F1828">
        <v>0</v>
      </c>
      <c r="G1828" t="s">
        <v>1967</v>
      </c>
      <c r="H1828" t="s">
        <v>1959</v>
      </c>
      <c r="I1828" t="s">
        <v>1336</v>
      </c>
      <c r="J1828" t="s">
        <v>430</v>
      </c>
      <c r="K1828" t="s">
        <v>1336</v>
      </c>
      <c r="M1828" t="s">
        <v>14</v>
      </c>
    </row>
    <row r="1829" spans="2:13" ht="14.25" hidden="1">
      <c r="B1829">
        <v>1827</v>
      </c>
      <c r="C1829">
        <v>171</v>
      </c>
      <c r="D1829">
        <v>27</v>
      </c>
      <c r="E1829">
        <v>1</v>
      </c>
      <c r="F1829">
        <v>0</v>
      </c>
      <c r="G1829" t="s">
        <v>1967</v>
      </c>
      <c r="H1829" t="s">
        <v>1959</v>
      </c>
      <c r="I1829" t="s">
        <v>1336</v>
      </c>
      <c r="J1829" t="s">
        <v>432</v>
      </c>
      <c r="K1829" t="s">
        <v>1337</v>
      </c>
      <c r="M1829" t="s">
        <v>14</v>
      </c>
    </row>
    <row r="1830" spans="2:13" ht="14.25" hidden="1">
      <c r="B1830">
        <v>1828</v>
      </c>
      <c r="C1830">
        <v>171</v>
      </c>
      <c r="D1830">
        <v>27</v>
      </c>
      <c r="E1830">
        <v>2</v>
      </c>
      <c r="F1830">
        <v>0</v>
      </c>
      <c r="G1830" t="s">
        <v>1967</v>
      </c>
      <c r="H1830" t="s">
        <v>1959</v>
      </c>
      <c r="I1830" t="s">
        <v>1336</v>
      </c>
      <c r="J1830" t="s">
        <v>15</v>
      </c>
      <c r="K1830" t="s">
        <v>1338</v>
      </c>
      <c r="M1830" t="s">
        <v>14</v>
      </c>
    </row>
    <row r="1831" spans="2:13" ht="14.25" hidden="1">
      <c r="B1831">
        <v>1829</v>
      </c>
      <c r="C1831">
        <v>171</v>
      </c>
      <c r="D1831">
        <v>27</v>
      </c>
      <c r="E1831">
        <v>3</v>
      </c>
      <c r="F1831">
        <v>0</v>
      </c>
      <c r="G1831" t="s">
        <v>1967</v>
      </c>
      <c r="H1831" t="s">
        <v>1959</v>
      </c>
      <c r="I1831" t="s">
        <v>1336</v>
      </c>
      <c r="J1831" t="s">
        <v>15</v>
      </c>
      <c r="K1831" t="s">
        <v>1339</v>
      </c>
      <c r="M1831" t="s">
        <v>14</v>
      </c>
    </row>
    <row r="1832" spans="2:13" ht="14.25" hidden="1">
      <c r="B1832">
        <v>1830</v>
      </c>
      <c r="C1832">
        <v>171</v>
      </c>
      <c r="D1832">
        <v>27</v>
      </c>
      <c r="E1832">
        <v>4</v>
      </c>
      <c r="F1832">
        <v>0</v>
      </c>
      <c r="G1832" t="s">
        <v>1967</v>
      </c>
      <c r="H1832" t="s">
        <v>1959</v>
      </c>
      <c r="I1832" t="s">
        <v>1336</v>
      </c>
      <c r="J1832" t="s">
        <v>15</v>
      </c>
      <c r="K1832" t="s">
        <v>1340</v>
      </c>
      <c r="M1832" t="s">
        <v>14</v>
      </c>
    </row>
    <row r="1833" spans="2:13" ht="14.25" hidden="1">
      <c r="B1833">
        <v>1831</v>
      </c>
      <c r="C1833">
        <v>171</v>
      </c>
      <c r="D1833">
        <v>27</v>
      </c>
      <c r="E1833">
        <v>5</v>
      </c>
      <c r="F1833">
        <v>0</v>
      </c>
      <c r="G1833" t="s">
        <v>1967</v>
      </c>
      <c r="H1833" t="s">
        <v>1959</v>
      </c>
      <c r="I1833" t="s">
        <v>1336</v>
      </c>
      <c r="J1833" t="s">
        <v>15</v>
      </c>
      <c r="K1833" t="s">
        <v>1341</v>
      </c>
      <c r="M1833" t="s">
        <v>14</v>
      </c>
    </row>
    <row r="1834" spans="2:13" ht="14.25" hidden="1">
      <c r="B1834">
        <v>1832</v>
      </c>
      <c r="C1834">
        <v>171</v>
      </c>
      <c r="D1834">
        <v>27</v>
      </c>
      <c r="E1834">
        <v>6</v>
      </c>
      <c r="F1834">
        <v>0</v>
      </c>
      <c r="G1834" t="s">
        <v>1967</v>
      </c>
      <c r="H1834" t="s">
        <v>1959</v>
      </c>
      <c r="I1834" t="s">
        <v>1336</v>
      </c>
      <c r="J1834" t="s">
        <v>432</v>
      </c>
      <c r="K1834" t="s">
        <v>1342</v>
      </c>
      <c r="M1834" t="s">
        <v>14</v>
      </c>
    </row>
    <row r="1835" spans="2:13" ht="14.25" hidden="1">
      <c r="B1835">
        <v>1833</v>
      </c>
      <c r="C1835">
        <v>171</v>
      </c>
      <c r="D1835">
        <v>27</v>
      </c>
      <c r="E1835">
        <v>7</v>
      </c>
      <c r="F1835">
        <v>0</v>
      </c>
      <c r="G1835" t="s">
        <v>1967</v>
      </c>
      <c r="H1835" t="s">
        <v>1959</v>
      </c>
      <c r="I1835" t="s">
        <v>1336</v>
      </c>
      <c r="J1835" t="s">
        <v>15</v>
      </c>
      <c r="K1835" t="s">
        <v>1343</v>
      </c>
      <c r="M1835" t="s">
        <v>14</v>
      </c>
    </row>
    <row r="1836" spans="2:13" ht="14.25" hidden="1">
      <c r="B1836">
        <v>1834</v>
      </c>
      <c r="C1836">
        <v>171</v>
      </c>
      <c r="D1836">
        <v>27</v>
      </c>
      <c r="E1836">
        <v>8</v>
      </c>
      <c r="F1836">
        <v>0</v>
      </c>
      <c r="G1836" t="s">
        <v>1967</v>
      </c>
      <c r="H1836" t="s">
        <v>1959</v>
      </c>
      <c r="I1836" t="s">
        <v>1336</v>
      </c>
      <c r="J1836" t="s">
        <v>15</v>
      </c>
      <c r="K1836" t="s">
        <v>1344</v>
      </c>
      <c r="M1836" t="s">
        <v>14</v>
      </c>
    </row>
    <row r="1837" spans="2:13" ht="14.25" hidden="1">
      <c r="B1837">
        <v>1835</v>
      </c>
      <c r="C1837">
        <v>171</v>
      </c>
      <c r="D1837">
        <v>27</v>
      </c>
      <c r="E1837">
        <v>9</v>
      </c>
      <c r="F1837">
        <v>0</v>
      </c>
      <c r="G1837" t="s">
        <v>1967</v>
      </c>
      <c r="H1837" t="s">
        <v>1959</v>
      </c>
      <c r="I1837" t="s">
        <v>1336</v>
      </c>
      <c r="J1837" t="s">
        <v>15</v>
      </c>
      <c r="K1837" t="s">
        <v>1220</v>
      </c>
      <c r="M1837" t="s">
        <v>14</v>
      </c>
    </row>
    <row r="1838" spans="2:13" ht="14.25" hidden="1">
      <c r="B1838">
        <v>1836</v>
      </c>
      <c r="C1838">
        <v>171</v>
      </c>
      <c r="D1838">
        <v>27</v>
      </c>
      <c r="E1838">
        <v>10</v>
      </c>
      <c r="F1838">
        <v>0</v>
      </c>
      <c r="G1838" t="s">
        <v>1967</v>
      </c>
      <c r="H1838" t="s">
        <v>1959</v>
      </c>
      <c r="I1838" t="s">
        <v>1336</v>
      </c>
      <c r="J1838" t="s">
        <v>15</v>
      </c>
      <c r="K1838" t="s">
        <v>1345</v>
      </c>
      <c r="M1838" t="s">
        <v>14</v>
      </c>
    </row>
    <row r="1839" spans="2:13" ht="14.25" hidden="1">
      <c r="B1839">
        <v>1837</v>
      </c>
      <c r="C1839">
        <v>171</v>
      </c>
      <c r="D1839">
        <v>27</v>
      </c>
      <c r="E1839">
        <v>11</v>
      </c>
      <c r="F1839">
        <v>0</v>
      </c>
      <c r="G1839" t="s">
        <v>1967</v>
      </c>
      <c r="H1839" t="s">
        <v>1959</v>
      </c>
      <c r="I1839" t="s">
        <v>1336</v>
      </c>
      <c r="J1839" t="s">
        <v>15</v>
      </c>
      <c r="K1839" t="s">
        <v>1346</v>
      </c>
      <c r="M1839" t="s">
        <v>14</v>
      </c>
    </row>
    <row r="1840" spans="2:13" ht="14.25" hidden="1">
      <c r="B1840">
        <v>1838</v>
      </c>
      <c r="C1840">
        <v>171</v>
      </c>
      <c r="D1840">
        <v>27</v>
      </c>
      <c r="E1840">
        <v>12</v>
      </c>
      <c r="F1840">
        <v>0</v>
      </c>
      <c r="G1840" t="s">
        <v>1967</v>
      </c>
      <c r="H1840" t="s">
        <v>1959</v>
      </c>
      <c r="I1840" t="s">
        <v>1336</v>
      </c>
      <c r="J1840" t="s">
        <v>15</v>
      </c>
      <c r="K1840" t="s">
        <v>1347</v>
      </c>
      <c r="M1840" t="s">
        <v>14</v>
      </c>
    </row>
    <row r="1841" spans="2:13" ht="14.25" hidden="1">
      <c r="B1841">
        <v>1839</v>
      </c>
      <c r="C1841">
        <v>171</v>
      </c>
      <c r="D1841">
        <v>27</v>
      </c>
      <c r="E1841">
        <v>13</v>
      </c>
      <c r="F1841">
        <v>0</v>
      </c>
      <c r="G1841" t="s">
        <v>1967</v>
      </c>
      <c r="H1841" t="s">
        <v>1959</v>
      </c>
      <c r="I1841" t="s">
        <v>1336</v>
      </c>
      <c r="J1841" t="s">
        <v>432</v>
      </c>
      <c r="K1841" t="s">
        <v>1348</v>
      </c>
      <c r="M1841" t="s">
        <v>14</v>
      </c>
    </row>
    <row r="1842" spans="2:13" ht="14.25" hidden="1">
      <c r="B1842">
        <v>1840</v>
      </c>
      <c r="C1842">
        <v>171</v>
      </c>
      <c r="D1842">
        <v>27</v>
      </c>
      <c r="E1842">
        <v>14</v>
      </c>
      <c r="F1842">
        <v>0</v>
      </c>
      <c r="G1842" t="s">
        <v>1967</v>
      </c>
      <c r="H1842" t="s">
        <v>1959</v>
      </c>
      <c r="I1842" t="s">
        <v>1336</v>
      </c>
      <c r="J1842" t="s">
        <v>15</v>
      </c>
      <c r="K1842" t="s">
        <v>1349</v>
      </c>
      <c r="M1842" t="s">
        <v>14</v>
      </c>
    </row>
    <row r="1843" spans="2:13" ht="14.25" hidden="1">
      <c r="B1843">
        <v>1841</v>
      </c>
      <c r="C1843">
        <v>171</v>
      </c>
      <c r="D1843">
        <v>27</v>
      </c>
      <c r="E1843">
        <v>15</v>
      </c>
      <c r="F1843">
        <v>0</v>
      </c>
      <c r="G1843" t="s">
        <v>1967</v>
      </c>
      <c r="H1843" t="s">
        <v>1959</v>
      </c>
      <c r="I1843" t="s">
        <v>1336</v>
      </c>
      <c r="J1843" t="s">
        <v>15</v>
      </c>
      <c r="K1843" t="s">
        <v>1350</v>
      </c>
      <c r="M1843" t="s">
        <v>14</v>
      </c>
    </row>
    <row r="1844" spans="2:13" ht="14.25" hidden="1">
      <c r="B1844">
        <v>1842</v>
      </c>
      <c r="C1844">
        <v>171</v>
      </c>
      <c r="D1844">
        <v>27</v>
      </c>
      <c r="E1844">
        <v>16</v>
      </c>
      <c r="F1844">
        <v>0</v>
      </c>
      <c r="G1844" t="s">
        <v>1967</v>
      </c>
      <c r="H1844" t="s">
        <v>1959</v>
      </c>
      <c r="I1844" t="s">
        <v>1336</v>
      </c>
      <c r="J1844" t="s">
        <v>15</v>
      </c>
      <c r="K1844" t="s">
        <v>1351</v>
      </c>
      <c r="M1844" t="s">
        <v>14</v>
      </c>
    </row>
    <row r="1845" spans="2:13" ht="14.25" hidden="1">
      <c r="B1845">
        <v>1843</v>
      </c>
      <c r="C1845">
        <v>171</v>
      </c>
      <c r="D1845">
        <v>27</v>
      </c>
      <c r="E1845">
        <v>17</v>
      </c>
      <c r="F1845">
        <v>0</v>
      </c>
      <c r="G1845" t="s">
        <v>1967</v>
      </c>
      <c r="H1845" t="s">
        <v>1959</v>
      </c>
      <c r="I1845" t="s">
        <v>1336</v>
      </c>
      <c r="J1845" t="s">
        <v>15</v>
      </c>
      <c r="K1845" t="s">
        <v>1352</v>
      </c>
      <c r="M1845" t="s">
        <v>14</v>
      </c>
    </row>
    <row r="1846" spans="2:13" ht="14.25" hidden="1">
      <c r="B1846">
        <v>1844</v>
      </c>
      <c r="C1846">
        <v>171</v>
      </c>
      <c r="D1846">
        <v>27</v>
      </c>
      <c r="E1846">
        <v>18</v>
      </c>
      <c r="F1846">
        <v>0</v>
      </c>
      <c r="G1846" t="s">
        <v>1967</v>
      </c>
      <c r="H1846" t="s">
        <v>1959</v>
      </c>
      <c r="I1846" t="s">
        <v>1336</v>
      </c>
      <c r="J1846" t="s">
        <v>15</v>
      </c>
      <c r="K1846" t="s">
        <v>1353</v>
      </c>
      <c r="M1846" t="s">
        <v>14</v>
      </c>
    </row>
    <row r="1847" spans="2:13" ht="14.25" hidden="1">
      <c r="B1847">
        <v>1845</v>
      </c>
      <c r="C1847">
        <v>171</v>
      </c>
      <c r="D1847">
        <v>27</v>
      </c>
      <c r="E1847">
        <v>19</v>
      </c>
      <c r="F1847">
        <v>0</v>
      </c>
      <c r="G1847" t="s">
        <v>1967</v>
      </c>
      <c r="H1847" t="s">
        <v>1959</v>
      </c>
      <c r="I1847" t="s">
        <v>1336</v>
      </c>
      <c r="J1847" t="s">
        <v>15</v>
      </c>
      <c r="K1847" t="s">
        <v>1354</v>
      </c>
      <c r="M1847" t="s">
        <v>14</v>
      </c>
    </row>
    <row r="1848" spans="2:13" ht="14.25" hidden="1">
      <c r="B1848">
        <v>1846</v>
      </c>
      <c r="C1848">
        <v>171</v>
      </c>
      <c r="D1848">
        <v>27</v>
      </c>
      <c r="E1848">
        <v>20</v>
      </c>
      <c r="F1848">
        <v>0</v>
      </c>
      <c r="G1848" t="s">
        <v>1967</v>
      </c>
      <c r="H1848" t="s">
        <v>1959</v>
      </c>
      <c r="I1848" t="s">
        <v>1336</v>
      </c>
      <c r="J1848" t="s">
        <v>15</v>
      </c>
      <c r="K1848" t="s">
        <v>1355</v>
      </c>
      <c r="M1848" t="s">
        <v>14</v>
      </c>
    </row>
    <row r="1849" spans="2:13" ht="14.25" hidden="1">
      <c r="B1849">
        <v>1847</v>
      </c>
      <c r="C1849">
        <v>171</v>
      </c>
      <c r="D1849">
        <v>27</v>
      </c>
      <c r="E1849">
        <v>21</v>
      </c>
      <c r="F1849">
        <v>0</v>
      </c>
      <c r="G1849" t="s">
        <v>1967</v>
      </c>
      <c r="H1849" t="s">
        <v>1959</v>
      </c>
      <c r="I1849" t="s">
        <v>1336</v>
      </c>
      <c r="J1849" t="s">
        <v>432</v>
      </c>
      <c r="K1849" t="s">
        <v>1356</v>
      </c>
      <c r="M1849" t="s">
        <v>14</v>
      </c>
    </row>
    <row r="1850" spans="2:13" ht="14.25" hidden="1">
      <c r="B1850">
        <v>1848</v>
      </c>
      <c r="C1850">
        <v>171</v>
      </c>
      <c r="D1850">
        <v>27</v>
      </c>
      <c r="E1850">
        <v>22</v>
      </c>
      <c r="F1850">
        <v>0</v>
      </c>
      <c r="G1850" t="s">
        <v>1967</v>
      </c>
      <c r="H1850" t="s">
        <v>1959</v>
      </c>
      <c r="I1850" t="s">
        <v>1336</v>
      </c>
      <c r="J1850" t="s">
        <v>15</v>
      </c>
      <c r="K1850" t="s">
        <v>1357</v>
      </c>
      <c r="M1850" t="s">
        <v>14</v>
      </c>
    </row>
    <row r="1851" spans="2:13" ht="14.25" hidden="1">
      <c r="B1851">
        <v>1849</v>
      </c>
      <c r="C1851">
        <v>171</v>
      </c>
      <c r="D1851">
        <v>27</v>
      </c>
      <c r="E1851">
        <v>23</v>
      </c>
      <c r="F1851">
        <v>0</v>
      </c>
      <c r="G1851" t="s">
        <v>1967</v>
      </c>
      <c r="H1851" t="s">
        <v>1959</v>
      </c>
      <c r="I1851" t="s">
        <v>1336</v>
      </c>
      <c r="J1851" t="s">
        <v>15</v>
      </c>
      <c r="K1851" t="s">
        <v>1358</v>
      </c>
      <c r="M1851" t="s">
        <v>14</v>
      </c>
    </row>
    <row r="1852" spans="2:13" ht="14.25" hidden="1">
      <c r="B1852">
        <v>1850</v>
      </c>
      <c r="C1852">
        <v>171</v>
      </c>
      <c r="D1852">
        <v>27</v>
      </c>
      <c r="E1852">
        <v>24</v>
      </c>
      <c r="F1852">
        <v>0</v>
      </c>
      <c r="G1852" t="s">
        <v>1967</v>
      </c>
      <c r="H1852" t="s">
        <v>1959</v>
      </c>
      <c r="I1852" t="s">
        <v>1336</v>
      </c>
      <c r="J1852" t="s">
        <v>15</v>
      </c>
      <c r="K1852" t="s">
        <v>1359</v>
      </c>
      <c r="M1852" t="s">
        <v>14</v>
      </c>
    </row>
    <row r="1853" spans="2:13" ht="14.25" hidden="1">
      <c r="B1853">
        <v>1851</v>
      </c>
      <c r="C1853">
        <v>171</v>
      </c>
      <c r="D1853">
        <v>27</v>
      </c>
      <c r="E1853">
        <v>25</v>
      </c>
      <c r="F1853">
        <v>0</v>
      </c>
      <c r="G1853" t="s">
        <v>1967</v>
      </c>
      <c r="H1853" t="s">
        <v>1959</v>
      </c>
      <c r="I1853" t="s">
        <v>1336</v>
      </c>
      <c r="J1853" t="s">
        <v>15</v>
      </c>
      <c r="K1853" t="s">
        <v>1360</v>
      </c>
      <c r="M1853" t="s">
        <v>14</v>
      </c>
    </row>
    <row r="1854" spans="2:13" ht="14.25" hidden="1">
      <c r="B1854">
        <v>1852</v>
      </c>
      <c r="C1854">
        <v>171</v>
      </c>
      <c r="D1854">
        <v>27</v>
      </c>
      <c r="E1854">
        <v>26</v>
      </c>
      <c r="F1854">
        <v>0</v>
      </c>
      <c r="G1854" t="s">
        <v>1967</v>
      </c>
      <c r="H1854" t="s">
        <v>1959</v>
      </c>
      <c r="I1854" t="s">
        <v>1336</v>
      </c>
      <c r="J1854" t="s">
        <v>15</v>
      </c>
      <c r="K1854" t="s">
        <v>56</v>
      </c>
      <c r="M1854" t="s">
        <v>14</v>
      </c>
    </row>
    <row r="1855" spans="2:13" ht="14.25" hidden="1">
      <c r="B1855">
        <v>1853</v>
      </c>
      <c r="C1855">
        <v>171</v>
      </c>
      <c r="D1855">
        <v>27</v>
      </c>
      <c r="E1855">
        <v>27</v>
      </c>
      <c r="F1855">
        <v>0</v>
      </c>
      <c r="G1855" t="s">
        <v>1967</v>
      </c>
      <c r="H1855" t="s">
        <v>1959</v>
      </c>
      <c r="I1855" t="s">
        <v>1336</v>
      </c>
      <c r="J1855" t="s">
        <v>24</v>
      </c>
      <c r="K1855" t="s">
        <v>57</v>
      </c>
      <c r="M1855" t="s">
        <v>14</v>
      </c>
    </row>
    <row r="1856" spans="2:13" ht="14.25" hidden="1">
      <c r="B1856">
        <v>1854</v>
      </c>
      <c r="C1856">
        <v>172</v>
      </c>
      <c r="D1856">
        <v>21</v>
      </c>
      <c r="E1856">
        <v>0</v>
      </c>
      <c r="F1856">
        <v>0</v>
      </c>
      <c r="G1856" t="s">
        <v>1967</v>
      </c>
      <c r="H1856" t="s">
        <v>1959</v>
      </c>
      <c r="I1856" t="s">
        <v>1361</v>
      </c>
      <c r="J1856" t="s">
        <v>430</v>
      </c>
      <c r="K1856" t="s">
        <v>1361</v>
      </c>
      <c r="M1856" t="s">
        <v>14</v>
      </c>
    </row>
    <row r="1857" spans="2:13" ht="14.25" hidden="1">
      <c r="B1857">
        <v>1855</v>
      </c>
      <c r="C1857">
        <v>172</v>
      </c>
      <c r="D1857">
        <v>21</v>
      </c>
      <c r="E1857">
        <v>1</v>
      </c>
      <c r="F1857">
        <v>0</v>
      </c>
      <c r="G1857" t="s">
        <v>1967</v>
      </c>
      <c r="H1857" t="s">
        <v>1959</v>
      </c>
      <c r="I1857" t="s">
        <v>1361</v>
      </c>
      <c r="J1857" t="s">
        <v>432</v>
      </c>
      <c r="K1857" t="s">
        <v>1342</v>
      </c>
      <c r="M1857" t="s">
        <v>14</v>
      </c>
    </row>
    <row r="1858" spans="2:13" ht="14.25" hidden="1">
      <c r="B1858">
        <v>1856</v>
      </c>
      <c r="C1858">
        <v>172</v>
      </c>
      <c r="D1858">
        <v>21</v>
      </c>
      <c r="E1858">
        <v>2</v>
      </c>
      <c r="F1858">
        <v>0</v>
      </c>
      <c r="G1858" t="s">
        <v>1967</v>
      </c>
      <c r="H1858" t="s">
        <v>1959</v>
      </c>
      <c r="I1858" t="s">
        <v>1361</v>
      </c>
      <c r="J1858" t="s">
        <v>15</v>
      </c>
      <c r="K1858" t="s">
        <v>1362</v>
      </c>
      <c r="M1858" t="s">
        <v>14</v>
      </c>
    </row>
    <row r="1859" spans="2:13" ht="14.25" hidden="1">
      <c r="B1859">
        <v>1857</v>
      </c>
      <c r="C1859">
        <v>172</v>
      </c>
      <c r="D1859">
        <v>21</v>
      </c>
      <c r="E1859">
        <v>3</v>
      </c>
      <c r="F1859">
        <v>0</v>
      </c>
      <c r="G1859" t="s">
        <v>1967</v>
      </c>
      <c r="H1859" t="s">
        <v>1959</v>
      </c>
      <c r="I1859" t="s">
        <v>1361</v>
      </c>
      <c r="J1859" t="s">
        <v>15</v>
      </c>
      <c r="K1859" t="s">
        <v>1225</v>
      </c>
      <c r="M1859" t="s">
        <v>14</v>
      </c>
    </row>
    <row r="1860" spans="2:13" ht="14.25" hidden="1">
      <c r="B1860">
        <v>1858</v>
      </c>
      <c r="C1860">
        <v>172</v>
      </c>
      <c r="D1860">
        <v>21</v>
      </c>
      <c r="E1860">
        <v>4</v>
      </c>
      <c r="F1860">
        <v>0</v>
      </c>
      <c r="G1860" t="s">
        <v>1967</v>
      </c>
      <c r="H1860" t="s">
        <v>1959</v>
      </c>
      <c r="I1860" t="s">
        <v>1361</v>
      </c>
      <c r="J1860" t="s">
        <v>15</v>
      </c>
      <c r="K1860" t="s">
        <v>1226</v>
      </c>
      <c r="M1860" t="s">
        <v>14</v>
      </c>
    </row>
    <row r="1861" spans="2:13" ht="14.25" hidden="1">
      <c r="B1861">
        <v>1859</v>
      </c>
      <c r="C1861">
        <v>172</v>
      </c>
      <c r="D1861">
        <v>21</v>
      </c>
      <c r="E1861">
        <v>5</v>
      </c>
      <c r="F1861">
        <v>0</v>
      </c>
      <c r="G1861" t="s">
        <v>1967</v>
      </c>
      <c r="H1861" t="s">
        <v>1959</v>
      </c>
      <c r="I1861" t="s">
        <v>1361</v>
      </c>
      <c r="J1861" t="s">
        <v>15</v>
      </c>
      <c r="K1861" t="s">
        <v>1363</v>
      </c>
      <c r="M1861" t="s">
        <v>14</v>
      </c>
    </row>
    <row r="1862" spans="2:13" ht="14.25" hidden="1">
      <c r="B1862">
        <v>1860</v>
      </c>
      <c r="C1862">
        <v>172</v>
      </c>
      <c r="D1862">
        <v>21</v>
      </c>
      <c r="E1862">
        <v>6</v>
      </c>
      <c r="F1862">
        <v>0</v>
      </c>
      <c r="G1862" t="s">
        <v>1967</v>
      </c>
      <c r="H1862" t="s">
        <v>1959</v>
      </c>
      <c r="I1862" t="s">
        <v>1361</v>
      </c>
      <c r="J1862" t="s">
        <v>15</v>
      </c>
      <c r="K1862" t="s">
        <v>1228</v>
      </c>
      <c r="M1862" t="s">
        <v>14</v>
      </c>
    </row>
    <row r="1863" spans="2:13" ht="14.25" hidden="1">
      <c r="B1863">
        <v>1861</v>
      </c>
      <c r="C1863">
        <v>172</v>
      </c>
      <c r="D1863">
        <v>21</v>
      </c>
      <c r="E1863">
        <v>7</v>
      </c>
      <c r="F1863">
        <v>0</v>
      </c>
      <c r="G1863" t="s">
        <v>1967</v>
      </c>
      <c r="H1863" t="s">
        <v>1959</v>
      </c>
      <c r="I1863" t="s">
        <v>1361</v>
      </c>
      <c r="J1863" t="s">
        <v>15</v>
      </c>
      <c r="K1863" t="s">
        <v>1364</v>
      </c>
      <c r="M1863" t="s">
        <v>14</v>
      </c>
    </row>
    <row r="1864" spans="2:13" ht="14.25" hidden="1">
      <c r="B1864">
        <v>1862</v>
      </c>
      <c r="C1864">
        <v>172</v>
      </c>
      <c r="D1864">
        <v>21</v>
      </c>
      <c r="E1864">
        <v>8</v>
      </c>
      <c r="F1864">
        <v>0</v>
      </c>
      <c r="G1864" t="s">
        <v>1967</v>
      </c>
      <c r="H1864" t="s">
        <v>1959</v>
      </c>
      <c r="I1864" t="s">
        <v>1361</v>
      </c>
      <c r="J1864" t="s">
        <v>15</v>
      </c>
      <c r="K1864" t="s">
        <v>1365</v>
      </c>
      <c r="M1864" t="s">
        <v>14</v>
      </c>
    </row>
    <row r="1865" spans="2:13" ht="14.25" hidden="1">
      <c r="B1865">
        <v>1863</v>
      </c>
      <c r="C1865">
        <v>172</v>
      </c>
      <c r="D1865">
        <v>21</v>
      </c>
      <c r="E1865">
        <v>9</v>
      </c>
      <c r="F1865">
        <v>0</v>
      </c>
      <c r="G1865" t="s">
        <v>1967</v>
      </c>
      <c r="H1865" t="s">
        <v>1959</v>
      </c>
      <c r="I1865" t="s">
        <v>1361</v>
      </c>
      <c r="J1865" t="s">
        <v>15</v>
      </c>
      <c r="K1865" t="s">
        <v>1366</v>
      </c>
      <c r="M1865" t="s">
        <v>14</v>
      </c>
    </row>
    <row r="1866" spans="2:13" ht="14.25" hidden="1">
      <c r="B1866">
        <v>1864</v>
      </c>
      <c r="C1866">
        <v>172</v>
      </c>
      <c r="D1866">
        <v>21</v>
      </c>
      <c r="E1866">
        <v>10</v>
      </c>
      <c r="F1866">
        <v>0</v>
      </c>
      <c r="G1866" t="s">
        <v>1967</v>
      </c>
      <c r="H1866" t="s">
        <v>1959</v>
      </c>
      <c r="I1866" t="s">
        <v>1361</v>
      </c>
      <c r="J1866" t="s">
        <v>15</v>
      </c>
      <c r="K1866" t="s">
        <v>1367</v>
      </c>
      <c r="M1866" t="s">
        <v>14</v>
      </c>
    </row>
    <row r="1867" spans="2:13" ht="14.25" hidden="1">
      <c r="B1867">
        <v>1865</v>
      </c>
      <c r="C1867">
        <v>172</v>
      </c>
      <c r="D1867">
        <v>21</v>
      </c>
      <c r="E1867">
        <v>11</v>
      </c>
      <c r="F1867">
        <v>0</v>
      </c>
      <c r="G1867" t="s">
        <v>1967</v>
      </c>
      <c r="H1867" t="s">
        <v>1959</v>
      </c>
      <c r="I1867" t="s">
        <v>1361</v>
      </c>
      <c r="J1867" t="s">
        <v>15</v>
      </c>
      <c r="K1867" t="s">
        <v>1368</v>
      </c>
      <c r="M1867" t="s">
        <v>14</v>
      </c>
    </row>
    <row r="1868" spans="2:13" ht="14.25" hidden="1">
      <c r="B1868">
        <v>1866</v>
      </c>
      <c r="C1868">
        <v>172</v>
      </c>
      <c r="D1868">
        <v>21</v>
      </c>
      <c r="E1868">
        <v>12</v>
      </c>
      <c r="F1868">
        <v>0</v>
      </c>
      <c r="G1868" t="s">
        <v>1967</v>
      </c>
      <c r="H1868" t="s">
        <v>1959</v>
      </c>
      <c r="I1868" t="s">
        <v>1361</v>
      </c>
      <c r="J1868" t="s">
        <v>15</v>
      </c>
      <c r="K1868" t="s">
        <v>1234</v>
      </c>
      <c r="M1868" t="s">
        <v>14</v>
      </c>
    </row>
    <row r="1869" spans="2:13" ht="14.25" hidden="1">
      <c r="B1869">
        <v>1867</v>
      </c>
      <c r="C1869">
        <v>172</v>
      </c>
      <c r="D1869">
        <v>21</v>
      </c>
      <c r="E1869">
        <v>13</v>
      </c>
      <c r="F1869">
        <v>0</v>
      </c>
      <c r="G1869" t="s">
        <v>1967</v>
      </c>
      <c r="H1869" t="s">
        <v>1959</v>
      </c>
      <c r="I1869" t="s">
        <v>1361</v>
      </c>
      <c r="J1869" t="s">
        <v>432</v>
      </c>
      <c r="K1869" t="s">
        <v>1348</v>
      </c>
      <c r="M1869" t="s">
        <v>14</v>
      </c>
    </row>
    <row r="1870" spans="2:13" ht="14.25" hidden="1">
      <c r="B1870">
        <v>1868</v>
      </c>
      <c r="C1870">
        <v>172</v>
      </c>
      <c r="D1870">
        <v>21</v>
      </c>
      <c r="E1870">
        <v>14</v>
      </c>
      <c r="F1870">
        <v>0</v>
      </c>
      <c r="G1870" t="s">
        <v>1967</v>
      </c>
      <c r="H1870" t="s">
        <v>1959</v>
      </c>
      <c r="I1870" t="s">
        <v>1361</v>
      </c>
      <c r="J1870" t="s">
        <v>15</v>
      </c>
      <c r="K1870" t="s">
        <v>1101</v>
      </c>
      <c r="M1870" t="s">
        <v>14</v>
      </c>
    </row>
    <row r="1871" spans="2:13" ht="14.25" hidden="1">
      <c r="B1871">
        <v>1869</v>
      </c>
      <c r="C1871">
        <v>172</v>
      </c>
      <c r="D1871">
        <v>21</v>
      </c>
      <c r="E1871">
        <v>15</v>
      </c>
      <c r="F1871">
        <v>0</v>
      </c>
      <c r="G1871" t="s">
        <v>1967</v>
      </c>
      <c r="H1871" t="s">
        <v>1959</v>
      </c>
      <c r="I1871" t="s">
        <v>1361</v>
      </c>
      <c r="J1871" t="s">
        <v>15</v>
      </c>
      <c r="K1871" t="s">
        <v>1102</v>
      </c>
      <c r="M1871" t="s">
        <v>14</v>
      </c>
    </row>
    <row r="1872" spans="2:13" ht="14.25" hidden="1">
      <c r="B1872">
        <v>1870</v>
      </c>
      <c r="C1872">
        <v>172</v>
      </c>
      <c r="D1872">
        <v>21</v>
      </c>
      <c r="E1872">
        <v>16</v>
      </c>
      <c r="F1872">
        <v>0</v>
      </c>
      <c r="G1872" t="s">
        <v>1967</v>
      </c>
      <c r="H1872" t="s">
        <v>1959</v>
      </c>
      <c r="I1872" t="s">
        <v>1361</v>
      </c>
      <c r="J1872" t="s">
        <v>15</v>
      </c>
      <c r="K1872" t="s">
        <v>1369</v>
      </c>
      <c r="M1872" t="s">
        <v>14</v>
      </c>
    </row>
    <row r="1873" spans="2:13" ht="14.25" hidden="1">
      <c r="B1873">
        <v>1871</v>
      </c>
      <c r="C1873">
        <v>172</v>
      </c>
      <c r="D1873">
        <v>21</v>
      </c>
      <c r="E1873">
        <v>17</v>
      </c>
      <c r="F1873">
        <v>0</v>
      </c>
      <c r="G1873" t="s">
        <v>1967</v>
      </c>
      <c r="H1873" t="s">
        <v>1959</v>
      </c>
      <c r="I1873" t="s">
        <v>1361</v>
      </c>
      <c r="J1873" t="s">
        <v>15</v>
      </c>
      <c r="K1873" t="s">
        <v>1370</v>
      </c>
      <c r="M1873" t="s">
        <v>14</v>
      </c>
    </row>
    <row r="1874" spans="2:13" ht="14.25" hidden="1">
      <c r="B1874">
        <v>1872</v>
      </c>
      <c r="C1874">
        <v>172</v>
      </c>
      <c r="D1874">
        <v>21</v>
      </c>
      <c r="E1874">
        <v>18</v>
      </c>
      <c r="F1874">
        <v>0</v>
      </c>
      <c r="G1874" t="s">
        <v>1967</v>
      </c>
      <c r="H1874" t="s">
        <v>1959</v>
      </c>
      <c r="I1874" t="s">
        <v>1361</v>
      </c>
      <c r="J1874" t="s">
        <v>15</v>
      </c>
      <c r="K1874" t="s">
        <v>1371</v>
      </c>
      <c r="M1874" t="s">
        <v>14</v>
      </c>
    </row>
    <row r="1875" spans="2:13" ht="14.25" hidden="1">
      <c r="B1875">
        <v>1873</v>
      </c>
      <c r="C1875">
        <v>172</v>
      </c>
      <c r="D1875">
        <v>21</v>
      </c>
      <c r="E1875">
        <v>19</v>
      </c>
      <c r="F1875">
        <v>0</v>
      </c>
      <c r="G1875" t="s">
        <v>1967</v>
      </c>
      <c r="H1875" t="s">
        <v>1959</v>
      </c>
      <c r="I1875" t="s">
        <v>1361</v>
      </c>
      <c r="J1875" t="s">
        <v>15</v>
      </c>
      <c r="K1875" t="s">
        <v>1372</v>
      </c>
      <c r="M1875" t="s">
        <v>14</v>
      </c>
    </row>
    <row r="1876" spans="2:13" ht="14.25" hidden="1">
      <c r="B1876">
        <v>1874</v>
      </c>
      <c r="C1876">
        <v>172</v>
      </c>
      <c r="D1876">
        <v>21</v>
      </c>
      <c r="E1876">
        <v>20</v>
      </c>
      <c r="F1876">
        <v>0</v>
      </c>
      <c r="G1876" t="s">
        <v>1967</v>
      </c>
      <c r="H1876" t="s">
        <v>1959</v>
      </c>
      <c r="I1876" t="s">
        <v>1361</v>
      </c>
      <c r="J1876" t="s">
        <v>15</v>
      </c>
      <c r="K1876" t="s">
        <v>56</v>
      </c>
      <c r="M1876" t="s">
        <v>14</v>
      </c>
    </row>
    <row r="1877" spans="2:13" ht="14.25" hidden="1">
      <c r="B1877">
        <v>1875</v>
      </c>
      <c r="C1877">
        <v>172</v>
      </c>
      <c r="D1877">
        <v>21</v>
      </c>
      <c r="E1877">
        <v>21</v>
      </c>
      <c r="F1877">
        <v>0</v>
      </c>
      <c r="G1877" t="s">
        <v>1967</v>
      </c>
      <c r="H1877" t="s">
        <v>1959</v>
      </c>
      <c r="I1877" t="s">
        <v>1361</v>
      </c>
      <c r="J1877" t="s">
        <v>24</v>
      </c>
      <c r="K1877" t="s">
        <v>57</v>
      </c>
      <c r="M1877" t="s">
        <v>14</v>
      </c>
    </row>
    <row r="1878" spans="2:13" ht="14.25" hidden="1">
      <c r="B1878">
        <v>1876</v>
      </c>
      <c r="C1878">
        <v>173</v>
      </c>
      <c r="D1878">
        <v>9</v>
      </c>
      <c r="E1878">
        <v>0</v>
      </c>
      <c r="F1878">
        <v>0</v>
      </c>
      <c r="G1878" t="s">
        <v>1967</v>
      </c>
      <c r="H1878" t="s">
        <v>1959</v>
      </c>
      <c r="I1878" t="s">
        <v>1373</v>
      </c>
      <c r="J1878" t="s">
        <v>12</v>
      </c>
      <c r="K1878" t="s">
        <v>1373</v>
      </c>
      <c r="M1878" t="s">
        <v>14</v>
      </c>
    </row>
    <row r="1879" spans="2:13" ht="14.25" hidden="1">
      <c r="B1879">
        <v>1877</v>
      </c>
      <c r="C1879">
        <v>173</v>
      </c>
      <c r="D1879">
        <v>9</v>
      </c>
      <c r="E1879">
        <v>1</v>
      </c>
      <c r="F1879">
        <v>0</v>
      </c>
      <c r="G1879" t="s">
        <v>1967</v>
      </c>
      <c r="H1879" t="s">
        <v>1959</v>
      </c>
      <c r="I1879" t="s">
        <v>1373</v>
      </c>
      <c r="J1879" t="s">
        <v>15</v>
      </c>
      <c r="K1879" t="s">
        <v>1374</v>
      </c>
      <c r="M1879" t="s">
        <v>14</v>
      </c>
    </row>
    <row r="1880" spans="2:13" ht="14.25" hidden="1">
      <c r="B1880">
        <v>1878</v>
      </c>
      <c r="C1880">
        <v>173</v>
      </c>
      <c r="D1880">
        <v>9</v>
      </c>
      <c r="E1880">
        <v>2</v>
      </c>
      <c r="F1880">
        <v>0</v>
      </c>
      <c r="G1880" t="s">
        <v>1967</v>
      </c>
      <c r="H1880" t="s">
        <v>1959</v>
      </c>
      <c r="I1880" t="s">
        <v>1373</v>
      </c>
      <c r="J1880" t="s">
        <v>15</v>
      </c>
      <c r="K1880" t="s">
        <v>1375</v>
      </c>
      <c r="M1880" t="s">
        <v>14</v>
      </c>
    </row>
    <row r="1881" spans="2:13" ht="14.25" hidden="1">
      <c r="B1881">
        <v>1879</v>
      </c>
      <c r="C1881">
        <v>173</v>
      </c>
      <c r="D1881">
        <v>9</v>
      </c>
      <c r="E1881">
        <v>3</v>
      </c>
      <c r="F1881">
        <v>0</v>
      </c>
      <c r="G1881" t="s">
        <v>1967</v>
      </c>
      <c r="H1881" t="s">
        <v>1959</v>
      </c>
      <c r="I1881" t="s">
        <v>1373</v>
      </c>
      <c r="J1881" t="s">
        <v>15</v>
      </c>
      <c r="K1881" t="s">
        <v>1376</v>
      </c>
      <c r="M1881" t="s">
        <v>14</v>
      </c>
    </row>
    <row r="1882" spans="2:13" ht="14.25" hidden="1">
      <c r="B1882">
        <v>1880</v>
      </c>
      <c r="C1882">
        <v>173</v>
      </c>
      <c r="D1882">
        <v>9</v>
      </c>
      <c r="E1882">
        <v>4</v>
      </c>
      <c r="F1882">
        <v>0</v>
      </c>
      <c r="G1882" t="s">
        <v>1967</v>
      </c>
      <c r="H1882" t="s">
        <v>1959</v>
      </c>
      <c r="I1882" t="s">
        <v>1373</v>
      </c>
      <c r="J1882" t="s">
        <v>15</v>
      </c>
      <c r="K1882" t="s">
        <v>1377</v>
      </c>
      <c r="M1882" t="s">
        <v>14</v>
      </c>
    </row>
    <row r="1883" spans="2:13" ht="14.25" hidden="1">
      <c r="B1883">
        <v>1881</v>
      </c>
      <c r="C1883">
        <v>173</v>
      </c>
      <c r="D1883">
        <v>9</v>
      </c>
      <c r="E1883">
        <v>5</v>
      </c>
      <c r="F1883">
        <v>0</v>
      </c>
      <c r="G1883" t="s">
        <v>1967</v>
      </c>
      <c r="H1883" t="s">
        <v>1959</v>
      </c>
      <c r="I1883" t="s">
        <v>1373</v>
      </c>
      <c r="J1883" t="s">
        <v>15</v>
      </c>
      <c r="K1883" t="s">
        <v>1378</v>
      </c>
      <c r="M1883" t="s">
        <v>14</v>
      </c>
    </row>
    <row r="1884" spans="2:13" ht="14.25" hidden="1">
      <c r="B1884">
        <v>1882</v>
      </c>
      <c r="C1884">
        <v>173</v>
      </c>
      <c r="D1884">
        <v>9</v>
      </c>
      <c r="E1884">
        <v>6</v>
      </c>
      <c r="F1884">
        <v>0</v>
      </c>
      <c r="G1884" t="s">
        <v>1967</v>
      </c>
      <c r="H1884" t="s">
        <v>1959</v>
      </c>
      <c r="I1884" t="s">
        <v>1373</v>
      </c>
      <c r="J1884" t="s">
        <v>15</v>
      </c>
      <c r="K1884" t="s">
        <v>1379</v>
      </c>
      <c r="M1884" t="s">
        <v>14</v>
      </c>
    </row>
    <row r="1885" spans="2:13" ht="14.25" hidden="1">
      <c r="B1885">
        <v>1883</v>
      </c>
      <c r="C1885">
        <v>173</v>
      </c>
      <c r="D1885">
        <v>9</v>
      </c>
      <c r="E1885">
        <v>7</v>
      </c>
      <c r="F1885">
        <v>0</v>
      </c>
      <c r="G1885" t="s">
        <v>1967</v>
      </c>
      <c r="H1885" t="s">
        <v>1959</v>
      </c>
      <c r="I1885" t="s">
        <v>1373</v>
      </c>
      <c r="J1885" t="s">
        <v>15</v>
      </c>
      <c r="K1885" t="s">
        <v>1380</v>
      </c>
      <c r="M1885" t="s">
        <v>14</v>
      </c>
    </row>
    <row r="1886" spans="2:13" ht="14.25" hidden="1">
      <c r="B1886">
        <v>1884</v>
      </c>
      <c r="C1886">
        <v>173</v>
      </c>
      <c r="D1886">
        <v>9</v>
      </c>
      <c r="E1886">
        <v>8</v>
      </c>
      <c r="F1886">
        <v>0</v>
      </c>
      <c r="G1886" t="s">
        <v>1967</v>
      </c>
      <c r="H1886" t="s">
        <v>1959</v>
      </c>
      <c r="I1886" t="s">
        <v>1373</v>
      </c>
      <c r="J1886" t="s">
        <v>15</v>
      </c>
      <c r="K1886" t="s">
        <v>56</v>
      </c>
      <c r="M1886" t="s">
        <v>14</v>
      </c>
    </row>
    <row r="1887" spans="2:13" ht="14.25" hidden="1">
      <c r="B1887">
        <v>1885</v>
      </c>
      <c r="C1887">
        <v>173</v>
      </c>
      <c r="D1887">
        <v>9</v>
      </c>
      <c r="E1887">
        <v>9</v>
      </c>
      <c r="F1887">
        <v>0</v>
      </c>
      <c r="G1887" t="s">
        <v>1967</v>
      </c>
      <c r="H1887" t="s">
        <v>1959</v>
      </c>
      <c r="I1887" t="s">
        <v>1373</v>
      </c>
      <c r="J1887" t="s">
        <v>24</v>
      </c>
      <c r="K1887" t="s">
        <v>57</v>
      </c>
      <c r="M1887" t="s">
        <v>14</v>
      </c>
    </row>
    <row r="1888" spans="2:13" ht="14.25" hidden="1">
      <c r="B1888">
        <v>1886</v>
      </c>
      <c r="C1888">
        <v>174</v>
      </c>
      <c r="D1888">
        <v>13</v>
      </c>
      <c r="E1888">
        <v>0</v>
      </c>
      <c r="F1888">
        <v>0</v>
      </c>
      <c r="G1888" t="s">
        <v>1967</v>
      </c>
      <c r="H1888" t="s">
        <v>1959</v>
      </c>
      <c r="I1888" t="s">
        <v>1381</v>
      </c>
      <c r="J1888" t="s">
        <v>12</v>
      </c>
      <c r="K1888" t="s">
        <v>1381</v>
      </c>
      <c r="M1888" t="s">
        <v>14</v>
      </c>
    </row>
    <row r="1889" spans="2:13" ht="14.25" hidden="1">
      <c r="B1889">
        <v>1887</v>
      </c>
      <c r="C1889">
        <v>174</v>
      </c>
      <c r="D1889">
        <v>13</v>
      </c>
      <c r="E1889">
        <v>1</v>
      </c>
      <c r="F1889">
        <v>0</v>
      </c>
      <c r="G1889" t="s">
        <v>1967</v>
      </c>
      <c r="H1889" t="s">
        <v>1959</v>
      </c>
      <c r="I1889" t="s">
        <v>1381</v>
      </c>
      <c r="J1889" t="s">
        <v>15</v>
      </c>
      <c r="K1889" t="s">
        <v>1382</v>
      </c>
      <c r="M1889" t="s">
        <v>14</v>
      </c>
    </row>
    <row r="1890" spans="2:13" ht="14.25" hidden="1">
      <c r="B1890">
        <v>1888</v>
      </c>
      <c r="C1890">
        <v>174</v>
      </c>
      <c r="D1890">
        <v>13</v>
      </c>
      <c r="E1890">
        <v>2</v>
      </c>
      <c r="F1890">
        <v>0</v>
      </c>
      <c r="G1890" t="s">
        <v>1967</v>
      </c>
      <c r="H1890" t="s">
        <v>1959</v>
      </c>
      <c r="I1890" t="s">
        <v>1381</v>
      </c>
      <c r="J1890" t="s">
        <v>182</v>
      </c>
      <c r="K1890" t="s">
        <v>1383</v>
      </c>
      <c r="M1890" t="s">
        <v>14</v>
      </c>
    </row>
    <row r="1891" spans="2:13" ht="14.25" hidden="1">
      <c r="B1891">
        <v>1889</v>
      </c>
      <c r="C1891">
        <v>174</v>
      </c>
      <c r="D1891">
        <v>13</v>
      </c>
      <c r="E1891">
        <v>3</v>
      </c>
      <c r="F1891">
        <v>0</v>
      </c>
      <c r="G1891" t="s">
        <v>1967</v>
      </c>
      <c r="H1891" t="s">
        <v>1959</v>
      </c>
      <c r="I1891" t="s">
        <v>1381</v>
      </c>
      <c r="J1891" t="s">
        <v>182</v>
      </c>
      <c r="K1891" t="s">
        <v>1384</v>
      </c>
      <c r="M1891" t="s">
        <v>14</v>
      </c>
    </row>
    <row r="1892" spans="2:13" ht="14.25" hidden="1">
      <c r="B1892">
        <v>1890</v>
      </c>
      <c r="C1892">
        <v>174</v>
      </c>
      <c r="D1892">
        <v>13</v>
      </c>
      <c r="E1892">
        <v>4</v>
      </c>
      <c r="F1892">
        <v>0</v>
      </c>
      <c r="G1892" t="s">
        <v>1967</v>
      </c>
      <c r="H1892" t="s">
        <v>1959</v>
      </c>
      <c r="I1892" t="s">
        <v>1381</v>
      </c>
      <c r="J1892" t="s">
        <v>182</v>
      </c>
      <c r="K1892" t="s">
        <v>1385</v>
      </c>
      <c r="M1892" t="s">
        <v>14</v>
      </c>
    </row>
    <row r="1893" spans="2:13" ht="14.25" hidden="1">
      <c r="B1893">
        <v>1891</v>
      </c>
      <c r="C1893">
        <v>174</v>
      </c>
      <c r="D1893">
        <v>13</v>
      </c>
      <c r="E1893">
        <v>5</v>
      </c>
      <c r="F1893">
        <v>0</v>
      </c>
      <c r="G1893" t="s">
        <v>1967</v>
      </c>
      <c r="H1893" t="s">
        <v>1959</v>
      </c>
      <c r="I1893" t="s">
        <v>1381</v>
      </c>
      <c r="J1893" t="s">
        <v>182</v>
      </c>
      <c r="K1893" t="s">
        <v>1386</v>
      </c>
      <c r="M1893" t="s">
        <v>14</v>
      </c>
    </row>
    <row r="1894" spans="2:13" ht="14.25" hidden="1">
      <c r="B1894">
        <v>1892</v>
      </c>
      <c r="C1894">
        <v>174</v>
      </c>
      <c r="D1894">
        <v>13</v>
      </c>
      <c r="E1894">
        <v>6</v>
      </c>
      <c r="F1894">
        <v>0</v>
      </c>
      <c r="G1894" t="s">
        <v>1967</v>
      </c>
      <c r="H1894" t="s">
        <v>1959</v>
      </c>
      <c r="I1894" t="s">
        <v>1381</v>
      </c>
      <c r="J1894" t="s">
        <v>182</v>
      </c>
      <c r="K1894" t="s">
        <v>1387</v>
      </c>
      <c r="M1894" t="s">
        <v>14</v>
      </c>
    </row>
    <row r="1895" spans="2:13" ht="14.25" hidden="1">
      <c r="B1895">
        <v>1893</v>
      </c>
      <c r="C1895">
        <v>174</v>
      </c>
      <c r="D1895">
        <v>13</v>
      </c>
      <c r="E1895">
        <v>7</v>
      </c>
      <c r="F1895">
        <v>0</v>
      </c>
      <c r="G1895" t="s">
        <v>1967</v>
      </c>
      <c r="H1895" t="s">
        <v>1959</v>
      </c>
      <c r="I1895" t="s">
        <v>1381</v>
      </c>
      <c r="J1895" t="s">
        <v>1388</v>
      </c>
      <c r="K1895" t="s">
        <v>1389</v>
      </c>
      <c r="M1895" t="s">
        <v>14</v>
      </c>
    </row>
    <row r="1896" spans="2:13" ht="14.25" hidden="1">
      <c r="B1896">
        <v>1894</v>
      </c>
      <c r="C1896">
        <v>174</v>
      </c>
      <c r="D1896">
        <v>13</v>
      </c>
      <c r="E1896">
        <v>8</v>
      </c>
      <c r="F1896">
        <v>0</v>
      </c>
      <c r="G1896" t="s">
        <v>1967</v>
      </c>
      <c r="H1896" t="s">
        <v>1959</v>
      </c>
      <c r="I1896" t="s">
        <v>1381</v>
      </c>
      <c r="J1896" t="s">
        <v>182</v>
      </c>
      <c r="K1896" t="s">
        <v>1390</v>
      </c>
      <c r="M1896" t="s">
        <v>14</v>
      </c>
    </row>
    <row r="1897" spans="2:13" ht="14.25" hidden="1">
      <c r="B1897">
        <v>1895</v>
      </c>
      <c r="C1897">
        <v>174</v>
      </c>
      <c r="D1897">
        <v>13</v>
      </c>
      <c r="E1897">
        <v>9</v>
      </c>
      <c r="F1897">
        <v>0</v>
      </c>
      <c r="G1897" t="s">
        <v>1967</v>
      </c>
      <c r="H1897" t="s">
        <v>1959</v>
      </c>
      <c r="I1897" t="s">
        <v>1381</v>
      </c>
      <c r="J1897" t="s">
        <v>182</v>
      </c>
      <c r="K1897" t="s">
        <v>1391</v>
      </c>
      <c r="M1897" t="s">
        <v>14</v>
      </c>
    </row>
    <row r="1898" spans="2:13" ht="14.25" hidden="1">
      <c r="B1898">
        <v>1896</v>
      </c>
      <c r="C1898">
        <v>174</v>
      </c>
      <c r="D1898">
        <v>13</v>
      </c>
      <c r="E1898">
        <v>10</v>
      </c>
      <c r="F1898">
        <v>0</v>
      </c>
      <c r="G1898" t="s">
        <v>1967</v>
      </c>
      <c r="H1898" t="s">
        <v>1959</v>
      </c>
      <c r="I1898" t="s">
        <v>1381</v>
      </c>
      <c r="J1898" t="s">
        <v>182</v>
      </c>
      <c r="K1898" t="s">
        <v>1392</v>
      </c>
      <c r="M1898" t="s">
        <v>14</v>
      </c>
    </row>
    <row r="1899" spans="2:13" ht="14.25" hidden="1">
      <c r="B1899">
        <v>1897</v>
      </c>
      <c r="C1899">
        <v>174</v>
      </c>
      <c r="D1899">
        <v>13</v>
      </c>
      <c r="E1899">
        <v>11</v>
      </c>
      <c r="F1899">
        <v>0</v>
      </c>
      <c r="G1899" t="s">
        <v>1967</v>
      </c>
      <c r="H1899" t="s">
        <v>1959</v>
      </c>
      <c r="I1899" t="s">
        <v>1381</v>
      </c>
      <c r="J1899" t="s">
        <v>15</v>
      </c>
      <c r="K1899" t="s">
        <v>1393</v>
      </c>
      <c r="M1899" t="s">
        <v>14</v>
      </c>
    </row>
    <row r="1900" spans="2:13" ht="14.25" hidden="1">
      <c r="B1900">
        <v>1898</v>
      </c>
      <c r="C1900">
        <v>174</v>
      </c>
      <c r="D1900">
        <v>13</v>
      </c>
      <c r="E1900">
        <v>12</v>
      </c>
      <c r="F1900">
        <v>0</v>
      </c>
      <c r="G1900" t="s">
        <v>1967</v>
      </c>
      <c r="H1900" t="s">
        <v>1959</v>
      </c>
      <c r="I1900" t="s">
        <v>1381</v>
      </c>
      <c r="J1900" t="s">
        <v>15</v>
      </c>
      <c r="K1900" t="s">
        <v>56</v>
      </c>
      <c r="M1900" t="s">
        <v>14</v>
      </c>
    </row>
    <row r="1901" spans="2:13" ht="14.25" hidden="1">
      <c r="B1901">
        <v>1899</v>
      </c>
      <c r="C1901">
        <v>174</v>
      </c>
      <c r="D1901">
        <v>13</v>
      </c>
      <c r="E1901">
        <v>13</v>
      </c>
      <c r="F1901">
        <v>0</v>
      </c>
      <c r="G1901" t="s">
        <v>1967</v>
      </c>
      <c r="H1901" t="s">
        <v>1959</v>
      </c>
      <c r="I1901" t="s">
        <v>1381</v>
      </c>
      <c r="J1901" t="s">
        <v>24</v>
      </c>
      <c r="K1901" t="s">
        <v>57</v>
      </c>
      <c r="M1901" t="s">
        <v>14</v>
      </c>
    </row>
    <row r="1902" spans="2:13" ht="14.25" hidden="1">
      <c r="B1902">
        <v>1900</v>
      </c>
      <c r="C1902">
        <v>175</v>
      </c>
      <c r="D1902">
        <v>14</v>
      </c>
      <c r="E1902">
        <v>0</v>
      </c>
      <c r="F1902">
        <v>0</v>
      </c>
      <c r="G1902" t="s">
        <v>1967</v>
      </c>
      <c r="H1902" t="s">
        <v>1959</v>
      </c>
      <c r="I1902" t="s">
        <v>1394</v>
      </c>
      <c r="J1902" t="s">
        <v>430</v>
      </c>
      <c r="K1902" t="s">
        <v>1394</v>
      </c>
      <c r="M1902" t="s">
        <v>14</v>
      </c>
    </row>
    <row r="1903" spans="2:13" ht="14.25" hidden="1">
      <c r="B1903">
        <v>1901</v>
      </c>
      <c r="C1903">
        <v>175</v>
      </c>
      <c r="D1903">
        <v>14</v>
      </c>
      <c r="E1903">
        <v>1</v>
      </c>
      <c r="F1903">
        <v>0</v>
      </c>
      <c r="G1903" t="s">
        <v>1967</v>
      </c>
      <c r="H1903" t="s">
        <v>1959</v>
      </c>
      <c r="I1903" t="s">
        <v>1394</v>
      </c>
      <c r="J1903" t="s">
        <v>432</v>
      </c>
      <c r="K1903" t="s">
        <v>1342</v>
      </c>
      <c r="M1903" t="s">
        <v>14</v>
      </c>
    </row>
    <row r="1904" spans="2:13" ht="14.25" hidden="1">
      <c r="B1904">
        <v>1902</v>
      </c>
      <c r="C1904">
        <v>175</v>
      </c>
      <c r="D1904">
        <v>14</v>
      </c>
      <c r="E1904">
        <v>2</v>
      </c>
      <c r="F1904">
        <v>0</v>
      </c>
      <c r="G1904" t="s">
        <v>1967</v>
      </c>
      <c r="H1904" t="s">
        <v>1959</v>
      </c>
      <c r="I1904" t="s">
        <v>1394</v>
      </c>
      <c r="J1904" t="s">
        <v>15</v>
      </c>
      <c r="K1904" t="s">
        <v>1395</v>
      </c>
      <c r="M1904" t="s">
        <v>14</v>
      </c>
    </row>
    <row r="1905" spans="2:13" ht="14.25" hidden="1">
      <c r="B1905">
        <v>1903</v>
      </c>
      <c r="C1905">
        <v>175</v>
      </c>
      <c r="D1905">
        <v>14</v>
      </c>
      <c r="E1905">
        <v>3</v>
      </c>
      <c r="F1905">
        <v>0</v>
      </c>
      <c r="G1905" t="s">
        <v>1967</v>
      </c>
      <c r="H1905" t="s">
        <v>1959</v>
      </c>
      <c r="I1905" t="s">
        <v>1394</v>
      </c>
      <c r="J1905" t="s">
        <v>15</v>
      </c>
      <c r="K1905" t="s">
        <v>1396</v>
      </c>
      <c r="M1905" t="s">
        <v>14</v>
      </c>
    </row>
    <row r="1906" spans="2:13" ht="14.25" hidden="1">
      <c r="B1906">
        <v>1904</v>
      </c>
      <c r="C1906">
        <v>175</v>
      </c>
      <c r="D1906">
        <v>14</v>
      </c>
      <c r="E1906">
        <v>4</v>
      </c>
      <c r="F1906">
        <v>0</v>
      </c>
      <c r="G1906" t="s">
        <v>1967</v>
      </c>
      <c r="H1906" t="s">
        <v>1959</v>
      </c>
      <c r="I1906" t="s">
        <v>1394</v>
      </c>
      <c r="J1906" t="s">
        <v>15</v>
      </c>
      <c r="K1906" t="s">
        <v>1397</v>
      </c>
      <c r="M1906" t="s">
        <v>14</v>
      </c>
    </row>
    <row r="1907" spans="2:13" ht="14.25" hidden="1">
      <c r="B1907">
        <v>1905</v>
      </c>
      <c r="C1907">
        <v>175</v>
      </c>
      <c r="D1907">
        <v>14</v>
      </c>
      <c r="E1907">
        <v>5</v>
      </c>
      <c r="F1907">
        <v>0</v>
      </c>
      <c r="G1907" t="s">
        <v>1967</v>
      </c>
      <c r="H1907" t="s">
        <v>1959</v>
      </c>
      <c r="I1907" t="s">
        <v>1394</v>
      </c>
      <c r="J1907" t="s">
        <v>15</v>
      </c>
      <c r="K1907" t="s">
        <v>1398</v>
      </c>
      <c r="M1907" t="s">
        <v>14</v>
      </c>
    </row>
    <row r="1908" spans="2:13" ht="14.25" hidden="1">
      <c r="B1908">
        <v>1906</v>
      </c>
      <c r="C1908">
        <v>175</v>
      </c>
      <c r="D1908">
        <v>14</v>
      </c>
      <c r="E1908">
        <v>6</v>
      </c>
      <c r="F1908">
        <v>0</v>
      </c>
      <c r="G1908" t="s">
        <v>1967</v>
      </c>
      <c r="H1908" t="s">
        <v>1959</v>
      </c>
      <c r="I1908" t="s">
        <v>1394</v>
      </c>
      <c r="J1908" t="s">
        <v>15</v>
      </c>
      <c r="K1908" t="s">
        <v>1399</v>
      </c>
      <c r="M1908" t="s">
        <v>14</v>
      </c>
    </row>
    <row r="1909" spans="2:13" ht="14.25" hidden="1">
      <c r="B1909">
        <v>1907</v>
      </c>
      <c r="C1909">
        <v>175</v>
      </c>
      <c r="D1909">
        <v>14</v>
      </c>
      <c r="E1909">
        <v>7</v>
      </c>
      <c r="F1909">
        <v>0</v>
      </c>
      <c r="G1909" t="s">
        <v>1967</v>
      </c>
      <c r="H1909" t="s">
        <v>1959</v>
      </c>
      <c r="I1909" t="s">
        <v>1394</v>
      </c>
      <c r="J1909" t="s">
        <v>15</v>
      </c>
      <c r="K1909" t="s">
        <v>1400</v>
      </c>
      <c r="M1909" t="s">
        <v>14</v>
      </c>
    </row>
    <row r="1910" spans="2:13" ht="14.25" hidden="1">
      <c r="B1910">
        <v>1908</v>
      </c>
      <c r="C1910">
        <v>175</v>
      </c>
      <c r="D1910">
        <v>14</v>
      </c>
      <c r="E1910">
        <v>8</v>
      </c>
      <c r="F1910">
        <v>0</v>
      </c>
      <c r="G1910" t="s">
        <v>1967</v>
      </c>
      <c r="H1910" t="s">
        <v>1959</v>
      </c>
      <c r="I1910" t="s">
        <v>1394</v>
      </c>
      <c r="J1910" t="s">
        <v>15</v>
      </c>
      <c r="K1910" t="s">
        <v>1401</v>
      </c>
      <c r="M1910" t="s">
        <v>14</v>
      </c>
    </row>
    <row r="1911" spans="2:13" ht="14.25" hidden="1">
      <c r="B1911">
        <v>1909</v>
      </c>
      <c r="C1911">
        <v>175</v>
      </c>
      <c r="D1911">
        <v>14</v>
      </c>
      <c r="E1911">
        <v>9</v>
      </c>
      <c r="F1911">
        <v>0</v>
      </c>
      <c r="G1911" t="s">
        <v>1967</v>
      </c>
      <c r="H1911" t="s">
        <v>1959</v>
      </c>
      <c r="I1911" t="s">
        <v>1394</v>
      </c>
      <c r="J1911" t="s">
        <v>432</v>
      </c>
      <c r="K1911" t="s">
        <v>1348</v>
      </c>
      <c r="M1911" t="s">
        <v>14</v>
      </c>
    </row>
    <row r="1912" spans="2:13" ht="14.25" hidden="1">
      <c r="B1912">
        <v>1910</v>
      </c>
      <c r="C1912">
        <v>175</v>
      </c>
      <c r="D1912">
        <v>14</v>
      </c>
      <c r="E1912">
        <v>10</v>
      </c>
      <c r="F1912">
        <v>0</v>
      </c>
      <c r="G1912" t="s">
        <v>1967</v>
      </c>
      <c r="H1912" t="s">
        <v>1959</v>
      </c>
      <c r="I1912" t="s">
        <v>1394</v>
      </c>
      <c r="J1912" t="s">
        <v>15</v>
      </c>
      <c r="K1912" t="s">
        <v>1402</v>
      </c>
      <c r="M1912" t="s">
        <v>14</v>
      </c>
    </row>
    <row r="1913" spans="2:13" ht="14.25" hidden="1">
      <c r="B1913">
        <v>1911</v>
      </c>
      <c r="C1913">
        <v>175</v>
      </c>
      <c r="D1913">
        <v>14</v>
      </c>
      <c r="E1913">
        <v>11</v>
      </c>
      <c r="F1913">
        <v>0</v>
      </c>
      <c r="G1913" t="s">
        <v>1967</v>
      </c>
      <c r="H1913" t="s">
        <v>1959</v>
      </c>
      <c r="I1913" t="s">
        <v>1394</v>
      </c>
      <c r="J1913" t="s">
        <v>15</v>
      </c>
      <c r="K1913" t="s">
        <v>1403</v>
      </c>
      <c r="M1913" t="s">
        <v>14</v>
      </c>
    </row>
    <row r="1914" spans="2:13" ht="14.25" hidden="1">
      <c r="B1914">
        <v>1912</v>
      </c>
      <c r="C1914">
        <v>175</v>
      </c>
      <c r="D1914">
        <v>14</v>
      </c>
      <c r="E1914">
        <v>12</v>
      </c>
      <c r="F1914">
        <v>0</v>
      </c>
      <c r="G1914" t="s">
        <v>1967</v>
      </c>
      <c r="H1914" t="s">
        <v>1959</v>
      </c>
      <c r="I1914" t="s">
        <v>1394</v>
      </c>
      <c r="J1914" t="s">
        <v>15</v>
      </c>
      <c r="K1914" t="s">
        <v>1404</v>
      </c>
      <c r="M1914" t="s">
        <v>14</v>
      </c>
    </row>
    <row r="1915" spans="2:13" ht="14.25" hidden="1">
      <c r="B1915">
        <v>1913</v>
      </c>
      <c r="C1915">
        <v>175</v>
      </c>
      <c r="D1915">
        <v>14</v>
      </c>
      <c r="E1915">
        <v>13</v>
      </c>
      <c r="F1915">
        <v>0</v>
      </c>
      <c r="G1915" t="s">
        <v>1967</v>
      </c>
      <c r="H1915" t="s">
        <v>1959</v>
      </c>
      <c r="I1915" t="s">
        <v>1394</v>
      </c>
      <c r="J1915" t="s">
        <v>15</v>
      </c>
      <c r="K1915" t="s">
        <v>56</v>
      </c>
      <c r="M1915" t="s">
        <v>14</v>
      </c>
    </row>
    <row r="1916" spans="2:13" ht="14.25" hidden="1">
      <c r="B1916">
        <v>1914</v>
      </c>
      <c r="C1916">
        <v>175</v>
      </c>
      <c r="D1916">
        <v>14</v>
      </c>
      <c r="E1916">
        <v>14</v>
      </c>
      <c r="F1916">
        <v>0</v>
      </c>
      <c r="G1916" t="s">
        <v>1967</v>
      </c>
      <c r="H1916" t="s">
        <v>1959</v>
      </c>
      <c r="I1916" t="s">
        <v>1394</v>
      </c>
      <c r="J1916" t="s">
        <v>24</v>
      </c>
      <c r="K1916" t="s">
        <v>57</v>
      </c>
      <c r="M1916" t="s">
        <v>14</v>
      </c>
    </row>
    <row r="1917" spans="2:13" ht="14.25" hidden="1">
      <c r="B1917">
        <v>1915</v>
      </c>
      <c r="C1917">
        <v>176</v>
      </c>
      <c r="D1917">
        <v>6</v>
      </c>
      <c r="E1917">
        <v>0</v>
      </c>
      <c r="F1917">
        <v>0</v>
      </c>
      <c r="G1917" t="s">
        <v>1967</v>
      </c>
      <c r="H1917" t="s">
        <v>1959</v>
      </c>
      <c r="I1917" t="s">
        <v>1405</v>
      </c>
      <c r="J1917" t="s">
        <v>12</v>
      </c>
      <c r="K1917" t="s">
        <v>1405</v>
      </c>
      <c r="M1917" t="s">
        <v>14</v>
      </c>
    </row>
    <row r="1918" spans="2:13" ht="14.25" hidden="1">
      <c r="B1918">
        <v>1916</v>
      </c>
      <c r="C1918">
        <v>176</v>
      </c>
      <c r="D1918">
        <v>6</v>
      </c>
      <c r="E1918">
        <v>1</v>
      </c>
      <c r="F1918">
        <v>0</v>
      </c>
      <c r="G1918" t="s">
        <v>1967</v>
      </c>
      <c r="H1918" t="s">
        <v>1959</v>
      </c>
      <c r="I1918" t="s">
        <v>1405</v>
      </c>
      <c r="J1918" t="s">
        <v>15</v>
      </c>
      <c r="K1918" t="s">
        <v>1395</v>
      </c>
      <c r="M1918" t="s">
        <v>14</v>
      </c>
    </row>
    <row r="1919" spans="2:13" ht="14.25" hidden="1">
      <c r="B1919">
        <v>1917</v>
      </c>
      <c r="C1919">
        <v>176</v>
      </c>
      <c r="D1919">
        <v>6</v>
      </c>
      <c r="E1919">
        <v>2</v>
      </c>
      <c r="F1919">
        <v>0</v>
      </c>
      <c r="G1919" t="s">
        <v>1967</v>
      </c>
      <c r="H1919" t="s">
        <v>1959</v>
      </c>
      <c r="I1919" t="s">
        <v>1405</v>
      </c>
      <c r="J1919" t="s">
        <v>15</v>
      </c>
      <c r="K1919" t="s">
        <v>1396</v>
      </c>
      <c r="M1919" t="s">
        <v>14</v>
      </c>
    </row>
    <row r="1920" spans="2:13" ht="14.25" hidden="1">
      <c r="B1920">
        <v>1918</v>
      </c>
      <c r="C1920">
        <v>176</v>
      </c>
      <c r="D1920">
        <v>6</v>
      </c>
      <c r="E1920">
        <v>3</v>
      </c>
      <c r="F1920">
        <v>0</v>
      </c>
      <c r="G1920" t="s">
        <v>1967</v>
      </c>
      <c r="H1920" t="s">
        <v>1959</v>
      </c>
      <c r="I1920" t="s">
        <v>1405</v>
      </c>
      <c r="J1920" t="s">
        <v>15</v>
      </c>
      <c r="K1920" t="s">
        <v>1400</v>
      </c>
      <c r="M1920" t="s">
        <v>14</v>
      </c>
    </row>
    <row r="1921" spans="2:13" ht="14.25" hidden="1">
      <c r="B1921">
        <v>1919</v>
      </c>
      <c r="C1921">
        <v>176</v>
      </c>
      <c r="D1921">
        <v>6</v>
      </c>
      <c r="E1921">
        <v>4</v>
      </c>
      <c r="F1921">
        <v>0</v>
      </c>
      <c r="G1921" t="s">
        <v>1967</v>
      </c>
      <c r="H1921" t="s">
        <v>1959</v>
      </c>
      <c r="I1921" t="s">
        <v>1405</v>
      </c>
      <c r="J1921" t="s">
        <v>15</v>
      </c>
      <c r="K1921" t="s">
        <v>1401</v>
      </c>
      <c r="M1921" t="s">
        <v>14</v>
      </c>
    </row>
    <row r="1922" spans="2:13" ht="14.25" hidden="1">
      <c r="B1922">
        <v>1920</v>
      </c>
      <c r="C1922">
        <v>176</v>
      </c>
      <c r="D1922">
        <v>6</v>
      </c>
      <c r="E1922">
        <v>5</v>
      </c>
      <c r="F1922">
        <v>0</v>
      </c>
      <c r="G1922" t="s">
        <v>1967</v>
      </c>
      <c r="H1922" t="s">
        <v>1959</v>
      </c>
      <c r="I1922" t="s">
        <v>1405</v>
      </c>
      <c r="J1922" t="s">
        <v>15</v>
      </c>
      <c r="K1922" t="s">
        <v>56</v>
      </c>
      <c r="M1922" t="s">
        <v>14</v>
      </c>
    </row>
    <row r="1923" spans="2:13" ht="14.25" hidden="1">
      <c r="B1923">
        <v>1921</v>
      </c>
      <c r="C1923">
        <v>176</v>
      </c>
      <c r="D1923">
        <v>6</v>
      </c>
      <c r="E1923">
        <v>6</v>
      </c>
      <c r="F1923">
        <v>0</v>
      </c>
      <c r="G1923" t="s">
        <v>1967</v>
      </c>
      <c r="H1923" t="s">
        <v>1959</v>
      </c>
      <c r="I1923" t="s">
        <v>1405</v>
      </c>
      <c r="J1923" t="s">
        <v>24</v>
      </c>
      <c r="K1923" t="s">
        <v>57</v>
      </c>
      <c r="M1923" t="s">
        <v>14</v>
      </c>
    </row>
    <row r="1924" spans="2:13" ht="14.25" hidden="1">
      <c r="B1924">
        <v>1922</v>
      </c>
      <c r="C1924">
        <v>177</v>
      </c>
      <c r="D1924">
        <v>20</v>
      </c>
      <c r="E1924">
        <v>0</v>
      </c>
      <c r="F1924">
        <v>0</v>
      </c>
      <c r="G1924" t="s">
        <v>1967</v>
      </c>
      <c r="H1924" t="s">
        <v>1959</v>
      </c>
      <c r="I1924" t="s">
        <v>1406</v>
      </c>
      <c r="J1924" t="s">
        <v>430</v>
      </c>
      <c r="K1924" t="s">
        <v>1406</v>
      </c>
      <c r="M1924" t="s">
        <v>14</v>
      </c>
    </row>
    <row r="1925" spans="2:13" ht="14.25" hidden="1">
      <c r="B1925">
        <v>1923</v>
      </c>
      <c r="C1925">
        <v>177</v>
      </c>
      <c r="D1925">
        <v>20</v>
      </c>
      <c r="E1925">
        <v>1</v>
      </c>
      <c r="F1925">
        <v>0</v>
      </c>
      <c r="G1925" t="s">
        <v>1967</v>
      </c>
      <c r="H1925" t="s">
        <v>1959</v>
      </c>
      <c r="I1925" t="s">
        <v>1406</v>
      </c>
      <c r="J1925" t="s">
        <v>432</v>
      </c>
      <c r="K1925" t="s">
        <v>1342</v>
      </c>
      <c r="M1925" t="s">
        <v>14</v>
      </c>
    </row>
    <row r="1926" spans="2:13" ht="14.25" hidden="1">
      <c r="B1926">
        <v>1924</v>
      </c>
      <c r="C1926">
        <v>177</v>
      </c>
      <c r="D1926">
        <v>20</v>
      </c>
      <c r="E1926">
        <v>2</v>
      </c>
      <c r="F1926">
        <v>0</v>
      </c>
      <c r="G1926" t="s">
        <v>1967</v>
      </c>
      <c r="H1926" t="s">
        <v>1959</v>
      </c>
      <c r="I1926" t="s">
        <v>1406</v>
      </c>
      <c r="J1926" t="s">
        <v>15</v>
      </c>
      <c r="K1926" t="s">
        <v>1395</v>
      </c>
      <c r="M1926" t="s">
        <v>14</v>
      </c>
    </row>
    <row r="1927" spans="2:13" ht="14.25" hidden="1">
      <c r="B1927">
        <v>1925</v>
      </c>
      <c r="C1927">
        <v>177</v>
      </c>
      <c r="D1927">
        <v>20</v>
      </c>
      <c r="E1927">
        <v>3</v>
      </c>
      <c r="F1927">
        <v>0</v>
      </c>
      <c r="G1927" t="s">
        <v>1967</v>
      </c>
      <c r="H1927" t="s">
        <v>1959</v>
      </c>
      <c r="I1927" t="s">
        <v>1406</v>
      </c>
      <c r="J1927" t="s">
        <v>15</v>
      </c>
      <c r="K1927" t="s">
        <v>1396</v>
      </c>
      <c r="M1927" t="s">
        <v>14</v>
      </c>
    </row>
    <row r="1928" spans="2:13" ht="14.25" hidden="1">
      <c r="B1928">
        <v>1926</v>
      </c>
      <c r="C1928">
        <v>177</v>
      </c>
      <c r="D1928">
        <v>20</v>
      </c>
      <c r="E1928">
        <v>4</v>
      </c>
      <c r="F1928">
        <v>0</v>
      </c>
      <c r="G1928" t="s">
        <v>1967</v>
      </c>
      <c r="H1928" t="s">
        <v>1959</v>
      </c>
      <c r="I1928" t="s">
        <v>1406</v>
      </c>
      <c r="J1928" t="s">
        <v>15</v>
      </c>
      <c r="K1928" t="s">
        <v>1400</v>
      </c>
      <c r="M1928" t="s">
        <v>14</v>
      </c>
    </row>
    <row r="1929" spans="2:13" ht="14.25" hidden="1">
      <c r="B1929">
        <v>1927</v>
      </c>
      <c r="C1929">
        <v>177</v>
      </c>
      <c r="D1929">
        <v>20</v>
      </c>
      <c r="E1929">
        <v>5</v>
      </c>
      <c r="F1929">
        <v>0</v>
      </c>
      <c r="G1929" t="s">
        <v>1967</v>
      </c>
      <c r="H1929" t="s">
        <v>1959</v>
      </c>
      <c r="I1929" t="s">
        <v>1406</v>
      </c>
      <c r="J1929" t="s">
        <v>15</v>
      </c>
      <c r="K1929" t="s">
        <v>1401</v>
      </c>
      <c r="M1929" t="s">
        <v>14</v>
      </c>
    </row>
    <row r="1930" spans="2:13" ht="14.25" hidden="1">
      <c r="B1930">
        <v>1928</v>
      </c>
      <c r="C1930">
        <v>177</v>
      </c>
      <c r="D1930">
        <v>20</v>
      </c>
      <c r="E1930">
        <v>6</v>
      </c>
      <c r="F1930">
        <v>0</v>
      </c>
      <c r="G1930" t="s">
        <v>1967</v>
      </c>
      <c r="H1930" t="s">
        <v>1959</v>
      </c>
      <c r="I1930" t="s">
        <v>1406</v>
      </c>
      <c r="J1930" t="s">
        <v>432</v>
      </c>
      <c r="K1930" t="s">
        <v>1348</v>
      </c>
      <c r="M1930" t="s">
        <v>14</v>
      </c>
    </row>
    <row r="1931" spans="2:13" ht="14.25" hidden="1">
      <c r="B1931">
        <v>1929</v>
      </c>
      <c r="C1931">
        <v>177</v>
      </c>
      <c r="D1931">
        <v>20</v>
      </c>
      <c r="E1931">
        <v>7</v>
      </c>
      <c r="F1931">
        <v>0</v>
      </c>
      <c r="G1931" t="s">
        <v>1967</v>
      </c>
      <c r="H1931" t="s">
        <v>1959</v>
      </c>
      <c r="I1931" t="s">
        <v>1406</v>
      </c>
      <c r="J1931" t="s">
        <v>15</v>
      </c>
      <c r="K1931" t="s">
        <v>1404</v>
      </c>
      <c r="M1931" t="s">
        <v>14</v>
      </c>
    </row>
    <row r="1932" spans="2:13" ht="14.25" hidden="1">
      <c r="B1932">
        <v>1930</v>
      </c>
      <c r="C1932">
        <v>177</v>
      </c>
      <c r="D1932">
        <v>20</v>
      </c>
      <c r="E1932">
        <v>8</v>
      </c>
      <c r="F1932">
        <v>0</v>
      </c>
      <c r="G1932" t="s">
        <v>1967</v>
      </c>
      <c r="H1932" t="s">
        <v>1959</v>
      </c>
      <c r="I1932" t="s">
        <v>1406</v>
      </c>
      <c r="J1932" t="s">
        <v>24</v>
      </c>
      <c r="K1932" t="s">
        <v>1401</v>
      </c>
      <c r="M1932" t="s">
        <v>14</v>
      </c>
    </row>
    <row r="1933" spans="2:13" ht="14.25" hidden="1">
      <c r="B1933">
        <v>1931</v>
      </c>
      <c r="C1933">
        <v>177</v>
      </c>
      <c r="D1933">
        <v>20</v>
      </c>
      <c r="E1933">
        <v>9</v>
      </c>
      <c r="F1933">
        <v>0</v>
      </c>
      <c r="G1933" t="s">
        <v>1967</v>
      </c>
      <c r="H1933" t="s">
        <v>1959</v>
      </c>
      <c r="I1933" t="s">
        <v>1406</v>
      </c>
      <c r="J1933" t="s">
        <v>432</v>
      </c>
      <c r="K1933" t="s">
        <v>1407</v>
      </c>
      <c r="M1933" t="s">
        <v>14</v>
      </c>
    </row>
    <row r="1934" spans="2:13" ht="14.25" hidden="1">
      <c r="B1934">
        <v>1932</v>
      </c>
      <c r="C1934">
        <v>177</v>
      </c>
      <c r="D1934">
        <v>20</v>
      </c>
      <c r="E1934">
        <v>10</v>
      </c>
      <c r="F1934">
        <v>0</v>
      </c>
      <c r="G1934" t="s">
        <v>1967</v>
      </c>
      <c r="H1934" t="s">
        <v>1959</v>
      </c>
      <c r="I1934" t="s">
        <v>1406</v>
      </c>
      <c r="J1934" t="s">
        <v>15</v>
      </c>
      <c r="K1934" t="s">
        <v>1408</v>
      </c>
      <c r="M1934" t="s">
        <v>14</v>
      </c>
    </row>
    <row r="1935" spans="2:13" ht="14.25" hidden="1">
      <c r="B1935">
        <v>1933</v>
      </c>
      <c r="C1935">
        <v>177</v>
      </c>
      <c r="D1935">
        <v>20</v>
      </c>
      <c r="E1935">
        <v>11</v>
      </c>
      <c r="F1935">
        <v>0</v>
      </c>
      <c r="G1935" t="s">
        <v>1967</v>
      </c>
      <c r="H1935" t="s">
        <v>1959</v>
      </c>
      <c r="I1935" t="s">
        <v>1406</v>
      </c>
      <c r="J1935" t="s">
        <v>15</v>
      </c>
      <c r="K1935" t="s">
        <v>1409</v>
      </c>
      <c r="M1935" t="s">
        <v>14</v>
      </c>
    </row>
    <row r="1936" spans="2:13" ht="14.25" hidden="1">
      <c r="B1936">
        <v>1934</v>
      </c>
      <c r="C1936">
        <v>177</v>
      </c>
      <c r="D1936">
        <v>20</v>
      </c>
      <c r="E1936">
        <v>12</v>
      </c>
      <c r="F1936">
        <v>0</v>
      </c>
      <c r="G1936" t="s">
        <v>1967</v>
      </c>
      <c r="H1936" t="s">
        <v>1959</v>
      </c>
      <c r="I1936" t="s">
        <v>1406</v>
      </c>
      <c r="J1936" t="s">
        <v>15</v>
      </c>
      <c r="K1936" t="s">
        <v>1410</v>
      </c>
      <c r="M1936" t="s">
        <v>14</v>
      </c>
    </row>
    <row r="1937" spans="2:13" ht="14.25" hidden="1">
      <c r="B1937">
        <v>1935</v>
      </c>
      <c r="C1937">
        <v>177</v>
      </c>
      <c r="D1937">
        <v>20</v>
      </c>
      <c r="E1937">
        <v>13</v>
      </c>
      <c r="F1937">
        <v>0</v>
      </c>
      <c r="G1937" t="s">
        <v>1967</v>
      </c>
      <c r="H1937" t="s">
        <v>1959</v>
      </c>
      <c r="I1937" t="s">
        <v>1406</v>
      </c>
      <c r="J1937" t="s">
        <v>15</v>
      </c>
      <c r="K1937" t="s">
        <v>1411</v>
      </c>
      <c r="M1937" t="s">
        <v>14</v>
      </c>
    </row>
    <row r="1938" spans="2:13" ht="14.25" hidden="1">
      <c r="B1938">
        <v>1936</v>
      </c>
      <c r="C1938">
        <v>177</v>
      </c>
      <c r="D1938">
        <v>20</v>
      </c>
      <c r="E1938">
        <v>14</v>
      </c>
      <c r="F1938">
        <v>0</v>
      </c>
      <c r="G1938" t="s">
        <v>1967</v>
      </c>
      <c r="H1938" t="s">
        <v>1959</v>
      </c>
      <c r="I1938" t="s">
        <v>1406</v>
      </c>
      <c r="J1938" t="s">
        <v>15</v>
      </c>
      <c r="K1938" t="s">
        <v>1412</v>
      </c>
      <c r="M1938" t="s">
        <v>14</v>
      </c>
    </row>
    <row r="1939" spans="2:13" ht="14.25" hidden="1">
      <c r="B1939">
        <v>1937</v>
      </c>
      <c r="C1939">
        <v>177</v>
      </c>
      <c r="D1939">
        <v>20</v>
      </c>
      <c r="E1939">
        <v>15</v>
      </c>
      <c r="F1939">
        <v>0</v>
      </c>
      <c r="G1939" t="s">
        <v>1967</v>
      </c>
      <c r="H1939" t="s">
        <v>1959</v>
      </c>
      <c r="I1939" t="s">
        <v>1406</v>
      </c>
      <c r="J1939" t="s">
        <v>15</v>
      </c>
      <c r="K1939" t="s">
        <v>1413</v>
      </c>
      <c r="M1939" t="s">
        <v>14</v>
      </c>
    </row>
    <row r="1940" spans="2:13" ht="14.25" hidden="1">
      <c r="B1940">
        <v>1938</v>
      </c>
      <c r="C1940">
        <v>177</v>
      </c>
      <c r="D1940">
        <v>20</v>
      </c>
      <c r="E1940">
        <v>16</v>
      </c>
      <c r="F1940">
        <v>0</v>
      </c>
      <c r="G1940" t="s">
        <v>1967</v>
      </c>
      <c r="H1940" t="s">
        <v>1959</v>
      </c>
      <c r="I1940" t="s">
        <v>1406</v>
      </c>
      <c r="J1940" t="s">
        <v>15</v>
      </c>
      <c r="K1940" t="s">
        <v>1414</v>
      </c>
      <c r="M1940" t="s">
        <v>14</v>
      </c>
    </row>
    <row r="1941" spans="2:13" ht="14.25" hidden="1">
      <c r="B1941">
        <v>1939</v>
      </c>
      <c r="C1941">
        <v>177</v>
      </c>
      <c r="D1941">
        <v>20</v>
      </c>
      <c r="E1941">
        <v>17</v>
      </c>
      <c r="F1941">
        <v>0</v>
      </c>
      <c r="G1941" t="s">
        <v>1967</v>
      </c>
      <c r="H1941" t="s">
        <v>1959</v>
      </c>
      <c r="I1941" t="s">
        <v>1406</v>
      </c>
      <c r="J1941" t="s">
        <v>15</v>
      </c>
      <c r="K1941" t="s">
        <v>1415</v>
      </c>
      <c r="M1941" t="s">
        <v>14</v>
      </c>
    </row>
    <row r="1942" spans="2:13" ht="14.25" hidden="1">
      <c r="B1942">
        <v>1940</v>
      </c>
      <c r="C1942">
        <v>177</v>
      </c>
      <c r="D1942">
        <v>20</v>
      </c>
      <c r="E1942">
        <v>18</v>
      </c>
      <c r="F1942">
        <v>0</v>
      </c>
      <c r="G1942" t="s">
        <v>1967</v>
      </c>
      <c r="H1942" t="s">
        <v>1959</v>
      </c>
      <c r="I1942" t="s">
        <v>1406</v>
      </c>
      <c r="J1942" t="s">
        <v>24</v>
      </c>
      <c r="K1942" t="s">
        <v>1401</v>
      </c>
      <c r="M1942" t="s">
        <v>14</v>
      </c>
    </row>
    <row r="1943" spans="2:13" ht="14.25" hidden="1">
      <c r="B1943">
        <v>1941</v>
      </c>
      <c r="C1943">
        <v>177</v>
      </c>
      <c r="D1943">
        <v>20</v>
      </c>
      <c r="E1943">
        <v>19</v>
      </c>
      <c r="F1943">
        <v>0</v>
      </c>
      <c r="G1943" t="s">
        <v>1967</v>
      </c>
      <c r="H1943" t="s">
        <v>1959</v>
      </c>
      <c r="I1943" t="s">
        <v>1406</v>
      </c>
      <c r="J1943" t="s">
        <v>15</v>
      </c>
      <c r="K1943" t="s">
        <v>56</v>
      </c>
      <c r="M1943" t="s">
        <v>14</v>
      </c>
    </row>
    <row r="1944" spans="2:13" ht="14.25" hidden="1">
      <c r="B1944">
        <v>1942</v>
      </c>
      <c r="C1944">
        <v>177</v>
      </c>
      <c r="D1944">
        <v>20</v>
      </c>
      <c r="E1944">
        <v>20</v>
      </c>
      <c r="F1944">
        <v>0</v>
      </c>
      <c r="G1944" t="s">
        <v>1967</v>
      </c>
      <c r="H1944" t="s">
        <v>1959</v>
      </c>
      <c r="I1944" t="s">
        <v>1406</v>
      </c>
      <c r="J1944" t="s">
        <v>24</v>
      </c>
      <c r="K1944" t="s">
        <v>57</v>
      </c>
      <c r="M1944" t="s">
        <v>14</v>
      </c>
    </row>
    <row r="1945" spans="2:13" ht="14.25" hidden="1">
      <c r="B1945">
        <v>1943</v>
      </c>
      <c r="C1945">
        <v>178</v>
      </c>
      <c r="D1945">
        <v>10</v>
      </c>
      <c r="E1945">
        <v>0</v>
      </c>
      <c r="F1945">
        <v>0</v>
      </c>
      <c r="G1945" t="s">
        <v>1967</v>
      </c>
      <c r="H1945" t="s">
        <v>1959</v>
      </c>
      <c r="I1945" t="s">
        <v>1416</v>
      </c>
      <c r="J1945" t="s">
        <v>430</v>
      </c>
      <c r="K1945" t="s">
        <v>1416</v>
      </c>
      <c r="M1945" t="s">
        <v>14</v>
      </c>
    </row>
    <row r="1946" spans="2:13" ht="14.25" hidden="1">
      <c r="B1946">
        <v>1944</v>
      </c>
      <c r="C1946">
        <v>178</v>
      </c>
      <c r="D1946">
        <v>10</v>
      </c>
      <c r="E1946">
        <v>1</v>
      </c>
      <c r="F1946">
        <v>0</v>
      </c>
      <c r="G1946" t="s">
        <v>1967</v>
      </c>
      <c r="H1946" t="s">
        <v>1959</v>
      </c>
      <c r="I1946" t="s">
        <v>1416</v>
      </c>
      <c r="J1946" t="s">
        <v>432</v>
      </c>
      <c r="K1946" t="s">
        <v>1337</v>
      </c>
      <c r="M1946" t="s">
        <v>14</v>
      </c>
    </row>
    <row r="1947" spans="2:13" ht="14.25" hidden="1">
      <c r="B1947">
        <v>1945</v>
      </c>
      <c r="C1947">
        <v>178</v>
      </c>
      <c r="D1947">
        <v>10</v>
      </c>
      <c r="E1947">
        <v>2</v>
      </c>
      <c r="F1947">
        <v>0</v>
      </c>
      <c r="G1947" t="s">
        <v>1967</v>
      </c>
      <c r="H1947" t="s">
        <v>1959</v>
      </c>
      <c r="I1947" t="s">
        <v>1416</v>
      </c>
      <c r="J1947" t="s">
        <v>15</v>
      </c>
      <c r="K1947" t="s">
        <v>1417</v>
      </c>
      <c r="M1947" t="s">
        <v>14</v>
      </c>
    </row>
    <row r="1948" spans="2:13" ht="14.25" hidden="1">
      <c r="B1948">
        <v>1946</v>
      </c>
      <c r="C1948">
        <v>178</v>
      </c>
      <c r="D1948">
        <v>10</v>
      </c>
      <c r="E1948">
        <v>3</v>
      </c>
      <c r="F1948">
        <v>0</v>
      </c>
      <c r="G1948" t="s">
        <v>1967</v>
      </c>
      <c r="H1948" t="s">
        <v>1959</v>
      </c>
      <c r="I1948" t="s">
        <v>1416</v>
      </c>
      <c r="J1948" t="s">
        <v>15</v>
      </c>
      <c r="K1948" t="s">
        <v>1418</v>
      </c>
      <c r="M1948" t="s">
        <v>14</v>
      </c>
    </row>
    <row r="1949" spans="2:13" ht="14.25" hidden="1">
      <c r="B1949">
        <v>1947</v>
      </c>
      <c r="C1949">
        <v>178</v>
      </c>
      <c r="D1949">
        <v>10</v>
      </c>
      <c r="E1949">
        <v>4</v>
      </c>
      <c r="F1949">
        <v>0</v>
      </c>
      <c r="G1949" t="s">
        <v>1967</v>
      </c>
      <c r="H1949" t="s">
        <v>1959</v>
      </c>
      <c r="I1949" t="s">
        <v>1416</v>
      </c>
      <c r="J1949" t="s">
        <v>15</v>
      </c>
      <c r="K1949" t="s">
        <v>1419</v>
      </c>
      <c r="M1949" t="s">
        <v>14</v>
      </c>
    </row>
    <row r="1950" spans="2:13" ht="14.25" hidden="1">
      <c r="B1950">
        <v>1948</v>
      </c>
      <c r="C1950">
        <v>178</v>
      </c>
      <c r="D1950">
        <v>10</v>
      </c>
      <c r="E1950">
        <v>5</v>
      </c>
      <c r="F1950">
        <v>0</v>
      </c>
      <c r="G1950" t="s">
        <v>1967</v>
      </c>
      <c r="H1950" t="s">
        <v>1959</v>
      </c>
      <c r="I1950" t="s">
        <v>1416</v>
      </c>
      <c r="J1950" t="s">
        <v>432</v>
      </c>
      <c r="K1950" t="s">
        <v>1342</v>
      </c>
      <c r="M1950" t="s">
        <v>14</v>
      </c>
    </row>
    <row r="1951" spans="2:13" ht="14.25" hidden="1">
      <c r="B1951">
        <v>1949</v>
      </c>
      <c r="C1951">
        <v>178</v>
      </c>
      <c r="D1951">
        <v>10</v>
      </c>
      <c r="E1951">
        <v>6</v>
      </c>
      <c r="F1951">
        <v>0</v>
      </c>
      <c r="G1951" t="s">
        <v>1967</v>
      </c>
      <c r="H1951" t="s">
        <v>1959</v>
      </c>
      <c r="I1951" t="s">
        <v>1416</v>
      </c>
      <c r="J1951" t="s">
        <v>15</v>
      </c>
      <c r="K1951" t="s">
        <v>1420</v>
      </c>
      <c r="M1951" t="s">
        <v>14</v>
      </c>
    </row>
    <row r="1952" spans="2:13" ht="14.25" hidden="1">
      <c r="B1952">
        <v>1950</v>
      </c>
      <c r="C1952">
        <v>178</v>
      </c>
      <c r="D1952">
        <v>10</v>
      </c>
      <c r="E1952">
        <v>7</v>
      </c>
      <c r="F1952">
        <v>0</v>
      </c>
      <c r="G1952" t="s">
        <v>1967</v>
      </c>
      <c r="H1952" t="s">
        <v>1959</v>
      </c>
      <c r="I1952" t="s">
        <v>1416</v>
      </c>
      <c r="J1952" t="s">
        <v>15</v>
      </c>
      <c r="K1952" t="s">
        <v>1421</v>
      </c>
      <c r="M1952" t="s">
        <v>14</v>
      </c>
    </row>
    <row r="1953" spans="2:13" ht="14.25" hidden="1">
      <c r="B1953">
        <v>1951</v>
      </c>
      <c r="C1953">
        <v>178</v>
      </c>
      <c r="D1953">
        <v>10</v>
      </c>
      <c r="E1953">
        <v>8</v>
      </c>
      <c r="F1953">
        <v>0</v>
      </c>
      <c r="G1953" t="s">
        <v>1967</v>
      </c>
      <c r="H1953" t="s">
        <v>1959</v>
      </c>
      <c r="I1953" t="s">
        <v>1416</v>
      </c>
      <c r="J1953" t="s">
        <v>15</v>
      </c>
      <c r="K1953" t="s">
        <v>1422</v>
      </c>
      <c r="M1953" t="s">
        <v>14</v>
      </c>
    </row>
    <row r="1954" spans="2:13" ht="14.25" hidden="1">
      <c r="B1954">
        <v>1952</v>
      </c>
      <c r="C1954">
        <v>178</v>
      </c>
      <c r="D1954">
        <v>10</v>
      </c>
      <c r="E1954">
        <v>9</v>
      </c>
      <c r="F1954">
        <v>0</v>
      </c>
      <c r="G1954" t="s">
        <v>1967</v>
      </c>
      <c r="H1954" t="s">
        <v>1959</v>
      </c>
      <c r="I1954" t="s">
        <v>1416</v>
      </c>
      <c r="J1954" t="s">
        <v>15</v>
      </c>
      <c r="K1954" t="s">
        <v>56</v>
      </c>
      <c r="M1954" t="s">
        <v>14</v>
      </c>
    </row>
    <row r="1955" spans="2:13" ht="14.25" hidden="1">
      <c r="B1955">
        <v>1953</v>
      </c>
      <c r="C1955">
        <v>178</v>
      </c>
      <c r="D1955">
        <v>10</v>
      </c>
      <c r="E1955">
        <v>10</v>
      </c>
      <c r="F1955">
        <v>0</v>
      </c>
      <c r="G1955" t="s">
        <v>1967</v>
      </c>
      <c r="H1955" t="s">
        <v>1959</v>
      </c>
      <c r="I1955" t="s">
        <v>1416</v>
      </c>
      <c r="J1955" t="s">
        <v>24</v>
      </c>
      <c r="K1955" t="s">
        <v>57</v>
      </c>
      <c r="M1955" t="s">
        <v>14</v>
      </c>
    </row>
    <row r="1956" spans="2:13" ht="14.25" hidden="1">
      <c r="B1956">
        <v>1954</v>
      </c>
      <c r="C1956">
        <v>179</v>
      </c>
      <c r="D1956">
        <v>11</v>
      </c>
      <c r="E1956">
        <v>0</v>
      </c>
      <c r="F1956">
        <v>0</v>
      </c>
      <c r="G1956" t="s">
        <v>1967</v>
      </c>
      <c r="H1956" t="s">
        <v>1959</v>
      </c>
      <c r="I1956" t="s">
        <v>1423</v>
      </c>
      <c r="J1956" t="s">
        <v>430</v>
      </c>
      <c r="K1956" t="s">
        <v>1423</v>
      </c>
      <c r="M1956" t="s">
        <v>14</v>
      </c>
    </row>
    <row r="1957" spans="2:13" ht="14.25" hidden="1">
      <c r="B1957">
        <v>1955</v>
      </c>
      <c r="C1957">
        <v>179</v>
      </c>
      <c r="D1957">
        <v>11</v>
      </c>
      <c r="E1957">
        <v>1</v>
      </c>
      <c r="F1957">
        <v>0</v>
      </c>
      <c r="G1957" t="s">
        <v>1967</v>
      </c>
      <c r="H1957" t="s">
        <v>1959</v>
      </c>
      <c r="I1957" t="s">
        <v>1423</v>
      </c>
      <c r="J1957" t="s">
        <v>15</v>
      </c>
      <c r="K1957" t="s">
        <v>1424</v>
      </c>
      <c r="M1957" t="s">
        <v>14</v>
      </c>
    </row>
    <row r="1958" spans="2:13" ht="14.25" hidden="1">
      <c r="B1958">
        <v>1956</v>
      </c>
      <c r="C1958">
        <v>179</v>
      </c>
      <c r="D1958">
        <v>11</v>
      </c>
      <c r="E1958">
        <v>2</v>
      </c>
      <c r="F1958">
        <v>0</v>
      </c>
      <c r="G1958" t="s">
        <v>1967</v>
      </c>
      <c r="H1958" t="s">
        <v>1959</v>
      </c>
      <c r="I1958" t="s">
        <v>1423</v>
      </c>
      <c r="J1958" t="s">
        <v>15</v>
      </c>
      <c r="K1958" t="s">
        <v>1425</v>
      </c>
      <c r="M1958" t="s">
        <v>14</v>
      </c>
    </row>
    <row r="1959" spans="2:13" ht="14.25" hidden="1">
      <c r="B1959">
        <v>1957</v>
      </c>
      <c r="C1959">
        <v>179</v>
      </c>
      <c r="D1959">
        <v>11</v>
      </c>
      <c r="E1959">
        <v>3</v>
      </c>
      <c r="F1959">
        <v>0</v>
      </c>
      <c r="G1959" t="s">
        <v>1967</v>
      </c>
      <c r="H1959" t="s">
        <v>1959</v>
      </c>
      <c r="I1959" t="s">
        <v>1423</v>
      </c>
      <c r="J1959" t="s">
        <v>15</v>
      </c>
      <c r="K1959" t="s">
        <v>1426</v>
      </c>
      <c r="M1959" t="s">
        <v>14</v>
      </c>
    </row>
    <row r="1960" spans="2:13" ht="14.25" hidden="1">
      <c r="B1960">
        <v>1958</v>
      </c>
      <c r="C1960">
        <v>179</v>
      </c>
      <c r="D1960">
        <v>11</v>
      </c>
      <c r="E1960">
        <v>4</v>
      </c>
      <c r="F1960">
        <v>0</v>
      </c>
      <c r="G1960" t="s">
        <v>1967</v>
      </c>
      <c r="H1960" t="s">
        <v>1959</v>
      </c>
      <c r="I1960" t="s">
        <v>1423</v>
      </c>
      <c r="J1960" t="s">
        <v>15</v>
      </c>
      <c r="K1960" t="s">
        <v>1427</v>
      </c>
      <c r="M1960" t="s">
        <v>14</v>
      </c>
    </row>
    <row r="1961" spans="2:13" ht="14.25" hidden="1">
      <c r="B1961">
        <v>1959</v>
      </c>
      <c r="C1961">
        <v>179</v>
      </c>
      <c r="D1961">
        <v>11</v>
      </c>
      <c r="E1961">
        <v>5</v>
      </c>
      <c r="F1961">
        <v>0</v>
      </c>
      <c r="G1961" t="s">
        <v>1967</v>
      </c>
      <c r="H1961" t="s">
        <v>1959</v>
      </c>
      <c r="I1961" t="s">
        <v>1423</v>
      </c>
      <c r="J1961" t="s">
        <v>15</v>
      </c>
      <c r="K1961" t="s">
        <v>1428</v>
      </c>
      <c r="M1961" t="s">
        <v>14</v>
      </c>
    </row>
    <row r="1962" spans="2:13" ht="14.25" hidden="1">
      <c r="B1962">
        <v>1960</v>
      </c>
      <c r="C1962">
        <v>179</v>
      </c>
      <c r="D1962">
        <v>11</v>
      </c>
      <c r="E1962">
        <v>6</v>
      </c>
      <c r="F1962">
        <v>0</v>
      </c>
      <c r="G1962" t="s">
        <v>1967</v>
      </c>
      <c r="H1962" t="s">
        <v>1959</v>
      </c>
      <c r="I1962" t="s">
        <v>1423</v>
      </c>
      <c r="J1962" t="s">
        <v>15</v>
      </c>
      <c r="K1962" t="s">
        <v>1429</v>
      </c>
      <c r="M1962" t="s">
        <v>14</v>
      </c>
    </row>
    <row r="1963" spans="2:13" ht="14.25" hidden="1">
      <c r="B1963">
        <v>1961</v>
      </c>
      <c r="C1963">
        <v>179</v>
      </c>
      <c r="D1963">
        <v>11</v>
      </c>
      <c r="E1963">
        <v>7</v>
      </c>
      <c r="F1963">
        <v>0</v>
      </c>
      <c r="G1963" t="s">
        <v>1967</v>
      </c>
      <c r="H1963" t="s">
        <v>1959</v>
      </c>
      <c r="I1963" t="s">
        <v>1423</v>
      </c>
      <c r="J1963" t="s">
        <v>15</v>
      </c>
      <c r="K1963" t="s">
        <v>1430</v>
      </c>
      <c r="M1963" t="s">
        <v>14</v>
      </c>
    </row>
    <row r="1964" spans="2:13" ht="14.25" hidden="1">
      <c r="B1964">
        <v>1962</v>
      </c>
      <c r="C1964">
        <v>179</v>
      </c>
      <c r="D1964">
        <v>11</v>
      </c>
      <c r="E1964">
        <v>8</v>
      </c>
      <c r="F1964">
        <v>0</v>
      </c>
      <c r="G1964" t="s">
        <v>1967</v>
      </c>
      <c r="H1964" t="s">
        <v>1959</v>
      </c>
      <c r="I1964" t="s">
        <v>1423</v>
      </c>
      <c r="J1964" t="s">
        <v>15</v>
      </c>
      <c r="K1964" t="s">
        <v>1431</v>
      </c>
      <c r="M1964" t="s">
        <v>14</v>
      </c>
    </row>
    <row r="1965" spans="2:13" ht="14.25" hidden="1">
      <c r="B1965">
        <v>1963</v>
      </c>
      <c r="C1965">
        <v>179</v>
      </c>
      <c r="D1965">
        <v>11</v>
      </c>
      <c r="E1965">
        <v>9</v>
      </c>
      <c r="F1965">
        <v>0</v>
      </c>
      <c r="G1965" t="s">
        <v>1967</v>
      </c>
      <c r="H1965" t="s">
        <v>1959</v>
      </c>
      <c r="I1965" t="s">
        <v>1423</v>
      </c>
      <c r="J1965" t="s">
        <v>15</v>
      </c>
      <c r="K1965" t="s">
        <v>1432</v>
      </c>
      <c r="M1965" t="s">
        <v>14</v>
      </c>
    </row>
    <row r="1966" spans="2:13" ht="14.25" hidden="1">
      <c r="B1966">
        <v>1964</v>
      </c>
      <c r="C1966">
        <v>179</v>
      </c>
      <c r="D1966">
        <v>11</v>
      </c>
      <c r="E1966">
        <v>10</v>
      </c>
      <c r="F1966">
        <v>0</v>
      </c>
      <c r="G1966" t="s">
        <v>1967</v>
      </c>
      <c r="H1966" t="s">
        <v>1959</v>
      </c>
      <c r="I1966" t="s">
        <v>1423</v>
      </c>
      <c r="J1966" t="s">
        <v>15</v>
      </c>
      <c r="K1966" t="s">
        <v>56</v>
      </c>
      <c r="M1966" t="s">
        <v>14</v>
      </c>
    </row>
    <row r="1967" spans="2:13" ht="14.25" hidden="1">
      <c r="B1967">
        <v>1965</v>
      </c>
      <c r="C1967">
        <v>179</v>
      </c>
      <c r="D1967">
        <v>11</v>
      </c>
      <c r="E1967">
        <v>11</v>
      </c>
      <c r="F1967">
        <v>0</v>
      </c>
      <c r="G1967" t="s">
        <v>1967</v>
      </c>
      <c r="H1967" t="s">
        <v>1959</v>
      </c>
      <c r="I1967" t="s">
        <v>1423</v>
      </c>
      <c r="J1967" t="s">
        <v>24</v>
      </c>
      <c r="K1967" t="s">
        <v>57</v>
      </c>
      <c r="M1967" t="s">
        <v>14</v>
      </c>
    </row>
    <row r="1968" spans="2:13" ht="14.25" hidden="1">
      <c r="B1968">
        <v>1966</v>
      </c>
      <c r="C1968">
        <v>180</v>
      </c>
      <c r="D1968">
        <v>37</v>
      </c>
      <c r="E1968">
        <v>0</v>
      </c>
      <c r="F1968">
        <v>0</v>
      </c>
      <c r="G1968" t="s">
        <v>1967</v>
      </c>
      <c r="H1968" t="s">
        <v>1959</v>
      </c>
      <c r="I1968" t="s">
        <v>1433</v>
      </c>
      <c r="J1968" t="s">
        <v>430</v>
      </c>
      <c r="K1968" t="s">
        <v>1433</v>
      </c>
      <c r="M1968" t="s">
        <v>14</v>
      </c>
    </row>
    <row r="1969" spans="2:13" ht="14.25" hidden="1">
      <c r="B1969">
        <v>1967</v>
      </c>
      <c r="C1969">
        <v>180</v>
      </c>
      <c r="D1969">
        <v>37</v>
      </c>
      <c r="E1969">
        <v>1</v>
      </c>
      <c r="F1969">
        <v>0</v>
      </c>
      <c r="G1969" t="s">
        <v>1967</v>
      </c>
      <c r="H1969" t="s">
        <v>1959</v>
      </c>
      <c r="I1969" t="s">
        <v>1433</v>
      </c>
      <c r="J1969" t="s">
        <v>432</v>
      </c>
      <c r="K1969" t="s">
        <v>1337</v>
      </c>
      <c r="M1969" t="s">
        <v>14</v>
      </c>
    </row>
    <row r="1970" spans="2:13" ht="14.25" hidden="1">
      <c r="B1970">
        <v>1968</v>
      </c>
      <c r="C1970">
        <v>180</v>
      </c>
      <c r="D1970">
        <v>37</v>
      </c>
      <c r="E1970">
        <v>2</v>
      </c>
      <c r="F1970">
        <v>0</v>
      </c>
      <c r="G1970" t="s">
        <v>1967</v>
      </c>
      <c r="H1970" t="s">
        <v>1959</v>
      </c>
      <c r="I1970" t="s">
        <v>1433</v>
      </c>
      <c r="J1970" t="s">
        <v>15</v>
      </c>
      <c r="K1970" t="s">
        <v>1434</v>
      </c>
      <c r="M1970" t="s">
        <v>14</v>
      </c>
    </row>
    <row r="1971" spans="2:13" ht="14.25" hidden="1">
      <c r="B1971">
        <v>1969</v>
      </c>
      <c r="C1971">
        <v>180</v>
      </c>
      <c r="D1971">
        <v>37</v>
      </c>
      <c r="E1971">
        <v>3</v>
      </c>
      <c r="F1971">
        <v>0</v>
      </c>
      <c r="G1971" t="s">
        <v>1967</v>
      </c>
      <c r="H1971" t="s">
        <v>1959</v>
      </c>
      <c r="I1971" t="s">
        <v>1433</v>
      </c>
      <c r="J1971" t="s">
        <v>15</v>
      </c>
      <c r="K1971" t="s">
        <v>1435</v>
      </c>
      <c r="M1971" t="s">
        <v>14</v>
      </c>
    </row>
    <row r="1972" spans="2:13" ht="14.25" hidden="1">
      <c r="B1972">
        <v>1970</v>
      </c>
      <c r="C1972">
        <v>180</v>
      </c>
      <c r="D1972">
        <v>37</v>
      </c>
      <c r="E1972">
        <v>4</v>
      </c>
      <c r="F1972">
        <v>0</v>
      </c>
      <c r="G1972" t="s">
        <v>1967</v>
      </c>
      <c r="H1972" t="s">
        <v>1959</v>
      </c>
      <c r="I1972" t="s">
        <v>1433</v>
      </c>
      <c r="J1972" t="s">
        <v>15</v>
      </c>
      <c r="K1972" t="s">
        <v>1436</v>
      </c>
      <c r="M1972" t="s">
        <v>14</v>
      </c>
    </row>
    <row r="1973" spans="2:13" ht="14.25" hidden="1">
      <c r="B1973">
        <v>1971</v>
      </c>
      <c r="C1973">
        <v>180</v>
      </c>
      <c r="D1973">
        <v>37</v>
      </c>
      <c r="E1973">
        <v>5</v>
      </c>
      <c r="F1973">
        <v>0</v>
      </c>
      <c r="G1973" t="s">
        <v>1967</v>
      </c>
      <c r="H1973" t="s">
        <v>1959</v>
      </c>
      <c r="I1973" t="s">
        <v>1433</v>
      </c>
      <c r="J1973" t="s">
        <v>15</v>
      </c>
      <c r="K1973" t="s">
        <v>1437</v>
      </c>
      <c r="M1973" t="s">
        <v>14</v>
      </c>
    </row>
    <row r="1974" spans="2:13" ht="14.25" hidden="1">
      <c r="B1974">
        <v>1972</v>
      </c>
      <c r="C1974">
        <v>180</v>
      </c>
      <c r="D1974">
        <v>37</v>
      </c>
      <c r="E1974">
        <v>6</v>
      </c>
      <c r="F1974">
        <v>0</v>
      </c>
      <c r="G1974" t="s">
        <v>1967</v>
      </c>
      <c r="H1974" t="s">
        <v>1959</v>
      </c>
      <c r="I1974" t="s">
        <v>1433</v>
      </c>
      <c r="J1974" t="s">
        <v>432</v>
      </c>
      <c r="K1974" t="s">
        <v>1342</v>
      </c>
      <c r="M1974" t="s">
        <v>14</v>
      </c>
    </row>
    <row r="1975" spans="2:13" ht="14.25" hidden="1">
      <c r="B1975">
        <v>1973</v>
      </c>
      <c r="C1975">
        <v>180</v>
      </c>
      <c r="D1975">
        <v>37</v>
      </c>
      <c r="E1975">
        <v>7</v>
      </c>
      <c r="F1975">
        <v>0</v>
      </c>
      <c r="G1975" t="s">
        <v>1967</v>
      </c>
      <c r="H1975" t="s">
        <v>1959</v>
      </c>
      <c r="I1975" t="s">
        <v>1433</v>
      </c>
      <c r="J1975" t="s">
        <v>15</v>
      </c>
      <c r="K1975" t="s">
        <v>1267</v>
      </c>
      <c r="M1975" t="s">
        <v>14</v>
      </c>
    </row>
    <row r="1976" spans="2:13" ht="14.25" hidden="1">
      <c r="B1976">
        <v>1974</v>
      </c>
      <c r="C1976">
        <v>180</v>
      </c>
      <c r="D1976">
        <v>37</v>
      </c>
      <c r="E1976">
        <v>8</v>
      </c>
      <c r="F1976">
        <v>0</v>
      </c>
      <c r="G1976" t="s">
        <v>1967</v>
      </c>
      <c r="H1976" t="s">
        <v>1959</v>
      </c>
      <c r="I1976" t="s">
        <v>1433</v>
      </c>
      <c r="J1976" t="s">
        <v>15</v>
      </c>
      <c r="K1976" t="s">
        <v>1438</v>
      </c>
      <c r="M1976" t="s">
        <v>14</v>
      </c>
    </row>
    <row r="1977" spans="2:13" ht="14.25" hidden="1">
      <c r="B1977">
        <v>1975</v>
      </c>
      <c r="C1977">
        <v>180</v>
      </c>
      <c r="D1977">
        <v>37</v>
      </c>
      <c r="E1977">
        <v>9</v>
      </c>
      <c r="F1977">
        <v>0</v>
      </c>
      <c r="G1977" t="s">
        <v>1967</v>
      </c>
      <c r="H1977" t="s">
        <v>1959</v>
      </c>
      <c r="I1977" t="s">
        <v>1433</v>
      </c>
      <c r="J1977" t="s">
        <v>15</v>
      </c>
      <c r="K1977" t="s">
        <v>1439</v>
      </c>
      <c r="M1977" t="s">
        <v>14</v>
      </c>
    </row>
    <row r="1978" spans="2:13" ht="14.25" hidden="1">
      <c r="B1978">
        <v>1976</v>
      </c>
      <c r="C1978">
        <v>180</v>
      </c>
      <c r="D1978">
        <v>37</v>
      </c>
      <c r="E1978">
        <v>10</v>
      </c>
      <c r="F1978">
        <v>0</v>
      </c>
      <c r="G1978" t="s">
        <v>1967</v>
      </c>
      <c r="H1978" t="s">
        <v>1959</v>
      </c>
      <c r="I1978" t="s">
        <v>1433</v>
      </c>
      <c r="J1978" t="s">
        <v>15</v>
      </c>
      <c r="K1978" t="s">
        <v>1440</v>
      </c>
      <c r="M1978" t="s">
        <v>14</v>
      </c>
    </row>
    <row r="1979" spans="2:13" ht="14.25" hidden="1">
      <c r="B1979">
        <v>1977</v>
      </c>
      <c r="C1979">
        <v>180</v>
      </c>
      <c r="D1979">
        <v>37</v>
      </c>
      <c r="E1979">
        <v>11</v>
      </c>
      <c r="F1979">
        <v>0</v>
      </c>
      <c r="G1979" t="s">
        <v>1967</v>
      </c>
      <c r="H1979" t="s">
        <v>1959</v>
      </c>
      <c r="I1979" t="s">
        <v>1433</v>
      </c>
      <c r="J1979" t="s">
        <v>15</v>
      </c>
      <c r="K1979" t="s">
        <v>1441</v>
      </c>
      <c r="M1979" t="s">
        <v>14</v>
      </c>
    </row>
    <row r="1980" spans="2:13" ht="14.25" hidden="1">
      <c r="B1980">
        <v>1978</v>
      </c>
      <c r="C1980">
        <v>180</v>
      </c>
      <c r="D1980">
        <v>37</v>
      </c>
      <c r="E1980">
        <v>12</v>
      </c>
      <c r="F1980">
        <v>0</v>
      </c>
      <c r="G1980" t="s">
        <v>1967</v>
      </c>
      <c r="H1980" t="s">
        <v>1959</v>
      </c>
      <c r="I1980" t="s">
        <v>1433</v>
      </c>
      <c r="J1980" t="s">
        <v>15</v>
      </c>
      <c r="K1980" t="s">
        <v>1442</v>
      </c>
      <c r="M1980" t="s">
        <v>14</v>
      </c>
    </row>
    <row r="1981" spans="2:13" ht="14.25" hidden="1">
      <c r="B1981">
        <v>1979</v>
      </c>
      <c r="C1981">
        <v>180</v>
      </c>
      <c r="D1981">
        <v>37</v>
      </c>
      <c r="E1981">
        <v>13</v>
      </c>
      <c r="F1981">
        <v>0</v>
      </c>
      <c r="G1981" t="s">
        <v>1967</v>
      </c>
      <c r="H1981" t="s">
        <v>1959</v>
      </c>
      <c r="I1981" t="s">
        <v>1433</v>
      </c>
      <c r="J1981" t="s">
        <v>15</v>
      </c>
      <c r="K1981" t="s">
        <v>1443</v>
      </c>
      <c r="M1981" t="s">
        <v>14</v>
      </c>
    </row>
    <row r="1982" spans="2:13" ht="14.25" hidden="1">
      <c r="B1982">
        <v>1980</v>
      </c>
      <c r="C1982">
        <v>180</v>
      </c>
      <c r="D1982">
        <v>37</v>
      </c>
      <c r="E1982">
        <v>14</v>
      </c>
      <c r="F1982">
        <v>0</v>
      </c>
      <c r="G1982" t="s">
        <v>1967</v>
      </c>
      <c r="H1982" t="s">
        <v>1959</v>
      </c>
      <c r="I1982" t="s">
        <v>1433</v>
      </c>
      <c r="J1982" t="s">
        <v>15</v>
      </c>
      <c r="K1982" t="s">
        <v>1444</v>
      </c>
      <c r="M1982" t="s">
        <v>14</v>
      </c>
    </row>
    <row r="1983" spans="2:13" ht="14.25" hidden="1">
      <c r="B1983">
        <v>1981</v>
      </c>
      <c r="C1983">
        <v>180</v>
      </c>
      <c r="D1983">
        <v>37</v>
      </c>
      <c r="E1983">
        <v>15</v>
      </c>
      <c r="F1983">
        <v>0</v>
      </c>
      <c r="G1983" t="s">
        <v>1967</v>
      </c>
      <c r="H1983" t="s">
        <v>1959</v>
      </c>
      <c r="I1983" t="s">
        <v>1433</v>
      </c>
      <c r="J1983" t="s">
        <v>15</v>
      </c>
      <c r="K1983" t="s">
        <v>1445</v>
      </c>
      <c r="M1983" t="s">
        <v>14</v>
      </c>
    </row>
    <row r="1984" spans="2:13" ht="14.25" hidden="1">
      <c r="B1984">
        <v>1982</v>
      </c>
      <c r="C1984">
        <v>180</v>
      </c>
      <c r="D1984">
        <v>37</v>
      </c>
      <c r="E1984">
        <v>16</v>
      </c>
      <c r="F1984">
        <v>0</v>
      </c>
      <c r="G1984" t="s">
        <v>1967</v>
      </c>
      <c r="H1984" t="s">
        <v>1959</v>
      </c>
      <c r="I1984" t="s">
        <v>1433</v>
      </c>
      <c r="J1984" t="s">
        <v>15</v>
      </c>
      <c r="K1984" t="s">
        <v>1446</v>
      </c>
      <c r="M1984" t="s">
        <v>14</v>
      </c>
    </row>
    <row r="1985" spans="2:13" ht="14.25" hidden="1">
      <c r="B1985">
        <v>1983</v>
      </c>
      <c r="C1985">
        <v>180</v>
      </c>
      <c r="D1985">
        <v>37</v>
      </c>
      <c r="E1985">
        <v>17</v>
      </c>
      <c r="F1985">
        <v>0</v>
      </c>
      <c r="G1985" t="s">
        <v>1967</v>
      </c>
      <c r="H1985" t="s">
        <v>1959</v>
      </c>
      <c r="I1985" t="s">
        <v>1433</v>
      </c>
      <c r="J1985" t="s">
        <v>15</v>
      </c>
      <c r="K1985" t="s">
        <v>1447</v>
      </c>
      <c r="M1985" t="s">
        <v>14</v>
      </c>
    </row>
    <row r="1986" spans="2:13" ht="14.25" hidden="1">
      <c r="B1986">
        <v>1984</v>
      </c>
      <c r="C1986">
        <v>180</v>
      </c>
      <c r="D1986">
        <v>37</v>
      </c>
      <c r="E1986">
        <v>18</v>
      </c>
      <c r="F1986">
        <v>0</v>
      </c>
      <c r="G1986" t="s">
        <v>1967</v>
      </c>
      <c r="H1986" t="s">
        <v>1959</v>
      </c>
      <c r="I1986" t="s">
        <v>1433</v>
      </c>
      <c r="J1986" t="s">
        <v>15</v>
      </c>
      <c r="K1986" t="s">
        <v>1448</v>
      </c>
      <c r="M1986" t="s">
        <v>14</v>
      </c>
    </row>
    <row r="1987" spans="2:13" ht="14.25" hidden="1">
      <c r="B1987">
        <v>1985</v>
      </c>
      <c r="C1987">
        <v>180</v>
      </c>
      <c r="D1987">
        <v>37</v>
      </c>
      <c r="E1987">
        <v>19</v>
      </c>
      <c r="F1987">
        <v>0</v>
      </c>
      <c r="G1987" t="s">
        <v>1967</v>
      </c>
      <c r="H1987" t="s">
        <v>1959</v>
      </c>
      <c r="I1987" t="s">
        <v>1433</v>
      </c>
      <c r="J1987" t="s">
        <v>15</v>
      </c>
      <c r="K1987" t="s">
        <v>1449</v>
      </c>
      <c r="M1987" t="s">
        <v>14</v>
      </c>
    </row>
    <row r="1988" spans="2:13" ht="14.25" hidden="1">
      <c r="B1988">
        <v>1986</v>
      </c>
      <c r="C1988">
        <v>180</v>
      </c>
      <c r="D1988">
        <v>37</v>
      </c>
      <c r="E1988">
        <v>20</v>
      </c>
      <c r="F1988">
        <v>0</v>
      </c>
      <c r="G1988" t="s">
        <v>1967</v>
      </c>
      <c r="H1988" t="s">
        <v>1959</v>
      </c>
      <c r="I1988" t="s">
        <v>1433</v>
      </c>
      <c r="J1988" t="s">
        <v>15</v>
      </c>
      <c r="K1988" t="s">
        <v>1450</v>
      </c>
      <c r="M1988" t="s">
        <v>14</v>
      </c>
    </row>
    <row r="1989" spans="2:13" ht="14.25" hidden="1">
      <c r="B1989">
        <v>1987</v>
      </c>
      <c r="C1989">
        <v>180</v>
      </c>
      <c r="D1989">
        <v>37</v>
      </c>
      <c r="E1989">
        <v>21</v>
      </c>
      <c r="F1989">
        <v>0</v>
      </c>
      <c r="G1989" t="s">
        <v>1967</v>
      </c>
      <c r="H1989" t="s">
        <v>1959</v>
      </c>
      <c r="I1989" t="s">
        <v>1433</v>
      </c>
      <c r="J1989" t="s">
        <v>15</v>
      </c>
      <c r="K1989" t="s">
        <v>1451</v>
      </c>
      <c r="M1989" t="s">
        <v>14</v>
      </c>
    </row>
    <row r="1990" spans="2:13" ht="14.25" hidden="1">
      <c r="B1990">
        <v>1988</v>
      </c>
      <c r="C1990">
        <v>180</v>
      </c>
      <c r="D1990">
        <v>37</v>
      </c>
      <c r="E1990">
        <v>22</v>
      </c>
      <c r="F1990">
        <v>0</v>
      </c>
      <c r="G1990" t="s">
        <v>1967</v>
      </c>
      <c r="H1990" t="s">
        <v>1959</v>
      </c>
      <c r="I1990" t="s">
        <v>1433</v>
      </c>
      <c r="J1990" t="s">
        <v>15</v>
      </c>
      <c r="K1990" t="s">
        <v>1452</v>
      </c>
      <c r="M1990" t="s">
        <v>14</v>
      </c>
    </row>
    <row r="1991" spans="2:13" ht="14.25" hidden="1">
      <c r="B1991">
        <v>1989</v>
      </c>
      <c r="C1991">
        <v>180</v>
      </c>
      <c r="D1991">
        <v>37</v>
      </c>
      <c r="E1991">
        <v>23</v>
      </c>
      <c r="F1991">
        <v>0</v>
      </c>
      <c r="G1991" t="s">
        <v>1967</v>
      </c>
      <c r="H1991" t="s">
        <v>1959</v>
      </c>
      <c r="I1991" t="s">
        <v>1433</v>
      </c>
      <c r="J1991" t="s">
        <v>15</v>
      </c>
      <c r="K1991" t="s">
        <v>1453</v>
      </c>
      <c r="M1991" t="s">
        <v>14</v>
      </c>
    </row>
    <row r="1992" spans="2:13" ht="14.25" hidden="1">
      <c r="B1992">
        <v>1990</v>
      </c>
      <c r="C1992">
        <v>180</v>
      </c>
      <c r="D1992">
        <v>37</v>
      </c>
      <c r="E1992">
        <v>24</v>
      </c>
      <c r="F1992">
        <v>0</v>
      </c>
      <c r="G1992" t="s">
        <v>1967</v>
      </c>
      <c r="H1992" t="s">
        <v>1959</v>
      </c>
      <c r="I1992" t="s">
        <v>1433</v>
      </c>
      <c r="J1992" t="s">
        <v>432</v>
      </c>
      <c r="K1992" t="s">
        <v>1348</v>
      </c>
      <c r="M1992" t="s">
        <v>14</v>
      </c>
    </row>
    <row r="1993" spans="2:13" ht="14.25" hidden="1">
      <c r="B1993">
        <v>1991</v>
      </c>
      <c r="C1993">
        <v>180</v>
      </c>
      <c r="D1993">
        <v>37</v>
      </c>
      <c r="E1993">
        <v>25</v>
      </c>
      <c r="F1993">
        <v>0</v>
      </c>
      <c r="G1993" t="s">
        <v>1967</v>
      </c>
      <c r="H1993" t="s">
        <v>1959</v>
      </c>
      <c r="I1993" t="s">
        <v>1433</v>
      </c>
      <c r="J1993" t="s">
        <v>15</v>
      </c>
      <c r="K1993" t="s">
        <v>1454</v>
      </c>
      <c r="M1993" t="s">
        <v>14</v>
      </c>
    </row>
    <row r="1994" spans="2:13" ht="14.25" hidden="1">
      <c r="B1994">
        <v>1992</v>
      </c>
      <c r="C1994">
        <v>180</v>
      </c>
      <c r="D1994">
        <v>37</v>
      </c>
      <c r="E1994">
        <v>26</v>
      </c>
      <c r="F1994">
        <v>0</v>
      </c>
      <c r="G1994" t="s">
        <v>1967</v>
      </c>
      <c r="H1994" t="s">
        <v>1959</v>
      </c>
      <c r="I1994" t="s">
        <v>1433</v>
      </c>
      <c r="J1994" t="s">
        <v>15</v>
      </c>
      <c r="K1994" t="s">
        <v>1455</v>
      </c>
      <c r="M1994" t="s">
        <v>14</v>
      </c>
    </row>
    <row r="1995" spans="2:13" ht="14.25" hidden="1">
      <c r="B1995">
        <v>1993</v>
      </c>
      <c r="C1995">
        <v>180</v>
      </c>
      <c r="D1995">
        <v>37</v>
      </c>
      <c r="E1995">
        <v>27</v>
      </c>
      <c r="F1995">
        <v>0</v>
      </c>
      <c r="G1995" t="s">
        <v>1967</v>
      </c>
      <c r="H1995" t="s">
        <v>1959</v>
      </c>
      <c r="I1995" t="s">
        <v>1433</v>
      </c>
      <c r="J1995" t="s">
        <v>15</v>
      </c>
      <c r="K1995" t="s">
        <v>1456</v>
      </c>
      <c r="M1995" t="s">
        <v>14</v>
      </c>
    </row>
    <row r="1996" spans="2:13" ht="14.25" hidden="1">
      <c r="B1996">
        <v>1994</v>
      </c>
      <c r="C1996">
        <v>180</v>
      </c>
      <c r="D1996">
        <v>37</v>
      </c>
      <c r="E1996">
        <v>28</v>
      </c>
      <c r="F1996">
        <v>0</v>
      </c>
      <c r="G1996" t="s">
        <v>1967</v>
      </c>
      <c r="H1996" t="s">
        <v>1959</v>
      </c>
      <c r="I1996" t="s">
        <v>1433</v>
      </c>
      <c r="J1996" t="s">
        <v>15</v>
      </c>
      <c r="K1996" t="s">
        <v>1457</v>
      </c>
      <c r="M1996" t="s">
        <v>14</v>
      </c>
    </row>
    <row r="1997" spans="2:13" ht="14.25" hidden="1">
      <c r="B1997">
        <v>1995</v>
      </c>
      <c r="C1997">
        <v>180</v>
      </c>
      <c r="D1997">
        <v>37</v>
      </c>
      <c r="E1997">
        <v>29</v>
      </c>
      <c r="F1997">
        <v>0</v>
      </c>
      <c r="G1997" t="s">
        <v>1967</v>
      </c>
      <c r="H1997" t="s">
        <v>1959</v>
      </c>
      <c r="I1997" t="s">
        <v>1433</v>
      </c>
      <c r="J1997" t="s">
        <v>15</v>
      </c>
      <c r="K1997" t="s">
        <v>1458</v>
      </c>
      <c r="M1997" t="s">
        <v>14</v>
      </c>
    </row>
    <row r="1998" spans="2:13" ht="14.25" hidden="1">
      <c r="B1998">
        <v>1996</v>
      </c>
      <c r="C1998">
        <v>180</v>
      </c>
      <c r="D1998">
        <v>37</v>
      </c>
      <c r="E1998">
        <v>30</v>
      </c>
      <c r="F1998">
        <v>0</v>
      </c>
      <c r="G1998" t="s">
        <v>1967</v>
      </c>
      <c r="H1998" t="s">
        <v>1959</v>
      </c>
      <c r="I1998" t="s">
        <v>1433</v>
      </c>
      <c r="J1998" t="s">
        <v>15</v>
      </c>
      <c r="K1998" t="s">
        <v>1459</v>
      </c>
      <c r="M1998" t="s">
        <v>14</v>
      </c>
    </row>
    <row r="1999" spans="2:13" ht="14.25" hidden="1">
      <c r="B1999">
        <v>1997</v>
      </c>
      <c r="C1999">
        <v>180</v>
      </c>
      <c r="D1999">
        <v>37</v>
      </c>
      <c r="E1999">
        <v>31</v>
      </c>
      <c r="F1999">
        <v>0</v>
      </c>
      <c r="G1999" t="s">
        <v>1967</v>
      </c>
      <c r="H1999" t="s">
        <v>1959</v>
      </c>
      <c r="I1999" t="s">
        <v>1433</v>
      </c>
      <c r="J1999" t="s">
        <v>15</v>
      </c>
      <c r="K1999" t="s">
        <v>1460</v>
      </c>
      <c r="M1999" t="s">
        <v>14</v>
      </c>
    </row>
    <row r="2000" spans="2:13" ht="14.25" hidden="1">
      <c r="B2000">
        <v>1998</v>
      </c>
      <c r="C2000">
        <v>180</v>
      </c>
      <c r="D2000">
        <v>37</v>
      </c>
      <c r="E2000">
        <v>32</v>
      </c>
      <c r="F2000">
        <v>0</v>
      </c>
      <c r="G2000" t="s">
        <v>1967</v>
      </c>
      <c r="H2000" t="s">
        <v>1959</v>
      </c>
      <c r="I2000" t="s">
        <v>1433</v>
      </c>
      <c r="J2000" t="s">
        <v>432</v>
      </c>
      <c r="K2000" t="s">
        <v>1356</v>
      </c>
      <c r="M2000" t="s">
        <v>14</v>
      </c>
    </row>
    <row r="2001" spans="2:13" ht="14.25" hidden="1">
      <c r="B2001">
        <v>1999</v>
      </c>
      <c r="C2001">
        <v>180</v>
      </c>
      <c r="D2001">
        <v>37</v>
      </c>
      <c r="E2001">
        <v>33</v>
      </c>
      <c r="F2001">
        <v>0</v>
      </c>
      <c r="G2001" t="s">
        <v>1967</v>
      </c>
      <c r="H2001" t="s">
        <v>1959</v>
      </c>
      <c r="I2001" t="s">
        <v>1433</v>
      </c>
      <c r="J2001" t="s">
        <v>15</v>
      </c>
      <c r="K2001" t="s">
        <v>1461</v>
      </c>
      <c r="M2001" t="s">
        <v>14</v>
      </c>
    </row>
    <row r="2002" spans="2:13" ht="14.25" hidden="1">
      <c r="B2002">
        <v>2000</v>
      </c>
      <c r="C2002">
        <v>180</v>
      </c>
      <c r="D2002">
        <v>37</v>
      </c>
      <c r="E2002">
        <v>34</v>
      </c>
      <c r="F2002">
        <v>0</v>
      </c>
      <c r="G2002" t="s">
        <v>1967</v>
      </c>
      <c r="H2002" t="s">
        <v>1959</v>
      </c>
      <c r="I2002" t="s">
        <v>1433</v>
      </c>
      <c r="J2002" t="s">
        <v>15</v>
      </c>
      <c r="K2002" t="s">
        <v>1462</v>
      </c>
      <c r="M2002" t="s">
        <v>14</v>
      </c>
    </row>
    <row r="2003" spans="2:13" ht="14.25" hidden="1">
      <c r="B2003">
        <v>2001</v>
      </c>
      <c r="C2003">
        <v>180</v>
      </c>
      <c r="D2003">
        <v>37</v>
      </c>
      <c r="E2003">
        <v>35</v>
      </c>
      <c r="F2003">
        <v>0</v>
      </c>
      <c r="G2003" t="s">
        <v>1967</v>
      </c>
      <c r="H2003" t="s">
        <v>1959</v>
      </c>
      <c r="I2003" t="s">
        <v>1433</v>
      </c>
      <c r="J2003" t="s">
        <v>15</v>
      </c>
      <c r="K2003" t="s">
        <v>1463</v>
      </c>
      <c r="M2003" t="s">
        <v>14</v>
      </c>
    </row>
    <row r="2004" spans="2:13" ht="14.25" hidden="1">
      <c r="B2004">
        <v>2002</v>
      </c>
      <c r="C2004">
        <v>180</v>
      </c>
      <c r="D2004">
        <v>37</v>
      </c>
      <c r="E2004">
        <v>36</v>
      </c>
      <c r="F2004">
        <v>0</v>
      </c>
      <c r="G2004" t="s">
        <v>1967</v>
      </c>
      <c r="H2004" t="s">
        <v>1959</v>
      </c>
      <c r="I2004" t="s">
        <v>1433</v>
      </c>
      <c r="J2004" t="s">
        <v>15</v>
      </c>
      <c r="K2004" t="s">
        <v>56</v>
      </c>
      <c r="M2004" t="s">
        <v>14</v>
      </c>
    </row>
    <row r="2005" spans="2:13" ht="14.25" hidden="1">
      <c r="B2005">
        <v>2003</v>
      </c>
      <c r="C2005">
        <v>180</v>
      </c>
      <c r="D2005">
        <v>37</v>
      </c>
      <c r="E2005">
        <v>37</v>
      </c>
      <c r="F2005">
        <v>0</v>
      </c>
      <c r="G2005" t="s">
        <v>1967</v>
      </c>
      <c r="H2005" t="s">
        <v>1959</v>
      </c>
      <c r="I2005" t="s">
        <v>1433</v>
      </c>
      <c r="J2005" t="s">
        <v>24</v>
      </c>
      <c r="K2005" t="s">
        <v>57</v>
      </c>
      <c r="M2005" t="s">
        <v>14</v>
      </c>
    </row>
    <row r="2006" spans="2:13" ht="14.25" hidden="1">
      <c r="B2006">
        <v>2004</v>
      </c>
      <c r="C2006">
        <v>181</v>
      </c>
      <c r="D2006">
        <v>17</v>
      </c>
      <c r="E2006">
        <v>0</v>
      </c>
      <c r="F2006">
        <v>0</v>
      </c>
      <c r="G2006" t="s">
        <v>1967</v>
      </c>
      <c r="H2006" t="s">
        <v>1959</v>
      </c>
      <c r="I2006" t="s">
        <v>1464</v>
      </c>
      <c r="J2006" t="s">
        <v>430</v>
      </c>
      <c r="K2006" t="s">
        <v>1464</v>
      </c>
      <c r="M2006" t="s">
        <v>14</v>
      </c>
    </row>
    <row r="2007" spans="2:13" ht="14.25" hidden="1">
      <c r="B2007">
        <v>2005</v>
      </c>
      <c r="C2007">
        <v>181</v>
      </c>
      <c r="D2007">
        <v>17</v>
      </c>
      <c r="E2007">
        <v>1</v>
      </c>
      <c r="F2007">
        <v>0</v>
      </c>
      <c r="G2007" t="s">
        <v>1967</v>
      </c>
      <c r="H2007" t="s">
        <v>1959</v>
      </c>
      <c r="I2007" t="s">
        <v>1464</v>
      </c>
      <c r="J2007" t="s">
        <v>432</v>
      </c>
      <c r="K2007" t="s">
        <v>1337</v>
      </c>
      <c r="M2007" t="s">
        <v>14</v>
      </c>
    </row>
    <row r="2008" spans="2:13" ht="14.25" hidden="1">
      <c r="B2008">
        <v>2006</v>
      </c>
      <c r="C2008">
        <v>181</v>
      </c>
      <c r="D2008">
        <v>17</v>
      </c>
      <c r="E2008">
        <v>2</v>
      </c>
      <c r="F2008">
        <v>0</v>
      </c>
      <c r="G2008" t="s">
        <v>1967</v>
      </c>
      <c r="H2008" t="s">
        <v>1959</v>
      </c>
      <c r="I2008" t="s">
        <v>1464</v>
      </c>
      <c r="J2008" t="s">
        <v>15</v>
      </c>
      <c r="K2008" t="s">
        <v>1417</v>
      </c>
      <c r="M2008" t="s">
        <v>14</v>
      </c>
    </row>
    <row r="2009" spans="2:13" ht="14.25" hidden="1">
      <c r="B2009">
        <v>2007</v>
      </c>
      <c r="C2009">
        <v>181</v>
      </c>
      <c r="D2009">
        <v>17</v>
      </c>
      <c r="E2009">
        <v>3</v>
      </c>
      <c r="F2009">
        <v>0</v>
      </c>
      <c r="G2009" t="s">
        <v>1967</v>
      </c>
      <c r="H2009" t="s">
        <v>1959</v>
      </c>
      <c r="I2009" t="s">
        <v>1464</v>
      </c>
      <c r="J2009" t="s">
        <v>15</v>
      </c>
      <c r="K2009" t="s">
        <v>1418</v>
      </c>
      <c r="M2009" t="s">
        <v>14</v>
      </c>
    </row>
    <row r="2010" spans="2:13" ht="14.25" hidden="1">
      <c r="B2010">
        <v>2008</v>
      </c>
      <c r="C2010">
        <v>181</v>
      </c>
      <c r="D2010">
        <v>17</v>
      </c>
      <c r="E2010">
        <v>4</v>
      </c>
      <c r="F2010">
        <v>0</v>
      </c>
      <c r="G2010" t="s">
        <v>1967</v>
      </c>
      <c r="H2010" t="s">
        <v>1959</v>
      </c>
      <c r="I2010" t="s">
        <v>1464</v>
      </c>
      <c r="J2010" t="s">
        <v>15</v>
      </c>
      <c r="K2010" t="s">
        <v>1419</v>
      </c>
      <c r="M2010" t="s">
        <v>14</v>
      </c>
    </row>
    <row r="2011" spans="2:13" ht="14.25" hidden="1">
      <c r="B2011">
        <v>2009</v>
      </c>
      <c r="C2011">
        <v>181</v>
      </c>
      <c r="D2011">
        <v>17</v>
      </c>
      <c r="E2011">
        <v>5</v>
      </c>
      <c r="F2011">
        <v>0</v>
      </c>
      <c r="G2011" t="s">
        <v>1967</v>
      </c>
      <c r="H2011" t="s">
        <v>1959</v>
      </c>
      <c r="I2011" t="s">
        <v>1464</v>
      </c>
      <c r="J2011" t="s">
        <v>432</v>
      </c>
      <c r="K2011" t="s">
        <v>1342</v>
      </c>
      <c r="M2011" t="s">
        <v>14</v>
      </c>
    </row>
    <row r="2012" spans="2:13" ht="14.25" hidden="1">
      <c r="B2012">
        <v>2010</v>
      </c>
      <c r="C2012">
        <v>181</v>
      </c>
      <c r="D2012">
        <v>17</v>
      </c>
      <c r="E2012">
        <v>6</v>
      </c>
      <c r="F2012">
        <v>0</v>
      </c>
      <c r="G2012" t="s">
        <v>1967</v>
      </c>
      <c r="H2012" t="s">
        <v>1959</v>
      </c>
      <c r="I2012" t="s">
        <v>1464</v>
      </c>
      <c r="J2012" t="s">
        <v>15</v>
      </c>
      <c r="K2012" t="s">
        <v>1465</v>
      </c>
      <c r="M2012" t="s">
        <v>14</v>
      </c>
    </row>
    <row r="2013" spans="2:13" ht="14.25" hidden="1">
      <c r="B2013">
        <v>2011</v>
      </c>
      <c r="C2013">
        <v>181</v>
      </c>
      <c r="D2013">
        <v>17</v>
      </c>
      <c r="E2013">
        <v>7</v>
      </c>
      <c r="F2013">
        <v>0</v>
      </c>
      <c r="G2013" t="s">
        <v>1967</v>
      </c>
      <c r="H2013" t="s">
        <v>1959</v>
      </c>
      <c r="I2013" t="s">
        <v>1464</v>
      </c>
      <c r="J2013" t="s">
        <v>15</v>
      </c>
      <c r="K2013" t="s">
        <v>1466</v>
      </c>
      <c r="M2013" t="s">
        <v>14</v>
      </c>
    </row>
    <row r="2014" spans="2:13" ht="14.25" hidden="1">
      <c r="B2014">
        <v>2012</v>
      </c>
      <c r="C2014">
        <v>181</v>
      </c>
      <c r="D2014">
        <v>17</v>
      </c>
      <c r="E2014">
        <v>8</v>
      </c>
      <c r="F2014">
        <v>0</v>
      </c>
      <c r="G2014" t="s">
        <v>1967</v>
      </c>
      <c r="H2014" t="s">
        <v>1959</v>
      </c>
      <c r="I2014" t="s">
        <v>1464</v>
      </c>
      <c r="J2014" t="s">
        <v>15</v>
      </c>
      <c r="K2014" t="s">
        <v>1453</v>
      </c>
      <c r="M2014" t="s">
        <v>14</v>
      </c>
    </row>
    <row r="2015" spans="2:13" ht="14.25" hidden="1">
      <c r="B2015">
        <v>2013</v>
      </c>
      <c r="C2015">
        <v>181</v>
      </c>
      <c r="D2015">
        <v>17</v>
      </c>
      <c r="E2015">
        <v>9</v>
      </c>
      <c r="F2015">
        <v>0</v>
      </c>
      <c r="G2015" t="s">
        <v>1967</v>
      </c>
      <c r="H2015" t="s">
        <v>1959</v>
      </c>
      <c r="I2015" t="s">
        <v>1464</v>
      </c>
      <c r="J2015" t="s">
        <v>432</v>
      </c>
      <c r="K2015" t="s">
        <v>1348</v>
      </c>
      <c r="M2015" t="s">
        <v>14</v>
      </c>
    </row>
    <row r="2016" spans="2:13" ht="14.25" hidden="1">
      <c r="B2016">
        <v>2014</v>
      </c>
      <c r="C2016">
        <v>181</v>
      </c>
      <c r="D2016">
        <v>17</v>
      </c>
      <c r="E2016">
        <v>10</v>
      </c>
      <c r="F2016">
        <v>0</v>
      </c>
      <c r="G2016" t="s">
        <v>1967</v>
      </c>
      <c r="H2016" t="s">
        <v>1959</v>
      </c>
      <c r="I2016" t="s">
        <v>1464</v>
      </c>
      <c r="J2016" t="s">
        <v>15</v>
      </c>
      <c r="K2016" t="s">
        <v>1467</v>
      </c>
      <c r="M2016" t="s">
        <v>14</v>
      </c>
    </row>
    <row r="2017" spans="2:13" ht="14.25" hidden="1">
      <c r="B2017">
        <v>2015</v>
      </c>
      <c r="C2017">
        <v>181</v>
      </c>
      <c r="D2017">
        <v>17</v>
      </c>
      <c r="E2017">
        <v>11</v>
      </c>
      <c r="F2017">
        <v>0</v>
      </c>
      <c r="G2017" t="s">
        <v>1967</v>
      </c>
      <c r="H2017" t="s">
        <v>1959</v>
      </c>
      <c r="I2017" t="s">
        <v>1464</v>
      </c>
      <c r="J2017" t="s">
        <v>15</v>
      </c>
      <c r="K2017" t="s">
        <v>1460</v>
      </c>
      <c r="M2017" t="s">
        <v>14</v>
      </c>
    </row>
    <row r="2018" spans="2:13" ht="14.25" hidden="1">
      <c r="B2018">
        <v>2016</v>
      </c>
      <c r="C2018">
        <v>181</v>
      </c>
      <c r="D2018">
        <v>17</v>
      </c>
      <c r="E2018">
        <v>12</v>
      </c>
      <c r="F2018">
        <v>0</v>
      </c>
      <c r="G2018" t="s">
        <v>1967</v>
      </c>
      <c r="H2018" t="s">
        <v>1959</v>
      </c>
      <c r="I2018" t="s">
        <v>1464</v>
      </c>
      <c r="J2018" t="s">
        <v>432</v>
      </c>
      <c r="K2018" t="s">
        <v>1356</v>
      </c>
      <c r="M2018" t="s">
        <v>14</v>
      </c>
    </row>
    <row r="2019" spans="2:13" ht="14.25" hidden="1">
      <c r="B2019">
        <v>2017</v>
      </c>
      <c r="C2019">
        <v>181</v>
      </c>
      <c r="D2019">
        <v>17</v>
      </c>
      <c r="E2019">
        <v>13</v>
      </c>
      <c r="F2019">
        <v>0</v>
      </c>
      <c r="G2019" t="s">
        <v>1967</v>
      </c>
      <c r="H2019" t="s">
        <v>1959</v>
      </c>
      <c r="I2019" t="s">
        <v>1464</v>
      </c>
      <c r="J2019" t="s">
        <v>15</v>
      </c>
      <c r="K2019" t="s">
        <v>1468</v>
      </c>
      <c r="M2019" t="s">
        <v>14</v>
      </c>
    </row>
    <row r="2020" spans="2:13" ht="14.25" hidden="1">
      <c r="B2020">
        <v>2018</v>
      </c>
      <c r="C2020">
        <v>181</v>
      </c>
      <c r="D2020">
        <v>17</v>
      </c>
      <c r="E2020">
        <v>14</v>
      </c>
      <c r="F2020">
        <v>0</v>
      </c>
      <c r="G2020" t="s">
        <v>1967</v>
      </c>
      <c r="H2020" t="s">
        <v>1959</v>
      </c>
      <c r="I2020" t="s">
        <v>1464</v>
      </c>
      <c r="J2020" t="s">
        <v>15</v>
      </c>
      <c r="K2020" t="s">
        <v>1469</v>
      </c>
      <c r="M2020" t="s">
        <v>14</v>
      </c>
    </row>
    <row r="2021" spans="2:13" ht="14.25" hidden="1">
      <c r="B2021">
        <v>2019</v>
      </c>
      <c r="C2021">
        <v>181</v>
      </c>
      <c r="D2021">
        <v>17</v>
      </c>
      <c r="E2021">
        <v>15</v>
      </c>
      <c r="F2021">
        <v>0</v>
      </c>
      <c r="G2021" t="s">
        <v>1967</v>
      </c>
      <c r="H2021" t="s">
        <v>1959</v>
      </c>
      <c r="I2021" t="s">
        <v>1464</v>
      </c>
      <c r="J2021" t="s">
        <v>15</v>
      </c>
      <c r="K2021" t="s">
        <v>1463</v>
      </c>
      <c r="M2021" t="s">
        <v>14</v>
      </c>
    </row>
    <row r="2022" spans="2:13" ht="14.25" hidden="1">
      <c r="B2022">
        <v>2020</v>
      </c>
      <c r="C2022">
        <v>181</v>
      </c>
      <c r="D2022">
        <v>17</v>
      </c>
      <c r="E2022">
        <v>16</v>
      </c>
      <c r="F2022">
        <v>0</v>
      </c>
      <c r="G2022" t="s">
        <v>1967</v>
      </c>
      <c r="H2022" t="s">
        <v>1959</v>
      </c>
      <c r="I2022" t="s">
        <v>1464</v>
      </c>
      <c r="J2022" t="s">
        <v>15</v>
      </c>
      <c r="K2022" t="s">
        <v>56</v>
      </c>
      <c r="M2022" t="s">
        <v>14</v>
      </c>
    </row>
    <row r="2023" spans="2:13" ht="14.25" hidden="1">
      <c r="B2023">
        <v>2021</v>
      </c>
      <c r="C2023">
        <v>181</v>
      </c>
      <c r="D2023">
        <v>17</v>
      </c>
      <c r="E2023">
        <v>17</v>
      </c>
      <c r="F2023">
        <v>0</v>
      </c>
      <c r="G2023" t="s">
        <v>1967</v>
      </c>
      <c r="H2023" t="s">
        <v>1959</v>
      </c>
      <c r="I2023" t="s">
        <v>1464</v>
      </c>
      <c r="J2023" t="s">
        <v>24</v>
      </c>
      <c r="K2023" t="s">
        <v>57</v>
      </c>
      <c r="M2023" t="s">
        <v>14</v>
      </c>
    </row>
    <row r="2024" spans="2:13" ht="14.25" hidden="1">
      <c r="B2024">
        <v>2022</v>
      </c>
      <c r="C2024">
        <v>182</v>
      </c>
      <c r="D2024">
        <v>24</v>
      </c>
      <c r="E2024">
        <v>0</v>
      </c>
      <c r="F2024">
        <v>0</v>
      </c>
      <c r="G2024" t="s">
        <v>1967</v>
      </c>
      <c r="H2024" t="s">
        <v>1959</v>
      </c>
      <c r="I2024" t="s">
        <v>1470</v>
      </c>
      <c r="J2024" t="s">
        <v>430</v>
      </c>
      <c r="K2024" t="s">
        <v>1470</v>
      </c>
      <c r="M2024" t="s">
        <v>14</v>
      </c>
    </row>
    <row r="2025" spans="2:13" ht="14.25" hidden="1">
      <c r="B2025">
        <v>2023</v>
      </c>
      <c r="C2025">
        <v>182</v>
      </c>
      <c r="D2025">
        <v>24</v>
      </c>
      <c r="E2025">
        <v>1</v>
      </c>
      <c r="F2025">
        <v>0</v>
      </c>
      <c r="G2025" t="s">
        <v>1967</v>
      </c>
      <c r="H2025" t="s">
        <v>1959</v>
      </c>
      <c r="I2025" t="s">
        <v>1470</v>
      </c>
      <c r="J2025" t="s">
        <v>432</v>
      </c>
      <c r="K2025" t="s">
        <v>1337</v>
      </c>
      <c r="M2025" t="s">
        <v>14</v>
      </c>
    </row>
    <row r="2026" spans="2:13" ht="14.25" hidden="1">
      <c r="B2026">
        <v>2024</v>
      </c>
      <c r="C2026">
        <v>182</v>
      </c>
      <c r="D2026">
        <v>24</v>
      </c>
      <c r="E2026">
        <v>2</v>
      </c>
      <c r="F2026">
        <v>0</v>
      </c>
      <c r="G2026" t="s">
        <v>1967</v>
      </c>
      <c r="H2026" t="s">
        <v>1959</v>
      </c>
      <c r="I2026" t="s">
        <v>1470</v>
      </c>
      <c r="J2026" t="s">
        <v>15</v>
      </c>
      <c r="K2026" t="s">
        <v>1417</v>
      </c>
      <c r="M2026" t="s">
        <v>14</v>
      </c>
    </row>
    <row r="2027" spans="2:13" ht="14.25" hidden="1">
      <c r="B2027">
        <v>2025</v>
      </c>
      <c r="C2027">
        <v>182</v>
      </c>
      <c r="D2027">
        <v>24</v>
      </c>
      <c r="E2027">
        <v>3</v>
      </c>
      <c r="F2027">
        <v>0</v>
      </c>
      <c r="G2027" t="s">
        <v>1967</v>
      </c>
      <c r="H2027" t="s">
        <v>1959</v>
      </c>
      <c r="I2027" t="s">
        <v>1470</v>
      </c>
      <c r="J2027" t="s">
        <v>15</v>
      </c>
      <c r="K2027" t="s">
        <v>1471</v>
      </c>
      <c r="M2027" t="s">
        <v>14</v>
      </c>
    </row>
    <row r="2028" spans="2:13" ht="14.25" hidden="1">
      <c r="B2028">
        <v>2026</v>
      </c>
      <c r="C2028">
        <v>182</v>
      </c>
      <c r="D2028">
        <v>24</v>
      </c>
      <c r="E2028">
        <v>4</v>
      </c>
      <c r="F2028">
        <v>0</v>
      </c>
      <c r="G2028" t="s">
        <v>1967</v>
      </c>
      <c r="H2028" t="s">
        <v>1959</v>
      </c>
      <c r="I2028" t="s">
        <v>1470</v>
      </c>
      <c r="J2028" t="s">
        <v>15</v>
      </c>
      <c r="K2028" t="s">
        <v>1419</v>
      </c>
      <c r="M2028" t="s">
        <v>14</v>
      </c>
    </row>
    <row r="2029" spans="2:13" ht="14.25" hidden="1">
      <c r="B2029">
        <v>2027</v>
      </c>
      <c r="C2029">
        <v>182</v>
      </c>
      <c r="D2029">
        <v>24</v>
      </c>
      <c r="E2029">
        <v>5</v>
      </c>
      <c r="F2029">
        <v>0</v>
      </c>
      <c r="G2029" t="s">
        <v>1967</v>
      </c>
      <c r="H2029" t="s">
        <v>1959</v>
      </c>
      <c r="I2029" t="s">
        <v>1470</v>
      </c>
      <c r="J2029" t="s">
        <v>432</v>
      </c>
      <c r="K2029" t="s">
        <v>1342</v>
      </c>
      <c r="M2029" t="s">
        <v>14</v>
      </c>
    </row>
    <row r="2030" spans="2:13" ht="14.25" hidden="1">
      <c r="B2030">
        <v>2028</v>
      </c>
      <c r="C2030">
        <v>182</v>
      </c>
      <c r="D2030">
        <v>24</v>
      </c>
      <c r="E2030">
        <v>6</v>
      </c>
      <c r="F2030">
        <v>0</v>
      </c>
      <c r="G2030" t="s">
        <v>1967</v>
      </c>
      <c r="H2030" t="s">
        <v>1959</v>
      </c>
      <c r="I2030" t="s">
        <v>1470</v>
      </c>
      <c r="J2030" t="s">
        <v>15</v>
      </c>
      <c r="K2030" t="s">
        <v>1465</v>
      </c>
      <c r="M2030" t="s">
        <v>14</v>
      </c>
    </row>
    <row r="2031" spans="2:13" ht="14.25" hidden="1">
      <c r="B2031">
        <v>2029</v>
      </c>
      <c r="C2031">
        <v>182</v>
      </c>
      <c r="D2031">
        <v>24</v>
      </c>
      <c r="E2031">
        <v>7</v>
      </c>
      <c r="F2031">
        <v>0</v>
      </c>
      <c r="G2031" t="s">
        <v>1967</v>
      </c>
      <c r="H2031" t="s">
        <v>1959</v>
      </c>
      <c r="I2031" t="s">
        <v>1470</v>
      </c>
      <c r="J2031" t="s">
        <v>15</v>
      </c>
      <c r="K2031" t="s">
        <v>1466</v>
      </c>
      <c r="M2031" t="s">
        <v>14</v>
      </c>
    </row>
    <row r="2032" spans="2:13" ht="14.25" hidden="1">
      <c r="B2032">
        <v>2030</v>
      </c>
      <c r="C2032">
        <v>182</v>
      </c>
      <c r="D2032">
        <v>24</v>
      </c>
      <c r="E2032">
        <v>8</v>
      </c>
      <c r="F2032">
        <v>0</v>
      </c>
      <c r="G2032" t="s">
        <v>1967</v>
      </c>
      <c r="H2032" t="s">
        <v>1959</v>
      </c>
      <c r="I2032" t="s">
        <v>1470</v>
      </c>
      <c r="J2032" t="s">
        <v>15</v>
      </c>
      <c r="K2032" t="s">
        <v>1440</v>
      </c>
      <c r="M2032" t="s">
        <v>14</v>
      </c>
    </row>
    <row r="2033" spans="2:13" ht="14.25" hidden="1">
      <c r="B2033">
        <v>2031</v>
      </c>
      <c r="C2033">
        <v>182</v>
      </c>
      <c r="D2033">
        <v>24</v>
      </c>
      <c r="E2033">
        <v>9</v>
      </c>
      <c r="F2033">
        <v>0</v>
      </c>
      <c r="G2033" t="s">
        <v>1967</v>
      </c>
      <c r="H2033" t="s">
        <v>1959</v>
      </c>
      <c r="I2033" t="s">
        <v>1470</v>
      </c>
      <c r="J2033" t="s">
        <v>15</v>
      </c>
      <c r="K2033" t="s">
        <v>1441</v>
      </c>
      <c r="M2033" t="s">
        <v>14</v>
      </c>
    </row>
    <row r="2034" spans="2:13" ht="14.25" hidden="1">
      <c r="B2034">
        <v>2032</v>
      </c>
      <c r="C2034">
        <v>182</v>
      </c>
      <c r="D2034">
        <v>24</v>
      </c>
      <c r="E2034">
        <v>10</v>
      </c>
      <c r="F2034">
        <v>0</v>
      </c>
      <c r="G2034" t="s">
        <v>1967</v>
      </c>
      <c r="H2034" t="s">
        <v>1959</v>
      </c>
      <c r="I2034" t="s">
        <v>1470</v>
      </c>
      <c r="J2034" t="s">
        <v>15</v>
      </c>
      <c r="K2034" t="s">
        <v>1472</v>
      </c>
      <c r="M2034" t="s">
        <v>14</v>
      </c>
    </row>
    <row r="2035" spans="2:13" ht="14.25" hidden="1">
      <c r="B2035">
        <v>2033</v>
      </c>
      <c r="C2035">
        <v>182</v>
      </c>
      <c r="D2035">
        <v>24</v>
      </c>
      <c r="E2035">
        <v>11</v>
      </c>
      <c r="F2035">
        <v>0</v>
      </c>
      <c r="G2035" t="s">
        <v>1967</v>
      </c>
      <c r="H2035" t="s">
        <v>1959</v>
      </c>
      <c r="I2035" t="s">
        <v>1470</v>
      </c>
      <c r="J2035" t="s">
        <v>15</v>
      </c>
      <c r="K2035" t="s">
        <v>1442</v>
      </c>
      <c r="M2035" t="s">
        <v>14</v>
      </c>
    </row>
    <row r="2036" spans="2:13" ht="14.25" hidden="1">
      <c r="B2036">
        <v>2034</v>
      </c>
      <c r="C2036">
        <v>182</v>
      </c>
      <c r="D2036">
        <v>24</v>
      </c>
      <c r="E2036">
        <v>12</v>
      </c>
      <c r="F2036">
        <v>0</v>
      </c>
      <c r="G2036" t="s">
        <v>1967</v>
      </c>
      <c r="H2036" t="s">
        <v>1959</v>
      </c>
      <c r="I2036" t="s">
        <v>1470</v>
      </c>
      <c r="J2036" t="s">
        <v>15</v>
      </c>
      <c r="K2036" t="s">
        <v>1443</v>
      </c>
      <c r="M2036" t="s">
        <v>14</v>
      </c>
    </row>
    <row r="2037" spans="2:13" ht="14.25" hidden="1">
      <c r="B2037">
        <v>2035</v>
      </c>
      <c r="C2037">
        <v>182</v>
      </c>
      <c r="D2037">
        <v>24</v>
      </c>
      <c r="E2037">
        <v>13</v>
      </c>
      <c r="F2037">
        <v>0</v>
      </c>
      <c r="G2037" t="s">
        <v>1967</v>
      </c>
      <c r="H2037" t="s">
        <v>1959</v>
      </c>
      <c r="I2037" t="s">
        <v>1470</v>
      </c>
      <c r="J2037" t="s">
        <v>15</v>
      </c>
      <c r="K2037" t="s">
        <v>1444</v>
      </c>
      <c r="M2037" t="s">
        <v>14</v>
      </c>
    </row>
    <row r="2038" spans="2:13" ht="14.25" hidden="1">
      <c r="B2038">
        <v>2036</v>
      </c>
      <c r="C2038">
        <v>182</v>
      </c>
      <c r="D2038">
        <v>24</v>
      </c>
      <c r="E2038">
        <v>14</v>
      </c>
      <c r="F2038">
        <v>0</v>
      </c>
      <c r="G2038" t="s">
        <v>1967</v>
      </c>
      <c r="H2038" t="s">
        <v>1959</v>
      </c>
      <c r="I2038" t="s">
        <v>1470</v>
      </c>
      <c r="J2038" t="s">
        <v>15</v>
      </c>
      <c r="K2038" t="s">
        <v>1445</v>
      </c>
      <c r="M2038" t="s">
        <v>14</v>
      </c>
    </row>
    <row r="2039" spans="2:13" ht="14.25" hidden="1">
      <c r="B2039">
        <v>2037</v>
      </c>
      <c r="C2039">
        <v>182</v>
      </c>
      <c r="D2039">
        <v>24</v>
      </c>
      <c r="E2039">
        <v>15</v>
      </c>
      <c r="F2039">
        <v>0</v>
      </c>
      <c r="G2039" t="s">
        <v>1967</v>
      </c>
      <c r="H2039" t="s">
        <v>1959</v>
      </c>
      <c r="I2039" t="s">
        <v>1470</v>
      </c>
      <c r="J2039" t="s">
        <v>15</v>
      </c>
      <c r="K2039" t="s">
        <v>1446</v>
      </c>
      <c r="M2039" t="s">
        <v>14</v>
      </c>
    </row>
    <row r="2040" spans="2:13" ht="14.25" hidden="1">
      <c r="B2040">
        <v>2038</v>
      </c>
      <c r="C2040">
        <v>182</v>
      </c>
      <c r="D2040">
        <v>24</v>
      </c>
      <c r="E2040">
        <v>16</v>
      </c>
      <c r="F2040">
        <v>0</v>
      </c>
      <c r="G2040" t="s">
        <v>1967</v>
      </c>
      <c r="H2040" t="s">
        <v>1959</v>
      </c>
      <c r="I2040" t="s">
        <v>1470</v>
      </c>
      <c r="J2040" t="s">
        <v>15</v>
      </c>
      <c r="K2040" t="s">
        <v>1473</v>
      </c>
      <c r="M2040" t="s">
        <v>14</v>
      </c>
    </row>
    <row r="2041" spans="2:13" ht="14.25" hidden="1">
      <c r="B2041">
        <v>2039</v>
      </c>
      <c r="C2041">
        <v>182</v>
      </c>
      <c r="D2041">
        <v>24</v>
      </c>
      <c r="E2041">
        <v>17</v>
      </c>
      <c r="F2041">
        <v>0</v>
      </c>
      <c r="G2041" t="s">
        <v>1967</v>
      </c>
      <c r="H2041" t="s">
        <v>1959</v>
      </c>
      <c r="I2041" t="s">
        <v>1470</v>
      </c>
      <c r="J2041" t="s">
        <v>15</v>
      </c>
      <c r="K2041" t="s">
        <v>1453</v>
      </c>
      <c r="M2041" t="s">
        <v>14</v>
      </c>
    </row>
    <row r="2042" spans="2:13" ht="14.25" hidden="1">
      <c r="B2042">
        <v>2040</v>
      </c>
      <c r="C2042">
        <v>182</v>
      </c>
      <c r="D2042">
        <v>24</v>
      </c>
      <c r="E2042">
        <v>18</v>
      </c>
      <c r="F2042">
        <v>0</v>
      </c>
      <c r="G2042" t="s">
        <v>1967</v>
      </c>
      <c r="H2042" t="s">
        <v>1959</v>
      </c>
      <c r="I2042" t="s">
        <v>1470</v>
      </c>
      <c r="J2042" t="s">
        <v>432</v>
      </c>
      <c r="K2042" t="s">
        <v>1348</v>
      </c>
      <c r="M2042" t="s">
        <v>14</v>
      </c>
    </row>
    <row r="2043" spans="2:13" ht="14.25" hidden="1">
      <c r="B2043">
        <v>2041</v>
      </c>
      <c r="C2043">
        <v>182</v>
      </c>
      <c r="D2043">
        <v>24</v>
      </c>
      <c r="E2043">
        <v>19</v>
      </c>
      <c r="F2043">
        <v>0</v>
      </c>
      <c r="G2043" t="s">
        <v>1967</v>
      </c>
      <c r="H2043" t="s">
        <v>1959</v>
      </c>
      <c r="I2043" t="s">
        <v>1470</v>
      </c>
      <c r="J2043" t="s">
        <v>15</v>
      </c>
      <c r="K2043" t="s">
        <v>1467</v>
      </c>
      <c r="M2043" t="s">
        <v>14</v>
      </c>
    </row>
    <row r="2044" spans="2:13" ht="14.25" hidden="1">
      <c r="B2044">
        <v>2042</v>
      </c>
      <c r="C2044">
        <v>182</v>
      </c>
      <c r="D2044">
        <v>24</v>
      </c>
      <c r="E2044">
        <v>20</v>
      </c>
      <c r="F2044">
        <v>0</v>
      </c>
      <c r="G2044" t="s">
        <v>1967</v>
      </c>
      <c r="H2044" t="s">
        <v>1959</v>
      </c>
      <c r="I2044" t="s">
        <v>1470</v>
      </c>
      <c r="J2044" t="s">
        <v>15</v>
      </c>
      <c r="K2044" t="s">
        <v>1460</v>
      </c>
      <c r="M2044" t="s">
        <v>14</v>
      </c>
    </row>
    <row r="2045" spans="2:13" ht="14.25" hidden="1">
      <c r="B2045">
        <v>2043</v>
      </c>
      <c r="C2045">
        <v>182</v>
      </c>
      <c r="D2045">
        <v>24</v>
      </c>
      <c r="E2045">
        <v>21</v>
      </c>
      <c r="F2045">
        <v>0</v>
      </c>
      <c r="G2045" t="s">
        <v>1967</v>
      </c>
      <c r="H2045" t="s">
        <v>1959</v>
      </c>
      <c r="I2045" t="s">
        <v>1470</v>
      </c>
      <c r="J2045" t="s">
        <v>432</v>
      </c>
      <c r="K2045" t="s">
        <v>1356</v>
      </c>
      <c r="M2045" t="s">
        <v>14</v>
      </c>
    </row>
    <row r="2046" spans="2:13" ht="14.25" hidden="1">
      <c r="B2046">
        <v>2044</v>
      </c>
      <c r="C2046">
        <v>182</v>
      </c>
      <c r="D2046">
        <v>24</v>
      </c>
      <c r="E2046">
        <v>22</v>
      </c>
      <c r="F2046">
        <v>0</v>
      </c>
      <c r="G2046" t="s">
        <v>1967</v>
      </c>
      <c r="H2046" t="s">
        <v>1959</v>
      </c>
      <c r="I2046" t="s">
        <v>1470</v>
      </c>
      <c r="J2046" t="s">
        <v>15</v>
      </c>
      <c r="K2046" t="s">
        <v>1463</v>
      </c>
      <c r="M2046" t="s">
        <v>14</v>
      </c>
    </row>
    <row r="2047" spans="2:13" ht="14.25" hidden="1">
      <c r="B2047">
        <v>2045</v>
      </c>
      <c r="C2047">
        <v>182</v>
      </c>
      <c r="D2047">
        <v>24</v>
      </c>
      <c r="E2047">
        <v>23</v>
      </c>
      <c r="F2047">
        <v>0</v>
      </c>
      <c r="G2047" t="s">
        <v>1967</v>
      </c>
      <c r="H2047" t="s">
        <v>1959</v>
      </c>
      <c r="I2047" t="s">
        <v>1470</v>
      </c>
      <c r="J2047" t="s">
        <v>15</v>
      </c>
      <c r="K2047" t="s">
        <v>56</v>
      </c>
      <c r="M2047" t="s">
        <v>14</v>
      </c>
    </row>
    <row r="2048" spans="2:13" ht="14.25" hidden="1">
      <c r="B2048">
        <v>2046</v>
      </c>
      <c r="C2048">
        <v>182</v>
      </c>
      <c r="D2048">
        <v>24</v>
      </c>
      <c r="E2048">
        <v>24</v>
      </c>
      <c r="F2048">
        <v>0</v>
      </c>
      <c r="G2048" t="s">
        <v>1967</v>
      </c>
      <c r="H2048" t="s">
        <v>1959</v>
      </c>
      <c r="I2048" t="s">
        <v>1470</v>
      </c>
      <c r="J2048" t="s">
        <v>24</v>
      </c>
      <c r="K2048" t="s">
        <v>57</v>
      </c>
      <c r="M2048" t="s">
        <v>14</v>
      </c>
    </row>
    <row r="2049" spans="2:13" ht="14.25" hidden="1">
      <c r="B2049">
        <v>2047</v>
      </c>
      <c r="C2049">
        <v>183</v>
      </c>
      <c r="D2049">
        <v>41</v>
      </c>
      <c r="E2049">
        <v>0</v>
      </c>
      <c r="F2049">
        <v>0</v>
      </c>
      <c r="G2049" t="s">
        <v>1968</v>
      </c>
      <c r="H2049" t="s">
        <v>1963</v>
      </c>
      <c r="I2049" t="s">
        <v>1474</v>
      </c>
      <c r="J2049" t="s">
        <v>5</v>
      </c>
      <c r="K2049" t="s">
        <v>1474</v>
      </c>
      <c r="M2049" t="s">
        <v>423</v>
      </c>
    </row>
    <row r="2050" spans="2:13" ht="14.25" hidden="1">
      <c r="B2050">
        <v>2048</v>
      </c>
      <c r="C2050">
        <v>183</v>
      </c>
      <c r="D2050">
        <v>41</v>
      </c>
      <c r="E2050">
        <v>1</v>
      </c>
      <c r="F2050">
        <v>0</v>
      </c>
      <c r="G2050" t="s">
        <v>1968</v>
      </c>
      <c r="H2050" t="s">
        <v>1963</v>
      </c>
      <c r="I2050" t="s">
        <v>1474</v>
      </c>
      <c r="J2050" t="s">
        <v>432</v>
      </c>
      <c r="K2050" t="s">
        <v>1475</v>
      </c>
      <c r="M2050" t="s">
        <v>423</v>
      </c>
    </row>
    <row r="2051" spans="2:13" ht="14.25" hidden="1">
      <c r="B2051">
        <v>2049</v>
      </c>
      <c r="C2051">
        <v>183</v>
      </c>
      <c r="D2051">
        <v>41</v>
      </c>
      <c r="E2051">
        <v>2</v>
      </c>
      <c r="F2051">
        <v>0</v>
      </c>
      <c r="G2051" t="s">
        <v>1968</v>
      </c>
      <c r="H2051" t="s">
        <v>1963</v>
      </c>
      <c r="I2051" t="s">
        <v>1474</v>
      </c>
      <c r="J2051" t="s">
        <v>15</v>
      </c>
      <c r="K2051" t="s">
        <v>1476</v>
      </c>
      <c r="M2051" t="s">
        <v>423</v>
      </c>
    </row>
    <row r="2052" spans="2:13" ht="14.25" hidden="1">
      <c r="B2052">
        <v>2050</v>
      </c>
      <c r="C2052">
        <v>183</v>
      </c>
      <c r="D2052">
        <v>41</v>
      </c>
      <c r="E2052">
        <v>3</v>
      </c>
      <c r="F2052">
        <v>0</v>
      </c>
      <c r="G2052" t="s">
        <v>1968</v>
      </c>
      <c r="H2052" t="s">
        <v>1963</v>
      </c>
      <c r="I2052" t="s">
        <v>1474</v>
      </c>
      <c r="J2052" t="s">
        <v>15</v>
      </c>
      <c r="K2052" t="s">
        <v>1477</v>
      </c>
      <c r="M2052" t="s">
        <v>423</v>
      </c>
    </row>
    <row r="2053" spans="2:13" ht="14.25" hidden="1">
      <c r="B2053">
        <v>2051</v>
      </c>
      <c r="C2053">
        <v>183</v>
      </c>
      <c r="D2053">
        <v>41</v>
      </c>
      <c r="E2053">
        <v>4</v>
      </c>
      <c r="F2053">
        <v>0</v>
      </c>
      <c r="G2053" t="s">
        <v>1968</v>
      </c>
      <c r="H2053" t="s">
        <v>1963</v>
      </c>
      <c r="I2053" t="s">
        <v>1474</v>
      </c>
      <c r="J2053" t="s">
        <v>15</v>
      </c>
      <c r="K2053" t="s">
        <v>1478</v>
      </c>
      <c r="M2053" t="s">
        <v>423</v>
      </c>
    </row>
    <row r="2054" spans="2:13" ht="14.25" hidden="1">
      <c r="B2054">
        <v>2052</v>
      </c>
      <c r="C2054">
        <v>183</v>
      </c>
      <c r="D2054">
        <v>41</v>
      </c>
      <c r="E2054">
        <v>5</v>
      </c>
      <c r="F2054">
        <v>0</v>
      </c>
      <c r="G2054" t="s">
        <v>1968</v>
      </c>
      <c r="H2054" t="s">
        <v>1963</v>
      </c>
      <c r="I2054" t="s">
        <v>1474</v>
      </c>
      <c r="J2054" t="s">
        <v>432</v>
      </c>
      <c r="K2054" t="s">
        <v>1479</v>
      </c>
      <c r="M2054" t="s">
        <v>423</v>
      </c>
    </row>
    <row r="2055" spans="2:13" ht="14.25" hidden="1">
      <c r="B2055">
        <v>2053</v>
      </c>
      <c r="C2055">
        <v>183</v>
      </c>
      <c r="D2055">
        <v>41</v>
      </c>
      <c r="E2055">
        <v>6</v>
      </c>
      <c r="F2055">
        <v>0</v>
      </c>
      <c r="G2055" t="s">
        <v>1968</v>
      </c>
      <c r="H2055" t="s">
        <v>1963</v>
      </c>
      <c r="I2055" t="s">
        <v>1474</v>
      </c>
      <c r="J2055" t="s">
        <v>680</v>
      </c>
      <c r="K2055" t="s">
        <v>1479</v>
      </c>
      <c r="M2055" t="s">
        <v>423</v>
      </c>
    </row>
    <row r="2056" spans="2:13" ht="14.25" hidden="1">
      <c r="B2056">
        <v>2054</v>
      </c>
      <c r="C2056">
        <v>183</v>
      </c>
      <c r="D2056">
        <v>41</v>
      </c>
      <c r="E2056">
        <v>7</v>
      </c>
      <c r="F2056">
        <v>0</v>
      </c>
      <c r="G2056" t="s">
        <v>1968</v>
      </c>
      <c r="H2056" t="s">
        <v>1963</v>
      </c>
      <c r="I2056" t="s">
        <v>1474</v>
      </c>
      <c r="J2056" t="s">
        <v>24</v>
      </c>
      <c r="K2056" t="s">
        <v>1480</v>
      </c>
      <c r="M2056" t="s">
        <v>423</v>
      </c>
    </row>
    <row r="2057" spans="2:13" ht="14.25" hidden="1">
      <c r="B2057">
        <v>2055</v>
      </c>
      <c r="C2057">
        <v>183</v>
      </c>
      <c r="D2057">
        <v>41</v>
      </c>
      <c r="E2057">
        <v>8</v>
      </c>
      <c r="F2057">
        <v>0</v>
      </c>
      <c r="G2057" t="s">
        <v>1968</v>
      </c>
      <c r="H2057" t="s">
        <v>1963</v>
      </c>
      <c r="I2057" t="s">
        <v>1474</v>
      </c>
      <c r="J2057" t="s">
        <v>15</v>
      </c>
      <c r="K2057" t="s">
        <v>1481</v>
      </c>
      <c r="M2057" t="s">
        <v>423</v>
      </c>
    </row>
    <row r="2058" spans="2:13" ht="14.25" hidden="1">
      <c r="B2058">
        <v>2056</v>
      </c>
      <c r="C2058">
        <v>183</v>
      </c>
      <c r="D2058">
        <v>41</v>
      </c>
      <c r="E2058">
        <v>9</v>
      </c>
      <c r="F2058">
        <v>0</v>
      </c>
      <c r="G2058" t="s">
        <v>1968</v>
      </c>
      <c r="H2058" t="s">
        <v>1963</v>
      </c>
      <c r="I2058" t="s">
        <v>1474</v>
      </c>
      <c r="J2058" t="s">
        <v>15</v>
      </c>
      <c r="K2058" t="s">
        <v>1482</v>
      </c>
      <c r="M2058" t="s">
        <v>423</v>
      </c>
    </row>
    <row r="2059" spans="2:13" ht="14.25" hidden="1">
      <c r="B2059">
        <v>2057</v>
      </c>
      <c r="C2059">
        <v>183</v>
      </c>
      <c r="D2059">
        <v>41</v>
      </c>
      <c r="E2059">
        <v>10</v>
      </c>
      <c r="F2059">
        <v>0</v>
      </c>
      <c r="G2059" t="s">
        <v>1968</v>
      </c>
      <c r="H2059" t="s">
        <v>1963</v>
      </c>
      <c r="I2059" t="s">
        <v>1474</v>
      </c>
      <c r="J2059" t="s">
        <v>15</v>
      </c>
      <c r="K2059" t="s">
        <v>1483</v>
      </c>
      <c r="M2059" t="s">
        <v>423</v>
      </c>
    </row>
    <row r="2060" spans="2:13" ht="14.25" hidden="1">
      <c r="B2060">
        <v>2058</v>
      </c>
      <c r="C2060">
        <v>183</v>
      </c>
      <c r="D2060">
        <v>41</v>
      </c>
      <c r="E2060">
        <v>11</v>
      </c>
      <c r="F2060">
        <v>0</v>
      </c>
      <c r="G2060" t="s">
        <v>1968</v>
      </c>
      <c r="H2060" t="s">
        <v>1963</v>
      </c>
      <c r="I2060" t="s">
        <v>1474</v>
      </c>
      <c r="J2060" t="s">
        <v>15</v>
      </c>
      <c r="K2060" t="s">
        <v>1484</v>
      </c>
      <c r="M2060" t="s">
        <v>423</v>
      </c>
    </row>
    <row r="2061" spans="2:13" ht="14.25" hidden="1">
      <c r="B2061">
        <v>2059</v>
      </c>
      <c r="C2061">
        <v>183</v>
      </c>
      <c r="D2061">
        <v>41</v>
      </c>
      <c r="E2061">
        <v>12</v>
      </c>
      <c r="F2061">
        <v>0</v>
      </c>
      <c r="G2061" t="s">
        <v>1968</v>
      </c>
      <c r="H2061" t="s">
        <v>1963</v>
      </c>
      <c r="I2061" t="s">
        <v>1474</v>
      </c>
      <c r="J2061" t="s">
        <v>15</v>
      </c>
      <c r="K2061" t="s">
        <v>1485</v>
      </c>
      <c r="M2061" t="s">
        <v>423</v>
      </c>
    </row>
    <row r="2062" spans="2:13" ht="14.25" hidden="1">
      <c r="B2062">
        <v>2060</v>
      </c>
      <c r="C2062">
        <v>183</v>
      </c>
      <c r="D2062">
        <v>41</v>
      </c>
      <c r="E2062">
        <v>13</v>
      </c>
      <c r="F2062">
        <v>0</v>
      </c>
      <c r="G2062" t="s">
        <v>1968</v>
      </c>
      <c r="H2062" t="s">
        <v>1963</v>
      </c>
      <c r="I2062" t="s">
        <v>1474</v>
      </c>
      <c r="J2062" t="s">
        <v>24</v>
      </c>
      <c r="K2062" t="s">
        <v>1486</v>
      </c>
      <c r="M2062" t="s">
        <v>423</v>
      </c>
    </row>
    <row r="2063" spans="2:13" ht="14.25" hidden="1">
      <c r="B2063">
        <v>2061</v>
      </c>
      <c r="C2063">
        <v>183</v>
      </c>
      <c r="D2063">
        <v>41</v>
      </c>
      <c r="E2063">
        <v>14</v>
      </c>
      <c r="F2063">
        <v>0</v>
      </c>
      <c r="G2063" t="s">
        <v>1968</v>
      </c>
      <c r="H2063" t="s">
        <v>1963</v>
      </c>
      <c r="I2063" t="s">
        <v>1474</v>
      </c>
      <c r="J2063" t="s">
        <v>432</v>
      </c>
      <c r="K2063" t="s">
        <v>1487</v>
      </c>
      <c r="M2063" t="s">
        <v>423</v>
      </c>
    </row>
    <row r="2064" spans="2:13" ht="14.25" hidden="1">
      <c r="B2064">
        <v>2062</v>
      </c>
      <c r="C2064">
        <v>183</v>
      </c>
      <c r="D2064">
        <v>41</v>
      </c>
      <c r="E2064">
        <v>15</v>
      </c>
      <c r="F2064">
        <v>0</v>
      </c>
      <c r="G2064" t="s">
        <v>1968</v>
      </c>
      <c r="H2064" t="s">
        <v>1963</v>
      </c>
      <c r="I2064" t="s">
        <v>1474</v>
      </c>
      <c r="J2064" t="s">
        <v>15</v>
      </c>
      <c r="K2064" t="s">
        <v>1488</v>
      </c>
      <c r="M2064" t="s">
        <v>423</v>
      </c>
    </row>
    <row r="2065" spans="2:13" ht="14.25" hidden="1">
      <c r="B2065">
        <v>2063</v>
      </c>
      <c r="C2065">
        <v>183</v>
      </c>
      <c r="D2065">
        <v>41</v>
      </c>
      <c r="E2065">
        <v>16</v>
      </c>
      <c r="F2065">
        <v>0</v>
      </c>
      <c r="G2065" t="s">
        <v>1968</v>
      </c>
      <c r="H2065" t="s">
        <v>1963</v>
      </c>
      <c r="I2065" t="s">
        <v>1474</v>
      </c>
      <c r="J2065" t="s">
        <v>15</v>
      </c>
      <c r="K2065" t="s">
        <v>1489</v>
      </c>
      <c r="M2065" t="s">
        <v>423</v>
      </c>
    </row>
    <row r="2066" spans="2:13" ht="14.25" hidden="1">
      <c r="B2066">
        <v>2064</v>
      </c>
      <c r="C2066">
        <v>183</v>
      </c>
      <c r="D2066">
        <v>41</v>
      </c>
      <c r="E2066">
        <v>17</v>
      </c>
      <c r="F2066">
        <v>0</v>
      </c>
      <c r="G2066" t="s">
        <v>1968</v>
      </c>
      <c r="H2066" t="s">
        <v>1963</v>
      </c>
      <c r="I2066" t="s">
        <v>1474</v>
      </c>
      <c r="J2066" t="s">
        <v>432</v>
      </c>
      <c r="K2066" t="s">
        <v>1490</v>
      </c>
      <c r="M2066" t="s">
        <v>423</v>
      </c>
    </row>
    <row r="2067" spans="2:13" ht="14.25" hidden="1">
      <c r="B2067">
        <v>2065</v>
      </c>
      <c r="C2067">
        <v>183</v>
      </c>
      <c r="D2067">
        <v>41</v>
      </c>
      <c r="E2067">
        <v>18</v>
      </c>
      <c r="F2067">
        <v>0</v>
      </c>
      <c r="G2067" t="s">
        <v>1968</v>
      </c>
      <c r="H2067" t="s">
        <v>1963</v>
      </c>
      <c r="I2067" t="s">
        <v>1474</v>
      </c>
      <c r="J2067" t="s">
        <v>15</v>
      </c>
      <c r="K2067" t="s">
        <v>1491</v>
      </c>
      <c r="M2067" t="s">
        <v>423</v>
      </c>
    </row>
    <row r="2068" spans="2:13" ht="14.25" hidden="1">
      <c r="B2068">
        <v>2066</v>
      </c>
      <c r="C2068">
        <v>183</v>
      </c>
      <c r="D2068">
        <v>41</v>
      </c>
      <c r="E2068">
        <v>19</v>
      </c>
      <c r="F2068">
        <v>0</v>
      </c>
      <c r="G2068" t="s">
        <v>1968</v>
      </c>
      <c r="H2068" t="s">
        <v>1963</v>
      </c>
      <c r="I2068" t="s">
        <v>1474</v>
      </c>
      <c r="J2068" t="s">
        <v>15</v>
      </c>
      <c r="K2068" t="s">
        <v>1492</v>
      </c>
      <c r="M2068" t="s">
        <v>423</v>
      </c>
    </row>
    <row r="2069" spans="2:13" ht="14.25" hidden="1">
      <c r="B2069">
        <v>2067</v>
      </c>
      <c r="C2069">
        <v>183</v>
      </c>
      <c r="D2069">
        <v>41</v>
      </c>
      <c r="E2069">
        <v>20</v>
      </c>
      <c r="F2069">
        <v>0</v>
      </c>
      <c r="G2069" t="s">
        <v>1968</v>
      </c>
      <c r="H2069" t="s">
        <v>1963</v>
      </c>
      <c r="I2069" t="s">
        <v>1474</v>
      </c>
      <c r="J2069" t="s">
        <v>24</v>
      </c>
      <c r="K2069" t="s">
        <v>1493</v>
      </c>
      <c r="M2069" t="s">
        <v>423</v>
      </c>
    </row>
    <row r="2070" spans="2:13" ht="14.25" hidden="1">
      <c r="B2070">
        <v>2068</v>
      </c>
      <c r="C2070">
        <v>183</v>
      </c>
      <c r="D2070">
        <v>41</v>
      </c>
      <c r="E2070">
        <v>21</v>
      </c>
      <c r="F2070">
        <v>0</v>
      </c>
      <c r="G2070" t="s">
        <v>1968</v>
      </c>
      <c r="H2070" t="s">
        <v>1963</v>
      </c>
      <c r="I2070" t="s">
        <v>1474</v>
      </c>
      <c r="J2070" t="s">
        <v>15</v>
      </c>
      <c r="K2070" t="s">
        <v>1494</v>
      </c>
      <c r="M2070" t="s">
        <v>423</v>
      </c>
    </row>
    <row r="2071" spans="2:13" ht="14.25" hidden="1">
      <c r="B2071">
        <v>2069</v>
      </c>
      <c r="C2071">
        <v>183</v>
      </c>
      <c r="D2071">
        <v>41</v>
      </c>
      <c r="E2071">
        <v>22</v>
      </c>
      <c r="F2071">
        <v>0</v>
      </c>
      <c r="G2071" t="s">
        <v>1968</v>
      </c>
      <c r="H2071" t="s">
        <v>1963</v>
      </c>
      <c r="I2071" t="s">
        <v>1474</v>
      </c>
      <c r="J2071" t="s">
        <v>24</v>
      </c>
      <c r="K2071" t="s">
        <v>1495</v>
      </c>
      <c r="M2071" t="s">
        <v>423</v>
      </c>
    </row>
    <row r="2072" spans="2:13" ht="14.25" hidden="1">
      <c r="B2072">
        <v>2070</v>
      </c>
      <c r="C2072">
        <v>183</v>
      </c>
      <c r="D2072">
        <v>41</v>
      </c>
      <c r="E2072">
        <v>23</v>
      </c>
      <c r="F2072">
        <v>0</v>
      </c>
      <c r="G2072" t="s">
        <v>1968</v>
      </c>
      <c r="H2072" t="s">
        <v>1963</v>
      </c>
      <c r="I2072" t="s">
        <v>1474</v>
      </c>
      <c r="J2072" t="s">
        <v>15</v>
      </c>
      <c r="K2072" t="s">
        <v>1496</v>
      </c>
      <c r="M2072" t="s">
        <v>423</v>
      </c>
    </row>
    <row r="2073" spans="2:13" ht="14.25" hidden="1">
      <c r="B2073">
        <v>2071</v>
      </c>
      <c r="C2073">
        <v>183</v>
      </c>
      <c r="D2073">
        <v>41</v>
      </c>
      <c r="E2073">
        <v>24</v>
      </c>
      <c r="F2073">
        <v>0</v>
      </c>
      <c r="G2073" t="s">
        <v>1968</v>
      </c>
      <c r="H2073" t="s">
        <v>1963</v>
      </c>
      <c r="I2073" t="s">
        <v>1474</v>
      </c>
      <c r="J2073" t="s">
        <v>15</v>
      </c>
      <c r="K2073" t="s">
        <v>1497</v>
      </c>
      <c r="M2073" t="s">
        <v>423</v>
      </c>
    </row>
    <row r="2074" spans="2:13" ht="14.25" hidden="1">
      <c r="B2074">
        <v>2072</v>
      </c>
      <c r="C2074">
        <v>183</v>
      </c>
      <c r="D2074">
        <v>41</v>
      </c>
      <c r="E2074">
        <v>25</v>
      </c>
      <c r="F2074">
        <v>0</v>
      </c>
      <c r="G2074" t="s">
        <v>1968</v>
      </c>
      <c r="H2074" t="s">
        <v>1963</v>
      </c>
      <c r="I2074" t="s">
        <v>1474</v>
      </c>
      <c r="J2074" t="s">
        <v>15</v>
      </c>
      <c r="K2074" t="s">
        <v>1498</v>
      </c>
      <c r="M2074" t="s">
        <v>423</v>
      </c>
    </row>
    <row r="2075" spans="2:13" ht="14.25" hidden="1">
      <c r="B2075">
        <v>2073</v>
      </c>
      <c r="C2075">
        <v>183</v>
      </c>
      <c r="D2075">
        <v>41</v>
      </c>
      <c r="E2075">
        <v>26</v>
      </c>
      <c r="F2075">
        <v>0</v>
      </c>
      <c r="G2075" t="s">
        <v>1968</v>
      </c>
      <c r="H2075" t="s">
        <v>1963</v>
      </c>
      <c r="I2075" t="s">
        <v>1474</v>
      </c>
      <c r="J2075" t="s">
        <v>15</v>
      </c>
      <c r="K2075" t="s">
        <v>1499</v>
      </c>
      <c r="M2075" t="s">
        <v>423</v>
      </c>
    </row>
    <row r="2076" spans="2:13" ht="14.25" hidden="1">
      <c r="B2076">
        <v>2074</v>
      </c>
      <c r="C2076">
        <v>183</v>
      </c>
      <c r="D2076">
        <v>41</v>
      </c>
      <c r="E2076">
        <v>27</v>
      </c>
      <c r="F2076">
        <v>0</v>
      </c>
      <c r="G2076" t="s">
        <v>1968</v>
      </c>
      <c r="H2076" t="s">
        <v>1963</v>
      </c>
      <c r="I2076" t="s">
        <v>1474</v>
      </c>
      <c r="J2076" t="s">
        <v>15</v>
      </c>
      <c r="K2076" t="s">
        <v>1500</v>
      </c>
      <c r="M2076" t="s">
        <v>423</v>
      </c>
    </row>
    <row r="2077" spans="2:13" ht="14.25" hidden="1">
      <c r="B2077">
        <v>2075</v>
      </c>
      <c r="C2077">
        <v>183</v>
      </c>
      <c r="D2077">
        <v>41</v>
      </c>
      <c r="E2077">
        <v>28</v>
      </c>
      <c r="F2077">
        <v>0</v>
      </c>
      <c r="G2077" t="s">
        <v>1968</v>
      </c>
      <c r="H2077" t="s">
        <v>1963</v>
      </c>
      <c r="I2077" t="s">
        <v>1474</v>
      </c>
      <c r="J2077" t="s">
        <v>432</v>
      </c>
      <c r="K2077" t="s">
        <v>1501</v>
      </c>
      <c r="M2077" t="s">
        <v>423</v>
      </c>
    </row>
    <row r="2078" spans="2:13" ht="14.25" hidden="1">
      <c r="B2078">
        <v>2076</v>
      </c>
      <c r="C2078">
        <v>183</v>
      </c>
      <c r="D2078">
        <v>41</v>
      </c>
      <c r="E2078">
        <v>29</v>
      </c>
      <c r="F2078">
        <v>0</v>
      </c>
      <c r="G2078" t="s">
        <v>1968</v>
      </c>
      <c r="H2078" t="s">
        <v>1963</v>
      </c>
      <c r="I2078" t="s">
        <v>1474</v>
      </c>
      <c r="J2078" t="s">
        <v>15</v>
      </c>
      <c r="K2078" t="s">
        <v>1502</v>
      </c>
      <c r="M2078" t="s">
        <v>423</v>
      </c>
    </row>
    <row r="2079" spans="2:13" ht="14.25" hidden="1">
      <c r="B2079">
        <v>2077</v>
      </c>
      <c r="C2079">
        <v>183</v>
      </c>
      <c r="D2079">
        <v>41</v>
      </c>
      <c r="E2079">
        <v>30</v>
      </c>
      <c r="F2079">
        <v>0</v>
      </c>
      <c r="G2079" t="s">
        <v>1968</v>
      </c>
      <c r="H2079" t="s">
        <v>1963</v>
      </c>
      <c r="I2079" t="s">
        <v>1474</v>
      </c>
      <c r="J2079" t="s">
        <v>24</v>
      </c>
      <c r="K2079" t="s">
        <v>1503</v>
      </c>
      <c r="M2079" t="s">
        <v>423</v>
      </c>
    </row>
    <row r="2080" spans="2:13" ht="14.25" hidden="1">
      <c r="B2080">
        <v>2078</v>
      </c>
      <c r="C2080">
        <v>183</v>
      </c>
      <c r="D2080">
        <v>41</v>
      </c>
      <c r="E2080">
        <v>31</v>
      </c>
      <c r="F2080">
        <v>0</v>
      </c>
      <c r="G2080" t="s">
        <v>1968</v>
      </c>
      <c r="H2080" t="s">
        <v>1963</v>
      </c>
      <c r="I2080" t="s">
        <v>1474</v>
      </c>
      <c r="J2080" t="s">
        <v>15</v>
      </c>
      <c r="K2080" t="s">
        <v>1504</v>
      </c>
      <c r="M2080" t="s">
        <v>423</v>
      </c>
    </row>
    <row r="2081" spans="2:13" ht="14.25" hidden="1">
      <c r="B2081">
        <v>2079</v>
      </c>
      <c r="C2081">
        <v>183</v>
      </c>
      <c r="D2081">
        <v>41</v>
      </c>
      <c r="E2081">
        <v>32</v>
      </c>
      <c r="F2081">
        <v>0</v>
      </c>
      <c r="G2081" t="s">
        <v>1968</v>
      </c>
      <c r="H2081" t="s">
        <v>1963</v>
      </c>
      <c r="I2081" t="s">
        <v>1474</v>
      </c>
      <c r="J2081" t="s">
        <v>15</v>
      </c>
      <c r="K2081" t="s">
        <v>1505</v>
      </c>
      <c r="M2081" t="s">
        <v>423</v>
      </c>
    </row>
    <row r="2082" spans="2:13" ht="14.25" hidden="1">
      <c r="B2082">
        <v>2080</v>
      </c>
      <c r="C2082">
        <v>183</v>
      </c>
      <c r="D2082">
        <v>41</v>
      </c>
      <c r="E2082">
        <v>33</v>
      </c>
      <c r="F2082">
        <v>0</v>
      </c>
      <c r="G2082" t="s">
        <v>1968</v>
      </c>
      <c r="H2082" t="s">
        <v>1963</v>
      </c>
      <c r="I2082" t="s">
        <v>1474</v>
      </c>
      <c r="J2082" t="s">
        <v>15</v>
      </c>
      <c r="K2082" t="s">
        <v>1506</v>
      </c>
      <c r="M2082" t="s">
        <v>423</v>
      </c>
    </row>
    <row r="2083" spans="2:13" ht="14.25" hidden="1">
      <c r="B2083">
        <v>2081</v>
      </c>
      <c r="C2083">
        <v>183</v>
      </c>
      <c r="D2083">
        <v>41</v>
      </c>
      <c r="E2083">
        <v>34</v>
      </c>
      <c r="F2083">
        <v>0</v>
      </c>
      <c r="G2083" t="s">
        <v>1968</v>
      </c>
      <c r="H2083" t="s">
        <v>1963</v>
      </c>
      <c r="I2083" t="s">
        <v>1474</v>
      </c>
      <c r="J2083" t="s">
        <v>15</v>
      </c>
      <c r="K2083" t="s">
        <v>1507</v>
      </c>
      <c r="M2083" t="s">
        <v>423</v>
      </c>
    </row>
    <row r="2084" spans="2:13" ht="14.25" hidden="1">
      <c r="B2084">
        <v>2082</v>
      </c>
      <c r="C2084">
        <v>183</v>
      </c>
      <c r="D2084">
        <v>41</v>
      </c>
      <c r="E2084">
        <v>35</v>
      </c>
      <c r="F2084">
        <v>0</v>
      </c>
      <c r="G2084" t="s">
        <v>1968</v>
      </c>
      <c r="H2084" t="s">
        <v>1963</v>
      </c>
      <c r="I2084" t="s">
        <v>1474</v>
      </c>
      <c r="J2084" t="s">
        <v>432</v>
      </c>
      <c r="K2084" t="s">
        <v>1508</v>
      </c>
      <c r="M2084" t="s">
        <v>423</v>
      </c>
    </row>
    <row r="2085" spans="2:13" ht="14.25" hidden="1">
      <c r="B2085">
        <v>2083</v>
      </c>
      <c r="C2085">
        <v>183</v>
      </c>
      <c r="D2085">
        <v>41</v>
      </c>
      <c r="E2085">
        <v>36</v>
      </c>
      <c r="F2085">
        <v>0</v>
      </c>
      <c r="G2085" t="s">
        <v>1968</v>
      </c>
      <c r="H2085" t="s">
        <v>1963</v>
      </c>
      <c r="I2085" t="s">
        <v>1474</v>
      </c>
      <c r="J2085" t="s">
        <v>15</v>
      </c>
      <c r="K2085" t="s">
        <v>1509</v>
      </c>
      <c r="M2085" t="s">
        <v>423</v>
      </c>
    </row>
    <row r="2086" spans="2:13" ht="14.25" hidden="1">
      <c r="B2086">
        <v>2084</v>
      </c>
      <c r="C2086">
        <v>183</v>
      </c>
      <c r="D2086">
        <v>41</v>
      </c>
      <c r="E2086">
        <v>37</v>
      </c>
      <c r="F2086">
        <v>0</v>
      </c>
      <c r="G2086" t="s">
        <v>1968</v>
      </c>
      <c r="H2086" t="s">
        <v>1963</v>
      </c>
      <c r="I2086" t="s">
        <v>1474</v>
      </c>
      <c r="J2086" t="s">
        <v>24</v>
      </c>
      <c r="K2086" t="s">
        <v>1503</v>
      </c>
      <c r="M2086" t="s">
        <v>423</v>
      </c>
    </row>
    <row r="2087" spans="2:13" ht="14.25" hidden="1">
      <c r="B2087">
        <v>2085</v>
      </c>
      <c r="C2087">
        <v>183</v>
      </c>
      <c r="D2087">
        <v>41</v>
      </c>
      <c r="E2087">
        <v>38</v>
      </c>
      <c r="F2087">
        <v>0</v>
      </c>
      <c r="G2087" t="s">
        <v>1968</v>
      </c>
      <c r="H2087" t="s">
        <v>1963</v>
      </c>
      <c r="I2087" t="s">
        <v>1474</v>
      </c>
      <c r="J2087" t="s">
        <v>15</v>
      </c>
      <c r="K2087" t="s">
        <v>1510</v>
      </c>
      <c r="M2087" t="s">
        <v>423</v>
      </c>
    </row>
    <row r="2088" spans="2:13" ht="14.25" hidden="1">
      <c r="B2088">
        <v>2086</v>
      </c>
      <c r="C2088">
        <v>183</v>
      </c>
      <c r="D2088">
        <v>41</v>
      </c>
      <c r="E2088">
        <v>39</v>
      </c>
      <c r="F2088">
        <v>0</v>
      </c>
      <c r="G2088" t="s">
        <v>1968</v>
      </c>
      <c r="H2088" t="s">
        <v>1963</v>
      </c>
      <c r="I2088" t="s">
        <v>1474</v>
      </c>
      <c r="J2088" t="s">
        <v>15</v>
      </c>
      <c r="K2088" t="s">
        <v>1511</v>
      </c>
      <c r="M2088" t="s">
        <v>423</v>
      </c>
    </row>
    <row r="2089" spans="2:13" ht="14.25" hidden="1">
      <c r="B2089">
        <v>2087</v>
      </c>
      <c r="C2089">
        <v>183</v>
      </c>
      <c r="D2089">
        <v>41</v>
      </c>
      <c r="E2089">
        <v>40</v>
      </c>
      <c r="F2089">
        <v>0</v>
      </c>
      <c r="G2089" t="s">
        <v>1968</v>
      </c>
      <c r="H2089" t="s">
        <v>1963</v>
      </c>
      <c r="I2089" t="s">
        <v>1474</v>
      </c>
      <c r="J2089" t="s">
        <v>432</v>
      </c>
      <c r="K2089" t="s">
        <v>1512</v>
      </c>
      <c r="M2089" t="s">
        <v>423</v>
      </c>
    </row>
    <row r="2090" spans="2:13" ht="14.25" hidden="1">
      <c r="B2090">
        <v>2088</v>
      </c>
      <c r="C2090">
        <v>183</v>
      </c>
      <c r="D2090">
        <v>41</v>
      </c>
      <c r="E2090">
        <v>41</v>
      </c>
      <c r="F2090">
        <v>0</v>
      </c>
      <c r="G2090" t="s">
        <v>1968</v>
      </c>
      <c r="H2090" t="s">
        <v>1963</v>
      </c>
      <c r="I2090" t="s">
        <v>1474</v>
      </c>
      <c r="J2090" t="s">
        <v>15</v>
      </c>
      <c r="K2090" t="s">
        <v>1513</v>
      </c>
      <c r="M2090" t="s">
        <v>423</v>
      </c>
    </row>
    <row r="2091" spans="2:13" ht="14.25" hidden="1">
      <c r="B2091">
        <v>2089</v>
      </c>
      <c r="C2091">
        <v>184</v>
      </c>
      <c r="D2091">
        <v>4</v>
      </c>
      <c r="E2091">
        <v>0</v>
      </c>
      <c r="F2091">
        <v>0</v>
      </c>
      <c r="G2091" t="s">
        <v>1968</v>
      </c>
      <c r="H2091" t="s">
        <v>1958</v>
      </c>
      <c r="I2091" t="s">
        <v>1514</v>
      </c>
      <c r="J2091" t="s">
        <v>12</v>
      </c>
      <c r="K2091" t="s">
        <v>1514</v>
      </c>
      <c r="M2091" t="s">
        <v>14</v>
      </c>
    </row>
    <row r="2092" spans="2:13" ht="14.25" hidden="1">
      <c r="B2092">
        <v>2090</v>
      </c>
      <c r="C2092">
        <v>184</v>
      </c>
      <c r="D2092">
        <v>4</v>
      </c>
      <c r="E2092">
        <v>1</v>
      </c>
      <c r="F2092">
        <v>0</v>
      </c>
      <c r="G2092" t="s">
        <v>1968</v>
      </c>
      <c r="H2092" t="s">
        <v>1958</v>
      </c>
      <c r="I2092" t="s">
        <v>1514</v>
      </c>
      <c r="J2092" t="s">
        <v>15</v>
      </c>
      <c r="K2092" t="s">
        <v>22</v>
      </c>
      <c r="M2092" t="s">
        <v>14</v>
      </c>
    </row>
    <row r="2093" spans="2:13" ht="14.25" hidden="1">
      <c r="B2093">
        <v>2091</v>
      </c>
      <c r="C2093">
        <v>184</v>
      </c>
      <c r="D2093">
        <v>4</v>
      </c>
      <c r="E2093">
        <v>2</v>
      </c>
      <c r="F2093">
        <v>0</v>
      </c>
      <c r="G2093" t="s">
        <v>1968</v>
      </c>
      <c r="H2093" t="s">
        <v>1958</v>
      </c>
      <c r="I2093" t="s">
        <v>1514</v>
      </c>
      <c r="J2093" t="s">
        <v>15</v>
      </c>
      <c r="K2093" t="s">
        <v>23</v>
      </c>
      <c r="M2093" t="s">
        <v>14</v>
      </c>
    </row>
    <row r="2094" spans="2:13" ht="14.25" hidden="1">
      <c r="B2094">
        <v>2092</v>
      </c>
      <c r="C2094">
        <v>184</v>
      </c>
      <c r="D2094">
        <v>4</v>
      </c>
      <c r="E2094">
        <v>3</v>
      </c>
      <c r="F2094">
        <v>0</v>
      </c>
      <c r="G2094" t="s">
        <v>1968</v>
      </c>
      <c r="H2094" t="s">
        <v>1958</v>
      </c>
      <c r="I2094" t="s">
        <v>1514</v>
      </c>
      <c r="J2094" t="s">
        <v>24</v>
      </c>
      <c r="K2094" t="s">
        <v>25</v>
      </c>
      <c r="M2094" t="s">
        <v>14</v>
      </c>
    </row>
    <row r="2095" spans="2:13" ht="14.25" hidden="1">
      <c r="B2095">
        <v>2093</v>
      </c>
      <c r="C2095">
        <v>184</v>
      </c>
      <c r="D2095">
        <v>4</v>
      </c>
      <c r="E2095">
        <v>4</v>
      </c>
      <c r="F2095">
        <v>0</v>
      </c>
      <c r="G2095" t="s">
        <v>1968</v>
      </c>
      <c r="H2095" t="s">
        <v>1958</v>
      </c>
      <c r="I2095" t="s">
        <v>1514</v>
      </c>
      <c r="J2095" t="s">
        <v>15</v>
      </c>
      <c r="K2095" t="s">
        <v>1515</v>
      </c>
      <c r="M2095" t="s">
        <v>14</v>
      </c>
    </row>
    <row r="2096" spans="2:13" ht="14.25" hidden="1">
      <c r="B2096">
        <v>2094</v>
      </c>
      <c r="C2096">
        <v>185</v>
      </c>
      <c r="D2096">
        <v>7</v>
      </c>
      <c r="E2096">
        <v>0</v>
      </c>
      <c r="F2096">
        <v>0</v>
      </c>
      <c r="G2096" t="s">
        <v>1968</v>
      </c>
      <c r="H2096" t="s">
        <v>1958</v>
      </c>
      <c r="I2096" t="s">
        <v>1516</v>
      </c>
      <c r="J2096" t="s">
        <v>12</v>
      </c>
      <c r="K2096" t="s">
        <v>1516</v>
      </c>
      <c r="M2096" t="s">
        <v>14</v>
      </c>
    </row>
    <row r="2097" spans="2:13" ht="14.25" hidden="1">
      <c r="B2097">
        <v>2095</v>
      </c>
      <c r="C2097">
        <v>185</v>
      </c>
      <c r="D2097">
        <v>7</v>
      </c>
      <c r="E2097">
        <v>1</v>
      </c>
      <c r="F2097">
        <v>0</v>
      </c>
      <c r="G2097" t="s">
        <v>1968</v>
      </c>
      <c r="H2097" t="s">
        <v>1958</v>
      </c>
      <c r="I2097" t="s">
        <v>1516</v>
      </c>
      <c r="J2097" t="s">
        <v>15</v>
      </c>
      <c r="K2097" t="s">
        <v>22</v>
      </c>
      <c r="M2097" t="s">
        <v>14</v>
      </c>
    </row>
    <row r="2098" spans="2:13" ht="14.25" hidden="1">
      <c r="B2098">
        <v>2096</v>
      </c>
      <c r="C2098">
        <v>185</v>
      </c>
      <c r="D2098">
        <v>7</v>
      </c>
      <c r="E2098">
        <v>2</v>
      </c>
      <c r="F2098">
        <v>0</v>
      </c>
      <c r="G2098" t="s">
        <v>1968</v>
      </c>
      <c r="H2098" t="s">
        <v>1958</v>
      </c>
      <c r="I2098" t="s">
        <v>1516</v>
      </c>
      <c r="J2098" t="s">
        <v>15</v>
      </c>
      <c r="K2098" t="s">
        <v>1517</v>
      </c>
      <c r="M2098" t="s">
        <v>14</v>
      </c>
    </row>
    <row r="2099" spans="2:13" ht="14.25" hidden="1">
      <c r="B2099">
        <v>2097</v>
      </c>
      <c r="C2099">
        <v>185</v>
      </c>
      <c r="D2099">
        <v>7</v>
      </c>
      <c r="E2099">
        <v>3</v>
      </c>
      <c r="F2099">
        <v>0</v>
      </c>
      <c r="G2099" t="s">
        <v>1968</v>
      </c>
      <c r="H2099" t="s">
        <v>1958</v>
      </c>
      <c r="I2099" t="s">
        <v>1516</v>
      </c>
      <c r="J2099" t="s">
        <v>15</v>
      </c>
      <c r="K2099" t="s">
        <v>1518</v>
      </c>
      <c r="M2099" t="s">
        <v>14</v>
      </c>
    </row>
    <row r="2100" spans="2:13" ht="14.25" hidden="1">
      <c r="B2100">
        <v>2098</v>
      </c>
      <c r="C2100">
        <v>185</v>
      </c>
      <c r="D2100">
        <v>7</v>
      </c>
      <c r="E2100">
        <v>4</v>
      </c>
      <c r="F2100">
        <v>0</v>
      </c>
      <c r="G2100" t="s">
        <v>1968</v>
      </c>
      <c r="H2100" t="s">
        <v>1958</v>
      </c>
      <c r="I2100" t="s">
        <v>1516</v>
      </c>
      <c r="J2100" t="s">
        <v>15</v>
      </c>
      <c r="K2100" t="s">
        <v>1519</v>
      </c>
      <c r="M2100" t="s">
        <v>14</v>
      </c>
    </row>
    <row r="2101" spans="2:13" ht="14.25" hidden="1">
      <c r="B2101">
        <v>2099</v>
      </c>
      <c r="C2101">
        <v>185</v>
      </c>
      <c r="D2101">
        <v>7</v>
      </c>
      <c r="E2101">
        <v>5</v>
      </c>
      <c r="F2101">
        <v>0</v>
      </c>
      <c r="G2101" t="s">
        <v>1968</v>
      </c>
      <c r="H2101" t="s">
        <v>1958</v>
      </c>
      <c r="I2101" t="s">
        <v>1516</v>
      </c>
      <c r="J2101" t="s">
        <v>15</v>
      </c>
      <c r="K2101" t="s">
        <v>23</v>
      </c>
      <c r="M2101" t="s">
        <v>14</v>
      </c>
    </row>
    <row r="2102" spans="2:13" ht="14.25" hidden="1">
      <c r="B2102">
        <v>2100</v>
      </c>
      <c r="C2102">
        <v>185</v>
      </c>
      <c r="D2102">
        <v>7</v>
      </c>
      <c r="E2102">
        <v>6</v>
      </c>
      <c r="F2102">
        <v>0</v>
      </c>
      <c r="G2102" t="s">
        <v>1968</v>
      </c>
      <c r="H2102" t="s">
        <v>1958</v>
      </c>
      <c r="I2102" t="s">
        <v>1516</v>
      </c>
      <c r="J2102" t="s">
        <v>24</v>
      </c>
      <c r="K2102" t="s">
        <v>25</v>
      </c>
      <c r="M2102" t="s">
        <v>14</v>
      </c>
    </row>
    <row r="2103" spans="2:13" ht="14.25" hidden="1">
      <c r="B2103">
        <v>2101</v>
      </c>
      <c r="C2103">
        <v>185</v>
      </c>
      <c r="D2103">
        <v>7</v>
      </c>
      <c r="E2103">
        <v>7</v>
      </c>
      <c r="F2103">
        <v>0</v>
      </c>
      <c r="G2103" t="s">
        <v>1968</v>
      </c>
      <c r="H2103" t="s">
        <v>1958</v>
      </c>
      <c r="I2103" t="s">
        <v>1516</v>
      </c>
      <c r="J2103" t="s">
        <v>15</v>
      </c>
      <c r="K2103" t="s">
        <v>1520</v>
      </c>
      <c r="M2103" t="s">
        <v>14</v>
      </c>
    </row>
    <row r="2104" spans="2:13" ht="14.25" hidden="1">
      <c r="B2104">
        <v>2102</v>
      </c>
      <c r="C2104">
        <v>186</v>
      </c>
      <c r="D2104">
        <v>27</v>
      </c>
      <c r="E2104">
        <v>0</v>
      </c>
      <c r="F2104">
        <v>0</v>
      </c>
      <c r="G2104" t="s">
        <v>1968</v>
      </c>
      <c r="H2104" t="s">
        <v>1958</v>
      </c>
      <c r="I2104" t="s">
        <v>1521</v>
      </c>
      <c r="J2104" t="s">
        <v>430</v>
      </c>
      <c r="K2104" t="s">
        <v>1521</v>
      </c>
      <c r="M2104" t="s">
        <v>423</v>
      </c>
    </row>
    <row r="2105" spans="2:13" ht="14.25" hidden="1">
      <c r="B2105">
        <v>2103</v>
      </c>
      <c r="C2105">
        <v>186</v>
      </c>
      <c r="D2105">
        <v>27</v>
      </c>
      <c r="E2105">
        <v>1</v>
      </c>
      <c r="F2105">
        <v>0</v>
      </c>
      <c r="G2105" t="s">
        <v>1968</v>
      </c>
      <c r="H2105" t="s">
        <v>1958</v>
      </c>
      <c r="I2105" t="s">
        <v>1521</v>
      </c>
      <c r="J2105" t="s">
        <v>432</v>
      </c>
      <c r="K2105" t="s">
        <v>1522</v>
      </c>
      <c r="M2105" t="s">
        <v>423</v>
      </c>
    </row>
    <row r="2106" spans="2:13" ht="14.25" hidden="1">
      <c r="B2106">
        <v>2104</v>
      </c>
      <c r="C2106">
        <v>186</v>
      </c>
      <c r="D2106">
        <v>27</v>
      </c>
      <c r="E2106">
        <v>2</v>
      </c>
      <c r="F2106">
        <v>0</v>
      </c>
      <c r="G2106" t="s">
        <v>1968</v>
      </c>
      <c r="H2106" t="s">
        <v>1958</v>
      </c>
      <c r="I2106" t="s">
        <v>1521</v>
      </c>
      <c r="J2106" t="s">
        <v>680</v>
      </c>
      <c r="K2106" t="s">
        <v>1522</v>
      </c>
      <c r="M2106" t="s">
        <v>423</v>
      </c>
    </row>
    <row r="2107" spans="2:13" ht="14.25" hidden="1">
      <c r="B2107">
        <v>2105</v>
      </c>
      <c r="C2107">
        <v>186</v>
      </c>
      <c r="D2107">
        <v>27</v>
      </c>
      <c r="E2107">
        <v>3</v>
      </c>
      <c r="F2107">
        <v>0</v>
      </c>
      <c r="G2107" t="s">
        <v>1968</v>
      </c>
      <c r="H2107" t="s">
        <v>1958</v>
      </c>
      <c r="I2107" t="s">
        <v>1521</v>
      </c>
      <c r="J2107" t="s">
        <v>182</v>
      </c>
      <c r="K2107" t="s">
        <v>1523</v>
      </c>
      <c r="M2107" t="s">
        <v>423</v>
      </c>
    </row>
    <row r="2108" spans="2:13" ht="14.25" hidden="1">
      <c r="B2108">
        <v>2106</v>
      </c>
      <c r="C2108">
        <v>186</v>
      </c>
      <c r="D2108">
        <v>27</v>
      </c>
      <c r="E2108">
        <v>4</v>
      </c>
      <c r="F2108">
        <v>0</v>
      </c>
      <c r="G2108" t="s">
        <v>1968</v>
      </c>
      <c r="H2108" t="s">
        <v>1958</v>
      </c>
      <c r="I2108" t="s">
        <v>1521</v>
      </c>
      <c r="J2108" t="s">
        <v>62</v>
      </c>
      <c r="K2108" t="s">
        <v>1524</v>
      </c>
      <c r="M2108" t="s">
        <v>423</v>
      </c>
    </row>
    <row r="2109" spans="2:13" ht="14.25" hidden="1">
      <c r="B2109">
        <v>2107</v>
      </c>
      <c r="C2109">
        <v>186</v>
      </c>
      <c r="D2109">
        <v>27</v>
      </c>
      <c r="E2109">
        <v>5</v>
      </c>
      <c r="F2109">
        <v>0</v>
      </c>
      <c r="G2109" t="s">
        <v>1968</v>
      </c>
      <c r="H2109" t="s">
        <v>1958</v>
      </c>
      <c r="I2109" t="s">
        <v>1521</v>
      </c>
      <c r="J2109" t="s">
        <v>62</v>
      </c>
      <c r="K2109" t="s">
        <v>1525</v>
      </c>
      <c r="M2109" t="s">
        <v>423</v>
      </c>
    </row>
    <row r="2110" spans="2:13" ht="14.25" hidden="1">
      <c r="B2110">
        <v>2108</v>
      </c>
      <c r="C2110">
        <v>186</v>
      </c>
      <c r="D2110">
        <v>27</v>
      </c>
      <c r="E2110">
        <v>6</v>
      </c>
      <c r="F2110">
        <v>0</v>
      </c>
      <c r="G2110" t="s">
        <v>1968</v>
      </c>
      <c r="H2110" t="s">
        <v>1958</v>
      </c>
      <c r="I2110" t="s">
        <v>1521</v>
      </c>
      <c r="J2110" t="s">
        <v>15</v>
      </c>
      <c r="K2110" t="s">
        <v>1526</v>
      </c>
      <c r="M2110" t="s">
        <v>423</v>
      </c>
    </row>
    <row r="2111" spans="2:13" ht="14.25" hidden="1">
      <c r="B2111">
        <v>2109</v>
      </c>
      <c r="C2111">
        <v>186</v>
      </c>
      <c r="D2111">
        <v>27</v>
      </c>
      <c r="E2111">
        <v>7</v>
      </c>
      <c r="F2111">
        <v>0</v>
      </c>
      <c r="G2111" t="s">
        <v>1968</v>
      </c>
      <c r="H2111" t="s">
        <v>1958</v>
      </c>
      <c r="I2111" t="s">
        <v>1521</v>
      </c>
      <c r="J2111" t="s">
        <v>15</v>
      </c>
      <c r="K2111" t="s">
        <v>1527</v>
      </c>
      <c r="M2111" t="s">
        <v>423</v>
      </c>
    </row>
    <row r="2112" spans="2:13" ht="14.25" hidden="1">
      <c r="B2112">
        <v>2110</v>
      </c>
      <c r="C2112">
        <v>186</v>
      </c>
      <c r="D2112">
        <v>27</v>
      </c>
      <c r="E2112">
        <v>8</v>
      </c>
      <c r="F2112">
        <v>0</v>
      </c>
      <c r="G2112" t="s">
        <v>1968</v>
      </c>
      <c r="H2112" t="s">
        <v>1958</v>
      </c>
      <c r="I2112" t="s">
        <v>1521</v>
      </c>
      <c r="J2112" t="s">
        <v>15</v>
      </c>
      <c r="K2112" t="s">
        <v>1528</v>
      </c>
      <c r="M2112" t="s">
        <v>423</v>
      </c>
    </row>
    <row r="2113" spans="2:13" ht="14.25" hidden="1">
      <c r="B2113">
        <v>2111</v>
      </c>
      <c r="C2113">
        <v>186</v>
      </c>
      <c r="D2113">
        <v>27</v>
      </c>
      <c r="E2113">
        <v>9</v>
      </c>
      <c r="F2113">
        <v>0</v>
      </c>
      <c r="G2113" t="s">
        <v>1968</v>
      </c>
      <c r="H2113" t="s">
        <v>1958</v>
      </c>
      <c r="I2113" t="s">
        <v>1521</v>
      </c>
      <c r="J2113" t="s">
        <v>15</v>
      </c>
      <c r="K2113" t="s">
        <v>1529</v>
      </c>
      <c r="M2113" t="s">
        <v>423</v>
      </c>
    </row>
    <row r="2114" spans="2:13" ht="14.25" hidden="1">
      <c r="B2114">
        <v>2112</v>
      </c>
      <c r="C2114">
        <v>186</v>
      </c>
      <c r="D2114">
        <v>27</v>
      </c>
      <c r="E2114">
        <v>10</v>
      </c>
      <c r="F2114">
        <v>0</v>
      </c>
      <c r="G2114" t="s">
        <v>1968</v>
      </c>
      <c r="H2114" t="s">
        <v>1958</v>
      </c>
      <c r="I2114" t="s">
        <v>1521</v>
      </c>
      <c r="J2114" t="s">
        <v>15</v>
      </c>
      <c r="K2114" t="s">
        <v>1530</v>
      </c>
      <c r="M2114" t="s">
        <v>423</v>
      </c>
    </row>
    <row r="2115" spans="2:13" ht="14.25" hidden="1">
      <c r="B2115">
        <v>2113</v>
      </c>
      <c r="C2115">
        <v>186</v>
      </c>
      <c r="D2115">
        <v>27</v>
      </c>
      <c r="E2115">
        <v>11</v>
      </c>
      <c r="F2115">
        <v>0</v>
      </c>
      <c r="G2115" t="s">
        <v>1968</v>
      </c>
      <c r="H2115" t="s">
        <v>1958</v>
      </c>
      <c r="I2115" t="s">
        <v>1521</v>
      </c>
      <c r="J2115" t="s">
        <v>15</v>
      </c>
      <c r="K2115" t="s">
        <v>1531</v>
      </c>
      <c r="M2115" t="s">
        <v>423</v>
      </c>
    </row>
    <row r="2116" spans="2:13" ht="14.25" hidden="1">
      <c r="B2116">
        <v>2114</v>
      </c>
      <c r="C2116">
        <v>186</v>
      </c>
      <c r="D2116">
        <v>27</v>
      </c>
      <c r="E2116">
        <v>12</v>
      </c>
      <c r="F2116">
        <v>0</v>
      </c>
      <c r="G2116" t="s">
        <v>1968</v>
      </c>
      <c r="H2116" t="s">
        <v>1958</v>
      </c>
      <c r="I2116" t="s">
        <v>1521</v>
      </c>
      <c r="J2116" t="s">
        <v>432</v>
      </c>
      <c r="K2116" t="s">
        <v>1532</v>
      </c>
      <c r="M2116" t="s">
        <v>423</v>
      </c>
    </row>
    <row r="2117" spans="2:13" ht="14.25" hidden="1">
      <c r="B2117">
        <v>2115</v>
      </c>
      <c r="C2117">
        <v>186</v>
      </c>
      <c r="D2117">
        <v>27</v>
      </c>
      <c r="E2117">
        <v>13</v>
      </c>
      <c r="F2117">
        <v>0</v>
      </c>
      <c r="G2117" t="s">
        <v>1968</v>
      </c>
      <c r="H2117" t="s">
        <v>1958</v>
      </c>
      <c r="I2117" t="s">
        <v>1521</v>
      </c>
      <c r="J2117" t="s">
        <v>15</v>
      </c>
      <c r="K2117" t="s">
        <v>1533</v>
      </c>
      <c r="M2117" t="s">
        <v>423</v>
      </c>
    </row>
    <row r="2118" spans="2:13" ht="14.25" hidden="1">
      <c r="B2118">
        <v>2116</v>
      </c>
      <c r="C2118">
        <v>186</v>
      </c>
      <c r="D2118">
        <v>27</v>
      </c>
      <c r="E2118">
        <v>14</v>
      </c>
      <c r="F2118">
        <v>0</v>
      </c>
      <c r="G2118" t="s">
        <v>1968</v>
      </c>
      <c r="H2118" t="s">
        <v>1958</v>
      </c>
      <c r="I2118" t="s">
        <v>1521</v>
      </c>
      <c r="J2118" t="s">
        <v>15</v>
      </c>
      <c r="K2118" t="s">
        <v>1534</v>
      </c>
      <c r="M2118" t="s">
        <v>423</v>
      </c>
    </row>
    <row r="2119" spans="2:13" ht="14.25" hidden="1">
      <c r="B2119">
        <v>2117</v>
      </c>
      <c r="C2119">
        <v>186</v>
      </c>
      <c r="D2119">
        <v>27</v>
      </c>
      <c r="E2119">
        <v>15</v>
      </c>
      <c r="F2119">
        <v>0</v>
      </c>
      <c r="G2119" t="s">
        <v>1968</v>
      </c>
      <c r="H2119" t="s">
        <v>1958</v>
      </c>
      <c r="I2119" t="s">
        <v>1521</v>
      </c>
      <c r="J2119" t="s">
        <v>15</v>
      </c>
      <c r="K2119" t="s">
        <v>1535</v>
      </c>
      <c r="M2119" t="s">
        <v>423</v>
      </c>
    </row>
    <row r="2120" spans="2:13" ht="14.25" hidden="1">
      <c r="B2120">
        <v>2118</v>
      </c>
      <c r="C2120">
        <v>186</v>
      </c>
      <c r="D2120">
        <v>27</v>
      </c>
      <c r="E2120">
        <v>16</v>
      </c>
      <c r="F2120">
        <v>0</v>
      </c>
      <c r="G2120" t="s">
        <v>1968</v>
      </c>
      <c r="H2120" t="s">
        <v>1958</v>
      </c>
      <c r="I2120" t="s">
        <v>1521</v>
      </c>
      <c r="J2120" t="s">
        <v>15</v>
      </c>
      <c r="K2120" t="s">
        <v>1536</v>
      </c>
      <c r="M2120" t="s">
        <v>423</v>
      </c>
    </row>
    <row r="2121" spans="2:13" ht="14.25" hidden="1">
      <c r="B2121">
        <v>2119</v>
      </c>
      <c r="C2121">
        <v>186</v>
      </c>
      <c r="D2121">
        <v>27</v>
      </c>
      <c r="E2121">
        <v>17</v>
      </c>
      <c r="F2121">
        <v>0</v>
      </c>
      <c r="G2121" t="s">
        <v>1968</v>
      </c>
      <c r="H2121" t="s">
        <v>1958</v>
      </c>
      <c r="I2121" t="s">
        <v>1521</v>
      </c>
      <c r="J2121" t="s">
        <v>15</v>
      </c>
      <c r="K2121" t="s">
        <v>1537</v>
      </c>
      <c r="M2121" t="s">
        <v>423</v>
      </c>
    </row>
    <row r="2122" spans="2:13" ht="14.25" hidden="1">
      <c r="B2122">
        <v>2120</v>
      </c>
      <c r="C2122">
        <v>186</v>
      </c>
      <c r="D2122">
        <v>27</v>
      </c>
      <c r="E2122">
        <v>18</v>
      </c>
      <c r="F2122">
        <v>0</v>
      </c>
      <c r="G2122" t="s">
        <v>1968</v>
      </c>
      <c r="H2122" t="s">
        <v>1958</v>
      </c>
      <c r="I2122" t="s">
        <v>1521</v>
      </c>
      <c r="J2122" t="s">
        <v>15</v>
      </c>
      <c r="K2122" t="s">
        <v>1538</v>
      </c>
      <c r="M2122" t="s">
        <v>423</v>
      </c>
    </row>
    <row r="2123" spans="2:13" ht="14.25" hidden="1">
      <c r="B2123">
        <v>2121</v>
      </c>
      <c r="C2123">
        <v>186</v>
      </c>
      <c r="D2123">
        <v>27</v>
      </c>
      <c r="E2123">
        <v>19</v>
      </c>
      <c r="F2123">
        <v>0</v>
      </c>
      <c r="G2123" t="s">
        <v>1968</v>
      </c>
      <c r="H2123" t="s">
        <v>1958</v>
      </c>
      <c r="I2123" t="s">
        <v>1521</v>
      </c>
      <c r="J2123" t="s">
        <v>15</v>
      </c>
      <c r="K2123" t="s">
        <v>1539</v>
      </c>
      <c r="M2123" t="s">
        <v>423</v>
      </c>
    </row>
    <row r="2124" spans="2:13" ht="14.25" hidden="1">
      <c r="B2124">
        <v>2122</v>
      </c>
      <c r="C2124">
        <v>186</v>
      </c>
      <c r="D2124">
        <v>27</v>
      </c>
      <c r="E2124">
        <v>20</v>
      </c>
      <c r="F2124">
        <v>0</v>
      </c>
      <c r="G2124" t="s">
        <v>1968</v>
      </c>
      <c r="H2124" t="s">
        <v>1958</v>
      </c>
      <c r="I2124" t="s">
        <v>1521</v>
      </c>
      <c r="J2124" t="s">
        <v>15</v>
      </c>
      <c r="K2124" t="s">
        <v>1540</v>
      </c>
      <c r="M2124" t="s">
        <v>423</v>
      </c>
    </row>
    <row r="2125" spans="2:13" ht="14.25" hidden="1">
      <c r="B2125">
        <v>2123</v>
      </c>
      <c r="C2125">
        <v>186</v>
      </c>
      <c r="D2125">
        <v>27</v>
      </c>
      <c r="E2125">
        <v>21</v>
      </c>
      <c r="F2125">
        <v>0</v>
      </c>
      <c r="G2125" t="s">
        <v>1968</v>
      </c>
      <c r="H2125" t="s">
        <v>1958</v>
      </c>
      <c r="I2125" t="s">
        <v>1521</v>
      </c>
      <c r="J2125" t="s">
        <v>432</v>
      </c>
      <c r="K2125" t="s">
        <v>1541</v>
      </c>
      <c r="M2125" t="s">
        <v>423</v>
      </c>
    </row>
    <row r="2126" spans="2:13" ht="14.25" hidden="1">
      <c r="B2126">
        <v>2124</v>
      </c>
      <c r="C2126">
        <v>186</v>
      </c>
      <c r="D2126">
        <v>27</v>
      </c>
      <c r="E2126">
        <v>22</v>
      </c>
      <c r="F2126">
        <v>0</v>
      </c>
      <c r="G2126" t="s">
        <v>1968</v>
      </c>
      <c r="H2126" t="s">
        <v>1958</v>
      </c>
      <c r="I2126" t="s">
        <v>1521</v>
      </c>
      <c r="J2126" t="s">
        <v>680</v>
      </c>
      <c r="K2126" t="s">
        <v>1541</v>
      </c>
      <c r="M2126" t="s">
        <v>423</v>
      </c>
    </row>
    <row r="2127" spans="2:13" ht="14.25" hidden="1">
      <c r="B2127">
        <v>2125</v>
      </c>
      <c r="C2127">
        <v>186</v>
      </c>
      <c r="D2127">
        <v>27</v>
      </c>
      <c r="E2127">
        <v>23</v>
      </c>
      <c r="F2127">
        <v>0</v>
      </c>
      <c r="G2127" t="s">
        <v>1968</v>
      </c>
      <c r="H2127" t="s">
        <v>1958</v>
      </c>
      <c r="I2127" t="s">
        <v>1521</v>
      </c>
      <c r="J2127" t="s">
        <v>182</v>
      </c>
      <c r="K2127" t="s">
        <v>1542</v>
      </c>
      <c r="M2127" t="s">
        <v>423</v>
      </c>
    </row>
    <row r="2128" spans="2:13" ht="14.25" hidden="1">
      <c r="B2128">
        <v>2126</v>
      </c>
      <c r="C2128">
        <v>186</v>
      </c>
      <c r="D2128">
        <v>27</v>
      </c>
      <c r="E2128">
        <v>24</v>
      </c>
      <c r="F2128">
        <v>0</v>
      </c>
      <c r="G2128" t="s">
        <v>1968</v>
      </c>
      <c r="H2128" t="s">
        <v>1958</v>
      </c>
      <c r="I2128" t="s">
        <v>1521</v>
      </c>
      <c r="J2128" t="s">
        <v>15</v>
      </c>
      <c r="K2128" t="s">
        <v>1543</v>
      </c>
      <c r="M2128" t="s">
        <v>423</v>
      </c>
    </row>
    <row r="2129" spans="2:13" ht="14.25" hidden="1">
      <c r="B2129">
        <v>2127</v>
      </c>
      <c r="C2129">
        <v>186</v>
      </c>
      <c r="D2129">
        <v>27</v>
      </c>
      <c r="E2129">
        <v>25</v>
      </c>
      <c r="F2129">
        <v>0</v>
      </c>
      <c r="G2129" t="s">
        <v>1968</v>
      </c>
      <c r="H2129" t="s">
        <v>1958</v>
      </c>
      <c r="I2129" t="s">
        <v>1521</v>
      </c>
      <c r="J2129" t="s">
        <v>15</v>
      </c>
      <c r="K2129" t="s">
        <v>1544</v>
      </c>
      <c r="M2129" t="s">
        <v>423</v>
      </c>
    </row>
    <row r="2130" spans="2:13" ht="14.25" hidden="1">
      <c r="B2130">
        <v>2128</v>
      </c>
      <c r="C2130">
        <v>186</v>
      </c>
      <c r="D2130">
        <v>27</v>
      </c>
      <c r="E2130">
        <v>26</v>
      </c>
      <c r="F2130">
        <v>0</v>
      </c>
      <c r="G2130" t="s">
        <v>1968</v>
      </c>
      <c r="H2130" t="s">
        <v>1958</v>
      </c>
      <c r="I2130" t="s">
        <v>1521</v>
      </c>
      <c r="J2130" t="s">
        <v>15</v>
      </c>
      <c r="K2130" t="s">
        <v>1545</v>
      </c>
      <c r="M2130" t="s">
        <v>423</v>
      </c>
    </row>
    <row r="2131" spans="2:13" ht="14.25" hidden="1">
      <c r="B2131">
        <v>2129</v>
      </c>
      <c r="C2131">
        <v>186</v>
      </c>
      <c r="D2131">
        <v>27</v>
      </c>
      <c r="E2131">
        <v>27</v>
      </c>
      <c r="F2131">
        <v>0</v>
      </c>
      <c r="G2131" t="s">
        <v>1968</v>
      </c>
      <c r="H2131" t="s">
        <v>1958</v>
      </c>
      <c r="I2131" t="s">
        <v>1521</v>
      </c>
      <c r="J2131" t="s">
        <v>24</v>
      </c>
      <c r="K2131" t="s">
        <v>1546</v>
      </c>
      <c r="M2131" t="s">
        <v>423</v>
      </c>
    </row>
    <row r="2132" spans="2:13" ht="14.25">
      <c r="B2132">
        <v>2130</v>
      </c>
      <c r="C2132">
        <v>187</v>
      </c>
      <c r="D2132">
        <v>19</v>
      </c>
      <c r="E2132">
        <v>0</v>
      </c>
      <c r="F2132">
        <v>0</v>
      </c>
      <c r="G2132" t="s">
        <v>1968</v>
      </c>
      <c r="H2132" t="s">
        <v>1958</v>
      </c>
      <c r="I2132" t="s">
        <v>1547</v>
      </c>
      <c r="J2132" t="s">
        <v>430</v>
      </c>
      <c r="K2132" t="s">
        <v>1547</v>
      </c>
      <c r="M2132" t="s">
        <v>423</v>
      </c>
    </row>
    <row r="2133" spans="2:13" ht="14.25">
      <c r="B2133">
        <v>2131</v>
      </c>
      <c r="C2133">
        <v>187</v>
      </c>
      <c r="D2133">
        <v>19</v>
      </c>
      <c r="E2133">
        <v>1</v>
      </c>
      <c r="F2133">
        <v>0</v>
      </c>
      <c r="G2133" t="s">
        <v>1968</v>
      </c>
      <c r="H2133" t="s">
        <v>1958</v>
      </c>
      <c r="I2133" t="s">
        <v>1547</v>
      </c>
      <c r="J2133" t="s">
        <v>432</v>
      </c>
      <c r="K2133" t="s">
        <v>1548</v>
      </c>
      <c r="M2133" t="s">
        <v>423</v>
      </c>
    </row>
    <row r="2134" spans="2:13" ht="14.25">
      <c r="B2134">
        <v>2132</v>
      </c>
      <c r="C2134">
        <v>187</v>
      </c>
      <c r="D2134">
        <v>19</v>
      </c>
      <c r="E2134">
        <v>2</v>
      </c>
      <c r="F2134">
        <v>0</v>
      </c>
      <c r="G2134" t="s">
        <v>1968</v>
      </c>
      <c r="H2134" t="s">
        <v>1958</v>
      </c>
      <c r="I2134" t="s">
        <v>1547</v>
      </c>
      <c r="J2134" t="s">
        <v>680</v>
      </c>
      <c r="K2134" t="s">
        <v>1548</v>
      </c>
      <c r="M2134" t="s">
        <v>423</v>
      </c>
    </row>
    <row r="2135" spans="2:13" ht="14.25">
      <c r="B2135">
        <v>2133</v>
      </c>
      <c r="C2135">
        <v>187</v>
      </c>
      <c r="D2135">
        <v>19</v>
      </c>
      <c r="E2135">
        <v>3</v>
      </c>
      <c r="F2135">
        <v>0</v>
      </c>
      <c r="G2135" t="s">
        <v>1968</v>
      </c>
      <c r="H2135" t="s">
        <v>1958</v>
      </c>
      <c r="I2135" t="s">
        <v>1547</v>
      </c>
      <c r="J2135" t="s">
        <v>182</v>
      </c>
      <c r="K2135" t="s">
        <v>1549</v>
      </c>
      <c r="M2135" t="s">
        <v>423</v>
      </c>
    </row>
    <row r="2136" spans="2:13" ht="14.25">
      <c r="B2136">
        <v>2134</v>
      </c>
      <c r="C2136">
        <v>187</v>
      </c>
      <c r="D2136">
        <v>19</v>
      </c>
      <c r="E2136">
        <v>4</v>
      </c>
      <c r="F2136">
        <v>0</v>
      </c>
      <c r="G2136" t="s">
        <v>1968</v>
      </c>
      <c r="H2136" t="s">
        <v>1958</v>
      </c>
      <c r="I2136" t="s">
        <v>1547</v>
      </c>
      <c r="J2136" t="s">
        <v>182</v>
      </c>
      <c r="K2136" t="s">
        <v>1550</v>
      </c>
      <c r="M2136" t="s">
        <v>423</v>
      </c>
    </row>
    <row r="2137" spans="2:13" ht="14.25">
      <c r="B2137">
        <v>2135</v>
      </c>
      <c r="C2137">
        <v>187</v>
      </c>
      <c r="D2137">
        <v>19</v>
      </c>
      <c r="E2137">
        <v>5</v>
      </c>
      <c r="F2137">
        <v>0</v>
      </c>
      <c r="G2137" t="s">
        <v>1968</v>
      </c>
      <c r="H2137" t="s">
        <v>1958</v>
      </c>
      <c r="I2137" t="s">
        <v>1547</v>
      </c>
      <c r="J2137" t="s">
        <v>442</v>
      </c>
      <c r="K2137" t="s">
        <v>1551</v>
      </c>
      <c r="L2137" t="s">
        <v>1552</v>
      </c>
      <c r="M2137" t="s">
        <v>423</v>
      </c>
    </row>
    <row r="2138" spans="2:13" ht="14.25">
      <c r="B2138">
        <v>2136</v>
      </c>
      <c r="C2138">
        <v>187</v>
      </c>
      <c r="D2138">
        <v>19</v>
      </c>
      <c r="E2138">
        <v>6</v>
      </c>
      <c r="F2138">
        <v>0</v>
      </c>
      <c r="G2138" t="s">
        <v>1968</v>
      </c>
      <c r="H2138" t="s">
        <v>1958</v>
      </c>
      <c r="I2138" t="s">
        <v>1547</v>
      </c>
      <c r="J2138" t="s">
        <v>432</v>
      </c>
      <c r="K2138" t="s">
        <v>1553</v>
      </c>
      <c r="M2138" t="s">
        <v>423</v>
      </c>
    </row>
    <row r="2139" spans="2:13" ht="14.25">
      <c r="B2139">
        <v>2137</v>
      </c>
      <c r="C2139">
        <v>187</v>
      </c>
      <c r="D2139">
        <v>19</v>
      </c>
      <c r="E2139">
        <v>7</v>
      </c>
      <c r="F2139">
        <v>0</v>
      </c>
      <c r="G2139" t="s">
        <v>1968</v>
      </c>
      <c r="H2139" t="s">
        <v>1958</v>
      </c>
      <c r="I2139" t="s">
        <v>1547</v>
      </c>
      <c r="J2139" t="s">
        <v>680</v>
      </c>
      <c r="K2139" t="s">
        <v>1553</v>
      </c>
      <c r="M2139" t="s">
        <v>423</v>
      </c>
    </row>
    <row r="2140" spans="2:13" ht="14.25">
      <c r="B2140">
        <v>2138</v>
      </c>
      <c r="C2140">
        <v>187</v>
      </c>
      <c r="D2140">
        <v>19</v>
      </c>
      <c r="E2140">
        <v>8</v>
      </c>
      <c r="F2140">
        <v>0</v>
      </c>
      <c r="G2140" t="s">
        <v>1968</v>
      </c>
      <c r="H2140" t="s">
        <v>1958</v>
      </c>
      <c r="I2140" t="s">
        <v>1547</v>
      </c>
      <c r="J2140" t="s">
        <v>182</v>
      </c>
      <c r="K2140" t="s">
        <v>1554</v>
      </c>
      <c r="M2140" t="s">
        <v>423</v>
      </c>
    </row>
    <row r="2141" spans="2:13" ht="14.25">
      <c r="B2141">
        <v>2139</v>
      </c>
      <c r="C2141">
        <v>187</v>
      </c>
      <c r="D2141">
        <v>19</v>
      </c>
      <c r="E2141">
        <v>9</v>
      </c>
      <c r="F2141">
        <v>0</v>
      </c>
      <c r="G2141" t="s">
        <v>1968</v>
      </c>
      <c r="H2141" t="s">
        <v>1958</v>
      </c>
      <c r="I2141" t="s">
        <v>1547</v>
      </c>
      <c r="J2141" t="s">
        <v>182</v>
      </c>
      <c r="K2141" t="s">
        <v>1555</v>
      </c>
      <c r="M2141" t="s">
        <v>423</v>
      </c>
    </row>
    <row r="2142" spans="2:13" ht="14.25">
      <c r="B2142">
        <v>2140</v>
      </c>
      <c r="C2142">
        <v>187</v>
      </c>
      <c r="D2142">
        <v>19</v>
      </c>
      <c r="E2142">
        <v>10</v>
      </c>
      <c r="F2142">
        <v>0</v>
      </c>
      <c r="G2142" t="s">
        <v>1968</v>
      </c>
      <c r="H2142" t="s">
        <v>1958</v>
      </c>
      <c r="I2142" t="s">
        <v>1547</v>
      </c>
      <c r="J2142" t="s">
        <v>182</v>
      </c>
      <c r="K2142" t="s">
        <v>1556</v>
      </c>
      <c r="M2142" t="s">
        <v>423</v>
      </c>
    </row>
    <row r="2143" spans="2:13" ht="14.25">
      <c r="B2143">
        <v>2141</v>
      </c>
      <c r="C2143">
        <v>187</v>
      </c>
      <c r="D2143">
        <v>19</v>
      </c>
      <c r="E2143">
        <v>11</v>
      </c>
      <c r="F2143">
        <v>0</v>
      </c>
      <c r="G2143" t="s">
        <v>1968</v>
      </c>
      <c r="H2143" t="s">
        <v>1958</v>
      </c>
      <c r="I2143" t="s">
        <v>1547</v>
      </c>
      <c r="J2143" t="s">
        <v>15</v>
      </c>
      <c r="K2143" t="s">
        <v>1557</v>
      </c>
      <c r="M2143" t="s">
        <v>423</v>
      </c>
    </row>
    <row r="2144" spans="2:13" ht="14.25">
      <c r="B2144">
        <v>2142</v>
      </c>
      <c r="C2144">
        <v>187</v>
      </c>
      <c r="D2144">
        <v>19</v>
      </c>
      <c r="E2144">
        <v>12</v>
      </c>
      <c r="F2144">
        <v>0</v>
      </c>
      <c r="G2144" t="s">
        <v>1968</v>
      </c>
      <c r="H2144" t="s">
        <v>1958</v>
      </c>
      <c r="I2144" t="s">
        <v>1547</v>
      </c>
      <c r="J2144" t="s">
        <v>432</v>
      </c>
      <c r="K2144" t="s">
        <v>1558</v>
      </c>
      <c r="M2144" t="s">
        <v>423</v>
      </c>
    </row>
    <row r="2145" spans="2:13" ht="14.25">
      <c r="B2145">
        <v>2143</v>
      </c>
      <c r="C2145">
        <v>187</v>
      </c>
      <c r="D2145">
        <v>19</v>
      </c>
      <c r="E2145">
        <v>13</v>
      </c>
      <c r="F2145">
        <v>0</v>
      </c>
      <c r="G2145" t="s">
        <v>1968</v>
      </c>
      <c r="H2145" t="s">
        <v>1958</v>
      </c>
      <c r="I2145" t="s">
        <v>1547</v>
      </c>
      <c r="J2145" t="s">
        <v>15</v>
      </c>
      <c r="K2145" t="s">
        <v>1559</v>
      </c>
      <c r="M2145" t="s">
        <v>423</v>
      </c>
    </row>
    <row r="2146" spans="2:13" ht="14.25">
      <c r="B2146">
        <v>2144</v>
      </c>
      <c r="C2146">
        <v>187</v>
      </c>
      <c r="D2146">
        <v>19</v>
      </c>
      <c r="E2146">
        <v>14</v>
      </c>
      <c r="F2146">
        <v>0</v>
      </c>
      <c r="G2146" t="s">
        <v>1968</v>
      </c>
      <c r="H2146" t="s">
        <v>1958</v>
      </c>
      <c r="I2146" t="s">
        <v>1547</v>
      </c>
      <c r="J2146" t="s">
        <v>15</v>
      </c>
      <c r="K2146" t="s">
        <v>1560</v>
      </c>
      <c r="M2146" t="s">
        <v>423</v>
      </c>
    </row>
    <row r="2147" spans="2:13" ht="14.25">
      <c r="B2147">
        <v>2145</v>
      </c>
      <c r="C2147">
        <v>187</v>
      </c>
      <c r="D2147">
        <v>19</v>
      </c>
      <c r="E2147">
        <v>15</v>
      </c>
      <c r="F2147">
        <v>0</v>
      </c>
      <c r="G2147" t="s">
        <v>1968</v>
      </c>
      <c r="H2147" t="s">
        <v>1958</v>
      </c>
      <c r="I2147" t="s">
        <v>1547</v>
      </c>
      <c r="J2147" t="s">
        <v>15</v>
      </c>
      <c r="K2147" t="s">
        <v>1561</v>
      </c>
      <c r="M2147" t="s">
        <v>423</v>
      </c>
    </row>
    <row r="2148" spans="2:13" ht="14.25">
      <c r="B2148">
        <v>2146</v>
      </c>
      <c r="C2148">
        <v>187</v>
      </c>
      <c r="D2148">
        <v>19</v>
      </c>
      <c r="E2148">
        <v>16</v>
      </c>
      <c r="F2148">
        <v>0</v>
      </c>
      <c r="G2148" t="s">
        <v>1968</v>
      </c>
      <c r="H2148" t="s">
        <v>1958</v>
      </c>
      <c r="I2148" t="s">
        <v>1547</v>
      </c>
      <c r="J2148" t="s">
        <v>15</v>
      </c>
      <c r="K2148" t="s">
        <v>1562</v>
      </c>
      <c r="M2148" t="s">
        <v>423</v>
      </c>
    </row>
    <row r="2149" spans="2:13" ht="14.25">
      <c r="B2149">
        <v>2147</v>
      </c>
      <c r="C2149">
        <v>187</v>
      </c>
      <c r="D2149">
        <v>19</v>
      </c>
      <c r="E2149">
        <v>17</v>
      </c>
      <c r="F2149">
        <v>0</v>
      </c>
      <c r="G2149" t="s">
        <v>1968</v>
      </c>
      <c r="H2149" t="s">
        <v>1958</v>
      </c>
      <c r="I2149" t="s">
        <v>1547</v>
      </c>
      <c r="J2149" t="s">
        <v>15</v>
      </c>
      <c r="K2149" t="s">
        <v>1563</v>
      </c>
      <c r="M2149" t="s">
        <v>423</v>
      </c>
    </row>
    <row r="2150" spans="2:13" ht="14.25">
      <c r="B2150">
        <v>2148</v>
      </c>
      <c r="C2150">
        <v>187</v>
      </c>
      <c r="D2150">
        <v>19</v>
      </c>
      <c r="E2150">
        <v>18</v>
      </c>
      <c r="F2150">
        <v>0</v>
      </c>
      <c r="G2150" t="s">
        <v>1968</v>
      </c>
      <c r="H2150" t="s">
        <v>1958</v>
      </c>
      <c r="I2150" t="s">
        <v>1547</v>
      </c>
      <c r="J2150" t="s">
        <v>15</v>
      </c>
      <c r="K2150" t="s">
        <v>1564</v>
      </c>
      <c r="M2150" t="s">
        <v>423</v>
      </c>
    </row>
    <row r="2151" spans="2:13" ht="14.25">
      <c r="B2151">
        <v>2149</v>
      </c>
      <c r="C2151">
        <v>187</v>
      </c>
      <c r="D2151">
        <v>19</v>
      </c>
      <c r="E2151">
        <v>19</v>
      </c>
      <c r="F2151">
        <v>0</v>
      </c>
      <c r="G2151" t="s">
        <v>1968</v>
      </c>
      <c r="H2151" t="s">
        <v>1958</v>
      </c>
      <c r="I2151" t="s">
        <v>1547</v>
      </c>
      <c r="J2151" t="s">
        <v>24</v>
      </c>
      <c r="K2151" t="s">
        <v>1546</v>
      </c>
      <c r="M2151" t="s">
        <v>423</v>
      </c>
    </row>
    <row r="2152" spans="2:13" ht="14.25" hidden="1">
      <c r="B2152">
        <v>2150</v>
      </c>
      <c r="C2152">
        <v>188</v>
      </c>
      <c r="D2152">
        <v>8</v>
      </c>
      <c r="E2152">
        <v>0</v>
      </c>
      <c r="F2152">
        <v>0</v>
      </c>
      <c r="G2152" t="s">
        <v>1968</v>
      </c>
      <c r="H2152" t="s">
        <v>1958</v>
      </c>
      <c r="I2152" t="s">
        <v>1565</v>
      </c>
      <c r="J2152" t="s">
        <v>12</v>
      </c>
      <c r="K2152" t="s">
        <v>1565</v>
      </c>
      <c r="M2152" t="s">
        <v>1566</v>
      </c>
    </row>
    <row r="2153" spans="2:13" ht="14.25" hidden="1">
      <c r="B2153">
        <v>2151</v>
      </c>
      <c r="C2153">
        <v>188</v>
      </c>
      <c r="D2153">
        <v>8</v>
      </c>
      <c r="E2153">
        <v>1</v>
      </c>
      <c r="F2153">
        <v>0</v>
      </c>
      <c r="G2153" t="s">
        <v>1968</v>
      </c>
      <c r="H2153" t="s">
        <v>1958</v>
      </c>
      <c r="I2153" t="s">
        <v>1565</v>
      </c>
      <c r="J2153" t="s">
        <v>15</v>
      </c>
      <c r="K2153" t="s">
        <v>22</v>
      </c>
      <c r="M2153" t="s">
        <v>1566</v>
      </c>
    </row>
    <row r="2154" spans="2:13" ht="14.25" hidden="1">
      <c r="B2154">
        <v>2152</v>
      </c>
      <c r="C2154">
        <v>188</v>
      </c>
      <c r="D2154">
        <v>8</v>
      </c>
      <c r="E2154">
        <v>2</v>
      </c>
      <c r="F2154">
        <v>0</v>
      </c>
      <c r="G2154" t="s">
        <v>1968</v>
      </c>
      <c r="H2154" t="s">
        <v>1958</v>
      </c>
      <c r="I2154" t="s">
        <v>1565</v>
      </c>
      <c r="J2154" t="s">
        <v>15</v>
      </c>
      <c r="K2154" t="s">
        <v>1517</v>
      </c>
      <c r="M2154" t="s">
        <v>1566</v>
      </c>
    </row>
    <row r="2155" spans="2:13" ht="14.25" hidden="1">
      <c r="B2155">
        <v>2153</v>
      </c>
      <c r="C2155">
        <v>188</v>
      </c>
      <c r="D2155">
        <v>8</v>
      </c>
      <c r="E2155">
        <v>3</v>
      </c>
      <c r="F2155">
        <v>0</v>
      </c>
      <c r="G2155" t="s">
        <v>1968</v>
      </c>
      <c r="H2155" t="s">
        <v>1958</v>
      </c>
      <c r="I2155" t="s">
        <v>1565</v>
      </c>
      <c r="J2155" t="s">
        <v>15</v>
      </c>
      <c r="K2155" t="s">
        <v>1518</v>
      </c>
      <c r="M2155" t="s">
        <v>1566</v>
      </c>
    </row>
    <row r="2156" spans="2:13" ht="14.25" hidden="1">
      <c r="B2156">
        <v>2154</v>
      </c>
      <c r="C2156">
        <v>188</v>
      </c>
      <c r="D2156">
        <v>8</v>
      </c>
      <c r="E2156">
        <v>4</v>
      </c>
      <c r="F2156">
        <v>0</v>
      </c>
      <c r="G2156" t="s">
        <v>1968</v>
      </c>
      <c r="H2156" t="s">
        <v>1958</v>
      </c>
      <c r="I2156" t="s">
        <v>1565</v>
      </c>
      <c r="J2156" t="s">
        <v>15</v>
      </c>
      <c r="K2156" t="s">
        <v>23</v>
      </c>
      <c r="M2156" t="s">
        <v>1566</v>
      </c>
    </row>
    <row r="2157" spans="2:13" ht="14.25" hidden="1">
      <c r="B2157">
        <v>2155</v>
      </c>
      <c r="C2157">
        <v>188</v>
      </c>
      <c r="D2157">
        <v>8</v>
      </c>
      <c r="E2157">
        <v>5</v>
      </c>
      <c r="F2157">
        <v>0</v>
      </c>
      <c r="G2157" t="s">
        <v>1968</v>
      </c>
      <c r="H2157" t="s">
        <v>1958</v>
      </c>
      <c r="I2157" t="s">
        <v>1565</v>
      </c>
      <c r="J2157" t="s">
        <v>24</v>
      </c>
      <c r="K2157" t="s">
        <v>25</v>
      </c>
      <c r="M2157" t="s">
        <v>1566</v>
      </c>
    </row>
    <row r="2158" spans="2:13" ht="14.25" hidden="1">
      <c r="B2158">
        <v>2156</v>
      </c>
      <c r="C2158">
        <v>188</v>
      </c>
      <c r="D2158">
        <v>8</v>
      </c>
      <c r="E2158">
        <v>6</v>
      </c>
      <c r="F2158">
        <v>0</v>
      </c>
      <c r="G2158" t="s">
        <v>1968</v>
      </c>
      <c r="H2158" t="s">
        <v>1958</v>
      </c>
      <c r="I2158" t="s">
        <v>1565</v>
      </c>
      <c r="J2158" t="s">
        <v>15</v>
      </c>
      <c r="K2158" t="s">
        <v>1567</v>
      </c>
      <c r="M2158" t="s">
        <v>1566</v>
      </c>
    </row>
    <row r="2159" spans="2:13" ht="14.25" hidden="1">
      <c r="B2159">
        <v>2157</v>
      </c>
      <c r="C2159">
        <v>188</v>
      </c>
      <c r="D2159">
        <v>8</v>
      </c>
      <c r="E2159">
        <v>7</v>
      </c>
      <c r="F2159">
        <v>0</v>
      </c>
      <c r="G2159" t="s">
        <v>1968</v>
      </c>
      <c r="H2159" t="s">
        <v>1958</v>
      </c>
      <c r="I2159" t="s">
        <v>1565</v>
      </c>
      <c r="J2159" t="s">
        <v>15</v>
      </c>
      <c r="K2159" t="s">
        <v>1545</v>
      </c>
      <c r="M2159" t="s">
        <v>1566</v>
      </c>
    </row>
    <row r="2160" spans="2:13" ht="14.25" hidden="1">
      <c r="B2160">
        <v>2158</v>
      </c>
      <c r="C2160">
        <v>188</v>
      </c>
      <c r="D2160">
        <v>8</v>
      </c>
      <c r="E2160">
        <v>8</v>
      </c>
      <c r="F2160">
        <v>0</v>
      </c>
      <c r="G2160" t="s">
        <v>1968</v>
      </c>
      <c r="H2160" t="s">
        <v>1958</v>
      </c>
      <c r="I2160" t="s">
        <v>1565</v>
      </c>
      <c r="J2160" t="s">
        <v>24</v>
      </c>
      <c r="K2160" t="s">
        <v>1546</v>
      </c>
      <c r="M2160" t="s">
        <v>1566</v>
      </c>
    </row>
    <row r="2161" spans="2:13" ht="14.25" hidden="1">
      <c r="B2161">
        <v>2159</v>
      </c>
      <c r="C2161">
        <v>189</v>
      </c>
      <c r="D2161">
        <v>6</v>
      </c>
      <c r="E2161">
        <v>0</v>
      </c>
      <c r="F2161">
        <v>0</v>
      </c>
      <c r="G2161" t="s">
        <v>1968</v>
      </c>
      <c r="H2161" t="s">
        <v>1958</v>
      </c>
      <c r="I2161" t="s">
        <v>1568</v>
      </c>
      <c r="J2161" t="s">
        <v>12</v>
      </c>
      <c r="K2161" t="s">
        <v>1568</v>
      </c>
      <c r="M2161" t="s">
        <v>14</v>
      </c>
    </row>
    <row r="2162" spans="2:13" ht="14.25" hidden="1">
      <c r="B2162">
        <v>2160</v>
      </c>
      <c r="C2162">
        <v>189</v>
      </c>
      <c r="D2162">
        <v>6</v>
      </c>
      <c r="E2162">
        <v>1</v>
      </c>
      <c r="F2162">
        <v>0</v>
      </c>
      <c r="G2162" t="s">
        <v>1968</v>
      </c>
      <c r="H2162" t="s">
        <v>1958</v>
      </c>
      <c r="I2162" t="s">
        <v>1568</v>
      </c>
      <c r="J2162" t="s">
        <v>15</v>
      </c>
      <c r="K2162" t="s">
        <v>22</v>
      </c>
      <c r="M2162" t="s">
        <v>14</v>
      </c>
    </row>
    <row r="2163" spans="2:13" ht="14.25" hidden="1">
      <c r="B2163">
        <v>2161</v>
      </c>
      <c r="C2163">
        <v>189</v>
      </c>
      <c r="D2163">
        <v>6</v>
      </c>
      <c r="E2163">
        <v>2</v>
      </c>
      <c r="F2163">
        <v>0</v>
      </c>
      <c r="G2163" t="s">
        <v>1968</v>
      </c>
      <c r="H2163" t="s">
        <v>1958</v>
      </c>
      <c r="I2163" t="s">
        <v>1568</v>
      </c>
      <c r="J2163" t="s">
        <v>15</v>
      </c>
      <c r="K2163" t="s">
        <v>1517</v>
      </c>
      <c r="M2163" t="s">
        <v>14</v>
      </c>
    </row>
    <row r="2164" spans="2:13" ht="14.25" hidden="1">
      <c r="B2164">
        <v>2162</v>
      </c>
      <c r="C2164">
        <v>189</v>
      </c>
      <c r="D2164">
        <v>6</v>
      </c>
      <c r="E2164">
        <v>3</v>
      </c>
      <c r="F2164">
        <v>0</v>
      </c>
      <c r="G2164" t="s">
        <v>1968</v>
      </c>
      <c r="H2164" t="s">
        <v>1958</v>
      </c>
      <c r="I2164" t="s">
        <v>1568</v>
      </c>
      <c r="J2164" t="s">
        <v>15</v>
      </c>
      <c r="K2164" t="s">
        <v>1518</v>
      </c>
      <c r="M2164" t="s">
        <v>14</v>
      </c>
    </row>
    <row r="2165" spans="2:13" ht="14.25" hidden="1">
      <c r="B2165">
        <v>2163</v>
      </c>
      <c r="C2165">
        <v>189</v>
      </c>
      <c r="D2165">
        <v>6</v>
      </c>
      <c r="E2165">
        <v>4</v>
      </c>
      <c r="F2165">
        <v>0</v>
      </c>
      <c r="G2165" t="s">
        <v>1968</v>
      </c>
      <c r="H2165" t="s">
        <v>1958</v>
      </c>
      <c r="I2165" t="s">
        <v>1568</v>
      </c>
      <c r="J2165" t="s">
        <v>15</v>
      </c>
      <c r="K2165" t="s">
        <v>23</v>
      </c>
      <c r="M2165" t="s">
        <v>14</v>
      </c>
    </row>
    <row r="2166" spans="2:13" ht="14.25" hidden="1">
      <c r="B2166">
        <v>2164</v>
      </c>
      <c r="C2166">
        <v>189</v>
      </c>
      <c r="D2166">
        <v>6</v>
      </c>
      <c r="E2166">
        <v>5</v>
      </c>
      <c r="F2166">
        <v>0</v>
      </c>
      <c r="G2166" t="s">
        <v>1968</v>
      </c>
      <c r="H2166" t="s">
        <v>1958</v>
      </c>
      <c r="I2166" t="s">
        <v>1568</v>
      </c>
      <c r="J2166" t="s">
        <v>24</v>
      </c>
      <c r="K2166" t="s">
        <v>25</v>
      </c>
      <c r="M2166" t="s">
        <v>14</v>
      </c>
    </row>
    <row r="2167" spans="2:13" ht="14.25" hidden="1">
      <c r="B2167">
        <v>2165</v>
      </c>
      <c r="C2167">
        <v>189</v>
      </c>
      <c r="D2167">
        <v>6</v>
      </c>
      <c r="E2167">
        <v>6</v>
      </c>
      <c r="F2167">
        <v>0</v>
      </c>
      <c r="G2167" t="s">
        <v>1968</v>
      </c>
      <c r="H2167" t="s">
        <v>1958</v>
      </c>
      <c r="I2167" t="s">
        <v>1568</v>
      </c>
      <c r="J2167" t="s">
        <v>15</v>
      </c>
      <c r="K2167" t="s">
        <v>1569</v>
      </c>
      <c r="M2167" t="s">
        <v>14</v>
      </c>
    </row>
    <row r="2168" spans="2:13" ht="14.25" hidden="1">
      <c r="B2168">
        <v>2166</v>
      </c>
      <c r="C2168">
        <v>190</v>
      </c>
      <c r="D2168">
        <v>4</v>
      </c>
      <c r="E2168">
        <v>0</v>
      </c>
      <c r="F2168">
        <v>0</v>
      </c>
      <c r="G2168" t="s">
        <v>1968</v>
      </c>
      <c r="H2168" t="s">
        <v>1958</v>
      </c>
      <c r="I2168" t="s">
        <v>1570</v>
      </c>
      <c r="J2168" t="s">
        <v>12</v>
      </c>
      <c r="K2168" t="s">
        <v>1570</v>
      </c>
      <c r="M2168" t="s">
        <v>14</v>
      </c>
    </row>
    <row r="2169" spans="2:13" ht="14.25" hidden="1">
      <c r="B2169">
        <v>2167</v>
      </c>
      <c r="C2169">
        <v>190</v>
      </c>
      <c r="D2169">
        <v>4</v>
      </c>
      <c r="E2169">
        <v>1</v>
      </c>
      <c r="F2169">
        <v>0</v>
      </c>
      <c r="G2169" t="s">
        <v>1968</v>
      </c>
      <c r="H2169" t="s">
        <v>1958</v>
      </c>
      <c r="I2169" t="s">
        <v>1570</v>
      </c>
      <c r="J2169" t="s">
        <v>15</v>
      </c>
      <c r="K2169" t="s">
        <v>22</v>
      </c>
      <c r="M2169" t="s">
        <v>14</v>
      </c>
    </row>
    <row r="2170" spans="2:13" ht="14.25" hidden="1">
      <c r="B2170">
        <v>2168</v>
      </c>
      <c r="C2170">
        <v>190</v>
      </c>
      <c r="D2170">
        <v>4</v>
      </c>
      <c r="E2170">
        <v>2</v>
      </c>
      <c r="F2170">
        <v>0</v>
      </c>
      <c r="G2170" t="s">
        <v>1968</v>
      </c>
      <c r="H2170" t="s">
        <v>1958</v>
      </c>
      <c r="I2170" t="s">
        <v>1570</v>
      </c>
      <c r="J2170" t="s">
        <v>15</v>
      </c>
      <c r="K2170" t="s">
        <v>23</v>
      </c>
      <c r="M2170" t="s">
        <v>14</v>
      </c>
    </row>
    <row r="2171" spans="2:13" ht="14.25" hidden="1">
      <c r="B2171">
        <v>2169</v>
      </c>
      <c r="C2171">
        <v>190</v>
      </c>
      <c r="D2171">
        <v>4</v>
      </c>
      <c r="E2171">
        <v>3</v>
      </c>
      <c r="F2171">
        <v>0</v>
      </c>
      <c r="G2171" t="s">
        <v>1968</v>
      </c>
      <c r="H2171" t="s">
        <v>1958</v>
      </c>
      <c r="I2171" t="s">
        <v>1570</v>
      </c>
      <c r="J2171" t="s">
        <v>24</v>
      </c>
      <c r="K2171" t="s">
        <v>25</v>
      </c>
      <c r="M2171" t="s">
        <v>14</v>
      </c>
    </row>
    <row r="2172" spans="2:13" ht="14.25" hidden="1">
      <c r="B2172">
        <v>2170</v>
      </c>
      <c r="C2172">
        <v>190</v>
      </c>
      <c r="D2172">
        <v>4</v>
      </c>
      <c r="E2172">
        <v>4</v>
      </c>
      <c r="F2172">
        <v>0</v>
      </c>
      <c r="G2172" t="s">
        <v>1968</v>
      </c>
      <c r="H2172" t="s">
        <v>1958</v>
      </c>
      <c r="I2172" t="s">
        <v>1570</v>
      </c>
      <c r="J2172" t="s">
        <v>15</v>
      </c>
      <c r="K2172" t="s">
        <v>1571</v>
      </c>
      <c r="M2172" t="s">
        <v>14</v>
      </c>
    </row>
    <row r="2173" spans="2:13" ht="14.25" hidden="1">
      <c r="B2173">
        <v>2171</v>
      </c>
      <c r="C2173">
        <v>191</v>
      </c>
      <c r="D2173">
        <v>5</v>
      </c>
      <c r="E2173">
        <v>0</v>
      </c>
      <c r="F2173">
        <v>0</v>
      </c>
      <c r="G2173" t="s">
        <v>1968</v>
      </c>
      <c r="H2173" t="s">
        <v>1958</v>
      </c>
      <c r="I2173" t="s">
        <v>1572</v>
      </c>
      <c r="J2173" t="s">
        <v>12</v>
      </c>
      <c r="K2173" t="s">
        <v>1572</v>
      </c>
      <c r="M2173" t="s">
        <v>14</v>
      </c>
    </row>
    <row r="2174" spans="2:13" ht="14.25" hidden="1">
      <c r="B2174">
        <v>2172</v>
      </c>
      <c r="C2174">
        <v>191</v>
      </c>
      <c r="D2174">
        <v>5</v>
      </c>
      <c r="E2174">
        <v>1</v>
      </c>
      <c r="F2174">
        <v>0</v>
      </c>
      <c r="G2174" t="s">
        <v>1968</v>
      </c>
      <c r="H2174" t="s">
        <v>1958</v>
      </c>
      <c r="I2174" t="s">
        <v>1572</v>
      </c>
      <c r="J2174" t="s">
        <v>15</v>
      </c>
      <c r="K2174" t="s">
        <v>22</v>
      </c>
      <c r="M2174" t="s">
        <v>14</v>
      </c>
    </row>
    <row r="2175" spans="2:13" ht="14.25" hidden="1">
      <c r="B2175">
        <v>2173</v>
      </c>
      <c r="C2175">
        <v>191</v>
      </c>
      <c r="D2175">
        <v>5</v>
      </c>
      <c r="E2175">
        <v>2</v>
      </c>
      <c r="F2175">
        <v>0</v>
      </c>
      <c r="G2175" t="s">
        <v>1968</v>
      </c>
      <c r="H2175" t="s">
        <v>1958</v>
      </c>
      <c r="I2175" t="s">
        <v>1572</v>
      </c>
      <c r="J2175" t="s">
        <v>15</v>
      </c>
      <c r="K2175" t="s">
        <v>23</v>
      </c>
      <c r="M2175" t="s">
        <v>14</v>
      </c>
    </row>
    <row r="2176" spans="2:13" ht="14.25" hidden="1">
      <c r="B2176">
        <v>2174</v>
      </c>
      <c r="C2176">
        <v>191</v>
      </c>
      <c r="D2176">
        <v>5</v>
      </c>
      <c r="E2176">
        <v>3</v>
      </c>
      <c r="F2176">
        <v>0</v>
      </c>
      <c r="G2176" t="s">
        <v>1968</v>
      </c>
      <c r="H2176" t="s">
        <v>1958</v>
      </c>
      <c r="I2176" t="s">
        <v>1572</v>
      </c>
      <c r="J2176" t="s">
        <v>15</v>
      </c>
      <c r="K2176" t="s">
        <v>1573</v>
      </c>
      <c r="M2176" t="s">
        <v>14</v>
      </c>
    </row>
    <row r="2177" spans="2:13" ht="14.25" hidden="1">
      <c r="B2177">
        <v>2175</v>
      </c>
      <c r="C2177">
        <v>191</v>
      </c>
      <c r="D2177">
        <v>5</v>
      </c>
      <c r="E2177">
        <v>4</v>
      </c>
      <c r="F2177">
        <v>0</v>
      </c>
      <c r="G2177" t="s">
        <v>1968</v>
      </c>
      <c r="H2177" t="s">
        <v>1958</v>
      </c>
      <c r="I2177" t="s">
        <v>1572</v>
      </c>
      <c r="J2177" t="s">
        <v>24</v>
      </c>
      <c r="K2177" t="s">
        <v>25</v>
      </c>
      <c r="M2177" t="s">
        <v>14</v>
      </c>
    </row>
    <row r="2178" spans="2:13" ht="14.25" hidden="1">
      <c r="B2178">
        <v>2176</v>
      </c>
      <c r="C2178">
        <v>191</v>
      </c>
      <c r="D2178">
        <v>5</v>
      </c>
      <c r="E2178">
        <v>5</v>
      </c>
      <c r="F2178">
        <v>0</v>
      </c>
      <c r="G2178" t="s">
        <v>1968</v>
      </c>
      <c r="H2178" t="s">
        <v>1958</v>
      </c>
      <c r="I2178" t="s">
        <v>1572</v>
      </c>
      <c r="J2178" t="s">
        <v>15</v>
      </c>
      <c r="K2178" t="s">
        <v>1574</v>
      </c>
      <c r="M2178" t="s">
        <v>14</v>
      </c>
    </row>
    <row r="2179" spans="2:13" ht="14.25" hidden="1">
      <c r="B2179">
        <v>2177</v>
      </c>
      <c r="C2179">
        <v>192</v>
      </c>
      <c r="D2179">
        <v>4</v>
      </c>
      <c r="E2179">
        <v>0</v>
      </c>
      <c r="F2179">
        <v>0</v>
      </c>
      <c r="G2179" t="s">
        <v>1968</v>
      </c>
      <c r="H2179" t="s">
        <v>1958</v>
      </c>
      <c r="I2179" t="s">
        <v>1575</v>
      </c>
      <c r="J2179" t="s">
        <v>12</v>
      </c>
      <c r="K2179" t="s">
        <v>1575</v>
      </c>
      <c r="M2179" t="s">
        <v>14</v>
      </c>
    </row>
    <row r="2180" spans="2:13" ht="14.25" hidden="1">
      <c r="B2180">
        <v>2178</v>
      </c>
      <c r="C2180">
        <v>192</v>
      </c>
      <c r="D2180">
        <v>4</v>
      </c>
      <c r="E2180">
        <v>1</v>
      </c>
      <c r="F2180">
        <v>0</v>
      </c>
      <c r="G2180" t="s">
        <v>1968</v>
      </c>
      <c r="H2180" t="s">
        <v>1958</v>
      </c>
      <c r="I2180" t="s">
        <v>1575</v>
      </c>
      <c r="J2180" t="s">
        <v>15</v>
      </c>
      <c r="K2180" t="s">
        <v>22</v>
      </c>
      <c r="M2180" t="s">
        <v>14</v>
      </c>
    </row>
    <row r="2181" spans="2:13" ht="14.25" hidden="1">
      <c r="B2181">
        <v>2179</v>
      </c>
      <c r="C2181">
        <v>192</v>
      </c>
      <c r="D2181">
        <v>4</v>
      </c>
      <c r="E2181">
        <v>2</v>
      </c>
      <c r="F2181">
        <v>0</v>
      </c>
      <c r="G2181" t="s">
        <v>1968</v>
      </c>
      <c r="H2181" t="s">
        <v>1958</v>
      </c>
      <c r="I2181" t="s">
        <v>1575</v>
      </c>
      <c r="J2181" t="s">
        <v>15</v>
      </c>
      <c r="K2181" t="s">
        <v>23</v>
      </c>
      <c r="M2181" t="s">
        <v>14</v>
      </c>
    </row>
    <row r="2182" spans="2:13" ht="14.25" hidden="1">
      <c r="B2182">
        <v>2180</v>
      </c>
      <c r="C2182">
        <v>192</v>
      </c>
      <c r="D2182">
        <v>4</v>
      </c>
      <c r="E2182">
        <v>3</v>
      </c>
      <c r="F2182">
        <v>0</v>
      </c>
      <c r="G2182" t="s">
        <v>1968</v>
      </c>
      <c r="H2182" t="s">
        <v>1958</v>
      </c>
      <c r="I2182" t="s">
        <v>1575</v>
      </c>
      <c r="J2182" t="s">
        <v>24</v>
      </c>
      <c r="K2182" t="s">
        <v>25</v>
      </c>
      <c r="M2182" t="s">
        <v>14</v>
      </c>
    </row>
    <row r="2183" spans="2:13" ht="14.25" hidden="1">
      <c r="B2183">
        <v>2181</v>
      </c>
      <c r="C2183">
        <v>192</v>
      </c>
      <c r="D2183">
        <v>4</v>
      </c>
      <c r="E2183">
        <v>4</v>
      </c>
      <c r="F2183">
        <v>0</v>
      </c>
      <c r="G2183" t="s">
        <v>1968</v>
      </c>
      <c r="H2183" t="s">
        <v>1958</v>
      </c>
      <c r="I2183" t="s">
        <v>1575</v>
      </c>
      <c r="J2183" t="s">
        <v>15</v>
      </c>
      <c r="K2183" t="s">
        <v>1576</v>
      </c>
      <c r="M2183" t="s">
        <v>14</v>
      </c>
    </row>
    <row r="2184" spans="2:13" ht="14.25" hidden="1">
      <c r="B2184">
        <v>2182</v>
      </c>
      <c r="C2184">
        <v>193</v>
      </c>
      <c r="D2184">
        <v>4</v>
      </c>
      <c r="E2184">
        <v>0</v>
      </c>
      <c r="F2184">
        <v>0</v>
      </c>
      <c r="G2184" t="s">
        <v>1968</v>
      </c>
      <c r="H2184" t="s">
        <v>1958</v>
      </c>
      <c r="I2184" t="s">
        <v>1577</v>
      </c>
      <c r="J2184" t="s">
        <v>12</v>
      </c>
      <c r="K2184" t="s">
        <v>1577</v>
      </c>
      <c r="M2184" t="s">
        <v>14</v>
      </c>
    </row>
    <row r="2185" spans="2:13" ht="14.25" hidden="1">
      <c r="B2185">
        <v>2183</v>
      </c>
      <c r="C2185">
        <v>193</v>
      </c>
      <c r="D2185">
        <v>4</v>
      </c>
      <c r="E2185">
        <v>1</v>
      </c>
      <c r="F2185">
        <v>0</v>
      </c>
      <c r="G2185" t="s">
        <v>1968</v>
      </c>
      <c r="H2185" t="s">
        <v>1958</v>
      </c>
      <c r="I2185" t="s">
        <v>1577</v>
      </c>
      <c r="J2185" t="s">
        <v>15</v>
      </c>
      <c r="K2185" t="s">
        <v>22</v>
      </c>
      <c r="M2185" t="s">
        <v>14</v>
      </c>
    </row>
    <row r="2186" spans="2:13" ht="14.25" hidden="1">
      <c r="B2186">
        <v>2184</v>
      </c>
      <c r="C2186">
        <v>193</v>
      </c>
      <c r="D2186">
        <v>4</v>
      </c>
      <c r="E2186">
        <v>2</v>
      </c>
      <c r="F2186">
        <v>0</v>
      </c>
      <c r="G2186" t="s">
        <v>1968</v>
      </c>
      <c r="H2186" t="s">
        <v>1958</v>
      </c>
      <c r="I2186" t="s">
        <v>1577</v>
      </c>
      <c r="J2186" t="s">
        <v>15</v>
      </c>
      <c r="K2186" t="s">
        <v>23</v>
      </c>
      <c r="M2186" t="s">
        <v>14</v>
      </c>
    </row>
    <row r="2187" spans="2:13" ht="14.25" hidden="1">
      <c r="B2187">
        <v>2185</v>
      </c>
      <c r="C2187">
        <v>193</v>
      </c>
      <c r="D2187">
        <v>4</v>
      </c>
      <c r="E2187">
        <v>3</v>
      </c>
      <c r="F2187">
        <v>0</v>
      </c>
      <c r="G2187" t="s">
        <v>1968</v>
      </c>
      <c r="H2187" t="s">
        <v>1958</v>
      </c>
      <c r="I2187" t="s">
        <v>1577</v>
      </c>
      <c r="J2187" t="s">
        <v>24</v>
      </c>
      <c r="K2187" t="s">
        <v>25</v>
      </c>
      <c r="M2187" t="s">
        <v>14</v>
      </c>
    </row>
    <row r="2188" spans="2:13" ht="14.25" hidden="1">
      <c r="B2188">
        <v>2186</v>
      </c>
      <c r="C2188">
        <v>193</v>
      </c>
      <c r="D2188">
        <v>4</v>
      </c>
      <c r="E2188">
        <v>4</v>
      </c>
      <c r="F2188">
        <v>0</v>
      </c>
      <c r="G2188" t="s">
        <v>1968</v>
      </c>
      <c r="H2188" t="s">
        <v>1958</v>
      </c>
      <c r="I2188" t="s">
        <v>1577</v>
      </c>
      <c r="J2188" t="s">
        <v>15</v>
      </c>
      <c r="K2188" t="s">
        <v>618</v>
      </c>
      <c r="M2188" t="s">
        <v>14</v>
      </c>
    </row>
    <row r="2189" spans="2:13" ht="14.25" hidden="1">
      <c r="B2189">
        <v>2187</v>
      </c>
      <c r="C2189">
        <v>194</v>
      </c>
      <c r="D2189">
        <v>4</v>
      </c>
      <c r="E2189">
        <v>0</v>
      </c>
      <c r="F2189">
        <v>0</v>
      </c>
      <c r="G2189" t="s">
        <v>1968</v>
      </c>
      <c r="H2189" t="s">
        <v>1958</v>
      </c>
      <c r="I2189" t="s">
        <v>1578</v>
      </c>
      <c r="J2189" t="s">
        <v>12</v>
      </c>
      <c r="K2189" t="s">
        <v>1578</v>
      </c>
      <c r="M2189" t="s">
        <v>14</v>
      </c>
    </row>
    <row r="2190" spans="2:13" ht="14.25" hidden="1">
      <c r="B2190">
        <v>2188</v>
      </c>
      <c r="C2190">
        <v>194</v>
      </c>
      <c r="D2190">
        <v>4</v>
      </c>
      <c r="E2190">
        <v>1</v>
      </c>
      <c r="F2190">
        <v>0</v>
      </c>
      <c r="G2190" t="s">
        <v>1968</v>
      </c>
      <c r="H2190" t="s">
        <v>1958</v>
      </c>
      <c r="I2190" t="s">
        <v>1578</v>
      </c>
      <c r="J2190" t="s">
        <v>15</v>
      </c>
      <c r="K2190" t="s">
        <v>22</v>
      </c>
      <c r="M2190" t="s">
        <v>14</v>
      </c>
    </row>
    <row r="2191" spans="2:13" ht="14.25" hidden="1">
      <c r="B2191">
        <v>2189</v>
      </c>
      <c r="C2191">
        <v>194</v>
      </c>
      <c r="D2191">
        <v>4</v>
      </c>
      <c r="E2191">
        <v>2</v>
      </c>
      <c r="F2191">
        <v>0</v>
      </c>
      <c r="G2191" t="s">
        <v>1968</v>
      </c>
      <c r="H2191" t="s">
        <v>1958</v>
      </c>
      <c r="I2191" t="s">
        <v>1578</v>
      </c>
      <c r="J2191" t="s">
        <v>15</v>
      </c>
      <c r="K2191" t="s">
        <v>23</v>
      </c>
      <c r="M2191" t="s">
        <v>14</v>
      </c>
    </row>
    <row r="2192" spans="2:13" ht="14.25" hidden="1">
      <c r="B2192">
        <v>2190</v>
      </c>
      <c r="C2192">
        <v>194</v>
      </c>
      <c r="D2192">
        <v>4</v>
      </c>
      <c r="E2192">
        <v>3</v>
      </c>
      <c r="F2192">
        <v>0</v>
      </c>
      <c r="G2192" t="s">
        <v>1968</v>
      </c>
      <c r="H2192" t="s">
        <v>1958</v>
      </c>
      <c r="I2192" t="s">
        <v>1578</v>
      </c>
      <c r="J2192" t="s">
        <v>24</v>
      </c>
      <c r="K2192" t="s">
        <v>25</v>
      </c>
      <c r="M2192" t="s">
        <v>14</v>
      </c>
    </row>
    <row r="2193" spans="2:13" ht="14.25" hidden="1">
      <c r="B2193">
        <v>2191</v>
      </c>
      <c r="C2193">
        <v>194</v>
      </c>
      <c r="D2193">
        <v>4</v>
      </c>
      <c r="E2193">
        <v>4</v>
      </c>
      <c r="F2193">
        <v>0</v>
      </c>
      <c r="G2193" t="s">
        <v>1968</v>
      </c>
      <c r="H2193" t="s">
        <v>1958</v>
      </c>
      <c r="I2193" t="s">
        <v>1578</v>
      </c>
      <c r="J2193" t="s">
        <v>15</v>
      </c>
      <c r="K2193" t="s">
        <v>1579</v>
      </c>
      <c r="M2193" t="s">
        <v>14</v>
      </c>
    </row>
    <row r="2194" spans="2:13" ht="14.25" hidden="1">
      <c r="B2194">
        <v>2192</v>
      </c>
      <c r="C2194">
        <v>195</v>
      </c>
      <c r="D2194">
        <v>4</v>
      </c>
      <c r="E2194">
        <v>0</v>
      </c>
      <c r="F2194">
        <v>0</v>
      </c>
      <c r="G2194" t="s">
        <v>1968</v>
      </c>
      <c r="H2194" t="s">
        <v>1958</v>
      </c>
      <c r="I2194" t="s">
        <v>1580</v>
      </c>
      <c r="J2194" t="s">
        <v>12</v>
      </c>
      <c r="K2194" t="s">
        <v>1580</v>
      </c>
      <c r="M2194" t="s">
        <v>14</v>
      </c>
    </row>
    <row r="2195" spans="2:13" ht="14.25" hidden="1">
      <c r="B2195">
        <v>2193</v>
      </c>
      <c r="C2195">
        <v>195</v>
      </c>
      <c r="D2195">
        <v>4</v>
      </c>
      <c r="E2195">
        <v>1</v>
      </c>
      <c r="F2195">
        <v>0</v>
      </c>
      <c r="G2195" t="s">
        <v>1968</v>
      </c>
      <c r="H2195" t="s">
        <v>1958</v>
      </c>
      <c r="I2195" t="s">
        <v>1580</v>
      </c>
      <c r="J2195" t="s">
        <v>15</v>
      </c>
      <c r="K2195" t="s">
        <v>22</v>
      </c>
      <c r="M2195" t="s">
        <v>14</v>
      </c>
    </row>
    <row r="2196" spans="2:13" ht="14.25" hidden="1">
      <c r="B2196">
        <v>2194</v>
      </c>
      <c r="C2196">
        <v>195</v>
      </c>
      <c r="D2196">
        <v>4</v>
      </c>
      <c r="E2196">
        <v>2</v>
      </c>
      <c r="F2196">
        <v>0</v>
      </c>
      <c r="G2196" t="s">
        <v>1968</v>
      </c>
      <c r="H2196" t="s">
        <v>1958</v>
      </c>
      <c r="I2196" t="s">
        <v>1580</v>
      </c>
      <c r="J2196" t="s">
        <v>15</v>
      </c>
      <c r="K2196" t="s">
        <v>23</v>
      </c>
      <c r="M2196" t="s">
        <v>14</v>
      </c>
    </row>
    <row r="2197" spans="2:13" ht="14.25" hidden="1">
      <c r="B2197">
        <v>2195</v>
      </c>
      <c r="C2197">
        <v>195</v>
      </c>
      <c r="D2197">
        <v>4</v>
      </c>
      <c r="E2197">
        <v>3</v>
      </c>
      <c r="F2197">
        <v>0</v>
      </c>
      <c r="G2197" t="s">
        <v>1968</v>
      </c>
      <c r="H2197" t="s">
        <v>1958</v>
      </c>
      <c r="I2197" t="s">
        <v>1580</v>
      </c>
      <c r="J2197" t="s">
        <v>24</v>
      </c>
      <c r="K2197" t="s">
        <v>25</v>
      </c>
      <c r="M2197" t="s">
        <v>14</v>
      </c>
    </row>
    <row r="2198" spans="2:13" ht="14.25" hidden="1">
      <c r="B2198">
        <v>2196</v>
      </c>
      <c r="C2198">
        <v>195</v>
      </c>
      <c r="D2198">
        <v>4</v>
      </c>
      <c r="E2198">
        <v>4</v>
      </c>
      <c r="F2198">
        <v>0</v>
      </c>
      <c r="G2198" t="s">
        <v>1968</v>
      </c>
      <c r="H2198" t="s">
        <v>1958</v>
      </c>
      <c r="I2198" t="s">
        <v>1580</v>
      </c>
      <c r="J2198" t="s">
        <v>15</v>
      </c>
      <c r="K2198" t="s">
        <v>1581</v>
      </c>
      <c r="M2198" t="s">
        <v>14</v>
      </c>
    </row>
    <row r="2199" spans="2:13" ht="14.25" hidden="1">
      <c r="B2199">
        <v>2197</v>
      </c>
      <c r="C2199">
        <v>196</v>
      </c>
      <c r="D2199">
        <v>4</v>
      </c>
      <c r="E2199">
        <v>0</v>
      </c>
      <c r="F2199">
        <v>0</v>
      </c>
      <c r="G2199" t="s">
        <v>1968</v>
      </c>
      <c r="H2199" t="s">
        <v>1958</v>
      </c>
      <c r="I2199" t="s">
        <v>1582</v>
      </c>
      <c r="J2199" t="s">
        <v>12</v>
      </c>
      <c r="K2199" t="s">
        <v>1582</v>
      </c>
      <c r="M2199" t="s">
        <v>14</v>
      </c>
    </row>
    <row r="2200" spans="2:13" ht="14.25" hidden="1">
      <c r="B2200">
        <v>2198</v>
      </c>
      <c r="C2200">
        <v>196</v>
      </c>
      <c r="D2200">
        <v>4</v>
      </c>
      <c r="E2200">
        <v>1</v>
      </c>
      <c r="F2200">
        <v>0</v>
      </c>
      <c r="G2200" t="s">
        <v>1968</v>
      </c>
      <c r="H2200" t="s">
        <v>1958</v>
      </c>
      <c r="I2200" t="s">
        <v>1582</v>
      </c>
      <c r="J2200" t="s">
        <v>15</v>
      </c>
      <c r="K2200" t="s">
        <v>22</v>
      </c>
      <c r="M2200" t="s">
        <v>14</v>
      </c>
    </row>
    <row r="2201" spans="2:13" ht="14.25" hidden="1">
      <c r="B2201">
        <v>2199</v>
      </c>
      <c r="C2201">
        <v>196</v>
      </c>
      <c r="D2201">
        <v>4</v>
      </c>
      <c r="E2201">
        <v>2</v>
      </c>
      <c r="F2201">
        <v>0</v>
      </c>
      <c r="G2201" t="s">
        <v>1968</v>
      </c>
      <c r="H2201" t="s">
        <v>1958</v>
      </c>
      <c r="I2201" t="s">
        <v>1582</v>
      </c>
      <c r="J2201" t="s">
        <v>15</v>
      </c>
      <c r="K2201" t="s">
        <v>23</v>
      </c>
      <c r="M2201" t="s">
        <v>14</v>
      </c>
    </row>
    <row r="2202" spans="2:13" ht="14.25" hidden="1">
      <c r="B2202">
        <v>2200</v>
      </c>
      <c r="C2202">
        <v>196</v>
      </c>
      <c r="D2202">
        <v>4</v>
      </c>
      <c r="E2202">
        <v>3</v>
      </c>
      <c r="F2202">
        <v>0</v>
      </c>
      <c r="G2202" t="s">
        <v>1968</v>
      </c>
      <c r="H2202" t="s">
        <v>1958</v>
      </c>
      <c r="I2202" t="s">
        <v>1582</v>
      </c>
      <c r="J2202" t="s">
        <v>24</v>
      </c>
      <c r="K2202" t="s">
        <v>25</v>
      </c>
      <c r="M2202" t="s">
        <v>14</v>
      </c>
    </row>
    <row r="2203" spans="2:13" ht="14.25" hidden="1">
      <c r="B2203">
        <v>2201</v>
      </c>
      <c r="C2203">
        <v>196</v>
      </c>
      <c r="D2203">
        <v>4</v>
      </c>
      <c r="E2203">
        <v>4</v>
      </c>
      <c r="F2203">
        <v>0</v>
      </c>
      <c r="G2203" t="s">
        <v>1968</v>
      </c>
      <c r="H2203" t="s">
        <v>1958</v>
      </c>
      <c r="I2203" t="s">
        <v>1582</v>
      </c>
      <c r="J2203" t="s">
        <v>15</v>
      </c>
      <c r="K2203" t="s">
        <v>1583</v>
      </c>
      <c r="M2203" t="s">
        <v>14</v>
      </c>
    </row>
    <row r="2204" spans="2:13" ht="14.25" hidden="1">
      <c r="B2204">
        <v>2202</v>
      </c>
      <c r="C2204">
        <v>197</v>
      </c>
      <c r="D2204">
        <v>4</v>
      </c>
      <c r="E2204">
        <v>0</v>
      </c>
      <c r="F2204">
        <v>0</v>
      </c>
      <c r="G2204" t="s">
        <v>1968</v>
      </c>
      <c r="H2204" t="s">
        <v>1958</v>
      </c>
      <c r="I2204" t="s">
        <v>1584</v>
      </c>
      <c r="J2204" t="s">
        <v>12</v>
      </c>
      <c r="K2204" t="s">
        <v>1584</v>
      </c>
      <c r="M2204" t="s">
        <v>14</v>
      </c>
    </row>
    <row r="2205" spans="2:13" ht="14.25" hidden="1">
      <c r="B2205">
        <v>2203</v>
      </c>
      <c r="C2205">
        <v>197</v>
      </c>
      <c r="D2205">
        <v>4</v>
      </c>
      <c r="E2205">
        <v>1</v>
      </c>
      <c r="F2205">
        <v>0</v>
      </c>
      <c r="G2205" t="s">
        <v>1968</v>
      </c>
      <c r="H2205" t="s">
        <v>1958</v>
      </c>
      <c r="I2205" t="s">
        <v>1584</v>
      </c>
      <c r="J2205" t="s">
        <v>15</v>
      </c>
      <c r="K2205" t="s">
        <v>22</v>
      </c>
      <c r="M2205" t="s">
        <v>14</v>
      </c>
    </row>
    <row r="2206" spans="2:13" ht="14.25" hidden="1">
      <c r="B2206">
        <v>2204</v>
      </c>
      <c r="C2206">
        <v>197</v>
      </c>
      <c r="D2206">
        <v>4</v>
      </c>
      <c r="E2206">
        <v>2</v>
      </c>
      <c r="F2206">
        <v>0</v>
      </c>
      <c r="G2206" t="s">
        <v>1968</v>
      </c>
      <c r="H2206" t="s">
        <v>1958</v>
      </c>
      <c r="I2206" t="s">
        <v>1584</v>
      </c>
      <c r="J2206" t="s">
        <v>15</v>
      </c>
      <c r="K2206" t="s">
        <v>23</v>
      </c>
      <c r="M2206" t="s">
        <v>14</v>
      </c>
    </row>
    <row r="2207" spans="2:13" ht="14.25" hidden="1">
      <c r="B2207">
        <v>2205</v>
      </c>
      <c r="C2207">
        <v>197</v>
      </c>
      <c r="D2207">
        <v>4</v>
      </c>
      <c r="E2207">
        <v>3</v>
      </c>
      <c r="F2207">
        <v>0</v>
      </c>
      <c r="G2207" t="s">
        <v>1968</v>
      </c>
      <c r="H2207" t="s">
        <v>1958</v>
      </c>
      <c r="I2207" t="s">
        <v>1584</v>
      </c>
      <c r="J2207" t="s">
        <v>24</v>
      </c>
      <c r="K2207" t="s">
        <v>25</v>
      </c>
      <c r="M2207" t="s">
        <v>14</v>
      </c>
    </row>
    <row r="2208" spans="2:13" ht="14.25" hidden="1">
      <c r="B2208">
        <v>2206</v>
      </c>
      <c r="C2208">
        <v>197</v>
      </c>
      <c r="D2208">
        <v>4</v>
      </c>
      <c r="E2208">
        <v>4</v>
      </c>
      <c r="F2208">
        <v>0</v>
      </c>
      <c r="G2208" t="s">
        <v>1968</v>
      </c>
      <c r="H2208" t="s">
        <v>1958</v>
      </c>
      <c r="I2208" t="s">
        <v>1584</v>
      </c>
      <c r="J2208" t="s">
        <v>15</v>
      </c>
      <c r="K2208" t="s">
        <v>1585</v>
      </c>
      <c r="M2208" t="s">
        <v>14</v>
      </c>
    </row>
    <row r="2209" spans="2:13" ht="14.25" hidden="1">
      <c r="B2209">
        <v>2207</v>
      </c>
      <c r="C2209">
        <v>198</v>
      </c>
      <c r="D2209">
        <v>4</v>
      </c>
      <c r="E2209">
        <v>0</v>
      </c>
      <c r="F2209">
        <v>0</v>
      </c>
      <c r="G2209" t="s">
        <v>1968</v>
      </c>
      <c r="H2209" t="s">
        <v>1958</v>
      </c>
      <c r="I2209" t="s">
        <v>1586</v>
      </c>
      <c r="J2209" t="s">
        <v>12</v>
      </c>
      <c r="K2209" t="s">
        <v>1586</v>
      </c>
      <c r="M2209" t="s">
        <v>14</v>
      </c>
    </row>
    <row r="2210" spans="2:13" ht="14.25" hidden="1">
      <c r="B2210">
        <v>2208</v>
      </c>
      <c r="C2210">
        <v>198</v>
      </c>
      <c r="D2210">
        <v>4</v>
      </c>
      <c r="E2210">
        <v>1</v>
      </c>
      <c r="F2210">
        <v>0</v>
      </c>
      <c r="G2210" t="s">
        <v>1968</v>
      </c>
      <c r="H2210" t="s">
        <v>1958</v>
      </c>
      <c r="I2210" t="s">
        <v>1586</v>
      </c>
      <c r="J2210" t="s">
        <v>15</v>
      </c>
      <c r="K2210" t="s">
        <v>22</v>
      </c>
      <c r="M2210" t="s">
        <v>14</v>
      </c>
    </row>
    <row r="2211" spans="2:13" ht="14.25" hidden="1">
      <c r="B2211">
        <v>2209</v>
      </c>
      <c r="C2211">
        <v>198</v>
      </c>
      <c r="D2211">
        <v>4</v>
      </c>
      <c r="E2211">
        <v>2</v>
      </c>
      <c r="F2211">
        <v>0</v>
      </c>
      <c r="G2211" t="s">
        <v>1968</v>
      </c>
      <c r="H2211" t="s">
        <v>1958</v>
      </c>
      <c r="I2211" t="s">
        <v>1586</v>
      </c>
      <c r="J2211" t="s">
        <v>15</v>
      </c>
      <c r="K2211" t="s">
        <v>23</v>
      </c>
      <c r="M2211" t="s">
        <v>14</v>
      </c>
    </row>
    <row r="2212" spans="2:13" ht="14.25" hidden="1">
      <c r="B2212">
        <v>2210</v>
      </c>
      <c r="C2212">
        <v>198</v>
      </c>
      <c r="D2212">
        <v>4</v>
      </c>
      <c r="E2212">
        <v>3</v>
      </c>
      <c r="F2212">
        <v>0</v>
      </c>
      <c r="G2212" t="s">
        <v>1968</v>
      </c>
      <c r="H2212" t="s">
        <v>1958</v>
      </c>
      <c r="I2212" t="s">
        <v>1586</v>
      </c>
      <c r="J2212" t="s">
        <v>24</v>
      </c>
      <c r="K2212" t="s">
        <v>25</v>
      </c>
      <c r="M2212" t="s">
        <v>14</v>
      </c>
    </row>
    <row r="2213" spans="2:13" ht="14.25" hidden="1">
      <c r="B2213">
        <v>2211</v>
      </c>
      <c r="C2213">
        <v>198</v>
      </c>
      <c r="D2213">
        <v>4</v>
      </c>
      <c r="E2213">
        <v>4</v>
      </c>
      <c r="F2213">
        <v>0</v>
      </c>
      <c r="G2213" t="s">
        <v>1968</v>
      </c>
      <c r="H2213" t="s">
        <v>1958</v>
      </c>
      <c r="I2213" t="s">
        <v>1586</v>
      </c>
      <c r="J2213" t="s">
        <v>15</v>
      </c>
      <c r="K2213" t="s">
        <v>1587</v>
      </c>
      <c r="M2213" t="s">
        <v>14</v>
      </c>
    </row>
    <row r="2214" spans="2:13" ht="14.25" hidden="1">
      <c r="B2214">
        <v>2212</v>
      </c>
      <c r="C2214">
        <v>199</v>
      </c>
      <c r="D2214">
        <v>20</v>
      </c>
      <c r="E2214">
        <v>0</v>
      </c>
      <c r="F2214">
        <v>0</v>
      </c>
      <c r="G2214" t="s">
        <v>1968</v>
      </c>
      <c r="H2214" t="s">
        <v>1958</v>
      </c>
      <c r="I2214" t="s">
        <v>1588</v>
      </c>
      <c r="J2214" t="s">
        <v>430</v>
      </c>
      <c r="K2214" t="s">
        <v>1588</v>
      </c>
      <c r="M2214" t="s">
        <v>14</v>
      </c>
    </row>
    <row r="2215" spans="2:13" ht="14.25" hidden="1">
      <c r="B2215">
        <v>2213</v>
      </c>
      <c r="C2215">
        <v>199</v>
      </c>
      <c r="D2215">
        <v>20</v>
      </c>
      <c r="E2215">
        <v>1</v>
      </c>
      <c r="F2215">
        <v>0</v>
      </c>
      <c r="G2215" t="s">
        <v>1968</v>
      </c>
      <c r="H2215" t="s">
        <v>1958</v>
      </c>
      <c r="I2215" t="s">
        <v>1588</v>
      </c>
      <c r="J2215" t="s">
        <v>432</v>
      </c>
      <c r="K2215" t="s">
        <v>1589</v>
      </c>
      <c r="M2215" t="s">
        <v>14</v>
      </c>
    </row>
    <row r="2216" spans="2:13" ht="14.25" hidden="1">
      <c r="B2216">
        <v>2214</v>
      </c>
      <c r="C2216">
        <v>199</v>
      </c>
      <c r="D2216">
        <v>20</v>
      </c>
      <c r="E2216">
        <v>2</v>
      </c>
      <c r="F2216">
        <v>0</v>
      </c>
      <c r="G2216" t="s">
        <v>1968</v>
      </c>
      <c r="H2216" t="s">
        <v>1958</v>
      </c>
      <c r="I2216" t="s">
        <v>1588</v>
      </c>
      <c r="J2216" t="s">
        <v>15</v>
      </c>
      <c r="K2216" t="s">
        <v>1590</v>
      </c>
      <c r="M2216" t="s">
        <v>14</v>
      </c>
    </row>
    <row r="2217" spans="2:13" ht="14.25" hidden="1">
      <c r="B2217">
        <v>2215</v>
      </c>
      <c r="C2217">
        <v>199</v>
      </c>
      <c r="D2217">
        <v>20</v>
      </c>
      <c r="E2217">
        <v>3</v>
      </c>
      <c r="F2217">
        <v>0</v>
      </c>
      <c r="G2217" t="s">
        <v>1968</v>
      </c>
      <c r="H2217" t="s">
        <v>1958</v>
      </c>
      <c r="I2217" t="s">
        <v>1588</v>
      </c>
      <c r="J2217" t="s">
        <v>15</v>
      </c>
      <c r="K2217" t="s">
        <v>1591</v>
      </c>
      <c r="M2217" t="s">
        <v>14</v>
      </c>
    </row>
    <row r="2218" spans="2:13" ht="14.25" hidden="1">
      <c r="B2218">
        <v>2216</v>
      </c>
      <c r="C2218">
        <v>199</v>
      </c>
      <c r="D2218">
        <v>20</v>
      </c>
      <c r="E2218">
        <v>4</v>
      </c>
      <c r="F2218">
        <v>0</v>
      </c>
      <c r="G2218" t="s">
        <v>1968</v>
      </c>
      <c r="H2218" t="s">
        <v>1958</v>
      </c>
      <c r="I2218" t="s">
        <v>1588</v>
      </c>
      <c r="J2218" t="s">
        <v>15</v>
      </c>
      <c r="K2218" t="s">
        <v>1592</v>
      </c>
      <c r="M2218" t="s">
        <v>14</v>
      </c>
    </row>
    <row r="2219" spans="2:13" ht="14.25" hidden="1">
      <c r="B2219">
        <v>2217</v>
      </c>
      <c r="C2219">
        <v>199</v>
      </c>
      <c r="D2219">
        <v>20</v>
      </c>
      <c r="E2219">
        <v>5</v>
      </c>
      <c r="F2219">
        <v>0</v>
      </c>
      <c r="G2219" t="s">
        <v>1968</v>
      </c>
      <c r="H2219" t="s">
        <v>1958</v>
      </c>
      <c r="I2219" t="s">
        <v>1588</v>
      </c>
      <c r="J2219" t="s">
        <v>15</v>
      </c>
      <c r="K2219" t="s">
        <v>1593</v>
      </c>
      <c r="M2219" t="s">
        <v>14</v>
      </c>
    </row>
    <row r="2220" spans="2:13" ht="14.25" hidden="1">
      <c r="B2220">
        <v>2218</v>
      </c>
      <c r="C2220">
        <v>199</v>
      </c>
      <c r="D2220">
        <v>20</v>
      </c>
      <c r="E2220">
        <v>6</v>
      </c>
      <c r="F2220">
        <v>0</v>
      </c>
      <c r="G2220" t="s">
        <v>1968</v>
      </c>
      <c r="H2220" t="s">
        <v>1958</v>
      </c>
      <c r="I2220" t="s">
        <v>1588</v>
      </c>
      <c r="J2220" t="s">
        <v>432</v>
      </c>
      <c r="K2220" t="s">
        <v>1594</v>
      </c>
      <c r="M2220" t="s">
        <v>14</v>
      </c>
    </row>
    <row r="2221" spans="2:13" ht="14.25" hidden="1">
      <c r="B2221">
        <v>2219</v>
      </c>
      <c r="C2221">
        <v>199</v>
      </c>
      <c r="D2221">
        <v>20</v>
      </c>
      <c r="E2221">
        <v>7</v>
      </c>
      <c r="F2221">
        <v>0</v>
      </c>
      <c r="G2221" t="s">
        <v>1968</v>
      </c>
      <c r="H2221" t="s">
        <v>1958</v>
      </c>
      <c r="I2221" t="s">
        <v>1588</v>
      </c>
      <c r="J2221" t="s">
        <v>15</v>
      </c>
      <c r="K2221" t="s">
        <v>1595</v>
      </c>
      <c r="M2221" t="s">
        <v>14</v>
      </c>
    </row>
    <row r="2222" spans="2:13" ht="14.25" hidden="1">
      <c r="B2222">
        <v>2220</v>
      </c>
      <c r="C2222">
        <v>199</v>
      </c>
      <c r="D2222">
        <v>20</v>
      </c>
      <c r="E2222">
        <v>8</v>
      </c>
      <c r="F2222">
        <v>0</v>
      </c>
      <c r="G2222" t="s">
        <v>1968</v>
      </c>
      <c r="H2222" t="s">
        <v>1958</v>
      </c>
      <c r="I2222" t="s">
        <v>1588</v>
      </c>
      <c r="J2222" t="s">
        <v>15</v>
      </c>
      <c r="K2222" t="s">
        <v>1596</v>
      </c>
      <c r="M2222" t="s">
        <v>14</v>
      </c>
    </row>
    <row r="2223" spans="2:13" ht="14.25" hidden="1">
      <c r="B2223">
        <v>2221</v>
      </c>
      <c r="C2223">
        <v>199</v>
      </c>
      <c r="D2223">
        <v>20</v>
      </c>
      <c r="E2223">
        <v>9</v>
      </c>
      <c r="F2223">
        <v>0</v>
      </c>
      <c r="G2223" t="s">
        <v>1968</v>
      </c>
      <c r="H2223" t="s">
        <v>1958</v>
      </c>
      <c r="I2223" t="s">
        <v>1588</v>
      </c>
      <c r="J2223" t="s">
        <v>15</v>
      </c>
      <c r="K2223" t="s">
        <v>1597</v>
      </c>
      <c r="M2223" t="s">
        <v>14</v>
      </c>
    </row>
    <row r="2224" spans="2:13" ht="14.25" hidden="1">
      <c r="B2224">
        <v>2222</v>
      </c>
      <c r="C2224">
        <v>199</v>
      </c>
      <c r="D2224">
        <v>20</v>
      </c>
      <c r="E2224">
        <v>10</v>
      </c>
      <c r="F2224">
        <v>0</v>
      </c>
      <c r="G2224" t="s">
        <v>1968</v>
      </c>
      <c r="H2224" t="s">
        <v>1958</v>
      </c>
      <c r="I2224" t="s">
        <v>1588</v>
      </c>
      <c r="J2224" t="s">
        <v>432</v>
      </c>
      <c r="K2224" t="s">
        <v>1598</v>
      </c>
      <c r="M2224" t="s">
        <v>14</v>
      </c>
    </row>
    <row r="2225" spans="2:13" ht="14.25" hidden="1">
      <c r="B2225">
        <v>2223</v>
      </c>
      <c r="C2225">
        <v>199</v>
      </c>
      <c r="D2225">
        <v>20</v>
      </c>
      <c r="E2225">
        <v>11</v>
      </c>
      <c r="F2225">
        <v>0</v>
      </c>
      <c r="G2225" t="s">
        <v>1968</v>
      </c>
      <c r="H2225" t="s">
        <v>1958</v>
      </c>
      <c r="I2225" t="s">
        <v>1588</v>
      </c>
      <c r="J2225" t="s">
        <v>15</v>
      </c>
      <c r="K2225" t="s">
        <v>1599</v>
      </c>
      <c r="M2225" t="s">
        <v>14</v>
      </c>
    </row>
    <row r="2226" spans="2:13" ht="14.25" hidden="1">
      <c r="B2226">
        <v>2224</v>
      </c>
      <c r="C2226">
        <v>199</v>
      </c>
      <c r="D2226">
        <v>20</v>
      </c>
      <c r="E2226">
        <v>12</v>
      </c>
      <c r="F2226">
        <v>0</v>
      </c>
      <c r="G2226" t="s">
        <v>1968</v>
      </c>
      <c r="H2226" t="s">
        <v>1958</v>
      </c>
      <c r="I2226" t="s">
        <v>1588</v>
      </c>
      <c r="J2226" t="s">
        <v>15</v>
      </c>
      <c r="K2226" t="s">
        <v>1600</v>
      </c>
      <c r="M2226" t="s">
        <v>14</v>
      </c>
    </row>
    <row r="2227" spans="2:13" ht="14.25" hidden="1">
      <c r="B2227">
        <v>2225</v>
      </c>
      <c r="C2227">
        <v>199</v>
      </c>
      <c r="D2227">
        <v>20</v>
      </c>
      <c r="E2227">
        <v>13</v>
      </c>
      <c r="F2227">
        <v>0</v>
      </c>
      <c r="G2227" t="s">
        <v>1968</v>
      </c>
      <c r="H2227" t="s">
        <v>1958</v>
      </c>
      <c r="I2227" t="s">
        <v>1588</v>
      </c>
      <c r="J2227" t="s">
        <v>15</v>
      </c>
      <c r="K2227" t="s">
        <v>1601</v>
      </c>
      <c r="M2227" t="s">
        <v>14</v>
      </c>
    </row>
    <row r="2228" spans="2:13" ht="14.25" hidden="1">
      <c r="B2228">
        <v>2226</v>
      </c>
      <c r="C2228">
        <v>199</v>
      </c>
      <c r="D2228">
        <v>20</v>
      </c>
      <c r="E2228">
        <v>14</v>
      </c>
      <c r="F2228">
        <v>0</v>
      </c>
      <c r="G2228" t="s">
        <v>1968</v>
      </c>
      <c r="H2228" t="s">
        <v>1958</v>
      </c>
      <c r="I2228" t="s">
        <v>1588</v>
      </c>
      <c r="J2228" t="s">
        <v>15</v>
      </c>
      <c r="K2228" t="s">
        <v>1602</v>
      </c>
      <c r="M2228" t="s">
        <v>14</v>
      </c>
    </row>
    <row r="2229" spans="2:13" ht="14.25" hidden="1">
      <c r="B2229">
        <v>2227</v>
      </c>
      <c r="C2229">
        <v>199</v>
      </c>
      <c r="D2229">
        <v>20</v>
      </c>
      <c r="E2229">
        <v>15</v>
      </c>
      <c r="F2229">
        <v>0</v>
      </c>
      <c r="G2229" t="s">
        <v>1968</v>
      </c>
      <c r="H2229" t="s">
        <v>1958</v>
      </c>
      <c r="I2229" t="s">
        <v>1588</v>
      </c>
      <c r="J2229" t="s">
        <v>432</v>
      </c>
      <c r="K2229" t="s">
        <v>1603</v>
      </c>
      <c r="M2229" t="s">
        <v>14</v>
      </c>
    </row>
    <row r="2230" spans="2:13" ht="14.25" hidden="1">
      <c r="B2230">
        <v>2228</v>
      </c>
      <c r="C2230">
        <v>199</v>
      </c>
      <c r="D2230">
        <v>20</v>
      </c>
      <c r="E2230">
        <v>16</v>
      </c>
      <c r="F2230">
        <v>0</v>
      </c>
      <c r="G2230" t="s">
        <v>1968</v>
      </c>
      <c r="H2230" t="s">
        <v>1958</v>
      </c>
      <c r="I2230" t="s">
        <v>1588</v>
      </c>
      <c r="J2230" t="s">
        <v>15</v>
      </c>
      <c r="K2230" t="s">
        <v>1604</v>
      </c>
      <c r="M2230" t="s">
        <v>14</v>
      </c>
    </row>
    <row r="2231" spans="2:13" ht="14.25" hidden="1">
      <c r="B2231">
        <v>2229</v>
      </c>
      <c r="C2231">
        <v>199</v>
      </c>
      <c r="D2231">
        <v>20</v>
      </c>
      <c r="E2231">
        <v>17</v>
      </c>
      <c r="F2231">
        <v>0</v>
      </c>
      <c r="G2231" t="s">
        <v>1968</v>
      </c>
      <c r="H2231" t="s">
        <v>1958</v>
      </c>
      <c r="I2231" t="s">
        <v>1588</v>
      </c>
      <c r="J2231" t="s">
        <v>15</v>
      </c>
      <c r="K2231" t="s">
        <v>1605</v>
      </c>
      <c r="M2231" t="s">
        <v>14</v>
      </c>
    </row>
    <row r="2232" spans="2:13" ht="14.25" hidden="1">
      <c r="B2232">
        <v>2230</v>
      </c>
      <c r="C2232">
        <v>199</v>
      </c>
      <c r="D2232">
        <v>20</v>
      </c>
      <c r="E2232">
        <v>18</v>
      </c>
      <c r="F2232">
        <v>0</v>
      </c>
      <c r="G2232" t="s">
        <v>1968</v>
      </c>
      <c r="H2232" t="s">
        <v>1958</v>
      </c>
      <c r="I2232" t="s">
        <v>1588</v>
      </c>
      <c r="J2232" t="s">
        <v>15</v>
      </c>
      <c r="K2232" t="s">
        <v>1606</v>
      </c>
      <c r="M2232" t="s">
        <v>14</v>
      </c>
    </row>
    <row r="2233" spans="2:13" ht="14.25" hidden="1">
      <c r="B2233">
        <v>2231</v>
      </c>
      <c r="C2233">
        <v>199</v>
      </c>
      <c r="D2233">
        <v>20</v>
      </c>
      <c r="E2233">
        <v>19</v>
      </c>
      <c r="F2233">
        <v>0</v>
      </c>
      <c r="G2233" t="s">
        <v>1968</v>
      </c>
      <c r="H2233" t="s">
        <v>1958</v>
      </c>
      <c r="I2233" t="s">
        <v>1588</v>
      </c>
      <c r="J2233" t="s">
        <v>15</v>
      </c>
      <c r="K2233" t="s">
        <v>1607</v>
      </c>
      <c r="M2233" t="s">
        <v>14</v>
      </c>
    </row>
    <row r="2234" spans="2:13" ht="14.25" hidden="1">
      <c r="B2234">
        <v>2232</v>
      </c>
      <c r="C2234">
        <v>199</v>
      </c>
      <c r="D2234">
        <v>20</v>
      </c>
      <c r="E2234">
        <v>20</v>
      </c>
      <c r="F2234">
        <v>0</v>
      </c>
      <c r="G2234" t="s">
        <v>1968</v>
      </c>
      <c r="H2234" t="s">
        <v>1958</v>
      </c>
      <c r="I2234" t="s">
        <v>1588</v>
      </c>
      <c r="J2234" t="s">
        <v>24</v>
      </c>
      <c r="K2234" t="s">
        <v>1608</v>
      </c>
      <c r="M2234" t="s">
        <v>14</v>
      </c>
    </row>
    <row r="2235" spans="2:13" ht="14.25" hidden="1">
      <c r="B2235">
        <v>2233</v>
      </c>
      <c r="C2235">
        <v>200</v>
      </c>
      <c r="D2235">
        <v>4</v>
      </c>
      <c r="E2235">
        <v>0</v>
      </c>
      <c r="F2235">
        <v>0</v>
      </c>
      <c r="G2235" t="s">
        <v>1968</v>
      </c>
      <c r="H2235" t="s">
        <v>1958</v>
      </c>
      <c r="I2235" t="s">
        <v>1609</v>
      </c>
      <c r="J2235" t="s">
        <v>12</v>
      </c>
      <c r="K2235" t="s">
        <v>1609</v>
      </c>
      <c r="M2235" t="s">
        <v>14</v>
      </c>
    </row>
    <row r="2236" spans="2:13" ht="14.25" hidden="1">
      <c r="B2236">
        <v>2234</v>
      </c>
      <c r="C2236">
        <v>200</v>
      </c>
      <c r="D2236">
        <v>4</v>
      </c>
      <c r="E2236">
        <v>1</v>
      </c>
      <c r="F2236">
        <v>0</v>
      </c>
      <c r="G2236" t="s">
        <v>1968</v>
      </c>
      <c r="H2236" t="s">
        <v>1958</v>
      </c>
      <c r="I2236" t="s">
        <v>1609</v>
      </c>
      <c r="J2236" t="s">
        <v>15</v>
      </c>
      <c r="K2236" t="s">
        <v>22</v>
      </c>
      <c r="M2236" t="s">
        <v>14</v>
      </c>
    </row>
    <row r="2237" spans="2:13" ht="14.25" hidden="1">
      <c r="B2237">
        <v>2235</v>
      </c>
      <c r="C2237">
        <v>200</v>
      </c>
      <c r="D2237">
        <v>4</v>
      </c>
      <c r="E2237">
        <v>2</v>
      </c>
      <c r="F2237">
        <v>0</v>
      </c>
      <c r="G2237" t="s">
        <v>1968</v>
      </c>
      <c r="H2237" t="s">
        <v>1958</v>
      </c>
      <c r="I2237" t="s">
        <v>1609</v>
      </c>
      <c r="J2237" t="s">
        <v>15</v>
      </c>
      <c r="K2237" t="s">
        <v>23</v>
      </c>
      <c r="M2237" t="s">
        <v>14</v>
      </c>
    </row>
    <row r="2238" spans="2:13" ht="14.25" hidden="1">
      <c r="B2238">
        <v>2236</v>
      </c>
      <c r="C2238">
        <v>200</v>
      </c>
      <c r="D2238">
        <v>4</v>
      </c>
      <c r="E2238">
        <v>3</v>
      </c>
      <c r="F2238">
        <v>0</v>
      </c>
      <c r="G2238" t="s">
        <v>1968</v>
      </c>
      <c r="H2238" t="s">
        <v>1958</v>
      </c>
      <c r="I2238" t="s">
        <v>1609</v>
      </c>
      <c r="J2238" t="s">
        <v>24</v>
      </c>
      <c r="K2238" t="s">
        <v>25</v>
      </c>
      <c r="M2238" t="s">
        <v>14</v>
      </c>
    </row>
    <row r="2239" spans="2:13" ht="14.25" hidden="1">
      <c r="B2239">
        <v>2237</v>
      </c>
      <c r="C2239">
        <v>200</v>
      </c>
      <c r="D2239">
        <v>4</v>
      </c>
      <c r="E2239">
        <v>4</v>
      </c>
      <c r="F2239">
        <v>0</v>
      </c>
      <c r="G2239" t="s">
        <v>1968</v>
      </c>
      <c r="H2239" t="s">
        <v>1958</v>
      </c>
      <c r="I2239" t="s">
        <v>1609</v>
      </c>
      <c r="J2239" t="s">
        <v>15</v>
      </c>
      <c r="K2239" t="s">
        <v>1610</v>
      </c>
      <c r="M2239" t="s">
        <v>14</v>
      </c>
    </row>
    <row r="2240" spans="2:13" ht="14.25" hidden="1">
      <c r="B2240">
        <v>2238</v>
      </c>
      <c r="C2240">
        <v>201</v>
      </c>
      <c r="D2240">
        <v>4</v>
      </c>
      <c r="E2240">
        <v>0</v>
      </c>
      <c r="F2240">
        <v>0</v>
      </c>
      <c r="G2240" t="s">
        <v>1968</v>
      </c>
      <c r="H2240" t="s">
        <v>1958</v>
      </c>
      <c r="I2240" t="s">
        <v>1611</v>
      </c>
      <c r="J2240" t="s">
        <v>12</v>
      </c>
      <c r="K2240" t="s">
        <v>1611</v>
      </c>
      <c r="M2240" t="s">
        <v>14</v>
      </c>
    </row>
    <row r="2241" spans="2:13" ht="14.25" hidden="1">
      <c r="B2241">
        <v>2239</v>
      </c>
      <c r="C2241">
        <v>201</v>
      </c>
      <c r="D2241">
        <v>4</v>
      </c>
      <c r="E2241">
        <v>1</v>
      </c>
      <c r="F2241">
        <v>0</v>
      </c>
      <c r="G2241" t="s">
        <v>1968</v>
      </c>
      <c r="H2241" t="s">
        <v>1958</v>
      </c>
      <c r="I2241" t="s">
        <v>1611</v>
      </c>
      <c r="J2241" t="s">
        <v>15</v>
      </c>
      <c r="K2241" t="s">
        <v>22</v>
      </c>
      <c r="M2241" t="s">
        <v>14</v>
      </c>
    </row>
    <row r="2242" spans="2:13" ht="14.25" hidden="1">
      <c r="B2242">
        <v>2240</v>
      </c>
      <c r="C2242">
        <v>201</v>
      </c>
      <c r="D2242">
        <v>4</v>
      </c>
      <c r="E2242">
        <v>2</v>
      </c>
      <c r="F2242">
        <v>0</v>
      </c>
      <c r="G2242" t="s">
        <v>1968</v>
      </c>
      <c r="H2242" t="s">
        <v>1958</v>
      </c>
      <c r="I2242" t="s">
        <v>1611</v>
      </c>
      <c r="J2242" t="s">
        <v>15</v>
      </c>
      <c r="K2242" t="s">
        <v>23</v>
      </c>
      <c r="M2242" t="s">
        <v>14</v>
      </c>
    </row>
    <row r="2243" spans="2:13" ht="14.25" hidden="1">
      <c r="B2243">
        <v>2241</v>
      </c>
      <c r="C2243">
        <v>201</v>
      </c>
      <c r="D2243">
        <v>4</v>
      </c>
      <c r="E2243">
        <v>3</v>
      </c>
      <c r="F2243">
        <v>0</v>
      </c>
      <c r="G2243" t="s">
        <v>1968</v>
      </c>
      <c r="H2243" t="s">
        <v>1958</v>
      </c>
      <c r="I2243" t="s">
        <v>1611</v>
      </c>
      <c r="J2243" t="s">
        <v>24</v>
      </c>
      <c r="K2243" t="s">
        <v>25</v>
      </c>
      <c r="M2243" t="s">
        <v>14</v>
      </c>
    </row>
    <row r="2244" spans="2:13" ht="14.25" hidden="1">
      <c r="B2244">
        <v>2242</v>
      </c>
      <c r="C2244">
        <v>201</v>
      </c>
      <c r="D2244">
        <v>4</v>
      </c>
      <c r="E2244">
        <v>4</v>
      </c>
      <c r="F2244">
        <v>0</v>
      </c>
      <c r="G2244" t="s">
        <v>1968</v>
      </c>
      <c r="H2244" t="s">
        <v>1958</v>
      </c>
      <c r="I2244" t="s">
        <v>1611</v>
      </c>
      <c r="J2244" t="s">
        <v>15</v>
      </c>
      <c r="K2244" t="s">
        <v>1612</v>
      </c>
      <c r="M2244" t="s">
        <v>14</v>
      </c>
    </row>
    <row r="2245" spans="2:13" ht="14.25" hidden="1">
      <c r="B2245">
        <v>2243</v>
      </c>
      <c r="C2245">
        <v>202</v>
      </c>
      <c r="D2245">
        <v>4</v>
      </c>
      <c r="E2245">
        <v>0</v>
      </c>
      <c r="F2245">
        <v>0</v>
      </c>
      <c r="G2245" t="s">
        <v>1968</v>
      </c>
      <c r="H2245" t="s">
        <v>1958</v>
      </c>
      <c r="I2245" t="s">
        <v>1613</v>
      </c>
      <c r="J2245" t="s">
        <v>12</v>
      </c>
      <c r="K2245" t="s">
        <v>1613</v>
      </c>
      <c r="M2245" t="s">
        <v>14</v>
      </c>
    </row>
    <row r="2246" spans="2:13" ht="14.25" hidden="1">
      <c r="B2246">
        <v>2244</v>
      </c>
      <c r="C2246">
        <v>202</v>
      </c>
      <c r="D2246">
        <v>4</v>
      </c>
      <c r="E2246">
        <v>1</v>
      </c>
      <c r="F2246">
        <v>0</v>
      </c>
      <c r="G2246" t="s">
        <v>1968</v>
      </c>
      <c r="H2246" t="s">
        <v>1958</v>
      </c>
      <c r="I2246" t="s">
        <v>1613</v>
      </c>
      <c r="J2246" t="s">
        <v>15</v>
      </c>
      <c r="K2246" t="s">
        <v>22</v>
      </c>
      <c r="M2246" t="s">
        <v>14</v>
      </c>
    </row>
    <row r="2247" spans="2:13" ht="14.25" hidden="1">
      <c r="B2247">
        <v>2245</v>
      </c>
      <c r="C2247">
        <v>202</v>
      </c>
      <c r="D2247">
        <v>4</v>
      </c>
      <c r="E2247">
        <v>2</v>
      </c>
      <c r="F2247">
        <v>0</v>
      </c>
      <c r="G2247" t="s">
        <v>1968</v>
      </c>
      <c r="H2247" t="s">
        <v>1958</v>
      </c>
      <c r="I2247" t="s">
        <v>1613</v>
      </c>
      <c r="J2247" t="s">
        <v>15</v>
      </c>
      <c r="K2247" t="s">
        <v>23</v>
      </c>
      <c r="M2247" t="s">
        <v>14</v>
      </c>
    </row>
    <row r="2248" spans="2:13" ht="14.25" hidden="1">
      <c r="B2248">
        <v>2246</v>
      </c>
      <c r="C2248">
        <v>202</v>
      </c>
      <c r="D2248">
        <v>4</v>
      </c>
      <c r="E2248">
        <v>3</v>
      </c>
      <c r="F2248">
        <v>0</v>
      </c>
      <c r="G2248" t="s">
        <v>1968</v>
      </c>
      <c r="H2248" t="s">
        <v>1958</v>
      </c>
      <c r="I2248" t="s">
        <v>1613</v>
      </c>
      <c r="J2248" t="s">
        <v>24</v>
      </c>
      <c r="K2248" t="s">
        <v>25</v>
      </c>
      <c r="M2248" t="s">
        <v>14</v>
      </c>
    </row>
    <row r="2249" spans="2:13" ht="14.25" hidden="1">
      <c r="B2249">
        <v>2247</v>
      </c>
      <c r="C2249">
        <v>202</v>
      </c>
      <c r="D2249">
        <v>4</v>
      </c>
      <c r="E2249">
        <v>4</v>
      </c>
      <c r="F2249">
        <v>0</v>
      </c>
      <c r="G2249" t="s">
        <v>1968</v>
      </c>
      <c r="H2249" t="s">
        <v>1958</v>
      </c>
      <c r="I2249" t="s">
        <v>1613</v>
      </c>
      <c r="J2249" t="s">
        <v>15</v>
      </c>
      <c r="K2249" t="s">
        <v>1614</v>
      </c>
      <c r="M2249" t="s">
        <v>14</v>
      </c>
    </row>
    <row r="2250" spans="2:13" ht="14.25" hidden="1">
      <c r="B2250">
        <v>2248</v>
      </c>
      <c r="C2250">
        <v>203</v>
      </c>
      <c r="D2250">
        <v>12</v>
      </c>
      <c r="E2250">
        <v>0</v>
      </c>
      <c r="F2250">
        <v>0</v>
      </c>
      <c r="G2250" t="s">
        <v>1968</v>
      </c>
      <c r="H2250" t="s">
        <v>1958</v>
      </c>
      <c r="I2250" t="s">
        <v>1615</v>
      </c>
      <c r="J2250" t="s">
        <v>12</v>
      </c>
      <c r="K2250" t="s">
        <v>1615</v>
      </c>
      <c r="M2250" t="s">
        <v>14</v>
      </c>
    </row>
    <row r="2251" spans="2:13" ht="14.25" hidden="1">
      <c r="B2251">
        <v>2249</v>
      </c>
      <c r="C2251">
        <v>203</v>
      </c>
      <c r="D2251">
        <v>12</v>
      </c>
      <c r="E2251">
        <v>1</v>
      </c>
      <c r="F2251">
        <v>0</v>
      </c>
      <c r="G2251" t="s">
        <v>1968</v>
      </c>
      <c r="H2251" t="s">
        <v>1958</v>
      </c>
      <c r="I2251" t="s">
        <v>1615</v>
      </c>
      <c r="J2251" t="s">
        <v>15</v>
      </c>
      <c r="K2251" t="s">
        <v>1616</v>
      </c>
      <c r="M2251" t="s">
        <v>14</v>
      </c>
    </row>
    <row r="2252" spans="2:13" ht="14.25" hidden="1">
      <c r="B2252">
        <v>2250</v>
      </c>
      <c r="C2252">
        <v>203</v>
      </c>
      <c r="D2252">
        <v>12</v>
      </c>
      <c r="E2252">
        <v>2</v>
      </c>
      <c r="F2252">
        <v>0</v>
      </c>
      <c r="G2252" t="s">
        <v>1968</v>
      </c>
      <c r="H2252" t="s">
        <v>1958</v>
      </c>
      <c r="I2252" t="s">
        <v>1615</v>
      </c>
      <c r="J2252" t="s">
        <v>62</v>
      </c>
      <c r="K2252" t="s">
        <v>1617</v>
      </c>
      <c r="M2252" t="s">
        <v>14</v>
      </c>
    </row>
    <row r="2253" spans="2:13" ht="14.25" hidden="1">
      <c r="B2253">
        <v>2251</v>
      </c>
      <c r="C2253">
        <v>203</v>
      </c>
      <c r="D2253">
        <v>12</v>
      </c>
      <c r="E2253">
        <v>3</v>
      </c>
      <c r="F2253">
        <v>0</v>
      </c>
      <c r="G2253" t="s">
        <v>1968</v>
      </c>
      <c r="H2253" t="s">
        <v>1958</v>
      </c>
      <c r="I2253" t="s">
        <v>1615</v>
      </c>
      <c r="J2253" t="s">
        <v>62</v>
      </c>
      <c r="K2253" t="s">
        <v>1618</v>
      </c>
      <c r="M2253" t="s">
        <v>14</v>
      </c>
    </row>
    <row r="2254" spans="2:13" ht="14.25" hidden="1">
      <c r="B2254">
        <v>2252</v>
      </c>
      <c r="C2254">
        <v>203</v>
      </c>
      <c r="D2254">
        <v>12</v>
      </c>
      <c r="E2254">
        <v>4</v>
      </c>
      <c r="F2254">
        <v>0</v>
      </c>
      <c r="G2254" t="s">
        <v>1968</v>
      </c>
      <c r="H2254" t="s">
        <v>1958</v>
      </c>
      <c r="I2254" t="s">
        <v>1615</v>
      </c>
      <c r="J2254" t="s">
        <v>62</v>
      </c>
      <c r="K2254" t="s">
        <v>1619</v>
      </c>
      <c r="M2254" t="s">
        <v>14</v>
      </c>
    </row>
    <row r="2255" spans="2:13" ht="14.25" hidden="1">
      <c r="B2255">
        <v>2253</v>
      </c>
      <c r="C2255">
        <v>203</v>
      </c>
      <c r="D2255">
        <v>12</v>
      </c>
      <c r="E2255">
        <v>5</v>
      </c>
      <c r="F2255">
        <v>0</v>
      </c>
      <c r="G2255" t="s">
        <v>1968</v>
      </c>
      <c r="H2255" t="s">
        <v>1958</v>
      </c>
      <c r="I2255" t="s">
        <v>1615</v>
      </c>
      <c r="J2255" t="s">
        <v>62</v>
      </c>
      <c r="K2255" t="s">
        <v>1620</v>
      </c>
      <c r="M2255" t="s">
        <v>14</v>
      </c>
    </row>
    <row r="2256" spans="2:13" ht="14.25" hidden="1">
      <c r="B2256">
        <v>2254</v>
      </c>
      <c r="C2256">
        <v>203</v>
      </c>
      <c r="D2256">
        <v>12</v>
      </c>
      <c r="E2256">
        <v>6</v>
      </c>
      <c r="F2256">
        <v>0</v>
      </c>
      <c r="G2256" t="s">
        <v>1968</v>
      </c>
      <c r="H2256" t="s">
        <v>1958</v>
      </c>
      <c r="I2256" t="s">
        <v>1615</v>
      </c>
      <c r="J2256" t="s">
        <v>15</v>
      </c>
      <c r="K2256" t="s">
        <v>1621</v>
      </c>
      <c r="M2256" t="s">
        <v>14</v>
      </c>
    </row>
    <row r="2257" spans="2:13" ht="14.25" hidden="1">
      <c r="B2257">
        <v>2255</v>
      </c>
      <c r="C2257">
        <v>203</v>
      </c>
      <c r="D2257">
        <v>12</v>
      </c>
      <c r="E2257">
        <v>7</v>
      </c>
      <c r="F2257">
        <v>0</v>
      </c>
      <c r="G2257" t="s">
        <v>1968</v>
      </c>
      <c r="H2257" t="s">
        <v>1958</v>
      </c>
      <c r="I2257" t="s">
        <v>1615</v>
      </c>
      <c r="J2257" t="s">
        <v>15</v>
      </c>
      <c r="K2257" t="s">
        <v>1622</v>
      </c>
      <c r="M2257" t="s">
        <v>14</v>
      </c>
    </row>
    <row r="2258" spans="2:13" ht="14.25" hidden="1">
      <c r="B2258">
        <v>2256</v>
      </c>
      <c r="C2258">
        <v>203</v>
      </c>
      <c r="D2258">
        <v>12</v>
      </c>
      <c r="E2258">
        <v>8</v>
      </c>
      <c r="F2258">
        <v>0</v>
      </c>
      <c r="G2258" t="s">
        <v>1968</v>
      </c>
      <c r="H2258" t="s">
        <v>1958</v>
      </c>
      <c r="I2258" t="s">
        <v>1615</v>
      </c>
      <c r="J2258" t="s">
        <v>62</v>
      </c>
      <c r="K2258" t="s">
        <v>1623</v>
      </c>
      <c r="M2258" t="s">
        <v>14</v>
      </c>
    </row>
    <row r="2259" spans="2:13" ht="14.25" hidden="1">
      <c r="B2259">
        <v>2257</v>
      </c>
      <c r="C2259">
        <v>203</v>
      </c>
      <c r="D2259">
        <v>12</v>
      </c>
      <c r="E2259">
        <v>9</v>
      </c>
      <c r="F2259">
        <v>0</v>
      </c>
      <c r="G2259" t="s">
        <v>1968</v>
      </c>
      <c r="H2259" t="s">
        <v>1958</v>
      </c>
      <c r="I2259" t="s">
        <v>1615</v>
      </c>
      <c r="J2259" t="s">
        <v>15</v>
      </c>
      <c r="K2259" t="s">
        <v>1621</v>
      </c>
      <c r="M2259" t="s">
        <v>14</v>
      </c>
    </row>
    <row r="2260" spans="2:13" ht="14.25" hidden="1">
      <c r="B2260">
        <v>2258</v>
      </c>
      <c r="C2260">
        <v>203</v>
      </c>
      <c r="D2260">
        <v>12</v>
      </c>
      <c r="E2260">
        <v>10</v>
      </c>
      <c r="F2260">
        <v>0</v>
      </c>
      <c r="G2260" t="s">
        <v>1968</v>
      </c>
      <c r="H2260" t="s">
        <v>1958</v>
      </c>
      <c r="I2260" t="s">
        <v>1615</v>
      </c>
      <c r="J2260" t="s">
        <v>15</v>
      </c>
      <c r="K2260" t="s">
        <v>23</v>
      </c>
      <c r="M2260" t="s">
        <v>14</v>
      </c>
    </row>
    <row r="2261" spans="2:13" ht="14.25" hidden="1">
      <c r="B2261">
        <v>2259</v>
      </c>
      <c r="C2261">
        <v>203</v>
      </c>
      <c r="D2261">
        <v>12</v>
      </c>
      <c r="E2261">
        <v>11</v>
      </c>
      <c r="F2261">
        <v>0</v>
      </c>
      <c r="G2261" t="s">
        <v>1968</v>
      </c>
      <c r="H2261" t="s">
        <v>1958</v>
      </c>
      <c r="I2261" t="s">
        <v>1615</v>
      </c>
      <c r="J2261" t="s">
        <v>24</v>
      </c>
      <c r="K2261" t="s">
        <v>25</v>
      </c>
      <c r="M2261" t="s">
        <v>14</v>
      </c>
    </row>
    <row r="2262" spans="2:13" ht="14.25" hidden="1">
      <c r="B2262">
        <v>2260</v>
      </c>
      <c r="C2262">
        <v>203</v>
      </c>
      <c r="D2262">
        <v>12</v>
      </c>
      <c r="E2262">
        <v>12</v>
      </c>
      <c r="F2262">
        <v>0</v>
      </c>
      <c r="G2262" t="s">
        <v>1968</v>
      </c>
      <c r="H2262" t="s">
        <v>1958</v>
      </c>
      <c r="I2262" t="s">
        <v>1615</v>
      </c>
      <c r="J2262" t="s">
        <v>15</v>
      </c>
      <c r="K2262" t="s">
        <v>1610</v>
      </c>
      <c r="M2262" t="s">
        <v>14</v>
      </c>
    </row>
    <row r="2263" spans="2:13" ht="14.25" hidden="1">
      <c r="B2263">
        <v>2261</v>
      </c>
      <c r="C2263">
        <v>204</v>
      </c>
      <c r="D2263">
        <v>4</v>
      </c>
      <c r="E2263">
        <v>0</v>
      </c>
      <c r="F2263">
        <v>0</v>
      </c>
      <c r="G2263" t="s">
        <v>1968</v>
      </c>
      <c r="H2263" t="s">
        <v>1958</v>
      </c>
      <c r="I2263" t="s">
        <v>1624</v>
      </c>
      <c r="J2263" t="s">
        <v>12</v>
      </c>
      <c r="K2263" t="s">
        <v>1624</v>
      </c>
      <c r="M2263" t="s">
        <v>14</v>
      </c>
    </row>
    <row r="2264" spans="2:13" ht="14.25" hidden="1">
      <c r="B2264">
        <v>2262</v>
      </c>
      <c r="C2264">
        <v>204</v>
      </c>
      <c r="D2264">
        <v>4</v>
      </c>
      <c r="E2264">
        <v>1</v>
      </c>
      <c r="F2264">
        <v>0</v>
      </c>
      <c r="G2264" t="s">
        <v>1968</v>
      </c>
      <c r="H2264" t="s">
        <v>1958</v>
      </c>
      <c r="I2264" t="s">
        <v>1624</v>
      </c>
      <c r="J2264" t="s">
        <v>15</v>
      </c>
      <c r="K2264" t="s">
        <v>22</v>
      </c>
      <c r="M2264" t="s">
        <v>14</v>
      </c>
    </row>
    <row r="2265" spans="2:13" ht="14.25" hidden="1">
      <c r="B2265">
        <v>2263</v>
      </c>
      <c r="C2265">
        <v>204</v>
      </c>
      <c r="D2265">
        <v>4</v>
      </c>
      <c r="E2265">
        <v>2</v>
      </c>
      <c r="F2265">
        <v>0</v>
      </c>
      <c r="G2265" t="s">
        <v>1968</v>
      </c>
      <c r="H2265" t="s">
        <v>1958</v>
      </c>
      <c r="I2265" t="s">
        <v>1624</v>
      </c>
      <c r="J2265" t="s">
        <v>15</v>
      </c>
      <c r="K2265" t="s">
        <v>23</v>
      </c>
      <c r="M2265" t="s">
        <v>14</v>
      </c>
    </row>
    <row r="2266" spans="2:13" ht="14.25" hidden="1">
      <c r="B2266">
        <v>2264</v>
      </c>
      <c r="C2266">
        <v>204</v>
      </c>
      <c r="D2266">
        <v>4</v>
      </c>
      <c r="E2266">
        <v>3</v>
      </c>
      <c r="F2266">
        <v>0</v>
      </c>
      <c r="G2266" t="s">
        <v>1968</v>
      </c>
      <c r="H2266" t="s">
        <v>1958</v>
      </c>
      <c r="I2266" t="s">
        <v>1624</v>
      </c>
      <c r="J2266" t="s">
        <v>24</v>
      </c>
      <c r="K2266" t="s">
        <v>25</v>
      </c>
      <c r="M2266" t="s">
        <v>14</v>
      </c>
    </row>
    <row r="2267" spans="2:13" ht="14.25" hidden="1">
      <c r="B2267">
        <v>2265</v>
      </c>
      <c r="C2267">
        <v>204</v>
      </c>
      <c r="D2267">
        <v>4</v>
      </c>
      <c r="E2267">
        <v>4</v>
      </c>
      <c r="F2267">
        <v>0</v>
      </c>
      <c r="G2267" t="s">
        <v>1968</v>
      </c>
      <c r="H2267" t="s">
        <v>1958</v>
      </c>
      <c r="I2267" t="s">
        <v>1624</v>
      </c>
      <c r="J2267" t="s">
        <v>15</v>
      </c>
      <c r="K2267" t="s">
        <v>1188</v>
      </c>
      <c r="M2267" t="s">
        <v>14</v>
      </c>
    </row>
    <row r="2268" spans="2:13" ht="14.25" hidden="1">
      <c r="B2268">
        <v>2266</v>
      </c>
      <c r="C2268">
        <v>205</v>
      </c>
      <c r="D2268">
        <v>8</v>
      </c>
      <c r="E2268">
        <v>0</v>
      </c>
      <c r="F2268">
        <v>0</v>
      </c>
      <c r="G2268" t="s">
        <v>1968</v>
      </c>
      <c r="H2268" t="s">
        <v>1959</v>
      </c>
      <c r="I2268" t="s">
        <v>1625</v>
      </c>
      <c r="J2268" t="s">
        <v>12</v>
      </c>
      <c r="K2268" t="s">
        <v>1625</v>
      </c>
      <c r="M2268" t="s">
        <v>14</v>
      </c>
    </row>
    <row r="2269" spans="2:13" ht="14.25" hidden="1">
      <c r="B2269">
        <v>2267</v>
      </c>
      <c r="C2269">
        <v>205</v>
      </c>
      <c r="D2269">
        <v>8</v>
      </c>
      <c r="E2269">
        <v>1</v>
      </c>
      <c r="F2269">
        <v>0</v>
      </c>
      <c r="G2269" t="s">
        <v>1968</v>
      </c>
      <c r="H2269" t="s">
        <v>1959</v>
      </c>
      <c r="I2269" t="s">
        <v>1625</v>
      </c>
      <c r="J2269" t="s">
        <v>237</v>
      </c>
      <c r="K2269" t="s">
        <v>1626</v>
      </c>
      <c r="M2269" t="s">
        <v>14</v>
      </c>
    </row>
    <row r="2270" spans="2:13" ht="14.25" hidden="1">
      <c r="B2270">
        <v>2268</v>
      </c>
      <c r="C2270">
        <v>205</v>
      </c>
      <c r="D2270">
        <v>8</v>
      </c>
      <c r="E2270">
        <v>2</v>
      </c>
      <c r="F2270">
        <v>0</v>
      </c>
      <c r="G2270" t="s">
        <v>1968</v>
      </c>
      <c r="H2270" t="s">
        <v>1959</v>
      </c>
      <c r="I2270" t="s">
        <v>1625</v>
      </c>
      <c r="J2270" t="s">
        <v>1627</v>
      </c>
      <c r="K2270" t="s">
        <v>1628</v>
      </c>
      <c r="M2270" t="s">
        <v>14</v>
      </c>
    </row>
    <row r="2271" spans="2:13" ht="14.25" hidden="1">
      <c r="B2271">
        <v>2269</v>
      </c>
      <c r="C2271">
        <v>205</v>
      </c>
      <c r="D2271">
        <v>8</v>
      </c>
      <c r="E2271">
        <v>3</v>
      </c>
      <c r="F2271">
        <v>0</v>
      </c>
      <c r="G2271" t="s">
        <v>1968</v>
      </c>
      <c r="H2271" t="s">
        <v>1959</v>
      </c>
      <c r="I2271" t="s">
        <v>1625</v>
      </c>
      <c r="J2271" t="s">
        <v>237</v>
      </c>
      <c r="K2271" t="s">
        <v>1629</v>
      </c>
      <c r="M2271" t="s">
        <v>14</v>
      </c>
    </row>
    <row r="2272" spans="2:13" ht="14.25" hidden="1">
      <c r="B2272">
        <v>2270</v>
      </c>
      <c r="C2272">
        <v>205</v>
      </c>
      <c r="D2272">
        <v>8</v>
      </c>
      <c r="E2272">
        <v>4</v>
      </c>
      <c r="F2272">
        <v>0</v>
      </c>
      <c r="G2272" t="s">
        <v>1968</v>
      </c>
      <c r="H2272" t="s">
        <v>1959</v>
      </c>
      <c r="I2272" t="s">
        <v>1625</v>
      </c>
      <c r="J2272" t="s">
        <v>237</v>
      </c>
      <c r="K2272" t="s">
        <v>1630</v>
      </c>
      <c r="M2272" t="s">
        <v>14</v>
      </c>
    </row>
    <row r="2273" spans="2:13" ht="14.25" hidden="1">
      <c r="B2273">
        <v>2271</v>
      </c>
      <c r="C2273">
        <v>205</v>
      </c>
      <c r="D2273">
        <v>8</v>
      </c>
      <c r="E2273">
        <v>5</v>
      </c>
      <c r="F2273">
        <v>0</v>
      </c>
      <c r="G2273" t="s">
        <v>1968</v>
      </c>
      <c r="H2273" t="s">
        <v>1959</v>
      </c>
      <c r="I2273" t="s">
        <v>1625</v>
      </c>
      <c r="J2273" t="s">
        <v>237</v>
      </c>
      <c r="K2273" t="s">
        <v>1631</v>
      </c>
      <c r="M2273" t="s">
        <v>14</v>
      </c>
    </row>
    <row r="2274" spans="2:13" ht="14.25" hidden="1">
      <c r="B2274">
        <v>2272</v>
      </c>
      <c r="C2274">
        <v>205</v>
      </c>
      <c r="D2274">
        <v>8</v>
      </c>
      <c r="E2274">
        <v>6</v>
      </c>
      <c r="F2274">
        <v>0</v>
      </c>
      <c r="G2274" t="s">
        <v>1968</v>
      </c>
      <c r="H2274" t="s">
        <v>1959</v>
      </c>
      <c r="I2274" t="s">
        <v>1625</v>
      </c>
      <c r="J2274" t="s">
        <v>237</v>
      </c>
      <c r="K2274" t="s">
        <v>1632</v>
      </c>
      <c r="M2274" t="s">
        <v>14</v>
      </c>
    </row>
    <row r="2275" spans="2:13" ht="14.25" hidden="1">
      <c r="B2275">
        <v>2273</v>
      </c>
      <c r="C2275">
        <v>205</v>
      </c>
      <c r="D2275">
        <v>8</v>
      </c>
      <c r="E2275">
        <v>7</v>
      </c>
      <c r="F2275">
        <v>0</v>
      </c>
      <c r="G2275" t="s">
        <v>1968</v>
      </c>
      <c r="H2275" t="s">
        <v>1959</v>
      </c>
      <c r="I2275" t="s">
        <v>1625</v>
      </c>
      <c r="J2275" t="s">
        <v>15</v>
      </c>
      <c r="K2275" t="s">
        <v>56</v>
      </c>
      <c r="M2275" t="s">
        <v>14</v>
      </c>
    </row>
    <row r="2276" spans="2:13" ht="14.25" hidden="1">
      <c r="B2276">
        <v>2274</v>
      </c>
      <c r="C2276">
        <v>205</v>
      </c>
      <c r="D2276">
        <v>8</v>
      </c>
      <c r="E2276">
        <v>8</v>
      </c>
      <c r="F2276">
        <v>0</v>
      </c>
      <c r="G2276" t="s">
        <v>1968</v>
      </c>
      <c r="H2276" t="s">
        <v>1959</v>
      </c>
      <c r="I2276" t="s">
        <v>1625</v>
      </c>
      <c r="J2276" t="s">
        <v>24</v>
      </c>
      <c r="K2276" t="s">
        <v>57</v>
      </c>
      <c r="M2276" t="s">
        <v>14</v>
      </c>
    </row>
    <row r="2277" spans="2:13" ht="14.25" hidden="1">
      <c r="B2277">
        <v>2275</v>
      </c>
      <c r="C2277">
        <v>206</v>
      </c>
      <c r="D2277">
        <v>14</v>
      </c>
      <c r="E2277">
        <v>0</v>
      </c>
      <c r="F2277">
        <v>0</v>
      </c>
      <c r="G2277" t="s">
        <v>1968</v>
      </c>
      <c r="H2277" t="s">
        <v>1959</v>
      </c>
      <c r="I2277" t="s">
        <v>1633</v>
      </c>
      <c r="J2277" t="s">
        <v>12</v>
      </c>
      <c r="K2277" t="s">
        <v>1633</v>
      </c>
      <c r="M2277" t="s">
        <v>14</v>
      </c>
    </row>
    <row r="2278" spans="2:13" ht="14.25" hidden="1">
      <c r="B2278">
        <v>2276</v>
      </c>
      <c r="C2278">
        <v>206</v>
      </c>
      <c r="D2278">
        <v>14</v>
      </c>
      <c r="E2278">
        <v>1</v>
      </c>
      <c r="F2278">
        <v>0</v>
      </c>
      <c r="G2278" t="s">
        <v>1968</v>
      </c>
      <c r="H2278" t="s">
        <v>1959</v>
      </c>
      <c r="I2278" t="s">
        <v>1633</v>
      </c>
      <c r="J2278" t="s">
        <v>15</v>
      </c>
      <c r="K2278" t="s">
        <v>1634</v>
      </c>
      <c r="M2278" t="s">
        <v>14</v>
      </c>
    </row>
    <row r="2279" spans="2:13" ht="14.25" hidden="1">
      <c r="B2279">
        <v>2277</v>
      </c>
      <c r="C2279">
        <v>206</v>
      </c>
      <c r="D2279">
        <v>14</v>
      </c>
      <c r="E2279">
        <v>2</v>
      </c>
      <c r="F2279">
        <v>0</v>
      </c>
      <c r="G2279" t="s">
        <v>1968</v>
      </c>
      <c r="H2279" t="s">
        <v>1959</v>
      </c>
      <c r="I2279" t="s">
        <v>1633</v>
      </c>
      <c r="J2279" t="s">
        <v>15</v>
      </c>
      <c r="K2279" t="s">
        <v>1635</v>
      </c>
      <c r="M2279" t="s">
        <v>14</v>
      </c>
    </row>
    <row r="2280" spans="2:13" ht="14.25" hidden="1">
      <c r="B2280">
        <v>2278</v>
      </c>
      <c r="C2280">
        <v>206</v>
      </c>
      <c r="D2280">
        <v>14</v>
      </c>
      <c r="E2280">
        <v>3</v>
      </c>
      <c r="F2280">
        <v>0</v>
      </c>
      <c r="G2280" t="s">
        <v>1968</v>
      </c>
      <c r="H2280" t="s">
        <v>1959</v>
      </c>
      <c r="I2280" t="s">
        <v>1633</v>
      </c>
      <c r="J2280" t="s">
        <v>15</v>
      </c>
      <c r="K2280" t="s">
        <v>1636</v>
      </c>
      <c r="M2280" t="s">
        <v>14</v>
      </c>
    </row>
    <row r="2281" spans="2:13" ht="14.25" hidden="1">
      <c r="B2281">
        <v>2279</v>
      </c>
      <c r="C2281">
        <v>206</v>
      </c>
      <c r="D2281">
        <v>14</v>
      </c>
      <c r="E2281">
        <v>4</v>
      </c>
      <c r="F2281">
        <v>0</v>
      </c>
      <c r="G2281" t="s">
        <v>1968</v>
      </c>
      <c r="H2281" t="s">
        <v>1959</v>
      </c>
      <c r="I2281" t="s">
        <v>1633</v>
      </c>
      <c r="J2281" t="s">
        <v>15</v>
      </c>
      <c r="K2281" t="s">
        <v>1637</v>
      </c>
      <c r="M2281" t="s">
        <v>14</v>
      </c>
    </row>
    <row r="2282" spans="2:13" ht="14.25" hidden="1">
      <c r="B2282">
        <v>2280</v>
      </c>
      <c r="C2282">
        <v>206</v>
      </c>
      <c r="D2282">
        <v>14</v>
      </c>
      <c r="E2282">
        <v>5</v>
      </c>
      <c r="F2282">
        <v>0</v>
      </c>
      <c r="G2282" t="s">
        <v>1968</v>
      </c>
      <c r="H2282" t="s">
        <v>1959</v>
      </c>
      <c r="I2282" t="s">
        <v>1633</v>
      </c>
      <c r="J2282" t="s">
        <v>15</v>
      </c>
      <c r="K2282" t="s">
        <v>1638</v>
      </c>
      <c r="M2282" t="s">
        <v>14</v>
      </c>
    </row>
    <row r="2283" spans="2:13" ht="14.25" hidden="1">
      <c r="B2283">
        <v>2281</v>
      </c>
      <c r="C2283">
        <v>206</v>
      </c>
      <c r="D2283">
        <v>14</v>
      </c>
      <c r="E2283">
        <v>6</v>
      </c>
      <c r="F2283">
        <v>0</v>
      </c>
      <c r="G2283" t="s">
        <v>1968</v>
      </c>
      <c r="H2283" t="s">
        <v>1959</v>
      </c>
      <c r="I2283" t="s">
        <v>1633</v>
      </c>
      <c r="J2283" t="s">
        <v>15</v>
      </c>
      <c r="K2283" t="s">
        <v>1639</v>
      </c>
      <c r="M2283" t="s">
        <v>14</v>
      </c>
    </row>
    <row r="2284" spans="2:13" ht="14.25" hidden="1">
      <c r="B2284">
        <v>2282</v>
      </c>
      <c r="C2284">
        <v>206</v>
      </c>
      <c r="D2284">
        <v>14</v>
      </c>
      <c r="E2284">
        <v>7</v>
      </c>
      <c r="F2284">
        <v>0</v>
      </c>
      <c r="G2284" t="s">
        <v>1968</v>
      </c>
      <c r="H2284" t="s">
        <v>1959</v>
      </c>
      <c r="I2284" t="s">
        <v>1633</v>
      </c>
      <c r="J2284" t="s">
        <v>15</v>
      </c>
      <c r="K2284" t="s">
        <v>1640</v>
      </c>
      <c r="M2284" t="s">
        <v>14</v>
      </c>
    </row>
    <row r="2285" spans="2:13" ht="14.25" hidden="1">
      <c r="B2285">
        <v>2283</v>
      </c>
      <c r="C2285">
        <v>206</v>
      </c>
      <c r="D2285">
        <v>14</v>
      </c>
      <c r="E2285">
        <v>8</v>
      </c>
      <c r="F2285">
        <v>0</v>
      </c>
      <c r="G2285" t="s">
        <v>1968</v>
      </c>
      <c r="H2285" t="s">
        <v>1959</v>
      </c>
      <c r="I2285" t="s">
        <v>1633</v>
      </c>
      <c r="J2285" t="s">
        <v>15</v>
      </c>
      <c r="K2285" t="s">
        <v>1641</v>
      </c>
      <c r="M2285" t="s">
        <v>14</v>
      </c>
    </row>
    <row r="2286" spans="2:13" ht="14.25" hidden="1">
      <c r="B2286">
        <v>2284</v>
      </c>
      <c r="C2286">
        <v>206</v>
      </c>
      <c r="D2286">
        <v>14</v>
      </c>
      <c r="E2286">
        <v>9</v>
      </c>
      <c r="F2286">
        <v>0</v>
      </c>
      <c r="G2286" t="s">
        <v>1968</v>
      </c>
      <c r="H2286" t="s">
        <v>1959</v>
      </c>
      <c r="I2286" t="s">
        <v>1633</v>
      </c>
      <c r="J2286" t="s">
        <v>15</v>
      </c>
      <c r="K2286" t="s">
        <v>1642</v>
      </c>
      <c r="M2286" t="s">
        <v>14</v>
      </c>
    </row>
    <row r="2287" spans="2:13" ht="14.25" hidden="1">
      <c r="B2287">
        <v>2285</v>
      </c>
      <c r="C2287">
        <v>206</v>
      </c>
      <c r="D2287">
        <v>14</v>
      </c>
      <c r="E2287">
        <v>10</v>
      </c>
      <c r="F2287">
        <v>0</v>
      </c>
      <c r="G2287" t="s">
        <v>1968</v>
      </c>
      <c r="H2287" t="s">
        <v>1959</v>
      </c>
      <c r="I2287" t="s">
        <v>1633</v>
      </c>
      <c r="J2287" t="s">
        <v>15</v>
      </c>
      <c r="K2287" t="s">
        <v>1643</v>
      </c>
      <c r="M2287" t="s">
        <v>14</v>
      </c>
    </row>
    <row r="2288" spans="2:13" ht="14.25" hidden="1">
      <c r="B2288">
        <v>2286</v>
      </c>
      <c r="C2288">
        <v>206</v>
      </c>
      <c r="D2288">
        <v>14</v>
      </c>
      <c r="E2288">
        <v>11</v>
      </c>
      <c r="F2288">
        <v>0</v>
      </c>
      <c r="G2288" t="s">
        <v>1968</v>
      </c>
      <c r="H2288" t="s">
        <v>1959</v>
      </c>
      <c r="I2288" t="s">
        <v>1633</v>
      </c>
      <c r="J2288" t="s">
        <v>15</v>
      </c>
      <c r="K2288" t="s">
        <v>1644</v>
      </c>
      <c r="M2288" t="s">
        <v>14</v>
      </c>
    </row>
    <row r="2289" spans="2:13" ht="14.25" hidden="1">
      <c r="B2289">
        <v>2287</v>
      </c>
      <c r="C2289">
        <v>206</v>
      </c>
      <c r="D2289">
        <v>14</v>
      </c>
      <c r="E2289">
        <v>12</v>
      </c>
      <c r="F2289">
        <v>0</v>
      </c>
      <c r="G2289" t="s">
        <v>1968</v>
      </c>
      <c r="H2289" t="s">
        <v>1959</v>
      </c>
      <c r="I2289" t="s">
        <v>1633</v>
      </c>
      <c r="J2289" t="s">
        <v>15</v>
      </c>
      <c r="K2289" t="s">
        <v>1645</v>
      </c>
      <c r="M2289" t="s">
        <v>14</v>
      </c>
    </row>
    <row r="2290" spans="2:13" ht="14.25" hidden="1">
      <c r="B2290">
        <v>2288</v>
      </c>
      <c r="C2290">
        <v>206</v>
      </c>
      <c r="D2290">
        <v>14</v>
      </c>
      <c r="E2290">
        <v>13</v>
      </c>
      <c r="F2290">
        <v>0</v>
      </c>
      <c r="G2290" t="s">
        <v>1968</v>
      </c>
      <c r="H2290" t="s">
        <v>1959</v>
      </c>
      <c r="I2290" t="s">
        <v>1633</v>
      </c>
      <c r="J2290" t="s">
        <v>15</v>
      </c>
      <c r="K2290" t="s">
        <v>56</v>
      </c>
      <c r="M2290" t="s">
        <v>14</v>
      </c>
    </row>
    <row r="2291" spans="2:13" ht="14.25" hidden="1">
      <c r="B2291">
        <v>2289</v>
      </c>
      <c r="C2291">
        <v>206</v>
      </c>
      <c r="D2291">
        <v>14</v>
      </c>
      <c r="E2291">
        <v>14</v>
      </c>
      <c r="F2291">
        <v>0</v>
      </c>
      <c r="G2291" t="s">
        <v>1968</v>
      </c>
      <c r="H2291" t="s">
        <v>1959</v>
      </c>
      <c r="I2291" t="s">
        <v>1633</v>
      </c>
      <c r="J2291" t="s">
        <v>24</v>
      </c>
      <c r="K2291" t="s">
        <v>57</v>
      </c>
      <c r="M2291" t="s">
        <v>14</v>
      </c>
    </row>
    <row r="2292" spans="2:13" ht="14.25" hidden="1">
      <c r="B2292">
        <v>2290</v>
      </c>
      <c r="C2292">
        <v>207</v>
      </c>
      <c r="D2292">
        <v>51</v>
      </c>
      <c r="E2292">
        <v>0</v>
      </c>
      <c r="F2292">
        <v>0</v>
      </c>
      <c r="G2292" t="s">
        <v>1968</v>
      </c>
      <c r="H2292" t="s">
        <v>1959</v>
      </c>
      <c r="I2292" t="s">
        <v>1646</v>
      </c>
      <c r="J2292" t="s">
        <v>430</v>
      </c>
      <c r="K2292" t="s">
        <v>1646</v>
      </c>
      <c r="M2292" t="s">
        <v>14</v>
      </c>
    </row>
    <row r="2293" spans="2:13" ht="14.25" hidden="1">
      <c r="B2293">
        <v>2291</v>
      </c>
      <c r="C2293">
        <v>207</v>
      </c>
      <c r="D2293">
        <v>51</v>
      </c>
      <c r="E2293">
        <v>1</v>
      </c>
      <c r="F2293">
        <v>0</v>
      </c>
      <c r="G2293" t="s">
        <v>1968</v>
      </c>
      <c r="H2293" t="s">
        <v>1959</v>
      </c>
      <c r="I2293" t="s">
        <v>1646</v>
      </c>
      <c r="J2293" t="s">
        <v>432</v>
      </c>
      <c r="K2293" t="s">
        <v>1647</v>
      </c>
      <c r="M2293" t="s">
        <v>14</v>
      </c>
    </row>
    <row r="2294" spans="2:13" ht="14.25" hidden="1">
      <c r="B2294">
        <v>2292</v>
      </c>
      <c r="C2294">
        <v>207</v>
      </c>
      <c r="D2294">
        <v>51</v>
      </c>
      <c r="E2294">
        <v>2</v>
      </c>
      <c r="F2294">
        <v>0</v>
      </c>
      <c r="G2294" t="s">
        <v>1968</v>
      </c>
      <c r="H2294" t="s">
        <v>1959</v>
      </c>
      <c r="I2294" t="s">
        <v>1646</v>
      </c>
      <c r="J2294" t="s">
        <v>15</v>
      </c>
      <c r="K2294" t="s">
        <v>1648</v>
      </c>
      <c r="M2294" t="s">
        <v>14</v>
      </c>
    </row>
    <row r="2295" spans="2:13" ht="14.25" hidden="1">
      <c r="B2295">
        <v>2293</v>
      </c>
      <c r="C2295">
        <v>207</v>
      </c>
      <c r="D2295">
        <v>51</v>
      </c>
      <c r="E2295">
        <v>3</v>
      </c>
      <c r="F2295">
        <v>0</v>
      </c>
      <c r="G2295" t="s">
        <v>1968</v>
      </c>
      <c r="H2295" t="s">
        <v>1959</v>
      </c>
      <c r="I2295" t="s">
        <v>1646</v>
      </c>
      <c r="J2295" t="s">
        <v>182</v>
      </c>
      <c r="K2295" t="s">
        <v>1549</v>
      </c>
      <c r="M2295" t="s">
        <v>14</v>
      </c>
    </row>
    <row r="2296" spans="2:13" ht="14.25" hidden="1">
      <c r="B2296">
        <v>2294</v>
      </c>
      <c r="C2296">
        <v>207</v>
      </c>
      <c r="D2296">
        <v>51</v>
      </c>
      <c r="E2296">
        <v>4</v>
      </c>
      <c r="F2296">
        <v>0</v>
      </c>
      <c r="G2296" t="s">
        <v>1968</v>
      </c>
      <c r="H2296" t="s">
        <v>1959</v>
      </c>
      <c r="I2296" t="s">
        <v>1646</v>
      </c>
      <c r="J2296" t="s">
        <v>182</v>
      </c>
      <c r="K2296" t="s">
        <v>1550</v>
      </c>
      <c r="M2296" t="s">
        <v>14</v>
      </c>
    </row>
    <row r="2297" spans="2:13" ht="14.25" hidden="1">
      <c r="B2297">
        <v>2295</v>
      </c>
      <c r="C2297">
        <v>207</v>
      </c>
      <c r="D2297">
        <v>51</v>
      </c>
      <c r="E2297">
        <v>5</v>
      </c>
      <c r="F2297">
        <v>0</v>
      </c>
      <c r="G2297" t="s">
        <v>1968</v>
      </c>
      <c r="H2297" t="s">
        <v>1959</v>
      </c>
      <c r="I2297" t="s">
        <v>1646</v>
      </c>
      <c r="J2297" t="s">
        <v>15</v>
      </c>
      <c r="K2297" t="s">
        <v>1649</v>
      </c>
      <c r="M2297" t="s">
        <v>14</v>
      </c>
    </row>
    <row r="2298" spans="2:13" ht="14.25" hidden="1">
      <c r="B2298">
        <v>2296</v>
      </c>
      <c r="C2298">
        <v>207</v>
      </c>
      <c r="D2298">
        <v>51</v>
      </c>
      <c r="E2298">
        <v>6</v>
      </c>
      <c r="F2298">
        <v>0</v>
      </c>
      <c r="G2298" t="s">
        <v>1968</v>
      </c>
      <c r="H2298" t="s">
        <v>1959</v>
      </c>
      <c r="I2298" t="s">
        <v>1646</v>
      </c>
      <c r="J2298" t="s">
        <v>432</v>
      </c>
      <c r="K2298" t="s">
        <v>1650</v>
      </c>
      <c r="M2298" t="s">
        <v>14</v>
      </c>
    </row>
    <row r="2299" spans="2:13" ht="14.25" hidden="1">
      <c r="B2299">
        <v>2297</v>
      </c>
      <c r="C2299">
        <v>207</v>
      </c>
      <c r="D2299">
        <v>51</v>
      </c>
      <c r="E2299">
        <v>7</v>
      </c>
      <c r="F2299">
        <v>0</v>
      </c>
      <c r="G2299" t="s">
        <v>1968</v>
      </c>
      <c r="H2299" t="s">
        <v>1959</v>
      </c>
      <c r="I2299" t="s">
        <v>1646</v>
      </c>
      <c r="J2299" t="s">
        <v>15</v>
      </c>
      <c r="K2299" t="s">
        <v>1651</v>
      </c>
      <c r="M2299" t="s">
        <v>14</v>
      </c>
    </row>
    <row r="2300" spans="2:13" ht="14.25" hidden="1">
      <c r="B2300">
        <v>2298</v>
      </c>
      <c r="C2300">
        <v>207</v>
      </c>
      <c r="D2300">
        <v>51</v>
      </c>
      <c r="E2300">
        <v>8</v>
      </c>
      <c r="F2300">
        <v>0</v>
      </c>
      <c r="G2300" t="s">
        <v>1968</v>
      </c>
      <c r="H2300" t="s">
        <v>1959</v>
      </c>
      <c r="I2300" t="s">
        <v>1646</v>
      </c>
      <c r="J2300" t="s">
        <v>15</v>
      </c>
      <c r="K2300" t="s">
        <v>427</v>
      </c>
      <c r="M2300" t="s">
        <v>14</v>
      </c>
    </row>
    <row r="2301" spans="2:13" ht="14.25" hidden="1">
      <c r="B2301">
        <v>2299</v>
      </c>
      <c r="C2301">
        <v>207</v>
      </c>
      <c r="D2301">
        <v>51</v>
      </c>
      <c r="E2301">
        <v>9</v>
      </c>
      <c r="F2301">
        <v>0</v>
      </c>
      <c r="G2301" t="s">
        <v>1968</v>
      </c>
      <c r="H2301" t="s">
        <v>1959</v>
      </c>
      <c r="I2301" t="s">
        <v>1646</v>
      </c>
      <c r="J2301" t="s">
        <v>15</v>
      </c>
      <c r="K2301" t="s">
        <v>428</v>
      </c>
      <c r="M2301" t="s">
        <v>14</v>
      </c>
    </row>
    <row r="2302" spans="2:13" ht="14.25" hidden="1">
      <c r="B2302">
        <v>2300</v>
      </c>
      <c r="C2302">
        <v>207</v>
      </c>
      <c r="D2302">
        <v>51</v>
      </c>
      <c r="E2302">
        <v>10</v>
      </c>
      <c r="F2302">
        <v>0</v>
      </c>
      <c r="G2302" t="s">
        <v>1968</v>
      </c>
      <c r="H2302" t="s">
        <v>1959</v>
      </c>
      <c r="I2302" t="s">
        <v>1646</v>
      </c>
      <c r="J2302" t="s">
        <v>15</v>
      </c>
      <c r="K2302" t="s">
        <v>429</v>
      </c>
      <c r="M2302" t="s">
        <v>14</v>
      </c>
    </row>
    <row r="2303" spans="2:13" ht="14.25" hidden="1">
      <c r="B2303">
        <v>2301</v>
      </c>
      <c r="C2303">
        <v>207</v>
      </c>
      <c r="D2303">
        <v>51</v>
      </c>
      <c r="E2303">
        <v>11</v>
      </c>
      <c r="F2303">
        <v>0</v>
      </c>
      <c r="G2303" t="s">
        <v>1968</v>
      </c>
      <c r="H2303" t="s">
        <v>1959</v>
      </c>
      <c r="I2303" t="s">
        <v>1646</v>
      </c>
      <c r="J2303" t="s">
        <v>432</v>
      </c>
      <c r="K2303" t="s">
        <v>1652</v>
      </c>
      <c r="M2303" t="s">
        <v>14</v>
      </c>
    </row>
    <row r="2304" spans="2:13" ht="14.25" hidden="1">
      <c r="B2304">
        <v>2302</v>
      </c>
      <c r="C2304">
        <v>207</v>
      </c>
      <c r="D2304">
        <v>51</v>
      </c>
      <c r="E2304">
        <v>12</v>
      </c>
      <c r="F2304">
        <v>0</v>
      </c>
      <c r="G2304" t="s">
        <v>1968</v>
      </c>
      <c r="H2304" t="s">
        <v>1959</v>
      </c>
      <c r="I2304" t="s">
        <v>1646</v>
      </c>
      <c r="J2304" t="s">
        <v>15</v>
      </c>
      <c r="K2304" t="s">
        <v>1653</v>
      </c>
      <c r="M2304" t="s">
        <v>14</v>
      </c>
    </row>
    <row r="2305" spans="2:13" ht="14.25" hidden="1">
      <c r="B2305">
        <v>2303</v>
      </c>
      <c r="C2305">
        <v>207</v>
      </c>
      <c r="D2305">
        <v>51</v>
      </c>
      <c r="E2305">
        <v>13</v>
      </c>
      <c r="F2305">
        <v>0</v>
      </c>
      <c r="G2305" t="s">
        <v>1968</v>
      </c>
      <c r="H2305" t="s">
        <v>1959</v>
      </c>
      <c r="I2305" t="s">
        <v>1646</v>
      </c>
      <c r="J2305" t="s">
        <v>15</v>
      </c>
      <c r="K2305" t="s">
        <v>1654</v>
      </c>
      <c r="M2305" t="s">
        <v>14</v>
      </c>
    </row>
    <row r="2306" spans="2:13" ht="14.25" hidden="1">
      <c r="B2306">
        <v>2304</v>
      </c>
      <c r="C2306">
        <v>207</v>
      </c>
      <c r="D2306">
        <v>51</v>
      </c>
      <c r="E2306">
        <v>14</v>
      </c>
      <c r="F2306">
        <v>0</v>
      </c>
      <c r="G2306" t="s">
        <v>1968</v>
      </c>
      <c r="H2306" t="s">
        <v>1959</v>
      </c>
      <c r="I2306" t="s">
        <v>1646</v>
      </c>
      <c r="J2306" t="s">
        <v>15</v>
      </c>
      <c r="K2306" t="s">
        <v>1655</v>
      </c>
      <c r="M2306" t="s">
        <v>14</v>
      </c>
    </row>
    <row r="2307" spans="2:13" ht="14.25" hidden="1">
      <c r="B2307">
        <v>2305</v>
      </c>
      <c r="C2307">
        <v>207</v>
      </c>
      <c r="D2307">
        <v>51</v>
      </c>
      <c r="E2307">
        <v>15</v>
      </c>
      <c r="F2307">
        <v>0</v>
      </c>
      <c r="G2307" t="s">
        <v>1968</v>
      </c>
      <c r="H2307" t="s">
        <v>1959</v>
      </c>
      <c r="I2307" t="s">
        <v>1646</v>
      </c>
      <c r="J2307" t="s">
        <v>15</v>
      </c>
      <c r="K2307" t="s">
        <v>1656</v>
      </c>
      <c r="M2307" t="s">
        <v>14</v>
      </c>
    </row>
    <row r="2308" spans="2:13" ht="14.25" hidden="1">
      <c r="B2308">
        <v>2306</v>
      </c>
      <c r="C2308">
        <v>207</v>
      </c>
      <c r="D2308">
        <v>51</v>
      </c>
      <c r="E2308">
        <v>16</v>
      </c>
      <c r="F2308">
        <v>0</v>
      </c>
      <c r="G2308" t="s">
        <v>1968</v>
      </c>
      <c r="H2308" t="s">
        <v>1959</v>
      </c>
      <c r="I2308" t="s">
        <v>1646</v>
      </c>
      <c r="J2308" t="s">
        <v>15</v>
      </c>
      <c r="K2308" t="s">
        <v>1657</v>
      </c>
      <c r="M2308" t="s">
        <v>14</v>
      </c>
    </row>
    <row r="2309" spans="2:13" ht="14.25" hidden="1">
      <c r="B2309">
        <v>2307</v>
      </c>
      <c r="C2309">
        <v>207</v>
      </c>
      <c r="D2309">
        <v>51</v>
      </c>
      <c r="E2309">
        <v>17</v>
      </c>
      <c r="F2309">
        <v>0</v>
      </c>
      <c r="G2309" t="s">
        <v>1968</v>
      </c>
      <c r="H2309" t="s">
        <v>1959</v>
      </c>
      <c r="I2309" t="s">
        <v>1646</v>
      </c>
      <c r="J2309" t="s">
        <v>62</v>
      </c>
      <c r="K2309" t="s">
        <v>1658</v>
      </c>
      <c r="M2309" t="s">
        <v>14</v>
      </c>
    </row>
    <row r="2310" spans="2:13" ht="14.25" hidden="1">
      <c r="B2310">
        <v>2308</v>
      </c>
      <c r="C2310">
        <v>207</v>
      </c>
      <c r="D2310">
        <v>51</v>
      </c>
      <c r="E2310">
        <v>18</v>
      </c>
      <c r="F2310">
        <v>0</v>
      </c>
      <c r="G2310" t="s">
        <v>1968</v>
      </c>
      <c r="H2310" t="s">
        <v>1959</v>
      </c>
      <c r="I2310" t="s">
        <v>1646</v>
      </c>
      <c r="J2310" t="s">
        <v>62</v>
      </c>
      <c r="K2310" t="s">
        <v>1659</v>
      </c>
      <c r="M2310" t="s">
        <v>14</v>
      </c>
    </row>
    <row r="2311" spans="2:13" ht="14.25" hidden="1">
      <c r="B2311">
        <v>2309</v>
      </c>
      <c r="C2311">
        <v>207</v>
      </c>
      <c r="D2311">
        <v>51</v>
      </c>
      <c r="E2311">
        <v>19</v>
      </c>
      <c r="F2311">
        <v>0</v>
      </c>
      <c r="G2311" t="s">
        <v>1968</v>
      </c>
      <c r="H2311" t="s">
        <v>1959</v>
      </c>
      <c r="I2311" t="s">
        <v>1646</v>
      </c>
      <c r="J2311" t="s">
        <v>15</v>
      </c>
      <c r="K2311" t="s">
        <v>1660</v>
      </c>
      <c r="M2311" t="s">
        <v>14</v>
      </c>
    </row>
    <row r="2312" spans="2:13" ht="14.25" hidden="1">
      <c r="B2312">
        <v>2310</v>
      </c>
      <c r="C2312">
        <v>207</v>
      </c>
      <c r="D2312">
        <v>51</v>
      </c>
      <c r="E2312">
        <v>20</v>
      </c>
      <c r="F2312">
        <v>0</v>
      </c>
      <c r="G2312" t="s">
        <v>1968</v>
      </c>
      <c r="H2312" t="s">
        <v>1959</v>
      </c>
      <c r="I2312" t="s">
        <v>1646</v>
      </c>
      <c r="J2312" t="s">
        <v>15</v>
      </c>
      <c r="K2312" t="s">
        <v>1661</v>
      </c>
      <c r="M2312" t="s">
        <v>14</v>
      </c>
    </row>
    <row r="2313" spans="2:13" ht="14.25" hidden="1">
      <c r="B2313">
        <v>2311</v>
      </c>
      <c r="C2313">
        <v>207</v>
      </c>
      <c r="D2313">
        <v>51</v>
      </c>
      <c r="E2313">
        <v>21</v>
      </c>
      <c r="F2313">
        <v>0</v>
      </c>
      <c r="G2313" t="s">
        <v>1968</v>
      </c>
      <c r="H2313" t="s">
        <v>1959</v>
      </c>
      <c r="I2313" t="s">
        <v>1646</v>
      </c>
      <c r="J2313" t="s">
        <v>15</v>
      </c>
      <c r="K2313" t="s">
        <v>1662</v>
      </c>
      <c r="M2313" t="s">
        <v>14</v>
      </c>
    </row>
    <row r="2314" spans="2:13" ht="14.25" hidden="1">
      <c r="B2314">
        <v>2312</v>
      </c>
      <c r="C2314">
        <v>207</v>
      </c>
      <c r="D2314">
        <v>51</v>
      </c>
      <c r="E2314">
        <v>22</v>
      </c>
      <c r="F2314">
        <v>0</v>
      </c>
      <c r="G2314" t="s">
        <v>1968</v>
      </c>
      <c r="H2314" t="s">
        <v>1959</v>
      </c>
      <c r="I2314" t="s">
        <v>1646</v>
      </c>
      <c r="J2314" t="s">
        <v>15</v>
      </c>
      <c r="K2314" t="s">
        <v>1663</v>
      </c>
      <c r="M2314" t="s">
        <v>14</v>
      </c>
    </row>
    <row r="2315" spans="2:13" ht="14.25" hidden="1">
      <c r="B2315">
        <v>2313</v>
      </c>
      <c r="C2315">
        <v>207</v>
      </c>
      <c r="D2315">
        <v>51</v>
      </c>
      <c r="E2315">
        <v>23</v>
      </c>
      <c r="F2315">
        <v>0</v>
      </c>
      <c r="G2315" t="s">
        <v>1968</v>
      </c>
      <c r="H2315" t="s">
        <v>1959</v>
      </c>
      <c r="I2315" t="s">
        <v>1646</v>
      </c>
      <c r="J2315" t="s">
        <v>15</v>
      </c>
      <c r="K2315" t="s">
        <v>1519</v>
      </c>
      <c r="M2315" t="s">
        <v>14</v>
      </c>
    </row>
    <row r="2316" spans="2:13" ht="14.25" hidden="1">
      <c r="B2316">
        <v>2314</v>
      </c>
      <c r="C2316">
        <v>207</v>
      </c>
      <c r="D2316">
        <v>51</v>
      </c>
      <c r="E2316">
        <v>24</v>
      </c>
      <c r="F2316">
        <v>0</v>
      </c>
      <c r="G2316" t="s">
        <v>1968</v>
      </c>
      <c r="H2316" t="s">
        <v>1959</v>
      </c>
      <c r="I2316" t="s">
        <v>1646</v>
      </c>
      <c r="J2316" t="s">
        <v>15</v>
      </c>
      <c r="K2316" t="s">
        <v>1664</v>
      </c>
      <c r="M2316" t="s">
        <v>14</v>
      </c>
    </row>
    <row r="2317" spans="2:13" ht="14.25" hidden="1">
      <c r="B2317">
        <v>2315</v>
      </c>
      <c r="C2317">
        <v>207</v>
      </c>
      <c r="D2317">
        <v>51</v>
      </c>
      <c r="E2317">
        <v>25</v>
      </c>
      <c r="F2317">
        <v>0</v>
      </c>
      <c r="G2317" t="s">
        <v>1968</v>
      </c>
      <c r="H2317" t="s">
        <v>1959</v>
      </c>
      <c r="I2317" t="s">
        <v>1646</v>
      </c>
      <c r="J2317" t="s">
        <v>432</v>
      </c>
      <c r="K2317" t="s">
        <v>1665</v>
      </c>
      <c r="M2317" t="s">
        <v>14</v>
      </c>
    </row>
    <row r="2318" spans="2:13" ht="14.25" hidden="1">
      <c r="B2318">
        <v>2316</v>
      </c>
      <c r="C2318">
        <v>207</v>
      </c>
      <c r="D2318">
        <v>51</v>
      </c>
      <c r="E2318">
        <v>26</v>
      </c>
      <c r="F2318">
        <v>0</v>
      </c>
      <c r="G2318" t="s">
        <v>1968</v>
      </c>
      <c r="H2318" t="s">
        <v>1959</v>
      </c>
      <c r="I2318" t="s">
        <v>1646</v>
      </c>
      <c r="J2318" t="s">
        <v>15</v>
      </c>
      <c r="K2318" t="s">
        <v>1666</v>
      </c>
      <c r="M2318" t="s">
        <v>14</v>
      </c>
    </row>
    <row r="2319" spans="2:13" ht="14.25" hidden="1">
      <c r="B2319">
        <v>2317</v>
      </c>
      <c r="C2319">
        <v>207</v>
      </c>
      <c r="D2319">
        <v>51</v>
      </c>
      <c r="E2319">
        <v>27</v>
      </c>
      <c r="F2319">
        <v>0</v>
      </c>
      <c r="G2319" t="s">
        <v>1968</v>
      </c>
      <c r="H2319" t="s">
        <v>1959</v>
      </c>
      <c r="I2319" t="s">
        <v>1646</v>
      </c>
      <c r="J2319" t="s">
        <v>15</v>
      </c>
      <c r="K2319" t="s">
        <v>1667</v>
      </c>
      <c r="M2319" t="s">
        <v>14</v>
      </c>
    </row>
    <row r="2320" spans="2:13" ht="14.25" hidden="1">
      <c r="B2320">
        <v>2318</v>
      </c>
      <c r="C2320">
        <v>207</v>
      </c>
      <c r="D2320">
        <v>51</v>
      </c>
      <c r="E2320">
        <v>28</v>
      </c>
      <c r="F2320">
        <v>0</v>
      </c>
      <c r="G2320" t="s">
        <v>1968</v>
      </c>
      <c r="H2320" t="s">
        <v>1959</v>
      </c>
      <c r="I2320" t="s">
        <v>1646</v>
      </c>
      <c r="J2320" t="s">
        <v>15</v>
      </c>
      <c r="K2320" t="s">
        <v>1668</v>
      </c>
      <c r="M2320" t="s">
        <v>14</v>
      </c>
    </row>
    <row r="2321" spans="2:13" ht="14.25" hidden="1">
      <c r="B2321">
        <v>2319</v>
      </c>
      <c r="C2321">
        <v>207</v>
      </c>
      <c r="D2321">
        <v>51</v>
      </c>
      <c r="E2321">
        <v>29</v>
      </c>
      <c r="F2321">
        <v>0</v>
      </c>
      <c r="G2321" t="s">
        <v>1968</v>
      </c>
      <c r="H2321" t="s">
        <v>1959</v>
      </c>
      <c r="I2321" t="s">
        <v>1646</v>
      </c>
      <c r="J2321" t="s">
        <v>15</v>
      </c>
      <c r="K2321" t="s">
        <v>1669</v>
      </c>
      <c r="M2321" t="s">
        <v>14</v>
      </c>
    </row>
    <row r="2322" spans="2:13" ht="14.25" hidden="1">
      <c r="B2322">
        <v>2320</v>
      </c>
      <c r="C2322">
        <v>207</v>
      </c>
      <c r="D2322">
        <v>51</v>
      </c>
      <c r="E2322">
        <v>30</v>
      </c>
      <c r="F2322">
        <v>0</v>
      </c>
      <c r="G2322" t="s">
        <v>1968</v>
      </c>
      <c r="H2322" t="s">
        <v>1959</v>
      </c>
      <c r="I2322" t="s">
        <v>1646</v>
      </c>
      <c r="J2322" t="s">
        <v>432</v>
      </c>
      <c r="K2322" t="s">
        <v>1670</v>
      </c>
      <c r="M2322" t="s">
        <v>14</v>
      </c>
    </row>
    <row r="2323" spans="2:13" ht="14.25" hidden="1">
      <c r="B2323">
        <v>2321</v>
      </c>
      <c r="C2323">
        <v>207</v>
      </c>
      <c r="D2323">
        <v>51</v>
      </c>
      <c r="E2323">
        <v>31</v>
      </c>
      <c r="F2323">
        <v>0</v>
      </c>
      <c r="G2323" t="s">
        <v>1968</v>
      </c>
      <c r="H2323" t="s">
        <v>1959</v>
      </c>
      <c r="I2323" t="s">
        <v>1646</v>
      </c>
      <c r="J2323" t="s">
        <v>15</v>
      </c>
      <c r="K2323" t="s">
        <v>1671</v>
      </c>
      <c r="M2323" t="s">
        <v>14</v>
      </c>
    </row>
    <row r="2324" spans="2:13" ht="14.25" hidden="1">
      <c r="B2324">
        <v>2322</v>
      </c>
      <c r="C2324">
        <v>207</v>
      </c>
      <c r="D2324">
        <v>51</v>
      </c>
      <c r="E2324">
        <v>32</v>
      </c>
      <c r="F2324">
        <v>0</v>
      </c>
      <c r="G2324" t="s">
        <v>1968</v>
      </c>
      <c r="H2324" t="s">
        <v>1959</v>
      </c>
      <c r="I2324" t="s">
        <v>1646</v>
      </c>
      <c r="J2324" t="s">
        <v>182</v>
      </c>
      <c r="K2324" t="s">
        <v>1672</v>
      </c>
      <c r="M2324" t="s">
        <v>14</v>
      </c>
    </row>
    <row r="2325" spans="2:13" ht="14.25" hidden="1">
      <c r="B2325">
        <v>2323</v>
      </c>
      <c r="C2325">
        <v>207</v>
      </c>
      <c r="D2325">
        <v>51</v>
      </c>
      <c r="E2325">
        <v>33</v>
      </c>
      <c r="F2325">
        <v>0</v>
      </c>
      <c r="G2325" t="s">
        <v>1968</v>
      </c>
      <c r="H2325" t="s">
        <v>1959</v>
      </c>
      <c r="I2325" t="s">
        <v>1646</v>
      </c>
      <c r="J2325" t="s">
        <v>182</v>
      </c>
      <c r="K2325" t="s">
        <v>1554</v>
      </c>
      <c r="L2325" t="s">
        <v>1673</v>
      </c>
      <c r="M2325" t="s">
        <v>14</v>
      </c>
    </row>
    <row r="2326" spans="2:13" ht="14.25" hidden="1">
      <c r="B2326">
        <v>2324</v>
      </c>
      <c r="C2326">
        <v>207</v>
      </c>
      <c r="D2326">
        <v>51</v>
      </c>
      <c r="E2326">
        <v>34</v>
      </c>
      <c r="F2326">
        <v>0</v>
      </c>
      <c r="G2326" t="s">
        <v>1968</v>
      </c>
      <c r="H2326" t="s">
        <v>1959</v>
      </c>
      <c r="I2326" t="s">
        <v>1646</v>
      </c>
      <c r="J2326" t="s">
        <v>182</v>
      </c>
      <c r="K2326" t="s">
        <v>1555</v>
      </c>
      <c r="L2326" t="s">
        <v>1673</v>
      </c>
      <c r="M2326" t="s">
        <v>14</v>
      </c>
    </row>
    <row r="2327" spans="2:13" ht="14.25" hidden="1">
      <c r="B2327">
        <v>2325</v>
      </c>
      <c r="C2327">
        <v>207</v>
      </c>
      <c r="D2327">
        <v>51</v>
      </c>
      <c r="E2327">
        <v>35</v>
      </c>
      <c r="F2327">
        <v>0</v>
      </c>
      <c r="G2327" t="s">
        <v>1968</v>
      </c>
      <c r="H2327" t="s">
        <v>1959</v>
      </c>
      <c r="I2327" t="s">
        <v>1646</v>
      </c>
      <c r="J2327" t="s">
        <v>182</v>
      </c>
      <c r="K2327" t="s">
        <v>1556</v>
      </c>
      <c r="L2327" t="s">
        <v>1674</v>
      </c>
      <c r="M2327" t="s">
        <v>14</v>
      </c>
    </row>
    <row r="2328" spans="2:13" ht="14.25" hidden="1">
      <c r="B2328">
        <v>2326</v>
      </c>
      <c r="C2328">
        <v>207</v>
      </c>
      <c r="D2328">
        <v>51</v>
      </c>
      <c r="E2328">
        <v>36</v>
      </c>
      <c r="F2328">
        <v>0</v>
      </c>
      <c r="G2328" t="s">
        <v>1968</v>
      </c>
      <c r="H2328" t="s">
        <v>1959</v>
      </c>
      <c r="I2328" t="s">
        <v>1646</v>
      </c>
      <c r="J2328" t="s">
        <v>442</v>
      </c>
      <c r="K2328" t="s">
        <v>1557</v>
      </c>
      <c r="L2328" t="s">
        <v>1215</v>
      </c>
      <c r="M2328" t="s">
        <v>14</v>
      </c>
    </row>
    <row r="2329" spans="2:13" ht="14.25" hidden="1">
      <c r="B2329">
        <v>2327</v>
      </c>
      <c r="C2329">
        <v>207</v>
      </c>
      <c r="D2329">
        <v>51</v>
      </c>
      <c r="E2329">
        <v>37</v>
      </c>
      <c r="F2329">
        <v>0</v>
      </c>
      <c r="G2329" t="s">
        <v>1968</v>
      </c>
      <c r="H2329" t="s">
        <v>1959</v>
      </c>
      <c r="I2329" t="s">
        <v>1646</v>
      </c>
      <c r="J2329" t="s">
        <v>15</v>
      </c>
      <c r="K2329" t="s">
        <v>1517</v>
      </c>
      <c r="M2329" t="s">
        <v>14</v>
      </c>
    </row>
    <row r="2330" spans="2:13" ht="14.25" hidden="1">
      <c r="B2330">
        <v>2328</v>
      </c>
      <c r="C2330">
        <v>207</v>
      </c>
      <c r="D2330">
        <v>51</v>
      </c>
      <c r="E2330">
        <v>38</v>
      </c>
      <c r="F2330">
        <v>0</v>
      </c>
      <c r="G2330" t="s">
        <v>1968</v>
      </c>
      <c r="H2330" t="s">
        <v>1959</v>
      </c>
      <c r="I2330" t="s">
        <v>1646</v>
      </c>
      <c r="J2330" t="s">
        <v>15</v>
      </c>
      <c r="K2330" t="s">
        <v>1518</v>
      </c>
      <c r="M2330" t="s">
        <v>14</v>
      </c>
    </row>
    <row r="2331" spans="2:13" ht="14.25" hidden="1">
      <c r="B2331">
        <v>2329</v>
      </c>
      <c r="C2331">
        <v>207</v>
      </c>
      <c r="D2331">
        <v>51</v>
      </c>
      <c r="E2331">
        <v>39</v>
      </c>
      <c r="F2331">
        <v>0</v>
      </c>
      <c r="G2331" t="s">
        <v>1968</v>
      </c>
      <c r="H2331" t="s">
        <v>1959</v>
      </c>
      <c r="I2331" t="s">
        <v>1646</v>
      </c>
      <c r="J2331" t="s">
        <v>432</v>
      </c>
      <c r="K2331" t="s">
        <v>1675</v>
      </c>
      <c r="M2331" t="s">
        <v>14</v>
      </c>
    </row>
    <row r="2332" spans="2:13" ht="14.25" hidden="1">
      <c r="B2332">
        <v>2330</v>
      </c>
      <c r="C2332">
        <v>207</v>
      </c>
      <c r="D2332">
        <v>51</v>
      </c>
      <c r="E2332">
        <v>40</v>
      </c>
      <c r="F2332">
        <v>0</v>
      </c>
      <c r="G2332" t="s">
        <v>1968</v>
      </c>
      <c r="H2332" t="s">
        <v>1959</v>
      </c>
      <c r="I2332" t="s">
        <v>1646</v>
      </c>
      <c r="J2332" t="s">
        <v>15</v>
      </c>
      <c r="K2332" t="s">
        <v>1676</v>
      </c>
      <c r="M2332" t="s">
        <v>14</v>
      </c>
    </row>
    <row r="2333" spans="2:13" ht="14.25" hidden="1">
      <c r="B2333">
        <v>2331</v>
      </c>
      <c r="C2333">
        <v>207</v>
      </c>
      <c r="D2333">
        <v>51</v>
      </c>
      <c r="E2333">
        <v>41</v>
      </c>
      <c r="F2333">
        <v>0</v>
      </c>
      <c r="G2333" t="s">
        <v>1968</v>
      </c>
      <c r="H2333" t="s">
        <v>1959</v>
      </c>
      <c r="I2333" t="s">
        <v>1646</v>
      </c>
      <c r="J2333" t="s">
        <v>15</v>
      </c>
      <c r="K2333" t="s">
        <v>1677</v>
      </c>
      <c r="M2333" t="s">
        <v>14</v>
      </c>
    </row>
    <row r="2334" spans="2:13" ht="14.25" hidden="1">
      <c r="B2334">
        <v>2332</v>
      </c>
      <c r="C2334">
        <v>207</v>
      </c>
      <c r="D2334">
        <v>51</v>
      </c>
      <c r="E2334">
        <v>42</v>
      </c>
      <c r="F2334">
        <v>0</v>
      </c>
      <c r="G2334" t="s">
        <v>1968</v>
      </c>
      <c r="H2334" t="s">
        <v>1959</v>
      </c>
      <c r="I2334" t="s">
        <v>1646</v>
      </c>
      <c r="J2334" t="s">
        <v>442</v>
      </c>
      <c r="K2334" t="s">
        <v>1678</v>
      </c>
      <c r="L2334" t="s">
        <v>1215</v>
      </c>
      <c r="M2334" t="s">
        <v>14</v>
      </c>
    </row>
    <row r="2335" spans="2:13" ht="14.25" hidden="1">
      <c r="B2335">
        <v>2333</v>
      </c>
      <c r="C2335">
        <v>207</v>
      </c>
      <c r="D2335">
        <v>51</v>
      </c>
      <c r="E2335">
        <v>43</v>
      </c>
      <c r="F2335">
        <v>0</v>
      </c>
      <c r="G2335" t="s">
        <v>1968</v>
      </c>
      <c r="H2335" t="s">
        <v>1959</v>
      </c>
      <c r="I2335" t="s">
        <v>1646</v>
      </c>
      <c r="J2335" t="s">
        <v>15</v>
      </c>
      <c r="K2335" t="s">
        <v>1679</v>
      </c>
      <c r="M2335" t="s">
        <v>14</v>
      </c>
    </row>
    <row r="2336" spans="2:13" ht="14.25" hidden="1">
      <c r="B2336">
        <v>2334</v>
      </c>
      <c r="C2336">
        <v>207</v>
      </c>
      <c r="D2336">
        <v>51</v>
      </c>
      <c r="E2336">
        <v>44</v>
      </c>
      <c r="F2336">
        <v>0</v>
      </c>
      <c r="G2336" t="s">
        <v>1968</v>
      </c>
      <c r="H2336" t="s">
        <v>1959</v>
      </c>
      <c r="I2336" t="s">
        <v>1646</v>
      </c>
      <c r="J2336" t="s">
        <v>15</v>
      </c>
      <c r="K2336" t="s">
        <v>1680</v>
      </c>
      <c r="M2336" t="s">
        <v>14</v>
      </c>
    </row>
    <row r="2337" spans="2:13" ht="14.25" hidden="1">
      <c r="B2337">
        <v>2335</v>
      </c>
      <c r="C2337">
        <v>207</v>
      </c>
      <c r="D2337">
        <v>51</v>
      </c>
      <c r="E2337">
        <v>45</v>
      </c>
      <c r="F2337">
        <v>0</v>
      </c>
      <c r="G2337" t="s">
        <v>1968</v>
      </c>
      <c r="H2337" t="s">
        <v>1959</v>
      </c>
      <c r="I2337" t="s">
        <v>1646</v>
      </c>
      <c r="J2337" t="s">
        <v>15</v>
      </c>
      <c r="K2337" t="s">
        <v>1681</v>
      </c>
      <c r="M2337" t="s">
        <v>14</v>
      </c>
    </row>
    <row r="2338" spans="2:13" ht="14.25" hidden="1">
      <c r="B2338">
        <v>2336</v>
      </c>
      <c r="C2338">
        <v>207</v>
      </c>
      <c r="D2338">
        <v>51</v>
      </c>
      <c r="E2338">
        <v>46</v>
      </c>
      <c r="F2338">
        <v>0</v>
      </c>
      <c r="G2338" t="s">
        <v>1968</v>
      </c>
      <c r="H2338" t="s">
        <v>1959</v>
      </c>
      <c r="I2338" t="s">
        <v>1646</v>
      </c>
      <c r="J2338" t="s">
        <v>432</v>
      </c>
      <c r="K2338" t="s">
        <v>1682</v>
      </c>
      <c r="M2338" t="s">
        <v>14</v>
      </c>
    </row>
    <row r="2339" spans="2:13" ht="14.25" hidden="1">
      <c r="B2339">
        <v>2337</v>
      </c>
      <c r="C2339">
        <v>207</v>
      </c>
      <c r="D2339">
        <v>51</v>
      </c>
      <c r="E2339">
        <v>47</v>
      </c>
      <c r="F2339">
        <v>0</v>
      </c>
      <c r="G2339" t="s">
        <v>1968</v>
      </c>
      <c r="H2339" t="s">
        <v>1959</v>
      </c>
      <c r="I2339" t="s">
        <v>1646</v>
      </c>
      <c r="J2339" t="s">
        <v>15</v>
      </c>
      <c r="K2339" t="s">
        <v>1683</v>
      </c>
      <c r="M2339" t="s">
        <v>14</v>
      </c>
    </row>
    <row r="2340" spans="2:13" ht="14.25" hidden="1">
      <c r="B2340">
        <v>2338</v>
      </c>
      <c r="C2340">
        <v>207</v>
      </c>
      <c r="D2340">
        <v>51</v>
      </c>
      <c r="E2340">
        <v>48</v>
      </c>
      <c r="F2340">
        <v>0</v>
      </c>
      <c r="G2340" t="s">
        <v>1968</v>
      </c>
      <c r="H2340" t="s">
        <v>1959</v>
      </c>
      <c r="I2340" t="s">
        <v>1646</v>
      </c>
      <c r="J2340" t="s">
        <v>24</v>
      </c>
      <c r="K2340" t="s">
        <v>1684</v>
      </c>
      <c r="M2340" t="s">
        <v>14</v>
      </c>
    </row>
    <row r="2341" spans="2:13" ht="14.25" hidden="1">
      <c r="B2341">
        <v>2339</v>
      </c>
      <c r="C2341">
        <v>207</v>
      </c>
      <c r="D2341">
        <v>51</v>
      </c>
      <c r="E2341">
        <v>49</v>
      </c>
      <c r="F2341">
        <v>0</v>
      </c>
      <c r="G2341" t="s">
        <v>1968</v>
      </c>
      <c r="H2341" t="s">
        <v>1959</v>
      </c>
      <c r="I2341" t="s">
        <v>1646</v>
      </c>
      <c r="J2341" t="s">
        <v>15</v>
      </c>
      <c r="K2341" t="s">
        <v>1685</v>
      </c>
      <c r="M2341" t="s">
        <v>14</v>
      </c>
    </row>
    <row r="2342" spans="2:13" ht="14.25" hidden="1">
      <c r="B2342">
        <v>2340</v>
      </c>
      <c r="C2342">
        <v>207</v>
      </c>
      <c r="D2342">
        <v>51</v>
      </c>
      <c r="E2342">
        <v>50</v>
      </c>
      <c r="F2342">
        <v>0</v>
      </c>
      <c r="G2342" t="s">
        <v>1968</v>
      </c>
      <c r="H2342" t="s">
        <v>1959</v>
      </c>
      <c r="I2342" t="s">
        <v>1646</v>
      </c>
      <c r="J2342" t="s">
        <v>15</v>
      </c>
      <c r="K2342" t="s">
        <v>56</v>
      </c>
      <c r="M2342" t="s">
        <v>14</v>
      </c>
    </row>
    <row r="2343" spans="2:13" ht="14.25" hidden="1">
      <c r="B2343">
        <v>2341</v>
      </c>
      <c r="C2343">
        <v>207</v>
      </c>
      <c r="D2343">
        <v>51</v>
      </c>
      <c r="E2343">
        <v>51</v>
      </c>
      <c r="F2343">
        <v>0</v>
      </c>
      <c r="G2343" t="s">
        <v>1968</v>
      </c>
      <c r="H2343" t="s">
        <v>1959</v>
      </c>
      <c r="I2343" t="s">
        <v>1646</v>
      </c>
      <c r="J2343" t="s">
        <v>24</v>
      </c>
      <c r="K2343" t="s">
        <v>57</v>
      </c>
      <c r="M2343" t="s">
        <v>14</v>
      </c>
    </row>
    <row r="2344" spans="2:13" ht="14.25" hidden="1">
      <c r="B2344">
        <v>2342</v>
      </c>
      <c r="C2344">
        <v>208</v>
      </c>
      <c r="D2344">
        <v>37</v>
      </c>
      <c r="E2344">
        <v>0</v>
      </c>
      <c r="F2344">
        <v>0</v>
      </c>
      <c r="G2344" t="s">
        <v>1968</v>
      </c>
      <c r="H2344" t="s">
        <v>1959</v>
      </c>
      <c r="I2344" t="s">
        <v>1686</v>
      </c>
      <c r="J2344" t="s">
        <v>430</v>
      </c>
      <c r="K2344" t="s">
        <v>1686</v>
      </c>
      <c r="M2344" t="s">
        <v>14</v>
      </c>
    </row>
    <row r="2345" spans="2:13" ht="14.25" hidden="1">
      <c r="B2345">
        <v>2343</v>
      </c>
      <c r="C2345">
        <v>208</v>
      </c>
      <c r="D2345">
        <v>37</v>
      </c>
      <c r="E2345">
        <v>1</v>
      </c>
      <c r="F2345">
        <v>0</v>
      </c>
      <c r="G2345" t="s">
        <v>1968</v>
      </c>
      <c r="H2345" t="s">
        <v>1959</v>
      </c>
      <c r="I2345" t="s">
        <v>1686</v>
      </c>
      <c r="J2345" t="s">
        <v>432</v>
      </c>
      <c r="K2345" t="s">
        <v>1647</v>
      </c>
      <c r="M2345" t="s">
        <v>14</v>
      </c>
    </row>
    <row r="2346" spans="2:13" ht="14.25" hidden="1">
      <c r="B2346">
        <v>2344</v>
      </c>
      <c r="C2346">
        <v>208</v>
      </c>
      <c r="D2346">
        <v>37</v>
      </c>
      <c r="E2346">
        <v>2</v>
      </c>
      <c r="F2346">
        <v>0</v>
      </c>
      <c r="G2346" t="s">
        <v>1968</v>
      </c>
      <c r="H2346" t="s">
        <v>1959</v>
      </c>
      <c r="I2346" t="s">
        <v>1686</v>
      </c>
      <c r="J2346" t="s">
        <v>15</v>
      </c>
      <c r="K2346" t="s">
        <v>1648</v>
      </c>
      <c r="M2346" t="s">
        <v>14</v>
      </c>
    </row>
    <row r="2347" spans="2:13" ht="14.25" hidden="1">
      <c r="B2347">
        <v>2345</v>
      </c>
      <c r="C2347">
        <v>208</v>
      </c>
      <c r="D2347">
        <v>37</v>
      </c>
      <c r="E2347">
        <v>3</v>
      </c>
      <c r="F2347">
        <v>0</v>
      </c>
      <c r="G2347" t="s">
        <v>1968</v>
      </c>
      <c r="H2347" t="s">
        <v>1959</v>
      </c>
      <c r="I2347" t="s">
        <v>1686</v>
      </c>
      <c r="J2347" t="s">
        <v>182</v>
      </c>
      <c r="K2347" t="s">
        <v>1549</v>
      </c>
      <c r="M2347" t="s">
        <v>14</v>
      </c>
    </row>
    <row r="2348" spans="2:13" ht="14.25" hidden="1">
      <c r="B2348">
        <v>2346</v>
      </c>
      <c r="C2348">
        <v>208</v>
      </c>
      <c r="D2348">
        <v>37</v>
      </c>
      <c r="E2348">
        <v>4</v>
      </c>
      <c r="F2348">
        <v>0</v>
      </c>
      <c r="G2348" t="s">
        <v>1968</v>
      </c>
      <c r="H2348" t="s">
        <v>1959</v>
      </c>
      <c r="I2348" t="s">
        <v>1686</v>
      </c>
      <c r="J2348" t="s">
        <v>182</v>
      </c>
      <c r="K2348" t="s">
        <v>1550</v>
      </c>
      <c r="M2348" t="s">
        <v>14</v>
      </c>
    </row>
    <row r="2349" spans="2:13" ht="14.25" hidden="1">
      <c r="B2349">
        <v>2347</v>
      </c>
      <c r="C2349">
        <v>208</v>
      </c>
      <c r="D2349">
        <v>37</v>
      </c>
      <c r="E2349">
        <v>5</v>
      </c>
      <c r="F2349">
        <v>0</v>
      </c>
      <c r="G2349" t="s">
        <v>1968</v>
      </c>
      <c r="H2349" t="s">
        <v>1959</v>
      </c>
      <c r="I2349" t="s">
        <v>1686</v>
      </c>
      <c r="J2349" t="s">
        <v>15</v>
      </c>
      <c r="K2349" t="s">
        <v>1649</v>
      </c>
      <c r="M2349" t="s">
        <v>14</v>
      </c>
    </row>
    <row r="2350" spans="2:13" ht="14.25" hidden="1">
      <c r="B2350">
        <v>2348</v>
      </c>
      <c r="C2350">
        <v>208</v>
      </c>
      <c r="D2350">
        <v>37</v>
      </c>
      <c r="E2350">
        <v>6</v>
      </c>
      <c r="F2350">
        <v>0</v>
      </c>
      <c r="G2350" t="s">
        <v>1968</v>
      </c>
      <c r="H2350" t="s">
        <v>1959</v>
      </c>
      <c r="I2350" t="s">
        <v>1686</v>
      </c>
      <c r="J2350" t="s">
        <v>432</v>
      </c>
      <c r="K2350" t="s">
        <v>1650</v>
      </c>
      <c r="M2350" t="s">
        <v>14</v>
      </c>
    </row>
    <row r="2351" spans="2:13" ht="14.25" hidden="1">
      <c r="B2351">
        <v>2349</v>
      </c>
      <c r="C2351">
        <v>208</v>
      </c>
      <c r="D2351">
        <v>37</v>
      </c>
      <c r="E2351">
        <v>7</v>
      </c>
      <c r="F2351">
        <v>0</v>
      </c>
      <c r="G2351" t="s">
        <v>1968</v>
      </c>
      <c r="H2351" t="s">
        <v>1959</v>
      </c>
      <c r="I2351" t="s">
        <v>1686</v>
      </c>
      <c r="J2351" t="s">
        <v>15</v>
      </c>
      <c r="K2351" t="s">
        <v>1651</v>
      </c>
      <c r="M2351" t="s">
        <v>14</v>
      </c>
    </row>
    <row r="2352" spans="2:13" ht="14.25" hidden="1">
      <c r="B2352">
        <v>2350</v>
      </c>
      <c r="C2352">
        <v>208</v>
      </c>
      <c r="D2352">
        <v>37</v>
      </c>
      <c r="E2352">
        <v>8</v>
      </c>
      <c r="F2352">
        <v>0</v>
      </c>
      <c r="G2352" t="s">
        <v>1968</v>
      </c>
      <c r="H2352" t="s">
        <v>1959</v>
      </c>
      <c r="I2352" t="s">
        <v>1686</v>
      </c>
      <c r="J2352" t="s">
        <v>15</v>
      </c>
      <c r="K2352" t="s">
        <v>427</v>
      </c>
      <c r="M2352" t="s">
        <v>14</v>
      </c>
    </row>
    <row r="2353" spans="2:13" ht="14.25" hidden="1">
      <c r="B2353">
        <v>2351</v>
      </c>
      <c r="C2353">
        <v>208</v>
      </c>
      <c r="D2353">
        <v>37</v>
      </c>
      <c r="E2353">
        <v>9</v>
      </c>
      <c r="F2353">
        <v>0</v>
      </c>
      <c r="G2353" t="s">
        <v>1968</v>
      </c>
      <c r="H2353" t="s">
        <v>1959</v>
      </c>
      <c r="I2353" t="s">
        <v>1686</v>
      </c>
      <c r="J2353" t="s">
        <v>15</v>
      </c>
      <c r="K2353" t="s">
        <v>428</v>
      </c>
      <c r="M2353" t="s">
        <v>14</v>
      </c>
    </row>
    <row r="2354" spans="2:13" ht="14.25" hidden="1">
      <c r="B2354">
        <v>2352</v>
      </c>
      <c r="C2354">
        <v>208</v>
      </c>
      <c r="D2354">
        <v>37</v>
      </c>
      <c r="E2354">
        <v>10</v>
      </c>
      <c r="F2354">
        <v>0</v>
      </c>
      <c r="G2354" t="s">
        <v>1968</v>
      </c>
      <c r="H2354" t="s">
        <v>1959</v>
      </c>
      <c r="I2354" t="s">
        <v>1686</v>
      </c>
      <c r="J2354" t="s">
        <v>15</v>
      </c>
      <c r="K2354" t="s">
        <v>429</v>
      </c>
      <c r="M2354" t="s">
        <v>14</v>
      </c>
    </row>
    <row r="2355" spans="2:13" ht="14.25" hidden="1">
      <c r="B2355">
        <v>2353</v>
      </c>
      <c r="C2355">
        <v>208</v>
      </c>
      <c r="D2355">
        <v>37</v>
      </c>
      <c r="E2355">
        <v>11</v>
      </c>
      <c r="F2355">
        <v>0</v>
      </c>
      <c r="G2355" t="s">
        <v>1968</v>
      </c>
      <c r="H2355" t="s">
        <v>1959</v>
      </c>
      <c r="I2355" t="s">
        <v>1686</v>
      </c>
      <c r="J2355" t="s">
        <v>432</v>
      </c>
      <c r="K2355" t="s">
        <v>1665</v>
      </c>
      <c r="M2355" t="s">
        <v>14</v>
      </c>
    </row>
    <row r="2356" spans="2:13" ht="14.25" hidden="1">
      <c r="B2356">
        <v>2354</v>
      </c>
      <c r="C2356">
        <v>208</v>
      </c>
      <c r="D2356">
        <v>37</v>
      </c>
      <c r="E2356">
        <v>12</v>
      </c>
      <c r="F2356">
        <v>0</v>
      </c>
      <c r="G2356" t="s">
        <v>1968</v>
      </c>
      <c r="H2356" t="s">
        <v>1959</v>
      </c>
      <c r="I2356" t="s">
        <v>1686</v>
      </c>
      <c r="J2356" t="s">
        <v>15</v>
      </c>
      <c r="K2356" t="s">
        <v>1666</v>
      </c>
      <c r="M2356" t="s">
        <v>14</v>
      </c>
    </row>
    <row r="2357" spans="2:13" ht="14.25" hidden="1">
      <c r="B2357">
        <v>2355</v>
      </c>
      <c r="C2357">
        <v>208</v>
      </c>
      <c r="D2357">
        <v>37</v>
      </c>
      <c r="E2357">
        <v>13</v>
      </c>
      <c r="F2357">
        <v>0</v>
      </c>
      <c r="G2357" t="s">
        <v>1968</v>
      </c>
      <c r="H2357" t="s">
        <v>1959</v>
      </c>
      <c r="I2357" t="s">
        <v>1686</v>
      </c>
      <c r="J2357" t="s">
        <v>15</v>
      </c>
      <c r="K2357" t="s">
        <v>1667</v>
      </c>
      <c r="M2357" t="s">
        <v>14</v>
      </c>
    </row>
    <row r="2358" spans="2:13" ht="14.25" hidden="1">
      <c r="B2358">
        <v>2356</v>
      </c>
      <c r="C2358">
        <v>208</v>
      </c>
      <c r="D2358">
        <v>37</v>
      </c>
      <c r="E2358">
        <v>14</v>
      </c>
      <c r="F2358">
        <v>0</v>
      </c>
      <c r="G2358" t="s">
        <v>1968</v>
      </c>
      <c r="H2358" t="s">
        <v>1959</v>
      </c>
      <c r="I2358" t="s">
        <v>1686</v>
      </c>
      <c r="J2358" t="s">
        <v>15</v>
      </c>
      <c r="K2358" t="s">
        <v>1668</v>
      </c>
      <c r="M2358" t="s">
        <v>14</v>
      </c>
    </row>
    <row r="2359" spans="2:13" ht="14.25" hidden="1">
      <c r="B2359">
        <v>2357</v>
      </c>
      <c r="C2359">
        <v>208</v>
      </c>
      <c r="D2359">
        <v>37</v>
      </c>
      <c r="E2359">
        <v>15</v>
      </c>
      <c r="F2359">
        <v>0</v>
      </c>
      <c r="G2359" t="s">
        <v>1968</v>
      </c>
      <c r="H2359" t="s">
        <v>1959</v>
      </c>
      <c r="I2359" t="s">
        <v>1686</v>
      </c>
      <c r="J2359" t="s">
        <v>15</v>
      </c>
      <c r="K2359" t="s">
        <v>1669</v>
      </c>
      <c r="M2359" t="s">
        <v>14</v>
      </c>
    </row>
    <row r="2360" spans="2:13" ht="14.25" hidden="1">
      <c r="B2360">
        <v>2358</v>
      </c>
      <c r="C2360">
        <v>208</v>
      </c>
      <c r="D2360">
        <v>37</v>
      </c>
      <c r="E2360">
        <v>16</v>
      </c>
      <c r="F2360">
        <v>0</v>
      </c>
      <c r="G2360" t="s">
        <v>1968</v>
      </c>
      <c r="H2360" t="s">
        <v>1959</v>
      </c>
      <c r="I2360" t="s">
        <v>1686</v>
      </c>
      <c r="J2360" t="s">
        <v>432</v>
      </c>
      <c r="K2360" t="s">
        <v>1670</v>
      </c>
      <c r="M2360" t="s">
        <v>14</v>
      </c>
    </row>
    <row r="2361" spans="2:13" ht="14.25" hidden="1">
      <c r="B2361">
        <v>2359</v>
      </c>
      <c r="C2361">
        <v>208</v>
      </c>
      <c r="D2361">
        <v>37</v>
      </c>
      <c r="E2361">
        <v>17</v>
      </c>
      <c r="F2361">
        <v>0</v>
      </c>
      <c r="G2361" t="s">
        <v>1968</v>
      </c>
      <c r="H2361" t="s">
        <v>1959</v>
      </c>
      <c r="I2361" t="s">
        <v>1686</v>
      </c>
      <c r="J2361" t="s">
        <v>15</v>
      </c>
      <c r="K2361" t="s">
        <v>1671</v>
      </c>
      <c r="M2361" t="s">
        <v>14</v>
      </c>
    </row>
    <row r="2362" spans="2:13" ht="14.25" hidden="1">
      <c r="B2362">
        <v>2360</v>
      </c>
      <c r="C2362">
        <v>208</v>
      </c>
      <c r="D2362">
        <v>37</v>
      </c>
      <c r="E2362">
        <v>18</v>
      </c>
      <c r="F2362">
        <v>0</v>
      </c>
      <c r="G2362" t="s">
        <v>1968</v>
      </c>
      <c r="H2362" t="s">
        <v>1959</v>
      </c>
      <c r="I2362" t="s">
        <v>1686</v>
      </c>
      <c r="J2362" t="s">
        <v>182</v>
      </c>
      <c r="K2362" t="s">
        <v>1672</v>
      </c>
      <c r="M2362" t="s">
        <v>14</v>
      </c>
    </row>
    <row r="2363" spans="2:13" ht="14.25" hidden="1">
      <c r="B2363">
        <v>2361</v>
      </c>
      <c r="C2363">
        <v>208</v>
      </c>
      <c r="D2363">
        <v>37</v>
      </c>
      <c r="E2363">
        <v>19</v>
      </c>
      <c r="F2363">
        <v>0</v>
      </c>
      <c r="G2363" t="s">
        <v>1968</v>
      </c>
      <c r="H2363" t="s">
        <v>1959</v>
      </c>
      <c r="I2363" t="s">
        <v>1686</v>
      </c>
      <c r="J2363" t="s">
        <v>182</v>
      </c>
      <c r="K2363" t="s">
        <v>1554</v>
      </c>
      <c r="M2363" t="s">
        <v>14</v>
      </c>
    </row>
    <row r="2364" spans="2:13" ht="14.25" hidden="1">
      <c r="B2364">
        <v>2362</v>
      </c>
      <c r="C2364">
        <v>208</v>
      </c>
      <c r="D2364">
        <v>37</v>
      </c>
      <c r="E2364">
        <v>20</v>
      </c>
      <c r="F2364">
        <v>0</v>
      </c>
      <c r="G2364" t="s">
        <v>1968</v>
      </c>
      <c r="H2364" t="s">
        <v>1959</v>
      </c>
      <c r="I2364" t="s">
        <v>1686</v>
      </c>
      <c r="J2364" t="s">
        <v>182</v>
      </c>
      <c r="K2364" t="s">
        <v>1555</v>
      </c>
      <c r="M2364" t="s">
        <v>14</v>
      </c>
    </row>
    <row r="2365" spans="2:13" ht="14.25" hidden="1">
      <c r="B2365">
        <v>2363</v>
      </c>
      <c r="C2365">
        <v>208</v>
      </c>
      <c r="D2365">
        <v>37</v>
      </c>
      <c r="E2365">
        <v>21</v>
      </c>
      <c r="F2365">
        <v>0</v>
      </c>
      <c r="G2365" t="s">
        <v>1968</v>
      </c>
      <c r="H2365" t="s">
        <v>1959</v>
      </c>
      <c r="I2365" t="s">
        <v>1686</v>
      </c>
      <c r="J2365" t="s">
        <v>182</v>
      </c>
      <c r="K2365" t="s">
        <v>1556</v>
      </c>
      <c r="M2365" t="s">
        <v>14</v>
      </c>
    </row>
    <row r="2366" spans="2:13" ht="14.25" hidden="1">
      <c r="B2366">
        <v>2364</v>
      </c>
      <c r="C2366">
        <v>208</v>
      </c>
      <c r="D2366">
        <v>37</v>
      </c>
      <c r="E2366">
        <v>22</v>
      </c>
      <c r="F2366">
        <v>0</v>
      </c>
      <c r="G2366" t="s">
        <v>1968</v>
      </c>
      <c r="H2366" t="s">
        <v>1959</v>
      </c>
      <c r="I2366" t="s">
        <v>1686</v>
      </c>
      <c r="J2366" t="s">
        <v>442</v>
      </c>
      <c r="K2366" t="s">
        <v>1557</v>
      </c>
      <c r="L2366" t="s">
        <v>1215</v>
      </c>
      <c r="M2366" t="s">
        <v>14</v>
      </c>
    </row>
    <row r="2367" spans="2:13" ht="14.25" hidden="1">
      <c r="B2367">
        <v>2365</v>
      </c>
      <c r="C2367">
        <v>208</v>
      </c>
      <c r="D2367">
        <v>37</v>
      </c>
      <c r="E2367">
        <v>23</v>
      </c>
      <c r="F2367">
        <v>0</v>
      </c>
      <c r="G2367" t="s">
        <v>1968</v>
      </c>
      <c r="H2367" t="s">
        <v>1959</v>
      </c>
      <c r="I2367" t="s">
        <v>1686</v>
      </c>
      <c r="J2367" t="s">
        <v>15</v>
      </c>
      <c r="K2367" t="s">
        <v>1517</v>
      </c>
      <c r="M2367" t="s">
        <v>14</v>
      </c>
    </row>
    <row r="2368" spans="2:13" ht="14.25" hidden="1">
      <c r="B2368">
        <v>2366</v>
      </c>
      <c r="C2368">
        <v>208</v>
      </c>
      <c r="D2368">
        <v>37</v>
      </c>
      <c r="E2368">
        <v>24</v>
      </c>
      <c r="F2368">
        <v>0</v>
      </c>
      <c r="G2368" t="s">
        <v>1968</v>
      </c>
      <c r="H2368" t="s">
        <v>1959</v>
      </c>
      <c r="I2368" t="s">
        <v>1686</v>
      </c>
      <c r="J2368" t="s">
        <v>15</v>
      </c>
      <c r="K2368" t="s">
        <v>1518</v>
      </c>
      <c r="M2368" t="s">
        <v>14</v>
      </c>
    </row>
    <row r="2369" spans="2:13" ht="14.25" hidden="1">
      <c r="B2369">
        <v>2367</v>
      </c>
      <c r="C2369">
        <v>208</v>
      </c>
      <c r="D2369">
        <v>37</v>
      </c>
      <c r="E2369">
        <v>25</v>
      </c>
      <c r="F2369">
        <v>0</v>
      </c>
      <c r="G2369" t="s">
        <v>1968</v>
      </c>
      <c r="H2369" t="s">
        <v>1959</v>
      </c>
      <c r="I2369" t="s">
        <v>1686</v>
      </c>
      <c r="J2369" t="s">
        <v>432</v>
      </c>
      <c r="K2369" t="s">
        <v>1675</v>
      </c>
      <c r="M2369" t="s">
        <v>14</v>
      </c>
    </row>
    <row r="2370" spans="2:13" ht="14.25" hidden="1">
      <c r="B2370">
        <v>2368</v>
      </c>
      <c r="C2370">
        <v>208</v>
      </c>
      <c r="D2370">
        <v>37</v>
      </c>
      <c r="E2370">
        <v>26</v>
      </c>
      <c r="F2370">
        <v>0</v>
      </c>
      <c r="G2370" t="s">
        <v>1968</v>
      </c>
      <c r="H2370" t="s">
        <v>1959</v>
      </c>
      <c r="I2370" t="s">
        <v>1686</v>
      </c>
      <c r="J2370" t="s">
        <v>15</v>
      </c>
      <c r="K2370" t="s">
        <v>1676</v>
      </c>
      <c r="M2370" t="s">
        <v>14</v>
      </c>
    </row>
    <row r="2371" spans="2:13" ht="14.25" hidden="1">
      <c r="B2371">
        <v>2369</v>
      </c>
      <c r="C2371">
        <v>208</v>
      </c>
      <c r="D2371">
        <v>37</v>
      </c>
      <c r="E2371">
        <v>27</v>
      </c>
      <c r="F2371">
        <v>0</v>
      </c>
      <c r="G2371" t="s">
        <v>1968</v>
      </c>
      <c r="H2371" t="s">
        <v>1959</v>
      </c>
      <c r="I2371" t="s">
        <v>1686</v>
      </c>
      <c r="J2371" t="s">
        <v>15</v>
      </c>
      <c r="K2371" t="s">
        <v>1677</v>
      </c>
      <c r="M2371" t="s">
        <v>14</v>
      </c>
    </row>
    <row r="2372" spans="2:13" ht="14.25" hidden="1">
      <c r="B2372">
        <v>2370</v>
      </c>
      <c r="C2372">
        <v>208</v>
      </c>
      <c r="D2372">
        <v>37</v>
      </c>
      <c r="E2372">
        <v>28</v>
      </c>
      <c r="F2372">
        <v>0</v>
      </c>
      <c r="G2372" t="s">
        <v>1968</v>
      </c>
      <c r="H2372" t="s">
        <v>1959</v>
      </c>
      <c r="I2372" t="s">
        <v>1686</v>
      </c>
      <c r="J2372" t="s">
        <v>442</v>
      </c>
      <c r="K2372" t="s">
        <v>1678</v>
      </c>
      <c r="L2372" t="s">
        <v>1215</v>
      </c>
      <c r="M2372" t="s">
        <v>14</v>
      </c>
    </row>
    <row r="2373" spans="2:13" ht="14.25" hidden="1">
      <c r="B2373">
        <v>2371</v>
      </c>
      <c r="C2373">
        <v>208</v>
      </c>
      <c r="D2373">
        <v>37</v>
      </c>
      <c r="E2373">
        <v>29</v>
      </c>
      <c r="F2373">
        <v>0</v>
      </c>
      <c r="G2373" t="s">
        <v>1968</v>
      </c>
      <c r="H2373" t="s">
        <v>1959</v>
      </c>
      <c r="I2373" t="s">
        <v>1686</v>
      </c>
      <c r="J2373" t="s">
        <v>15</v>
      </c>
      <c r="K2373" t="s">
        <v>1679</v>
      </c>
      <c r="M2373" t="s">
        <v>14</v>
      </c>
    </row>
    <row r="2374" spans="2:13" ht="14.25" hidden="1">
      <c r="B2374">
        <v>2372</v>
      </c>
      <c r="C2374">
        <v>208</v>
      </c>
      <c r="D2374">
        <v>37</v>
      </c>
      <c r="E2374">
        <v>30</v>
      </c>
      <c r="F2374">
        <v>0</v>
      </c>
      <c r="G2374" t="s">
        <v>1968</v>
      </c>
      <c r="H2374" t="s">
        <v>1959</v>
      </c>
      <c r="I2374" t="s">
        <v>1686</v>
      </c>
      <c r="J2374" t="s">
        <v>15</v>
      </c>
      <c r="K2374" t="s">
        <v>1680</v>
      </c>
      <c r="M2374" t="s">
        <v>14</v>
      </c>
    </row>
    <row r="2375" spans="2:13" ht="14.25" hidden="1">
      <c r="B2375">
        <v>2373</v>
      </c>
      <c r="C2375">
        <v>208</v>
      </c>
      <c r="D2375">
        <v>37</v>
      </c>
      <c r="E2375">
        <v>31</v>
      </c>
      <c r="F2375">
        <v>0</v>
      </c>
      <c r="G2375" t="s">
        <v>1968</v>
      </c>
      <c r="H2375" t="s">
        <v>1959</v>
      </c>
      <c r="I2375" t="s">
        <v>1686</v>
      </c>
      <c r="J2375" t="s">
        <v>15</v>
      </c>
      <c r="K2375" t="s">
        <v>1681</v>
      </c>
      <c r="M2375" t="s">
        <v>14</v>
      </c>
    </row>
    <row r="2376" spans="2:13" ht="14.25" hidden="1">
      <c r="B2376">
        <v>2374</v>
      </c>
      <c r="C2376">
        <v>208</v>
      </c>
      <c r="D2376">
        <v>37</v>
      </c>
      <c r="E2376">
        <v>32</v>
      </c>
      <c r="F2376">
        <v>0</v>
      </c>
      <c r="G2376" t="s">
        <v>1968</v>
      </c>
      <c r="H2376" t="s">
        <v>1959</v>
      </c>
      <c r="I2376" t="s">
        <v>1686</v>
      </c>
      <c r="J2376" t="s">
        <v>432</v>
      </c>
      <c r="K2376" t="s">
        <v>1682</v>
      </c>
      <c r="M2376" t="s">
        <v>14</v>
      </c>
    </row>
    <row r="2377" spans="2:13" ht="14.25" hidden="1">
      <c r="B2377">
        <v>2375</v>
      </c>
      <c r="C2377">
        <v>208</v>
      </c>
      <c r="D2377">
        <v>37</v>
      </c>
      <c r="E2377">
        <v>33</v>
      </c>
      <c r="F2377">
        <v>0</v>
      </c>
      <c r="G2377" t="s">
        <v>1968</v>
      </c>
      <c r="H2377" t="s">
        <v>1959</v>
      </c>
      <c r="I2377" t="s">
        <v>1686</v>
      </c>
      <c r="J2377" t="s">
        <v>15</v>
      </c>
      <c r="K2377" t="s">
        <v>1683</v>
      </c>
      <c r="M2377" t="s">
        <v>14</v>
      </c>
    </row>
    <row r="2378" spans="2:13" ht="14.25" hidden="1">
      <c r="B2378">
        <v>2376</v>
      </c>
      <c r="C2378">
        <v>208</v>
      </c>
      <c r="D2378">
        <v>37</v>
      </c>
      <c r="E2378">
        <v>34</v>
      </c>
      <c r="F2378">
        <v>0</v>
      </c>
      <c r="G2378" t="s">
        <v>1968</v>
      </c>
      <c r="H2378" t="s">
        <v>1959</v>
      </c>
      <c r="I2378" t="s">
        <v>1686</v>
      </c>
      <c r="J2378" t="s">
        <v>24</v>
      </c>
      <c r="K2378" t="s">
        <v>1684</v>
      </c>
      <c r="M2378" t="s">
        <v>14</v>
      </c>
    </row>
    <row r="2379" spans="2:13" ht="14.25" hidden="1">
      <c r="B2379">
        <v>2377</v>
      </c>
      <c r="C2379">
        <v>208</v>
      </c>
      <c r="D2379">
        <v>37</v>
      </c>
      <c r="E2379">
        <v>35</v>
      </c>
      <c r="F2379">
        <v>0</v>
      </c>
      <c r="G2379" t="s">
        <v>1968</v>
      </c>
      <c r="H2379" t="s">
        <v>1959</v>
      </c>
      <c r="I2379" t="s">
        <v>1686</v>
      </c>
      <c r="J2379" t="s">
        <v>15</v>
      </c>
      <c r="K2379" t="s">
        <v>1685</v>
      </c>
      <c r="M2379" t="s">
        <v>14</v>
      </c>
    </row>
    <row r="2380" spans="2:13" ht="14.25" hidden="1">
      <c r="B2380">
        <v>2378</v>
      </c>
      <c r="C2380">
        <v>208</v>
      </c>
      <c r="D2380">
        <v>37</v>
      </c>
      <c r="E2380">
        <v>36</v>
      </c>
      <c r="F2380">
        <v>0</v>
      </c>
      <c r="G2380" t="s">
        <v>1968</v>
      </c>
      <c r="H2380" t="s">
        <v>1959</v>
      </c>
      <c r="I2380" t="s">
        <v>1686</v>
      </c>
      <c r="J2380" t="s">
        <v>15</v>
      </c>
      <c r="K2380" t="s">
        <v>56</v>
      </c>
      <c r="M2380" t="s">
        <v>14</v>
      </c>
    </row>
    <row r="2381" spans="2:13" ht="14.25" hidden="1">
      <c r="B2381">
        <v>2379</v>
      </c>
      <c r="C2381">
        <v>208</v>
      </c>
      <c r="D2381">
        <v>37</v>
      </c>
      <c r="E2381">
        <v>37</v>
      </c>
      <c r="F2381">
        <v>0</v>
      </c>
      <c r="G2381" t="s">
        <v>1968</v>
      </c>
      <c r="H2381" t="s">
        <v>1959</v>
      </c>
      <c r="I2381" t="s">
        <v>1686</v>
      </c>
      <c r="J2381" t="s">
        <v>24</v>
      </c>
      <c r="K2381" t="s">
        <v>57</v>
      </c>
      <c r="M2381" t="s">
        <v>14</v>
      </c>
    </row>
    <row r="2382" spans="2:13" ht="14.25" hidden="1">
      <c r="B2382">
        <v>2380</v>
      </c>
      <c r="C2382">
        <v>209</v>
      </c>
      <c r="D2382">
        <v>15</v>
      </c>
      <c r="E2382">
        <v>0</v>
      </c>
      <c r="F2382">
        <v>0</v>
      </c>
      <c r="G2382" t="s">
        <v>1968</v>
      </c>
      <c r="H2382" t="s">
        <v>1959</v>
      </c>
      <c r="I2382" t="s">
        <v>1687</v>
      </c>
      <c r="J2382" t="s">
        <v>12</v>
      </c>
      <c r="K2382" t="s">
        <v>1687</v>
      </c>
      <c r="M2382" t="s">
        <v>14</v>
      </c>
    </row>
    <row r="2383" spans="2:13" ht="14.25" hidden="1">
      <c r="B2383">
        <v>2381</v>
      </c>
      <c r="C2383">
        <v>209</v>
      </c>
      <c r="D2383">
        <v>15</v>
      </c>
      <c r="E2383">
        <v>1</v>
      </c>
      <c r="F2383">
        <v>0</v>
      </c>
      <c r="G2383" t="s">
        <v>1968</v>
      </c>
      <c r="H2383" t="s">
        <v>1959</v>
      </c>
      <c r="I2383" t="s">
        <v>1687</v>
      </c>
      <c r="J2383" t="s">
        <v>15</v>
      </c>
      <c r="K2383" t="s">
        <v>1653</v>
      </c>
      <c r="M2383" t="s">
        <v>14</v>
      </c>
    </row>
    <row r="2384" spans="2:13" ht="14.25" hidden="1">
      <c r="B2384">
        <v>2382</v>
      </c>
      <c r="C2384">
        <v>209</v>
      </c>
      <c r="D2384">
        <v>15</v>
      </c>
      <c r="E2384">
        <v>2</v>
      </c>
      <c r="F2384">
        <v>0</v>
      </c>
      <c r="G2384" t="s">
        <v>1968</v>
      </c>
      <c r="H2384" t="s">
        <v>1959</v>
      </c>
      <c r="I2384" t="s">
        <v>1687</v>
      </c>
      <c r="J2384" t="s">
        <v>15</v>
      </c>
      <c r="K2384" t="s">
        <v>1654</v>
      </c>
      <c r="M2384" t="s">
        <v>14</v>
      </c>
    </row>
    <row r="2385" spans="2:13" ht="14.25" hidden="1">
      <c r="B2385">
        <v>2383</v>
      </c>
      <c r="C2385">
        <v>209</v>
      </c>
      <c r="D2385">
        <v>15</v>
      </c>
      <c r="E2385">
        <v>3</v>
      </c>
      <c r="F2385">
        <v>0</v>
      </c>
      <c r="G2385" t="s">
        <v>1968</v>
      </c>
      <c r="H2385" t="s">
        <v>1959</v>
      </c>
      <c r="I2385" t="s">
        <v>1687</v>
      </c>
      <c r="J2385" t="s">
        <v>15</v>
      </c>
      <c r="K2385" t="s">
        <v>1655</v>
      </c>
      <c r="M2385" t="s">
        <v>14</v>
      </c>
    </row>
    <row r="2386" spans="2:13" ht="14.25" hidden="1">
      <c r="B2386">
        <v>2384</v>
      </c>
      <c r="C2386">
        <v>209</v>
      </c>
      <c r="D2386">
        <v>15</v>
      </c>
      <c r="E2386">
        <v>4</v>
      </c>
      <c r="F2386">
        <v>0</v>
      </c>
      <c r="G2386" t="s">
        <v>1968</v>
      </c>
      <c r="H2386" t="s">
        <v>1959</v>
      </c>
      <c r="I2386" t="s">
        <v>1687</v>
      </c>
      <c r="J2386" t="s">
        <v>15</v>
      </c>
      <c r="K2386" t="s">
        <v>1656</v>
      </c>
      <c r="M2386" t="s">
        <v>14</v>
      </c>
    </row>
    <row r="2387" spans="2:13" ht="14.25" hidden="1">
      <c r="B2387">
        <v>2385</v>
      </c>
      <c r="C2387">
        <v>209</v>
      </c>
      <c r="D2387">
        <v>15</v>
      </c>
      <c r="E2387">
        <v>5</v>
      </c>
      <c r="F2387">
        <v>0</v>
      </c>
      <c r="G2387" t="s">
        <v>1968</v>
      </c>
      <c r="H2387" t="s">
        <v>1959</v>
      </c>
      <c r="I2387" t="s">
        <v>1687</v>
      </c>
      <c r="J2387" t="s">
        <v>15</v>
      </c>
      <c r="K2387" t="s">
        <v>1657</v>
      </c>
      <c r="M2387" t="s">
        <v>14</v>
      </c>
    </row>
    <row r="2388" spans="2:13" ht="14.25" hidden="1">
      <c r="B2388">
        <v>2386</v>
      </c>
      <c r="C2388">
        <v>209</v>
      </c>
      <c r="D2388">
        <v>15</v>
      </c>
      <c r="E2388">
        <v>6</v>
      </c>
      <c r="F2388">
        <v>0</v>
      </c>
      <c r="G2388" t="s">
        <v>1968</v>
      </c>
      <c r="H2388" t="s">
        <v>1959</v>
      </c>
      <c r="I2388" t="s">
        <v>1687</v>
      </c>
      <c r="J2388" t="s">
        <v>62</v>
      </c>
      <c r="K2388" t="s">
        <v>1658</v>
      </c>
      <c r="M2388" t="s">
        <v>14</v>
      </c>
    </row>
    <row r="2389" spans="2:13" ht="14.25" hidden="1">
      <c r="B2389">
        <v>2387</v>
      </c>
      <c r="C2389">
        <v>209</v>
      </c>
      <c r="D2389">
        <v>15</v>
      </c>
      <c r="E2389">
        <v>7</v>
      </c>
      <c r="F2389">
        <v>0</v>
      </c>
      <c r="G2389" t="s">
        <v>1968</v>
      </c>
      <c r="H2389" t="s">
        <v>1959</v>
      </c>
      <c r="I2389" t="s">
        <v>1687</v>
      </c>
      <c r="J2389" t="s">
        <v>62</v>
      </c>
      <c r="K2389" t="s">
        <v>1659</v>
      </c>
      <c r="M2389" t="s">
        <v>14</v>
      </c>
    </row>
    <row r="2390" spans="2:13" ht="14.25" hidden="1">
      <c r="B2390">
        <v>2388</v>
      </c>
      <c r="C2390">
        <v>209</v>
      </c>
      <c r="D2390">
        <v>15</v>
      </c>
      <c r="E2390">
        <v>8</v>
      </c>
      <c r="F2390">
        <v>0</v>
      </c>
      <c r="G2390" t="s">
        <v>1968</v>
      </c>
      <c r="H2390" t="s">
        <v>1959</v>
      </c>
      <c r="I2390" t="s">
        <v>1687</v>
      </c>
      <c r="J2390" t="s">
        <v>15</v>
      </c>
      <c r="K2390" t="s">
        <v>1660</v>
      </c>
      <c r="M2390" t="s">
        <v>14</v>
      </c>
    </row>
    <row r="2391" spans="2:13" ht="14.25" hidden="1">
      <c r="B2391">
        <v>2389</v>
      </c>
      <c r="C2391">
        <v>209</v>
      </c>
      <c r="D2391">
        <v>15</v>
      </c>
      <c r="E2391">
        <v>9</v>
      </c>
      <c r="F2391">
        <v>0</v>
      </c>
      <c r="G2391" t="s">
        <v>1968</v>
      </c>
      <c r="H2391" t="s">
        <v>1959</v>
      </c>
      <c r="I2391" t="s">
        <v>1687</v>
      </c>
      <c r="J2391" t="s">
        <v>15</v>
      </c>
      <c r="K2391" t="s">
        <v>1661</v>
      </c>
      <c r="M2391" t="s">
        <v>14</v>
      </c>
    </row>
    <row r="2392" spans="2:13" ht="14.25" hidden="1">
      <c r="B2392">
        <v>2390</v>
      </c>
      <c r="C2392">
        <v>209</v>
      </c>
      <c r="D2392">
        <v>15</v>
      </c>
      <c r="E2392">
        <v>10</v>
      </c>
      <c r="F2392">
        <v>0</v>
      </c>
      <c r="G2392" t="s">
        <v>1968</v>
      </c>
      <c r="H2392" t="s">
        <v>1959</v>
      </c>
      <c r="I2392" t="s">
        <v>1687</v>
      </c>
      <c r="J2392" t="s">
        <v>15</v>
      </c>
      <c r="K2392" t="s">
        <v>1662</v>
      </c>
      <c r="M2392" t="s">
        <v>14</v>
      </c>
    </row>
    <row r="2393" spans="2:13" ht="14.25" hidden="1">
      <c r="B2393">
        <v>2391</v>
      </c>
      <c r="C2393">
        <v>209</v>
      </c>
      <c r="D2393">
        <v>15</v>
      </c>
      <c r="E2393">
        <v>11</v>
      </c>
      <c r="F2393">
        <v>0</v>
      </c>
      <c r="G2393" t="s">
        <v>1968</v>
      </c>
      <c r="H2393" t="s">
        <v>1959</v>
      </c>
      <c r="I2393" t="s">
        <v>1687</v>
      </c>
      <c r="J2393" t="s">
        <v>15</v>
      </c>
      <c r="K2393" t="s">
        <v>1663</v>
      </c>
      <c r="M2393" t="s">
        <v>14</v>
      </c>
    </row>
    <row r="2394" spans="2:13" ht="14.25" hidden="1">
      <c r="B2394">
        <v>2392</v>
      </c>
      <c r="C2394">
        <v>209</v>
      </c>
      <c r="D2394">
        <v>15</v>
      </c>
      <c r="E2394">
        <v>12</v>
      </c>
      <c r="F2394">
        <v>0</v>
      </c>
      <c r="G2394" t="s">
        <v>1968</v>
      </c>
      <c r="H2394" t="s">
        <v>1959</v>
      </c>
      <c r="I2394" t="s">
        <v>1687</v>
      </c>
      <c r="J2394" t="s">
        <v>15</v>
      </c>
      <c r="K2394" t="s">
        <v>1519</v>
      </c>
      <c r="M2394" t="s">
        <v>14</v>
      </c>
    </row>
    <row r="2395" spans="2:13" ht="14.25" hidden="1">
      <c r="B2395">
        <v>2393</v>
      </c>
      <c r="C2395">
        <v>209</v>
      </c>
      <c r="D2395">
        <v>15</v>
      </c>
      <c r="E2395">
        <v>13</v>
      </c>
      <c r="F2395">
        <v>0</v>
      </c>
      <c r="G2395" t="s">
        <v>1968</v>
      </c>
      <c r="H2395" t="s">
        <v>1959</v>
      </c>
      <c r="I2395" t="s">
        <v>1687</v>
      </c>
      <c r="J2395" t="s">
        <v>15</v>
      </c>
      <c r="K2395" t="s">
        <v>1664</v>
      </c>
      <c r="M2395" t="s">
        <v>14</v>
      </c>
    </row>
    <row r="2396" spans="2:13" ht="14.25" hidden="1">
      <c r="B2396">
        <v>2394</v>
      </c>
      <c r="C2396">
        <v>209</v>
      </c>
      <c r="D2396">
        <v>15</v>
      </c>
      <c r="E2396">
        <v>14</v>
      </c>
      <c r="F2396">
        <v>0</v>
      </c>
      <c r="G2396" t="s">
        <v>1968</v>
      </c>
      <c r="H2396" t="s">
        <v>1959</v>
      </c>
      <c r="I2396" t="s">
        <v>1687</v>
      </c>
      <c r="J2396" t="s">
        <v>15</v>
      </c>
      <c r="K2396" t="s">
        <v>56</v>
      </c>
      <c r="M2396" t="s">
        <v>14</v>
      </c>
    </row>
    <row r="2397" spans="2:13" ht="14.25" hidden="1">
      <c r="B2397">
        <v>2395</v>
      </c>
      <c r="C2397">
        <v>209</v>
      </c>
      <c r="D2397">
        <v>15</v>
      </c>
      <c r="E2397">
        <v>15</v>
      </c>
      <c r="F2397">
        <v>0</v>
      </c>
      <c r="G2397" t="s">
        <v>1968</v>
      </c>
      <c r="H2397" t="s">
        <v>1959</v>
      </c>
      <c r="I2397" t="s">
        <v>1687</v>
      </c>
      <c r="J2397" t="s">
        <v>24</v>
      </c>
      <c r="K2397" t="s">
        <v>57</v>
      </c>
      <c r="M2397" t="s">
        <v>14</v>
      </c>
    </row>
    <row r="2398" spans="2:13" ht="14.25" hidden="1">
      <c r="B2398">
        <v>2396</v>
      </c>
      <c r="C2398">
        <v>210</v>
      </c>
      <c r="D2398">
        <v>13</v>
      </c>
      <c r="E2398">
        <v>0</v>
      </c>
      <c r="F2398">
        <v>0</v>
      </c>
      <c r="G2398" t="s">
        <v>1968</v>
      </c>
      <c r="H2398" t="s">
        <v>1959</v>
      </c>
      <c r="I2398" t="s">
        <v>1688</v>
      </c>
      <c r="J2398" t="s">
        <v>12</v>
      </c>
      <c r="K2398" t="s">
        <v>1688</v>
      </c>
      <c r="M2398" t="s">
        <v>14</v>
      </c>
    </row>
    <row r="2399" spans="2:13" ht="14.25" hidden="1">
      <c r="B2399">
        <v>2397</v>
      </c>
      <c r="C2399">
        <v>210</v>
      </c>
      <c r="D2399">
        <v>13</v>
      </c>
      <c r="E2399">
        <v>1</v>
      </c>
      <c r="F2399">
        <v>0</v>
      </c>
      <c r="G2399" t="s">
        <v>1968</v>
      </c>
      <c r="H2399" t="s">
        <v>1959</v>
      </c>
      <c r="I2399" t="s">
        <v>1688</v>
      </c>
      <c r="J2399" t="s">
        <v>15</v>
      </c>
      <c r="K2399" t="s">
        <v>1689</v>
      </c>
      <c r="M2399" t="s">
        <v>14</v>
      </c>
    </row>
    <row r="2400" spans="2:13" ht="14.25" hidden="1">
      <c r="B2400">
        <v>2398</v>
      </c>
      <c r="C2400">
        <v>210</v>
      </c>
      <c r="D2400">
        <v>13</v>
      </c>
      <c r="E2400">
        <v>2</v>
      </c>
      <c r="F2400">
        <v>0</v>
      </c>
      <c r="G2400" t="s">
        <v>1968</v>
      </c>
      <c r="H2400" t="s">
        <v>1959</v>
      </c>
      <c r="I2400" t="s">
        <v>1688</v>
      </c>
      <c r="J2400" t="s">
        <v>182</v>
      </c>
      <c r="K2400" t="s">
        <v>523</v>
      </c>
      <c r="M2400" t="s">
        <v>14</v>
      </c>
    </row>
    <row r="2401" spans="2:13" ht="14.25" hidden="1">
      <c r="B2401">
        <v>2399</v>
      </c>
      <c r="C2401">
        <v>210</v>
      </c>
      <c r="D2401">
        <v>13</v>
      </c>
      <c r="E2401">
        <v>3</v>
      </c>
      <c r="F2401">
        <v>0</v>
      </c>
      <c r="G2401" t="s">
        <v>1968</v>
      </c>
      <c r="H2401" t="s">
        <v>1959</v>
      </c>
      <c r="I2401" t="s">
        <v>1688</v>
      </c>
      <c r="J2401" t="s">
        <v>15</v>
      </c>
      <c r="K2401" t="s">
        <v>1690</v>
      </c>
      <c r="M2401" t="s">
        <v>14</v>
      </c>
    </row>
    <row r="2402" spans="2:13" ht="14.25" hidden="1">
      <c r="B2402">
        <v>2400</v>
      </c>
      <c r="C2402">
        <v>210</v>
      </c>
      <c r="D2402">
        <v>13</v>
      </c>
      <c r="E2402">
        <v>4</v>
      </c>
      <c r="F2402">
        <v>0</v>
      </c>
      <c r="G2402" t="s">
        <v>1968</v>
      </c>
      <c r="H2402" t="s">
        <v>1959</v>
      </c>
      <c r="I2402" t="s">
        <v>1688</v>
      </c>
      <c r="J2402" t="s">
        <v>15</v>
      </c>
      <c r="K2402" t="s">
        <v>1691</v>
      </c>
      <c r="M2402" t="s">
        <v>14</v>
      </c>
    </row>
    <row r="2403" spans="2:13" ht="14.25" hidden="1">
      <c r="B2403">
        <v>2401</v>
      </c>
      <c r="C2403">
        <v>210</v>
      </c>
      <c r="D2403">
        <v>13</v>
      </c>
      <c r="E2403">
        <v>5</v>
      </c>
      <c r="F2403">
        <v>0</v>
      </c>
      <c r="G2403" t="s">
        <v>1968</v>
      </c>
      <c r="H2403" t="s">
        <v>1959</v>
      </c>
      <c r="I2403" t="s">
        <v>1688</v>
      </c>
      <c r="J2403" t="s">
        <v>15</v>
      </c>
      <c r="K2403" t="s">
        <v>1692</v>
      </c>
      <c r="M2403" t="s">
        <v>14</v>
      </c>
    </row>
    <row r="2404" spans="2:13" ht="14.25" hidden="1">
      <c r="B2404">
        <v>2402</v>
      </c>
      <c r="C2404">
        <v>210</v>
      </c>
      <c r="D2404">
        <v>13</v>
      </c>
      <c r="E2404">
        <v>6</v>
      </c>
      <c r="F2404">
        <v>0</v>
      </c>
      <c r="G2404" t="s">
        <v>1968</v>
      </c>
      <c r="H2404" t="s">
        <v>1959</v>
      </c>
      <c r="I2404" t="s">
        <v>1688</v>
      </c>
      <c r="J2404" t="s">
        <v>15</v>
      </c>
      <c r="K2404" t="s">
        <v>1693</v>
      </c>
      <c r="M2404" t="s">
        <v>14</v>
      </c>
    </row>
    <row r="2405" spans="2:13" ht="14.25" hidden="1">
      <c r="B2405">
        <v>2403</v>
      </c>
      <c r="C2405">
        <v>210</v>
      </c>
      <c r="D2405">
        <v>13</v>
      </c>
      <c r="E2405">
        <v>7</v>
      </c>
      <c r="F2405">
        <v>0</v>
      </c>
      <c r="G2405" t="s">
        <v>1968</v>
      </c>
      <c r="H2405" t="s">
        <v>1959</v>
      </c>
      <c r="I2405" t="s">
        <v>1688</v>
      </c>
      <c r="J2405" t="s">
        <v>15</v>
      </c>
      <c r="K2405" t="s">
        <v>1694</v>
      </c>
      <c r="M2405" t="s">
        <v>14</v>
      </c>
    </row>
    <row r="2406" spans="2:13" ht="14.25" hidden="1">
      <c r="B2406">
        <v>2404</v>
      </c>
      <c r="C2406">
        <v>210</v>
      </c>
      <c r="D2406">
        <v>13</v>
      </c>
      <c r="E2406">
        <v>8</v>
      </c>
      <c r="F2406">
        <v>0</v>
      </c>
      <c r="G2406" t="s">
        <v>1968</v>
      </c>
      <c r="H2406" t="s">
        <v>1959</v>
      </c>
      <c r="I2406" t="s">
        <v>1688</v>
      </c>
      <c r="J2406" t="s">
        <v>182</v>
      </c>
      <c r="K2406" t="s">
        <v>1695</v>
      </c>
      <c r="M2406" t="s">
        <v>14</v>
      </c>
    </row>
    <row r="2407" spans="2:13" ht="14.25" hidden="1">
      <c r="B2407">
        <v>2405</v>
      </c>
      <c r="C2407">
        <v>210</v>
      </c>
      <c r="D2407">
        <v>13</v>
      </c>
      <c r="E2407">
        <v>9</v>
      </c>
      <c r="F2407">
        <v>0</v>
      </c>
      <c r="G2407" t="s">
        <v>1968</v>
      </c>
      <c r="H2407" t="s">
        <v>1959</v>
      </c>
      <c r="I2407" t="s">
        <v>1688</v>
      </c>
      <c r="J2407" t="s">
        <v>15</v>
      </c>
      <c r="K2407" t="s">
        <v>1696</v>
      </c>
      <c r="M2407" t="s">
        <v>14</v>
      </c>
    </row>
    <row r="2408" spans="2:13" ht="14.25" hidden="1">
      <c r="B2408">
        <v>2406</v>
      </c>
      <c r="C2408">
        <v>210</v>
      </c>
      <c r="D2408">
        <v>13</v>
      </c>
      <c r="E2408">
        <v>10</v>
      </c>
      <c r="F2408">
        <v>0</v>
      </c>
      <c r="G2408" t="s">
        <v>1968</v>
      </c>
      <c r="H2408" t="s">
        <v>1959</v>
      </c>
      <c r="I2408" t="s">
        <v>1688</v>
      </c>
      <c r="J2408" t="s">
        <v>182</v>
      </c>
      <c r="K2408" t="s">
        <v>1697</v>
      </c>
      <c r="M2408" t="s">
        <v>14</v>
      </c>
    </row>
    <row r="2409" spans="2:13" ht="14.25" hidden="1">
      <c r="B2409">
        <v>2407</v>
      </c>
      <c r="C2409">
        <v>210</v>
      </c>
      <c r="D2409">
        <v>13</v>
      </c>
      <c r="E2409">
        <v>11</v>
      </c>
      <c r="F2409">
        <v>0</v>
      </c>
      <c r="G2409" t="s">
        <v>1968</v>
      </c>
      <c r="H2409" t="s">
        <v>1959</v>
      </c>
      <c r="I2409" t="s">
        <v>1688</v>
      </c>
      <c r="J2409" t="s">
        <v>15</v>
      </c>
      <c r="K2409" t="s">
        <v>1698</v>
      </c>
      <c r="M2409" t="s">
        <v>14</v>
      </c>
    </row>
    <row r="2410" spans="2:13" ht="14.25" hidden="1">
      <c r="B2410">
        <v>2408</v>
      </c>
      <c r="C2410">
        <v>210</v>
      </c>
      <c r="D2410">
        <v>13</v>
      </c>
      <c r="E2410">
        <v>12</v>
      </c>
      <c r="F2410">
        <v>0</v>
      </c>
      <c r="G2410" t="s">
        <v>1968</v>
      </c>
      <c r="H2410" t="s">
        <v>1959</v>
      </c>
      <c r="I2410" t="s">
        <v>1688</v>
      </c>
      <c r="J2410" t="s">
        <v>15</v>
      </c>
      <c r="K2410" t="s">
        <v>56</v>
      </c>
      <c r="M2410" t="s">
        <v>14</v>
      </c>
    </row>
    <row r="2411" spans="2:13" ht="14.25" hidden="1">
      <c r="B2411">
        <v>2409</v>
      </c>
      <c r="C2411">
        <v>210</v>
      </c>
      <c r="D2411">
        <v>13</v>
      </c>
      <c r="E2411">
        <v>13</v>
      </c>
      <c r="F2411">
        <v>0</v>
      </c>
      <c r="G2411" t="s">
        <v>1968</v>
      </c>
      <c r="H2411" t="s">
        <v>1959</v>
      </c>
      <c r="I2411" t="s">
        <v>1688</v>
      </c>
      <c r="J2411" t="s">
        <v>24</v>
      </c>
      <c r="K2411" t="s">
        <v>57</v>
      </c>
      <c r="M2411" t="s">
        <v>14</v>
      </c>
    </row>
    <row r="2412" spans="2:13" ht="14.25" hidden="1">
      <c r="B2412">
        <v>2410</v>
      </c>
      <c r="C2412">
        <v>211</v>
      </c>
      <c r="D2412">
        <v>10</v>
      </c>
      <c r="E2412">
        <v>0</v>
      </c>
      <c r="F2412">
        <v>0</v>
      </c>
      <c r="G2412" t="s">
        <v>1968</v>
      </c>
      <c r="H2412" t="s">
        <v>1959</v>
      </c>
      <c r="I2412" t="s">
        <v>1699</v>
      </c>
      <c r="J2412" t="s">
        <v>12</v>
      </c>
      <c r="K2412" t="s">
        <v>1699</v>
      </c>
      <c r="M2412" t="s">
        <v>423</v>
      </c>
    </row>
    <row r="2413" spans="2:13" ht="14.25" hidden="1">
      <c r="B2413">
        <v>2411</v>
      </c>
      <c r="C2413">
        <v>211</v>
      </c>
      <c r="D2413">
        <v>10</v>
      </c>
      <c r="E2413">
        <v>1</v>
      </c>
      <c r="F2413">
        <v>0</v>
      </c>
      <c r="G2413" t="s">
        <v>1968</v>
      </c>
      <c r="H2413" t="s">
        <v>1959</v>
      </c>
      <c r="I2413" t="s">
        <v>1699</v>
      </c>
      <c r="J2413" t="s">
        <v>15</v>
      </c>
      <c r="K2413" t="s">
        <v>1700</v>
      </c>
      <c r="M2413" t="s">
        <v>423</v>
      </c>
    </row>
    <row r="2414" spans="2:13" ht="14.25" hidden="1">
      <c r="B2414">
        <v>2412</v>
      </c>
      <c r="C2414">
        <v>211</v>
      </c>
      <c r="D2414">
        <v>10</v>
      </c>
      <c r="E2414">
        <v>2</v>
      </c>
      <c r="F2414">
        <v>0</v>
      </c>
      <c r="G2414" t="s">
        <v>1968</v>
      </c>
      <c r="H2414" t="s">
        <v>1959</v>
      </c>
      <c r="I2414" t="s">
        <v>1699</v>
      </c>
      <c r="J2414" t="s">
        <v>15</v>
      </c>
      <c r="K2414" t="s">
        <v>1701</v>
      </c>
      <c r="M2414" t="s">
        <v>423</v>
      </c>
    </row>
    <row r="2415" spans="2:13" ht="14.25" hidden="1">
      <c r="B2415">
        <v>2413</v>
      </c>
      <c r="C2415">
        <v>211</v>
      </c>
      <c r="D2415">
        <v>10</v>
      </c>
      <c r="E2415">
        <v>3</v>
      </c>
      <c r="F2415">
        <v>0</v>
      </c>
      <c r="G2415" t="s">
        <v>1968</v>
      </c>
      <c r="H2415" t="s">
        <v>1959</v>
      </c>
      <c r="I2415" t="s">
        <v>1699</v>
      </c>
      <c r="J2415" t="s">
        <v>15</v>
      </c>
      <c r="K2415" t="s">
        <v>1702</v>
      </c>
      <c r="M2415" t="s">
        <v>423</v>
      </c>
    </row>
    <row r="2416" spans="2:13" ht="14.25" hidden="1">
      <c r="B2416">
        <v>2414</v>
      </c>
      <c r="C2416">
        <v>211</v>
      </c>
      <c r="D2416">
        <v>10</v>
      </c>
      <c r="E2416">
        <v>4</v>
      </c>
      <c r="F2416">
        <v>0</v>
      </c>
      <c r="G2416" t="s">
        <v>1968</v>
      </c>
      <c r="H2416" t="s">
        <v>1959</v>
      </c>
      <c r="I2416" t="s">
        <v>1699</v>
      </c>
      <c r="J2416" t="s">
        <v>15</v>
      </c>
      <c r="K2416" t="s">
        <v>1703</v>
      </c>
      <c r="M2416" t="s">
        <v>423</v>
      </c>
    </row>
    <row r="2417" spans="2:13" ht="14.25" hidden="1">
      <c r="B2417">
        <v>2415</v>
      </c>
      <c r="C2417">
        <v>211</v>
      </c>
      <c r="D2417">
        <v>10</v>
      </c>
      <c r="E2417">
        <v>5</v>
      </c>
      <c r="F2417">
        <v>0</v>
      </c>
      <c r="G2417" t="s">
        <v>1968</v>
      </c>
      <c r="H2417" t="s">
        <v>1959</v>
      </c>
      <c r="I2417" t="s">
        <v>1699</v>
      </c>
      <c r="J2417" t="s">
        <v>15</v>
      </c>
      <c r="K2417" t="s">
        <v>1704</v>
      </c>
      <c r="M2417" t="s">
        <v>423</v>
      </c>
    </row>
    <row r="2418" spans="2:13" ht="14.25" hidden="1">
      <c r="B2418">
        <v>2416</v>
      </c>
      <c r="C2418">
        <v>211</v>
      </c>
      <c r="D2418">
        <v>10</v>
      </c>
      <c r="E2418">
        <v>6</v>
      </c>
      <c r="F2418">
        <v>0</v>
      </c>
      <c r="G2418" t="s">
        <v>1968</v>
      </c>
      <c r="H2418" t="s">
        <v>1959</v>
      </c>
      <c r="I2418" t="s">
        <v>1699</v>
      </c>
      <c r="J2418" t="s">
        <v>15</v>
      </c>
      <c r="K2418" t="s">
        <v>1705</v>
      </c>
      <c r="M2418" t="s">
        <v>423</v>
      </c>
    </row>
    <row r="2419" spans="2:13" ht="14.25" hidden="1">
      <c r="B2419">
        <v>2417</v>
      </c>
      <c r="C2419">
        <v>211</v>
      </c>
      <c r="D2419">
        <v>10</v>
      </c>
      <c r="E2419">
        <v>7</v>
      </c>
      <c r="F2419">
        <v>0</v>
      </c>
      <c r="G2419" t="s">
        <v>1968</v>
      </c>
      <c r="H2419" t="s">
        <v>1959</v>
      </c>
      <c r="I2419" t="s">
        <v>1699</v>
      </c>
      <c r="J2419" t="s">
        <v>15</v>
      </c>
      <c r="K2419" t="s">
        <v>1706</v>
      </c>
      <c r="M2419" t="s">
        <v>423</v>
      </c>
    </row>
    <row r="2420" spans="2:13" ht="14.25" hidden="1">
      <c r="B2420">
        <v>2418</v>
      </c>
      <c r="C2420">
        <v>211</v>
      </c>
      <c r="D2420">
        <v>10</v>
      </c>
      <c r="E2420">
        <v>8</v>
      </c>
      <c r="F2420">
        <v>0</v>
      </c>
      <c r="G2420" t="s">
        <v>1968</v>
      </c>
      <c r="H2420" t="s">
        <v>1959</v>
      </c>
      <c r="I2420" t="s">
        <v>1699</v>
      </c>
      <c r="J2420" t="s">
        <v>15</v>
      </c>
      <c r="K2420" t="s">
        <v>1707</v>
      </c>
      <c r="M2420" t="s">
        <v>423</v>
      </c>
    </row>
    <row r="2421" spans="2:13" ht="14.25" hidden="1">
      <c r="B2421">
        <v>2419</v>
      </c>
      <c r="C2421">
        <v>211</v>
      </c>
      <c r="D2421">
        <v>10</v>
      </c>
      <c r="E2421">
        <v>9</v>
      </c>
      <c r="F2421">
        <v>0</v>
      </c>
      <c r="G2421" t="s">
        <v>1968</v>
      </c>
      <c r="H2421" t="s">
        <v>1959</v>
      </c>
      <c r="I2421" t="s">
        <v>1699</v>
      </c>
      <c r="J2421" t="s">
        <v>15</v>
      </c>
      <c r="K2421" t="s">
        <v>1708</v>
      </c>
      <c r="M2421" t="s">
        <v>423</v>
      </c>
    </row>
    <row r="2422" spans="2:13" ht="14.25" hidden="1">
      <c r="B2422">
        <v>2420</v>
      </c>
      <c r="C2422">
        <v>211</v>
      </c>
      <c r="D2422">
        <v>10</v>
      </c>
      <c r="E2422">
        <v>10</v>
      </c>
      <c r="F2422">
        <v>0</v>
      </c>
      <c r="G2422" t="s">
        <v>1968</v>
      </c>
      <c r="H2422" t="s">
        <v>1959</v>
      </c>
      <c r="I2422" t="s">
        <v>1699</v>
      </c>
      <c r="J2422" t="s">
        <v>24</v>
      </c>
      <c r="K2422" t="s">
        <v>57</v>
      </c>
      <c r="M2422" t="s">
        <v>423</v>
      </c>
    </row>
    <row r="2423" spans="2:13" ht="14.25" hidden="1">
      <c r="B2423">
        <v>2421</v>
      </c>
      <c r="C2423">
        <v>212</v>
      </c>
      <c r="D2423">
        <v>27</v>
      </c>
      <c r="E2423">
        <v>0</v>
      </c>
      <c r="F2423">
        <v>0</v>
      </c>
      <c r="G2423" t="s">
        <v>1968</v>
      </c>
      <c r="H2423" t="s">
        <v>1959</v>
      </c>
      <c r="I2423" t="s">
        <v>1709</v>
      </c>
      <c r="J2423" t="s">
        <v>12</v>
      </c>
      <c r="K2423" t="s">
        <v>1709</v>
      </c>
      <c r="M2423" t="s">
        <v>14</v>
      </c>
    </row>
    <row r="2424" spans="2:13" ht="14.25" hidden="1">
      <c r="B2424">
        <v>2422</v>
      </c>
      <c r="C2424">
        <v>212</v>
      </c>
      <c r="D2424">
        <v>27</v>
      </c>
      <c r="E2424">
        <v>1</v>
      </c>
      <c r="F2424">
        <v>0</v>
      </c>
      <c r="G2424" t="s">
        <v>1968</v>
      </c>
      <c r="H2424" t="s">
        <v>1959</v>
      </c>
      <c r="I2424" t="s">
        <v>1709</v>
      </c>
      <c r="J2424" t="s">
        <v>432</v>
      </c>
      <c r="K2424" t="s">
        <v>1647</v>
      </c>
      <c r="M2424" t="s">
        <v>14</v>
      </c>
    </row>
    <row r="2425" spans="2:13" ht="14.25" hidden="1">
      <c r="B2425">
        <v>2423</v>
      </c>
      <c r="C2425">
        <v>212</v>
      </c>
      <c r="D2425">
        <v>27</v>
      </c>
      <c r="E2425">
        <v>2</v>
      </c>
      <c r="F2425">
        <v>0</v>
      </c>
      <c r="G2425" t="s">
        <v>1968</v>
      </c>
      <c r="H2425" t="s">
        <v>1959</v>
      </c>
      <c r="I2425" t="s">
        <v>1709</v>
      </c>
      <c r="J2425" t="s">
        <v>15</v>
      </c>
      <c r="K2425" t="s">
        <v>1710</v>
      </c>
      <c r="M2425" t="s">
        <v>14</v>
      </c>
    </row>
    <row r="2426" spans="2:13" ht="14.25" hidden="1">
      <c r="B2426">
        <v>2424</v>
      </c>
      <c r="C2426">
        <v>212</v>
      </c>
      <c r="D2426">
        <v>27</v>
      </c>
      <c r="E2426">
        <v>3</v>
      </c>
      <c r="F2426">
        <v>0</v>
      </c>
      <c r="G2426" t="s">
        <v>1968</v>
      </c>
      <c r="H2426" t="s">
        <v>1959</v>
      </c>
      <c r="I2426" t="s">
        <v>1709</v>
      </c>
      <c r="J2426" t="s">
        <v>182</v>
      </c>
      <c r="K2426" t="s">
        <v>1549</v>
      </c>
      <c r="M2426" t="s">
        <v>14</v>
      </c>
    </row>
    <row r="2427" spans="2:13" ht="14.25" hidden="1">
      <c r="B2427">
        <v>2425</v>
      </c>
      <c r="C2427">
        <v>212</v>
      </c>
      <c r="D2427">
        <v>27</v>
      </c>
      <c r="E2427">
        <v>4</v>
      </c>
      <c r="F2427">
        <v>0</v>
      </c>
      <c r="G2427" t="s">
        <v>1968</v>
      </c>
      <c r="H2427" t="s">
        <v>1959</v>
      </c>
      <c r="I2427" t="s">
        <v>1709</v>
      </c>
      <c r="J2427" t="s">
        <v>182</v>
      </c>
      <c r="K2427" t="s">
        <v>1550</v>
      </c>
      <c r="M2427" t="s">
        <v>14</v>
      </c>
    </row>
    <row r="2428" spans="2:13" ht="14.25" hidden="1">
      <c r="B2428">
        <v>2426</v>
      </c>
      <c r="C2428">
        <v>212</v>
      </c>
      <c r="D2428">
        <v>27</v>
      </c>
      <c r="E2428">
        <v>5</v>
      </c>
      <c r="F2428">
        <v>0</v>
      </c>
      <c r="G2428" t="s">
        <v>1968</v>
      </c>
      <c r="H2428" t="s">
        <v>1959</v>
      </c>
      <c r="I2428" t="s">
        <v>1709</v>
      </c>
      <c r="J2428" t="s">
        <v>15</v>
      </c>
      <c r="K2428" t="s">
        <v>1649</v>
      </c>
      <c r="M2428" t="s">
        <v>14</v>
      </c>
    </row>
    <row r="2429" spans="2:13" ht="14.25" hidden="1">
      <c r="B2429">
        <v>2427</v>
      </c>
      <c r="C2429">
        <v>212</v>
      </c>
      <c r="D2429">
        <v>27</v>
      </c>
      <c r="E2429">
        <v>6</v>
      </c>
      <c r="F2429">
        <v>0</v>
      </c>
      <c r="G2429" t="s">
        <v>1968</v>
      </c>
      <c r="H2429" t="s">
        <v>1959</v>
      </c>
      <c r="I2429" t="s">
        <v>1709</v>
      </c>
      <c r="J2429" t="s">
        <v>432</v>
      </c>
      <c r="K2429" t="s">
        <v>1711</v>
      </c>
      <c r="M2429" t="s">
        <v>14</v>
      </c>
    </row>
    <row r="2430" spans="2:13" ht="14.25" hidden="1">
      <c r="B2430">
        <v>2428</v>
      </c>
      <c r="C2430">
        <v>212</v>
      </c>
      <c r="D2430">
        <v>27</v>
      </c>
      <c r="E2430">
        <v>7</v>
      </c>
      <c r="F2430">
        <v>0</v>
      </c>
      <c r="G2430" t="s">
        <v>1968</v>
      </c>
      <c r="H2430" t="s">
        <v>1959</v>
      </c>
      <c r="I2430" t="s">
        <v>1709</v>
      </c>
      <c r="J2430" t="s">
        <v>15</v>
      </c>
      <c r="K2430" t="s">
        <v>1712</v>
      </c>
      <c r="M2430" t="s">
        <v>14</v>
      </c>
    </row>
    <row r="2431" spans="2:13" ht="14.25" hidden="1">
      <c r="B2431">
        <v>2429</v>
      </c>
      <c r="C2431">
        <v>212</v>
      </c>
      <c r="D2431">
        <v>27</v>
      </c>
      <c r="E2431">
        <v>8</v>
      </c>
      <c r="F2431">
        <v>0</v>
      </c>
      <c r="G2431" t="s">
        <v>1968</v>
      </c>
      <c r="H2431" t="s">
        <v>1959</v>
      </c>
      <c r="I2431" t="s">
        <v>1709</v>
      </c>
      <c r="J2431" t="s">
        <v>15</v>
      </c>
      <c r="K2431" t="s">
        <v>428</v>
      </c>
      <c r="M2431" t="s">
        <v>14</v>
      </c>
    </row>
    <row r="2432" spans="2:13" ht="14.25" hidden="1">
      <c r="B2432">
        <v>2430</v>
      </c>
      <c r="C2432">
        <v>212</v>
      </c>
      <c r="D2432">
        <v>27</v>
      </c>
      <c r="E2432">
        <v>9</v>
      </c>
      <c r="F2432">
        <v>0</v>
      </c>
      <c r="G2432" t="s">
        <v>1968</v>
      </c>
      <c r="H2432" t="s">
        <v>1959</v>
      </c>
      <c r="I2432" t="s">
        <v>1709</v>
      </c>
      <c r="J2432" t="s">
        <v>15</v>
      </c>
      <c r="K2432" t="s">
        <v>1713</v>
      </c>
      <c r="M2432" t="s">
        <v>14</v>
      </c>
    </row>
    <row r="2433" spans="2:13" ht="14.25" hidden="1">
      <c r="B2433">
        <v>2431</v>
      </c>
      <c r="C2433">
        <v>212</v>
      </c>
      <c r="D2433">
        <v>27</v>
      </c>
      <c r="E2433">
        <v>10</v>
      </c>
      <c r="F2433">
        <v>0</v>
      </c>
      <c r="G2433" t="s">
        <v>1968</v>
      </c>
      <c r="H2433" t="s">
        <v>1959</v>
      </c>
      <c r="I2433" t="s">
        <v>1709</v>
      </c>
      <c r="J2433" t="s">
        <v>432</v>
      </c>
      <c r="K2433" t="s">
        <v>1652</v>
      </c>
      <c r="M2433" t="s">
        <v>14</v>
      </c>
    </row>
    <row r="2434" spans="2:13" ht="14.25" hidden="1">
      <c r="B2434">
        <v>2432</v>
      </c>
      <c r="C2434">
        <v>212</v>
      </c>
      <c r="D2434">
        <v>27</v>
      </c>
      <c r="E2434">
        <v>11</v>
      </c>
      <c r="F2434">
        <v>0</v>
      </c>
      <c r="G2434" t="s">
        <v>1968</v>
      </c>
      <c r="H2434" t="s">
        <v>1959</v>
      </c>
      <c r="I2434" t="s">
        <v>1709</v>
      </c>
      <c r="J2434" t="s">
        <v>15</v>
      </c>
      <c r="K2434" t="s">
        <v>1653</v>
      </c>
      <c r="M2434" t="s">
        <v>14</v>
      </c>
    </row>
    <row r="2435" spans="2:13" ht="14.25" hidden="1">
      <c r="B2435">
        <v>2433</v>
      </c>
      <c r="C2435">
        <v>212</v>
      </c>
      <c r="D2435">
        <v>27</v>
      </c>
      <c r="E2435">
        <v>12</v>
      </c>
      <c r="F2435">
        <v>0</v>
      </c>
      <c r="G2435" t="s">
        <v>1968</v>
      </c>
      <c r="H2435" t="s">
        <v>1959</v>
      </c>
      <c r="I2435" t="s">
        <v>1709</v>
      </c>
      <c r="J2435" t="s">
        <v>432</v>
      </c>
      <c r="K2435" t="s">
        <v>1665</v>
      </c>
      <c r="M2435" t="s">
        <v>14</v>
      </c>
    </row>
    <row r="2436" spans="2:13" ht="14.25" hidden="1">
      <c r="B2436">
        <v>2434</v>
      </c>
      <c r="C2436">
        <v>212</v>
      </c>
      <c r="D2436">
        <v>27</v>
      </c>
      <c r="E2436">
        <v>13</v>
      </c>
      <c r="F2436">
        <v>0</v>
      </c>
      <c r="G2436" t="s">
        <v>1968</v>
      </c>
      <c r="H2436" t="s">
        <v>1959</v>
      </c>
      <c r="I2436" t="s">
        <v>1709</v>
      </c>
      <c r="J2436" t="s">
        <v>15</v>
      </c>
      <c r="K2436" t="s">
        <v>1714</v>
      </c>
      <c r="M2436" t="s">
        <v>14</v>
      </c>
    </row>
    <row r="2437" spans="2:13" ht="14.25" hidden="1">
      <c r="B2437">
        <v>2435</v>
      </c>
      <c r="C2437">
        <v>212</v>
      </c>
      <c r="D2437">
        <v>27</v>
      </c>
      <c r="E2437">
        <v>14</v>
      </c>
      <c r="F2437">
        <v>0</v>
      </c>
      <c r="G2437" t="s">
        <v>1968</v>
      </c>
      <c r="H2437" t="s">
        <v>1959</v>
      </c>
      <c r="I2437" t="s">
        <v>1709</v>
      </c>
      <c r="J2437" t="s">
        <v>15</v>
      </c>
      <c r="K2437" t="s">
        <v>1668</v>
      </c>
      <c r="M2437" t="s">
        <v>14</v>
      </c>
    </row>
    <row r="2438" spans="2:13" ht="14.25" hidden="1">
      <c r="B2438">
        <v>2436</v>
      </c>
      <c r="C2438">
        <v>212</v>
      </c>
      <c r="D2438">
        <v>27</v>
      </c>
      <c r="E2438">
        <v>15</v>
      </c>
      <c r="F2438">
        <v>0</v>
      </c>
      <c r="G2438" t="s">
        <v>1968</v>
      </c>
      <c r="H2438" t="s">
        <v>1959</v>
      </c>
      <c r="I2438" t="s">
        <v>1709</v>
      </c>
      <c r="J2438" t="s">
        <v>24</v>
      </c>
      <c r="K2438" t="s">
        <v>25</v>
      </c>
      <c r="M2438" t="s">
        <v>14</v>
      </c>
    </row>
    <row r="2439" spans="2:13" ht="14.25" hidden="1">
      <c r="B2439">
        <v>2437</v>
      </c>
      <c r="C2439">
        <v>212</v>
      </c>
      <c r="D2439">
        <v>27</v>
      </c>
      <c r="E2439">
        <v>16</v>
      </c>
      <c r="F2439">
        <v>0</v>
      </c>
      <c r="G2439" t="s">
        <v>1968</v>
      </c>
      <c r="H2439" t="s">
        <v>1959</v>
      </c>
      <c r="I2439" t="s">
        <v>1709</v>
      </c>
      <c r="J2439" t="s">
        <v>15</v>
      </c>
      <c r="K2439" t="s">
        <v>1715</v>
      </c>
      <c r="M2439" t="s">
        <v>14</v>
      </c>
    </row>
    <row r="2440" spans="2:13" ht="14.25" hidden="1">
      <c r="B2440">
        <v>2438</v>
      </c>
      <c r="C2440">
        <v>212</v>
      </c>
      <c r="D2440">
        <v>27</v>
      </c>
      <c r="E2440">
        <v>17</v>
      </c>
      <c r="F2440">
        <v>0</v>
      </c>
      <c r="G2440" t="s">
        <v>1968</v>
      </c>
      <c r="H2440" t="s">
        <v>1959</v>
      </c>
      <c r="I2440" t="s">
        <v>1709</v>
      </c>
      <c r="J2440" t="s">
        <v>15</v>
      </c>
      <c r="K2440" t="s">
        <v>1669</v>
      </c>
      <c r="M2440" t="s">
        <v>14</v>
      </c>
    </row>
    <row r="2441" spans="2:13" ht="14.25" hidden="1">
      <c r="B2441">
        <v>2439</v>
      </c>
      <c r="C2441">
        <v>212</v>
      </c>
      <c r="D2441">
        <v>27</v>
      </c>
      <c r="E2441">
        <v>18</v>
      </c>
      <c r="F2441">
        <v>0</v>
      </c>
      <c r="G2441" t="s">
        <v>1968</v>
      </c>
      <c r="H2441" t="s">
        <v>1959</v>
      </c>
      <c r="I2441" t="s">
        <v>1709</v>
      </c>
      <c r="J2441" t="s">
        <v>432</v>
      </c>
      <c r="K2441" t="s">
        <v>1670</v>
      </c>
      <c r="M2441" t="s">
        <v>14</v>
      </c>
    </row>
    <row r="2442" spans="2:13" ht="14.25" hidden="1">
      <c r="B2442">
        <v>2440</v>
      </c>
      <c r="C2442">
        <v>212</v>
      </c>
      <c r="D2442">
        <v>27</v>
      </c>
      <c r="E2442">
        <v>19</v>
      </c>
      <c r="F2442">
        <v>0</v>
      </c>
      <c r="G2442" t="s">
        <v>1968</v>
      </c>
      <c r="H2442" t="s">
        <v>1959</v>
      </c>
      <c r="I2442" t="s">
        <v>1709</v>
      </c>
      <c r="J2442" t="s">
        <v>15</v>
      </c>
      <c r="K2442" t="s">
        <v>1557</v>
      </c>
      <c r="M2442" t="s">
        <v>14</v>
      </c>
    </row>
    <row r="2443" spans="2:13" ht="14.25" hidden="1">
      <c r="B2443">
        <v>2441</v>
      </c>
      <c r="C2443">
        <v>212</v>
      </c>
      <c r="D2443">
        <v>27</v>
      </c>
      <c r="E2443">
        <v>20</v>
      </c>
      <c r="F2443">
        <v>0</v>
      </c>
      <c r="G2443" t="s">
        <v>1968</v>
      </c>
      <c r="H2443" t="s">
        <v>1959</v>
      </c>
      <c r="I2443" t="s">
        <v>1709</v>
      </c>
      <c r="J2443" t="s">
        <v>15</v>
      </c>
      <c r="K2443" t="s">
        <v>1518</v>
      </c>
      <c r="M2443" t="s">
        <v>14</v>
      </c>
    </row>
    <row r="2444" spans="2:13" ht="14.25" hidden="1">
      <c r="B2444">
        <v>2442</v>
      </c>
      <c r="C2444">
        <v>212</v>
      </c>
      <c r="D2444">
        <v>27</v>
      </c>
      <c r="E2444">
        <v>21</v>
      </c>
      <c r="F2444">
        <v>0</v>
      </c>
      <c r="G2444" t="s">
        <v>1968</v>
      </c>
      <c r="H2444" t="s">
        <v>1959</v>
      </c>
      <c r="I2444" t="s">
        <v>1709</v>
      </c>
      <c r="J2444" t="s">
        <v>15</v>
      </c>
      <c r="K2444" t="s">
        <v>1517</v>
      </c>
      <c r="M2444" t="s">
        <v>14</v>
      </c>
    </row>
    <row r="2445" spans="2:13" ht="14.25" hidden="1">
      <c r="B2445">
        <v>2443</v>
      </c>
      <c r="C2445">
        <v>212</v>
      </c>
      <c r="D2445">
        <v>27</v>
      </c>
      <c r="E2445">
        <v>22</v>
      </c>
      <c r="F2445">
        <v>0</v>
      </c>
      <c r="G2445" t="s">
        <v>1968</v>
      </c>
      <c r="H2445" t="s">
        <v>1959</v>
      </c>
      <c r="I2445" t="s">
        <v>1709</v>
      </c>
      <c r="J2445" t="s">
        <v>432</v>
      </c>
      <c r="K2445" t="s">
        <v>1682</v>
      </c>
      <c r="M2445" t="s">
        <v>14</v>
      </c>
    </row>
    <row r="2446" spans="2:13" ht="14.25" hidden="1">
      <c r="B2446">
        <v>2444</v>
      </c>
      <c r="C2446">
        <v>212</v>
      </c>
      <c r="D2446">
        <v>27</v>
      </c>
      <c r="E2446">
        <v>23</v>
      </c>
      <c r="F2446">
        <v>0</v>
      </c>
      <c r="G2446" t="s">
        <v>1968</v>
      </c>
      <c r="H2446" t="s">
        <v>1959</v>
      </c>
      <c r="I2446" t="s">
        <v>1709</v>
      </c>
      <c r="J2446" t="s">
        <v>15</v>
      </c>
      <c r="K2446" t="s">
        <v>1683</v>
      </c>
      <c r="M2446" t="s">
        <v>14</v>
      </c>
    </row>
    <row r="2447" spans="2:13" ht="14.25" hidden="1">
      <c r="B2447">
        <v>2445</v>
      </c>
      <c r="C2447">
        <v>212</v>
      </c>
      <c r="D2447">
        <v>27</v>
      </c>
      <c r="E2447">
        <v>24</v>
      </c>
      <c r="F2447">
        <v>0</v>
      </c>
      <c r="G2447" t="s">
        <v>1968</v>
      </c>
      <c r="H2447" t="s">
        <v>1959</v>
      </c>
      <c r="I2447" t="s">
        <v>1709</v>
      </c>
      <c r="J2447" t="s">
        <v>24</v>
      </c>
      <c r="K2447" t="s">
        <v>25</v>
      </c>
      <c r="M2447" t="s">
        <v>14</v>
      </c>
    </row>
    <row r="2448" spans="2:13" ht="14.25" hidden="1">
      <c r="B2448">
        <v>2446</v>
      </c>
      <c r="C2448">
        <v>212</v>
      </c>
      <c r="D2448">
        <v>27</v>
      </c>
      <c r="E2448">
        <v>25</v>
      </c>
      <c r="F2448">
        <v>0</v>
      </c>
      <c r="G2448" t="s">
        <v>1968</v>
      </c>
      <c r="H2448" t="s">
        <v>1959</v>
      </c>
      <c r="I2448" t="s">
        <v>1709</v>
      </c>
      <c r="J2448" t="s">
        <v>15</v>
      </c>
      <c r="K2448" t="s">
        <v>1685</v>
      </c>
      <c r="M2448" t="s">
        <v>14</v>
      </c>
    </row>
    <row r="2449" spans="2:13" ht="14.25" hidden="1">
      <c r="B2449">
        <v>2447</v>
      </c>
      <c r="C2449">
        <v>212</v>
      </c>
      <c r="D2449">
        <v>27</v>
      </c>
      <c r="E2449">
        <v>26</v>
      </c>
      <c r="F2449">
        <v>0</v>
      </c>
      <c r="G2449" t="s">
        <v>1968</v>
      </c>
      <c r="H2449" t="s">
        <v>1959</v>
      </c>
      <c r="I2449" t="s">
        <v>1709</v>
      </c>
      <c r="J2449" t="s">
        <v>15</v>
      </c>
      <c r="K2449" t="s">
        <v>56</v>
      </c>
      <c r="M2449" t="s">
        <v>14</v>
      </c>
    </row>
    <row r="2450" spans="2:13" ht="14.25" hidden="1">
      <c r="B2450">
        <v>2448</v>
      </c>
      <c r="C2450">
        <v>212</v>
      </c>
      <c r="D2450">
        <v>27</v>
      </c>
      <c r="E2450">
        <v>27</v>
      </c>
      <c r="F2450">
        <v>0</v>
      </c>
      <c r="G2450" t="s">
        <v>1968</v>
      </c>
      <c r="H2450" t="s">
        <v>1959</v>
      </c>
      <c r="I2450" t="s">
        <v>1709</v>
      </c>
      <c r="J2450" t="s">
        <v>24</v>
      </c>
      <c r="K2450" t="s">
        <v>691</v>
      </c>
      <c r="M2450" t="s">
        <v>14</v>
      </c>
    </row>
    <row r="2451" spans="2:13" ht="14.25" hidden="1">
      <c r="B2451">
        <v>2449</v>
      </c>
      <c r="C2451">
        <v>213</v>
      </c>
      <c r="D2451">
        <v>17</v>
      </c>
      <c r="E2451">
        <v>0</v>
      </c>
      <c r="F2451">
        <v>0</v>
      </c>
      <c r="G2451" t="s">
        <v>1968</v>
      </c>
      <c r="H2451" t="s">
        <v>1959</v>
      </c>
      <c r="I2451" t="s">
        <v>1716</v>
      </c>
      <c r="J2451" t="s">
        <v>430</v>
      </c>
      <c r="K2451" t="s">
        <v>1716</v>
      </c>
      <c r="M2451" t="s">
        <v>14</v>
      </c>
    </row>
    <row r="2452" spans="2:13" ht="14.25" hidden="1">
      <c r="B2452">
        <v>2450</v>
      </c>
      <c r="C2452">
        <v>213</v>
      </c>
      <c r="D2452">
        <v>17</v>
      </c>
      <c r="E2452">
        <v>1</v>
      </c>
      <c r="F2452">
        <v>0</v>
      </c>
      <c r="G2452" t="s">
        <v>1968</v>
      </c>
      <c r="H2452" t="s">
        <v>1959</v>
      </c>
      <c r="I2452" t="s">
        <v>1716</v>
      </c>
      <c r="J2452" t="s">
        <v>432</v>
      </c>
      <c r="K2452" t="s">
        <v>1717</v>
      </c>
      <c r="M2452" t="s">
        <v>14</v>
      </c>
    </row>
    <row r="2453" spans="2:13" ht="14.25" hidden="1">
      <c r="B2453">
        <v>2451</v>
      </c>
      <c r="C2453">
        <v>213</v>
      </c>
      <c r="D2453">
        <v>17</v>
      </c>
      <c r="E2453">
        <v>2</v>
      </c>
      <c r="F2453">
        <v>0</v>
      </c>
      <c r="G2453" t="s">
        <v>1968</v>
      </c>
      <c r="H2453" t="s">
        <v>1959</v>
      </c>
      <c r="I2453" t="s">
        <v>1716</v>
      </c>
      <c r="J2453" t="s">
        <v>15</v>
      </c>
      <c r="K2453" t="s">
        <v>1718</v>
      </c>
      <c r="M2453" t="s">
        <v>14</v>
      </c>
    </row>
    <row r="2454" spans="2:13" ht="14.25" hidden="1">
      <c r="B2454">
        <v>2452</v>
      </c>
      <c r="C2454">
        <v>213</v>
      </c>
      <c r="D2454">
        <v>17</v>
      </c>
      <c r="E2454">
        <v>3</v>
      </c>
      <c r="F2454">
        <v>0</v>
      </c>
      <c r="G2454" t="s">
        <v>1968</v>
      </c>
      <c r="H2454" t="s">
        <v>1959</v>
      </c>
      <c r="I2454" t="s">
        <v>1716</v>
      </c>
      <c r="J2454" t="s">
        <v>15</v>
      </c>
      <c r="K2454" t="s">
        <v>1719</v>
      </c>
      <c r="M2454" t="s">
        <v>14</v>
      </c>
    </row>
    <row r="2455" spans="2:13" ht="14.25" hidden="1">
      <c r="B2455">
        <v>2453</v>
      </c>
      <c r="C2455">
        <v>213</v>
      </c>
      <c r="D2455">
        <v>17</v>
      </c>
      <c r="E2455">
        <v>4</v>
      </c>
      <c r="F2455">
        <v>0</v>
      </c>
      <c r="G2455" t="s">
        <v>1968</v>
      </c>
      <c r="H2455" t="s">
        <v>1959</v>
      </c>
      <c r="I2455" t="s">
        <v>1716</v>
      </c>
      <c r="J2455" t="s">
        <v>15</v>
      </c>
      <c r="K2455" t="s">
        <v>1720</v>
      </c>
      <c r="M2455" t="s">
        <v>14</v>
      </c>
    </row>
    <row r="2456" spans="2:13" ht="14.25" hidden="1">
      <c r="B2456">
        <v>2454</v>
      </c>
      <c r="C2456">
        <v>213</v>
      </c>
      <c r="D2456">
        <v>17</v>
      </c>
      <c r="E2456">
        <v>5</v>
      </c>
      <c r="F2456">
        <v>0</v>
      </c>
      <c r="G2456" t="s">
        <v>1968</v>
      </c>
      <c r="H2456" t="s">
        <v>1959</v>
      </c>
      <c r="I2456" t="s">
        <v>1716</v>
      </c>
      <c r="J2456" t="s">
        <v>15</v>
      </c>
      <c r="K2456" t="s">
        <v>1721</v>
      </c>
      <c r="M2456" t="s">
        <v>14</v>
      </c>
    </row>
    <row r="2457" spans="2:13" ht="14.25" hidden="1">
      <c r="B2457">
        <v>2455</v>
      </c>
      <c r="C2457">
        <v>213</v>
      </c>
      <c r="D2457">
        <v>17</v>
      </c>
      <c r="E2457">
        <v>6</v>
      </c>
      <c r="F2457">
        <v>0</v>
      </c>
      <c r="G2457" t="s">
        <v>1968</v>
      </c>
      <c r="H2457" t="s">
        <v>1959</v>
      </c>
      <c r="I2457" t="s">
        <v>1716</v>
      </c>
      <c r="J2457" t="s">
        <v>182</v>
      </c>
      <c r="K2457" t="s">
        <v>1722</v>
      </c>
      <c r="M2457" t="s">
        <v>14</v>
      </c>
    </row>
    <row r="2458" spans="2:13" ht="14.25" hidden="1">
      <c r="B2458">
        <v>2456</v>
      </c>
      <c r="C2458">
        <v>213</v>
      </c>
      <c r="D2458">
        <v>17</v>
      </c>
      <c r="E2458">
        <v>7</v>
      </c>
      <c r="F2458">
        <v>0</v>
      </c>
      <c r="G2458" t="s">
        <v>1968</v>
      </c>
      <c r="H2458" t="s">
        <v>1959</v>
      </c>
      <c r="I2458" t="s">
        <v>1716</v>
      </c>
      <c r="J2458" t="s">
        <v>182</v>
      </c>
      <c r="K2458" t="s">
        <v>1723</v>
      </c>
      <c r="M2458" t="s">
        <v>14</v>
      </c>
    </row>
    <row r="2459" spans="2:13" ht="14.25" hidden="1">
      <c r="B2459">
        <v>2457</v>
      </c>
      <c r="C2459">
        <v>213</v>
      </c>
      <c r="D2459">
        <v>17</v>
      </c>
      <c r="E2459">
        <v>8</v>
      </c>
      <c r="F2459">
        <v>0</v>
      </c>
      <c r="G2459" t="s">
        <v>1968</v>
      </c>
      <c r="H2459" t="s">
        <v>1959</v>
      </c>
      <c r="I2459" t="s">
        <v>1716</v>
      </c>
      <c r="J2459" t="s">
        <v>15</v>
      </c>
      <c r="K2459" t="s">
        <v>1724</v>
      </c>
      <c r="M2459" t="s">
        <v>14</v>
      </c>
    </row>
    <row r="2460" spans="2:13" ht="14.25" hidden="1">
      <c r="B2460">
        <v>2458</v>
      </c>
      <c r="C2460">
        <v>213</v>
      </c>
      <c r="D2460">
        <v>17</v>
      </c>
      <c r="E2460">
        <v>9</v>
      </c>
      <c r="F2460">
        <v>0</v>
      </c>
      <c r="G2460" t="s">
        <v>1968</v>
      </c>
      <c r="H2460" t="s">
        <v>1959</v>
      </c>
      <c r="I2460" t="s">
        <v>1716</v>
      </c>
      <c r="J2460" t="s">
        <v>24</v>
      </c>
      <c r="K2460" t="s">
        <v>1725</v>
      </c>
      <c r="M2460" t="s">
        <v>14</v>
      </c>
    </row>
    <row r="2461" spans="2:13" ht="14.25" hidden="1">
      <c r="B2461">
        <v>2459</v>
      </c>
      <c r="C2461">
        <v>213</v>
      </c>
      <c r="D2461">
        <v>17</v>
      </c>
      <c r="E2461">
        <v>10</v>
      </c>
      <c r="F2461">
        <v>0</v>
      </c>
      <c r="G2461" t="s">
        <v>1968</v>
      </c>
      <c r="H2461" t="s">
        <v>1959</v>
      </c>
      <c r="I2461" t="s">
        <v>1716</v>
      </c>
      <c r="J2461" t="s">
        <v>432</v>
      </c>
      <c r="K2461" t="s">
        <v>1726</v>
      </c>
      <c r="M2461" t="s">
        <v>14</v>
      </c>
    </row>
    <row r="2462" spans="2:13" ht="14.25" hidden="1">
      <c r="B2462">
        <v>2460</v>
      </c>
      <c r="C2462">
        <v>213</v>
      </c>
      <c r="D2462">
        <v>17</v>
      </c>
      <c r="E2462">
        <v>11</v>
      </c>
      <c r="F2462">
        <v>0</v>
      </c>
      <c r="G2462" t="s">
        <v>1968</v>
      </c>
      <c r="H2462" t="s">
        <v>1959</v>
      </c>
      <c r="I2462" t="s">
        <v>1716</v>
      </c>
      <c r="J2462" t="s">
        <v>15</v>
      </c>
      <c r="K2462" t="s">
        <v>1727</v>
      </c>
      <c r="M2462" t="s">
        <v>14</v>
      </c>
    </row>
    <row r="2463" spans="2:13" ht="14.25" hidden="1">
      <c r="B2463">
        <v>2461</v>
      </c>
      <c r="C2463">
        <v>213</v>
      </c>
      <c r="D2463">
        <v>17</v>
      </c>
      <c r="E2463">
        <v>12</v>
      </c>
      <c r="F2463">
        <v>0</v>
      </c>
      <c r="G2463" t="s">
        <v>1968</v>
      </c>
      <c r="H2463" t="s">
        <v>1959</v>
      </c>
      <c r="I2463" t="s">
        <v>1716</v>
      </c>
      <c r="J2463" t="s">
        <v>15</v>
      </c>
      <c r="K2463" t="s">
        <v>1728</v>
      </c>
      <c r="M2463" t="s">
        <v>14</v>
      </c>
    </row>
    <row r="2464" spans="2:13" ht="14.25" hidden="1">
      <c r="B2464">
        <v>2462</v>
      </c>
      <c r="C2464">
        <v>213</v>
      </c>
      <c r="D2464">
        <v>17</v>
      </c>
      <c r="E2464">
        <v>13</v>
      </c>
      <c r="F2464">
        <v>0</v>
      </c>
      <c r="G2464" t="s">
        <v>1968</v>
      </c>
      <c r="H2464" t="s">
        <v>1959</v>
      </c>
      <c r="I2464" t="s">
        <v>1716</v>
      </c>
      <c r="J2464" t="s">
        <v>15</v>
      </c>
      <c r="K2464" t="s">
        <v>1729</v>
      </c>
      <c r="M2464" t="s">
        <v>14</v>
      </c>
    </row>
    <row r="2465" spans="2:13" ht="14.25" hidden="1">
      <c r="B2465">
        <v>2463</v>
      </c>
      <c r="C2465">
        <v>213</v>
      </c>
      <c r="D2465">
        <v>17</v>
      </c>
      <c r="E2465">
        <v>14</v>
      </c>
      <c r="F2465">
        <v>0</v>
      </c>
      <c r="G2465" t="s">
        <v>1968</v>
      </c>
      <c r="H2465" t="s">
        <v>1959</v>
      </c>
      <c r="I2465" t="s">
        <v>1716</v>
      </c>
      <c r="J2465" t="s">
        <v>15</v>
      </c>
      <c r="K2465" t="s">
        <v>1730</v>
      </c>
      <c r="M2465" t="s">
        <v>14</v>
      </c>
    </row>
    <row r="2466" spans="2:13" ht="14.25" hidden="1">
      <c r="B2466">
        <v>2464</v>
      </c>
      <c r="C2466">
        <v>213</v>
      </c>
      <c r="D2466">
        <v>17</v>
      </c>
      <c r="E2466">
        <v>15</v>
      </c>
      <c r="F2466">
        <v>0</v>
      </c>
      <c r="G2466" t="s">
        <v>1968</v>
      </c>
      <c r="H2466" t="s">
        <v>1959</v>
      </c>
      <c r="I2466" t="s">
        <v>1716</v>
      </c>
      <c r="J2466" t="s">
        <v>24</v>
      </c>
      <c r="K2466" t="s">
        <v>1725</v>
      </c>
      <c r="M2466" t="s">
        <v>14</v>
      </c>
    </row>
    <row r="2467" spans="2:13" ht="14.25" hidden="1">
      <c r="B2467">
        <v>2465</v>
      </c>
      <c r="C2467">
        <v>213</v>
      </c>
      <c r="D2467">
        <v>17</v>
      </c>
      <c r="E2467">
        <v>16</v>
      </c>
      <c r="F2467">
        <v>0</v>
      </c>
      <c r="G2467" t="s">
        <v>1968</v>
      </c>
      <c r="H2467" t="s">
        <v>1959</v>
      </c>
      <c r="I2467" t="s">
        <v>1716</v>
      </c>
      <c r="J2467" t="s">
        <v>15</v>
      </c>
      <c r="K2467" t="s">
        <v>56</v>
      </c>
      <c r="M2467" t="s">
        <v>14</v>
      </c>
    </row>
    <row r="2468" spans="2:13" ht="14.25" hidden="1">
      <c r="B2468">
        <v>2466</v>
      </c>
      <c r="C2468">
        <v>213</v>
      </c>
      <c r="D2468">
        <v>17</v>
      </c>
      <c r="E2468">
        <v>17</v>
      </c>
      <c r="F2468">
        <v>0</v>
      </c>
      <c r="G2468" t="s">
        <v>1968</v>
      </c>
      <c r="H2468" t="s">
        <v>1959</v>
      </c>
      <c r="I2468" t="s">
        <v>1716</v>
      </c>
      <c r="J2468" t="s">
        <v>24</v>
      </c>
      <c r="K2468" t="s">
        <v>57</v>
      </c>
      <c r="M2468" t="s">
        <v>14</v>
      </c>
    </row>
    <row r="2469" spans="2:13" ht="14.25" hidden="1">
      <c r="B2469">
        <v>2467</v>
      </c>
      <c r="C2469">
        <v>214</v>
      </c>
      <c r="D2469">
        <v>17</v>
      </c>
      <c r="E2469">
        <v>0</v>
      </c>
      <c r="F2469">
        <v>0</v>
      </c>
      <c r="G2469" t="s">
        <v>1968</v>
      </c>
      <c r="H2469" t="s">
        <v>1959</v>
      </c>
      <c r="I2469" t="s">
        <v>1731</v>
      </c>
      <c r="J2469" t="s">
        <v>430</v>
      </c>
      <c r="K2469" t="s">
        <v>1731</v>
      </c>
      <c r="M2469" t="s">
        <v>14</v>
      </c>
    </row>
    <row r="2470" spans="2:13" ht="14.25" hidden="1">
      <c r="B2470">
        <v>2468</v>
      </c>
      <c r="C2470">
        <v>214</v>
      </c>
      <c r="D2470">
        <v>17</v>
      </c>
      <c r="E2470">
        <v>1</v>
      </c>
      <c r="F2470">
        <v>0</v>
      </c>
      <c r="G2470" t="s">
        <v>1968</v>
      </c>
      <c r="H2470" t="s">
        <v>1959</v>
      </c>
      <c r="I2470" t="s">
        <v>1731</v>
      </c>
      <c r="J2470" t="s">
        <v>432</v>
      </c>
      <c r="K2470" t="s">
        <v>1732</v>
      </c>
      <c r="M2470" t="s">
        <v>14</v>
      </c>
    </row>
    <row r="2471" spans="2:13" ht="14.25" hidden="1">
      <c r="B2471">
        <v>2469</v>
      </c>
      <c r="C2471">
        <v>214</v>
      </c>
      <c r="D2471">
        <v>17</v>
      </c>
      <c r="E2471">
        <v>2</v>
      </c>
      <c r="F2471">
        <v>0</v>
      </c>
      <c r="G2471" t="s">
        <v>1968</v>
      </c>
      <c r="H2471" t="s">
        <v>1959</v>
      </c>
      <c r="I2471" t="s">
        <v>1731</v>
      </c>
      <c r="J2471" t="s">
        <v>15</v>
      </c>
      <c r="K2471" t="s">
        <v>1733</v>
      </c>
      <c r="M2471" t="s">
        <v>14</v>
      </c>
    </row>
    <row r="2472" spans="2:13" ht="14.25" hidden="1">
      <c r="B2472">
        <v>2470</v>
      </c>
      <c r="C2472">
        <v>214</v>
      </c>
      <c r="D2472">
        <v>17</v>
      </c>
      <c r="E2472">
        <v>3</v>
      </c>
      <c r="F2472">
        <v>0</v>
      </c>
      <c r="G2472" t="s">
        <v>1968</v>
      </c>
      <c r="H2472" t="s">
        <v>1959</v>
      </c>
      <c r="I2472" t="s">
        <v>1731</v>
      </c>
      <c r="J2472" t="s">
        <v>182</v>
      </c>
      <c r="K2472" t="s">
        <v>1734</v>
      </c>
      <c r="M2472" t="s">
        <v>14</v>
      </c>
    </row>
    <row r="2473" spans="2:13" ht="14.25" hidden="1">
      <c r="B2473">
        <v>2471</v>
      </c>
      <c r="C2473">
        <v>214</v>
      </c>
      <c r="D2473">
        <v>17</v>
      </c>
      <c r="E2473">
        <v>4</v>
      </c>
      <c r="F2473">
        <v>0</v>
      </c>
      <c r="G2473" t="s">
        <v>1968</v>
      </c>
      <c r="H2473" t="s">
        <v>1959</v>
      </c>
      <c r="I2473" t="s">
        <v>1731</v>
      </c>
      <c r="J2473" t="s">
        <v>15</v>
      </c>
      <c r="K2473" t="s">
        <v>1735</v>
      </c>
      <c r="M2473" t="s">
        <v>14</v>
      </c>
    </row>
    <row r="2474" spans="2:13" ht="14.25" hidden="1">
      <c r="B2474">
        <v>2472</v>
      </c>
      <c r="C2474">
        <v>214</v>
      </c>
      <c r="D2474">
        <v>17</v>
      </c>
      <c r="E2474">
        <v>5</v>
      </c>
      <c r="F2474">
        <v>0</v>
      </c>
      <c r="G2474" t="s">
        <v>1968</v>
      </c>
      <c r="H2474" t="s">
        <v>1959</v>
      </c>
      <c r="I2474" t="s">
        <v>1731</v>
      </c>
      <c r="J2474" t="s">
        <v>15</v>
      </c>
      <c r="K2474" t="s">
        <v>1736</v>
      </c>
      <c r="M2474" t="s">
        <v>14</v>
      </c>
    </row>
    <row r="2475" spans="2:13" ht="14.25" hidden="1">
      <c r="B2475">
        <v>2473</v>
      </c>
      <c r="C2475">
        <v>214</v>
      </c>
      <c r="D2475">
        <v>17</v>
      </c>
      <c r="E2475">
        <v>6</v>
      </c>
      <c r="F2475">
        <v>0</v>
      </c>
      <c r="G2475" t="s">
        <v>1968</v>
      </c>
      <c r="H2475" t="s">
        <v>1959</v>
      </c>
      <c r="I2475" t="s">
        <v>1731</v>
      </c>
      <c r="J2475" t="s">
        <v>62</v>
      </c>
      <c r="K2475" t="s">
        <v>1737</v>
      </c>
      <c r="M2475" t="s">
        <v>14</v>
      </c>
    </row>
    <row r="2476" spans="2:13" ht="14.25" hidden="1">
      <c r="B2476">
        <v>2474</v>
      </c>
      <c r="C2476">
        <v>214</v>
      </c>
      <c r="D2476">
        <v>17</v>
      </c>
      <c r="E2476">
        <v>7</v>
      </c>
      <c r="F2476">
        <v>0</v>
      </c>
      <c r="G2476" t="s">
        <v>1968</v>
      </c>
      <c r="H2476" t="s">
        <v>1959</v>
      </c>
      <c r="I2476" t="s">
        <v>1731</v>
      </c>
      <c r="J2476" t="s">
        <v>62</v>
      </c>
      <c r="K2476" t="s">
        <v>1738</v>
      </c>
      <c r="M2476" t="s">
        <v>14</v>
      </c>
    </row>
    <row r="2477" spans="2:13" ht="14.25" hidden="1">
      <c r="B2477">
        <v>2475</v>
      </c>
      <c r="C2477">
        <v>214</v>
      </c>
      <c r="D2477">
        <v>17</v>
      </c>
      <c r="E2477">
        <v>8</v>
      </c>
      <c r="F2477">
        <v>0</v>
      </c>
      <c r="G2477" t="s">
        <v>1968</v>
      </c>
      <c r="H2477" t="s">
        <v>1959</v>
      </c>
      <c r="I2477" t="s">
        <v>1731</v>
      </c>
      <c r="J2477" t="s">
        <v>62</v>
      </c>
      <c r="K2477" t="s">
        <v>1739</v>
      </c>
      <c r="M2477" t="s">
        <v>14</v>
      </c>
    </row>
    <row r="2478" spans="2:13" ht="14.25" hidden="1">
      <c r="B2478">
        <v>2476</v>
      </c>
      <c r="C2478">
        <v>214</v>
      </c>
      <c r="D2478">
        <v>17</v>
      </c>
      <c r="E2478">
        <v>9</v>
      </c>
      <c r="F2478">
        <v>0</v>
      </c>
      <c r="G2478" t="s">
        <v>1968</v>
      </c>
      <c r="H2478" t="s">
        <v>1959</v>
      </c>
      <c r="I2478" t="s">
        <v>1731</v>
      </c>
      <c r="J2478" t="s">
        <v>62</v>
      </c>
      <c r="K2478" t="s">
        <v>1740</v>
      </c>
      <c r="M2478" t="s">
        <v>14</v>
      </c>
    </row>
    <row r="2479" spans="2:13" ht="14.25" hidden="1">
      <c r="B2479">
        <v>2477</v>
      </c>
      <c r="C2479">
        <v>214</v>
      </c>
      <c r="D2479">
        <v>17</v>
      </c>
      <c r="E2479">
        <v>10</v>
      </c>
      <c r="F2479">
        <v>0</v>
      </c>
      <c r="G2479" t="s">
        <v>1968</v>
      </c>
      <c r="H2479" t="s">
        <v>1959</v>
      </c>
      <c r="I2479" t="s">
        <v>1731</v>
      </c>
      <c r="J2479" t="s">
        <v>15</v>
      </c>
      <c r="K2479" t="s">
        <v>1730</v>
      </c>
      <c r="M2479" t="s">
        <v>14</v>
      </c>
    </row>
    <row r="2480" spans="2:13" ht="14.25" hidden="1">
      <c r="B2480">
        <v>2478</v>
      </c>
      <c r="C2480">
        <v>214</v>
      </c>
      <c r="D2480">
        <v>17</v>
      </c>
      <c r="E2480">
        <v>11</v>
      </c>
      <c r="F2480">
        <v>0</v>
      </c>
      <c r="G2480" t="s">
        <v>1968</v>
      </c>
      <c r="H2480" t="s">
        <v>1959</v>
      </c>
      <c r="I2480" t="s">
        <v>1731</v>
      </c>
      <c r="J2480" t="s">
        <v>432</v>
      </c>
      <c r="K2480" t="s">
        <v>1741</v>
      </c>
      <c r="M2480" t="s">
        <v>14</v>
      </c>
    </row>
    <row r="2481" spans="2:13" ht="14.25" hidden="1">
      <c r="B2481">
        <v>2479</v>
      </c>
      <c r="C2481">
        <v>214</v>
      </c>
      <c r="D2481">
        <v>17</v>
      </c>
      <c r="E2481">
        <v>12</v>
      </c>
      <c r="F2481">
        <v>0</v>
      </c>
      <c r="G2481" t="s">
        <v>1968</v>
      </c>
      <c r="H2481" t="s">
        <v>1959</v>
      </c>
      <c r="I2481" t="s">
        <v>1731</v>
      </c>
      <c r="J2481" t="s">
        <v>15</v>
      </c>
      <c r="K2481" t="s">
        <v>1742</v>
      </c>
      <c r="M2481" t="s">
        <v>14</v>
      </c>
    </row>
    <row r="2482" spans="2:13" ht="14.25" hidden="1">
      <c r="B2482">
        <v>2480</v>
      </c>
      <c r="C2482">
        <v>214</v>
      </c>
      <c r="D2482">
        <v>17</v>
      </c>
      <c r="E2482">
        <v>13</v>
      </c>
      <c r="F2482">
        <v>0</v>
      </c>
      <c r="G2482" t="s">
        <v>1968</v>
      </c>
      <c r="H2482" t="s">
        <v>1959</v>
      </c>
      <c r="I2482" t="s">
        <v>1731</v>
      </c>
      <c r="J2482" t="s">
        <v>15</v>
      </c>
      <c r="K2482" t="s">
        <v>1743</v>
      </c>
      <c r="M2482" t="s">
        <v>14</v>
      </c>
    </row>
    <row r="2483" spans="2:13" ht="14.25" hidden="1">
      <c r="B2483">
        <v>2481</v>
      </c>
      <c r="C2483">
        <v>214</v>
      </c>
      <c r="D2483">
        <v>17</v>
      </c>
      <c r="E2483">
        <v>14</v>
      </c>
      <c r="F2483">
        <v>0</v>
      </c>
      <c r="G2483" t="s">
        <v>1968</v>
      </c>
      <c r="H2483" t="s">
        <v>1959</v>
      </c>
      <c r="I2483" t="s">
        <v>1731</v>
      </c>
      <c r="J2483" t="s">
        <v>15</v>
      </c>
      <c r="K2483" t="s">
        <v>1744</v>
      </c>
      <c r="M2483" t="s">
        <v>14</v>
      </c>
    </row>
    <row r="2484" spans="2:13" ht="14.25" hidden="1">
      <c r="B2484">
        <v>2482</v>
      </c>
      <c r="C2484">
        <v>214</v>
      </c>
      <c r="D2484">
        <v>17</v>
      </c>
      <c r="E2484">
        <v>15</v>
      </c>
      <c r="F2484">
        <v>0</v>
      </c>
      <c r="G2484" t="s">
        <v>1968</v>
      </c>
      <c r="H2484" t="s">
        <v>1959</v>
      </c>
      <c r="I2484" t="s">
        <v>1731</v>
      </c>
      <c r="J2484" t="s">
        <v>15</v>
      </c>
      <c r="K2484" t="s">
        <v>1745</v>
      </c>
      <c r="M2484" t="s">
        <v>14</v>
      </c>
    </row>
    <row r="2485" spans="2:13" ht="14.25" hidden="1">
      <c r="B2485">
        <v>2483</v>
      </c>
      <c r="C2485">
        <v>214</v>
      </c>
      <c r="D2485">
        <v>17</v>
      </c>
      <c r="E2485">
        <v>16</v>
      </c>
      <c r="F2485">
        <v>0</v>
      </c>
      <c r="G2485" t="s">
        <v>1968</v>
      </c>
      <c r="H2485" t="s">
        <v>1959</v>
      </c>
      <c r="I2485" t="s">
        <v>1731</v>
      </c>
      <c r="J2485" t="s">
        <v>15</v>
      </c>
      <c r="K2485" t="s">
        <v>56</v>
      </c>
      <c r="M2485" t="s">
        <v>14</v>
      </c>
    </row>
    <row r="2486" spans="2:13" ht="14.25" hidden="1">
      <c r="B2486">
        <v>2484</v>
      </c>
      <c r="C2486">
        <v>214</v>
      </c>
      <c r="D2486">
        <v>17</v>
      </c>
      <c r="E2486">
        <v>17</v>
      </c>
      <c r="F2486">
        <v>0</v>
      </c>
      <c r="G2486" t="s">
        <v>1968</v>
      </c>
      <c r="H2486" t="s">
        <v>1959</v>
      </c>
      <c r="I2486" t="s">
        <v>1731</v>
      </c>
      <c r="J2486" t="s">
        <v>24</v>
      </c>
      <c r="K2486" t="s">
        <v>57</v>
      </c>
      <c r="M2486" t="s">
        <v>14</v>
      </c>
    </row>
    <row r="2487" spans="2:13" ht="14.25" hidden="1">
      <c r="B2487">
        <v>2485</v>
      </c>
      <c r="C2487">
        <v>215</v>
      </c>
      <c r="D2487">
        <v>6</v>
      </c>
      <c r="E2487">
        <v>0</v>
      </c>
      <c r="F2487">
        <v>0</v>
      </c>
      <c r="G2487" t="s">
        <v>1968</v>
      </c>
      <c r="H2487" t="s">
        <v>1959</v>
      </c>
      <c r="I2487" t="s">
        <v>1746</v>
      </c>
      <c r="J2487" t="s">
        <v>12</v>
      </c>
      <c r="K2487" t="s">
        <v>1746</v>
      </c>
      <c r="M2487" t="s">
        <v>14</v>
      </c>
    </row>
    <row r="2488" spans="2:13" ht="14.25" hidden="1">
      <c r="B2488">
        <v>2486</v>
      </c>
      <c r="C2488">
        <v>215</v>
      </c>
      <c r="D2488">
        <v>6</v>
      </c>
      <c r="E2488">
        <v>1</v>
      </c>
      <c r="F2488">
        <v>0</v>
      </c>
      <c r="G2488" t="s">
        <v>1968</v>
      </c>
      <c r="H2488" t="s">
        <v>1959</v>
      </c>
      <c r="I2488" t="s">
        <v>1746</v>
      </c>
      <c r="J2488" t="s">
        <v>15</v>
      </c>
      <c r="K2488" t="s">
        <v>1747</v>
      </c>
      <c r="M2488" t="s">
        <v>14</v>
      </c>
    </row>
    <row r="2489" spans="2:13" ht="14.25" hidden="1">
      <c r="B2489">
        <v>2487</v>
      </c>
      <c r="C2489">
        <v>215</v>
      </c>
      <c r="D2489">
        <v>6</v>
      </c>
      <c r="E2489">
        <v>2</v>
      </c>
      <c r="F2489">
        <v>0</v>
      </c>
      <c r="G2489" t="s">
        <v>1968</v>
      </c>
      <c r="H2489" t="s">
        <v>1959</v>
      </c>
      <c r="I2489" t="s">
        <v>1746</v>
      </c>
      <c r="J2489" t="s">
        <v>15</v>
      </c>
      <c r="K2489" t="s">
        <v>127</v>
      </c>
      <c r="M2489" t="s">
        <v>14</v>
      </c>
    </row>
    <row r="2490" spans="2:13" ht="14.25" hidden="1">
      <c r="B2490">
        <v>2488</v>
      </c>
      <c r="C2490">
        <v>215</v>
      </c>
      <c r="D2490">
        <v>6</v>
      </c>
      <c r="E2490">
        <v>3</v>
      </c>
      <c r="F2490">
        <v>0</v>
      </c>
      <c r="G2490" t="s">
        <v>1968</v>
      </c>
      <c r="H2490" t="s">
        <v>1959</v>
      </c>
      <c r="I2490" t="s">
        <v>1746</v>
      </c>
      <c r="J2490" t="s">
        <v>15</v>
      </c>
      <c r="K2490" t="s">
        <v>1748</v>
      </c>
      <c r="M2490" t="s">
        <v>14</v>
      </c>
    </row>
    <row r="2491" spans="2:13" ht="14.25" hidden="1">
      <c r="B2491">
        <v>2489</v>
      </c>
      <c r="C2491">
        <v>215</v>
      </c>
      <c r="D2491">
        <v>6</v>
      </c>
      <c r="E2491">
        <v>4</v>
      </c>
      <c r="F2491">
        <v>0</v>
      </c>
      <c r="G2491" t="s">
        <v>1968</v>
      </c>
      <c r="H2491" t="s">
        <v>1959</v>
      </c>
      <c r="I2491" t="s">
        <v>1746</v>
      </c>
      <c r="J2491" t="s">
        <v>15</v>
      </c>
      <c r="K2491" t="s">
        <v>1749</v>
      </c>
      <c r="M2491" t="s">
        <v>14</v>
      </c>
    </row>
    <row r="2492" spans="2:13" ht="14.25" hidden="1">
      <c r="B2492">
        <v>2490</v>
      </c>
      <c r="C2492">
        <v>215</v>
      </c>
      <c r="D2492">
        <v>6</v>
      </c>
      <c r="E2492">
        <v>5</v>
      </c>
      <c r="F2492">
        <v>0</v>
      </c>
      <c r="G2492" t="s">
        <v>1968</v>
      </c>
      <c r="H2492" t="s">
        <v>1959</v>
      </c>
      <c r="I2492" t="s">
        <v>1746</v>
      </c>
      <c r="J2492" t="s">
        <v>15</v>
      </c>
      <c r="K2492" t="s">
        <v>56</v>
      </c>
      <c r="M2492" t="s">
        <v>14</v>
      </c>
    </row>
    <row r="2493" spans="2:13" ht="14.25" hidden="1">
      <c r="B2493">
        <v>2491</v>
      </c>
      <c r="C2493">
        <v>215</v>
      </c>
      <c r="D2493">
        <v>6</v>
      </c>
      <c r="E2493">
        <v>6</v>
      </c>
      <c r="F2493">
        <v>0</v>
      </c>
      <c r="G2493" t="s">
        <v>1968</v>
      </c>
      <c r="H2493" t="s">
        <v>1959</v>
      </c>
      <c r="I2493" t="s">
        <v>1746</v>
      </c>
      <c r="J2493" t="s">
        <v>24</v>
      </c>
      <c r="K2493" t="s">
        <v>57</v>
      </c>
      <c r="M2493" t="s">
        <v>14</v>
      </c>
    </row>
    <row r="2494" spans="2:13" ht="14.25" hidden="1">
      <c r="B2494">
        <v>2492</v>
      </c>
      <c r="C2494">
        <v>216</v>
      </c>
      <c r="D2494">
        <v>7</v>
      </c>
      <c r="E2494">
        <v>0</v>
      </c>
      <c r="F2494">
        <v>0</v>
      </c>
      <c r="G2494" t="s">
        <v>1968</v>
      </c>
      <c r="H2494" t="s">
        <v>1959</v>
      </c>
      <c r="I2494" t="s">
        <v>1750</v>
      </c>
      <c r="J2494" t="s">
        <v>12</v>
      </c>
      <c r="K2494" t="s">
        <v>1750</v>
      </c>
      <c r="M2494" t="s">
        <v>14</v>
      </c>
    </row>
    <row r="2495" spans="2:13" ht="14.25" hidden="1">
      <c r="B2495">
        <v>2493</v>
      </c>
      <c r="C2495">
        <v>216</v>
      </c>
      <c r="D2495">
        <v>7</v>
      </c>
      <c r="E2495">
        <v>1</v>
      </c>
      <c r="F2495">
        <v>0</v>
      </c>
      <c r="G2495" t="s">
        <v>1968</v>
      </c>
      <c r="H2495" t="s">
        <v>1959</v>
      </c>
      <c r="I2495" t="s">
        <v>1750</v>
      </c>
      <c r="J2495" t="s">
        <v>15</v>
      </c>
      <c r="K2495" t="s">
        <v>1751</v>
      </c>
      <c r="M2495" t="s">
        <v>14</v>
      </c>
    </row>
    <row r="2496" spans="2:13" ht="14.25" hidden="1">
      <c r="B2496">
        <v>2494</v>
      </c>
      <c r="C2496">
        <v>216</v>
      </c>
      <c r="D2496">
        <v>7</v>
      </c>
      <c r="E2496">
        <v>2</v>
      </c>
      <c r="F2496">
        <v>0</v>
      </c>
      <c r="G2496" t="s">
        <v>1968</v>
      </c>
      <c r="H2496" t="s">
        <v>1959</v>
      </c>
      <c r="I2496" t="s">
        <v>1750</v>
      </c>
      <c r="J2496" t="s">
        <v>15</v>
      </c>
      <c r="K2496" t="s">
        <v>1752</v>
      </c>
      <c r="M2496" t="s">
        <v>14</v>
      </c>
    </row>
    <row r="2497" spans="2:13" ht="14.25" hidden="1">
      <c r="B2497">
        <v>2495</v>
      </c>
      <c r="C2497">
        <v>216</v>
      </c>
      <c r="D2497">
        <v>7</v>
      </c>
      <c r="E2497">
        <v>3</v>
      </c>
      <c r="F2497">
        <v>0</v>
      </c>
      <c r="G2497" t="s">
        <v>1968</v>
      </c>
      <c r="H2497" t="s">
        <v>1959</v>
      </c>
      <c r="I2497" t="s">
        <v>1750</v>
      </c>
      <c r="J2497" t="s">
        <v>15</v>
      </c>
      <c r="K2497" t="s">
        <v>1753</v>
      </c>
      <c r="M2497" t="s">
        <v>14</v>
      </c>
    </row>
    <row r="2498" spans="2:13" ht="14.25" hidden="1">
      <c r="B2498">
        <v>2496</v>
      </c>
      <c r="C2498">
        <v>216</v>
      </c>
      <c r="D2498">
        <v>7</v>
      </c>
      <c r="E2498">
        <v>4</v>
      </c>
      <c r="F2498">
        <v>0</v>
      </c>
      <c r="G2498" t="s">
        <v>1968</v>
      </c>
      <c r="H2498" t="s">
        <v>1959</v>
      </c>
      <c r="I2498" t="s">
        <v>1750</v>
      </c>
      <c r="J2498" t="s">
        <v>15</v>
      </c>
      <c r="K2498" t="s">
        <v>1754</v>
      </c>
      <c r="M2498" t="s">
        <v>14</v>
      </c>
    </row>
    <row r="2499" spans="2:13" ht="14.25" hidden="1">
      <c r="B2499">
        <v>2497</v>
      </c>
      <c r="C2499">
        <v>216</v>
      </c>
      <c r="D2499">
        <v>7</v>
      </c>
      <c r="E2499">
        <v>5</v>
      </c>
      <c r="F2499">
        <v>0</v>
      </c>
      <c r="G2499" t="s">
        <v>1968</v>
      </c>
      <c r="H2499" t="s">
        <v>1959</v>
      </c>
      <c r="I2499" t="s">
        <v>1750</v>
      </c>
      <c r="J2499" t="s">
        <v>15</v>
      </c>
      <c r="K2499" t="s">
        <v>1755</v>
      </c>
      <c r="M2499" t="s">
        <v>14</v>
      </c>
    </row>
    <row r="2500" spans="2:13" ht="14.25" hidden="1">
      <c r="B2500">
        <v>2498</v>
      </c>
      <c r="C2500">
        <v>216</v>
      </c>
      <c r="D2500">
        <v>7</v>
      </c>
      <c r="E2500">
        <v>6</v>
      </c>
      <c r="F2500">
        <v>0</v>
      </c>
      <c r="G2500" t="s">
        <v>1968</v>
      </c>
      <c r="H2500" t="s">
        <v>1959</v>
      </c>
      <c r="I2500" t="s">
        <v>1750</v>
      </c>
      <c r="J2500" t="s">
        <v>15</v>
      </c>
      <c r="K2500" t="s">
        <v>56</v>
      </c>
      <c r="M2500" t="s">
        <v>14</v>
      </c>
    </row>
    <row r="2501" spans="2:13" ht="14.25" hidden="1">
      <c r="B2501">
        <v>2499</v>
      </c>
      <c r="C2501">
        <v>216</v>
      </c>
      <c r="D2501">
        <v>7</v>
      </c>
      <c r="E2501">
        <v>7</v>
      </c>
      <c r="F2501">
        <v>0</v>
      </c>
      <c r="G2501" t="s">
        <v>1968</v>
      </c>
      <c r="H2501" t="s">
        <v>1959</v>
      </c>
      <c r="I2501" t="s">
        <v>1750</v>
      </c>
      <c r="J2501" t="s">
        <v>24</v>
      </c>
      <c r="K2501" t="s">
        <v>57</v>
      </c>
      <c r="M2501" t="s">
        <v>14</v>
      </c>
    </row>
    <row r="2502" spans="2:13" ht="14.25" hidden="1">
      <c r="B2502">
        <v>2500</v>
      </c>
      <c r="C2502">
        <v>217</v>
      </c>
      <c r="D2502">
        <v>7</v>
      </c>
      <c r="E2502">
        <v>0</v>
      </c>
      <c r="F2502">
        <v>0</v>
      </c>
      <c r="G2502" t="s">
        <v>1968</v>
      </c>
      <c r="H2502" t="s">
        <v>1959</v>
      </c>
      <c r="I2502" t="s">
        <v>1756</v>
      </c>
      <c r="J2502" t="s">
        <v>12</v>
      </c>
      <c r="K2502" t="s">
        <v>1756</v>
      </c>
      <c r="M2502" t="s">
        <v>14</v>
      </c>
    </row>
    <row r="2503" spans="2:13" ht="14.25" hidden="1">
      <c r="B2503">
        <v>2501</v>
      </c>
      <c r="C2503">
        <v>217</v>
      </c>
      <c r="D2503">
        <v>7</v>
      </c>
      <c r="E2503">
        <v>1</v>
      </c>
      <c r="F2503">
        <v>0</v>
      </c>
      <c r="G2503" t="s">
        <v>1968</v>
      </c>
      <c r="H2503" t="s">
        <v>1959</v>
      </c>
      <c r="I2503" t="s">
        <v>1756</v>
      </c>
      <c r="J2503" t="s">
        <v>15</v>
      </c>
      <c r="K2503" t="s">
        <v>1757</v>
      </c>
      <c r="M2503" t="s">
        <v>14</v>
      </c>
    </row>
    <row r="2504" spans="2:13" ht="14.25" hidden="1">
      <c r="B2504">
        <v>2502</v>
      </c>
      <c r="C2504">
        <v>217</v>
      </c>
      <c r="D2504">
        <v>7</v>
      </c>
      <c r="E2504">
        <v>2</v>
      </c>
      <c r="F2504">
        <v>0</v>
      </c>
      <c r="G2504" t="s">
        <v>1968</v>
      </c>
      <c r="H2504" t="s">
        <v>1959</v>
      </c>
      <c r="I2504" t="s">
        <v>1756</v>
      </c>
      <c r="J2504" t="s">
        <v>15</v>
      </c>
      <c r="K2504" t="s">
        <v>1758</v>
      </c>
      <c r="M2504" t="s">
        <v>14</v>
      </c>
    </row>
    <row r="2505" spans="2:13" ht="14.25" hidden="1">
      <c r="B2505">
        <v>2503</v>
      </c>
      <c r="C2505">
        <v>217</v>
      </c>
      <c r="D2505">
        <v>7</v>
      </c>
      <c r="E2505">
        <v>3</v>
      </c>
      <c r="F2505">
        <v>0</v>
      </c>
      <c r="G2505" t="s">
        <v>1968</v>
      </c>
      <c r="H2505" t="s">
        <v>1959</v>
      </c>
      <c r="I2505" t="s">
        <v>1756</v>
      </c>
      <c r="J2505" t="s">
        <v>15</v>
      </c>
      <c r="K2505" t="s">
        <v>1759</v>
      </c>
      <c r="M2505" t="s">
        <v>14</v>
      </c>
    </row>
    <row r="2506" spans="2:13" ht="14.25" hidden="1">
      <c r="B2506">
        <v>2504</v>
      </c>
      <c r="C2506">
        <v>217</v>
      </c>
      <c r="D2506">
        <v>7</v>
      </c>
      <c r="E2506">
        <v>4</v>
      </c>
      <c r="F2506">
        <v>0</v>
      </c>
      <c r="G2506" t="s">
        <v>1968</v>
      </c>
      <c r="H2506" t="s">
        <v>1959</v>
      </c>
      <c r="I2506" t="s">
        <v>1756</v>
      </c>
      <c r="J2506" t="s">
        <v>15</v>
      </c>
      <c r="K2506" t="s">
        <v>1748</v>
      </c>
      <c r="M2506" t="s">
        <v>14</v>
      </c>
    </row>
    <row r="2507" spans="2:13" ht="14.25" hidden="1">
      <c r="B2507">
        <v>2505</v>
      </c>
      <c r="C2507">
        <v>217</v>
      </c>
      <c r="D2507">
        <v>7</v>
      </c>
      <c r="E2507">
        <v>5</v>
      </c>
      <c r="F2507">
        <v>0</v>
      </c>
      <c r="G2507" t="s">
        <v>1968</v>
      </c>
      <c r="H2507" t="s">
        <v>1959</v>
      </c>
      <c r="I2507" t="s">
        <v>1756</v>
      </c>
      <c r="J2507" t="s">
        <v>15</v>
      </c>
      <c r="K2507" t="s">
        <v>1760</v>
      </c>
      <c r="M2507" t="s">
        <v>14</v>
      </c>
    </row>
    <row r="2508" spans="2:13" ht="14.25" hidden="1">
      <c r="B2508">
        <v>2506</v>
      </c>
      <c r="C2508">
        <v>217</v>
      </c>
      <c r="D2508">
        <v>7</v>
      </c>
      <c r="E2508">
        <v>6</v>
      </c>
      <c r="F2508">
        <v>0</v>
      </c>
      <c r="G2508" t="s">
        <v>1968</v>
      </c>
      <c r="H2508" t="s">
        <v>1959</v>
      </c>
      <c r="I2508" t="s">
        <v>1756</v>
      </c>
      <c r="J2508" t="s">
        <v>15</v>
      </c>
      <c r="K2508" t="s">
        <v>56</v>
      </c>
      <c r="M2508" t="s">
        <v>14</v>
      </c>
    </row>
    <row r="2509" spans="2:13" ht="14.25" hidden="1">
      <c r="B2509">
        <v>2507</v>
      </c>
      <c r="C2509">
        <v>217</v>
      </c>
      <c r="D2509">
        <v>7</v>
      </c>
      <c r="E2509">
        <v>7</v>
      </c>
      <c r="F2509">
        <v>0</v>
      </c>
      <c r="G2509" t="s">
        <v>1968</v>
      </c>
      <c r="H2509" t="s">
        <v>1959</v>
      </c>
      <c r="I2509" t="s">
        <v>1756</v>
      </c>
      <c r="J2509" t="s">
        <v>24</v>
      </c>
      <c r="K2509" t="s">
        <v>57</v>
      </c>
      <c r="M2509" t="s">
        <v>14</v>
      </c>
    </row>
    <row r="2510" spans="2:13" ht="14.25" hidden="1">
      <c r="B2510">
        <v>2508</v>
      </c>
      <c r="C2510">
        <v>218</v>
      </c>
      <c r="D2510">
        <v>6</v>
      </c>
      <c r="E2510">
        <v>0</v>
      </c>
      <c r="F2510">
        <v>0</v>
      </c>
      <c r="G2510" t="s">
        <v>1968</v>
      </c>
      <c r="H2510" t="s">
        <v>1959</v>
      </c>
      <c r="I2510" t="s">
        <v>1761</v>
      </c>
      <c r="J2510" t="s">
        <v>12</v>
      </c>
      <c r="K2510" t="s">
        <v>1761</v>
      </c>
      <c r="M2510" t="s">
        <v>14</v>
      </c>
    </row>
    <row r="2511" spans="2:13" ht="14.25" hidden="1">
      <c r="B2511">
        <v>2509</v>
      </c>
      <c r="C2511">
        <v>218</v>
      </c>
      <c r="D2511">
        <v>6</v>
      </c>
      <c r="E2511">
        <v>1</v>
      </c>
      <c r="F2511">
        <v>0</v>
      </c>
      <c r="G2511" t="s">
        <v>1968</v>
      </c>
      <c r="H2511" t="s">
        <v>1959</v>
      </c>
      <c r="I2511" t="s">
        <v>1761</v>
      </c>
      <c r="J2511" t="s">
        <v>15</v>
      </c>
      <c r="K2511" t="s">
        <v>1747</v>
      </c>
      <c r="M2511" t="s">
        <v>14</v>
      </c>
    </row>
    <row r="2512" spans="2:13" ht="14.25" hidden="1">
      <c r="B2512">
        <v>2510</v>
      </c>
      <c r="C2512">
        <v>218</v>
      </c>
      <c r="D2512">
        <v>6</v>
      </c>
      <c r="E2512">
        <v>2</v>
      </c>
      <c r="F2512">
        <v>0</v>
      </c>
      <c r="G2512" t="s">
        <v>1968</v>
      </c>
      <c r="H2512" t="s">
        <v>1959</v>
      </c>
      <c r="I2512" t="s">
        <v>1761</v>
      </c>
      <c r="J2512" t="s">
        <v>15</v>
      </c>
      <c r="K2512" t="s">
        <v>127</v>
      </c>
      <c r="M2512" t="s">
        <v>14</v>
      </c>
    </row>
    <row r="2513" spans="2:13" ht="14.25" hidden="1">
      <c r="B2513">
        <v>2511</v>
      </c>
      <c r="C2513">
        <v>218</v>
      </c>
      <c r="D2513">
        <v>6</v>
      </c>
      <c r="E2513">
        <v>3</v>
      </c>
      <c r="F2513">
        <v>0</v>
      </c>
      <c r="G2513" t="s">
        <v>1968</v>
      </c>
      <c r="H2513" t="s">
        <v>1959</v>
      </c>
      <c r="I2513" t="s">
        <v>1761</v>
      </c>
      <c r="J2513" t="s">
        <v>15</v>
      </c>
      <c r="K2513" t="s">
        <v>1748</v>
      </c>
      <c r="M2513" t="s">
        <v>14</v>
      </c>
    </row>
    <row r="2514" spans="2:13" ht="14.25" hidden="1">
      <c r="B2514">
        <v>2512</v>
      </c>
      <c r="C2514">
        <v>218</v>
      </c>
      <c r="D2514">
        <v>6</v>
      </c>
      <c r="E2514">
        <v>4</v>
      </c>
      <c r="F2514">
        <v>0</v>
      </c>
      <c r="G2514" t="s">
        <v>1968</v>
      </c>
      <c r="H2514" t="s">
        <v>1959</v>
      </c>
      <c r="I2514" t="s">
        <v>1761</v>
      </c>
      <c r="J2514" t="s">
        <v>15</v>
      </c>
      <c r="K2514" t="s">
        <v>1762</v>
      </c>
      <c r="M2514" t="s">
        <v>14</v>
      </c>
    </row>
    <row r="2515" spans="2:13" ht="14.25" hidden="1">
      <c r="B2515">
        <v>2513</v>
      </c>
      <c r="C2515">
        <v>218</v>
      </c>
      <c r="D2515">
        <v>6</v>
      </c>
      <c r="E2515">
        <v>5</v>
      </c>
      <c r="F2515">
        <v>0</v>
      </c>
      <c r="G2515" t="s">
        <v>1968</v>
      </c>
      <c r="H2515" t="s">
        <v>1959</v>
      </c>
      <c r="I2515" t="s">
        <v>1761</v>
      </c>
      <c r="J2515" t="s">
        <v>15</v>
      </c>
      <c r="K2515" t="s">
        <v>56</v>
      </c>
      <c r="M2515" t="s">
        <v>14</v>
      </c>
    </row>
    <row r="2516" spans="2:13" ht="14.25" hidden="1">
      <c r="B2516">
        <v>2514</v>
      </c>
      <c r="C2516">
        <v>218</v>
      </c>
      <c r="D2516">
        <v>6</v>
      </c>
      <c r="E2516">
        <v>6</v>
      </c>
      <c r="F2516">
        <v>0</v>
      </c>
      <c r="G2516" t="s">
        <v>1968</v>
      </c>
      <c r="H2516" t="s">
        <v>1959</v>
      </c>
      <c r="I2516" t="s">
        <v>1761</v>
      </c>
      <c r="J2516" t="s">
        <v>24</v>
      </c>
      <c r="K2516" t="s">
        <v>57</v>
      </c>
      <c r="M2516" t="s">
        <v>14</v>
      </c>
    </row>
    <row r="2517" spans="2:13" ht="14.25" hidden="1">
      <c r="B2517">
        <v>2515</v>
      </c>
      <c r="C2517">
        <v>219</v>
      </c>
      <c r="D2517">
        <v>6</v>
      </c>
      <c r="E2517">
        <v>0</v>
      </c>
      <c r="F2517">
        <v>0</v>
      </c>
      <c r="G2517" t="s">
        <v>1968</v>
      </c>
      <c r="H2517" t="s">
        <v>1959</v>
      </c>
      <c r="I2517" t="s">
        <v>1763</v>
      </c>
      <c r="J2517" t="s">
        <v>12</v>
      </c>
      <c r="K2517" t="s">
        <v>1763</v>
      </c>
      <c r="M2517" t="s">
        <v>14</v>
      </c>
    </row>
    <row r="2518" spans="2:13" ht="14.25" hidden="1">
      <c r="B2518">
        <v>2516</v>
      </c>
      <c r="C2518">
        <v>219</v>
      </c>
      <c r="D2518">
        <v>6</v>
      </c>
      <c r="E2518">
        <v>1</v>
      </c>
      <c r="F2518">
        <v>0</v>
      </c>
      <c r="G2518" t="s">
        <v>1968</v>
      </c>
      <c r="H2518" t="s">
        <v>1959</v>
      </c>
      <c r="I2518" t="s">
        <v>1763</v>
      </c>
      <c r="J2518" t="s">
        <v>15</v>
      </c>
      <c r="K2518" t="s">
        <v>899</v>
      </c>
      <c r="M2518" t="s">
        <v>14</v>
      </c>
    </row>
    <row r="2519" spans="2:13" ht="14.25" hidden="1">
      <c r="B2519">
        <v>2517</v>
      </c>
      <c r="C2519">
        <v>219</v>
      </c>
      <c r="D2519">
        <v>6</v>
      </c>
      <c r="E2519">
        <v>2</v>
      </c>
      <c r="F2519">
        <v>0</v>
      </c>
      <c r="G2519" t="s">
        <v>1968</v>
      </c>
      <c r="H2519" t="s">
        <v>1959</v>
      </c>
      <c r="I2519" t="s">
        <v>1763</v>
      </c>
      <c r="J2519" t="s">
        <v>15</v>
      </c>
      <c r="K2519" t="s">
        <v>1764</v>
      </c>
      <c r="M2519" t="s">
        <v>14</v>
      </c>
    </row>
    <row r="2520" spans="2:13" ht="14.25" hidden="1">
      <c r="B2520">
        <v>2518</v>
      </c>
      <c r="C2520">
        <v>219</v>
      </c>
      <c r="D2520">
        <v>6</v>
      </c>
      <c r="E2520">
        <v>3</v>
      </c>
      <c r="F2520">
        <v>0</v>
      </c>
      <c r="G2520" t="s">
        <v>1968</v>
      </c>
      <c r="H2520" t="s">
        <v>1959</v>
      </c>
      <c r="I2520" t="s">
        <v>1763</v>
      </c>
      <c r="J2520" t="s">
        <v>15</v>
      </c>
      <c r="K2520" t="s">
        <v>898</v>
      </c>
      <c r="M2520" t="s">
        <v>14</v>
      </c>
    </row>
    <row r="2521" spans="2:13" ht="14.25" hidden="1">
      <c r="B2521">
        <v>2519</v>
      </c>
      <c r="C2521">
        <v>219</v>
      </c>
      <c r="D2521">
        <v>6</v>
      </c>
      <c r="E2521">
        <v>4</v>
      </c>
      <c r="F2521">
        <v>0</v>
      </c>
      <c r="G2521" t="s">
        <v>1968</v>
      </c>
      <c r="H2521" t="s">
        <v>1959</v>
      </c>
      <c r="I2521" t="s">
        <v>1763</v>
      </c>
      <c r="J2521" t="s">
        <v>15</v>
      </c>
      <c r="K2521" t="s">
        <v>1765</v>
      </c>
      <c r="M2521" t="s">
        <v>14</v>
      </c>
    </row>
    <row r="2522" spans="2:13" ht="14.25" hidden="1">
      <c r="B2522">
        <v>2520</v>
      </c>
      <c r="C2522">
        <v>219</v>
      </c>
      <c r="D2522">
        <v>6</v>
      </c>
      <c r="E2522">
        <v>5</v>
      </c>
      <c r="F2522">
        <v>0</v>
      </c>
      <c r="G2522" t="s">
        <v>1968</v>
      </c>
      <c r="H2522" t="s">
        <v>1959</v>
      </c>
      <c r="I2522" t="s">
        <v>1763</v>
      </c>
      <c r="J2522" t="s">
        <v>15</v>
      </c>
      <c r="K2522" t="s">
        <v>56</v>
      </c>
      <c r="M2522" t="s">
        <v>14</v>
      </c>
    </row>
    <row r="2523" spans="2:13" ht="14.25" hidden="1">
      <c r="B2523">
        <v>2521</v>
      </c>
      <c r="C2523">
        <v>219</v>
      </c>
      <c r="D2523">
        <v>6</v>
      </c>
      <c r="E2523">
        <v>6</v>
      </c>
      <c r="F2523">
        <v>0</v>
      </c>
      <c r="G2523" t="s">
        <v>1968</v>
      </c>
      <c r="H2523" t="s">
        <v>1959</v>
      </c>
      <c r="I2523" t="s">
        <v>1763</v>
      </c>
      <c r="J2523" t="s">
        <v>24</v>
      </c>
      <c r="K2523" t="s">
        <v>57</v>
      </c>
      <c r="M2523" t="s">
        <v>14</v>
      </c>
    </row>
    <row r="2524" spans="2:13" ht="14.25" hidden="1">
      <c r="B2524">
        <v>2522</v>
      </c>
      <c r="C2524">
        <v>220</v>
      </c>
      <c r="D2524">
        <v>6</v>
      </c>
      <c r="E2524">
        <v>0</v>
      </c>
      <c r="F2524">
        <v>0</v>
      </c>
      <c r="G2524" t="s">
        <v>1968</v>
      </c>
      <c r="H2524" t="s">
        <v>1959</v>
      </c>
      <c r="I2524" t="s">
        <v>1766</v>
      </c>
      <c r="J2524" t="s">
        <v>12</v>
      </c>
      <c r="K2524" t="s">
        <v>1766</v>
      </c>
      <c r="M2524" t="s">
        <v>14</v>
      </c>
    </row>
    <row r="2525" spans="2:13" ht="14.25" hidden="1">
      <c r="B2525">
        <v>2523</v>
      </c>
      <c r="C2525">
        <v>220</v>
      </c>
      <c r="D2525">
        <v>6</v>
      </c>
      <c r="E2525">
        <v>1</v>
      </c>
      <c r="F2525">
        <v>0</v>
      </c>
      <c r="G2525" t="s">
        <v>1968</v>
      </c>
      <c r="H2525" t="s">
        <v>1959</v>
      </c>
      <c r="I2525" t="s">
        <v>1766</v>
      </c>
      <c r="J2525" t="s">
        <v>15</v>
      </c>
      <c r="K2525" t="s">
        <v>1747</v>
      </c>
      <c r="M2525" t="s">
        <v>14</v>
      </c>
    </row>
    <row r="2526" spans="2:13" ht="14.25" hidden="1">
      <c r="B2526">
        <v>2524</v>
      </c>
      <c r="C2526">
        <v>220</v>
      </c>
      <c r="D2526">
        <v>6</v>
      </c>
      <c r="E2526">
        <v>2</v>
      </c>
      <c r="F2526">
        <v>0</v>
      </c>
      <c r="G2526" t="s">
        <v>1968</v>
      </c>
      <c r="H2526" t="s">
        <v>1959</v>
      </c>
      <c r="I2526" t="s">
        <v>1766</v>
      </c>
      <c r="J2526" t="s">
        <v>15</v>
      </c>
      <c r="K2526" t="s">
        <v>127</v>
      </c>
      <c r="M2526" t="s">
        <v>14</v>
      </c>
    </row>
    <row r="2527" spans="2:13" ht="14.25" hidden="1">
      <c r="B2527">
        <v>2525</v>
      </c>
      <c r="C2527">
        <v>220</v>
      </c>
      <c r="D2527">
        <v>6</v>
      </c>
      <c r="E2527">
        <v>3</v>
      </c>
      <c r="F2527">
        <v>0</v>
      </c>
      <c r="G2527" t="s">
        <v>1968</v>
      </c>
      <c r="H2527" t="s">
        <v>1959</v>
      </c>
      <c r="I2527" t="s">
        <v>1766</v>
      </c>
      <c r="J2527" t="s">
        <v>15</v>
      </c>
      <c r="K2527" t="s">
        <v>1748</v>
      </c>
      <c r="M2527" t="s">
        <v>14</v>
      </c>
    </row>
    <row r="2528" spans="2:13" ht="14.25" hidden="1">
      <c r="B2528">
        <v>2526</v>
      </c>
      <c r="C2528">
        <v>220</v>
      </c>
      <c r="D2528">
        <v>6</v>
      </c>
      <c r="E2528">
        <v>4</v>
      </c>
      <c r="F2528">
        <v>0</v>
      </c>
      <c r="G2528" t="s">
        <v>1968</v>
      </c>
      <c r="H2528" t="s">
        <v>1959</v>
      </c>
      <c r="I2528" t="s">
        <v>1766</v>
      </c>
      <c r="J2528" t="s">
        <v>15</v>
      </c>
      <c r="K2528" t="s">
        <v>1767</v>
      </c>
      <c r="M2528" t="s">
        <v>14</v>
      </c>
    </row>
    <row r="2529" spans="2:13" ht="14.25" hidden="1">
      <c r="B2529">
        <v>2527</v>
      </c>
      <c r="C2529">
        <v>220</v>
      </c>
      <c r="D2529">
        <v>6</v>
      </c>
      <c r="E2529">
        <v>5</v>
      </c>
      <c r="F2529">
        <v>0</v>
      </c>
      <c r="G2529" t="s">
        <v>1968</v>
      </c>
      <c r="H2529" t="s">
        <v>1959</v>
      </c>
      <c r="I2529" t="s">
        <v>1766</v>
      </c>
      <c r="J2529" t="s">
        <v>15</v>
      </c>
      <c r="K2529" t="s">
        <v>56</v>
      </c>
      <c r="M2529" t="s">
        <v>14</v>
      </c>
    </row>
    <row r="2530" spans="2:13" ht="14.25" hidden="1">
      <c r="B2530">
        <v>2528</v>
      </c>
      <c r="C2530">
        <v>220</v>
      </c>
      <c r="D2530">
        <v>6</v>
      </c>
      <c r="E2530">
        <v>6</v>
      </c>
      <c r="F2530">
        <v>0</v>
      </c>
      <c r="G2530" t="s">
        <v>1968</v>
      </c>
      <c r="H2530" t="s">
        <v>1959</v>
      </c>
      <c r="I2530" t="s">
        <v>1766</v>
      </c>
      <c r="J2530" t="s">
        <v>24</v>
      </c>
      <c r="K2530" t="s">
        <v>57</v>
      </c>
      <c r="M2530" t="s">
        <v>14</v>
      </c>
    </row>
    <row r="2531" spans="2:13" ht="14.25" hidden="1">
      <c r="B2531">
        <v>2529</v>
      </c>
      <c r="C2531">
        <v>221</v>
      </c>
      <c r="D2531">
        <v>6</v>
      </c>
      <c r="E2531">
        <v>0</v>
      </c>
      <c r="F2531">
        <v>0</v>
      </c>
      <c r="G2531" t="s">
        <v>1968</v>
      </c>
      <c r="H2531" t="s">
        <v>1959</v>
      </c>
      <c r="I2531" t="s">
        <v>1768</v>
      </c>
      <c r="J2531" t="s">
        <v>12</v>
      </c>
      <c r="K2531" t="s">
        <v>1768</v>
      </c>
      <c r="M2531" t="s">
        <v>14</v>
      </c>
    </row>
    <row r="2532" spans="2:13" ht="14.25" hidden="1">
      <c r="B2532">
        <v>2530</v>
      </c>
      <c r="C2532">
        <v>221</v>
      </c>
      <c r="D2532">
        <v>6</v>
      </c>
      <c r="E2532">
        <v>1</v>
      </c>
      <c r="F2532">
        <v>0</v>
      </c>
      <c r="G2532" t="s">
        <v>1968</v>
      </c>
      <c r="H2532" t="s">
        <v>1959</v>
      </c>
      <c r="I2532" t="s">
        <v>1768</v>
      </c>
      <c r="J2532" t="s">
        <v>15</v>
      </c>
      <c r="K2532" t="s">
        <v>1747</v>
      </c>
      <c r="M2532" t="s">
        <v>14</v>
      </c>
    </row>
    <row r="2533" spans="2:13" ht="14.25" hidden="1">
      <c r="B2533">
        <v>2531</v>
      </c>
      <c r="C2533">
        <v>221</v>
      </c>
      <c r="D2533">
        <v>6</v>
      </c>
      <c r="E2533">
        <v>2</v>
      </c>
      <c r="F2533">
        <v>0</v>
      </c>
      <c r="G2533" t="s">
        <v>1968</v>
      </c>
      <c r="H2533" t="s">
        <v>1959</v>
      </c>
      <c r="I2533" t="s">
        <v>1768</v>
      </c>
      <c r="J2533" t="s">
        <v>15</v>
      </c>
      <c r="K2533" t="s">
        <v>127</v>
      </c>
      <c r="M2533" t="s">
        <v>14</v>
      </c>
    </row>
    <row r="2534" spans="2:13" ht="14.25" hidden="1">
      <c r="B2534">
        <v>2532</v>
      </c>
      <c r="C2534">
        <v>221</v>
      </c>
      <c r="D2534">
        <v>6</v>
      </c>
      <c r="E2534">
        <v>3</v>
      </c>
      <c r="F2534">
        <v>0</v>
      </c>
      <c r="G2534" t="s">
        <v>1968</v>
      </c>
      <c r="H2534" t="s">
        <v>1959</v>
      </c>
      <c r="I2534" t="s">
        <v>1768</v>
      </c>
      <c r="J2534" t="s">
        <v>15</v>
      </c>
      <c r="K2534" t="s">
        <v>1748</v>
      </c>
      <c r="M2534" t="s">
        <v>14</v>
      </c>
    </row>
    <row r="2535" spans="2:13" ht="14.25" hidden="1">
      <c r="B2535">
        <v>2533</v>
      </c>
      <c r="C2535">
        <v>221</v>
      </c>
      <c r="D2535">
        <v>6</v>
      </c>
      <c r="E2535">
        <v>4</v>
      </c>
      <c r="F2535">
        <v>0</v>
      </c>
      <c r="G2535" t="s">
        <v>1968</v>
      </c>
      <c r="H2535" t="s">
        <v>1959</v>
      </c>
      <c r="I2535" t="s">
        <v>1768</v>
      </c>
      <c r="J2535" t="s">
        <v>15</v>
      </c>
      <c r="K2535" t="s">
        <v>1769</v>
      </c>
      <c r="M2535" t="s">
        <v>14</v>
      </c>
    </row>
    <row r="2536" spans="2:13" ht="14.25" hidden="1">
      <c r="B2536">
        <v>2534</v>
      </c>
      <c r="C2536">
        <v>221</v>
      </c>
      <c r="D2536">
        <v>6</v>
      </c>
      <c r="E2536">
        <v>5</v>
      </c>
      <c r="F2536">
        <v>0</v>
      </c>
      <c r="G2536" t="s">
        <v>1968</v>
      </c>
      <c r="H2536" t="s">
        <v>1959</v>
      </c>
      <c r="I2536" t="s">
        <v>1768</v>
      </c>
      <c r="J2536" t="s">
        <v>15</v>
      </c>
      <c r="K2536" t="s">
        <v>56</v>
      </c>
      <c r="M2536" t="s">
        <v>14</v>
      </c>
    </row>
    <row r="2537" spans="2:13" ht="14.25" hidden="1">
      <c r="B2537">
        <v>2535</v>
      </c>
      <c r="C2537">
        <v>221</v>
      </c>
      <c r="D2537">
        <v>6</v>
      </c>
      <c r="E2537">
        <v>6</v>
      </c>
      <c r="F2537">
        <v>0</v>
      </c>
      <c r="G2537" t="s">
        <v>1968</v>
      </c>
      <c r="H2537" t="s">
        <v>1959</v>
      </c>
      <c r="I2537" t="s">
        <v>1768</v>
      </c>
      <c r="J2537" t="s">
        <v>24</v>
      </c>
      <c r="K2537" t="s">
        <v>57</v>
      </c>
      <c r="M2537" t="s">
        <v>14</v>
      </c>
    </row>
    <row r="2538" spans="2:13" ht="14.25" hidden="1">
      <c r="B2538">
        <v>2536</v>
      </c>
      <c r="C2538">
        <v>222</v>
      </c>
      <c r="D2538">
        <v>6</v>
      </c>
      <c r="E2538">
        <v>0</v>
      </c>
      <c r="F2538">
        <v>0</v>
      </c>
      <c r="G2538" t="s">
        <v>1968</v>
      </c>
      <c r="H2538" t="s">
        <v>1959</v>
      </c>
      <c r="I2538" t="s">
        <v>1770</v>
      </c>
      <c r="J2538" t="s">
        <v>12</v>
      </c>
      <c r="K2538" t="s">
        <v>1770</v>
      </c>
      <c r="M2538" t="s">
        <v>14</v>
      </c>
    </row>
    <row r="2539" spans="2:13" ht="14.25" hidden="1">
      <c r="B2539">
        <v>2537</v>
      </c>
      <c r="C2539">
        <v>222</v>
      </c>
      <c r="D2539">
        <v>6</v>
      </c>
      <c r="E2539">
        <v>1</v>
      </c>
      <c r="F2539">
        <v>0</v>
      </c>
      <c r="G2539" t="s">
        <v>1968</v>
      </c>
      <c r="H2539" t="s">
        <v>1959</v>
      </c>
      <c r="I2539" t="s">
        <v>1770</v>
      </c>
      <c r="J2539" t="s">
        <v>15</v>
      </c>
      <c r="K2539" t="s">
        <v>1747</v>
      </c>
      <c r="M2539" t="s">
        <v>14</v>
      </c>
    </row>
    <row r="2540" spans="2:13" ht="14.25" hidden="1">
      <c r="B2540">
        <v>2538</v>
      </c>
      <c r="C2540">
        <v>222</v>
      </c>
      <c r="D2540">
        <v>6</v>
      </c>
      <c r="E2540">
        <v>2</v>
      </c>
      <c r="F2540">
        <v>0</v>
      </c>
      <c r="G2540" t="s">
        <v>1968</v>
      </c>
      <c r="H2540" t="s">
        <v>1959</v>
      </c>
      <c r="I2540" t="s">
        <v>1770</v>
      </c>
      <c r="J2540" t="s">
        <v>15</v>
      </c>
      <c r="K2540" t="s">
        <v>127</v>
      </c>
      <c r="M2540" t="s">
        <v>14</v>
      </c>
    </row>
    <row r="2541" spans="2:13" ht="14.25" hidden="1">
      <c r="B2541">
        <v>2539</v>
      </c>
      <c r="C2541">
        <v>222</v>
      </c>
      <c r="D2541">
        <v>6</v>
      </c>
      <c r="E2541">
        <v>3</v>
      </c>
      <c r="F2541">
        <v>0</v>
      </c>
      <c r="G2541" t="s">
        <v>1968</v>
      </c>
      <c r="H2541" t="s">
        <v>1959</v>
      </c>
      <c r="I2541" t="s">
        <v>1770</v>
      </c>
      <c r="J2541" t="s">
        <v>15</v>
      </c>
      <c r="K2541" t="s">
        <v>1748</v>
      </c>
      <c r="M2541" t="s">
        <v>14</v>
      </c>
    </row>
    <row r="2542" spans="2:13" ht="14.25" hidden="1">
      <c r="B2542">
        <v>2540</v>
      </c>
      <c r="C2542">
        <v>222</v>
      </c>
      <c r="D2542">
        <v>6</v>
      </c>
      <c r="E2542">
        <v>4</v>
      </c>
      <c r="F2542">
        <v>0</v>
      </c>
      <c r="G2542" t="s">
        <v>1968</v>
      </c>
      <c r="H2542" t="s">
        <v>1959</v>
      </c>
      <c r="I2542" t="s">
        <v>1770</v>
      </c>
      <c r="J2542" t="s">
        <v>15</v>
      </c>
      <c r="K2542" t="s">
        <v>1771</v>
      </c>
      <c r="M2542" t="s">
        <v>14</v>
      </c>
    </row>
    <row r="2543" spans="2:13" ht="14.25" hidden="1">
      <c r="B2543">
        <v>2541</v>
      </c>
      <c r="C2543">
        <v>222</v>
      </c>
      <c r="D2543">
        <v>6</v>
      </c>
      <c r="E2543">
        <v>5</v>
      </c>
      <c r="F2543">
        <v>0</v>
      </c>
      <c r="G2543" t="s">
        <v>1968</v>
      </c>
      <c r="H2543" t="s">
        <v>1959</v>
      </c>
      <c r="I2543" t="s">
        <v>1770</v>
      </c>
      <c r="J2543" t="s">
        <v>15</v>
      </c>
      <c r="K2543" t="s">
        <v>56</v>
      </c>
      <c r="M2543" t="s">
        <v>14</v>
      </c>
    </row>
    <row r="2544" spans="2:13" ht="14.25" hidden="1">
      <c r="B2544">
        <v>2542</v>
      </c>
      <c r="C2544">
        <v>222</v>
      </c>
      <c r="D2544">
        <v>6</v>
      </c>
      <c r="E2544">
        <v>6</v>
      </c>
      <c r="F2544">
        <v>0</v>
      </c>
      <c r="G2544" t="s">
        <v>1968</v>
      </c>
      <c r="H2544" t="s">
        <v>1959</v>
      </c>
      <c r="I2544" t="s">
        <v>1770</v>
      </c>
      <c r="J2544" t="s">
        <v>24</v>
      </c>
      <c r="K2544" t="s">
        <v>57</v>
      </c>
      <c r="M2544" t="s">
        <v>14</v>
      </c>
    </row>
    <row r="2545" spans="2:13" ht="14.25" hidden="1">
      <c r="B2545">
        <v>2543</v>
      </c>
      <c r="C2545">
        <v>223</v>
      </c>
      <c r="D2545">
        <v>9</v>
      </c>
      <c r="E2545">
        <v>0</v>
      </c>
      <c r="F2545">
        <v>0</v>
      </c>
      <c r="G2545" t="s">
        <v>1968</v>
      </c>
      <c r="H2545" t="s">
        <v>1959</v>
      </c>
      <c r="I2545" t="s">
        <v>1772</v>
      </c>
      <c r="J2545" t="s">
        <v>12</v>
      </c>
      <c r="K2545" t="s">
        <v>1772</v>
      </c>
      <c r="M2545" t="s">
        <v>14</v>
      </c>
    </row>
    <row r="2546" spans="2:13" ht="14.25" hidden="1">
      <c r="B2546">
        <v>2544</v>
      </c>
      <c r="C2546">
        <v>223</v>
      </c>
      <c r="D2546">
        <v>9</v>
      </c>
      <c r="E2546">
        <v>1</v>
      </c>
      <c r="F2546">
        <v>0</v>
      </c>
      <c r="G2546" t="s">
        <v>1968</v>
      </c>
      <c r="H2546" t="s">
        <v>1959</v>
      </c>
      <c r="I2546" t="s">
        <v>1772</v>
      </c>
      <c r="J2546" t="s">
        <v>15</v>
      </c>
      <c r="K2546" t="s">
        <v>1773</v>
      </c>
      <c r="M2546" t="s">
        <v>14</v>
      </c>
    </row>
    <row r="2547" spans="2:13" ht="14.25" hidden="1">
      <c r="B2547">
        <v>2545</v>
      </c>
      <c r="C2547">
        <v>223</v>
      </c>
      <c r="D2547">
        <v>9</v>
      </c>
      <c r="E2547">
        <v>2</v>
      </c>
      <c r="F2547">
        <v>0</v>
      </c>
      <c r="G2547" t="s">
        <v>1968</v>
      </c>
      <c r="H2547" t="s">
        <v>1959</v>
      </c>
      <c r="I2547" t="s">
        <v>1772</v>
      </c>
      <c r="J2547" t="s">
        <v>15</v>
      </c>
      <c r="K2547" t="s">
        <v>1774</v>
      </c>
      <c r="M2547" t="s">
        <v>14</v>
      </c>
    </row>
    <row r="2548" spans="2:13" ht="14.25" hidden="1">
      <c r="B2548">
        <v>2546</v>
      </c>
      <c r="C2548">
        <v>223</v>
      </c>
      <c r="D2548">
        <v>9</v>
      </c>
      <c r="E2548">
        <v>3</v>
      </c>
      <c r="F2548">
        <v>0</v>
      </c>
      <c r="G2548" t="s">
        <v>1968</v>
      </c>
      <c r="H2548" t="s">
        <v>1959</v>
      </c>
      <c r="I2548" t="s">
        <v>1772</v>
      </c>
      <c r="J2548" t="s">
        <v>15</v>
      </c>
      <c r="K2548" t="s">
        <v>1775</v>
      </c>
      <c r="M2548" t="s">
        <v>14</v>
      </c>
    </row>
    <row r="2549" spans="2:13" ht="14.25" hidden="1">
      <c r="B2549">
        <v>2547</v>
      </c>
      <c r="C2549">
        <v>223</v>
      </c>
      <c r="D2549">
        <v>9</v>
      </c>
      <c r="E2549">
        <v>4</v>
      </c>
      <c r="F2549">
        <v>0</v>
      </c>
      <c r="G2549" t="s">
        <v>1968</v>
      </c>
      <c r="H2549" t="s">
        <v>1959</v>
      </c>
      <c r="I2549" t="s">
        <v>1772</v>
      </c>
      <c r="J2549" t="s">
        <v>15</v>
      </c>
      <c r="K2549" t="s">
        <v>1776</v>
      </c>
      <c r="M2549" t="s">
        <v>14</v>
      </c>
    </row>
    <row r="2550" spans="2:13" ht="14.25" hidden="1">
      <c r="B2550">
        <v>2548</v>
      </c>
      <c r="C2550">
        <v>223</v>
      </c>
      <c r="D2550">
        <v>9</v>
      </c>
      <c r="E2550">
        <v>5</v>
      </c>
      <c r="F2550">
        <v>0</v>
      </c>
      <c r="G2550" t="s">
        <v>1968</v>
      </c>
      <c r="H2550" t="s">
        <v>1959</v>
      </c>
      <c r="I2550" t="s">
        <v>1772</v>
      </c>
      <c r="J2550" t="s">
        <v>15</v>
      </c>
      <c r="K2550" t="s">
        <v>1777</v>
      </c>
      <c r="M2550" t="s">
        <v>14</v>
      </c>
    </row>
    <row r="2551" spans="2:13" ht="14.25" hidden="1">
      <c r="B2551">
        <v>2549</v>
      </c>
      <c r="C2551">
        <v>223</v>
      </c>
      <c r="D2551">
        <v>9</v>
      </c>
      <c r="E2551">
        <v>6</v>
      </c>
      <c r="F2551">
        <v>0</v>
      </c>
      <c r="G2551" t="s">
        <v>1968</v>
      </c>
      <c r="H2551" t="s">
        <v>1959</v>
      </c>
      <c r="I2551" t="s">
        <v>1772</v>
      </c>
      <c r="J2551" t="s">
        <v>15</v>
      </c>
      <c r="K2551" t="s">
        <v>1778</v>
      </c>
      <c r="M2551" t="s">
        <v>14</v>
      </c>
    </row>
    <row r="2552" spans="2:13" ht="14.25" hidden="1">
      <c r="B2552">
        <v>2550</v>
      </c>
      <c r="C2552">
        <v>223</v>
      </c>
      <c r="D2552">
        <v>9</v>
      </c>
      <c r="E2552">
        <v>7</v>
      </c>
      <c r="F2552">
        <v>0</v>
      </c>
      <c r="G2552" t="s">
        <v>1968</v>
      </c>
      <c r="H2552" t="s">
        <v>1959</v>
      </c>
      <c r="I2552" t="s">
        <v>1772</v>
      </c>
      <c r="J2552" t="s">
        <v>15</v>
      </c>
      <c r="K2552" t="s">
        <v>1779</v>
      </c>
      <c r="M2552" t="s">
        <v>14</v>
      </c>
    </row>
    <row r="2553" spans="2:13" ht="14.25" hidden="1">
      <c r="B2553">
        <v>2551</v>
      </c>
      <c r="C2553">
        <v>223</v>
      </c>
      <c r="D2553">
        <v>9</v>
      </c>
      <c r="E2553">
        <v>8</v>
      </c>
      <c r="F2553">
        <v>0</v>
      </c>
      <c r="G2553" t="s">
        <v>1968</v>
      </c>
      <c r="H2553" t="s">
        <v>1959</v>
      </c>
      <c r="I2553" t="s">
        <v>1772</v>
      </c>
      <c r="J2553" t="s">
        <v>15</v>
      </c>
      <c r="K2553" t="s">
        <v>56</v>
      </c>
      <c r="M2553" t="s">
        <v>14</v>
      </c>
    </row>
    <row r="2554" spans="2:13" ht="14.25" hidden="1">
      <c r="B2554">
        <v>2552</v>
      </c>
      <c r="C2554">
        <v>223</v>
      </c>
      <c r="D2554">
        <v>9</v>
      </c>
      <c r="E2554">
        <v>9</v>
      </c>
      <c r="F2554">
        <v>0</v>
      </c>
      <c r="G2554" t="s">
        <v>1968</v>
      </c>
      <c r="H2554" t="s">
        <v>1959</v>
      </c>
      <c r="I2554" t="s">
        <v>1772</v>
      </c>
      <c r="J2554" t="s">
        <v>24</v>
      </c>
      <c r="K2554" t="s">
        <v>57</v>
      </c>
      <c r="M2554" t="s">
        <v>14</v>
      </c>
    </row>
    <row r="2555" spans="2:13" ht="14.25" hidden="1">
      <c r="B2555">
        <v>2553</v>
      </c>
      <c r="C2555">
        <v>224</v>
      </c>
      <c r="D2555">
        <v>8</v>
      </c>
      <c r="E2555">
        <v>0</v>
      </c>
      <c r="F2555">
        <v>0</v>
      </c>
      <c r="G2555" t="s">
        <v>1968</v>
      </c>
      <c r="H2555" t="s">
        <v>1959</v>
      </c>
      <c r="I2555" t="s">
        <v>1780</v>
      </c>
      <c r="J2555" t="s">
        <v>12</v>
      </c>
      <c r="K2555" t="s">
        <v>1780</v>
      </c>
      <c r="M2555" t="s">
        <v>14</v>
      </c>
    </row>
    <row r="2556" spans="2:13" ht="14.25" hidden="1">
      <c r="B2556">
        <v>2554</v>
      </c>
      <c r="C2556">
        <v>224</v>
      </c>
      <c r="D2556">
        <v>8</v>
      </c>
      <c r="E2556">
        <v>1</v>
      </c>
      <c r="F2556">
        <v>0</v>
      </c>
      <c r="G2556" t="s">
        <v>1968</v>
      </c>
      <c r="H2556" t="s">
        <v>1959</v>
      </c>
      <c r="I2556" t="s">
        <v>1780</v>
      </c>
      <c r="J2556" t="s">
        <v>15</v>
      </c>
      <c r="K2556" t="s">
        <v>1747</v>
      </c>
      <c r="M2556" t="s">
        <v>14</v>
      </c>
    </row>
    <row r="2557" spans="2:13" ht="14.25" hidden="1">
      <c r="B2557">
        <v>2555</v>
      </c>
      <c r="C2557">
        <v>224</v>
      </c>
      <c r="D2557">
        <v>8</v>
      </c>
      <c r="E2557">
        <v>2</v>
      </c>
      <c r="F2557">
        <v>0</v>
      </c>
      <c r="G2557" t="s">
        <v>1968</v>
      </c>
      <c r="H2557" t="s">
        <v>1959</v>
      </c>
      <c r="I2557" t="s">
        <v>1780</v>
      </c>
      <c r="J2557" t="s">
        <v>15</v>
      </c>
      <c r="K2557" t="s">
        <v>1658</v>
      </c>
      <c r="M2557" t="s">
        <v>14</v>
      </c>
    </row>
    <row r="2558" spans="2:13" ht="14.25" hidden="1">
      <c r="B2558">
        <v>2556</v>
      </c>
      <c r="C2558">
        <v>224</v>
      </c>
      <c r="D2558">
        <v>8</v>
      </c>
      <c r="E2558">
        <v>3</v>
      </c>
      <c r="F2558">
        <v>0</v>
      </c>
      <c r="G2558" t="s">
        <v>1968</v>
      </c>
      <c r="H2558" t="s">
        <v>1959</v>
      </c>
      <c r="I2558" t="s">
        <v>1780</v>
      </c>
      <c r="J2558" t="s">
        <v>15</v>
      </c>
      <c r="K2558" t="s">
        <v>127</v>
      </c>
      <c r="M2558" t="s">
        <v>14</v>
      </c>
    </row>
    <row r="2559" spans="2:13" ht="14.25" hidden="1">
      <c r="B2559">
        <v>2557</v>
      </c>
      <c r="C2559">
        <v>224</v>
      </c>
      <c r="D2559">
        <v>8</v>
      </c>
      <c r="E2559">
        <v>4</v>
      </c>
      <c r="F2559">
        <v>0</v>
      </c>
      <c r="G2559" t="s">
        <v>1968</v>
      </c>
      <c r="H2559" t="s">
        <v>1959</v>
      </c>
      <c r="I2559" t="s">
        <v>1780</v>
      </c>
      <c r="J2559" t="s">
        <v>15</v>
      </c>
      <c r="K2559" t="s">
        <v>1781</v>
      </c>
      <c r="M2559" t="s">
        <v>14</v>
      </c>
    </row>
    <row r="2560" spans="2:13" ht="14.25" hidden="1">
      <c r="B2560">
        <v>2558</v>
      </c>
      <c r="C2560">
        <v>224</v>
      </c>
      <c r="D2560">
        <v>8</v>
      </c>
      <c r="E2560">
        <v>5</v>
      </c>
      <c r="F2560">
        <v>0</v>
      </c>
      <c r="G2560" t="s">
        <v>1968</v>
      </c>
      <c r="H2560" t="s">
        <v>1959</v>
      </c>
      <c r="I2560" t="s">
        <v>1780</v>
      </c>
      <c r="J2560" t="s">
        <v>15</v>
      </c>
      <c r="K2560" t="s">
        <v>1782</v>
      </c>
      <c r="M2560" t="s">
        <v>14</v>
      </c>
    </row>
    <row r="2561" spans="2:13" ht="14.25" hidden="1">
      <c r="B2561">
        <v>2559</v>
      </c>
      <c r="C2561">
        <v>224</v>
      </c>
      <c r="D2561">
        <v>8</v>
      </c>
      <c r="E2561">
        <v>6</v>
      </c>
      <c r="F2561">
        <v>0</v>
      </c>
      <c r="G2561" t="s">
        <v>1968</v>
      </c>
      <c r="H2561" t="s">
        <v>1959</v>
      </c>
      <c r="I2561" t="s">
        <v>1780</v>
      </c>
      <c r="J2561" t="s">
        <v>15</v>
      </c>
      <c r="K2561" t="s">
        <v>1783</v>
      </c>
      <c r="M2561" t="s">
        <v>14</v>
      </c>
    </row>
    <row r="2562" spans="2:13" ht="14.25" hidden="1">
      <c r="B2562">
        <v>2560</v>
      </c>
      <c r="C2562">
        <v>224</v>
      </c>
      <c r="D2562">
        <v>8</v>
      </c>
      <c r="E2562">
        <v>7</v>
      </c>
      <c r="F2562">
        <v>0</v>
      </c>
      <c r="G2562" t="s">
        <v>1968</v>
      </c>
      <c r="H2562" t="s">
        <v>1959</v>
      </c>
      <c r="I2562" t="s">
        <v>1780</v>
      </c>
      <c r="J2562" t="s">
        <v>15</v>
      </c>
      <c r="K2562" t="s">
        <v>56</v>
      </c>
      <c r="M2562" t="s">
        <v>14</v>
      </c>
    </row>
    <row r="2563" spans="2:13" ht="14.25" hidden="1">
      <c r="B2563">
        <v>2561</v>
      </c>
      <c r="C2563">
        <v>224</v>
      </c>
      <c r="D2563">
        <v>8</v>
      </c>
      <c r="E2563">
        <v>8</v>
      </c>
      <c r="F2563">
        <v>0</v>
      </c>
      <c r="G2563" t="s">
        <v>1968</v>
      </c>
      <c r="H2563" t="s">
        <v>1959</v>
      </c>
      <c r="I2563" t="s">
        <v>1780</v>
      </c>
      <c r="J2563" t="s">
        <v>24</v>
      </c>
      <c r="K2563" t="s">
        <v>57</v>
      </c>
      <c r="M2563" t="s">
        <v>14</v>
      </c>
    </row>
    <row r="2564" spans="2:13" ht="14.25" hidden="1">
      <c r="B2564">
        <v>2562</v>
      </c>
      <c r="C2564">
        <v>225</v>
      </c>
      <c r="D2564">
        <v>27</v>
      </c>
      <c r="E2564">
        <v>0</v>
      </c>
      <c r="F2564">
        <v>0</v>
      </c>
      <c r="G2564" t="s">
        <v>1968</v>
      </c>
      <c r="H2564" t="s">
        <v>1959</v>
      </c>
      <c r="I2564" t="s">
        <v>1784</v>
      </c>
      <c r="J2564" t="s">
        <v>430</v>
      </c>
      <c r="K2564" t="s">
        <v>1784</v>
      </c>
      <c r="M2564" t="s">
        <v>14</v>
      </c>
    </row>
    <row r="2565" spans="2:13" ht="14.25" hidden="1">
      <c r="B2565">
        <v>2563</v>
      </c>
      <c r="C2565">
        <v>225</v>
      </c>
      <c r="D2565">
        <v>27</v>
      </c>
      <c r="E2565">
        <v>1</v>
      </c>
      <c r="F2565">
        <v>0</v>
      </c>
      <c r="G2565" t="s">
        <v>1968</v>
      </c>
      <c r="H2565" t="s">
        <v>1959</v>
      </c>
      <c r="I2565" t="s">
        <v>1784</v>
      </c>
      <c r="J2565" t="s">
        <v>432</v>
      </c>
      <c r="K2565" t="s">
        <v>1589</v>
      </c>
      <c r="M2565" t="s">
        <v>14</v>
      </c>
    </row>
    <row r="2566" spans="2:13" ht="14.25" hidden="1">
      <c r="B2566">
        <v>2564</v>
      </c>
      <c r="C2566">
        <v>225</v>
      </c>
      <c r="D2566">
        <v>27</v>
      </c>
      <c r="E2566">
        <v>2</v>
      </c>
      <c r="F2566">
        <v>0</v>
      </c>
      <c r="G2566" t="s">
        <v>1968</v>
      </c>
      <c r="H2566" t="s">
        <v>1959</v>
      </c>
      <c r="I2566" t="s">
        <v>1784</v>
      </c>
      <c r="J2566" t="s">
        <v>15</v>
      </c>
      <c r="K2566" t="s">
        <v>1785</v>
      </c>
      <c r="M2566" t="s">
        <v>14</v>
      </c>
    </row>
    <row r="2567" spans="2:13" ht="14.25" hidden="1">
      <c r="B2567">
        <v>2565</v>
      </c>
      <c r="C2567">
        <v>225</v>
      </c>
      <c r="D2567">
        <v>27</v>
      </c>
      <c r="E2567">
        <v>3</v>
      </c>
      <c r="F2567">
        <v>0</v>
      </c>
      <c r="G2567" t="s">
        <v>1968</v>
      </c>
      <c r="H2567" t="s">
        <v>1959</v>
      </c>
      <c r="I2567" t="s">
        <v>1784</v>
      </c>
      <c r="J2567" t="s">
        <v>15</v>
      </c>
      <c r="K2567" t="s">
        <v>1590</v>
      </c>
      <c r="M2567" t="s">
        <v>14</v>
      </c>
    </row>
    <row r="2568" spans="2:13" ht="14.25" hidden="1">
      <c r="B2568">
        <v>2566</v>
      </c>
      <c r="C2568">
        <v>225</v>
      </c>
      <c r="D2568">
        <v>27</v>
      </c>
      <c r="E2568">
        <v>4</v>
      </c>
      <c r="F2568">
        <v>0</v>
      </c>
      <c r="G2568" t="s">
        <v>1968</v>
      </c>
      <c r="H2568" t="s">
        <v>1959</v>
      </c>
      <c r="I2568" t="s">
        <v>1784</v>
      </c>
      <c r="J2568" t="s">
        <v>15</v>
      </c>
      <c r="K2568" t="s">
        <v>1786</v>
      </c>
      <c r="M2568" t="s">
        <v>14</v>
      </c>
    </row>
    <row r="2569" spans="2:13" ht="14.25" hidden="1">
      <c r="B2569">
        <v>2567</v>
      </c>
      <c r="C2569">
        <v>225</v>
      </c>
      <c r="D2569">
        <v>27</v>
      </c>
      <c r="E2569">
        <v>5</v>
      </c>
      <c r="F2569">
        <v>0</v>
      </c>
      <c r="G2569" t="s">
        <v>1968</v>
      </c>
      <c r="H2569" t="s">
        <v>1959</v>
      </c>
      <c r="I2569" t="s">
        <v>1784</v>
      </c>
      <c r="J2569" t="s">
        <v>15</v>
      </c>
      <c r="K2569" t="s">
        <v>1787</v>
      </c>
      <c r="M2569" t="s">
        <v>14</v>
      </c>
    </row>
    <row r="2570" spans="2:13" ht="14.25" hidden="1">
      <c r="B2570">
        <v>2568</v>
      </c>
      <c r="C2570">
        <v>225</v>
      </c>
      <c r="D2570">
        <v>27</v>
      </c>
      <c r="E2570">
        <v>6</v>
      </c>
      <c r="F2570">
        <v>0</v>
      </c>
      <c r="G2570" t="s">
        <v>1968</v>
      </c>
      <c r="H2570" t="s">
        <v>1959</v>
      </c>
      <c r="I2570" t="s">
        <v>1784</v>
      </c>
      <c r="J2570" t="s">
        <v>15</v>
      </c>
      <c r="K2570" t="s">
        <v>1788</v>
      </c>
      <c r="M2570" t="s">
        <v>14</v>
      </c>
    </row>
    <row r="2571" spans="2:13" ht="14.25" hidden="1">
      <c r="B2571">
        <v>2569</v>
      </c>
      <c r="C2571">
        <v>225</v>
      </c>
      <c r="D2571">
        <v>27</v>
      </c>
      <c r="E2571">
        <v>7</v>
      </c>
      <c r="F2571">
        <v>0</v>
      </c>
      <c r="G2571" t="s">
        <v>1968</v>
      </c>
      <c r="H2571" t="s">
        <v>1959</v>
      </c>
      <c r="I2571" t="s">
        <v>1784</v>
      </c>
      <c r="J2571" t="s">
        <v>15</v>
      </c>
      <c r="K2571" t="s">
        <v>1789</v>
      </c>
      <c r="M2571" t="s">
        <v>14</v>
      </c>
    </row>
    <row r="2572" spans="2:13" ht="14.25" hidden="1">
      <c r="B2572">
        <v>2570</v>
      </c>
      <c r="C2572">
        <v>225</v>
      </c>
      <c r="D2572">
        <v>27</v>
      </c>
      <c r="E2572">
        <v>8</v>
      </c>
      <c r="F2572">
        <v>0</v>
      </c>
      <c r="G2572" t="s">
        <v>1968</v>
      </c>
      <c r="H2572" t="s">
        <v>1959</v>
      </c>
      <c r="I2572" t="s">
        <v>1784</v>
      </c>
      <c r="J2572" t="s">
        <v>432</v>
      </c>
      <c r="K2572" t="s">
        <v>1790</v>
      </c>
      <c r="M2572" t="s">
        <v>14</v>
      </c>
    </row>
    <row r="2573" spans="2:13" ht="14.25" hidden="1">
      <c r="B2573">
        <v>2571</v>
      </c>
      <c r="C2573">
        <v>225</v>
      </c>
      <c r="D2573">
        <v>27</v>
      </c>
      <c r="E2573">
        <v>9</v>
      </c>
      <c r="F2573">
        <v>0</v>
      </c>
      <c r="G2573" t="s">
        <v>1968</v>
      </c>
      <c r="H2573" t="s">
        <v>1959</v>
      </c>
      <c r="I2573" t="s">
        <v>1784</v>
      </c>
      <c r="J2573" t="s">
        <v>15</v>
      </c>
      <c r="K2573" t="s">
        <v>1592</v>
      </c>
      <c r="M2573" t="s">
        <v>14</v>
      </c>
    </row>
    <row r="2574" spans="2:13" ht="14.25" hidden="1">
      <c r="B2574">
        <v>2572</v>
      </c>
      <c r="C2574">
        <v>225</v>
      </c>
      <c r="D2574">
        <v>27</v>
      </c>
      <c r="E2574">
        <v>10</v>
      </c>
      <c r="F2574">
        <v>0</v>
      </c>
      <c r="G2574" t="s">
        <v>1968</v>
      </c>
      <c r="H2574" t="s">
        <v>1959</v>
      </c>
      <c r="I2574" t="s">
        <v>1784</v>
      </c>
      <c r="J2574" t="s">
        <v>15</v>
      </c>
      <c r="K2574" t="s">
        <v>1791</v>
      </c>
      <c r="M2574" t="s">
        <v>14</v>
      </c>
    </row>
    <row r="2575" spans="2:13" ht="14.25" hidden="1">
      <c r="B2575">
        <v>2573</v>
      </c>
      <c r="C2575">
        <v>225</v>
      </c>
      <c r="D2575">
        <v>27</v>
      </c>
      <c r="E2575">
        <v>11</v>
      </c>
      <c r="F2575">
        <v>0</v>
      </c>
      <c r="G2575" t="s">
        <v>1968</v>
      </c>
      <c r="H2575" t="s">
        <v>1959</v>
      </c>
      <c r="I2575" t="s">
        <v>1784</v>
      </c>
      <c r="J2575" t="s">
        <v>15</v>
      </c>
      <c r="K2575" t="s">
        <v>1792</v>
      </c>
      <c r="M2575" t="s">
        <v>14</v>
      </c>
    </row>
    <row r="2576" spans="2:13" ht="14.25" hidden="1">
      <c r="B2576">
        <v>2574</v>
      </c>
      <c r="C2576">
        <v>225</v>
      </c>
      <c r="D2576">
        <v>27</v>
      </c>
      <c r="E2576">
        <v>12</v>
      </c>
      <c r="F2576">
        <v>0</v>
      </c>
      <c r="G2576" t="s">
        <v>1968</v>
      </c>
      <c r="H2576" t="s">
        <v>1959</v>
      </c>
      <c r="I2576" t="s">
        <v>1784</v>
      </c>
      <c r="J2576" t="s">
        <v>15</v>
      </c>
      <c r="K2576" t="s">
        <v>1793</v>
      </c>
      <c r="M2576" t="s">
        <v>14</v>
      </c>
    </row>
    <row r="2577" spans="2:13" ht="14.25" hidden="1">
      <c r="B2577">
        <v>2575</v>
      </c>
      <c r="C2577">
        <v>225</v>
      </c>
      <c r="D2577">
        <v>27</v>
      </c>
      <c r="E2577">
        <v>13</v>
      </c>
      <c r="F2577">
        <v>0</v>
      </c>
      <c r="G2577" t="s">
        <v>1968</v>
      </c>
      <c r="H2577" t="s">
        <v>1959</v>
      </c>
      <c r="I2577" t="s">
        <v>1784</v>
      </c>
      <c r="J2577" t="s">
        <v>432</v>
      </c>
      <c r="K2577" t="s">
        <v>1594</v>
      </c>
      <c r="M2577" t="s">
        <v>14</v>
      </c>
    </row>
    <row r="2578" spans="2:13" ht="14.25" hidden="1">
      <c r="B2578">
        <v>2576</v>
      </c>
      <c r="C2578">
        <v>225</v>
      </c>
      <c r="D2578">
        <v>27</v>
      </c>
      <c r="E2578">
        <v>14</v>
      </c>
      <c r="F2578">
        <v>0</v>
      </c>
      <c r="G2578" t="s">
        <v>1968</v>
      </c>
      <c r="H2578" t="s">
        <v>1959</v>
      </c>
      <c r="I2578" t="s">
        <v>1784</v>
      </c>
      <c r="J2578" t="s">
        <v>15</v>
      </c>
      <c r="K2578" t="s">
        <v>1794</v>
      </c>
      <c r="M2578" t="s">
        <v>14</v>
      </c>
    </row>
    <row r="2579" spans="2:13" ht="14.25" hidden="1">
      <c r="B2579">
        <v>2577</v>
      </c>
      <c r="C2579">
        <v>225</v>
      </c>
      <c r="D2579">
        <v>27</v>
      </c>
      <c r="E2579">
        <v>15</v>
      </c>
      <c r="F2579">
        <v>0</v>
      </c>
      <c r="G2579" t="s">
        <v>1968</v>
      </c>
      <c r="H2579" t="s">
        <v>1959</v>
      </c>
      <c r="I2579" t="s">
        <v>1784</v>
      </c>
      <c r="J2579" t="s">
        <v>15</v>
      </c>
      <c r="K2579" t="s">
        <v>1795</v>
      </c>
      <c r="M2579" t="s">
        <v>14</v>
      </c>
    </row>
    <row r="2580" spans="2:13" ht="14.25" hidden="1">
      <c r="B2580">
        <v>2578</v>
      </c>
      <c r="C2580">
        <v>225</v>
      </c>
      <c r="D2580">
        <v>27</v>
      </c>
      <c r="E2580">
        <v>16</v>
      </c>
      <c r="F2580">
        <v>0</v>
      </c>
      <c r="G2580" t="s">
        <v>1968</v>
      </c>
      <c r="H2580" t="s">
        <v>1959</v>
      </c>
      <c r="I2580" t="s">
        <v>1784</v>
      </c>
      <c r="J2580" t="s">
        <v>15</v>
      </c>
      <c r="K2580" t="s">
        <v>1796</v>
      </c>
      <c r="M2580" t="s">
        <v>14</v>
      </c>
    </row>
    <row r="2581" spans="2:13" ht="14.25" hidden="1">
      <c r="B2581">
        <v>2579</v>
      </c>
      <c r="C2581">
        <v>225</v>
      </c>
      <c r="D2581">
        <v>27</v>
      </c>
      <c r="E2581">
        <v>17</v>
      </c>
      <c r="F2581">
        <v>0</v>
      </c>
      <c r="G2581" t="s">
        <v>1968</v>
      </c>
      <c r="H2581" t="s">
        <v>1959</v>
      </c>
      <c r="I2581" t="s">
        <v>1784</v>
      </c>
      <c r="J2581" t="s">
        <v>24</v>
      </c>
      <c r="K2581" t="s">
        <v>57</v>
      </c>
      <c r="M2581" t="s">
        <v>14</v>
      </c>
    </row>
    <row r="2582" spans="2:13" ht="14.25" hidden="1">
      <c r="B2582">
        <v>2580</v>
      </c>
      <c r="C2582">
        <v>225</v>
      </c>
      <c r="D2582">
        <v>27</v>
      </c>
      <c r="E2582">
        <v>18</v>
      </c>
      <c r="F2582">
        <v>0</v>
      </c>
      <c r="G2582" t="s">
        <v>1968</v>
      </c>
      <c r="H2582" t="s">
        <v>1959</v>
      </c>
      <c r="I2582" t="s">
        <v>1784</v>
      </c>
      <c r="J2582" t="s">
        <v>432</v>
      </c>
      <c r="K2582" t="s">
        <v>1598</v>
      </c>
      <c r="M2582" t="s">
        <v>14</v>
      </c>
    </row>
    <row r="2583" spans="2:13" ht="14.25" hidden="1">
      <c r="B2583">
        <v>2581</v>
      </c>
      <c r="C2583">
        <v>225</v>
      </c>
      <c r="D2583">
        <v>27</v>
      </c>
      <c r="E2583">
        <v>19</v>
      </c>
      <c r="F2583">
        <v>0</v>
      </c>
      <c r="G2583" t="s">
        <v>1968</v>
      </c>
      <c r="H2583" t="s">
        <v>1959</v>
      </c>
      <c r="I2583" t="s">
        <v>1784</v>
      </c>
      <c r="J2583" t="s">
        <v>15</v>
      </c>
      <c r="K2583" t="s">
        <v>1797</v>
      </c>
      <c r="M2583" t="s">
        <v>14</v>
      </c>
    </row>
    <row r="2584" spans="2:13" ht="14.25" hidden="1">
      <c r="B2584">
        <v>2582</v>
      </c>
      <c r="C2584">
        <v>225</v>
      </c>
      <c r="D2584">
        <v>27</v>
      </c>
      <c r="E2584">
        <v>20</v>
      </c>
      <c r="F2584">
        <v>0</v>
      </c>
      <c r="G2584" t="s">
        <v>1968</v>
      </c>
      <c r="H2584" t="s">
        <v>1959</v>
      </c>
      <c r="I2584" t="s">
        <v>1784</v>
      </c>
      <c r="J2584" t="s">
        <v>15</v>
      </c>
      <c r="K2584" t="s">
        <v>1798</v>
      </c>
      <c r="M2584" t="s">
        <v>14</v>
      </c>
    </row>
    <row r="2585" spans="2:13" ht="14.25" hidden="1">
      <c r="B2585">
        <v>2583</v>
      </c>
      <c r="C2585">
        <v>225</v>
      </c>
      <c r="D2585">
        <v>27</v>
      </c>
      <c r="E2585">
        <v>21</v>
      </c>
      <c r="F2585">
        <v>0</v>
      </c>
      <c r="G2585" t="s">
        <v>1968</v>
      </c>
      <c r="H2585" t="s">
        <v>1959</v>
      </c>
      <c r="I2585" t="s">
        <v>1784</v>
      </c>
      <c r="J2585" t="s">
        <v>15</v>
      </c>
      <c r="K2585" t="s">
        <v>1799</v>
      </c>
      <c r="M2585" t="s">
        <v>14</v>
      </c>
    </row>
    <row r="2586" spans="2:13" ht="14.25" hidden="1">
      <c r="B2586">
        <v>2584</v>
      </c>
      <c r="C2586">
        <v>225</v>
      </c>
      <c r="D2586">
        <v>27</v>
      </c>
      <c r="E2586">
        <v>22</v>
      </c>
      <c r="F2586">
        <v>0</v>
      </c>
      <c r="G2586" t="s">
        <v>1968</v>
      </c>
      <c r="H2586" t="s">
        <v>1959</v>
      </c>
      <c r="I2586" t="s">
        <v>1784</v>
      </c>
      <c r="J2586" t="s">
        <v>15</v>
      </c>
      <c r="K2586" t="s">
        <v>1800</v>
      </c>
      <c r="M2586" t="s">
        <v>14</v>
      </c>
    </row>
    <row r="2587" spans="2:13" ht="14.25" hidden="1">
      <c r="B2587">
        <v>2585</v>
      </c>
      <c r="C2587">
        <v>225</v>
      </c>
      <c r="D2587">
        <v>27</v>
      </c>
      <c r="E2587">
        <v>23</v>
      </c>
      <c r="F2587">
        <v>0</v>
      </c>
      <c r="G2587" t="s">
        <v>1968</v>
      </c>
      <c r="H2587" t="s">
        <v>1959</v>
      </c>
      <c r="I2587" t="s">
        <v>1784</v>
      </c>
      <c r="J2587" t="s">
        <v>15</v>
      </c>
      <c r="K2587" t="s">
        <v>1801</v>
      </c>
      <c r="M2587" t="s">
        <v>14</v>
      </c>
    </row>
    <row r="2588" spans="2:13" ht="14.25" hidden="1">
      <c r="B2588">
        <v>2586</v>
      </c>
      <c r="C2588">
        <v>225</v>
      </c>
      <c r="D2588">
        <v>27</v>
      </c>
      <c r="E2588">
        <v>24</v>
      </c>
      <c r="F2588">
        <v>0</v>
      </c>
      <c r="G2588" t="s">
        <v>1968</v>
      </c>
      <c r="H2588" t="s">
        <v>1959</v>
      </c>
      <c r="I2588" t="s">
        <v>1784</v>
      </c>
      <c r="J2588" t="s">
        <v>15</v>
      </c>
      <c r="K2588" t="s">
        <v>1602</v>
      </c>
      <c r="M2588" t="s">
        <v>14</v>
      </c>
    </row>
    <row r="2589" spans="2:13" ht="14.25" hidden="1">
      <c r="B2589">
        <v>2587</v>
      </c>
      <c r="C2589">
        <v>225</v>
      </c>
      <c r="D2589">
        <v>27</v>
      </c>
      <c r="E2589">
        <v>25</v>
      </c>
      <c r="F2589">
        <v>0</v>
      </c>
      <c r="G2589" t="s">
        <v>1968</v>
      </c>
      <c r="H2589" t="s">
        <v>1959</v>
      </c>
      <c r="I2589" t="s">
        <v>1784</v>
      </c>
      <c r="J2589" t="s">
        <v>15</v>
      </c>
      <c r="K2589" t="s">
        <v>1802</v>
      </c>
      <c r="M2589" t="s">
        <v>14</v>
      </c>
    </row>
    <row r="2590" spans="2:13" ht="14.25" hidden="1">
      <c r="B2590">
        <v>2588</v>
      </c>
      <c r="C2590">
        <v>225</v>
      </c>
      <c r="D2590">
        <v>27</v>
      </c>
      <c r="E2590">
        <v>26</v>
      </c>
      <c r="F2590">
        <v>0</v>
      </c>
      <c r="G2590" t="s">
        <v>1968</v>
      </c>
      <c r="H2590" t="s">
        <v>1959</v>
      </c>
      <c r="I2590" t="s">
        <v>1784</v>
      </c>
      <c r="J2590" t="s">
        <v>15</v>
      </c>
      <c r="K2590" t="s">
        <v>1803</v>
      </c>
      <c r="M2590" t="s">
        <v>14</v>
      </c>
    </row>
    <row r="2591" spans="2:13" ht="14.25" hidden="1">
      <c r="B2591">
        <v>2589</v>
      </c>
      <c r="C2591">
        <v>225</v>
      </c>
      <c r="D2591">
        <v>27</v>
      </c>
      <c r="E2591">
        <v>27</v>
      </c>
      <c r="F2591">
        <v>0</v>
      </c>
      <c r="G2591" t="s">
        <v>1968</v>
      </c>
      <c r="H2591" t="s">
        <v>1959</v>
      </c>
      <c r="I2591" t="s">
        <v>1784</v>
      </c>
      <c r="J2591" t="s">
        <v>24</v>
      </c>
      <c r="K2591" t="s">
        <v>57</v>
      </c>
      <c r="M2591" t="s">
        <v>14</v>
      </c>
    </row>
    <row r="2592" spans="2:13" ht="14.25" hidden="1">
      <c r="B2592">
        <v>2590</v>
      </c>
      <c r="C2592">
        <v>226</v>
      </c>
      <c r="D2592">
        <v>12</v>
      </c>
      <c r="E2592">
        <v>0</v>
      </c>
      <c r="F2592">
        <v>0</v>
      </c>
      <c r="G2592" t="s">
        <v>1968</v>
      </c>
      <c r="H2592" t="s">
        <v>1959</v>
      </c>
      <c r="I2592" t="s">
        <v>1804</v>
      </c>
      <c r="J2592" t="s">
        <v>430</v>
      </c>
      <c r="K2592" t="s">
        <v>1804</v>
      </c>
      <c r="M2592" t="s">
        <v>14</v>
      </c>
    </row>
    <row r="2593" spans="2:13" ht="14.25" hidden="1">
      <c r="B2593">
        <v>2591</v>
      </c>
      <c r="C2593">
        <v>226</v>
      </c>
      <c r="D2593">
        <v>12</v>
      </c>
      <c r="E2593">
        <v>1</v>
      </c>
      <c r="F2593">
        <v>0</v>
      </c>
      <c r="G2593" t="s">
        <v>1968</v>
      </c>
      <c r="H2593" t="s">
        <v>1959</v>
      </c>
      <c r="I2593" t="s">
        <v>1804</v>
      </c>
      <c r="J2593" t="s">
        <v>432</v>
      </c>
      <c r="K2593" t="s">
        <v>1589</v>
      </c>
      <c r="M2593" t="s">
        <v>14</v>
      </c>
    </row>
    <row r="2594" spans="2:13" ht="14.25" hidden="1">
      <c r="B2594">
        <v>2592</v>
      </c>
      <c r="C2594">
        <v>226</v>
      </c>
      <c r="D2594">
        <v>12</v>
      </c>
      <c r="E2594">
        <v>2</v>
      </c>
      <c r="F2594">
        <v>0</v>
      </c>
      <c r="G2594" t="s">
        <v>1968</v>
      </c>
      <c r="H2594" t="s">
        <v>1959</v>
      </c>
      <c r="I2594" t="s">
        <v>1804</v>
      </c>
      <c r="J2594" t="s">
        <v>15</v>
      </c>
      <c r="K2594" t="s">
        <v>1805</v>
      </c>
      <c r="M2594" t="s">
        <v>14</v>
      </c>
    </row>
    <row r="2595" spans="2:13" ht="14.25" hidden="1">
      <c r="B2595">
        <v>2593</v>
      </c>
      <c r="C2595">
        <v>226</v>
      </c>
      <c r="D2595">
        <v>12</v>
      </c>
      <c r="E2595">
        <v>3</v>
      </c>
      <c r="F2595">
        <v>0</v>
      </c>
      <c r="G2595" t="s">
        <v>1968</v>
      </c>
      <c r="H2595" t="s">
        <v>1959</v>
      </c>
      <c r="I2595" t="s">
        <v>1804</v>
      </c>
      <c r="J2595" t="s">
        <v>15</v>
      </c>
      <c r="K2595" t="s">
        <v>1806</v>
      </c>
      <c r="M2595" t="s">
        <v>14</v>
      </c>
    </row>
    <row r="2596" spans="2:13" ht="14.25" hidden="1">
      <c r="B2596">
        <v>2594</v>
      </c>
      <c r="C2596">
        <v>226</v>
      </c>
      <c r="D2596">
        <v>12</v>
      </c>
      <c r="E2596">
        <v>4</v>
      </c>
      <c r="F2596">
        <v>0</v>
      </c>
      <c r="G2596" t="s">
        <v>1968</v>
      </c>
      <c r="H2596" t="s">
        <v>1959</v>
      </c>
      <c r="I2596" t="s">
        <v>1804</v>
      </c>
      <c r="J2596" t="s">
        <v>432</v>
      </c>
      <c r="K2596" t="s">
        <v>1807</v>
      </c>
      <c r="M2596" t="s">
        <v>14</v>
      </c>
    </row>
    <row r="2597" spans="2:13" ht="14.25" hidden="1">
      <c r="B2597">
        <v>2595</v>
      </c>
      <c r="C2597">
        <v>226</v>
      </c>
      <c r="D2597">
        <v>12</v>
      </c>
      <c r="E2597">
        <v>5</v>
      </c>
      <c r="F2597">
        <v>0</v>
      </c>
      <c r="G2597" t="s">
        <v>1968</v>
      </c>
      <c r="H2597" t="s">
        <v>1959</v>
      </c>
      <c r="I2597" t="s">
        <v>1804</v>
      </c>
      <c r="J2597" t="s">
        <v>15</v>
      </c>
      <c r="K2597" t="s">
        <v>1808</v>
      </c>
      <c r="M2597" t="s">
        <v>14</v>
      </c>
    </row>
    <row r="2598" spans="2:13" ht="14.25" hidden="1">
      <c r="B2598">
        <v>2596</v>
      </c>
      <c r="C2598">
        <v>226</v>
      </c>
      <c r="D2598">
        <v>12</v>
      </c>
      <c r="E2598">
        <v>6</v>
      </c>
      <c r="F2598">
        <v>0</v>
      </c>
      <c r="G2598" t="s">
        <v>1968</v>
      </c>
      <c r="H2598" t="s">
        <v>1959</v>
      </c>
      <c r="I2598" t="s">
        <v>1804</v>
      </c>
      <c r="J2598" t="s">
        <v>15</v>
      </c>
      <c r="K2598" t="s">
        <v>1809</v>
      </c>
      <c r="M2598" t="s">
        <v>14</v>
      </c>
    </row>
    <row r="2599" spans="2:13" ht="14.25" hidden="1">
      <c r="B2599">
        <v>2597</v>
      </c>
      <c r="C2599">
        <v>226</v>
      </c>
      <c r="D2599">
        <v>12</v>
      </c>
      <c r="E2599">
        <v>7</v>
      </c>
      <c r="F2599">
        <v>0</v>
      </c>
      <c r="G2599" t="s">
        <v>1968</v>
      </c>
      <c r="H2599" t="s">
        <v>1959</v>
      </c>
      <c r="I2599" t="s">
        <v>1804</v>
      </c>
      <c r="J2599" t="s">
        <v>15</v>
      </c>
      <c r="K2599" t="s">
        <v>1810</v>
      </c>
      <c r="M2599" t="s">
        <v>14</v>
      </c>
    </row>
    <row r="2600" spans="2:13" ht="14.25" hidden="1">
      <c r="B2600">
        <v>2598</v>
      </c>
      <c r="C2600">
        <v>226</v>
      </c>
      <c r="D2600">
        <v>12</v>
      </c>
      <c r="E2600">
        <v>8</v>
      </c>
      <c r="F2600">
        <v>0</v>
      </c>
      <c r="G2600" t="s">
        <v>1968</v>
      </c>
      <c r="H2600" t="s">
        <v>1959</v>
      </c>
      <c r="I2600" t="s">
        <v>1804</v>
      </c>
      <c r="J2600" t="s">
        <v>15</v>
      </c>
      <c r="K2600" t="s">
        <v>1811</v>
      </c>
      <c r="M2600" t="s">
        <v>14</v>
      </c>
    </row>
    <row r="2601" spans="2:13" ht="14.25" hidden="1">
      <c r="B2601">
        <v>2599</v>
      </c>
      <c r="C2601">
        <v>226</v>
      </c>
      <c r="D2601">
        <v>12</v>
      </c>
      <c r="E2601">
        <v>9</v>
      </c>
      <c r="F2601">
        <v>0</v>
      </c>
      <c r="G2601" t="s">
        <v>1968</v>
      </c>
      <c r="H2601" t="s">
        <v>1959</v>
      </c>
      <c r="I2601" t="s">
        <v>1804</v>
      </c>
      <c r="J2601" t="s">
        <v>15</v>
      </c>
      <c r="K2601" t="s">
        <v>1812</v>
      </c>
      <c r="M2601" t="s">
        <v>14</v>
      </c>
    </row>
    <row r="2602" spans="2:13" ht="14.25" hidden="1">
      <c r="B2602">
        <v>2600</v>
      </c>
      <c r="C2602">
        <v>226</v>
      </c>
      <c r="D2602">
        <v>12</v>
      </c>
      <c r="E2602">
        <v>10</v>
      </c>
      <c r="F2602">
        <v>0</v>
      </c>
      <c r="G2602" t="s">
        <v>1968</v>
      </c>
      <c r="H2602" t="s">
        <v>1959</v>
      </c>
      <c r="I2602" t="s">
        <v>1804</v>
      </c>
      <c r="J2602" t="s">
        <v>15</v>
      </c>
      <c r="K2602" t="s">
        <v>1610</v>
      </c>
      <c r="M2602" t="s">
        <v>14</v>
      </c>
    </row>
    <row r="2603" spans="2:13" ht="14.25" hidden="1">
      <c r="B2603">
        <v>2601</v>
      </c>
      <c r="C2603">
        <v>226</v>
      </c>
      <c r="D2603">
        <v>12</v>
      </c>
      <c r="E2603">
        <v>11</v>
      </c>
      <c r="F2603">
        <v>0</v>
      </c>
      <c r="G2603" t="s">
        <v>1968</v>
      </c>
      <c r="H2603" t="s">
        <v>1959</v>
      </c>
      <c r="I2603" t="s">
        <v>1804</v>
      </c>
      <c r="J2603" t="s">
        <v>15</v>
      </c>
      <c r="K2603" t="s">
        <v>56</v>
      </c>
      <c r="M2603" t="s">
        <v>14</v>
      </c>
    </row>
    <row r="2604" spans="2:13" ht="14.25" hidden="1">
      <c r="B2604">
        <v>2602</v>
      </c>
      <c r="C2604">
        <v>226</v>
      </c>
      <c r="D2604">
        <v>12</v>
      </c>
      <c r="E2604">
        <v>12</v>
      </c>
      <c r="F2604">
        <v>0</v>
      </c>
      <c r="G2604" t="s">
        <v>1968</v>
      </c>
      <c r="H2604" t="s">
        <v>1959</v>
      </c>
      <c r="I2604" t="s">
        <v>1804</v>
      </c>
      <c r="J2604" t="s">
        <v>24</v>
      </c>
      <c r="K2604" t="s">
        <v>57</v>
      </c>
      <c r="M2604" t="s">
        <v>14</v>
      </c>
    </row>
    <row r="2605" spans="2:13" ht="14.25" hidden="1">
      <c r="B2605">
        <v>2603</v>
      </c>
      <c r="C2605">
        <v>227</v>
      </c>
      <c r="D2605">
        <v>14</v>
      </c>
      <c r="E2605">
        <v>0</v>
      </c>
      <c r="F2605">
        <v>0</v>
      </c>
      <c r="G2605" t="s">
        <v>1968</v>
      </c>
      <c r="H2605" t="s">
        <v>1959</v>
      </c>
      <c r="I2605" t="s">
        <v>1813</v>
      </c>
      <c r="J2605" t="s">
        <v>12</v>
      </c>
      <c r="K2605" t="s">
        <v>1813</v>
      </c>
      <c r="M2605" t="s">
        <v>14</v>
      </c>
    </row>
    <row r="2606" spans="2:13" ht="14.25" hidden="1">
      <c r="B2606">
        <v>2604</v>
      </c>
      <c r="C2606">
        <v>227</v>
      </c>
      <c r="D2606">
        <v>14</v>
      </c>
      <c r="E2606">
        <v>1</v>
      </c>
      <c r="F2606">
        <v>0</v>
      </c>
      <c r="G2606" t="s">
        <v>1968</v>
      </c>
      <c r="H2606" t="s">
        <v>1959</v>
      </c>
      <c r="I2606" t="s">
        <v>1813</v>
      </c>
      <c r="J2606" t="s">
        <v>15</v>
      </c>
      <c r="K2606" t="s">
        <v>1814</v>
      </c>
      <c r="M2606" t="s">
        <v>14</v>
      </c>
    </row>
    <row r="2607" spans="2:13" ht="14.25" hidden="1">
      <c r="B2607">
        <v>2605</v>
      </c>
      <c r="C2607">
        <v>227</v>
      </c>
      <c r="D2607">
        <v>14</v>
      </c>
      <c r="E2607">
        <v>2</v>
      </c>
      <c r="F2607">
        <v>0</v>
      </c>
      <c r="G2607" t="s">
        <v>1968</v>
      </c>
      <c r="H2607" t="s">
        <v>1959</v>
      </c>
      <c r="I2607" t="s">
        <v>1813</v>
      </c>
      <c r="J2607" t="s">
        <v>15</v>
      </c>
      <c r="K2607" t="s">
        <v>1815</v>
      </c>
      <c r="M2607" t="s">
        <v>14</v>
      </c>
    </row>
    <row r="2608" spans="2:13" ht="14.25" hidden="1">
      <c r="B2608">
        <v>2606</v>
      </c>
      <c r="C2608">
        <v>227</v>
      </c>
      <c r="D2608">
        <v>14</v>
      </c>
      <c r="E2608">
        <v>3</v>
      </c>
      <c r="F2608">
        <v>0</v>
      </c>
      <c r="G2608" t="s">
        <v>1968</v>
      </c>
      <c r="H2608" t="s">
        <v>1959</v>
      </c>
      <c r="I2608" t="s">
        <v>1813</v>
      </c>
      <c r="J2608" t="s">
        <v>15</v>
      </c>
      <c r="K2608" t="s">
        <v>1816</v>
      </c>
      <c r="M2608" t="s">
        <v>14</v>
      </c>
    </row>
    <row r="2609" spans="2:13" ht="14.25" hidden="1">
      <c r="B2609">
        <v>2607</v>
      </c>
      <c r="C2609">
        <v>227</v>
      </c>
      <c r="D2609">
        <v>14</v>
      </c>
      <c r="E2609">
        <v>4</v>
      </c>
      <c r="F2609">
        <v>0</v>
      </c>
      <c r="G2609" t="s">
        <v>1968</v>
      </c>
      <c r="H2609" t="s">
        <v>1959</v>
      </c>
      <c r="I2609" t="s">
        <v>1813</v>
      </c>
      <c r="J2609" t="s">
        <v>15</v>
      </c>
      <c r="K2609" t="s">
        <v>1817</v>
      </c>
      <c r="M2609" t="s">
        <v>14</v>
      </c>
    </row>
    <row r="2610" spans="2:13" ht="14.25" hidden="1">
      <c r="B2610">
        <v>2608</v>
      </c>
      <c r="C2610">
        <v>227</v>
      </c>
      <c r="D2610">
        <v>14</v>
      </c>
      <c r="E2610">
        <v>5</v>
      </c>
      <c r="F2610">
        <v>0</v>
      </c>
      <c r="G2610" t="s">
        <v>1968</v>
      </c>
      <c r="H2610" t="s">
        <v>1959</v>
      </c>
      <c r="I2610" t="s">
        <v>1813</v>
      </c>
      <c r="J2610" t="s">
        <v>15</v>
      </c>
      <c r="K2610" t="s">
        <v>1818</v>
      </c>
      <c r="M2610" t="s">
        <v>14</v>
      </c>
    </row>
    <row r="2611" spans="2:13" ht="14.25" hidden="1">
      <c r="B2611">
        <v>2609</v>
      </c>
      <c r="C2611">
        <v>227</v>
      </c>
      <c r="D2611">
        <v>14</v>
      </c>
      <c r="E2611">
        <v>6</v>
      </c>
      <c r="F2611">
        <v>0</v>
      </c>
      <c r="G2611" t="s">
        <v>1968</v>
      </c>
      <c r="H2611" t="s">
        <v>1959</v>
      </c>
      <c r="I2611" t="s">
        <v>1813</v>
      </c>
      <c r="J2611" t="s">
        <v>15</v>
      </c>
      <c r="K2611" t="s">
        <v>1819</v>
      </c>
      <c r="M2611" t="s">
        <v>14</v>
      </c>
    </row>
    <row r="2612" spans="2:13" ht="14.25" hidden="1">
      <c r="B2612">
        <v>2610</v>
      </c>
      <c r="C2612">
        <v>227</v>
      </c>
      <c r="D2612">
        <v>14</v>
      </c>
      <c r="E2612">
        <v>7</v>
      </c>
      <c r="F2612">
        <v>0</v>
      </c>
      <c r="G2612" t="s">
        <v>1968</v>
      </c>
      <c r="H2612" t="s">
        <v>1959</v>
      </c>
      <c r="I2612" t="s">
        <v>1813</v>
      </c>
      <c r="J2612" t="s">
        <v>15</v>
      </c>
      <c r="K2612" t="s">
        <v>1820</v>
      </c>
      <c r="M2612" t="s">
        <v>14</v>
      </c>
    </row>
    <row r="2613" spans="2:13" ht="14.25" hidden="1">
      <c r="B2613">
        <v>2611</v>
      </c>
      <c r="C2613">
        <v>227</v>
      </c>
      <c r="D2613">
        <v>14</v>
      </c>
      <c r="E2613">
        <v>8</v>
      </c>
      <c r="F2613">
        <v>0</v>
      </c>
      <c r="G2613" t="s">
        <v>1968</v>
      </c>
      <c r="H2613" t="s">
        <v>1959</v>
      </c>
      <c r="I2613" t="s">
        <v>1813</v>
      </c>
      <c r="J2613" t="s">
        <v>15</v>
      </c>
      <c r="K2613" t="s">
        <v>1821</v>
      </c>
      <c r="M2613" t="s">
        <v>14</v>
      </c>
    </row>
    <row r="2614" spans="2:13" ht="14.25" hidden="1">
      <c r="B2614">
        <v>2612</v>
      </c>
      <c r="C2614">
        <v>227</v>
      </c>
      <c r="D2614">
        <v>14</v>
      </c>
      <c r="E2614">
        <v>9</v>
      </c>
      <c r="F2614">
        <v>0</v>
      </c>
      <c r="G2614" t="s">
        <v>1968</v>
      </c>
      <c r="H2614" t="s">
        <v>1959</v>
      </c>
      <c r="I2614" t="s">
        <v>1813</v>
      </c>
      <c r="J2614" t="s">
        <v>15</v>
      </c>
      <c r="K2614" t="s">
        <v>1822</v>
      </c>
      <c r="M2614" t="s">
        <v>14</v>
      </c>
    </row>
    <row r="2615" spans="2:13" ht="14.25" hidden="1">
      <c r="B2615">
        <v>2613</v>
      </c>
      <c r="C2615">
        <v>227</v>
      </c>
      <c r="D2615">
        <v>14</v>
      </c>
      <c r="E2615">
        <v>10</v>
      </c>
      <c r="F2615">
        <v>0</v>
      </c>
      <c r="G2615" t="s">
        <v>1968</v>
      </c>
      <c r="H2615" t="s">
        <v>1959</v>
      </c>
      <c r="I2615" t="s">
        <v>1813</v>
      </c>
      <c r="J2615" t="s">
        <v>15</v>
      </c>
      <c r="K2615" t="s">
        <v>1823</v>
      </c>
      <c r="M2615" t="s">
        <v>14</v>
      </c>
    </row>
    <row r="2616" spans="2:13" ht="14.25" hidden="1">
      <c r="B2616">
        <v>2614</v>
      </c>
      <c r="C2616">
        <v>227</v>
      </c>
      <c r="D2616">
        <v>14</v>
      </c>
      <c r="E2616">
        <v>11</v>
      </c>
      <c r="F2616">
        <v>0</v>
      </c>
      <c r="G2616" t="s">
        <v>1968</v>
      </c>
      <c r="H2616" t="s">
        <v>1959</v>
      </c>
      <c r="I2616" t="s">
        <v>1813</v>
      </c>
      <c r="J2616" t="s">
        <v>15</v>
      </c>
      <c r="K2616" t="s">
        <v>1824</v>
      </c>
      <c r="M2616" t="s">
        <v>14</v>
      </c>
    </row>
    <row r="2617" spans="2:13" ht="14.25" hidden="1">
      <c r="B2617">
        <v>2615</v>
      </c>
      <c r="C2617">
        <v>227</v>
      </c>
      <c r="D2617">
        <v>14</v>
      </c>
      <c r="E2617">
        <v>12</v>
      </c>
      <c r="F2617">
        <v>0</v>
      </c>
      <c r="G2617" t="s">
        <v>1968</v>
      </c>
      <c r="H2617" t="s">
        <v>1959</v>
      </c>
      <c r="I2617" t="s">
        <v>1813</v>
      </c>
      <c r="J2617" t="s">
        <v>15</v>
      </c>
      <c r="K2617" t="s">
        <v>1825</v>
      </c>
      <c r="M2617" t="s">
        <v>14</v>
      </c>
    </row>
    <row r="2618" spans="2:13" ht="14.25" hidden="1">
      <c r="B2618">
        <v>2616</v>
      </c>
      <c r="C2618">
        <v>227</v>
      </c>
      <c r="D2618">
        <v>14</v>
      </c>
      <c r="E2618">
        <v>13</v>
      </c>
      <c r="F2618">
        <v>0</v>
      </c>
      <c r="G2618" t="s">
        <v>1968</v>
      </c>
      <c r="H2618" t="s">
        <v>1959</v>
      </c>
      <c r="I2618" t="s">
        <v>1813</v>
      </c>
      <c r="J2618" t="s">
        <v>15</v>
      </c>
      <c r="K2618" t="s">
        <v>56</v>
      </c>
      <c r="M2618" t="s">
        <v>14</v>
      </c>
    </row>
    <row r="2619" spans="2:13" ht="14.25" hidden="1">
      <c r="B2619">
        <v>2617</v>
      </c>
      <c r="C2619">
        <v>227</v>
      </c>
      <c r="D2619">
        <v>14</v>
      </c>
      <c r="E2619">
        <v>14</v>
      </c>
      <c r="F2619">
        <v>0</v>
      </c>
      <c r="G2619" t="s">
        <v>1968</v>
      </c>
      <c r="H2619" t="s">
        <v>1959</v>
      </c>
      <c r="I2619" t="s">
        <v>1813</v>
      </c>
      <c r="J2619" t="s">
        <v>24</v>
      </c>
      <c r="K2619" t="s">
        <v>57</v>
      </c>
      <c r="M2619" t="s">
        <v>14</v>
      </c>
    </row>
    <row r="2620" spans="2:13" ht="14.25" hidden="1">
      <c r="B2620">
        <v>2618</v>
      </c>
      <c r="C2620">
        <v>228</v>
      </c>
      <c r="D2620">
        <v>23</v>
      </c>
      <c r="E2620">
        <v>0</v>
      </c>
      <c r="F2620">
        <v>0</v>
      </c>
      <c r="G2620" t="s">
        <v>1968</v>
      </c>
      <c r="H2620" t="s">
        <v>1959</v>
      </c>
      <c r="I2620" t="s">
        <v>1826</v>
      </c>
      <c r="J2620" t="s">
        <v>5</v>
      </c>
      <c r="K2620" t="s">
        <v>1826</v>
      </c>
      <c r="M2620" t="s">
        <v>14</v>
      </c>
    </row>
    <row r="2621" spans="2:13" ht="14.25" hidden="1">
      <c r="B2621">
        <v>2619</v>
      </c>
      <c r="C2621">
        <v>228</v>
      </c>
      <c r="D2621">
        <v>23</v>
      </c>
      <c r="E2621">
        <v>1</v>
      </c>
      <c r="F2621">
        <v>0</v>
      </c>
      <c r="G2621" t="s">
        <v>1968</v>
      </c>
      <c r="H2621" t="s">
        <v>1959</v>
      </c>
      <c r="I2621" t="s">
        <v>1826</v>
      </c>
      <c r="J2621" t="s">
        <v>432</v>
      </c>
      <c r="K2621" t="s">
        <v>1827</v>
      </c>
      <c r="M2621" t="s">
        <v>14</v>
      </c>
    </row>
    <row r="2622" spans="2:13" ht="14.25" hidden="1">
      <c r="B2622">
        <v>2620</v>
      </c>
      <c r="C2622">
        <v>228</v>
      </c>
      <c r="D2622">
        <v>23</v>
      </c>
      <c r="E2622">
        <v>2</v>
      </c>
      <c r="F2622">
        <v>0</v>
      </c>
      <c r="G2622" t="s">
        <v>1968</v>
      </c>
      <c r="H2622" t="s">
        <v>1959</v>
      </c>
      <c r="I2622" t="s">
        <v>1826</v>
      </c>
      <c r="J2622" t="s">
        <v>15</v>
      </c>
      <c r="K2622" t="s">
        <v>1424</v>
      </c>
      <c r="M2622" t="s">
        <v>14</v>
      </c>
    </row>
    <row r="2623" spans="2:13" ht="14.25" hidden="1">
      <c r="B2623">
        <v>2621</v>
      </c>
      <c r="C2623">
        <v>228</v>
      </c>
      <c r="D2623">
        <v>23</v>
      </c>
      <c r="E2623">
        <v>3</v>
      </c>
      <c r="F2623">
        <v>0</v>
      </c>
      <c r="G2623" t="s">
        <v>1968</v>
      </c>
      <c r="H2623" t="s">
        <v>1959</v>
      </c>
      <c r="I2623" t="s">
        <v>1826</v>
      </c>
      <c r="J2623" t="s">
        <v>15</v>
      </c>
      <c r="K2623" t="s">
        <v>1828</v>
      </c>
      <c r="M2623" t="s">
        <v>14</v>
      </c>
    </row>
    <row r="2624" spans="2:13" ht="14.25" hidden="1">
      <c r="B2624">
        <v>2622</v>
      </c>
      <c r="C2624">
        <v>228</v>
      </c>
      <c r="D2624">
        <v>23</v>
      </c>
      <c r="E2624">
        <v>4</v>
      </c>
      <c r="F2624">
        <v>0</v>
      </c>
      <c r="G2624" t="s">
        <v>1968</v>
      </c>
      <c r="H2624" t="s">
        <v>1959</v>
      </c>
      <c r="I2624" t="s">
        <v>1826</v>
      </c>
      <c r="J2624" t="s">
        <v>15</v>
      </c>
      <c r="K2624" t="s">
        <v>1829</v>
      </c>
      <c r="M2624" t="s">
        <v>14</v>
      </c>
    </row>
    <row r="2625" spans="2:13" ht="14.25" hidden="1">
      <c r="B2625">
        <v>2623</v>
      </c>
      <c r="C2625">
        <v>228</v>
      </c>
      <c r="D2625">
        <v>23</v>
      </c>
      <c r="E2625">
        <v>5</v>
      </c>
      <c r="F2625">
        <v>0</v>
      </c>
      <c r="G2625" t="s">
        <v>1968</v>
      </c>
      <c r="H2625" t="s">
        <v>1959</v>
      </c>
      <c r="I2625" t="s">
        <v>1826</v>
      </c>
      <c r="J2625" t="s">
        <v>15</v>
      </c>
      <c r="K2625" t="s">
        <v>1830</v>
      </c>
      <c r="M2625" t="s">
        <v>14</v>
      </c>
    </row>
    <row r="2626" spans="2:13" ht="14.25" hidden="1">
      <c r="B2626">
        <v>2624</v>
      </c>
      <c r="C2626">
        <v>228</v>
      </c>
      <c r="D2626">
        <v>23</v>
      </c>
      <c r="E2626">
        <v>6</v>
      </c>
      <c r="F2626">
        <v>0</v>
      </c>
      <c r="G2626" t="s">
        <v>1968</v>
      </c>
      <c r="H2626" t="s">
        <v>1959</v>
      </c>
      <c r="I2626" t="s">
        <v>1826</v>
      </c>
      <c r="J2626" t="s">
        <v>682</v>
      </c>
      <c r="K2626" t="s">
        <v>1831</v>
      </c>
      <c r="M2626" t="s">
        <v>14</v>
      </c>
    </row>
    <row r="2627" spans="2:13" ht="14.25" hidden="1">
      <c r="B2627">
        <v>2625</v>
      </c>
      <c r="C2627">
        <v>228</v>
      </c>
      <c r="D2627">
        <v>23</v>
      </c>
      <c r="E2627">
        <v>7</v>
      </c>
      <c r="F2627">
        <v>0</v>
      </c>
      <c r="G2627" t="s">
        <v>1968</v>
      </c>
      <c r="H2627" t="s">
        <v>1959</v>
      </c>
      <c r="I2627" t="s">
        <v>1826</v>
      </c>
      <c r="J2627" t="s">
        <v>15</v>
      </c>
      <c r="K2627" t="s">
        <v>1832</v>
      </c>
      <c r="M2627" t="s">
        <v>14</v>
      </c>
    </row>
    <row r="2628" spans="2:13" ht="14.25" hidden="1">
      <c r="B2628">
        <v>2626</v>
      </c>
      <c r="C2628">
        <v>228</v>
      </c>
      <c r="D2628">
        <v>23</v>
      </c>
      <c r="E2628">
        <v>8</v>
      </c>
      <c r="F2628">
        <v>0</v>
      </c>
      <c r="G2628" t="s">
        <v>1968</v>
      </c>
      <c r="H2628" t="s">
        <v>1959</v>
      </c>
      <c r="I2628" t="s">
        <v>1826</v>
      </c>
      <c r="J2628" t="s">
        <v>15</v>
      </c>
      <c r="K2628" t="s">
        <v>1833</v>
      </c>
      <c r="M2628" t="s">
        <v>14</v>
      </c>
    </row>
    <row r="2629" spans="2:13" ht="14.25" hidden="1">
      <c r="B2629">
        <v>2627</v>
      </c>
      <c r="C2629">
        <v>228</v>
      </c>
      <c r="D2629">
        <v>23</v>
      </c>
      <c r="E2629">
        <v>9</v>
      </c>
      <c r="F2629">
        <v>0</v>
      </c>
      <c r="G2629" t="s">
        <v>1968</v>
      </c>
      <c r="H2629" t="s">
        <v>1959</v>
      </c>
      <c r="I2629" t="s">
        <v>1826</v>
      </c>
      <c r="J2629" t="s">
        <v>15</v>
      </c>
      <c r="K2629" t="s">
        <v>1834</v>
      </c>
      <c r="M2629" t="s">
        <v>14</v>
      </c>
    </row>
    <row r="2630" spans="2:13" ht="14.25" hidden="1">
      <c r="B2630">
        <v>2628</v>
      </c>
      <c r="C2630">
        <v>228</v>
      </c>
      <c r="D2630">
        <v>23</v>
      </c>
      <c r="E2630">
        <v>10</v>
      </c>
      <c r="F2630">
        <v>0</v>
      </c>
      <c r="G2630" t="s">
        <v>1968</v>
      </c>
      <c r="H2630" t="s">
        <v>1959</v>
      </c>
      <c r="I2630" t="s">
        <v>1826</v>
      </c>
      <c r="J2630" t="s">
        <v>432</v>
      </c>
      <c r="K2630" t="s">
        <v>1835</v>
      </c>
      <c r="M2630" t="s">
        <v>14</v>
      </c>
    </row>
    <row r="2631" spans="2:13" ht="14.25" hidden="1">
      <c r="B2631">
        <v>2629</v>
      </c>
      <c r="C2631">
        <v>228</v>
      </c>
      <c r="D2631">
        <v>23</v>
      </c>
      <c r="E2631">
        <v>11</v>
      </c>
      <c r="F2631">
        <v>0</v>
      </c>
      <c r="G2631" t="s">
        <v>1968</v>
      </c>
      <c r="H2631" t="s">
        <v>1959</v>
      </c>
      <c r="I2631" t="s">
        <v>1826</v>
      </c>
      <c r="J2631" t="s">
        <v>15</v>
      </c>
      <c r="K2631" t="s">
        <v>1424</v>
      </c>
      <c r="M2631" t="s">
        <v>14</v>
      </c>
    </row>
    <row r="2632" spans="2:13" ht="14.25" hidden="1">
      <c r="B2632">
        <v>2630</v>
      </c>
      <c r="C2632">
        <v>228</v>
      </c>
      <c r="D2632">
        <v>23</v>
      </c>
      <c r="E2632">
        <v>12</v>
      </c>
      <c r="F2632">
        <v>0</v>
      </c>
      <c r="G2632" t="s">
        <v>1968</v>
      </c>
      <c r="H2632" t="s">
        <v>1959</v>
      </c>
      <c r="I2632" t="s">
        <v>1826</v>
      </c>
      <c r="J2632" t="s">
        <v>15</v>
      </c>
      <c r="K2632" t="s">
        <v>1836</v>
      </c>
      <c r="M2632" t="s">
        <v>14</v>
      </c>
    </row>
    <row r="2633" spans="2:13" ht="14.25" hidden="1">
      <c r="B2633">
        <v>2631</v>
      </c>
      <c r="C2633">
        <v>228</v>
      </c>
      <c r="D2633">
        <v>23</v>
      </c>
      <c r="E2633">
        <v>13</v>
      </c>
      <c r="F2633">
        <v>0</v>
      </c>
      <c r="G2633" t="s">
        <v>1968</v>
      </c>
      <c r="H2633" t="s">
        <v>1959</v>
      </c>
      <c r="I2633" t="s">
        <v>1826</v>
      </c>
      <c r="J2633" t="s">
        <v>15</v>
      </c>
      <c r="K2633" t="s">
        <v>1837</v>
      </c>
      <c r="M2633" t="s">
        <v>14</v>
      </c>
    </row>
    <row r="2634" spans="2:13" ht="14.25" hidden="1">
      <c r="B2634">
        <v>2632</v>
      </c>
      <c r="C2634">
        <v>228</v>
      </c>
      <c r="D2634">
        <v>23</v>
      </c>
      <c r="E2634">
        <v>14</v>
      </c>
      <c r="F2634">
        <v>0</v>
      </c>
      <c r="G2634" t="s">
        <v>1968</v>
      </c>
      <c r="H2634" t="s">
        <v>1959</v>
      </c>
      <c r="I2634" t="s">
        <v>1826</v>
      </c>
      <c r="J2634" t="s">
        <v>15</v>
      </c>
      <c r="K2634" t="s">
        <v>1838</v>
      </c>
      <c r="M2634" t="s">
        <v>14</v>
      </c>
    </row>
    <row r="2635" spans="2:13" ht="14.25" hidden="1">
      <c r="B2635">
        <v>2633</v>
      </c>
      <c r="C2635">
        <v>228</v>
      </c>
      <c r="D2635">
        <v>23</v>
      </c>
      <c r="E2635">
        <v>15</v>
      </c>
      <c r="F2635">
        <v>0</v>
      </c>
      <c r="G2635" t="s">
        <v>1968</v>
      </c>
      <c r="H2635" t="s">
        <v>1959</v>
      </c>
      <c r="I2635" t="s">
        <v>1826</v>
      </c>
      <c r="J2635" t="s">
        <v>15</v>
      </c>
      <c r="K2635" t="s">
        <v>1839</v>
      </c>
      <c r="M2635" t="s">
        <v>14</v>
      </c>
    </row>
    <row r="2636" spans="2:13" ht="14.25" hidden="1">
      <c r="B2636">
        <v>2634</v>
      </c>
      <c r="C2636">
        <v>228</v>
      </c>
      <c r="D2636">
        <v>23</v>
      </c>
      <c r="E2636">
        <v>16</v>
      </c>
      <c r="F2636">
        <v>0</v>
      </c>
      <c r="G2636" t="s">
        <v>1968</v>
      </c>
      <c r="H2636" t="s">
        <v>1959</v>
      </c>
      <c r="I2636" t="s">
        <v>1826</v>
      </c>
      <c r="J2636" t="s">
        <v>15</v>
      </c>
      <c r="K2636" t="s">
        <v>1840</v>
      </c>
      <c r="M2636" t="s">
        <v>14</v>
      </c>
    </row>
    <row r="2637" spans="2:13" ht="14.25" hidden="1">
      <c r="B2637">
        <v>2635</v>
      </c>
      <c r="C2637">
        <v>228</v>
      </c>
      <c r="D2637">
        <v>23</v>
      </c>
      <c r="E2637">
        <v>17</v>
      </c>
      <c r="F2637">
        <v>0</v>
      </c>
      <c r="G2637" t="s">
        <v>1968</v>
      </c>
      <c r="H2637" t="s">
        <v>1959</v>
      </c>
      <c r="I2637" t="s">
        <v>1826</v>
      </c>
      <c r="J2637" t="s">
        <v>15</v>
      </c>
      <c r="K2637" t="s">
        <v>1841</v>
      </c>
      <c r="M2637" t="s">
        <v>14</v>
      </c>
    </row>
    <row r="2638" spans="2:13" ht="14.25" hidden="1">
      <c r="B2638">
        <v>2636</v>
      </c>
      <c r="C2638">
        <v>228</v>
      </c>
      <c r="D2638">
        <v>23</v>
      </c>
      <c r="E2638">
        <v>18</v>
      </c>
      <c r="F2638">
        <v>0</v>
      </c>
      <c r="G2638" t="s">
        <v>1968</v>
      </c>
      <c r="H2638" t="s">
        <v>1959</v>
      </c>
      <c r="I2638" t="s">
        <v>1826</v>
      </c>
      <c r="J2638" t="s">
        <v>15</v>
      </c>
      <c r="K2638" t="s">
        <v>1834</v>
      </c>
      <c r="M2638" t="s">
        <v>14</v>
      </c>
    </row>
    <row r="2639" spans="2:13" ht="14.25" hidden="1">
      <c r="B2639">
        <v>2637</v>
      </c>
      <c r="C2639">
        <v>228</v>
      </c>
      <c r="D2639">
        <v>23</v>
      </c>
      <c r="E2639">
        <v>19</v>
      </c>
      <c r="F2639">
        <v>0</v>
      </c>
      <c r="G2639" t="s">
        <v>1968</v>
      </c>
      <c r="H2639" t="s">
        <v>1959</v>
      </c>
      <c r="I2639" t="s">
        <v>1826</v>
      </c>
      <c r="J2639" t="s">
        <v>432</v>
      </c>
      <c r="K2639" t="s">
        <v>1842</v>
      </c>
      <c r="M2639" t="s">
        <v>14</v>
      </c>
    </row>
    <row r="2640" spans="2:13" ht="14.25" hidden="1">
      <c r="B2640">
        <v>2638</v>
      </c>
      <c r="C2640">
        <v>228</v>
      </c>
      <c r="D2640">
        <v>23</v>
      </c>
      <c r="E2640">
        <v>20</v>
      </c>
      <c r="F2640">
        <v>0</v>
      </c>
      <c r="G2640" t="s">
        <v>1968</v>
      </c>
      <c r="H2640" t="s">
        <v>1959</v>
      </c>
      <c r="I2640" t="s">
        <v>1826</v>
      </c>
      <c r="J2640" t="s">
        <v>15</v>
      </c>
      <c r="K2640" t="s">
        <v>1843</v>
      </c>
      <c r="M2640" t="s">
        <v>14</v>
      </c>
    </row>
    <row r="2641" spans="2:13" ht="14.25" hidden="1">
      <c r="B2641">
        <v>2639</v>
      </c>
      <c r="C2641">
        <v>228</v>
      </c>
      <c r="D2641">
        <v>23</v>
      </c>
      <c r="E2641">
        <v>21</v>
      </c>
      <c r="F2641">
        <v>0</v>
      </c>
      <c r="G2641" t="s">
        <v>1968</v>
      </c>
      <c r="H2641" t="s">
        <v>1959</v>
      </c>
      <c r="I2641" t="s">
        <v>1826</v>
      </c>
      <c r="J2641" t="s">
        <v>15</v>
      </c>
      <c r="K2641" t="s">
        <v>1844</v>
      </c>
      <c r="M2641" t="s">
        <v>14</v>
      </c>
    </row>
    <row r="2642" spans="2:13" ht="14.25" hidden="1">
      <c r="B2642">
        <v>2640</v>
      </c>
      <c r="C2642">
        <v>228</v>
      </c>
      <c r="D2642">
        <v>23</v>
      </c>
      <c r="E2642">
        <v>22</v>
      </c>
      <c r="F2642">
        <v>0</v>
      </c>
      <c r="G2642" t="s">
        <v>1968</v>
      </c>
      <c r="H2642" t="s">
        <v>1959</v>
      </c>
      <c r="I2642" t="s">
        <v>1826</v>
      </c>
      <c r="J2642" t="s">
        <v>15</v>
      </c>
      <c r="K2642" t="s">
        <v>56</v>
      </c>
      <c r="M2642" t="s">
        <v>14</v>
      </c>
    </row>
    <row r="2643" spans="2:13" ht="14.25" hidden="1">
      <c r="B2643">
        <v>2641</v>
      </c>
      <c r="C2643">
        <v>228</v>
      </c>
      <c r="D2643">
        <v>23</v>
      </c>
      <c r="E2643">
        <v>23</v>
      </c>
      <c r="F2643">
        <v>0</v>
      </c>
      <c r="G2643" t="s">
        <v>1968</v>
      </c>
      <c r="H2643" t="s">
        <v>1959</v>
      </c>
      <c r="I2643" t="s">
        <v>1826</v>
      </c>
      <c r="J2643" t="s">
        <v>24</v>
      </c>
      <c r="K2643" t="s">
        <v>57</v>
      </c>
      <c r="M2643" t="s">
        <v>14</v>
      </c>
    </row>
    <row r="2644" spans="2:13" ht="14.25" hidden="1">
      <c r="B2644">
        <v>2642</v>
      </c>
      <c r="C2644">
        <v>229</v>
      </c>
      <c r="D2644">
        <v>14</v>
      </c>
      <c r="E2644">
        <v>0</v>
      </c>
      <c r="F2644">
        <v>0</v>
      </c>
      <c r="G2644" t="s">
        <v>1968</v>
      </c>
      <c r="H2644" t="s">
        <v>1959</v>
      </c>
      <c r="I2644" t="s">
        <v>1845</v>
      </c>
      <c r="J2644" t="s">
        <v>12</v>
      </c>
      <c r="K2644" t="s">
        <v>1845</v>
      </c>
      <c r="M2644" t="s">
        <v>14</v>
      </c>
    </row>
    <row r="2645" spans="2:13" ht="14.25" hidden="1">
      <c r="B2645">
        <v>2643</v>
      </c>
      <c r="C2645">
        <v>229</v>
      </c>
      <c r="D2645">
        <v>14</v>
      </c>
      <c r="E2645">
        <v>1</v>
      </c>
      <c r="F2645">
        <v>0</v>
      </c>
      <c r="G2645" t="s">
        <v>1968</v>
      </c>
      <c r="H2645" t="s">
        <v>1959</v>
      </c>
      <c r="I2645" t="s">
        <v>1845</v>
      </c>
      <c r="J2645" t="s">
        <v>15</v>
      </c>
      <c r="K2645" t="s">
        <v>1846</v>
      </c>
      <c r="M2645" t="s">
        <v>14</v>
      </c>
    </row>
    <row r="2646" spans="2:13" ht="14.25" hidden="1">
      <c r="B2646">
        <v>2644</v>
      </c>
      <c r="C2646">
        <v>229</v>
      </c>
      <c r="D2646">
        <v>14</v>
      </c>
      <c r="E2646">
        <v>2</v>
      </c>
      <c r="F2646">
        <v>0</v>
      </c>
      <c r="G2646" t="s">
        <v>1968</v>
      </c>
      <c r="H2646" t="s">
        <v>1959</v>
      </c>
      <c r="I2646" t="s">
        <v>1845</v>
      </c>
      <c r="J2646" t="s">
        <v>15</v>
      </c>
      <c r="K2646" t="s">
        <v>1847</v>
      </c>
      <c r="M2646" t="s">
        <v>14</v>
      </c>
    </row>
    <row r="2647" spans="2:13" ht="14.25" hidden="1">
      <c r="B2647">
        <v>2645</v>
      </c>
      <c r="C2647">
        <v>229</v>
      </c>
      <c r="D2647">
        <v>14</v>
      </c>
      <c r="E2647">
        <v>3</v>
      </c>
      <c r="F2647">
        <v>0</v>
      </c>
      <c r="G2647" t="s">
        <v>1968</v>
      </c>
      <c r="H2647" t="s">
        <v>1959</v>
      </c>
      <c r="I2647" t="s">
        <v>1845</v>
      </c>
      <c r="J2647" t="s">
        <v>682</v>
      </c>
      <c r="K2647" t="s">
        <v>1848</v>
      </c>
      <c r="M2647" t="s">
        <v>14</v>
      </c>
    </row>
    <row r="2648" spans="2:13" ht="14.25" hidden="1">
      <c r="B2648">
        <v>2646</v>
      </c>
      <c r="C2648">
        <v>229</v>
      </c>
      <c r="D2648">
        <v>14</v>
      </c>
      <c r="E2648">
        <v>4</v>
      </c>
      <c r="F2648">
        <v>0</v>
      </c>
      <c r="G2648" t="s">
        <v>1968</v>
      </c>
      <c r="H2648" t="s">
        <v>1959</v>
      </c>
      <c r="I2648" t="s">
        <v>1845</v>
      </c>
      <c r="J2648" t="s">
        <v>682</v>
      </c>
      <c r="K2648" t="s">
        <v>525</v>
      </c>
      <c r="M2648" t="s">
        <v>14</v>
      </c>
    </row>
    <row r="2649" spans="2:13" ht="14.25" hidden="1">
      <c r="B2649">
        <v>2647</v>
      </c>
      <c r="C2649">
        <v>229</v>
      </c>
      <c r="D2649">
        <v>14</v>
      </c>
      <c r="E2649">
        <v>5</v>
      </c>
      <c r="F2649">
        <v>0</v>
      </c>
      <c r="G2649" t="s">
        <v>1968</v>
      </c>
      <c r="H2649" t="s">
        <v>1959</v>
      </c>
      <c r="I2649" t="s">
        <v>1845</v>
      </c>
      <c r="J2649" t="s">
        <v>682</v>
      </c>
      <c r="K2649" t="s">
        <v>1849</v>
      </c>
      <c r="M2649" t="s">
        <v>14</v>
      </c>
    </row>
    <row r="2650" spans="2:13" ht="14.25" hidden="1">
      <c r="B2650">
        <v>2648</v>
      </c>
      <c r="C2650">
        <v>229</v>
      </c>
      <c r="D2650">
        <v>14</v>
      </c>
      <c r="E2650">
        <v>6</v>
      </c>
      <c r="F2650">
        <v>0</v>
      </c>
      <c r="G2650" t="s">
        <v>1968</v>
      </c>
      <c r="H2650" t="s">
        <v>1959</v>
      </c>
      <c r="I2650" t="s">
        <v>1845</v>
      </c>
      <c r="J2650" t="s">
        <v>682</v>
      </c>
      <c r="K2650" t="s">
        <v>1850</v>
      </c>
      <c r="M2650" t="s">
        <v>14</v>
      </c>
    </row>
    <row r="2651" spans="2:13" ht="14.25" hidden="1">
      <c r="B2651">
        <v>2649</v>
      </c>
      <c r="C2651">
        <v>229</v>
      </c>
      <c r="D2651">
        <v>14</v>
      </c>
      <c r="E2651">
        <v>7</v>
      </c>
      <c r="F2651">
        <v>0</v>
      </c>
      <c r="G2651" t="s">
        <v>1968</v>
      </c>
      <c r="H2651" t="s">
        <v>1959</v>
      </c>
      <c r="I2651" t="s">
        <v>1845</v>
      </c>
      <c r="J2651" t="s">
        <v>186</v>
      </c>
      <c r="K2651" t="s">
        <v>1851</v>
      </c>
      <c r="L2651" t="s">
        <v>464</v>
      </c>
      <c r="M2651" t="s">
        <v>14</v>
      </c>
    </row>
    <row r="2652" spans="2:13" ht="14.25" hidden="1">
      <c r="B2652">
        <v>2650</v>
      </c>
      <c r="C2652">
        <v>229</v>
      </c>
      <c r="D2652">
        <v>14</v>
      </c>
      <c r="E2652">
        <v>8</v>
      </c>
      <c r="F2652">
        <v>0</v>
      </c>
      <c r="G2652" t="s">
        <v>1968</v>
      </c>
      <c r="H2652" t="s">
        <v>1959</v>
      </c>
      <c r="I2652" t="s">
        <v>1845</v>
      </c>
      <c r="J2652" t="s">
        <v>682</v>
      </c>
      <c r="K2652" t="s">
        <v>1852</v>
      </c>
      <c r="M2652" t="s">
        <v>14</v>
      </c>
    </row>
    <row r="2653" spans="2:13" ht="14.25" hidden="1">
      <c r="B2653">
        <v>2651</v>
      </c>
      <c r="C2653">
        <v>229</v>
      </c>
      <c r="D2653">
        <v>14</v>
      </c>
      <c r="E2653">
        <v>9</v>
      </c>
      <c r="F2653">
        <v>0</v>
      </c>
      <c r="G2653" t="s">
        <v>1968</v>
      </c>
      <c r="H2653" t="s">
        <v>1959</v>
      </c>
      <c r="I2653" t="s">
        <v>1845</v>
      </c>
      <c r="J2653" t="s">
        <v>15</v>
      </c>
      <c r="K2653" t="s">
        <v>1853</v>
      </c>
      <c r="M2653" t="s">
        <v>14</v>
      </c>
    </row>
    <row r="2654" spans="2:13" ht="14.25" hidden="1">
      <c r="B2654">
        <v>2652</v>
      </c>
      <c r="C2654">
        <v>229</v>
      </c>
      <c r="D2654">
        <v>14</v>
      </c>
      <c r="E2654">
        <v>10</v>
      </c>
      <c r="F2654">
        <v>0</v>
      </c>
      <c r="G2654" t="s">
        <v>1968</v>
      </c>
      <c r="H2654" t="s">
        <v>1959</v>
      </c>
      <c r="I2654" t="s">
        <v>1845</v>
      </c>
      <c r="J2654" t="s">
        <v>15</v>
      </c>
      <c r="K2654" t="s">
        <v>1854</v>
      </c>
      <c r="M2654" t="s">
        <v>14</v>
      </c>
    </row>
    <row r="2655" spans="2:13" ht="14.25" hidden="1">
      <c r="B2655">
        <v>2653</v>
      </c>
      <c r="C2655">
        <v>229</v>
      </c>
      <c r="D2655">
        <v>14</v>
      </c>
      <c r="E2655">
        <v>11</v>
      </c>
      <c r="F2655">
        <v>0</v>
      </c>
      <c r="G2655" t="s">
        <v>1968</v>
      </c>
      <c r="H2655" t="s">
        <v>1959</v>
      </c>
      <c r="I2655" t="s">
        <v>1845</v>
      </c>
      <c r="J2655" t="s">
        <v>15</v>
      </c>
      <c r="K2655" t="s">
        <v>1855</v>
      </c>
      <c r="M2655" t="s">
        <v>14</v>
      </c>
    </row>
    <row r="2656" spans="2:13" ht="14.25" hidden="1">
      <c r="B2656">
        <v>2654</v>
      </c>
      <c r="C2656">
        <v>229</v>
      </c>
      <c r="D2656">
        <v>14</v>
      </c>
      <c r="E2656">
        <v>12</v>
      </c>
      <c r="F2656">
        <v>0</v>
      </c>
      <c r="G2656" t="s">
        <v>1968</v>
      </c>
      <c r="H2656" t="s">
        <v>1959</v>
      </c>
      <c r="I2656" t="s">
        <v>1845</v>
      </c>
      <c r="J2656" t="s">
        <v>1856</v>
      </c>
      <c r="K2656" t="s">
        <v>1857</v>
      </c>
      <c r="M2656" t="s">
        <v>14</v>
      </c>
    </row>
    <row r="2657" spans="2:13" ht="14.25" hidden="1">
      <c r="B2657">
        <v>2655</v>
      </c>
      <c r="C2657">
        <v>229</v>
      </c>
      <c r="D2657">
        <v>14</v>
      </c>
      <c r="E2657">
        <v>13</v>
      </c>
      <c r="F2657">
        <v>0</v>
      </c>
      <c r="G2657" t="s">
        <v>1968</v>
      </c>
      <c r="H2657" t="s">
        <v>1959</v>
      </c>
      <c r="I2657" t="s">
        <v>1845</v>
      </c>
      <c r="J2657" t="s">
        <v>15</v>
      </c>
      <c r="K2657" t="s">
        <v>56</v>
      </c>
      <c r="M2657" t="s">
        <v>14</v>
      </c>
    </row>
    <row r="2658" spans="2:13" ht="14.25" hidden="1">
      <c r="B2658">
        <v>2656</v>
      </c>
      <c r="C2658">
        <v>229</v>
      </c>
      <c r="D2658">
        <v>14</v>
      </c>
      <c r="E2658">
        <v>14</v>
      </c>
      <c r="F2658">
        <v>0</v>
      </c>
      <c r="G2658" t="s">
        <v>1968</v>
      </c>
      <c r="H2658" t="s">
        <v>1959</v>
      </c>
      <c r="I2658" t="s">
        <v>1845</v>
      </c>
      <c r="J2658" t="s">
        <v>24</v>
      </c>
      <c r="K2658" t="s">
        <v>57</v>
      </c>
      <c r="M2658" t="s">
        <v>14</v>
      </c>
    </row>
    <row r="2659" spans="2:13" ht="14.25" hidden="1">
      <c r="B2659">
        <v>2657</v>
      </c>
      <c r="C2659">
        <v>230</v>
      </c>
      <c r="D2659">
        <v>8</v>
      </c>
      <c r="E2659">
        <v>0</v>
      </c>
      <c r="F2659">
        <v>0</v>
      </c>
      <c r="G2659" t="s">
        <v>1968</v>
      </c>
      <c r="H2659" t="s">
        <v>1959</v>
      </c>
      <c r="I2659" t="s">
        <v>1858</v>
      </c>
      <c r="J2659" t="s">
        <v>12</v>
      </c>
      <c r="K2659" t="s">
        <v>1858</v>
      </c>
      <c r="M2659" t="s">
        <v>14</v>
      </c>
    </row>
    <row r="2660" spans="2:13" ht="14.25" hidden="1">
      <c r="B2660">
        <v>2658</v>
      </c>
      <c r="C2660">
        <v>230</v>
      </c>
      <c r="D2660">
        <v>8</v>
      </c>
      <c r="E2660">
        <v>1</v>
      </c>
      <c r="F2660">
        <v>0</v>
      </c>
      <c r="G2660" t="s">
        <v>1968</v>
      </c>
      <c r="H2660" t="s">
        <v>1959</v>
      </c>
      <c r="I2660" t="s">
        <v>1858</v>
      </c>
      <c r="J2660" t="s">
        <v>15</v>
      </c>
      <c r="K2660" t="s">
        <v>1859</v>
      </c>
      <c r="M2660" t="s">
        <v>14</v>
      </c>
    </row>
    <row r="2661" spans="2:13" ht="14.25" hidden="1">
      <c r="B2661">
        <v>2659</v>
      </c>
      <c r="C2661">
        <v>230</v>
      </c>
      <c r="D2661">
        <v>8</v>
      </c>
      <c r="E2661">
        <v>2</v>
      </c>
      <c r="F2661">
        <v>0</v>
      </c>
      <c r="G2661" t="s">
        <v>1968</v>
      </c>
      <c r="H2661" t="s">
        <v>1959</v>
      </c>
      <c r="I2661" t="s">
        <v>1858</v>
      </c>
      <c r="J2661" t="s">
        <v>15</v>
      </c>
      <c r="K2661" t="s">
        <v>1860</v>
      </c>
      <c r="M2661" t="s">
        <v>14</v>
      </c>
    </row>
    <row r="2662" spans="2:13" ht="14.25" hidden="1">
      <c r="B2662">
        <v>2660</v>
      </c>
      <c r="C2662">
        <v>230</v>
      </c>
      <c r="D2662">
        <v>8</v>
      </c>
      <c r="E2662">
        <v>3</v>
      </c>
      <c r="F2662">
        <v>0</v>
      </c>
      <c r="G2662" t="s">
        <v>1968</v>
      </c>
      <c r="H2662" t="s">
        <v>1959</v>
      </c>
      <c r="I2662" t="s">
        <v>1858</v>
      </c>
      <c r="J2662" t="s">
        <v>15</v>
      </c>
      <c r="K2662" t="s">
        <v>1861</v>
      </c>
      <c r="M2662" t="s">
        <v>14</v>
      </c>
    </row>
    <row r="2663" spans="2:13" ht="14.25" hidden="1">
      <c r="B2663">
        <v>2661</v>
      </c>
      <c r="C2663">
        <v>230</v>
      </c>
      <c r="D2663">
        <v>8</v>
      </c>
      <c r="E2663">
        <v>4</v>
      </c>
      <c r="F2663">
        <v>0</v>
      </c>
      <c r="G2663" t="s">
        <v>1968</v>
      </c>
      <c r="H2663" t="s">
        <v>1959</v>
      </c>
      <c r="I2663" t="s">
        <v>1858</v>
      </c>
      <c r="J2663" t="s">
        <v>15</v>
      </c>
      <c r="K2663" t="s">
        <v>1862</v>
      </c>
      <c r="M2663" t="s">
        <v>14</v>
      </c>
    </row>
    <row r="2664" spans="2:13" ht="14.25" hidden="1">
      <c r="B2664">
        <v>2662</v>
      </c>
      <c r="C2664">
        <v>230</v>
      </c>
      <c r="D2664">
        <v>8</v>
      </c>
      <c r="E2664">
        <v>5</v>
      </c>
      <c r="F2664">
        <v>0</v>
      </c>
      <c r="G2664" t="s">
        <v>1968</v>
      </c>
      <c r="H2664" t="s">
        <v>1959</v>
      </c>
      <c r="I2664" t="s">
        <v>1858</v>
      </c>
      <c r="J2664" t="s">
        <v>15</v>
      </c>
      <c r="K2664" t="s">
        <v>1863</v>
      </c>
      <c r="M2664" t="s">
        <v>14</v>
      </c>
    </row>
    <row r="2665" spans="2:13" ht="14.25" hidden="1">
      <c r="B2665">
        <v>2663</v>
      </c>
      <c r="C2665">
        <v>230</v>
      </c>
      <c r="D2665">
        <v>8</v>
      </c>
      <c r="E2665">
        <v>6</v>
      </c>
      <c r="F2665">
        <v>0</v>
      </c>
      <c r="G2665" t="s">
        <v>1968</v>
      </c>
      <c r="H2665" t="s">
        <v>1959</v>
      </c>
      <c r="I2665" t="s">
        <v>1858</v>
      </c>
      <c r="J2665" t="s">
        <v>15</v>
      </c>
      <c r="K2665" t="s">
        <v>1864</v>
      </c>
      <c r="M2665" t="s">
        <v>14</v>
      </c>
    </row>
    <row r="2666" spans="2:13" ht="14.25" hidden="1">
      <c r="B2666">
        <v>2664</v>
      </c>
      <c r="C2666">
        <v>230</v>
      </c>
      <c r="D2666">
        <v>8</v>
      </c>
      <c r="E2666">
        <v>7</v>
      </c>
      <c r="F2666">
        <v>0</v>
      </c>
      <c r="G2666" t="s">
        <v>1968</v>
      </c>
      <c r="H2666" t="s">
        <v>1959</v>
      </c>
      <c r="I2666" t="s">
        <v>1858</v>
      </c>
      <c r="J2666" t="s">
        <v>15</v>
      </c>
      <c r="K2666" t="s">
        <v>56</v>
      </c>
      <c r="M2666" t="s">
        <v>14</v>
      </c>
    </row>
    <row r="2667" spans="2:13" ht="14.25" hidden="1">
      <c r="B2667">
        <v>2665</v>
      </c>
      <c r="C2667">
        <v>230</v>
      </c>
      <c r="D2667">
        <v>8</v>
      </c>
      <c r="E2667">
        <v>8</v>
      </c>
      <c r="F2667">
        <v>0</v>
      </c>
      <c r="G2667" t="s">
        <v>1968</v>
      </c>
      <c r="H2667" t="s">
        <v>1959</v>
      </c>
      <c r="I2667" t="s">
        <v>1858</v>
      </c>
      <c r="J2667" t="s">
        <v>24</v>
      </c>
      <c r="K2667" t="s">
        <v>57</v>
      </c>
      <c r="M2667" t="s">
        <v>14</v>
      </c>
    </row>
    <row r="2668" spans="2:13" ht="14.25" hidden="1">
      <c r="B2668">
        <v>2666</v>
      </c>
      <c r="C2668">
        <v>231</v>
      </c>
      <c r="D2668">
        <v>7</v>
      </c>
      <c r="E2668">
        <v>0</v>
      </c>
      <c r="F2668">
        <v>0</v>
      </c>
      <c r="G2668" t="s">
        <v>1968</v>
      </c>
      <c r="H2668" t="s">
        <v>1959</v>
      </c>
      <c r="I2668" t="s">
        <v>1865</v>
      </c>
      <c r="J2668" t="s">
        <v>12</v>
      </c>
      <c r="K2668" t="s">
        <v>1865</v>
      </c>
      <c r="M2668" t="s">
        <v>14</v>
      </c>
    </row>
    <row r="2669" spans="2:13" ht="14.25" hidden="1">
      <c r="B2669">
        <v>2667</v>
      </c>
      <c r="C2669">
        <v>231</v>
      </c>
      <c r="D2669">
        <v>7</v>
      </c>
      <c r="E2669">
        <v>1</v>
      </c>
      <c r="F2669">
        <v>0</v>
      </c>
      <c r="G2669" t="s">
        <v>1968</v>
      </c>
      <c r="H2669" t="s">
        <v>1959</v>
      </c>
      <c r="I2669" t="s">
        <v>1865</v>
      </c>
      <c r="J2669" t="s">
        <v>15</v>
      </c>
      <c r="K2669" t="s">
        <v>1424</v>
      </c>
      <c r="M2669" t="s">
        <v>14</v>
      </c>
    </row>
    <row r="2670" spans="2:13" ht="14.25" hidden="1">
      <c r="B2670">
        <v>2668</v>
      </c>
      <c r="C2670">
        <v>231</v>
      </c>
      <c r="D2670">
        <v>7</v>
      </c>
      <c r="E2670">
        <v>2</v>
      </c>
      <c r="F2670">
        <v>0</v>
      </c>
      <c r="G2670" t="s">
        <v>1968</v>
      </c>
      <c r="H2670" t="s">
        <v>1959</v>
      </c>
      <c r="I2670" t="s">
        <v>1865</v>
      </c>
      <c r="J2670" t="s">
        <v>15</v>
      </c>
      <c r="K2670" t="s">
        <v>1866</v>
      </c>
      <c r="M2670" t="s">
        <v>14</v>
      </c>
    </row>
    <row r="2671" spans="2:13" ht="14.25" hidden="1">
      <c r="B2671">
        <v>2669</v>
      </c>
      <c r="C2671">
        <v>231</v>
      </c>
      <c r="D2671">
        <v>7</v>
      </c>
      <c r="E2671">
        <v>3</v>
      </c>
      <c r="F2671">
        <v>0</v>
      </c>
      <c r="G2671" t="s">
        <v>1968</v>
      </c>
      <c r="H2671" t="s">
        <v>1959</v>
      </c>
      <c r="I2671" t="s">
        <v>1865</v>
      </c>
      <c r="J2671" t="s">
        <v>15</v>
      </c>
      <c r="K2671" t="s">
        <v>1810</v>
      </c>
      <c r="M2671" t="s">
        <v>14</v>
      </c>
    </row>
    <row r="2672" spans="2:13" ht="14.25" hidden="1">
      <c r="B2672">
        <v>2670</v>
      </c>
      <c r="C2672">
        <v>231</v>
      </c>
      <c r="D2672">
        <v>7</v>
      </c>
      <c r="E2672">
        <v>4</v>
      </c>
      <c r="F2672">
        <v>0</v>
      </c>
      <c r="G2672" t="s">
        <v>1968</v>
      </c>
      <c r="H2672" t="s">
        <v>1959</v>
      </c>
      <c r="I2672" t="s">
        <v>1865</v>
      </c>
      <c r="J2672" t="s">
        <v>15</v>
      </c>
      <c r="K2672" t="s">
        <v>1867</v>
      </c>
      <c r="M2672" t="s">
        <v>14</v>
      </c>
    </row>
    <row r="2673" spans="2:13" ht="14.25" hidden="1">
      <c r="B2673">
        <v>2671</v>
      </c>
      <c r="C2673">
        <v>231</v>
      </c>
      <c r="D2673">
        <v>7</v>
      </c>
      <c r="E2673">
        <v>5</v>
      </c>
      <c r="F2673">
        <v>0</v>
      </c>
      <c r="G2673" t="s">
        <v>1968</v>
      </c>
      <c r="H2673" t="s">
        <v>1959</v>
      </c>
      <c r="I2673" t="s">
        <v>1865</v>
      </c>
      <c r="J2673" t="s">
        <v>15</v>
      </c>
      <c r="K2673" t="s">
        <v>1868</v>
      </c>
      <c r="M2673" t="s">
        <v>14</v>
      </c>
    </row>
    <row r="2674" spans="2:13" ht="14.25" hidden="1">
      <c r="B2674">
        <v>2672</v>
      </c>
      <c r="C2674">
        <v>231</v>
      </c>
      <c r="D2674">
        <v>7</v>
      </c>
      <c r="E2674">
        <v>6</v>
      </c>
      <c r="F2674">
        <v>0</v>
      </c>
      <c r="G2674" t="s">
        <v>1968</v>
      </c>
      <c r="H2674" t="s">
        <v>1959</v>
      </c>
      <c r="I2674" t="s">
        <v>1865</v>
      </c>
      <c r="J2674" t="s">
        <v>15</v>
      </c>
      <c r="K2674" t="s">
        <v>56</v>
      </c>
      <c r="M2674" t="s">
        <v>14</v>
      </c>
    </row>
    <row r="2675" spans="2:13" ht="14.25" hidden="1">
      <c r="B2675">
        <v>2673</v>
      </c>
      <c r="C2675">
        <v>231</v>
      </c>
      <c r="D2675">
        <v>7</v>
      </c>
      <c r="E2675">
        <v>7</v>
      </c>
      <c r="F2675">
        <v>0</v>
      </c>
      <c r="G2675" t="s">
        <v>1968</v>
      </c>
      <c r="H2675" t="s">
        <v>1959</v>
      </c>
      <c r="I2675" t="s">
        <v>1865</v>
      </c>
      <c r="J2675" t="s">
        <v>24</v>
      </c>
      <c r="K2675" t="s">
        <v>57</v>
      </c>
      <c r="M2675" t="s">
        <v>14</v>
      </c>
    </row>
    <row r="2676" spans="2:13" ht="14.25" hidden="1">
      <c r="B2676">
        <v>2674</v>
      </c>
      <c r="C2676">
        <v>232</v>
      </c>
      <c r="D2676">
        <v>11</v>
      </c>
      <c r="E2676">
        <v>0</v>
      </c>
      <c r="F2676">
        <v>0</v>
      </c>
      <c r="G2676" t="s">
        <v>1968</v>
      </c>
      <c r="H2676" t="s">
        <v>1959</v>
      </c>
      <c r="I2676" t="s">
        <v>1869</v>
      </c>
      <c r="J2676" t="s">
        <v>12</v>
      </c>
      <c r="K2676" t="s">
        <v>1869</v>
      </c>
      <c r="M2676" t="s">
        <v>14</v>
      </c>
    </row>
    <row r="2677" spans="2:13" ht="14.25" hidden="1">
      <c r="B2677">
        <v>2675</v>
      </c>
      <c r="C2677">
        <v>232</v>
      </c>
      <c r="D2677">
        <v>11</v>
      </c>
      <c r="E2677">
        <v>1</v>
      </c>
      <c r="F2677">
        <v>0</v>
      </c>
      <c r="G2677" t="s">
        <v>1968</v>
      </c>
      <c r="H2677" t="s">
        <v>1959</v>
      </c>
      <c r="I2677" t="s">
        <v>1869</v>
      </c>
      <c r="J2677" t="s">
        <v>237</v>
      </c>
      <c r="K2677" t="s">
        <v>1870</v>
      </c>
      <c r="M2677" t="s">
        <v>14</v>
      </c>
    </row>
    <row r="2678" spans="2:13" ht="14.25" hidden="1">
      <c r="B2678">
        <v>2676</v>
      </c>
      <c r="C2678">
        <v>232</v>
      </c>
      <c r="D2678">
        <v>11</v>
      </c>
      <c r="E2678">
        <v>2</v>
      </c>
      <c r="F2678">
        <v>0</v>
      </c>
      <c r="G2678" t="s">
        <v>1968</v>
      </c>
      <c r="H2678" t="s">
        <v>1959</v>
      </c>
      <c r="I2678" t="s">
        <v>1869</v>
      </c>
      <c r="J2678" t="s">
        <v>237</v>
      </c>
      <c r="K2678" t="s">
        <v>1871</v>
      </c>
      <c r="M2678" t="s">
        <v>14</v>
      </c>
    </row>
    <row r="2679" spans="2:13" ht="14.25" hidden="1">
      <c r="B2679">
        <v>2677</v>
      </c>
      <c r="C2679">
        <v>232</v>
      </c>
      <c r="D2679">
        <v>11</v>
      </c>
      <c r="E2679">
        <v>3</v>
      </c>
      <c r="F2679">
        <v>0</v>
      </c>
      <c r="G2679" t="s">
        <v>1968</v>
      </c>
      <c r="H2679" t="s">
        <v>1959</v>
      </c>
      <c r="I2679" t="s">
        <v>1869</v>
      </c>
      <c r="J2679" t="s">
        <v>237</v>
      </c>
      <c r="K2679" t="s">
        <v>1872</v>
      </c>
      <c r="M2679" t="s">
        <v>14</v>
      </c>
    </row>
    <row r="2680" spans="2:13" ht="14.25" hidden="1">
      <c r="B2680">
        <v>2678</v>
      </c>
      <c r="C2680">
        <v>232</v>
      </c>
      <c r="D2680">
        <v>11</v>
      </c>
      <c r="E2680">
        <v>4</v>
      </c>
      <c r="F2680">
        <v>0</v>
      </c>
      <c r="G2680" t="s">
        <v>1968</v>
      </c>
      <c r="H2680" t="s">
        <v>1959</v>
      </c>
      <c r="I2680" t="s">
        <v>1869</v>
      </c>
      <c r="J2680" t="s">
        <v>237</v>
      </c>
      <c r="K2680" t="s">
        <v>1873</v>
      </c>
      <c r="M2680" t="s">
        <v>14</v>
      </c>
    </row>
    <row r="2681" spans="2:13" ht="14.25" hidden="1">
      <c r="B2681">
        <v>2679</v>
      </c>
      <c r="C2681">
        <v>232</v>
      </c>
      <c r="D2681">
        <v>11</v>
      </c>
      <c r="E2681">
        <v>5</v>
      </c>
      <c r="F2681">
        <v>0</v>
      </c>
      <c r="G2681" t="s">
        <v>1968</v>
      </c>
      <c r="H2681" t="s">
        <v>1959</v>
      </c>
      <c r="I2681" t="s">
        <v>1869</v>
      </c>
      <c r="J2681" t="s">
        <v>237</v>
      </c>
      <c r="K2681" t="s">
        <v>1874</v>
      </c>
      <c r="M2681" t="s">
        <v>14</v>
      </c>
    </row>
    <row r="2682" spans="2:13" ht="14.25" hidden="1">
      <c r="B2682">
        <v>2680</v>
      </c>
      <c r="C2682">
        <v>232</v>
      </c>
      <c r="D2682">
        <v>11</v>
      </c>
      <c r="E2682">
        <v>6</v>
      </c>
      <c r="F2682">
        <v>0</v>
      </c>
      <c r="G2682" t="s">
        <v>1968</v>
      </c>
      <c r="H2682" t="s">
        <v>1959</v>
      </c>
      <c r="I2682" t="s">
        <v>1869</v>
      </c>
      <c r="J2682" t="s">
        <v>237</v>
      </c>
      <c r="K2682" t="s">
        <v>1875</v>
      </c>
      <c r="M2682" t="s">
        <v>14</v>
      </c>
    </row>
    <row r="2683" spans="2:13" ht="14.25" hidden="1">
      <c r="B2683">
        <v>2681</v>
      </c>
      <c r="C2683">
        <v>232</v>
      </c>
      <c r="D2683">
        <v>11</v>
      </c>
      <c r="E2683">
        <v>7</v>
      </c>
      <c r="F2683">
        <v>0</v>
      </c>
      <c r="G2683" t="s">
        <v>1968</v>
      </c>
      <c r="H2683" t="s">
        <v>1959</v>
      </c>
      <c r="I2683" t="s">
        <v>1869</v>
      </c>
      <c r="J2683" t="s">
        <v>237</v>
      </c>
      <c r="K2683" t="s">
        <v>1876</v>
      </c>
      <c r="M2683" t="s">
        <v>14</v>
      </c>
    </row>
    <row r="2684" spans="2:13" ht="14.25" hidden="1">
      <c r="B2684">
        <v>2682</v>
      </c>
      <c r="C2684">
        <v>232</v>
      </c>
      <c r="D2684">
        <v>11</v>
      </c>
      <c r="E2684">
        <v>8</v>
      </c>
      <c r="F2684">
        <v>0</v>
      </c>
      <c r="G2684" t="s">
        <v>1968</v>
      </c>
      <c r="H2684" t="s">
        <v>1959</v>
      </c>
      <c r="I2684" t="s">
        <v>1869</v>
      </c>
      <c r="J2684" t="s">
        <v>237</v>
      </c>
      <c r="K2684" t="s">
        <v>1877</v>
      </c>
      <c r="M2684" t="s">
        <v>14</v>
      </c>
    </row>
    <row r="2685" spans="2:13" ht="14.25" hidden="1">
      <c r="B2685">
        <v>2683</v>
      </c>
      <c r="C2685">
        <v>232</v>
      </c>
      <c r="D2685">
        <v>11</v>
      </c>
      <c r="E2685">
        <v>9</v>
      </c>
      <c r="F2685">
        <v>0</v>
      </c>
      <c r="G2685" t="s">
        <v>1968</v>
      </c>
      <c r="H2685" t="s">
        <v>1959</v>
      </c>
      <c r="I2685" t="s">
        <v>1869</v>
      </c>
      <c r="J2685" t="s">
        <v>237</v>
      </c>
      <c r="K2685" t="s">
        <v>1878</v>
      </c>
      <c r="M2685" t="s">
        <v>14</v>
      </c>
    </row>
    <row r="2686" spans="2:13" ht="14.25" hidden="1">
      <c r="B2686">
        <v>2684</v>
      </c>
      <c r="C2686">
        <v>232</v>
      </c>
      <c r="D2686">
        <v>11</v>
      </c>
      <c r="E2686">
        <v>10</v>
      </c>
      <c r="F2686">
        <v>0</v>
      </c>
      <c r="G2686" t="s">
        <v>1968</v>
      </c>
      <c r="H2686" t="s">
        <v>1959</v>
      </c>
      <c r="I2686" t="s">
        <v>1869</v>
      </c>
      <c r="J2686" t="s">
        <v>15</v>
      </c>
      <c r="K2686" t="s">
        <v>56</v>
      </c>
      <c r="M2686" t="s">
        <v>14</v>
      </c>
    </row>
    <row r="2687" spans="2:13" ht="14.25" hidden="1">
      <c r="B2687">
        <v>2685</v>
      </c>
      <c r="C2687">
        <v>232</v>
      </c>
      <c r="D2687">
        <v>11</v>
      </c>
      <c r="E2687">
        <v>11</v>
      </c>
      <c r="F2687">
        <v>0</v>
      </c>
      <c r="G2687" t="s">
        <v>1968</v>
      </c>
      <c r="H2687" t="s">
        <v>1959</v>
      </c>
      <c r="I2687" t="s">
        <v>1869</v>
      </c>
      <c r="J2687" t="s">
        <v>24</v>
      </c>
      <c r="K2687" t="s">
        <v>57</v>
      </c>
      <c r="M2687" t="s">
        <v>14</v>
      </c>
    </row>
    <row r="2688" spans="2:13" ht="14.25" hidden="1">
      <c r="B2688">
        <v>2686</v>
      </c>
      <c r="C2688">
        <v>233</v>
      </c>
      <c r="D2688">
        <v>11</v>
      </c>
      <c r="E2688">
        <v>0</v>
      </c>
      <c r="F2688">
        <v>0</v>
      </c>
      <c r="G2688" t="s">
        <v>1968</v>
      </c>
      <c r="H2688" t="s">
        <v>1959</v>
      </c>
      <c r="I2688" t="s">
        <v>1880</v>
      </c>
      <c r="J2688" t="s">
        <v>1879</v>
      </c>
      <c r="K2688" t="s">
        <v>1880</v>
      </c>
      <c r="M2688" t="s">
        <v>14</v>
      </c>
    </row>
    <row r="2689" spans="2:13" ht="14.25" hidden="1">
      <c r="B2689">
        <v>2687</v>
      </c>
      <c r="C2689">
        <v>233</v>
      </c>
      <c r="D2689">
        <v>11</v>
      </c>
      <c r="E2689">
        <v>1</v>
      </c>
      <c r="F2689">
        <v>0</v>
      </c>
      <c r="G2689" t="s">
        <v>1968</v>
      </c>
      <c r="H2689" t="s">
        <v>1959</v>
      </c>
      <c r="I2689" t="s">
        <v>1880</v>
      </c>
      <c r="J2689" t="s">
        <v>237</v>
      </c>
      <c r="K2689" t="s">
        <v>1881</v>
      </c>
      <c r="M2689" t="s">
        <v>14</v>
      </c>
    </row>
    <row r="2690" spans="2:13" ht="14.25" hidden="1">
      <c r="B2690">
        <v>2688</v>
      </c>
      <c r="C2690">
        <v>233</v>
      </c>
      <c r="D2690">
        <v>11</v>
      </c>
      <c r="E2690">
        <v>2</v>
      </c>
      <c r="F2690">
        <v>0</v>
      </c>
      <c r="G2690" t="s">
        <v>1968</v>
      </c>
      <c r="H2690" t="s">
        <v>1959</v>
      </c>
      <c r="I2690" t="s">
        <v>1880</v>
      </c>
      <c r="J2690" t="s">
        <v>237</v>
      </c>
      <c r="K2690" t="s">
        <v>1882</v>
      </c>
      <c r="M2690" t="s">
        <v>14</v>
      </c>
    </row>
    <row r="2691" spans="2:13" ht="14.25" hidden="1">
      <c r="B2691">
        <v>2689</v>
      </c>
      <c r="C2691">
        <v>233</v>
      </c>
      <c r="D2691">
        <v>11</v>
      </c>
      <c r="E2691">
        <v>3</v>
      </c>
      <c r="F2691">
        <v>0</v>
      </c>
      <c r="G2691" t="s">
        <v>1968</v>
      </c>
      <c r="H2691" t="s">
        <v>1959</v>
      </c>
      <c r="I2691" t="s">
        <v>1880</v>
      </c>
      <c r="J2691" t="s">
        <v>237</v>
      </c>
      <c r="K2691" t="s">
        <v>1883</v>
      </c>
      <c r="M2691" t="s">
        <v>14</v>
      </c>
    </row>
    <row r="2692" spans="2:13" ht="14.25" hidden="1">
      <c r="B2692">
        <v>2690</v>
      </c>
      <c r="C2692">
        <v>233</v>
      </c>
      <c r="D2692">
        <v>11</v>
      </c>
      <c r="E2692">
        <v>4</v>
      </c>
      <c r="F2692">
        <v>0</v>
      </c>
      <c r="G2692" t="s">
        <v>1968</v>
      </c>
      <c r="H2692" t="s">
        <v>1959</v>
      </c>
      <c r="I2692" t="s">
        <v>1880</v>
      </c>
      <c r="J2692" t="s">
        <v>237</v>
      </c>
      <c r="K2692" t="s">
        <v>1884</v>
      </c>
      <c r="M2692" t="s">
        <v>14</v>
      </c>
    </row>
    <row r="2693" spans="2:13" ht="14.25" hidden="1">
      <c r="B2693">
        <v>2691</v>
      </c>
      <c r="C2693">
        <v>233</v>
      </c>
      <c r="D2693">
        <v>11</v>
      </c>
      <c r="E2693">
        <v>5</v>
      </c>
      <c r="F2693">
        <v>0</v>
      </c>
      <c r="G2693" t="s">
        <v>1968</v>
      </c>
      <c r="H2693" t="s">
        <v>1959</v>
      </c>
      <c r="I2693" t="s">
        <v>1880</v>
      </c>
      <c r="J2693" t="s">
        <v>237</v>
      </c>
      <c r="K2693" t="s">
        <v>1885</v>
      </c>
      <c r="M2693" t="s">
        <v>14</v>
      </c>
    </row>
    <row r="2694" spans="2:13" ht="14.25" hidden="1">
      <c r="B2694">
        <v>2692</v>
      </c>
      <c r="C2694">
        <v>233</v>
      </c>
      <c r="D2694">
        <v>11</v>
      </c>
      <c r="E2694">
        <v>6</v>
      </c>
      <c r="F2694">
        <v>0</v>
      </c>
      <c r="G2694" t="s">
        <v>1968</v>
      </c>
      <c r="H2694" t="s">
        <v>1959</v>
      </c>
      <c r="I2694" t="s">
        <v>1880</v>
      </c>
      <c r="J2694" t="s">
        <v>237</v>
      </c>
      <c r="K2694" t="s">
        <v>1886</v>
      </c>
      <c r="M2694" t="s">
        <v>14</v>
      </c>
    </row>
    <row r="2695" spans="2:13" ht="14.25" hidden="1">
      <c r="B2695">
        <v>2693</v>
      </c>
      <c r="C2695">
        <v>233</v>
      </c>
      <c r="D2695">
        <v>11</v>
      </c>
      <c r="E2695">
        <v>7</v>
      </c>
      <c r="F2695">
        <v>0</v>
      </c>
      <c r="G2695" t="s">
        <v>1968</v>
      </c>
      <c r="H2695" t="s">
        <v>1959</v>
      </c>
      <c r="I2695" t="s">
        <v>1880</v>
      </c>
      <c r="J2695" t="s">
        <v>237</v>
      </c>
      <c r="K2695" t="s">
        <v>1887</v>
      </c>
      <c r="M2695" t="s">
        <v>14</v>
      </c>
    </row>
    <row r="2696" spans="2:13" ht="14.25" hidden="1">
      <c r="B2696">
        <v>2694</v>
      </c>
      <c r="C2696">
        <v>233</v>
      </c>
      <c r="D2696">
        <v>11</v>
      </c>
      <c r="E2696">
        <v>8</v>
      </c>
      <c r="F2696">
        <v>0</v>
      </c>
      <c r="G2696" t="s">
        <v>1968</v>
      </c>
      <c r="H2696" t="s">
        <v>1959</v>
      </c>
      <c r="I2696" t="s">
        <v>1880</v>
      </c>
      <c r="J2696" t="s">
        <v>237</v>
      </c>
      <c r="K2696" t="s">
        <v>1888</v>
      </c>
      <c r="M2696" t="s">
        <v>14</v>
      </c>
    </row>
    <row r="2697" spans="2:13" ht="14.25" hidden="1">
      <c r="B2697">
        <v>2695</v>
      </c>
      <c r="C2697">
        <v>233</v>
      </c>
      <c r="D2697">
        <v>11</v>
      </c>
      <c r="E2697">
        <v>9</v>
      </c>
      <c r="F2697">
        <v>0</v>
      </c>
      <c r="G2697" t="s">
        <v>1968</v>
      </c>
      <c r="H2697" t="s">
        <v>1959</v>
      </c>
      <c r="I2697" t="s">
        <v>1880</v>
      </c>
      <c r="J2697" t="s">
        <v>237</v>
      </c>
      <c r="K2697" t="s">
        <v>1889</v>
      </c>
      <c r="M2697" t="s">
        <v>14</v>
      </c>
    </row>
    <row r="2698" spans="2:13" ht="14.25" hidden="1">
      <c r="B2698">
        <v>2696</v>
      </c>
      <c r="C2698">
        <v>233</v>
      </c>
      <c r="D2698">
        <v>11</v>
      </c>
      <c r="E2698">
        <v>10</v>
      </c>
      <c r="F2698">
        <v>0</v>
      </c>
      <c r="G2698" t="s">
        <v>1968</v>
      </c>
      <c r="H2698" t="s">
        <v>1959</v>
      </c>
      <c r="I2698" t="s">
        <v>1880</v>
      </c>
      <c r="J2698" t="s">
        <v>15</v>
      </c>
      <c r="K2698" t="s">
        <v>56</v>
      </c>
      <c r="M2698" t="s">
        <v>14</v>
      </c>
    </row>
    <row r="2699" spans="2:13" ht="14.25" hidden="1">
      <c r="B2699">
        <v>2697</v>
      </c>
      <c r="C2699">
        <v>233</v>
      </c>
      <c r="D2699">
        <v>11</v>
      </c>
      <c r="E2699">
        <v>11</v>
      </c>
      <c r="F2699">
        <v>0</v>
      </c>
      <c r="G2699" t="s">
        <v>1968</v>
      </c>
      <c r="H2699" t="s">
        <v>1959</v>
      </c>
      <c r="I2699" t="s">
        <v>1880</v>
      </c>
      <c r="J2699" t="s">
        <v>24</v>
      </c>
      <c r="K2699" t="s">
        <v>57</v>
      </c>
      <c r="M2699" t="s">
        <v>14</v>
      </c>
    </row>
    <row r="2700" spans="2:13" ht="14.25" hidden="1">
      <c r="B2700">
        <v>2698</v>
      </c>
      <c r="C2700">
        <v>234</v>
      </c>
      <c r="D2700">
        <v>19</v>
      </c>
      <c r="E2700">
        <v>0</v>
      </c>
      <c r="F2700">
        <v>0</v>
      </c>
      <c r="G2700" t="s">
        <v>1968</v>
      </c>
      <c r="H2700" t="s">
        <v>1959</v>
      </c>
      <c r="I2700" t="s">
        <v>1890</v>
      </c>
      <c r="J2700" t="s">
        <v>430</v>
      </c>
      <c r="K2700" t="s">
        <v>1890</v>
      </c>
      <c r="M2700" t="s">
        <v>14</v>
      </c>
    </row>
    <row r="2701" spans="2:13" ht="14.25" hidden="1">
      <c r="B2701">
        <v>2699</v>
      </c>
      <c r="C2701">
        <v>234</v>
      </c>
      <c r="D2701">
        <v>19</v>
      </c>
      <c r="E2701">
        <v>1</v>
      </c>
      <c r="F2701">
        <v>0</v>
      </c>
      <c r="G2701" t="s">
        <v>1968</v>
      </c>
      <c r="H2701" t="s">
        <v>1959</v>
      </c>
      <c r="I2701" t="s">
        <v>1890</v>
      </c>
      <c r="J2701" t="s">
        <v>432</v>
      </c>
      <c r="K2701" t="s">
        <v>1891</v>
      </c>
      <c r="M2701" t="s">
        <v>14</v>
      </c>
    </row>
    <row r="2702" spans="2:13" ht="14.25" hidden="1">
      <c r="B2702">
        <v>2700</v>
      </c>
      <c r="C2702">
        <v>234</v>
      </c>
      <c r="D2702">
        <v>19</v>
      </c>
      <c r="E2702">
        <v>2</v>
      </c>
      <c r="F2702">
        <v>0</v>
      </c>
      <c r="G2702" t="s">
        <v>1968</v>
      </c>
      <c r="H2702" t="s">
        <v>1959</v>
      </c>
      <c r="I2702" t="s">
        <v>1890</v>
      </c>
      <c r="J2702" t="s">
        <v>15</v>
      </c>
      <c r="K2702" t="s">
        <v>1892</v>
      </c>
      <c r="M2702" t="s">
        <v>14</v>
      </c>
    </row>
    <row r="2703" spans="2:13" ht="14.25" hidden="1">
      <c r="B2703">
        <v>2701</v>
      </c>
      <c r="C2703">
        <v>234</v>
      </c>
      <c r="D2703">
        <v>19</v>
      </c>
      <c r="E2703">
        <v>3</v>
      </c>
      <c r="F2703">
        <v>0</v>
      </c>
      <c r="G2703" t="s">
        <v>1968</v>
      </c>
      <c r="H2703" t="s">
        <v>1959</v>
      </c>
      <c r="I2703" t="s">
        <v>1890</v>
      </c>
      <c r="J2703" t="s">
        <v>15</v>
      </c>
      <c r="K2703" t="s">
        <v>1893</v>
      </c>
      <c r="M2703" t="s">
        <v>14</v>
      </c>
    </row>
    <row r="2704" spans="2:13" ht="14.25" hidden="1">
      <c r="B2704">
        <v>2702</v>
      </c>
      <c r="C2704">
        <v>234</v>
      </c>
      <c r="D2704">
        <v>19</v>
      </c>
      <c r="E2704">
        <v>4</v>
      </c>
      <c r="F2704">
        <v>0</v>
      </c>
      <c r="G2704" t="s">
        <v>1968</v>
      </c>
      <c r="H2704" t="s">
        <v>1959</v>
      </c>
      <c r="I2704" t="s">
        <v>1890</v>
      </c>
      <c r="J2704" t="s">
        <v>15</v>
      </c>
      <c r="K2704" t="s">
        <v>1894</v>
      </c>
      <c r="M2704" t="s">
        <v>14</v>
      </c>
    </row>
    <row r="2705" spans="2:13" ht="14.25" hidden="1">
      <c r="B2705">
        <v>2703</v>
      </c>
      <c r="C2705">
        <v>234</v>
      </c>
      <c r="D2705">
        <v>19</v>
      </c>
      <c r="E2705">
        <v>5</v>
      </c>
      <c r="F2705">
        <v>0</v>
      </c>
      <c r="G2705" t="s">
        <v>1968</v>
      </c>
      <c r="H2705" t="s">
        <v>1959</v>
      </c>
      <c r="I2705" t="s">
        <v>1890</v>
      </c>
      <c r="J2705" t="s">
        <v>15</v>
      </c>
      <c r="K2705" t="s">
        <v>1895</v>
      </c>
      <c r="M2705" t="s">
        <v>14</v>
      </c>
    </row>
    <row r="2706" spans="2:13" ht="14.25" hidden="1">
      <c r="B2706">
        <v>2704</v>
      </c>
      <c r="C2706">
        <v>234</v>
      </c>
      <c r="D2706">
        <v>19</v>
      </c>
      <c r="E2706">
        <v>6</v>
      </c>
      <c r="F2706">
        <v>0</v>
      </c>
      <c r="G2706" t="s">
        <v>1968</v>
      </c>
      <c r="H2706" t="s">
        <v>1959</v>
      </c>
      <c r="I2706" t="s">
        <v>1890</v>
      </c>
      <c r="J2706" t="s">
        <v>15</v>
      </c>
      <c r="K2706" t="s">
        <v>1896</v>
      </c>
      <c r="M2706" t="s">
        <v>14</v>
      </c>
    </row>
    <row r="2707" spans="2:13" ht="14.25" hidden="1">
      <c r="B2707">
        <v>2705</v>
      </c>
      <c r="C2707">
        <v>234</v>
      </c>
      <c r="D2707">
        <v>19</v>
      </c>
      <c r="E2707">
        <v>7</v>
      </c>
      <c r="F2707">
        <v>0</v>
      </c>
      <c r="G2707" t="s">
        <v>1968</v>
      </c>
      <c r="H2707" t="s">
        <v>1959</v>
      </c>
      <c r="I2707" t="s">
        <v>1890</v>
      </c>
      <c r="J2707" t="s">
        <v>15</v>
      </c>
      <c r="K2707" t="s">
        <v>1897</v>
      </c>
      <c r="M2707" t="s">
        <v>14</v>
      </c>
    </row>
    <row r="2708" spans="2:13" ht="14.25" hidden="1">
      <c r="B2708">
        <v>2706</v>
      </c>
      <c r="C2708">
        <v>234</v>
      </c>
      <c r="D2708">
        <v>19</v>
      </c>
      <c r="E2708">
        <v>8</v>
      </c>
      <c r="F2708">
        <v>0</v>
      </c>
      <c r="G2708" t="s">
        <v>1968</v>
      </c>
      <c r="H2708" t="s">
        <v>1959</v>
      </c>
      <c r="I2708" t="s">
        <v>1890</v>
      </c>
      <c r="J2708" t="s">
        <v>432</v>
      </c>
      <c r="K2708" t="s">
        <v>1898</v>
      </c>
      <c r="M2708" t="s">
        <v>14</v>
      </c>
    </row>
    <row r="2709" spans="2:13" ht="14.25" hidden="1">
      <c r="B2709">
        <v>2707</v>
      </c>
      <c r="C2709">
        <v>234</v>
      </c>
      <c r="D2709">
        <v>19</v>
      </c>
      <c r="E2709">
        <v>9</v>
      </c>
      <c r="F2709">
        <v>0</v>
      </c>
      <c r="G2709" t="s">
        <v>1968</v>
      </c>
      <c r="H2709" t="s">
        <v>1959</v>
      </c>
      <c r="I2709" t="s">
        <v>1890</v>
      </c>
      <c r="J2709" t="s">
        <v>15</v>
      </c>
      <c r="K2709" t="s">
        <v>1899</v>
      </c>
      <c r="M2709" t="s">
        <v>14</v>
      </c>
    </row>
    <row r="2710" spans="2:13" ht="14.25" hidden="1">
      <c r="B2710">
        <v>2708</v>
      </c>
      <c r="C2710">
        <v>234</v>
      </c>
      <c r="D2710">
        <v>19</v>
      </c>
      <c r="E2710">
        <v>10</v>
      </c>
      <c r="F2710">
        <v>0</v>
      </c>
      <c r="G2710" t="s">
        <v>1968</v>
      </c>
      <c r="H2710" t="s">
        <v>1959</v>
      </c>
      <c r="I2710" t="s">
        <v>1890</v>
      </c>
      <c r="J2710" t="s">
        <v>432</v>
      </c>
      <c r="K2710" t="s">
        <v>1900</v>
      </c>
      <c r="M2710" t="s">
        <v>14</v>
      </c>
    </row>
    <row r="2711" spans="2:13" ht="14.25" hidden="1">
      <c r="B2711">
        <v>2709</v>
      </c>
      <c r="C2711">
        <v>234</v>
      </c>
      <c r="D2711">
        <v>19</v>
      </c>
      <c r="E2711">
        <v>11</v>
      </c>
      <c r="F2711">
        <v>0</v>
      </c>
      <c r="G2711" t="s">
        <v>1968</v>
      </c>
      <c r="H2711" t="s">
        <v>1959</v>
      </c>
      <c r="I2711" t="s">
        <v>1890</v>
      </c>
      <c r="J2711" t="s">
        <v>15</v>
      </c>
      <c r="K2711" t="s">
        <v>1901</v>
      </c>
      <c r="M2711" t="s">
        <v>14</v>
      </c>
    </row>
    <row r="2712" spans="2:13" ht="14.25" hidden="1">
      <c r="B2712">
        <v>2710</v>
      </c>
      <c r="C2712">
        <v>234</v>
      </c>
      <c r="D2712">
        <v>19</v>
      </c>
      <c r="E2712">
        <v>12</v>
      </c>
      <c r="F2712">
        <v>0</v>
      </c>
      <c r="G2712" t="s">
        <v>1968</v>
      </c>
      <c r="H2712" t="s">
        <v>1959</v>
      </c>
      <c r="I2712" t="s">
        <v>1890</v>
      </c>
      <c r="J2712" t="s">
        <v>432</v>
      </c>
      <c r="K2712" t="s">
        <v>1902</v>
      </c>
      <c r="M2712" t="s">
        <v>14</v>
      </c>
    </row>
    <row r="2713" spans="2:13" ht="14.25" hidden="1">
      <c r="B2713">
        <v>2711</v>
      </c>
      <c r="C2713">
        <v>234</v>
      </c>
      <c r="D2713">
        <v>19</v>
      </c>
      <c r="E2713">
        <v>13</v>
      </c>
      <c r="F2713">
        <v>0</v>
      </c>
      <c r="G2713" t="s">
        <v>1968</v>
      </c>
      <c r="H2713" t="s">
        <v>1959</v>
      </c>
      <c r="I2713" t="s">
        <v>1890</v>
      </c>
      <c r="J2713" t="s">
        <v>15</v>
      </c>
      <c r="K2713" t="s">
        <v>1903</v>
      </c>
      <c r="M2713" t="s">
        <v>14</v>
      </c>
    </row>
    <row r="2714" spans="2:13" ht="14.25" hidden="1">
      <c r="B2714">
        <v>2712</v>
      </c>
      <c r="C2714">
        <v>234</v>
      </c>
      <c r="D2714">
        <v>19</v>
      </c>
      <c r="E2714">
        <v>14</v>
      </c>
      <c r="F2714">
        <v>0</v>
      </c>
      <c r="G2714" t="s">
        <v>1968</v>
      </c>
      <c r="H2714" t="s">
        <v>1959</v>
      </c>
      <c r="I2714" t="s">
        <v>1890</v>
      </c>
      <c r="J2714" t="s">
        <v>15</v>
      </c>
      <c r="K2714" t="s">
        <v>1904</v>
      </c>
      <c r="M2714" t="s">
        <v>14</v>
      </c>
    </row>
    <row r="2715" spans="2:13" ht="14.25" hidden="1">
      <c r="B2715">
        <v>2713</v>
      </c>
      <c r="C2715">
        <v>234</v>
      </c>
      <c r="D2715">
        <v>19</v>
      </c>
      <c r="E2715">
        <v>15</v>
      </c>
      <c r="F2715">
        <v>0</v>
      </c>
      <c r="G2715" t="s">
        <v>1968</v>
      </c>
      <c r="H2715" t="s">
        <v>1959</v>
      </c>
      <c r="I2715" t="s">
        <v>1890</v>
      </c>
      <c r="J2715" t="s">
        <v>432</v>
      </c>
      <c r="K2715" t="s">
        <v>1905</v>
      </c>
      <c r="M2715" t="s">
        <v>14</v>
      </c>
    </row>
    <row r="2716" spans="2:13" ht="14.25" hidden="1">
      <c r="B2716">
        <v>2714</v>
      </c>
      <c r="C2716">
        <v>234</v>
      </c>
      <c r="D2716">
        <v>19</v>
      </c>
      <c r="E2716">
        <v>16</v>
      </c>
      <c r="F2716">
        <v>0</v>
      </c>
      <c r="G2716" t="s">
        <v>1968</v>
      </c>
      <c r="H2716" t="s">
        <v>1959</v>
      </c>
      <c r="I2716" t="s">
        <v>1890</v>
      </c>
      <c r="J2716" t="s">
        <v>15</v>
      </c>
      <c r="K2716" t="s">
        <v>1906</v>
      </c>
      <c r="M2716" t="s">
        <v>14</v>
      </c>
    </row>
    <row r="2717" spans="2:13" ht="14.25" hidden="1">
      <c r="B2717">
        <v>2715</v>
      </c>
      <c r="C2717">
        <v>234</v>
      </c>
      <c r="D2717">
        <v>19</v>
      </c>
      <c r="E2717">
        <v>17</v>
      </c>
      <c r="F2717">
        <v>0</v>
      </c>
      <c r="G2717" t="s">
        <v>1968</v>
      </c>
      <c r="H2717" t="s">
        <v>1959</v>
      </c>
      <c r="I2717" t="s">
        <v>1890</v>
      </c>
      <c r="J2717" t="s">
        <v>15</v>
      </c>
      <c r="K2717" t="s">
        <v>1907</v>
      </c>
      <c r="M2717" t="s">
        <v>14</v>
      </c>
    </row>
    <row r="2718" spans="2:13" ht="14.25" hidden="1">
      <c r="B2718">
        <v>2716</v>
      </c>
      <c r="C2718">
        <v>234</v>
      </c>
      <c r="D2718">
        <v>19</v>
      </c>
      <c r="E2718">
        <v>18</v>
      </c>
      <c r="F2718">
        <v>0</v>
      </c>
      <c r="G2718" t="s">
        <v>1968</v>
      </c>
      <c r="H2718" t="s">
        <v>1959</v>
      </c>
      <c r="I2718" t="s">
        <v>1890</v>
      </c>
      <c r="J2718" t="s">
        <v>15</v>
      </c>
      <c r="K2718" t="s">
        <v>56</v>
      </c>
      <c r="M2718" t="s">
        <v>14</v>
      </c>
    </row>
    <row r="2719" spans="2:13" ht="14.25" hidden="1">
      <c r="B2719">
        <v>2717</v>
      </c>
      <c r="C2719">
        <v>234</v>
      </c>
      <c r="D2719">
        <v>19</v>
      </c>
      <c r="E2719">
        <v>19</v>
      </c>
      <c r="F2719">
        <v>0</v>
      </c>
      <c r="G2719" t="s">
        <v>1968</v>
      </c>
      <c r="H2719" t="s">
        <v>1959</v>
      </c>
      <c r="I2719" t="s">
        <v>1890</v>
      </c>
      <c r="J2719" t="s">
        <v>24</v>
      </c>
      <c r="K2719" t="s">
        <v>57</v>
      </c>
      <c r="M2719" t="s">
        <v>14</v>
      </c>
    </row>
    <row r="2720" spans="2:13" ht="14.25" hidden="1">
      <c r="B2720">
        <v>2718</v>
      </c>
      <c r="C2720">
        <v>235</v>
      </c>
      <c r="D2720">
        <v>4</v>
      </c>
      <c r="E2720">
        <v>0</v>
      </c>
      <c r="F2720">
        <v>0</v>
      </c>
      <c r="G2720" t="s">
        <v>1968</v>
      </c>
      <c r="H2720" t="s">
        <v>1959</v>
      </c>
      <c r="I2720" t="s">
        <v>1908</v>
      </c>
      <c r="J2720" t="s">
        <v>12</v>
      </c>
      <c r="K2720" t="s">
        <v>1908</v>
      </c>
      <c r="M2720" t="s">
        <v>14</v>
      </c>
    </row>
    <row r="2721" spans="2:13" ht="14.25" hidden="1">
      <c r="B2721">
        <v>2719</v>
      </c>
      <c r="C2721">
        <v>235</v>
      </c>
      <c r="D2721">
        <v>4</v>
      </c>
      <c r="E2721">
        <v>1</v>
      </c>
      <c r="F2721">
        <v>0</v>
      </c>
      <c r="G2721" t="s">
        <v>1968</v>
      </c>
      <c r="H2721" t="s">
        <v>1959</v>
      </c>
      <c r="I2721" t="s">
        <v>1908</v>
      </c>
      <c r="J2721" t="s">
        <v>15</v>
      </c>
      <c r="K2721" t="s">
        <v>1909</v>
      </c>
      <c r="M2721" t="s">
        <v>14</v>
      </c>
    </row>
    <row r="2722" spans="2:13" ht="14.25" hidden="1">
      <c r="B2722">
        <v>2720</v>
      </c>
      <c r="C2722">
        <v>235</v>
      </c>
      <c r="D2722">
        <v>4</v>
      </c>
      <c r="E2722">
        <v>2</v>
      </c>
      <c r="F2722">
        <v>0</v>
      </c>
      <c r="G2722" t="s">
        <v>1968</v>
      </c>
      <c r="H2722" t="s">
        <v>1959</v>
      </c>
      <c r="I2722" t="s">
        <v>1908</v>
      </c>
      <c r="J2722" t="s">
        <v>939</v>
      </c>
      <c r="K2722" t="s">
        <v>1216</v>
      </c>
      <c r="M2722" t="s">
        <v>14</v>
      </c>
    </row>
    <row r="2723" spans="2:13" ht="14.25" hidden="1">
      <c r="B2723">
        <v>2721</v>
      </c>
      <c r="C2723">
        <v>235</v>
      </c>
      <c r="D2723">
        <v>4</v>
      </c>
      <c r="E2723">
        <v>3</v>
      </c>
      <c r="F2723">
        <v>0</v>
      </c>
      <c r="G2723" t="s">
        <v>1968</v>
      </c>
      <c r="H2723" t="s">
        <v>1959</v>
      </c>
      <c r="I2723" t="s">
        <v>1908</v>
      </c>
      <c r="J2723" t="s">
        <v>15</v>
      </c>
      <c r="K2723" t="s">
        <v>56</v>
      </c>
      <c r="M2723" t="s">
        <v>14</v>
      </c>
    </row>
    <row r="2724" spans="2:13" ht="14.25" hidden="1">
      <c r="B2724">
        <v>2722</v>
      </c>
      <c r="C2724">
        <v>235</v>
      </c>
      <c r="D2724">
        <v>4</v>
      </c>
      <c r="E2724">
        <v>4</v>
      </c>
      <c r="F2724">
        <v>0</v>
      </c>
      <c r="G2724" t="s">
        <v>1968</v>
      </c>
      <c r="H2724" t="s">
        <v>1959</v>
      </c>
      <c r="I2724" t="s">
        <v>1908</v>
      </c>
      <c r="J2724" t="s">
        <v>24</v>
      </c>
      <c r="K2724" t="s">
        <v>57</v>
      </c>
      <c r="M2724" t="s">
        <v>14</v>
      </c>
    </row>
    <row r="2725" spans="2:13" ht="14.25" hidden="1">
      <c r="B2725">
        <v>2723</v>
      </c>
      <c r="C2725">
        <v>236</v>
      </c>
      <c r="D2725">
        <v>13</v>
      </c>
      <c r="E2725">
        <v>0</v>
      </c>
      <c r="F2725">
        <v>0</v>
      </c>
      <c r="G2725" t="s">
        <v>1968</v>
      </c>
      <c r="H2725" t="s">
        <v>1959</v>
      </c>
      <c r="I2725" t="s">
        <v>1910</v>
      </c>
      <c r="J2725" t="s">
        <v>430</v>
      </c>
      <c r="K2725" t="s">
        <v>1910</v>
      </c>
      <c r="M2725" t="s">
        <v>14</v>
      </c>
    </row>
    <row r="2726" spans="2:13" ht="14.25" hidden="1">
      <c r="B2726">
        <v>2724</v>
      </c>
      <c r="C2726">
        <v>236</v>
      </c>
      <c r="D2726">
        <v>13</v>
      </c>
      <c r="E2726">
        <v>1</v>
      </c>
      <c r="F2726">
        <v>0</v>
      </c>
      <c r="G2726" t="s">
        <v>1968</v>
      </c>
      <c r="H2726" t="s">
        <v>1959</v>
      </c>
      <c r="I2726" t="s">
        <v>1910</v>
      </c>
      <c r="J2726" t="s">
        <v>432</v>
      </c>
      <c r="K2726" t="s">
        <v>1321</v>
      </c>
      <c r="M2726" t="s">
        <v>14</v>
      </c>
    </row>
    <row r="2727" spans="2:13" ht="14.25" hidden="1">
      <c r="B2727">
        <v>2725</v>
      </c>
      <c r="C2727">
        <v>236</v>
      </c>
      <c r="D2727">
        <v>13</v>
      </c>
      <c r="E2727">
        <v>2</v>
      </c>
      <c r="F2727">
        <v>0</v>
      </c>
      <c r="G2727" t="s">
        <v>1968</v>
      </c>
      <c r="H2727" t="s">
        <v>1959</v>
      </c>
      <c r="I2727" t="s">
        <v>1910</v>
      </c>
      <c r="J2727" t="s">
        <v>15</v>
      </c>
      <c r="K2727" t="s">
        <v>1911</v>
      </c>
      <c r="M2727" t="s">
        <v>14</v>
      </c>
    </row>
    <row r="2728" spans="2:13" ht="14.25" hidden="1">
      <c r="B2728">
        <v>2726</v>
      </c>
      <c r="C2728">
        <v>236</v>
      </c>
      <c r="D2728">
        <v>13</v>
      </c>
      <c r="E2728">
        <v>3</v>
      </c>
      <c r="F2728">
        <v>0</v>
      </c>
      <c r="G2728" t="s">
        <v>1968</v>
      </c>
      <c r="H2728" t="s">
        <v>1959</v>
      </c>
      <c r="I2728" t="s">
        <v>1910</v>
      </c>
      <c r="J2728" t="s">
        <v>15</v>
      </c>
      <c r="K2728" t="s">
        <v>1912</v>
      </c>
      <c r="M2728" t="s">
        <v>14</v>
      </c>
    </row>
    <row r="2729" spans="2:13" ht="14.25" hidden="1">
      <c r="B2729">
        <v>2727</v>
      </c>
      <c r="C2729">
        <v>236</v>
      </c>
      <c r="D2729">
        <v>13</v>
      </c>
      <c r="E2729">
        <v>4</v>
      </c>
      <c r="F2729">
        <v>0</v>
      </c>
      <c r="G2729" t="s">
        <v>1968</v>
      </c>
      <c r="H2729" t="s">
        <v>1959</v>
      </c>
      <c r="I2729" t="s">
        <v>1910</v>
      </c>
      <c r="J2729" t="s">
        <v>432</v>
      </c>
      <c r="K2729" t="s">
        <v>1913</v>
      </c>
      <c r="M2729" t="s">
        <v>14</v>
      </c>
    </row>
    <row r="2730" spans="2:13" ht="14.25" hidden="1">
      <c r="B2730">
        <v>2728</v>
      </c>
      <c r="C2730">
        <v>236</v>
      </c>
      <c r="D2730">
        <v>13</v>
      </c>
      <c r="E2730">
        <v>5</v>
      </c>
      <c r="F2730">
        <v>0</v>
      </c>
      <c r="G2730" t="s">
        <v>1968</v>
      </c>
      <c r="H2730" t="s">
        <v>1959</v>
      </c>
      <c r="I2730" t="s">
        <v>1910</v>
      </c>
      <c r="J2730" t="s">
        <v>15</v>
      </c>
      <c r="K2730" t="s">
        <v>1914</v>
      </c>
      <c r="M2730" t="s">
        <v>14</v>
      </c>
    </row>
    <row r="2731" spans="2:13" ht="14.25" hidden="1">
      <c r="B2731">
        <v>2729</v>
      </c>
      <c r="C2731">
        <v>236</v>
      </c>
      <c r="D2731">
        <v>13</v>
      </c>
      <c r="E2731">
        <v>6</v>
      </c>
      <c r="F2731">
        <v>0</v>
      </c>
      <c r="G2731" t="s">
        <v>1968</v>
      </c>
      <c r="H2731" t="s">
        <v>1959</v>
      </c>
      <c r="I2731" t="s">
        <v>1910</v>
      </c>
      <c r="J2731" t="s">
        <v>15</v>
      </c>
      <c r="K2731" t="s">
        <v>1915</v>
      </c>
      <c r="M2731" t="s">
        <v>14</v>
      </c>
    </row>
    <row r="2732" spans="2:13" ht="14.25" hidden="1">
      <c r="B2732">
        <v>2730</v>
      </c>
      <c r="C2732">
        <v>236</v>
      </c>
      <c r="D2732">
        <v>13</v>
      </c>
      <c r="E2732">
        <v>7</v>
      </c>
      <c r="F2732">
        <v>0</v>
      </c>
      <c r="G2732" t="s">
        <v>1968</v>
      </c>
      <c r="H2732" t="s">
        <v>1959</v>
      </c>
      <c r="I2732" t="s">
        <v>1910</v>
      </c>
      <c r="J2732" t="s">
        <v>432</v>
      </c>
      <c r="K2732" t="s">
        <v>1916</v>
      </c>
      <c r="M2732" t="s">
        <v>14</v>
      </c>
    </row>
    <row r="2733" spans="2:13" ht="14.25" hidden="1">
      <c r="B2733">
        <v>2731</v>
      </c>
      <c r="C2733">
        <v>236</v>
      </c>
      <c r="D2733">
        <v>13</v>
      </c>
      <c r="E2733">
        <v>8</v>
      </c>
      <c r="F2733">
        <v>0</v>
      </c>
      <c r="G2733" t="s">
        <v>1968</v>
      </c>
      <c r="H2733" t="s">
        <v>1959</v>
      </c>
      <c r="I2733" t="s">
        <v>1910</v>
      </c>
      <c r="J2733" t="s">
        <v>15</v>
      </c>
      <c r="K2733" t="s">
        <v>1917</v>
      </c>
      <c r="M2733" t="s">
        <v>14</v>
      </c>
    </row>
    <row r="2734" spans="2:13" ht="14.25" hidden="1">
      <c r="B2734">
        <v>2732</v>
      </c>
      <c r="C2734">
        <v>236</v>
      </c>
      <c r="D2734">
        <v>13</v>
      </c>
      <c r="E2734">
        <v>9</v>
      </c>
      <c r="F2734">
        <v>0</v>
      </c>
      <c r="G2734" t="s">
        <v>1968</v>
      </c>
      <c r="H2734" t="s">
        <v>1959</v>
      </c>
      <c r="I2734" t="s">
        <v>1910</v>
      </c>
      <c r="J2734" t="s">
        <v>15</v>
      </c>
      <c r="K2734" t="s">
        <v>1918</v>
      </c>
      <c r="M2734" t="s">
        <v>14</v>
      </c>
    </row>
    <row r="2735" spans="2:13" ht="14.25" hidden="1">
      <c r="B2735">
        <v>2733</v>
      </c>
      <c r="C2735">
        <v>236</v>
      </c>
      <c r="D2735">
        <v>13</v>
      </c>
      <c r="E2735">
        <v>10</v>
      </c>
      <c r="F2735">
        <v>0</v>
      </c>
      <c r="G2735" t="s">
        <v>1968</v>
      </c>
      <c r="H2735" t="s">
        <v>1959</v>
      </c>
      <c r="I2735" t="s">
        <v>1910</v>
      </c>
      <c r="J2735" t="s">
        <v>15</v>
      </c>
      <c r="K2735" t="s">
        <v>1919</v>
      </c>
      <c r="M2735" t="s">
        <v>14</v>
      </c>
    </row>
    <row r="2736" spans="2:13" ht="14.25" hidden="1">
      <c r="B2736">
        <v>2734</v>
      </c>
      <c r="C2736">
        <v>236</v>
      </c>
      <c r="D2736">
        <v>13</v>
      </c>
      <c r="E2736">
        <v>11</v>
      </c>
      <c r="F2736">
        <v>0</v>
      </c>
      <c r="G2736" t="s">
        <v>1968</v>
      </c>
      <c r="H2736" t="s">
        <v>1959</v>
      </c>
      <c r="I2736" t="s">
        <v>1910</v>
      </c>
      <c r="J2736" t="s">
        <v>15</v>
      </c>
      <c r="K2736" t="s">
        <v>1920</v>
      </c>
      <c r="M2736" t="s">
        <v>14</v>
      </c>
    </row>
    <row r="2737" spans="2:13" ht="14.25" hidden="1">
      <c r="B2737">
        <v>2735</v>
      </c>
      <c r="C2737">
        <v>236</v>
      </c>
      <c r="D2737">
        <v>13</v>
      </c>
      <c r="E2737">
        <v>12</v>
      </c>
      <c r="F2737">
        <v>0</v>
      </c>
      <c r="G2737" t="s">
        <v>1968</v>
      </c>
      <c r="H2737" t="s">
        <v>1959</v>
      </c>
      <c r="I2737" t="s">
        <v>1910</v>
      </c>
      <c r="J2737" t="s">
        <v>15</v>
      </c>
      <c r="K2737" t="s">
        <v>56</v>
      </c>
      <c r="M2737" t="s">
        <v>14</v>
      </c>
    </row>
    <row r="2738" spans="2:13" ht="14.25" hidden="1">
      <c r="B2738">
        <v>2736</v>
      </c>
      <c r="C2738">
        <v>236</v>
      </c>
      <c r="D2738">
        <v>13</v>
      </c>
      <c r="E2738">
        <v>13</v>
      </c>
      <c r="F2738">
        <v>0</v>
      </c>
      <c r="G2738" t="s">
        <v>1968</v>
      </c>
      <c r="H2738" t="s">
        <v>1959</v>
      </c>
      <c r="I2738" t="s">
        <v>1910</v>
      </c>
      <c r="J2738" t="s">
        <v>24</v>
      </c>
      <c r="K2738" t="s">
        <v>57</v>
      </c>
      <c r="M2738" t="s">
        <v>14</v>
      </c>
    </row>
    <row r="2739" spans="2:13" ht="14.25" hidden="1">
      <c r="B2739">
        <v>2737</v>
      </c>
      <c r="C2739">
        <v>237</v>
      </c>
      <c r="D2739">
        <v>23</v>
      </c>
      <c r="E2739">
        <v>0</v>
      </c>
      <c r="F2739">
        <v>0</v>
      </c>
      <c r="G2739" t="s">
        <v>1968</v>
      </c>
      <c r="H2739" t="s">
        <v>1959</v>
      </c>
      <c r="I2739" t="s">
        <v>1921</v>
      </c>
      <c r="J2739" t="s">
        <v>430</v>
      </c>
      <c r="K2739" t="s">
        <v>1921</v>
      </c>
      <c r="M2739" t="s">
        <v>14</v>
      </c>
    </row>
    <row r="2740" spans="2:13" ht="14.25" hidden="1">
      <c r="B2740">
        <v>2738</v>
      </c>
      <c r="C2740">
        <v>237</v>
      </c>
      <c r="D2740">
        <v>23</v>
      </c>
      <c r="E2740">
        <v>1</v>
      </c>
      <c r="F2740">
        <v>0</v>
      </c>
      <c r="G2740" t="s">
        <v>1968</v>
      </c>
      <c r="H2740" t="s">
        <v>1959</v>
      </c>
      <c r="I2740" t="s">
        <v>1921</v>
      </c>
      <c r="J2740" t="s">
        <v>432</v>
      </c>
      <c r="K2740" t="s">
        <v>1589</v>
      </c>
      <c r="M2740" t="s">
        <v>14</v>
      </c>
    </row>
    <row r="2741" spans="2:13" ht="14.25" hidden="1">
      <c r="B2741">
        <v>2739</v>
      </c>
      <c r="C2741">
        <v>237</v>
      </c>
      <c r="D2741">
        <v>23</v>
      </c>
      <c r="E2741">
        <v>2</v>
      </c>
      <c r="F2741">
        <v>0</v>
      </c>
      <c r="G2741" t="s">
        <v>1968</v>
      </c>
      <c r="H2741" t="s">
        <v>1959</v>
      </c>
      <c r="I2741" t="s">
        <v>1921</v>
      </c>
      <c r="J2741" t="s">
        <v>15</v>
      </c>
      <c r="K2741" t="s">
        <v>1805</v>
      </c>
      <c r="M2741" t="s">
        <v>14</v>
      </c>
    </row>
    <row r="2742" spans="2:13" ht="14.25" hidden="1">
      <c r="B2742">
        <v>2740</v>
      </c>
      <c r="C2742">
        <v>237</v>
      </c>
      <c r="D2742">
        <v>23</v>
      </c>
      <c r="E2742">
        <v>3</v>
      </c>
      <c r="F2742">
        <v>0</v>
      </c>
      <c r="G2742" t="s">
        <v>1968</v>
      </c>
      <c r="H2742" t="s">
        <v>1959</v>
      </c>
      <c r="I2742" t="s">
        <v>1921</v>
      </c>
      <c r="J2742" t="s">
        <v>15</v>
      </c>
      <c r="K2742" t="s">
        <v>1806</v>
      </c>
      <c r="M2742" t="s">
        <v>14</v>
      </c>
    </row>
    <row r="2743" spans="2:13" ht="14.25" hidden="1">
      <c r="B2743">
        <v>2741</v>
      </c>
      <c r="C2743">
        <v>237</v>
      </c>
      <c r="D2743">
        <v>23</v>
      </c>
      <c r="E2743">
        <v>4</v>
      </c>
      <c r="F2743">
        <v>0</v>
      </c>
      <c r="G2743" t="s">
        <v>1968</v>
      </c>
      <c r="H2743" t="s">
        <v>1959</v>
      </c>
      <c r="I2743" t="s">
        <v>1921</v>
      </c>
      <c r="J2743" t="s">
        <v>432</v>
      </c>
      <c r="K2743" t="s">
        <v>1807</v>
      </c>
      <c r="M2743" t="s">
        <v>14</v>
      </c>
    </row>
    <row r="2744" spans="2:13" ht="14.25" hidden="1">
      <c r="B2744">
        <v>2742</v>
      </c>
      <c r="C2744">
        <v>237</v>
      </c>
      <c r="D2744">
        <v>23</v>
      </c>
      <c r="E2744">
        <v>5</v>
      </c>
      <c r="F2744">
        <v>0</v>
      </c>
      <c r="G2744" t="s">
        <v>1968</v>
      </c>
      <c r="H2744" t="s">
        <v>1959</v>
      </c>
      <c r="I2744" t="s">
        <v>1921</v>
      </c>
      <c r="J2744" t="s">
        <v>15</v>
      </c>
      <c r="K2744" t="s">
        <v>1808</v>
      </c>
      <c r="M2744" t="s">
        <v>14</v>
      </c>
    </row>
    <row r="2745" spans="2:13" ht="14.25" hidden="1">
      <c r="B2745">
        <v>2743</v>
      </c>
      <c r="C2745">
        <v>237</v>
      </c>
      <c r="D2745">
        <v>23</v>
      </c>
      <c r="E2745">
        <v>6</v>
      </c>
      <c r="F2745">
        <v>0</v>
      </c>
      <c r="G2745" t="s">
        <v>1968</v>
      </c>
      <c r="H2745" t="s">
        <v>1959</v>
      </c>
      <c r="I2745" t="s">
        <v>1921</v>
      </c>
      <c r="J2745" t="s">
        <v>15</v>
      </c>
      <c r="K2745" t="s">
        <v>1809</v>
      </c>
      <c r="M2745" t="s">
        <v>14</v>
      </c>
    </row>
    <row r="2746" spans="2:13" ht="14.25" hidden="1">
      <c r="B2746">
        <v>2744</v>
      </c>
      <c r="C2746">
        <v>237</v>
      </c>
      <c r="D2746">
        <v>23</v>
      </c>
      <c r="E2746">
        <v>7</v>
      </c>
      <c r="F2746">
        <v>0</v>
      </c>
      <c r="G2746" t="s">
        <v>1968</v>
      </c>
      <c r="H2746" t="s">
        <v>1959</v>
      </c>
      <c r="I2746" t="s">
        <v>1921</v>
      </c>
      <c r="J2746" t="s">
        <v>15</v>
      </c>
      <c r="K2746" t="s">
        <v>1810</v>
      </c>
      <c r="M2746" t="s">
        <v>14</v>
      </c>
    </row>
    <row r="2747" spans="2:13" ht="14.25" hidden="1">
      <c r="B2747">
        <v>2745</v>
      </c>
      <c r="C2747">
        <v>237</v>
      </c>
      <c r="D2747">
        <v>23</v>
      </c>
      <c r="E2747">
        <v>8</v>
      </c>
      <c r="F2747">
        <v>0</v>
      </c>
      <c r="G2747" t="s">
        <v>1968</v>
      </c>
      <c r="H2747" t="s">
        <v>1959</v>
      </c>
      <c r="I2747" t="s">
        <v>1921</v>
      </c>
      <c r="J2747" t="s">
        <v>15</v>
      </c>
      <c r="K2747" t="s">
        <v>1811</v>
      </c>
      <c r="M2747" t="s">
        <v>14</v>
      </c>
    </row>
    <row r="2748" spans="2:13" ht="14.25" hidden="1">
      <c r="B2748">
        <v>2746</v>
      </c>
      <c r="C2748">
        <v>237</v>
      </c>
      <c r="D2748">
        <v>23</v>
      </c>
      <c r="E2748">
        <v>9</v>
      </c>
      <c r="F2748">
        <v>0</v>
      </c>
      <c r="G2748" t="s">
        <v>1968</v>
      </c>
      <c r="H2748" t="s">
        <v>1959</v>
      </c>
      <c r="I2748" t="s">
        <v>1921</v>
      </c>
      <c r="J2748" t="s">
        <v>15</v>
      </c>
      <c r="K2748" t="s">
        <v>1812</v>
      </c>
      <c r="M2748" t="s">
        <v>14</v>
      </c>
    </row>
    <row r="2749" spans="2:13" ht="14.25" hidden="1">
      <c r="B2749">
        <v>2747</v>
      </c>
      <c r="C2749">
        <v>237</v>
      </c>
      <c r="D2749">
        <v>23</v>
      </c>
      <c r="E2749">
        <v>10</v>
      </c>
      <c r="F2749">
        <v>0</v>
      </c>
      <c r="G2749" t="s">
        <v>1968</v>
      </c>
      <c r="H2749" t="s">
        <v>1959</v>
      </c>
      <c r="I2749" t="s">
        <v>1921</v>
      </c>
      <c r="J2749" t="s">
        <v>15</v>
      </c>
      <c r="K2749" t="s">
        <v>1610</v>
      </c>
      <c r="M2749" t="s">
        <v>14</v>
      </c>
    </row>
    <row r="2750" spans="2:13" ht="14.25" hidden="1">
      <c r="B2750">
        <v>2748</v>
      </c>
      <c r="C2750">
        <v>237</v>
      </c>
      <c r="D2750">
        <v>23</v>
      </c>
      <c r="E2750">
        <v>11</v>
      </c>
      <c r="F2750">
        <v>0</v>
      </c>
      <c r="G2750" t="s">
        <v>1968</v>
      </c>
      <c r="H2750" t="s">
        <v>1959</v>
      </c>
      <c r="I2750" t="s">
        <v>1921</v>
      </c>
      <c r="J2750" t="s">
        <v>432</v>
      </c>
      <c r="K2750" t="s">
        <v>1922</v>
      </c>
      <c r="M2750" t="s">
        <v>14</v>
      </c>
    </row>
    <row r="2751" spans="2:13" ht="14.25" hidden="1">
      <c r="B2751">
        <v>2749</v>
      </c>
      <c r="C2751">
        <v>237</v>
      </c>
      <c r="D2751">
        <v>23</v>
      </c>
      <c r="E2751">
        <v>12</v>
      </c>
      <c r="F2751">
        <v>0</v>
      </c>
      <c r="G2751" t="s">
        <v>1968</v>
      </c>
      <c r="H2751" t="s">
        <v>1959</v>
      </c>
      <c r="I2751" t="s">
        <v>1921</v>
      </c>
      <c r="J2751" t="s">
        <v>15</v>
      </c>
      <c r="K2751" t="s">
        <v>1923</v>
      </c>
      <c r="M2751" t="s">
        <v>14</v>
      </c>
    </row>
    <row r="2752" spans="2:13" ht="14.25" hidden="1">
      <c r="B2752">
        <v>2750</v>
      </c>
      <c r="C2752">
        <v>237</v>
      </c>
      <c r="D2752">
        <v>23</v>
      </c>
      <c r="E2752">
        <v>13</v>
      </c>
      <c r="F2752">
        <v>0</v>
      </c>
      <c r="G2752" t="s">
        <v>1968</v>
      </c>
      <c r="H2752" t="s">
        <v>1959</v>
      </c>
      <c r="I2752" t="s">
        <v>1921</v>
      </c>
      <c r="J2752" t="s">
        <v>15</v>
      </c>
      <c r="K2752" t="s">
        <v>1616</v>
      </c>
      <c r="M2752" t="s">
        <v>14</v>
      </c>
    </row>
    <row r="2753" spans="2:13" ht="14.25" hidden="1">
      <c r="B2753">
        <v>2751</v>
      </c>
      <c r="C2753">
        <v>237</v>
      </c>
      <c r="D2753">
        <v>23</v>
      </c>
      <c r="E2753">
        <v>14</v>
      </c>
      <c r="F2753">
        <v>0</v>
      </c>
      <c r="G2753" t="s">
        <v>1968</v>
      </c>
      <c r="H2753" t="s">
        <v>1959</v>
      </c>
      <c r="I2753" t="s">
        <v>1921</v>
      </c>
      <c r="J2753" t="s">
        <v>62</v>
      </c>
      <c r="K2753" t="s">
        <v>1617</v>
      </c>
      <c r="M2753" t="s">
        <v>14</v>
      </c>
    </row>
    <row r="2754" spans="2:13" ht="14.25" hidden="1">
      <c r="B2754">
        <v>2752</v>
      </c>
      <c r="C2754">
        <v>237</v>
      </c>
      <c r="D2754">
        <v>23</v>
      </c>
      <c r="E2754">
        <v>15</v>
      </c>
      <c r="F2754">
        <v>0</v>
      </c>
      <c r="G2754" t="s">
        <v>1968</v>
      </c>
      <c r="H2754" t="s">
        <v>1959</v>
      </c>
      <c r="I2754" t="s">
        <v>1921</v>
      </c>
      <c r="J2754" t="s">
        <v>62</v>
      </c>
      <c r="K2754" t="s">
        <v>1618</v>
      </c>
      <c r="M2754" t="s">
        <v>14</v>
      </c>
    </row>
    <row r="2755" spans="2:13" ht="14.25" hidden="1">
      <c r="B2755">
        <v>2753</v>
      </c>
      <c r="C2755">
        <v>237</v>
      </c>
      <c r="D2755">
        <v>23</v>
      </c>
      <c r="E2755">
        <v>16</v>
      </c>
      <c r="F2755">
        <v>0</v>
      </c>
      <c r="G2755" t="s">
        <v>1968</v>
      </c>
      <c r="H2755" t="s">
        <v>1959</v>
      </c>
      <c r="I2755" t="s">
        <v>1921</v>
      </c>
      <c r="J2755" t="s">
        <v>62</v>
      </c>
      <c r="K2755" t="s">
        <v>1619</v>
      </c>
      <c r="M2755" t="s">
        <v>14</v>
      </c>
    </row>
    <row r="2756" spans="2:13" ht="14.25" hidden="1">
      <c r="B2756">
        <v>2754</v>
      </c>
      <c r="C2756">
        <v>237</v>
      </c>
      <c r="D2756">
        <v>23</v>
      </c>
      <c r="E2756">
        <v>17</v>
      </c>
      <c r="F2756">
        <v>0</v>
      </c>
      <c r="G2756" t="s">
        <v>1968</v>
      </c>
      <c r="H2756" t="s">
        <v>1959</v>
      </c>
      <c r="I2756" t="s">
        <v>1921</v>
      </c>
      <c r="J2756" t="s">
        <v>62</v>
      </c>
      <c r="K2756" t="s">
        <v>1620</v>
      </c>
      <c r="M2756" t="s">
        <v>14</v>
      </c>
    </row>
    <row r="2757" spans="2:13" ht="14.25" hidden="1">
      <c r="B2757">
        <v>2755</v>
      </c>
      <c r="C2757">
        <v>237</v>
      </c>
      <c r="D2757">
        <v>23</v>
      </c>
      <c r="E2757">
        <v>18</v>
      </c>
      <c r="F2757">
        <v>0</v>
      </c>
      <c r="G2757" t="s">
        <v>1968</v>
      </c>
      <c r="H2757" t="s">
        <v>1959</v>
      </c>
      <c r="I2757" t="s">
        <v>1921</v>
      </c>
      <c r="J2757" t="s">
        <v>15</v>
      </c>
      <c r="K2757" t="s">
        <v>1621</v>
      </c>
      <c r="M2757" t="s">
        <v>14</v>
      </c>
    </row>
    <row r="2758" spans="2:13" ht="14.25" hidden="1">
      <c r="B2758">
        <v>2756</v>
      </c>
      <c r="C2758">
        <v>237</v>
      </c>
      <c r="D2758">
        <v>23</v>
      </c>
      <c r="E2758">
        <v>19</v>
      </c>
      <c r="F2758">
        <v>0</v>
      </c>
      <c r="G2758" t="s">
        <v>1968</v>
      </c>
      <c r="H2758" t="s">
        <v>1959</v>
      </c>
      <c r="I2758" t="s">
        <v>1921</v>
      </c>
      <c r="J2758" t="s">
        <v>15</v>
      </c>
      <c r="K2758" t="s">
        <v>1622</v>
      </c>
      <c r="M2758" t="s">
        <v>14</v>
      </c>
    </row>
    <row r="2759" spans="2:13" ht="14.25" hidden="1">
      <c r="B2759">
        <v>2757</v>
      </c>
      <c r="C2759">
        <v>237</v>
      </c>
      <c r="D2759">
        <v>23</v>
      </c>
      <c r="E2759">
        <v>20</v>
      </c>
      <c r="F2759">
        <v>0</v>
      </c>
      <c r="G2759" t="s">
        <v>1968</v>
      </c>
      <c r="H2759" t="s">
        <v>1959</v>
      </c>
      <c r="I2759" t="s">
        <v>1921</v>
      </c>
      <c r="J2759" t="s">
        <v>62</v>
      </c>
      <c r="K2759" t="s">
        <v>1623</v>
      </c>
      <c r="M2759" t="s">
        <v>14</v>
      </c>
    </row>
    <row r="2760" spans="2:13" ht="14.25" hidden="1">
      <c r="B2760">
        <v>2758</v>
      </c>
      <c r="C2760">
        <v>237</v>
      </c>
      <c r="D2760">
        <v>23</v>
      </c>
      <c r="E2760">
        <v>21</v>
      </c>
      <c r="F2760">
        <v>0</v>
      </c>
      <c r="G2760" t="s">
        <v>1968</v>
      </c>
      <c r="H2760" t="s">
        <v>1959</v>
      </c>
      <c r="I2760" t="s">
        <v>1921</v>
      </c>
      <c r="J2760" t="s">
        <v>15</v>
      </c>
      <c r="K2760" t="s">
        <v>1621</v>
      </c>
      <c r="M2760" t="s">
        <v>14</v>
      </c>
    </row>
    <row r="2761" spans="2:13" ht="14.25" hidden="1">
      <c r="B2761">
        <v>2759</v>
      </c>
      <c r="C2761">
        <v>237</v>
      </c>
      <c r="D2761">
        <v>23</v>
      </c>
      <c r="E2761">
        <v>22</v>
      </c>
      <c r="F2761">
        <v>0</v>
      </c>
      <c r="G2761" t="s">
        <v>1968</v>
      </c>
      <c r="H2761" t="s">
        <v>1959</v>
      </c>
      <c r="I2761" t="s">
        <v>1921</v>
      </c>
      <c r="J2761" t="s">
        <v>15</v>
      </c>
      <c r="K2761" t="s">
        <v>56</v>
      </c>
      <c r="M2761" t="s">
        <v>14</v>
      </c>
    </row>
    <row r="2762" spans="2:13" ht="14.25" hidden="1">
      <c r="B2762">
        <v>2760</v>
      </c>
      <c r="C2762">
        <v>237</v>
      </c>
      <c r="D2762">
        <v>23</v>
      </c>
      <c r="E2762">
        <v>23</v>
      </c>
      <c r="F2762">
        <v>0</v>
      </c>
      <c r="G2762" t="s">
        <v>1968</v>
      </c>
      <c r="H2762" t="s">
        <v>1959</v>
      </c>
      <c r="I2762" t="s">
        <v>1921</v>
      </c>
      <c r="J2762" t="s">
        <v>24</v>
      </c>
      <c r="K2762" t="s">
        <v>57</v>
      </c>
      <c r="M2762" t="s">
        <v>14</v>
      </c>
    </row>
    <row r="2763" spans="2:13" ht="14.25" hidden="1">
      <c r="B2763">
        <v>2761</v>
      </c>
      <c r="C2763">
        <v>238</v>
      </c>
      <c r="D2763">
        <v>11</v>
      </c>
      <c r="E2763">
        <v>0</v>
      </c>
      <c r="F2763">
        <v>0</v>
      </c>
      <c r="G2763" t="s">
        <v>1968</v>
      </c>
      <c r="H2763" t="s">
        <v>1959</v>
      </c>
      <c r="I2763" t="s">
        <v>1924</v>
      </c>
      <c r="J2763" t="s">
        <v>430</v>
      </c>
      <c r="K2763" t="s">
        <v>1924</v>
      </c>
      <c r="M2763" t="s">
        <v>14</v>
      </c>
    </row>
    <row r="2764" spans="2:13" ht="14.25" hidden="1">
      <c r="B2764">
        <v>2762</v>
      </c>
      <c r="C2764">
        <v>238</v>
      </c>
      <c r="D2764">
        <v>11</v>
      </c>
      <c r="E2764">
        <v>1</v>
      </c>
      <c r="F2764">
        <v>0</v>
      </c>
      <c r="G2764" t="s">
        <v>1968</v>
      </c>
      <c r="H2764" t="s">
        <v>1959</v>
      </c>
      <c r="I2764" t="s">
        <v>1924</v>
      </c>
      <c r="J2764" t="s">
        <v>432</v>
      </c>
      <c r="K2764" t="s">
        <v>1913</v>
      </c>
      <c r="M2764" t="s">
        <v>14</v>
      </c>
    </row>
    <row r="2765" spans="2:13" ht="14.25" hidden="1">
      <c r="B2765">
        <v>2763</v>
      </c>
      <c r="C2765">
        <v>238</v>
      </c>
      <c r="D2765">
        <v>11</v>
      </c>
      <c r="E2765">
        <v>2</v>
      </c>
      <c r="F2765">
        <v>0</v>
      </c>
      <c r="G2765" t="s">
        <v>1968</v>
      </c>
      <c r="H2765" t="s">
        <v>1959</v>
      </c>
      <c r="I2765" t="s">
        <v>1924</v>
      </c>
      <c r="J2765" t="s">
        <v>15</v>
      </c>
      <c r="K2765" t="s">
        <v>1914</v>
      </c>
      <c r="M2765" t="s">
        <v>14</v>
      </c>
    </row>
    <row r="2766" spans="2:13" ht="14.25" hidden="1">
      <c r="B2766">
        <v>2764</v>
      </c>
      <c r="C2766">
        <v>238</v>
      </c>
      <c r="D2766">
        <v>11</v>
      </c>
      <c r="E2766">
        <v>3</v>
      </c>
      <c r="F2766">
        <v>0</v>
      </c>
      <c r="G2766" t="s">
        <v>1968</v>
      </c>
      <c r="H2766" t="s">
        <v>1959</v>
      </c>
      <c r="I2766" t="s">
        <v>1924</v>
      </c>
      <c r="J2766" t="s">
        <v>15</v>
      </c>
      <c r="K2766" t="s">
        <v>1925</v>
      </c>
      <c r="M2766" t="s">
        <v>14</v>
      </c>
    </row>
    <row r="2767" spans="2:13" ht="14.25" hidden="1">
      <c r="B2767">
        <v>2765</v>
      </c>
      <c r="C2767">
        <v>238</v>
      </c>
      <c r="D2767">
        <v>11</v>
      </c>
      <c r="E2767">
        <v>4</v>
      </c>
      <c r="F2767">
        <v>0</v>
      </c>
      <c r="G2767" t="s">
        <v>1968</v>
      </c>
      <c r="H2767" t="s">
        <v>1959</v>
      </c>
      <c r="I2767" t="s">
        <v>1924</v>
      </c>
      <c r="J2767" t="s">
        <v>15</v>
      </c>
      <c r="K2767" t="s">
        <v>1926</v>
      </c>
      <c r="M2767" t="s">
        <v>14</v>
      </c>
    </row>
    <row r="2768" spans="2:13" ht="14.25" hidden="1">
      <c r="B2768">
        <v>2766</v>
      </c>
      <c r="C2768">
        <v>238</v>
      </c>
      <c r="D2768">
        <v>11</v>
      </c>
      <c r="E2768">
        <v>5</v>
      </c>
      <c r="F2768">
        <v>0</v>
      </c>
      <c r="G2768" t="s">
        <v>1968</v>
      </c>
      <c r="H2768" t="s">
        <v>1959</v>
      </c>
      <c r="I2768" t="s">
        <v>1924</v>
      </c>
      <c r="J2768" t="s">
        <v>432</v>
      </c>
      <c r="K2768" t="s">
        <v>1561</v>
      </c>
      <c r="M2768" t="s">
        <v>14</v>
      </c>
    </row>
    <row r="2769" spans="2:13" ht="14.25" hidden="1">
      <c r="B2769">
        <v>2767</v>
      </c>
      <c r="C2769">
        <v>238</v>
      </c>
      <c r="D2769">
        <v>11</v>
      </c>
      <c r="E2769">
        <v>6</v>
      </c>
      <c r="F2769">
        <v>0</v>
      </c>
      <c r="G2769" t="s">
        <v>1968</v>
      </c>
      <c r="H2769" t="s">
        <v>1959</v>
      </c>
      <c r="I2769" t="s">
        <v>1924</v>
      </c>
      <c r="J2769" t="s">
        <v>15</v>
      </c>
      <c r="K2769" t="s">
        <v>1927</v>
      </c>
      <c r="M2769" t="s">
        <v>14</v>
      </c>
    </row>
    <row r="2770" spans="2:13" ht="14.25" hidden="1">
      <c r="B2770">
        <v>2768</v>
      </c>
      <c r="C2770">
        <v>238</v>
      </c>
      <c r="D2770">
        <v>11</v>
      </c>
      <c r="E2770">
        <v>7</v>
      </c>
      <c r="F2770">
        <v>0</v>
      </c>
      <c r="G2770" t="s">
        <v>1968</v>
      </c>
      <c r="H2770" t="s">
        <v>1959</v>
      </c>
      <c r="I2770" t="s">
        <v>1924</v>
      </c>
      <c r="J2770" t="s">
        <v>15</v>
      </c>
      <c r="K2770" t="s">
        <v>1928</v>
      </c>
      <c r="M2770" t="s">
        <v>14</v>
      </c>
    </row>
    <row r="2771" spans="2:13" ht="14.25" hidden="1">
      <c r="B2771">
        <v>2769</v>
      </c>
      <c r="C2771">
        <v>238</v>
      </c>
      <c r="D2771">
        <v>11</v>
      </c>
      <c r="E2771">
        <v>8</v>
      </c>
      <c r="F2771">
        <v>0</v>
      </c>
      <c r="G2771" t="s">
        <v>1968</v>
      </c>
      <c r="H2771" t="s">
        <v>1959</v>
      </c>
      <c r="I2771" t="s">
        <v>1924</v>
      </c>
      <c r="J2771" t="s">
        <v>15</v>
      </c>
      <c r="K2771" t="s">
        <v>1929</v>
      </c>
      <c r="M2771" t="s">
        <v>14</v>
      </c>
    </row>
    <row r="2772" spans="2:13" ht="14.25" hidden="1">
      <c r="B2772">
        <v>2770</v>
      </c>
      <c r="C2772">
        <v>238</v>
      </c>
      <c r="D2772">
        <v>11</v>
      </c>
      <c r="E2772">
        <v>9</v>
      </c>
      <c r="F2772">
        <v>0</v>
      </c>
      <c r="G2772" t="s">
        <v>1968</v>
      </c>
      <c r="H2772" t="s">
        <v>1959</v>
      </c>
      <c r="I2772" t="s">
        <v>1924</v>
      </c>
      <c r="J2772" t="s">
        <v>15</v>
      </c>
      <c r="K2772" t="s">
        <v>1930</v>
      </c>
      <c r="M2772" t="s">
        <v>14</v>
      </c>
    </row>
    <row r="2773" spans="2:13" ht="14.25" hidden="1">
      <c r="B2773">
        <v>2771</v>
      </c>
      <c r="C2773">
        <v>238</v>
      </c>
      <c r="D2773">
        <v>11</v>
      </c>
      <c r="E2773">
        <v>10</v>
      </c>
      <c r="F2773">
        <v>0</v>
      </c>
      <c r="G2773" t="s">
        <v>1968</v>
      </c>
      <c r="H2773" t="s">
        <v>1959</v>
      </c>
      <c r="I2773" t="s">
        <v>1924</v>
      </c>
      <c r="J2773" t="s">
        <v>15</v>
      </c>
      <c r="K2773" t="s">
        <v>56</v>
      </c>
      <c r="M2773" t="s">
        <v>14</v>
      </c>
    </row>
    <row r="2774" spans="2:13" ht="14.25" hidden="1">
      <c r="B2774">
        <v>2772</v>
      </c>
      <c r="C2774">
        <v>238</v>
      </c>
      <c r="D2774">
        <v>11</v>
      </c>
      <c r="E2774">
        <v>11</v>
      </c>
      <c r="F2774">
        <v>0</v>
      </c>
      <c r="G2774" t="s">
        <v>1968</v>
      </c>
      <c r="H2774" t="s">
        <v>1959</v>
      </c>
      <c r="I2774" t="s">
        <v>1924</v>
      </c>
      <c r="J2774" t="s">
        <v>24</v>
      </c>
      <c r="K2774" t="s">
        <v>57</v>
      </c>
      <c r="M2774" t="s">
        <v>14</v>
      </c>
    </row>
    <row r="2775" spans="2:13" ht="14.25" hidden="1">
      <c r="B2775">
        <v>2773</v>
      </c>
      <c r="C2775">
        <v>239</v>
      </c>
      <c r="D2775">
        <v>8</v>
      </c>
      <c r="E2775">
        <v>0</v>
      </c>
      <c r="F2775">
        <v>0</v>
      </c>
      <c r="G2775" t="s">
        <v>1968</v>
      </c>
      <c r="H2775" t="s">
        <v>1959</v>
      </c>
      <c r="I2775" t="s">
        <v>1931</v>
      </c>
      <c r="J2775" t="s">
        <v>12</v>
      </c>
      <c r="K2775" t="s">
        <v>1931</v>
      </c>
      <c r="M2775" t="s">
        <v>14</v>
      </c>
    </row>
    <row r="2776" spans="2:13" ht="14.25" hidden="1">
      <c r="B2776">
        <v>2774</v>
      </c>
      <c r="C2776">
        <v>239</v>
      </c>
      <c r="D2776">
        <v>8</v>
      </c>
      <c r="E2776">
        <v>1</v>
      </c>
      <c r="F2776">
        <v>0</v>
      </c>
      <c r="G2776" t="s">
        <v>1968</v>
      </c>
      <c r="H2776" t="s">
        <v>1959</v>
      </c>
      <c r="I2776" t="s">
        <v>1931</v>
      </c>
      <c r="J2776" t="s">
        <v>15</v>
      </c>
      <c r="K2776" t="s">
        <v>1932</v>
      </c>
      <c r="M2776" t="s">
        <v>14</v>
      </c>
    </row>
    <row r="2777" spans="2:13" ht="14.25" hidden="1">
      <c r="B2777">
        <v>2775</v>
      </c>
      <c r="C2777">
        <v>239</v>
      </c>
      <c r="D2777">
        <v>8</v>
      </c>
      <c r="E2777">
        <v>2</v>
      </c>
      <c r="F2777">
        <v>0</v>
      </c>
      <c r="G2777" t="s">
        <v>1968</v>
      </c>
      <c r="H2777" t="s">
        <v>1959</v>
      </c>
      <c r="I2777" t="s">
        <v>1931</v>
      </c>
      <c r="J2777" t="s">
        <v>15</v>
      </c>
      <c r="K2777" t="s">
        <v>1933</v>
      </c>
      <c r="M2777" t="s">
        <v>14</v>
      </c>
    </row>
    <row r="2778" spans="2:13" ht="14.25" hidden="1">
      <c r="B2778">
        <v>2776</v>
      </c>
      <c r="C2778">
        <v>239</v>
      </c>
      <c r="D2778">
        <v>8</v>
      </c>
      <c r="E2778">
        <v>3</v>
      </c>
      <c r="F2778">
        <v>0</v>
      </c>
      <c r="G2778" t="s">
        <v>1968</v>
      </c>
      <c r="H2778" t="s">
        <v>1959</v>
      </c>
      <c r="I2778" t="s">
        <v>1931</v>
      </c>
      <c r="J2778" t="s">
        <v>15</v>
      </c>
      <c r="K2778" t="s">
        <v>1934</v>
      </c>
      <c r="M2778" t="s">
        <v>14</v>
      </c>
    </row>
    <row r="2779" spans="2:13" ht="14.25" hidden="1">
      <c r="B2779">
        <v>2777</v>
      </c>
      <c r="C2779">
        <v>239</v>
      </c>
      <c r="D2779">
        <v>8</v>
      </c>
      <c r="E2779">
        <v>4</v>
      </c>
      <c r="F2779">
        <v>0</v>
      </c>
      <c r="G2779" t="s">
        <v>1968</v>
      </c>
      <c r="H2779" t="s">
        <v>1959</v>
      </c>
      <c r="I2779" t="s">
        <v>1931</v>
      </c>
      <c r="J2779" t="s">
        <v>15</v>
      </c>
      <c r="K2779" t="s">
        <v>1811</v>
      </c>
      <c r="M2779" t="s">
        <v>14</v>
      </c>
    </row>
    <row r="2780" spans="2:13" ht="14.25" hidden="1">
      <c r="B2780">
        <v>2778</v>
      </c>
      <c r="C2780">
        <v>239</v>
      </c>
      <c r="D2780">
        <v>8</v>
      </c>
      <c r="E2780">
        <v>5</v>
      </c>
      <c r="F2780">
        <v>0</v>
      </c>
      <c r="G2780" t="s">
        <v>1968</v>
      </c>
      <c r="H2780" t="s">
        <v>1959</v>
      </c>
      <c r="I2780" t="s">
        <v>1931</v>
      </c>
      <c r="J2780" t="s">
        <v>15</v>
      </c>
      <c r="K2780" t="s">
        <v>1935</v>
      </c>
      <c r="M2780" t="s">
        <v>14</v>
      </c>
    </row>
    <row r="2781" spans="2:13" ht="14.25" hidden="1">
      <c r="B2781">
        <v>2779</v>
      </c>
      <c r="C2781">
        <v>239</v>
      </c>
      <c r="D2781">
        <v>8</v>
      </c>
      <c r="E2781">
        <v>6</v>
      </c>
      <c r="F2781">
        <v>0</v>
      </c>
      <c r="G2781" t="s">
        <v>1968</v>
      </c>
      <c r="H2781" t="s">
        <v>1959</v>
      </c>
      <c r="I2781" t="s">
        <v>1931</v>
      </c>
      <c r="J2781" t="s">
        <v>15</v>
      </c>
      <c r="K2781" t="s">
        <v>854</v>
      </c>
      <c r="M2781" t="s">
        <v>14</v>
      </c>
    </row>
    <row r="2782" spans="2:13" ht="14.25" hidden="1">
      <c r="B2782">
        <v>2780</v>
      </c>
      <c r="C2782">
        <v>239</v>
      </c>
      <c r="D2782">
        <v>8</v>
      </c>
      <c r="E2782">
        <v>7</v>
      </c>
      <c r="F2782">
        <v>0</v>
      </c>
      <c r="G2782" t="s">
        <v>1968</v>
      </c>
      <c r="H2782" t="s">
        <v>1959</v>
      </c>
      <c r="I2782" t="s">
        <v>1931</v>
      </c>
      <c r="J2782" t="s">
        <v>15</v>
      </c>
      <c r="K2782" t="s">
        <v>56</v>
      </c>
      <c r="M2782" t="s">
        <v>14</v>
      </c>
    </row>
    <row r="2783" spans="2:13" ht="14.25" hidden="1">
      <c r="B2783">
        <v>2781</v>
      </c>
      <c r="C2783">
        <v>239</v>
      </c>
      <c r="D2783">
        <v>8</v>
      </c>
      <c r="E2783">
        <v>8</v>
      </c>
      <c r="F2783">
        <v>0</v>
      </c>
      <c r="G2783" t="s">
        <v>1968</v>
      </c>
      <c r="H2783" t="s">
        <v>1959</v>
      </c>
      <c r="I2783" t="s">
        <v>1931</v>
      </c>
      <c r="J2783" t="s">
        <v>24</v>
      </c>
      <c r="K2783" t="s">
        <v>57</v>
      </c>
      <c r="M2783" t="s">
        <v>14</v>
      </c>
    </row>
    <row r="2784" spans="2:13" ht="14.25" hidden="1">
      <c r="B2784">
        <v>2782</v>
      </c>
      <c r="C2784">
        <v>240</v>
      </c>
      <c r="D2784">
        <v>5</v>
      </c>
      <c r="E2784">
        <v>0</v>
      </c>
      <c r="F2784">
        <v>0</v>
      </c>
      <c r="G2784" t="s">
        <v>1968</v>
      </c>
      <c r="H2784" t="s">
        <v>1959</v>
      </c>
      <c r="I2784" t="s">
        <v>1936</v>
      </c>
      <c r="J2784" t="s">
        <v>12</v>
      </c>
      <c r="K2784" t="s">
        <v>1936</v>
      </c>
      <c r="M2784" t="s">
        <v>14</v>
      </c>
    </row>
    <row r="2785" spans="2:13" ht="14.25" hidden="1">
      <c r="B2785">
        <v>2783</v>
      </c>
      <c r="C2785">
        <v>240</v>
      </c>
      <c r="D2785">
        <v>5</v>
      </c>
      <c r="E2785">
        <v>1</v>
      </c>
      <c r="F2785">
        <v>0</v>
      </c>
      <c r="G2785" t="s">
        <v>1968</v>
      </c>
      <c r="H2785" t="s">
        <v>1959</v>
      </c>
      <c r="I2785" t="s">
        <v>1936</v>
      </c>
      <c r="J2785" t="s">
        <v>15</v>
      </c>
      <c r="K2785" t="s">
        <v>1937</v>
      </c>
      <c r="M2785" t="s">
        <v>14</v>
      </c>
    </row>
    <row r="2786" spans="2:13" ht="14.25" hidden="1">
      <c r="B2786">
        <v>2784</v>
      </c>
      <c r="C2786">
        <v>240</v>
      </c>
      <c r="D2786">
        <v>5</v>
      </c>
      <c r="E2786">
        <v>2</v>
      </c>
      <c r="F2786">
        <v>0</v>
      </c>
      <c r="G2786" t="s">
        <v>1968</v>
      </c>
      <c r="H2786" t="s">
        <v>1959</v>
      </c>
      <c r="I2786" t="s">
        <v>1936</v>
      </c>
      <c r="J2786" t="s">
        <v>15</v>
      </c>
      <c r="K2786" t="s">
        <v>1033</v>
      </c>
      <c r="M2786" t="s">
        <v>14</v>
      </c>
    </row>
    <row r="2787" spans="2:13" ht="14.25" hidden="1">
      <c r="B2787">
        <v>2785</v>
      </c>
      <c r="C2787">
        <v>240</v>
      </c>
      <c r="D2787">
        <v>5</v>
      </c>
      <c r="E2787">
        <v>3</v>
      </c>
      <c r="F2787">
        <v>0</v>
      </c>
      <c r="G2787" t="s">
        <v>1968</v>
      </c>
      <c r="H2787" t="s">
        <v>1959</v>
      </c>
      <c r="I2787" t="s">
        <v>1936</v>
      </c>
      <c r="J2787" t="s">
        <v>15</v>
      </c>
      <c r="K2787" t="s">
        <v>1034</v>
      </c>
      <c r="M2787" t="s">
        <v>14</v>
      </c>
    </row>
    <row r="2788" spans="2:13" ht="14.25" hidden="1">
      <c r="B2788">
        <v>2786</v>
      </c>
      <c r="C2788">
        <v>240</v>
      </c>
      <c r="D2788">
        <v>5</v>
      </c>
      <c r="E2788">
        <v>4</v>
      </c>
      <c r="F2788">
        <v>0</v>
      </c>
      <c r="G2788" t="s">
        <v>1968</v>
      </c>
      <c r="H2788" t="s">
        <v>1959</v>
      </c>
      <c r="I2788" t="s">
        <v>1936</v>
      </c>
      <c r="J2788" t="s">
        <v>15</v>
      </c>
      <c r="K2788" t="s">
        <v>56</v>
      </c>
      <c r="M2788" t="s">
        <v>14</v>
      </c>
    </row>
    <row r="2789" spans="2:13" ht="14.25" hidden="1">
      <c r="B2789">
        <v>2787</v>
      </c>
      <c r="C2789">
        <v>240</v>
      </c>
      <c r="D2789">
        <v>5</v>
      </c>
      <c r="E2789">
        <v>5</v>
      </c>
      <c r="F2789">
        <v>0</v>
      </c>
      <c r="G2789" t="s">
        <v>1968</v>
      </c>
      <c r="H2789" t="s">
        <v>1959</v>
      </c>
      <c r="I2789" t="s">
        <v>1936</v>
      </c>
      <c r="J2789" t="s">
        <v>24</v>
      </c>
      <c r="K2789" t="s">
        <v>57</v>
      </c>
      <c r="M2789" t="s">
        <v>14</v>
      </c>
    </row>
    <row r="2790" spans="2:13" ht="14.25" hidden="1">
      <c r="B2790">
        <v>2788</v>
      </c>
      <c r="C2790">
        <v>241</v>
      </c>
      <c r="D2790">
        <v>10</v>
      </c>
      <c r="E2790">
        <v>0</v>
      </c>
      <c r="F2790">
        <v>0</v>
      </c>
      <c r="G2790" t="s">
        <v>1968</v>
      </c>
      <c r="H2790" t="s">
        <v>1959</v>
      </c>
      <c r="I2790" t="s">
        <v>1938</v>
      </c>
      <c r="J2790" t="s">
        <v>430</v>
      </c>
      <c r="K2790" t="s">
        <v>1938</v>
      </c>
      <c r="M2790" t="s">
        <v>14</v>
      </c>
    </row>
    <row r="2791" spans="2:13" ht="14.25" hidden="1">
      <c r="B2791">
        <v>2789</v>
      </c>
      <c r="C2791">
        <v>241</v>
      </c>
      <c r="D2791">
        <v>10</v>
      </c>
      <c r="E2791">
        <v>1</v>
      </c>
      <c r="F2791">
        <v>0</v>
      </c>
      <c r="G2791" t="s">
        <v>1968</v>
      </c>
      <c r="H2791" t="s">
        <v>1959</v>
      </c>
      <c r="I2791" t="s">
        <v>1938</v>
      </c>
      <c r="J2791" t="s">
        <v>432</v>
      </c>
      <c r="K2791" t="s">
        <v>1939</v>
      </c>
      <c r="M2791" t="s">
        <v>14</v>
      </c>
    </row>
    <row r="2792" spans="2:13" ht="14.25" hidden="1">
      <c r="B2792">
        <v>2790</v>
      </c>
      <c r="C2792">
        <v>241</v>
      </c>
      <c r="D2792">
        <v>10</v>
      </c>
      <c r="E2792">
        <v>2</v>
      </c>
      <c r="F2792">
        <v>0</v>
      </c>
      <c r="G2792" t="s">
        <v>1968</v>
      </c>
      <c r="H2792" t="s">
        <v>1959</v>
      </c>
      <c r="I2792" t="s">
        <v>1938</v>
      </c>
      <c r="J2792" t="s">
        <v>15</v>
      </c>
      <c r="K2792" t="s">
        <v>1940</v>
      </c>
      <c r="M2792" t="s">
        <v>14</v>
      </c>
    </row>
    <row r="2793" spans="2:13" ht="14.25" hidden="1">
      <c r="B2793">
        <v>2791</v>
      </c>
      <c r="C2793">
        <v>241</v>
      </c>
      <c r="D2793">
        <v>10</v>
      </c>
      <c r="E2793">
        <v>3</v>
      </c>
      <c r="F2793">
        <v>0</v>
      </c>
      <c r="G2793" t="s">
        <v>1968</v>
      </c>
      <c r="H2793" t="s">
        <v>1959</v>
      </c>
      <c r="I2793" t="s">
        <v>1938</v>
      </c>
      <c r="J2793" t="s">
        <v>15</v>
      </c>
      <c r="K2793" t="s">
        <v>1941</v>
      </c>
      <c r="M2793" t="s">
        <v>14</v>
      </c>
    </row>
    <row r="2794" spans="2:13" ht="14.25" hidden="1">
      <c r="B2794">
        <v>2792</v>
      </c>
      <c r="C2794">
        <v>241</v>
      </c>
      <c r="D2794">
        <v>10</v>
      </c>
      <c r="E2794">
        <v>4</v>
      </c>
      <c r="F2794">
        <v>0</v>
      </c>
      <c r="G2794" t="s">
        <v>1968</v>
      </c>
      <c r="H2794" t="s">
        <v>1959</v>
      </c>
      <c r="I2794" t="s">
        <v>1938</v>
      </c>
      <c r="J2794" t="s">
        <v>15</v>
      </c>
      <c r="K2794" t="s">
        <v>1942</v>
      </c>
      <c r="M2794" t="s">
        <v>14</v>
      </c>
    </row>
    <row r="2795" spans="2:13" ht="14.25" hidden="1">
      <c r="B2795">
        <v>2793</v>
      </c>
      <c r="C2795">
        <v>241</v>
      </c>
      <c r="D2795">
        <v>10</v>
      </c>
      <c r="E2795">
        <v>5</v>
      </c>
      <c r="F2795">
        <v>0</v>
      </c>
      <c r="G2795" t="s">
        <v>1968</v>
      </c>
      <c r="H2795" t="s">
        <v>1959</v>
      </c>
      <c r="I2795" t="s">
        <v>1938</v>
      </c>
      <c r="J2795" t="s">
        <v>15</v>
      </c>
      <c r="K2795" t="s">
        <v>1943</v>
      </c>
      <c r="M2795" t="s">
        <v>14</v>
      </c>
    </row>
    <row r="2796" spans="2:13" ht="14.25" hidden="1">
      <c r="B2796">
        <v>2794</v>
      </c>
      <c r="C2796">
        <v>241</v>
      </c>
      <c r="D2796">
        <v>10</v>
      </c>
      <c r="E2796">
        <v>6</v>
      </c>
      <c r="F2796">
        <v>0</v>
      </c>
      <c r="G2796" t="s">
        <v>1968</v>
      </c>
      <c r="H2796" t="s">
        <v>1959</v>
      </c>
      <c r="I2796" t="s">
        <v>1938</v>
      </c>
      <c r="J2796" t="s">
        <v>15</v>
      </c>
      <c r="K2796" t="s">
        <v>1944</v>
      </c>
      <c r="M2796" t="s">
        <v>14</v>
      </c>
    </row>
    <row r="2797" spans="2:13" ht="14.25" hidden="1">
      <c r="B2797">
        <v>2795</v>
      </c>
      <c r="C2797">
        <v>241</v>
      </c>
      <c r="D2797">
        <v>10</v>
      </c>
      <c r="E2797">
        <v>7</v>
      </c>
      <c r="F2797">
        <v>0</v>
      </c>
      <c r="G2797" t="s">
        <v>1968</v>
      </c>
      <c r="H2797" t="s">
        <v>1959</v>
      </c>
      <c r="I2797" t="s">
        <v>1938</v>
      </c>
      <c r="J2797" t="s">
        <v>15</v>
      </c>
      <c r="K2797" t="s">
        <v>1945</v>
      </c>
      <c r="M2797" t="s">
        <v>14</v>
      </c>
    </row>
    <row r="2798" spans="2:13" ht="14.25" hidden="1">
      <c r="B2798">
        <v>2796</v>
      </c>
      <c r="C2798">
        <v>241</v>
      </c>
      <c r="D2798">
        <v>10</v>
      </c>
      <c r="E2798">
        <v>8</v>
      </c>
      <c r="F2798">
        <v>0</v>
      </c>
      <c r="G2798" t="s">
        <v>1968</v>
      </c>
      <c r="H2798" t="s">
        <v>1959</v>
      </c>
      <c r="I2798" t="s">
        <v>1938</v>
      </c>
      <c r="J2798" t="s">
        <v>15</v>
      </c>
      <c r="K2798" t="s">
        <v>1946</v>
      </c>
      <c r="M2798" t="s">
        <v>14</v>
      </c>
    </row>
    <row r="2799" spans="2:13" ht="14.25" hidden="1">
      <c r="B2799">
        <v>2797</v>
      </c>
      <c r="C2799">
        <v>241</v>
      </c>
      <c r="D2799">
        <v>10</v>
      </c>
      <c r="E2799">
        <v>9</v>
      </c>
      <c r="F2799">
        <v>0</v>
      </c>
      <c r="G2799" t="s">
        <v>1968</v>
      </c>
      <c r="H2799" t="s">
        <v>1959</v>
      </c>
      <c r="I2799" t="s">
        <v>1938</v>
      </c>
      <c r="J2799" t="s">
        <v>432</v>
      </c>
      <c r="K2799" t="s">
        <v>1947</v>
      </c>
      <c r="M2799" t="s">
        <v>14</v>
      </c>
    </row>
    <row r="2800" spans="2:13" ht="14.25" hidden="1">
      <c r="B2800">
        <v>2798</v>
      </c>
      <c r="C2800">
        <v>241</v>
      </c>
      <c r="D2800">
        <v>10</v>
      </c>
      <c r="E2800">
        <v>10</v>
      </c>
      <c r="F2800">
        <v>0</v>
      </c>
      <c r="G2800" t="s">
        <v>1968</v>
      </c>
      <c r="H2800" t="s">
        <v>1959</v>
      </c>
      <c r="I2800" t="s">
        <v>1938</v>
      </c>
      <c r="J2800" t="s">
        <v>15</v>
      </c>
      <c r="K2800" t="s">
        <v>1948</v>
      </c>
      <c r="M2800" t="s">
        <v>14</v>
      </c>
    </row>
    <row r="2801" spans="2:13" ht="14.25" hidden="1">
      <c r="B2801">
        <v>2799</v>
      </c>
      <c r="C2801">
        <v>242</v>
      </c>
      <c r="D2801">
        <v>8</v>
      </c>
      <c r="E2801">
        <v>0</v>
      </c>
      <c r="F2801">
        <v>0</v>
      </c>
      <c r="G2801" t="s">
        <v>1968</v>
      </c>
      <c r="H2801" t="s">
        <v>1959</v>
      </c>
      <c r="I2801" t="s">
        <v>1949</v>
      </c>
      <c r="J2801" t="s">
        <v>12</v>
      </c>
      <c r="K2801" t="s">
        <v>1949</v>
      </c>
      <c r="M2801" t="s">
        <v>14</v>
      </c>
    </row>
    <row r="2802" spans="2:13" ht="14.25" hidden="1">
      <c r="B2802">
        <v>2800</v>
      </c>
      <c r="C2802">
        <v>242</v>
      </c>
      <c r="D2802">
        <v>8</v>
      </c>
      <c r="E2802">
        <v>1</v>
      </c>
      <c r="F2802">
        <v>0</v>
      </c>
      <c r="G2802" t="s">
        <v>1968</v>
      </c>
      <c r="H2802" t="s">
        <v>1959</v>
      </c>
      <c r="I2802" t="s">
        <v>1949</v>
      </c>
      <c r="J2802" t="s">
        <v>15</v>
      </c>
      <c r="K2802" t="s">
        <v>1950</v>
      </c>
      <c r="M2802" t="s">
        <v>14</v>
      </c>
    </row>
    <row r="2803" spans="2:13" ht="14.25" hidden="1">
      <c r="B2803">
        <v>2801</v>
      </c>
      <c r="C2803">
        <v>242</v>
      </c>
      <c r="D2803">
        <v>8</v>
      </c>
      <c r="E2803">
        <v>2</v>
      </c>
      <c r="F2803">
        <v>0</v>
      </c>
      <c r="G2803" t="s">
        <v>1968</v>
      </c>
      <c r="H2803" t="s">
        <v>1959</v>
      </c>
      <c r="I2803" t="s">
        <v>1949</v>
      </c>
      <c r="J2803" t="s">
        <v>15</v>
      </c>
      <c r="K2803" t="s">
        <v>1653</v>
      </c>
      <c r="M2803" t="s">
        <v>14</v>
      </c>
    </row>
    <row r="2804" spans="2:13" ht="14.25" hidden="1">
      <c r="B2804">
        <v>2802</v>
      </c>
      <c r="C2804">
        <v>242</v>
      </c>
      <c r="D2804">
        <v>8</v>
      </c>
      <c r="E2804">
        <v>3</v>
      </c>
      <c r="F2804">
        <v>0</v>
      </c>
      <c r="G2804" t="s">
        <v>1968</v>
      </c>
      <c r="H2804" t="s">
        <v>1959</v>
      </c>
      <c r="I2804" t="s">
        <v>1949</v>
      </c>
      <c r="J2804" t="s">
        <v>15</v>
      </c>
      <c r="K2804" t="s">
        <v>1654</v>
      </c>
      <c r="M2804" t="s">
        <v>14</v>
      </c>
    </row>
    <row r="2805" spans="2:13" ht="14.25" hidden="1">
      <c r="B2805">
        <v>2803</v>
      </c>
      <c r="C2805">
        <v>242</v>
      </c>
      <c r="D2805">
        <v>8</v>
      </c>
      <c r="E2805">
        <v>4</v>
      </c>
      <c r="F2805">
        <v>0</v>
      </c>
      <c r="G2805" t="s">
        <v>1968</v>
      </c>
      <c r="H2805" t="s">
        <v>1959</v>
      </c>
      <c r="I2805" t="s">
        <v>1949</v>
      </c>
      <c r="J2805" t="s">
        <v>15</v>
      </c>
      <c r="K2805" t="s">
        <v>1951</v>
      </c>
      <c r="M2805" t="s">
        <v>14</v>
      </c>
    </row>
    <row r="2806" spans="2:13" ht="14.25" hidden="1">
      <c r="B2806">
        <v>2804</v>
      </c>
      <c r="C2806">
        <v>242</v>
      </c>
      <c r="D2806">
        <v>8</v>
      </c>
      <c r="E2806">
        <v>5</v>
      </c>
      <c r="F2806">
        <v>0</v>
      </c>
      <c r="G2806" t="s">
        <v>1968</v>
      </c>
      <c r="H2806" t="s">
        <v>1959</v>
      </c>
      <c r="I2806" t="s">
        <v>1949</v>
      </c>
      <c r="J2806" t="s">
        <v>15</v>
      </c>
      <c r="K2806" t="s">
        <v>1952</v>
      </c>
      <c r="M2806" t="s">
        <v>14</v>
      </c>
    </row>
    <row r="2807" spans="2:13" ht="14.25" hidden="1">
      <c r="B2807">
        <v>2805</v>
      </c>
      <c r="C2807">
        <v>242</v>
      </c>
      <c r="D2807">
        <v>8</v>
      </c>
      <c r="E2807">
        <v>6</v>
      </c>
      <c r="F2807">
        <v>0</v>
      </c>
      <c r="G2807" t="s">
        <v>1968</v>
      </c>
      <c r="H2807" t="s">
        <v>1959</v>
      </c>
      <c r="I2807" t="s">
        <v>1949</v>
      </c>
      <c r="J2807" t="s">
        <v>15</v>
      </c>
      <c r="K2807" t="s">
        <v>1953</v>
      </c>
      <c r="M2807" t="s">
        <v>14</v>
      </c>
    </row>
    <row r="2808" spans="2:13" ht="14.25" hidden="1">
      <c r="B2808">
        <v>2806</v>
      </c>
      <c r="C2808">
        <v>242</v>
      </c>
      <c r="D2808">
        <v>8</v>
      </c>
      <c r="E2808">
        <v>7</v>
      </c>
      <c r="F2808">
        <v>0</v>
      </c>
      <c r="G2808" t="s">
        <v>1968</v>
      </c>
      <c r="H2808" t="s">
        <v>1959</v>
      </c>
      <c r="I2808" t="s">
        <v>1949</v>
      </c>
      <c r="J2808" t="s">
        <v>15</v>
      </c>
      <c r="K2808" t="s">
        <v>56</v>
      </c>
      <c r="M2808" t="s">
        <v>14</v>
      </c>
    </row>
    <row r="2809" spans="2:13" ht="14.25" hidden="1">
      <c r="B2809">
        <v>2807</v>
      </c>
      <c r="C2809">
        <v>242</v>
      </c>
      <c r="D2809">
        <v>8</v>
      </c>
      <c r="E2809">
        <v>8</v>
      </c>
      <c r="F2809">
        <v>0</v>
      </c>
      <c r="G2809" t="s">
        <v>1968</v>
      </c>
      <c r="H2809" t="s">
        <v>1959</v>
      </c>
      <c r="I2809" t="s">
        <v>1949</v>
      </c>
      <c r="J2809" t="s">
        <v>24</v>
      </c>
      <c r="K2809" t="s">
        <v>57</v>
      </c>
      <c r="M2809" t="s">
        <v>14</v>
      </c>
    </row>
    <row r="2810" spans="2:13" ht="14.25" hidden="1">
      <c r="B2810">
        <v>2808</v>
      </c>
      <c r="C2810">
        <v>243</v>
      </c>
      <c r="D2810">
        <v>13</v>
      </c>
      <c r="E2810">
        <v>0</v>
      </c>
      <c r="F2810">
        <v>0</v>
      </c>
      <c r="G2810" t="s">
        <v>1969</v>
      </c>
      <c r="H2810" t="s">
        <v>1958</v>
      </c>
      <c r="I2810" t="s">
        <v>2048</v>
      </c>
      <c r="J2810" t="s">
        <v>430</v>
      </c>
      <c r="K2810" t="s">
        <v>2048</v>
      </c>
      <c r="M2810" t="s">
        <v>14</v>
      </c>
    </row>
    <row r="2811" spans="2:13" ht="14.25" hidden="1">
      <c r="B2811">
        <v>2809</v>
      </c>
      <c r="C2811">
        <v>243</v>
      </c>
      <c r="D2811">
        <v>13</v>
      </c>
      <c r="E2811">
        <v>1</v>
      </c>
      <c r="F2811">
        <v>0</v>
      </c>
      <c r="G2811" t="s">
        <v>1969</v>
      </c>
      <c r="H2811" t="s">
        <v>1958</v>
      </c>
      <c r="I2811" t="s">
        <v>2048</v>
      </c>
      <c r="J2811" t="s">
        <v>15</v>
      </c>
      <c r="K2811" t="s">
        <v>2049</v>
      </c>
      <c r="M2811" t="s">
        <v>14</v>
      </c>
    </row>
    <row r="2812" spans="2:13" ht="14.25" hidden="1">
      <c r="B2812">
        <v>2810</v>
      </c>
      <c r="C2812">
        <v>243</v>
      </c>
      <c r="D2812">
        <v>13</v>
      </c>
      <c r="E2812">
        <v>2</v>
      </c>
      <c r="F2812">
        <v>0</v>
      </c>
      <c r="G2812" t="s">
        <v>1969</v>
      </c>
      <c r="H2812" t="s">
        <v>1958</v>
      </c>
      <c r="I2812" t="s">
        <v>2048</v>
      </c>
      <c r="J2812" t="s">
        <v>15</v>
      </c>
      <c r="K2812" t="s">
        <v>2050</v>
      </c>
      <c r="M2812" t="s">
        <v>14</v>
      </c>
    </row>
    <row r="2813" spans="2:13" ht="14.25" hidden="1">
      <c r="B2813">
        <v>2811</v>
      </c>
      <c r="C2813">
        <v>243</v>
      </c>
      <c r="D2813">
        <v>13</v>
      </c>
      <c r="E2813">
        <v>3</v>
      </c>
      <c r="F2813">
        <v>0</v>
      </c>
      <c r="G2813" t="s">
        <v>1969</v>
      </c>
      <c r="H2813" t="s">
        <v>1958</v>
      </c>
      <c r="I2813" t="s">
        <v>2048</v>
      </c>
      <c r="J2813" t="s">
        <v>15</v>
      </c>
      <c r="K2813" t="s">
        <v>2051</v>
      </c>
      <c r="M2813" t="s">
        <v>14</v>
      </c>
    </row>
    <row r="2814" spans="2:13" ht="14.25" hidden="1">
      <c r="B2814">
        <v>2812</v>
      </c>
      <c r="C2814">
        <v>243</v>
      </c>
      <c r="D2814">
        <v>13</v>
      </c>
      <c r="E2814">
        <v>4</v>
      </c>
      <c r="F2814">
        <v>0</v>
      </c>
      <c r="G2814" t="s">
        <v>1969</v>
      </c>
      <c r="H2814" t="s">
        <v>1958</v>
      </c>
      <c r="I2814" t="s">
        <v>2048</v>
      </c>
      <c r="J2814" t="s">
        <v>15</v>
      </c>
      <c r="K2814" t="s">
        <v>2052</v>
      </c>
      <c r="M2814" t="s">
        <v>14</v>
      </c>
    </row>
    <row r="2815" spans="2:13" ht="14.25" hidden="1">
      <c r="B2815">
        <v>2813</v>
      </c>
      <c r="C2815">
        <v>243</v>
      </c>
      <c r="D2815">
        <v>13</v>
      </c>
      <c r="E2815">
        <v>5</v>
      </c>
      <c r="F2815">
        <v>0</v>
      </c>
      <c r="G2815" t="s">
        <v>1969</v>
      </c>
      <c r="H2815" t="s">
        <v>1958</v>
      </c>
      <c r="I2815" t="s">
        <v>2048</v>
      </c>
      <c r="J2815" t="s">
        <v>15</v>
      </c>
      <c r="K2815" t="s">
        <v>2053</v>
      </c>
      <c r="M2815" t="s">
        <v>14</v>
      </c>
    </row>
    <row r="2816" spans="2:13" ht="14.25" hidden="1">
      <c r="B2816">
        <v>2814</v>
      </c>
      <c r="C2816">
        <v>243</v>
      </c>
      <c r="D2816">
        <v>13</v>
      </c>
      <c r="E2816">
        <v>6</v>
      </c>
      <c r="F2816">
        <v>0</v>
      </c>
      <c r="G2816" t="s">
        <v>1969</v>
      </c>
      <c r="H2816" t="s">
        <v>1958</v>
      </c>
      <c r="I2816" t="s">
        <v>2048</v>
      </c>
      <c r="J2816" t="s">
        <v>15</v>
      </c>
      <c r="K2816" t="s">
        <v>2054</v>
      </c>
      <c r="M2816" t="s">
        <v>14</v>
      </c>
    </row>
    <row r="2817" spans="2:13" ht="14.25" hidden="1">
      <c r="B2817">
        <v>2815</v>
      </c>
      <c r="C2817">
        <v>243</v>
      </c>
      <c r="D2817">
        <v>13</v>
      </c>
      <c r="E2817">
        <v>7</v>
      </c>
      <c r="F2817">
        <v>0</v>
      </c>
      <c r="G2817" t="s">
        <v>1969</v>
      </c>
      <c r="H2817" t="s">
        <v>1958</v>
      </c>
      <c r="I2817" t="s">
        <v>2048</v>
      </c>
      <c r="J2817" t="s">
        <v>15</v>
      </c>
      <c r="K2817" t="s">
        <v>2055</v>
      </c>
      <c r="M2817" t="s">
        <v>14</v>
      </c>
    </row>
    <row r="2818" spans="2:13" ht="14.25" hidden="1">
      <c r="B2818">
        <v>2816</v>
      </c>
      <c r="C2818">
        <v>243</v>
      </c>
      <c r="D2818">
        <v>13</v>
      </c>
      <c r="E2818">
        <v>8</v>
      </c>
      <c r="F2818">
        <v>0</v>
      </c>
      <c r="G2818" t="s">
        <v>1969</v>
      </c>
      <c r="H2818" t="s">
        <v>1958</v>
      </c>
      <c r="I2818" t="s">
        <v>2048</v>
      </c>
      <c r="J2818" t="s">
        <v>15</v>
      </c>
      <c r="K2818" t="s">
        <v>2056</v>
      </c>
      <c r="M2818" t="s">
        <v>14</v>
      </c>
    </row>
    <row r="2819" spans="2:13" ht="14.25" hidden="1">
      <c r="B2819">
        <v>2817</v>
      </c>
      <c r="C2819">
        <v>243</v>
      </c>
      <c r="D2819">
        <v>13</v>
      </c>
      <c r="E2819">
        <v>9</v>
      </c>
      <c r="F2819">
        <v>0</v>
      </c>
      <c r="G2819" t="s">
        <v>1969</v>
      </c>
      <c r="H2819" t="s">
        <v>1958</v>
      </c>
      <c r="I2819" t="s">
        <v>2048</v>
      </c>
      <c r="J2819" t="s">
        <v>442</v>
      </c>
      <c r="K2819" t="s">
        <v>2057</v>
      </c>
      <c r="L2819" t="s">
        <v>2058</v>
      </c>
      <c r="M2819" t="s">
        <v>14</v>
      </c>
    </row>
    <row r="2820" spans="2:13" ht="14.25" hidden="1">
      <c r="B2820">
        <v>2818</v>
      </c>
      <c r="C2820">
        <v>243</v>
      </c>
      <c r="D2820">
        <v>13</v>
      </c>
      <c r="E2820">
        <v>10</v>
      </c>
      <c r="F2820">
        <v>0</v>
      </c>
      <c r="G2820" t="s">
        <v>1969</v>
      </c>
      <c r="H2820" t="s">
        <v>1958</v>
      </c>
      <c r="I2820" t="s">
        <v>2048</v>
      </c>
      <c r="J2820" t="s">
        <v>15</v>
      </c>
      <c r="K2820" t="s">
        <v>2059</v>
      </c>
      <c r="M2820" t="s">
        <v>14</v>
      </c>
    </row>
    <row r="2821" spans="2:13" ht="14.25" hidden="1">
      <c r="B2821">
        <v>2819</v>
      </c>
      <c r="C2821">
        <v>243</v>
      </c>
      <c r="D2821">
        <v>13</v>
      </c>
      <c r="E2821">
        <v>11</v>
      </c>
      <c r="F2821">
        <v>0</v>
      </c>
      <c r="G2821" t="s">
        <v>1969</v>
      </c>
      <c r="H2821" t="s">
        <v>1958</v>
      </c>
      <c r="I2821" t="s">
        <v>2048</v>
      </c>
      <c r="J2821" t="s">
        <v>442</v>
      </c>
      <c r="K2821" t="s">
        <v>2057</v>
      </c>
      <c r="L2821" t="s">
        <v>2058</v>
      </c>
      <c r="M2821" t="s">
        <v>14</v>
      </c>
    </row>
    <row r="2822" spans="2:13" ht="14.25" hidden="1">
      <c r="B2822">
        <v>2820</v>
      </c>
      <c r="C2822">
        <v>243</v>
      </c>
      <c r="D2822">
        <v>13</v>
      </c>
      <c r="E2822">
        <v>12</v>
      </c>
      <c r="F2822">
        <v>0</v>
      </c>
      <c r="G2822" t="s">
        <v>1969</v>
      </c>
      <c r="H2822" t="s">
        <v>1958</v>
      </c>
      <c r="I2822" t="s">
        <v>2048</v>
      </c>
      <c r="J2822" t="s">
        <v>182</v>
      </c>
      <c r="K2822" t="s">
        <v>589</v>
      </c>
      <c r="M2822" t="s">
        <v>14</v>
      </c>
    </row>
    <row r="2823" spans="2:13" ht="14.25" hidden="1">
      <c r="B2823">
        <v>2821</v>
      </c>
      <c r="C2823">
        <v>243</v>
      </c>
      <c r="D2823">
        <v>13</v>
      </c>
      <c r="E2823">
        <v>13</v>
      </c>
      <c r="F2823">
        <v>0</v>
      </c>
      <c r="G2823" t="s">
        <v>1969</v>
      </c>
      <c r="H2823" t="s">
        <v>1958</v>
      </c>
      <c r="I2823" t="s">
        <v>2048</v>
      </c>
      <c r="J2823" t="s">
        <v>15</v>
      </c>
      <c r="K2823" t="s">
        <v>590</v>
      </c>
      <c r="M2823" t="s">
        <v>14</v>
      </c>
    </row>
    <row r="2824" spans="2:13" ht="14.25" hidden="1">
      <c r="B2824">
        <v>2822</v>
      </c>
      <c r="C2824">
        <v>244</v>
      </c>
      <c r="D2824">
        <v>18</v>
      </c>
      <c r="E2824">
        <v>0</v>
      </c>
      <c r="F2824">
        <v>0</v>
      </c>
      <c r="G2824" t="s">
        <v>1969</v>
      </c>
      <c r="H2824" t="s">
        <v>1958</v>
      </c>
      <c r="I2824" t="s">
        <v>2060</v>
      </c>
      <c r="J2824" t="s">
        <v>430</v>
      </c>
      <c r="K2824" t="s">
        <v>2060</v>
      </c>
      <c r="M2824" t="s">
        <v>14</v>
      </c>
    </row>
    <row r="2825" spans="2:13" ht="14.25" hidden="1">
      <c r="B2825">
        <v>2823</v>
      </c>
      <c r="C2825">
        <v>244</v>
      </c>
      <c r="D2825">
        <v>18</v>
      </c>
      <c r="E2825">
        <v>1</v>
      </c>
      <c r="F2825">
        <v>0</v>
      </c>
      <c r="G2825" t="s">
        <v>1969</v>
      </c>
      <c r="H2825" t="s">
        <v>1958</v>
      </c>
      <c r="I2825" t="s">
        <v>2060</v>
      </c>
      <c r="J2825" t="s">
        <v>432</v>
      </c>
      <c r="K2825" t="s">
        <v>2061</v>
      </c>
      <c r="M2825" t="s">
        <v>14</v>
      </c>
    </row>
    <row r="2826" spans="2:13" ht="14.25" hidden="1">
      <c r="B2826">
        <v>2824</v>
      </c>
      <c r="C2826">
        <v>244</v>
      </c>
      <c r="D2826">
        <v>18</v>
      </c>
      <c r="E2826">
        <v>2</v>
      </c>
      <c r="F2826">
        <v>0</v>
      </c>
      <c r="G2826" t="s">
        <v>1969</v>
      </c>
      <c r="H2826" t="s">
        <v>1958</v>
      </c>
      <c r="I2826" t="s">
        <v>2060</v>
      </c>
      <c r="J2826" t="s">
        <v>15</v>
      </c>
      <c r="K2826" t="s">
        <v>2062</v>
      </c>
      <c r="M2826" t="s">
        <v>14</v>
      </c>
    </row>
    <row r="2827" spans="2:13" ht="14.25" hidden="1">
      <c r="B2827">
        <v>2825</v>
      </c>
      <c r="C2827">
        <v>244</v>
      </c>
      <c r="D2827">
        <v>18</v>
      </c>
      <c r="E2827">
        <v>3</v>
      </c>
      <c r="F2827">
        <v>0</v>
      </c>
      <c r="G2827" t="s">
        <v>1969</v>
      </c>
      <c r="H2827" t="s">
        <v>1958</v>
      </c>
      <c r="I2827" t="s">
        <v>2060</v>
      </c>
      <c r="J2827" t="s">
        <v>182</v>
      </c>
      <c r="K2827" t="s">
        <v>2063</v>
      </c>
      <c r="M2827" t="s">
        <v>14</v>
      </c>
    </row>
    <row r="2828" spans="2:13" ht="14.25" hidden="1">
      <c r="B2828">
        <v>2826</v>
      </c>
      <c r="C2828">
        <v>244</v>
      </c>
      <c r="D2828">
        <v>18</v>
      </c>
      <c r="E2828">
        <v>4</v>
      </c>
      <c r="F2828">
        <v>0</v>
      </c>
      <c r="G2828" t="s">
        <v>1969</v>
      </c>
      <c r="H2828" t="s">
        <v>1958</v>
      </c>
      <c r="I2828" t="s">
        <v>2060</v>
      </c>
      <c r="J2828" t="s">
        <v>182</v>
      </c>
      <c r="K2828" t="s">
        <v>1554</v>
      </c>
      <c r="M2828" t="s">
        <v>14</v>
      </c>
    </row>
    <row r="2829" spans="2:13" ht="14.25" hidden="1">
      <c r="B2829">
        <v>2827</v>
      </c>
      <c r="C2829">
        <v>244</v>
      </c>
      <c r="D2829">
        <v>18</v>
      </c>
      <c r="E2829">
        <v>5</v>
      </c>
      <c r="F2829">
        <v>0</v>
      </c>
      <c r="G2829" t="s">
        <v>1969</v>
      </c>
      <c r="H2829" t="s">
        <v>1958</v>
      </c>
      <c r="I2829" t="s">
        <v>2060</v>
      </c>
      <c r="J2829" t="s">
        <v>182</v>
      </c>
      <c r="K2829" t="s">
        <v>1555</v>
      </c>
      <c r="M2829" t="s">
        <v>14</v>
      </c>
    </row>
    <row r="2830" spans="2:13" ht="14.25" hidden="1">
      <c r="B2830">
        <v>2828</v>
      </c>
      <c r="C2830">
        <v>244</v>
      </c>
      <c r="D2830">
        <v>18</v>
      </c>
      <c r="E2830">
        <v>6</v>
      </c>
      <c r="F2830">
        <v>0</v>
      </c>
      <c r="G2830" t="s">
        <v>1969</v>
      </c>
      <c r="H2830" t="s">
        <v>1958</v>
      </c>
      <c r="I2830" t="s">
        <v>2060</v>
      </c>
      <c r="J2830" t="s">
        <v>182</v>
      </c>
      <c r="K2830" t="s">
        <v>1556</v>
      </c>
      <c r="M2830" t="s">
        <v>14</v>
      </c>
    </row>
    <row r="2831" spans="2:13" ht="14.25" hidden="1">
      <c r="B2831">
        <v>2829</v>
      </c>
      <c r="C2831">
        <v>244</v>
      </c>
      <c r="D2831">
        <v>18</v>
      </c>
      <c r="E2831">
        <v>7</v>
      </c>
      <c r="F2831">
        <v>0</v>
      </c>
      <c r="G2831" t="s">
        <v>1969</v>
      </c>
      <c r="H2831" t="s">
        <v>1958</v>
      </c>
      <c r="I2831" t="s">
        <v>2060</v>
      </c>
      <c r="J2831" t="s">
        <v>182</v>
      </c>
      <c r="K2831" t="s">
        <v>589</v>
      </c>
      <c r="M2831" t="s">
        <v>14</v>
      </c>
    </row>
    <row r="2832" spans="2:13" ht="14.25" hidden="1">
      <c r="B2832">
        <v>2830</v>
      </c>
      <c r="C2832">
        <v>244</v>
      </c>
      <c r="D2832">
        <v>18</v>
      </c>
      <c r="E2832">
        <v>8</v>
      </c>
      <c r="F2832">
        <v>0</v>
      </c>
      <c r="G2832" t="s">
        <v>1969</v>
      </c>
      <c r="H2832" t="s">
        <v>1958</v>
      </c>
      <c r="I2832" t="s">
        <v>2060</v>
      </c>
      <c r="J2832" t="s">
        <v>15</v>
      </c>
      <c r="K2832" t="s">
        <v>590</v>
      </c>
      <c r="M2832" t="s">
        <v>14</v>
      </c>
    </row>
    <row r="2833" spans="2:13" ht="14.25" hidden="1">
      <c r="B2833">
        <v>2831</v>
      </c>
      <c r="C2833">
        <v>244</v>
      </c>
      <c r="D2833">
        <v>18</v>
      </c>
      <c r="E2833">
        <v>9</v>
      </c>
      <c r="F2833">
        <v>0</v>
      </c>
      <c r="G2833" t="s">
        <v>1969</v>
      </c>
      <c r="H2833" t="s">
        <v>1958</v>
      </c>
      <c r="I2833" t="s">
        <v>2060</v>
      </c>
      <c r="J2833" t="s">
        <v>432</v>
      </c>
      <c r="K2833" t="s">
        <v>2064</v>
      </c>
      <c r="M2833" t="s">
        <v>14</v>
      </c>
    </row>
    <row r="2834" spans="2:13" ht="14.25" hidden="1">
      <c r="B2834">
        <v>2832</v>
      </c>
      <c r="C2834">
        <v>244</v>
      </c>
      <c r="D2834">
        <v>18</v>
      </c>
      <c r="E2834">
        <v>10</v>
      </c>
      <c r="F2834">
        <v>0</v>
      </c>
      <c r="G2834" t="s">
        <v>1969</v>
      </c>
      <c r="H2834" t="s">
        <v>1958</v>
      </c>
      <c r="I2834" t="s">
        <v>2060</v>
      </c>
      <c r="J2834" t="s">
        <v>15</v>
      </c>
      <c r="K2834" t="s">
        <v>2065</v>
      </c>
      <c r="M2834" t="s">
        <v>14</v>
      </c>
    </row>
    <row r="2835" spans="2:13" ht="14.25" hidden="1">
      <c r="B2835">
        <v>2833</v>
      </c>
      <c r="C2835">
        <v>244</v>
      </c>
      <c r="D2835">
        <v>18</v>
      </c>
      <c r="E2835">
        <v>11</v>
      </c>
      <c r="F2835">
        <v>0</v>
      </c>
      <c r="G2835" t="s">
        <v>1969</v>
      </c>
      <c r="H2835" t="s">
        <v>1958</v>
      </c>
      <c r="I2835" t="s">
        <v>2060</v>
      </c>
      <c r="J2835" t="s">
        <v>442</v>
      </c>
      <c r="K2835" t="s">
        <v>2066</v>
      </c>
      <c r="L2835" t="s">
        <v>2067</v>
      </c>
      <c r="M2835" t="s">
        <v>14</v>
      </c>
    </row>
    <row r="2836" spans="2:13" ht="14.25" hidden="1">
      <c r="B2836">
        <v>2834</v>
      </c>
      <c r="C2836">
        <v>244</v>
      </c>
      <c r="D2836">
        <v>18</v>
      </c>
      <c r="E2836">
        <v>12</v>
      </c>
      <c r="F2836">
        <v>0</v>
      </c>
      <c r="G2836" t="s">
        <v>1969</v>
      </c>
      <c r="H2836" t="s">
        <v>1958</v>
      </c>
      <c r="I2836" t="s">
        <v>2060</v>
      </c>
      <c r="J2836" t="s">
        <v>442</v>
      </c>
      <c r="K2836" t="s">
        <v>2068</v>
      </c>
      <c r="L2836" t="s">
        <v>2067</v>
      </c>
      <c r="M2836" t="s">
        <v>14</v>
      </c>
    </row>
    <row r="2837" spans="2:13" ht="14.25" hidden="1">
      <c r="B2837">
        <v>2835</v>
      </c>
      <c r="C2837">
        <v>244</v>
      </c>
      <c r="D2837">
        <v>18</v>
      </c>
      <c r="E2837">
        <v>13</v>
      </c>
      <c r="F2837">
        <v>0</v>
      </c>
      <c r="G2837" t="s">
        <v>1969</v>
      </c>
      <c r="H2837" t="s">
        <v>1958</v>
      </c>
      <c r="I2837" t="s">
        <v>2060</v>
      </c>
      <c r="J2837" t="s">
        <v>442</v>
      </c>
      <c r="K2837" t="s">
        <v>2069</v>
      </c>
      <c r="L2837" t="s">
        <v>2067</v>
      </c>
      <c r="M2837" t="s">
        <v>14</v>
      </c>
    </row>
    <row r="2838" spans="2:13" ht="14.25" hidden="1">
      <c r="B2838">
        <v>2836</v>
      </c>
      <c r="C2838">
        <v>244</v>
      </c>
      <c r="D2838">
        <v>18</v>
      </c>
      <c r="E2838">
        <v>14</v>
      </c>
      <c r="F2838">
        <v>0</v>
      </c>
      <c r="G2838" t="s">
        <v>1969</v>
      </c>
      <c r="H2838" t="s">
        <v>1958</v>
      </c>
      <c r="I2838" t="s">
        <v>2060</v>
      </c>
      <c r="J2838" t="s">
        <v>442</v>
      </c>
      <c r="K2838" t="s">
        <v>2070</v>
      </c>
      <c r="L2838" t="s">
        <v>2067</v>
      </c>
      <c r="M2838" t="s">
        <v>14</v>
      </c>
    </row>
    <row r="2839" spans="2:13" ht="14.25" hidden="1">
      <c r="B2839">
        <v>2837</v>
      </c>
      <c r="C2839">
        <v>244</v>
      </c>
      <c r="D2839">
        <v>18</v>
      </c>
      <c r="E2839">
        <v>15</v>
      </c>
      <c r="F2839">
        <v>0</v>
      </c>
      <c r="G2839" t="s">
        <v>1969</v>
      </c>
      <c r="H2839" t="s">
        <v>1958</v>
      </c>
      <c r="I2839" t="s">
        <v>2060</v>
      </c>
      <c r="J2839" t="s">
        <v>442</v>
      </c>
      <c r="K2839" t="s">
        <v>2071</v>
      </c>
      <c r="L2839" t="s">
        <v>2067</v>
      </c>
      <c r="M2839" t="s">
        <v>14</v>
      </c>
    </row>
    <row r="2840" spans="2:13" ht="14.25" hidden="1">
      <c r="B2840">
        <v>2838</v>
      </c>
      <c r="C2840">
        <v>244</v>
      </c>
      <c r="D2840">
        <v>18</v>
      </c>
      <c r="E2840">
        <v>16</v>
      </c>
      <c r="F2840">
        <v>0</v>
      </c>
      <c r="G2840" t="s">
        <v>1969</v>
      </c>
      <c r="H2840" t="s">
        <v>1958</v>
      </c>
      <c r="I2840" t="s">
        <v>2060</v>
      </c>
      <c r="J2840" t="s">
        <v>15</v>
      </c>
      <c r="K2840" t="s">
        <v>2072</v>
      </c>
      <c r="M2840" t="s">
        <v>14</v>
      </c>
    </row>
    <row r="2841" spans="2:13" ht="14.25" hidden="1">
      <c r="B2841">
        <v>2839</v>
      </c>
      <c r="C2841">
        <v>244</v>
      </c>
      <c r="D2841">
        <v>18</v>
      </c>
      <c r="E2841">
        <v>17</v>
      </c>
      <c r="F2841">
        <v>0</v>
      </c>
      <c r="G2841" t="s">
        <v>1969</v>
      </c>
      <c r="H2841" t="s">
        <v>1958</v>
      </c>
      <c r="I2841" t="s">
        <v>2060</v>
      </c>
      <c r="J2841" t="s">
        <v>442</v>
      </c>
      <c r="K2841" t="s">
        <v>2057</v>
      </c>
      <c r="L2841" t="s">
        <v>2058</v>
      </c>
      <c r="M2841" t="s">
        <v>14</v>
      </c>
    </row>
    <row r="2842" spans="2:13" ht="14.25" hidden="1">
      <c r="B2842">
        <v>2840</v>
      </c>
      <c r="C2842">
        <v>244</v>
      </c>
      <c r="D2842">
        <v>18</v>
      </c>
      <c r="E2842">
        <v>18</v>
      </c>
      <c r="F2842">
        <v>0</v>
      </c>
      <c r="G2842" t="s">
        <v>1969</v>
      </c>
      <c r="H2842" t="s">
        <v>1958</v>
      </c>
      <c r="I2842" t="s">
        <v>2060</v>
      </c>
      <c r="J2842" t="s">
        <v>182</v>
      </c>
      <c r="K2842" t="s">
        <v>2073</v>
      </c>
      <c r="M2842" t="s">
        <v>14</v>
      </c>
    </row>
    <row r="2843" spans="2:13" ht="14.25" hidden="1">
      <c r="B2843">
        <v>2841</v>
      </c>
      <c r="C2843">
        <v>245</v>
      </c>
      <c r="D2843">
        <v>61</v>
      </c>
      <c r="E2843">
        <v>0</v>
      </c>
      <c r="F2843">
        <v>0</v>
      </c>
      <c r="G2843" t="s">
        <v>1969</v>
      </c>
      <c r="H2843" t="s">
        <v>1958</v>
      </c>
      <c r="I2843" t="s">
        <v>2074</v>
      </c>
      <c r="J2843" t="s">
        <v>430</v>
      </c>
      <c r="K2843" t="s">
        <v>2074</v>
      </c>
      <c r="M2843" t="s">
        <v>14</v>
      </c>
    </row>
    <row r="2844" spans="2:13" ht="14.25" hidden="1">
      <c r="B2844">
        <v>2842</v>
      </c>
      <c r="C2844">
        <v>245</v>
      </c>
      <c r="D2844">
        <v>61</v>
      </c>
      <c r="E2844">
        <v>1</v>
      </c>
      <c r="F2844">
        <v>0</v>
      </c>
      <c r="G2844" t="s">
        <v>1969</v>
      </c>
      <c r="H2844" t="s">
        <v>1958</v>
      </c>
      <c r="I2844" t="s">
        <v>2074</v>
      </c>
      <c r="J2844" t="s">
        <v>432</v>
      </c>
      <c r="K2844" t="s">
        <v>2075</v>
      </c>
      <c r="M2844" t="s">
        <v>14</v>
      </c>
    </row>
    <row r="2845" spans="2:13" ht="14.25" hidden="1">
      <c r="B2845">
        <v>2843</v>
      </c>
      <c r="C2845">
        <v>245</v>
      </c>
      <c r="D2845">
        <v>61</v>
      </c>
      <c r="E2845">
        <v>2</v>
      </c>
      <c r="F2845">
        <v>0</v>
      </c>
      <c r="G2845" t="s">
        <v>1969</v>
      </c>
      <c r="H2845" t="s">
        <v>1958</v>
      </c>
      <c r="I2845" t="s">
        <v>2074</v>
      </c>
      <c r="J2845" t="s">
        <v>15</v>
      </c>
      <c r="K2845" t="s">
        <v>2049</v>
      </c>
      <c r="M2845" t="s">
        <v>14</v>
      </c>
    </row>
    <row r="2846" spans="2:13" ht="14.25" hidden="1">
      <c r="B2846">
        <v>2844</v>
      </c>
      <c r="C2846">
        <v>245</v>
      </c>
      <c r="D2846">
        <v>61</v>
      </c>
      <c r="E2846">
        <v>3</v>
      </c>
      <c r="F2846">
        <v>0</v>
      </c>
      <c r="G2846" t="s">
        <v>1969</v>
      </c>
      <c r="H2846" t="s">
        <v>1958</v>
      </c>
      <c r="I2846" t="s">
        <v>2074</v>
      </c>
      <c r="J2846" t="s">
        <v>15</v>
      </c>
      <c r="K2846" t="s">
        <v>2076</v>
      </c>
      <c r="M2846" t="s">
        <v>14</v>
      </c>
    </row>
    <row r="2847" spans="2:13" ht="14.25" hidden="1">
      <c r="B2847">
        <v>2845</v>
      </c>
      <c r="C2847">
        <v>245</v>
      </c>
      <c r="D2847">
        <v>61</v>
      </c>
      <c r="E2847">
        <v>4</v>
      </c>
      <c r="F2847">
        <v>0</v>
      </c>
      <c r="G2847" t="s">
        <v>1969</v>
      </c>
      <c r="H2847" t="s">
        <v>1958</v>
      </c>
      <c r="I2847" t="s">
        <v>2074</v>
      </c>
      <c r="J2847" t="s">
        <v>15</v>
      </c>
      <c r="K2847" t="s">
        <v>2077</v>
      </c>
      <c r="M2847" t="s">
        <v>14</v>
      </c>
    </row>
    <row r="2848" spans="2:13" ht="14.25" hidden="1">
      <c r="B2848">
        <v>2846</v>
      </c>
      <c r="C2848">
        <v>245</v>
      </c>
      <c r="D2848">
        <v>61</v>
      </c>
      <c r="E2848">
        <v>5</v>
      </c>
      <c r="F2848">
        <v>0</v>
      </c>
      <c r="G2848" t="s">
        <v>1969</v>
      </c>
      <c r="H2848" t="s">
        <v>1958</v>
      </c>
      <c r="I2848" t="s">
        <v>2074</v>
      </c>
      <c r="J2848" t="s">
        <v>442</v>
      </c>
      <c r="K2848" t="s">
        <v>2057</v>
      </c>
      <c r="L2848" t="s">
        <v>2058</v>
      </c>
      <c r="M2848" t="s">
        <v>14</v>
      </c>
    </row>
    <row r="2849" spans="2:13" ht="14.25" hidden="1">
      <c r="B2849">
        <v>2847</v>
      </c>
      <c r="C2849">
        <v>245</v>
      </c>
      <c r="D2849">
        <v>61</v>
      </c>
      <c r="E2849">
        <v>6</v>
      </c>
      <c r="F2849">
        <v>0</v>
      </c>
      <c r="G2849" t="s">
        <v>1969</v>
      </c>
      <c r="H2849" t="s">
        <v>1958</v>
      </c>
      <c r="I2849" t="s">
        <v>2074</v>
      </c>
      <c r="J2849" t="s">
        <v>182</v>
      </c>
      <c r="K2849" t="s">
        <v>589</v>
      </c>
      <c r="M2849" t="s">
        <v>14</v>
      </c>
    </row>
    <row r="2850" spans="2:13" ht="14.25" hidden="1">
      <c r="B2850">
        <v>2848</v>
      </c>
      <c r="C2850">
        <v>245</v>
      </c>
      <c r="D2850">
        <v>61</v>
      </c>
      <c r="E2850">
        <v>7</v>
      </c>
      <c r="F2850">
        <v>0</v>
      </c>
      <c r="G2850" t="s">
        <v>1969</v>
      </c>
      <c r="H2850" t="s">
        <v>1958</v>
      </c>
      <c r="I2850" t="s">
        <v>2074</v>
      </c>
      <c r="J2850" t="s">
        <v>15</v>
      </c>
      <c r="K2850" t="s">
        <v>590</v>
      </c>
      <c r="M2850" t="s">
        <v>14</v>
      </c>
    </row>
    <row r="2851" spans="2:13" ht="14.25" hidden="1">
      <c r="B2851">
        <v>2849</v>
      </c>
      <c r="C2851">
        <v>245</v>
      </c>
      <c r="D2851">
        <v>61</v>
      </c>
      <c r="E2851">
        <v>8</v>
      </c>
      <c r="F2851">
        <v>0</v>
      </c>
      <c r="G2851" t="s">
        <v>1969</v>
      </c>
      <c r="H2851" t="s">
        <v>1958</v>
      </c>
      <c r="I2851" t="s">
        <v>2074</v>
      </c>
      <c r="J2851" t="s">
        <v>432</v>
      </c>
      <c r="K2851" t="s">
        <v>2078</v>
      </c>
      <c r="M2851" t="s">
        <v>14</v>
      </c>
    </row>
    <row r="2852" spans="2:13" ht="14.25" hidden="1">
      <c r="B2852">
        <v>2850</v>
      </c>
      <c r="C2852">
        <v>245</v>
      </c>
      <c r="D2852">
        <v>61</v>
      </c>
      <c r="E2852">
        <v>9</v>
      </c>
      <c r="F2852">
        <v>0</v>
      </c>
      <c r="G2852" t="s">
        <v>1969</v>
      </c>
      <c r="H2852" t="s">
        <v>1958</v>
      </c>
      <c r="I2852" t="s">
        <v>2074</v>
      </c>
      <c r="J2852" t="s">
        <v>15</v>
      </c>
      <c r="K2852" t="s">
        <v>2049</v>
      </c>
      <c r="M2852" t="s">
        <v>14</v>
      </c>
    </row>
    <row r="2853" spans="2:13" ht="14.25" hidden="1">
      <c r="B2853">
        <v>2851</v>
      </c>
      <c r="C2853">
        <v>245</v>
      </c>
      <c r="D2853">
        <v>61</v>
      </c>
      <c r="E2853">
        <v>10</v>
      </c>
      <c r="F2853">
        <v>0</v>
      </c>
      <c r="G2853" t="s">
        <v>1969</v>
      </c>
      <c r="H2853" t="s">
        <v>1958</v>
      </c>
      <c r="I2853" t="s">
        <v>2074</v>
      </c>
      <c r="J2853" t="s">
        <v>15</v>
      </c>
      <c r="K2853" t="s">
        <v>2079</v>
      </c>
      <c r="M2853" t="s">
        <v>14</v>
      </c>
    </row>
    <row r="2854" spans="2:13" ht="14.25" hidden="1">
      <c r="B2854">
        <v>2852</v>
      </c>
      <c r="C2854">
        <v>245</v>
      </c>
      <c r="D2854">
        <v>61</v>
      </c>
      <c r="E2854">
        <v>11</v>
      </c>
      <c r="F2854">
        <v>0</v>
      </c>
      <c r="G2854" t="s">
        <v>1969</v>
      </c>
      <c r="H2854" t="s">
        <v>1958</v>
      </c>
      <c r="I2854" t="s">
        <v>2074</v>
      </c>
      <c r="J2854" t="s">
        <v>15</v>
      </c>
      <c r="K2854" t="s">
        <v>2080</v>
      </c>
      <c r="M2854" t="s">
        <v>14</v>
      </c>
    </row>
    <row r="2855" spans="2:13" ht="14.25" hidden="1">
      <c r="B2855">
        <v>2853</v>
      </c>
      <c r="C2855">
        <v>245</v>
      </c>
      <c r="D2855">
        <v>61</v>
      </c>
      <c r="E2855">
        <v>12</v>
      </c>
      <c r="F2855">
        <v>0</v>
      </c>
      <c r="G2855" t="s">
        <v>1969</v>
      </c>
      <c r="H2855" t="s">
        <v>1958</v>
      </c>
      <c r="I2855" t="s">
        <v>2074</v>
      </c>
      <c r="J2855" t="s">
        <v>15</v>
      </c>
      <c r="K2855" t="s">
        <v>2081</v>
      </c>
      <c r="M2855" t="s">
        <v>14</v>
      </c>
    </row>
    <row r="2856" spans="2:13" ht="14.25" hidden="1">
      <c r="B2856">
        <v>2854</v>
      </c>
      <c r="C2856">
        <v>245</v>
      </c>
      <c r="D2856">
        <v>61</v>
      </c>
      <c r="E2856">
        <v>13</v>
      </c>
      <c r="F2856">
        <v>0</v>
      </c>
      <c r="G2856" t="s">
        <v>1969</v>
      </c>
      <c r="H2856" t="s">
        <v>1958</v>
      </c>
      <c r="I2856" t="s">
        <v>2074</v>
      </c>
      <c r="J2856" t="s">
        <v>15</v>
      </c>
      <c r="K2856" t="s">
        <v>2082</v>
      </c>
      <c r="M2856" t="s">
        <v>14</v>
      </c>
    </row>
    <row r="2857" spans="2:13" ht="14.25" hidden="1">
      <c r="B2857">
        <v>2855</v>
      </c>
      <c r="C2857">
        <v>245</v>
      </c>
      <c r="D2857">
        <v>61</v>
      </c>
      <c r="E2857">
        <v>14</v>
      </c>
      <c r="F2857">
        <v>0</v>
      </c>
      <c r="G2857" t="s">
        <v>1969</v>
      </c>
      <c r="H2857" t="s">
        <v>1958</v>
      </c>
      <c r="I2857" t="s">
        <v>2074</v>
      </c>
      <c r="J2857" t="s">
        <v>442</v>
      </c>
      <c r="K2857" t="s">
        <v>2057</v>
      </c>
      <c r="L2857" t="s">
        <v>2058</v>
      </c>
      <c r="M2857" t="s">
        <v>14</v>
      </c>
    </row>
    <row r="2858" spans="2:13" ht="14.25" hidden="1">
      <c r="B2858">
        <v>2856</v>
      </c>
      <c r="C2858">
        <v>245</v>
      </c>
      <c r="D2858">
        <v>61</v>
      </c>
      <c r="E2858">
        <v>15</v>
      </c>
      <c r="F2858">
        <v>0</v>
      </c>
      <c r="G2858" t="s">
        <v>1969</v>
      </c>
      <c r="H2858" t="s">
        <v>1958</v>
      </c>
      <c r="I2858" t="s">
        <v>2074</v>
      </c>
      <c r="J2858" t="s">
        <v>182</v>
      </c>
      <c r="K2858" t="s">
        <v>589</v>
      </c>
      <c r="M2858" t="s">
        <v>14</v>
      </c>
    </row>
    <row r="2859" spans="2:13" ht="14.25" hidden="1">
      <c r="B2859">
        <v>2857</v>
      </c>
      <c r="C2859">
        <v>245</v>
      </c>
      <c r="D2859">
        <v>61</v>
      </c>
      <c r="E2859">
        <v>16</v>
      </c>
      <c r="F2859">
        <v>0</v>
      </c>
      <c r="G2859" t="s">
        <v>1969</v>
      </c>
      <c r="H2859" t="s">
        <v>1958</v>
      </c>
      <c r="I2859" t="s">
        <v>2074</v>
      </c>
      <c r="J2859" t="s">
        <v>15</v>
      </c>
      <c r="K2859" t="s">
        <v>590</v>
      </c>
      <c r="M2859" t="s">
        <v>14</v>
      </c>
    </row>
    <row r="2860" spans="2:13" ht="14.25" hidden="1">
      <c r="B2860">
        <v>2858</v>
      </c>
      <c r="C2860">
        <v>245</v>
      </c>
      <c r="D2860">
        <v>61</v>
      </c>
      <c r="E2860">
        <v>17</v>
      </c>
      <c r="F2860">
        <v>0</v>
      </c>
      <c r="G2860" t="s">
        <v>1969</v>
      </c>
      <c r="H2860" t="s">
        <v>1958</v>
      </c>
      <c r="I2860" t="s">
        <v>2074</v>
      </c>
      <c r="J2860" t="s">
        <v>432</v>
      </c>
      <c r="K2860" t="s">
        <v>1962</v>
      </c>
      <c r="M2860" t="s">
        <v>14</v>
      </c>
    </row>
    <row r="2861" spans="2:13" ht="14.25" hidden="1">
      <c r="B2861">
        <v>2859</v>
      </c>
      <c r="C2861">
        <v>245</v>
      </c>
      <c r="D2861">
        <v>61</v>
      </c>
      <c r="E2861">
        <v>18</v>
      </c>
      <c r="F2861">
        <v>0</v>
      </c>
      <c r="G2861" t="s">
        <v>1969</v>
      </c>
      <c r="H2861" t="s">
        <v>1958</v>
      </c>
      <c r="I2861" t="s">
        <v>2074</v>
      </c>
      <c r="J2861" t="s">
        <v>15</v>
      </c>
      <c r="K2861" t="s">
        <v>2049</v>
      </c>
      <c r="M2861" t="s">
        <v>14</v>
      </c>
    </row>
    <row r="2862" spans="2:13" ht="14.25" hidden="1">
      <c r="B2862">
        <v>2860</v>
      </c>
      <c r="C2862">
        <v>245</v>
      </c>
      <c r="D2862">
        <v>61</v>
      </c>
      <c r="E2862">
        <v>19</v>
      </c>
      <c r="F2862">
        <v>0</v>
      </c>
      <c r="G2862" t="s">
        <v>1969</v>
      </c>
      <c r="H2862" t="s">
        <v>1958</v>
      </c>
      <c r="I2862" t="s">
        <v>2074</v>
      </c>
      <c r="J2862" t="s">
        <v>15</v>
      </c>
      <c r="K2862" t="s">
        <v>2083</v>
      </c>
      <c r="M2862" t="s">
        <v>14</v>
      </c>
    </row>
    <row r="2863" spans="2:13" ht="14.25" hidden="1">
      <c r="B2863">
        <v>2861</v>
      </c>
      <c r="C2863">
        <v>245</v>
      </c>
      <c r="D2863">
        <v>61</v>
      </c>
      <c r="E2863">
        <v>20</v>
      </c>
      <c r="F2863">
        <v>0</v>
      </c>
      <c r="G2863" t="s">
        <v>1969</v>
      </c>
      <c r="H2863" t="s">
        <v>1958</v>
      </c>
      <c r="I2863" t="s">
        <v>2074</v>
      </c>
      <c r="J2863" t="s">
        <v>442</v>
      </c>
      <c r="K2863" t="s">
        <v>2084</v>
      </c>
      <c r="L2863" t="s">
        <v>2067</v>
      </c>
      <c r="M2863" t="s">
        <v>14</v>
      </c>
    </row>
    <row r="2864" spans="2:13" ht="14.25" hidden="1">
      <c r="B2864">
        <v>2862</v>
      </c>
      <c r="C2864">
        <v>245</v>
      </c>
      <c r="D2864">
        <v>61</v>
      </c>
      <c r="E2864">
        <v>21</v>
      </c>
      <c r="F2864">
        <v>0</v>
      </c>
      <c r="G2864" t="s">
        <v>1969</v>
      </c>
      <c r="H2864" t="s">
        <v>1958</v>
      </c>
      <c r="I2864" t="s">
        <v>2074</v>
      </c>
      <c r="J2864" t="s">
        <v>442</v>
      </c>
      <c r="K2864" t="s">
        <v>2085</v>
      </c>
      <c r="L2864" t="s">
        <v>2067</v>
      </c>
      <c r="M2864" t="s">
        <v>14</v>
      </c>
    </row>
    <row r="2865" spans="2:13" ht="14.25" hidden="1">
      <c r="B2865">
        <v>2863</v>
      </c>
      <c r="C2865">
        <v>245</v>
      </c>
      <c r="D2865">
        <v>61</v>
      </c>
      <c r="E2865">
        <v>22</v>
      </c>
      <c r="F2865">
        <v>0</v>
      </c>
      <c r="G2865" t="s">
        <v>1969</v>
      </c>
      <c r="H2865" t="s">
        <v>1958</v>
      </c>
      <c r="I2865" t="s">
        <v>2074</v>
      </c>
      <c r="J2865" t="s">
        <v>442</v>
      </c>
      <c r="K2865" t="s">
        <v>2086</v>
      </c>
      <c r="L2865" t="s">
        <v>2067</v>
      </c>
      <c r="M2865" t="s">
        <v>14</v>
      </c>
    </row>
    <row r="2866" spans="2:13" ht="14.25" hidden="1">
      <c r="B2866">
        <v>2864</v>
      </c>
      <c r="C2866">
        <v>245</v>
      </c>
      <c r="D2866">
        <v>61</v>
      </c>
      <c r="E2866">
        <v>23</v>
      </c>
      <c r="F2866">
        <v>0</v>
      </c>
      <c r="G2866" t="s">
        <v>1969</v>
      </c>
      <c r="H2866" t="s">
        <v>1958</v>
      </c>
      <c r="I2866" t="s">
        <v>2074</v>
      </c>
      <c r="J2866" t="s">
        <v>442</v>
      </c>
      <c r="K2866" t="s">
        <v>2087</v>
      </c>
      <c r="L2866" t="s">
        <v>2067</v>
      </c>
      <c r="M2866" t="s">
        <v>14</v>
      </c>
    </row>
    <row r="2867" spans="2:13" ht="14.25" hidden="1">
      <c r="B2867">
        <v>2865</v>
      </c>
      <c r="C2867">
        <v>245</v>
      </c>
      <c r="D2867">
        <v>61</v>
      </c>
      <c r="E2867">
        <v>24</v>
      </c>
      <c r="F2867">
        <v>0</v>
      </c>
      <c r="G2867" t="s">
        <v>1969</v>
      </c>
      <c r="H2867" t="s">
        <v>1958</v>
      </c>
      <c r="I2867" t="s">
        <v>2074</v>
      </c>
      <c r="J2867" t="s">
        <v>442</v>
      </c>
      <c r="K2867" t="s">
        <v>2088</v>
      </c>
      <c r="L2867" t="s">
        <v>2067</v>
      </c>
      <c r="M2867" t="s">
        <v>14</v>
      </c>
    </row>
    <row r="2868" spans="2:13" ht="14.25" hidden="1">
      <c r="B2868">
        <v>2866</v>
      </c>
      <c r="C2868">
        <v>245</v>
      </c>
      <c r="D2868">
        <v>61</v>
      </c>
      <c r="E2868">
        <v>25</v>
      </c>
      <c r="F2868">
        <v>0</v>
      </c>
      <c r="G2868" t="s">
        <v>1969</v>
      </c>
      <c r="H2868" t="s">
        <v>1958</v>
      </c>
      <c r="I2868" t="s">
        <v>2074</v>
      </c>
      <c r="J2868" t="s">
        <v>442</v>
      </c>
      <c r="K2868" t="s">
        <v>2089</v>
      </c>
      <c r="L2868" t="s">
        <v>2067</v>
      </c>
      <c r="M2868" t="s">
        <v>14</v>
      </c>
    </row>
    <row r="2869" spans="2:13" ht="14.25" hidden="1">
      <c r="B2869">
        <v>2867</v>
      </c>
      <c r="C2869">
        <v>245</v>
      </c>
      <c r="D2869">
        <v>61</v>
      </c>
      <c r="E2869">
        <v>26</v>
      </c>
      <c r="F2869">
        <v>0</v>
      </c>
      <c r="G2869" t="s">
        <v>1969</v>
      </c>
      <c r="H2869" t="s">
        <v>1958</v>
      </c>
      <c r="I2869" t="s">
        <v>2074</v>
      </c>
      <c r="J2869" t="s">
        <v>15</v>
      </c>
      <c r="K2869" t="s">
        <v>2090</v>
      </c>
      <c r="M2869" t="s">
        <v>14</v>
      </c>
    </row>
    <row r="2870" spans="2:13" ht="14.25" hidden="1">
      <c r="B2870">
        <v>2868</v>
      </c>
      <c r="C2870">
        <v>245</v>
      </c>
      <c r="D2870">
        <v>61</v>
      </c>
      <c r="E2870">
        <v>27</v>
      </c>
      <c r="F2870">
        <v>0</v>
      </c>
      <c r="G2870" t="s">
        <v>1969</v>
      </c>
      <c r="H2870" t="s">
        <v>1958</v>
      </c>
      <c r="I2870" t="s">
        <v>2074</v>
      </c>
      <c r="J2870" t="s">
        <v>442</v>
      </c>
      <c r="K2870" t="s">
        <v>2057</v>
      </c>
      <c r="L2870" t="s">
        <v>2058</v>
      </c>
      <c r="M2870" t="s">
        <v>14</v>
      </c>
    </row>
    <row r="2871" spans="2:13" ht="14.25" hidden="1">
      <c r="B2871">
        <v>2869</v>
      </c>
      <c r="C2871">
        <v>245</v>
      </c>
      <c r="D2871">
        <v>61</v>
      </c>
      <c r="E2871">
        <v>28</v>
      </c>
      <c r="F2871">
        <v>0</v>
      </c>
      <c r="G2871" t="s">
        <v>1969</v>
      </c>
      <c r="H2871" t="s">
        <v>1958</v>
      </c>
      <c r="I2871" t="s">
        <v>2074</v>
      </c>
      <c r="J2871" t="s">
        <v>15</v>
      </c>
      <c r="K2871" t="s">
        <v>2091</v>
      </c>
      <c r="M2871" t="s">
        <v>14</v>
      </c>
    </row>
    <row r="2872" spans="2:13" ht="14.25" hidden="1">
      <c r="B2872">
        <v>2870</v>
      </c>
      <c r="C2872">
        <v>245</v>
      </c>
      <c r="D2872">
        <v>61</v>
      </c>
      <c r="E2872">
        <v>29</v>
      </c>
      <c r="F2872">
        <v>0</v>
      </c>
      <c r="G2872" t="s">
        <v>1969</v>
      </c>
      <c r="H2872" t="s">
        <v>1958</v>
      </c>
      <c r="I2872" t="s">
        <v>2074</v>
      </c>
      <c r="J2872" t="s">
        <v>442</v>
      </c>
      <c r="K2872" t="s">
        <v>2057</v>
      </c>
      <c r="L2872" t="s">
        <v>2058</v>
      </c>
      <c r="M2872" t="s">
        <v>14</v>
      </c>
    </row>
    <row r="2873" spans="2:13" ht="14.25" hidden="1">
      <c r="B2873">
        <v>2871</v>
      </c>
      <c r="C2873">
        <v>245</v>
      </c>
      <c r="D2873">
        <v>61</v>
      </c>
      <c r="E2873">
        <v>30</v>
      </c>
      <c r="F2873">
        <v>0</v>
      </c>
      <c r="G2873" t="s">
        <v>1969</v>
      </c>
      <c r="H2873" t="s">
        <v>1958</v>
      </c>
      <c r="I2873" t="s">
        <v>2074</v>
      </c>
      <c r="J2873" t="s">
        <v>182</v>
      </c>
      <c r="K2873" t="s">
        <v>2092</v>
      </c>
      <c r="M2873" t="s">
        <v>14</v>
      </c>
    </row>
    <row r="2874" spans="2:13" ht="14.25" hidden="1">
      <c r="B2874">
        <v>2872</v>
      </c>
      <c r="C2874">
        <v>245</v>
      </c>
      <c r="D2874">
        <v>61</v>
      </c>
      <c r="E2874">
        <v>31</v>
      </c>
      <c r="F2874">
        <v>0</v>
      </c>
      <c r="G2874" t="s">
        <v>1969</v>
      </c>
      <c r="H2874" t="s">
        <v>1958</v>
      </c>
      <c r="I2874" t="s">
        <v>2074</v>
      </c>
      <c r="J2874" t="s">
        <v>442</v>
      </c>
      <c r="K2874" t="s">
        <v>2093</v>
      </c>
      <c r="L2874" t="s">
        <v>2067</v>
      </c>
      <c r="M2874" t="s">
        <v>14</v>
      </c>
    </row>
    <row r="2875" spans="2:13" ht="14.25" hidden="1">
      <c r="B2875">
        <v>2873</v>
      </c>
      <c r="C2875">
        <v>245</v>
      </c>
      <c r="D2875">
        <v>61</v>
      </c>
      <c r="E2875">
        <v>32</v>
      </c>
      <c r="F2875">
        <v>0</v>
      </c>
      <c r="G2875" t="s">
        <v>1969</v>
      </c>
      <c r="H2875" t="s">
        <v>1958</v>
      </c>
      <c r="I2875" t="s">
        <v>2074</v>
      </c>
      <c r="J2875" t="s">
        <v>442</v>
      </c>
      <c r="K2875" t="s">
        <v>2094</v>
      </c>
      <c r="L2875" t="s">
        <v>2067</v>
      </c>
      <c r="M2875" t="s">
        <v>14</v>
      </c>
    </row>
    <row r="2876" spans="2:13" ht="14.25" hidden="1">
      <c r="B2876">
        <v>2874</v>
      </c>
      <c r="C2876">
        <v>245</v>
      </c>
      <c r="D2876">
        <v>61</v>
      </c>
      <c r="E2876">
        <v>33</v>
      </c>
      <c r="F2876">
        <v>0</v>
      </c>
      <c r="G2876" t="s">
        <v>1969</v>
      </c>
      <c r="H2876" t="s">
        <v>1958</v>
      </c>
      <c r="I2876" t="s">
        <v>2074</v>
      </c>
      <c r="J2876" t="s">
        <v>182</v>
      </c>
      <c r="K2876" t="s">
        <v>589</v>
      </c>
      <c r="M2876" t="s">
        <v>14</v>
      </c>
    </row>
    <row r="2877" spans="2:13" ht="14.25" hidden="1">
      <c r="B2877">
        <v>2875</v>
      </c>
      <c r="C2877">
        <v>245</v>
      </c>
      <c r="D2877">
        <v>61</v>
      </c>
      <c r="E2877">
        <v>34</v>
      </c>
      <c r="F2877">
        <v>0</v>
      </c>
      <c r="G2877" t="s">
        <v>1969</v>
      </c>
      <c r="H2877" t="s">
        <v>1958</v>
      </c>
      <c r="I2877" t="s">
        <v>2074</v>
      </c>
      <c r="J2877" t="s">
        <v>15</v>
      </c>
      <c r="K2877" t="s">
        <v>590</v>
      </c>
      <c r="M2877" t="s">
        <v>14</v>
      </c>
    </row>
    <row r="2878" spans="2:13" ht="14.25" hidden="1">
      <c r="B2878">
        <v>2876</v>
      </c>
      <c r="C2878">
        <v>245</v>
      </c>
      <c r="D2878">
        <v>61</v>
      </c>
      <c r="E2878">
        <v>35</v>
      </c>
      <c r="F2878">
        <v>0</v>
      </c>
      <c r="G2878" t="s">
        <v>1969</v>
      </c>
      <c r="H2878" t="s">
        <v>1958</v>
      </c>
      <c r="I2878" t="s">
        <v>2074</v>
      </c>
      <c r="J2878" t="s">
        <v>432</v>
      </c>
      <c r="K2878" t="s">
        <v>1966</v>
      </c>
      <c r="M2878" t="s">
        <v>14</v>
      </c>
    </row>
    <row r="2879" spans="2:13" ht="14.25" hidden="1">
      <c r="B2879">
        <v>2877</v>
      </c>
      <c r="C2879">
        <v>245</v>
      </c>
      <c r="D2879">
        <v>61</v>
      </c>
      <c r="E2879">
        <v>36</v>
      </c>
      <c r="F2879">
        <v>0</v>
      </c>
      <c r="G2879" t="s">
        <v>1969</v>
      </c>
      <c r="H2879" t="s">
        <v>1958</v>
      </c>
      <c r="I2879" t="s">
        <v>2074</v>
      </c>
      <c r="J2879" t="s">
        <v>15</v>
      </c>
      <c r="K2879" t="s">
        <v>2049</v>
      </c>
      <c r="M2879" t="s">
        <v>14</v>
      </c>
    </row>
    <row r="2880" spans="2:13" ht="14.25" hidden="1">
      <c r="B2880">
        <v>2878</v>
      </c>
      <c r="C2880">
        <v>245</v>
      </c>
      <c r="D2880">
        <v>61</v>
      </c>
      <c r="E2880">
        <v>37</v>
      </c>
      <c r="F2880">
        <v>0</v>
      </c>
      <c r="G2880" t="s">
        <v>1969</v>
      </c>
      <c r="H2880" t="s">
        <v>1958</v>
      </c>
      <c r="I2880" t="s">
        <v>2074</v>
      </c>
      <c r="J2880" t="s">
        <v>15</v>
      </c>
      <c r="K2880" t="s">
        <v>2095</v>
      </c>
      <c r="M2880" t="s">
        <v>14</v>
      </c>
    </row>
    <row r="2881" spans="2:13" ht="14.25" hidden="1">
      <c r="B2881">
        <v>2879</v>
      </c>
      <c r="C2881">
        <v>245</v>
      </c>
      <c r="D2881">
        <v>61</v>
      </c>
      <c r="E2881">
        <v>38</v>
      </c>
      <c r="F2881">
        <v>0</v>
      </c>
      <c r="G2881" t="s">
        <v>1969</v>
      </c>
      <c r="H2881" t="s">
        <v>1958</v>
      </c>
      <c r="I2881" t="s">
        <v>2074</v>
      </c>
      <c r="J2881" t="s">
        <v>442</v>
      </c>
      <c r="K2881" t="s">
        <v>1188</v>
      </c>
      <c r="L2881" t="s">
        <v>2067</v>
      </c>
      <c r="M2881" t="s">
        <v>14</v>
      </c>
    </row>
    <row r="2882" spans="2:13" ht="14.25" hidden="1">
      <c r="B2882">
        <v>2880</v>
      </c>
      <c r="C2882">
        <v>245</v>
      </c>
      <c r="D2882">
        <v>61</v>
      </c>
      <c r="E2882">
        <v>39</v>
      </c>
      <c r="F2882">
        <v>0</v>
      </c>
      <c r="G2882" t="s">
        <v>1969</v>
      </c>
      <c r="H2882" t="s">
        <v>1958</v>
      </c>
      <c r="I2882" t="s">
        <v>2074</v>
      </c>
      <c r="J2882" t="s">
        <v>15</v>
      </c>
      <c r="K2882" t="s">
        <v>2096</v>
      </c>
      <c r="M2882" t="s">
        <v>14</v>
      </c>
    </row>
    <row r="2883" spans="2:13" ht="14.25" hidden="1">
      <c r="B2883">
        <v>2881</v>
      </c>
      <c r="C2883">
        <v>245</v>
      </c>
      <c r="D2883">
        <v>61</v>
      </c>
      <c r="E2883">
        <v>40</v>
      </c>
      <c r="F2883">
        <v>0</v>
      </c>
      <c r="G2883" t="s">
        <v>1969</v>
      </c>
      <c r="H2883" t="s">
        <v>1958</v>
      </c>
      <c r="I2883" t="s">
        <v>2074</v>
      </c>
      <c r="J2883" t="s">
        <v>442</v>
      </c>
      <c r="K2883" t="s">
        <v>1190</v>
      </c>
      <c r="L2883" t="s">
        <v>2067</v>
      </c>
      <c r="M2883" t="s">
        <v>14</v>
      </c>
    </row>
    <row r="2884" spans="2:13" ht="14.25" hidden="1">
      <c r="B2884">
        <v>2882</v>
      </c>
      <c r="C2884">
        <v>245</v>
      </c>
      <c r="D2884">
        <v>61</v>
      </c>
      <c r="E2884">
        <v>41</v>
      </c>
      <c r="F2884">
        <v>0</v>
      </c>
      <c r="G2884" t="s">
        <v>1969</v>
      </c>
      <c r="H2884" t="s">
        <v>1958</v>
      </c>
      <c r="I2884" t="s">
        <v>2074</v>
      </c>
      <c r="J2884" t="s">
        <v>442</v>
      </c>
      <c r="K2884" t="s">
        <v>1191</v>
      </c>
      <c r="L2884" t="s">
        <v>2067</v>
      </c>
      <c r="M2884" t="s">
        <v>14</v>
      </c>
    </row>
    <row r="2885" spans="2:13" ht="14.25" hidden="1">
      <c r="B2885">
        <v>2883</v>
      </c>
      <c r="C2885">
        <v>245</v>
      </c>
      <c r="D2885">
        <v>61</v>
      </c>
      <c r="E2885">
        <v>42</v>
      </c>
      <c r="F2885">
        <v>0</v>
      </c>
      <c r="G2885" t="s">
        <v>1969</v>
      </c>
      <c r="H2885" t="s">
        <v>1958</v>
      </c>
      <c r="I2885" t="s">
        <v>2074</v>
      </c>
      <c r="J2885" t="s">
        <v>442</v>
      </c>
      <c r="K2885" t="s">
        <v>1192</v>
      </c>
      <c r="L2885" t="s">
        <v>2067</v>
      </c>
      <c r="M2885" t="s">
        <v>14</v>
      </c>
    </row>
    <row r="2886" spans="2:13" ht="14.25" hidden="1">
      <c r="B2886">
        <v>2884</v>
      </c>
      <c r="C2886">
        <v>245</v>
      </c>
      <c r="D2886">
        <v>61</v>
      </c>
      <c r="E2886">
        <v>43</v>
      </c>
      <c r="F2886">
        <v>0</v>
      </c>
      <c r="G2886" t="s">
        <v>1969</v>
      </c>
      <c r="H2886" t="s">
        <v>1958</v>
      </c>
      <c r="I2886" t="s">
        <v>2074</v>
      </c>
      <c r="J2886" t="s">
        <v>15</v>
      </c>
      <c r="K2886" t="s">
        <v>1198</v>
      </c>
      <c r="M2886" t="s">
        <v>14</v>
      </c>
    </row>
    <row r="2887" spans="2:13" ht="14.25" hidden="1">
      <c r="B2887">
        <v>2885</v>
      </c>
      <c r="C2887">
        <v>245</v>
      </c>
      <c r="D2887">
        <v>61</v>
      </c>
      <c r="E2887">
        <v>44</v>
      </c>
      <c r="F2887">
        <v>0</v>
      </c>
      <c r="G2887" t="s">
        <v>1969</v>
      </c>
      <c r="H2887" t="s">
        <v>1958</v>
      </c>
      <c r="I2887" t="s">
        <v>2074</v>
      </c>
      <c r="J2887" t="s">
        <v>15</v>
      </c>
      <c r="K2887" t="s">
        <v>1193</v>
      </c>
      <c r="M2887" t="s">
        <v>14</v>
      </c>
    </row>
    <row r="2888" spans="2:13" ht="14.25" hidden="1">
      <c r="B2888">
        <v>2886</v>
      </c>
      <c r="C2888">
        <v>245</v>
      </c>
      <c r="D2888">
        <v>61</v>
      </c>
      <c r="E2888">
        <v>45</v>
      </c>
      <c r="F2888">
        <v>0</v>
      </c>
      <c r="G2888" t="s">
        <v>1969</v>
      </c>
      <c r="H2888" t="s">
        <v>1958</v>
      </c>
      <c r="I2888" t="s">
        <v>2074</v>
      </c>
      <c r="J2888" t="s">
        <v>442</v>
      </c>
      <c r="K2888" t="s">
        <v>1194</v>
      </c>
      <c r="L2888" t="s">
        <v>2067</v>
      </c>
      <c r="M2888" t="s">
        <v>14</v>
      </c>
    </row>
    <row r="2889" spans="2:13" ht="14.25" hidden="1">
      <c r="B2889">
        <v>2887</v>
      </c>
      <c r="C2889">
        <v>245</v>
      </c>
      <c r="D2889">
        <v>61</v>
      </c>
      <c r="E2889">
        <v>46</v>
      </c>
      <c r="F2889">
        <v>0</v>
      </c>
      <c r="G2889" t="s">
        <v>1969</v>
      </c>
      <c r="H2889" t="s">
        <v>1958</v>
      </c>
      <c r="I2889" t="s">
        <v>2074</v>
      </c>
      <c r="J2889" t="s">
        <v>442</v>
      </c>
      <c r="K2889" t="s">
        <v>1195</v>
      </c>
      <c r="L2889" t="s">
        <v>2067</v>
      </c>
      <c r="M2889" t="s">
        <v>14</v>
      </c>
    </row>
    <row r="2890" spans="2:13" ht="14.25" hidden="1">
      <c r="B2890">
        <v>2888</v>
      </c>
      <c r="C2890">
        <v>245</v>
      </c>
      <c r="D2890">
        <v>61</v>
      </c>
      <c r="E2890">
        <v>47</v>
      </c>
      <c r="F2890">
        <v>0</v>
      </c>
      <c r="G2890" t="s">
        <v>1969</v>
      </c>
      <c r="H2890" t="s">
        <v>1958</v>
      </c>
      <c r="I2890" t="s">
        <v>2074</v>
      </c>
      <c r="J2890" t="s">
        <v>442</v>
      </c>
      <c r="K2890" t="s">
        <v>1196</v>
      </c>
      <c r="L2890" t="s">
        <v>2067</v>
      </c>
      <c r="M2890" t="s">
        <v>14</v>
      </c>
    </row>
    <row r="2891" spans="2:13" ht="14.25" hidden="1">
      <c r="B2891">
        <v>2889</v>
      </c>
      <c r="C2891">
        <v>245</v>
      </c>
      <c r="D2891">
        <v>61</v>
      </c>
      <c r="E2891">
        <v>48</v>
      </c>
      <c r="F2891">
        <v>0</v>
      </c>
      <c r="G2891" t="s">
        <v>1969</v>
      </c>
      <c r="H2891" t="s">
        <v>1958</v>
      </c>
      <c r="I2891" t="s">
        <v>2074</v>
      </c>
      <c r="J2891" t="s">
        <v>442</v>
      </c>
      <c r="K2891" t="s">
        <v>1197</v>
      </c>
      <c r="L2891" t="s">
        <v>2067</v>
      </c>
      <c r="M2891" t="s">
        <v>14</v>
      </c>
    </row>
    <row r="2892" spans="2:13" ht="14.25" hidden="1">
      <c r="B2892">
        <v>2890</v>
      </c>
      <c r="C2892">
        <v>245</v>
      </c>
      <c r="D2892">
        <v>61</v>
      </c>
      <c r="E2892">
        <v>49</v>
      </c>
      <c r="F2892">
        <v>0</v>
      </c>
      <c r="G2892" t="s">
        <v>1969</v>
      </c>
      <c r="H2892" t="s">
        <v>1958</v>
      </c>
      <c r="I2892" t="s">
        <v>2074</v>
      </c>
      <c r="J2892" t="s">
        <v>442</v>
      </c>
      <c r="K2892" t="s">
        <v>1199</v>
      </c>
      <c r="L2892" t="s">
        <v>2067</v>
      </c>
      <c r="M2892" t="s">
        <v>14</v>
      </c>
    </row>
    <row r="2893" spans="2:13" ht="14.25" hidden="1">
      <c r="B2893">
        <v>2891</v>
      </c>
      <c r="C2893">
        <v>245</v>
      </c>
      <c r="D2893">
        <v>61</v>
      </c>
      <c r="E2893">
        <v>50</v>
      </c>
      <c r="F2893">
        <v>0</v>
      </c>
      <c r="G2893" t="s">
        <v>1969</v>
      </c>
      <c r="H2893" t="s">
        <v>1958</v>
      </c>
      <c r="I2893" t="s">
        <v>2074</v>
      </c>
      <c r="J2893" t="s">
        <v>442</v>
      </c>
      <c r="K2893" t="s">
        <v>1200</v>
      </c>
      <c r="L2893" t="s">
        <v>2067</v>
      </c>
      <c r="M2893" t="s">
        <v>14</v>
      </c>
    </row>
    <row r="2894" spans="2:13" ht="14.25" hidden="1">
      <c r="B2894">
        <v>2892</v>
      </c>
      <c r="C2894">
        <v>245</v>
      </c>
      <c r="D2894">
        <v>61</v>
      </c>
      <c r="E2894">
        <v>51</v>
      </c>
      <c r="F2894">
        <v>0</v>
      </c>
      <c r="G2894" t="s">
        <v>1969</v>
      </c>
      <c r="H2894" t="s">
        <v>1958</v>
      </c>
      <c r="I2894" t="s">
        <v>2074</v>
      </c>
      <c r="J2894" t="s">
        <v>15</v>
      </c>
      <c r="K2894" t="s">
        <v>2097</v>
      </c>
      <c r="M2894" t="s">
        <v>14</v>
      </c>
    </row>
    <row r="2895" spans="2:13" ht="14.25" hidden="1">
      <c r="B2895">
        <v>2893</v>
      </c>
      <c r="C2895">
        <v>245</v>
      </c>
      <c r="D2895">
        <v>61</v>
      </c>
      <c r="E2895">
        <v>52</v>
      </c>
      <c r="F2895">
        <v>0</v>
      </c>
      <c r="G2895" t="s">
        <v>1969</v>
      </c>
      <c r="H2895" t="s">
        <v>1958</v>
      </c>
      <c r="I2895" t="s">
        <v>2074</v>
      </c>
      <c r="J2895" t="s">
        <v>442</v>
      </c>
      <c r="K2895" t="s">
        <v>2057</v>
      </c>
      <c r="L2895" t="s">
        <v>2058</v>
      </c>
      <c r="M2895" t="s">
        <v>14</v>
      </c>
    </row>
    <row r="2896" spans="2:13" ht="14.25" hidden="1">
      <c r="B2896">
        <v>2894</v>
      </c>
      <c r="C2896">
        <v>245</v>
      </c>
      <c r="D2896">
        <v>61</v>
      </c>
      <c r="E2896">
        <v>53</v>
      </c>
      <c r="F2896">
        <v>0</v>
      </c>
      <c r="G2896" t="s">
        <v>1969</v>
      </c>
      <c r="H2896" t="s">
        <v>1958</v>
      </c>
      <c r="I2896" t="s">
        <v>2074</v>
      </c>
      <c r="J2896" t="s">
        <v>15</v>
      </c>
      <c r="K2896" t="s">
        <v>2098</v>
      </c>
      <c r="M2896" t="s">
        <v>14</v>
      </c>
    </row>
    <row r="2897" spans="2:13" ht="14.25" hidden="1">
      <c r="B2897">
        <v>2895</v>
      </c>
      <c r="C2897">
        <v>245</v>
      </c>
      <c r="D2897">
        <v>61</v>
      </c>
      <c r="E2897">
        <v>54</v>
      </c>
      <c r="F2897">
        <v>0</v>
      </c>
      <c r="G2897" t="s">
        <v>1969</v>
      </c>
      <c r="H2897" t="s">
        <v>1958</v>
      </c>
      <c r="I2897" t="s">
        <v>2074</v>
      </c>
      <c r="J2897" t="s">
        <v>442</v>
      </c>
      <c r="K2897" t="s">
        <v>2057</v>
      </c>
      <c r="L2897" t="s">
        <v>2058</v>
      </c>
      <c r="M2897" t="s">
        <v>14</v>
      </c>
    </row>
    <row r="2898" spans="2:13" ht="14.25" hidden="1">
      <c r="B2898">
        <v>2896</v>
      </c>
      <c r="C2898">
        <v>245</v>
      </c>
      <c r="D2898">
        <v>61</v>
      </c>
      <c r="E2898">
        <v>55</v>
      </c>
      <c r="F2898">
        <v>0</v>
      </c>
      <c r="G2898" t="s">
        <v>1969</v>
      </c>
      <c r="H2898" t="s">
        <v>1958</v>
      </c>
      <c r="I2898" t="s">
        <v>2074</v>
      </c>
      <c r="J2898" t="s">
        <v>182</v>
      </c>
      <c r="K2898" t="s">
        <v>589</v>
      </c>
      <c r="M2898" t="s">
        <v>14</v>
      </c>
    </row>
    <row r="2899" spans="2:13" ht="14.25" hidden="1">
      <c r="B2899">
        <v>2897</v>
      </c>
      <c r="C2899">
        <v>245</v>
      </c>
      <c r="D2899">
        <v>61</v>
      </c>
      <c r="E2899">
        <v>56</v>
      </c>
      <c r="F2899">
        <v>0</v>
      </c>
      <c r="G2899" t="s">
        <v>1969</v>
      </c>
      <c r="H2899" t="s">
        <v>1958</v>
      </c>
      <c r="I2899" t="s">
        <v>2074</v>
      </c>
      <c r="J2899" t="s">
        <v>15</v>
      </c>
      <c r="K2899" t="s">
        <v>590</v>
      </c>
      <c r="M2899" t="s">
        <v>14</v>
      </c>
    </row>
    <row r="2900" spans="2:13" ht="14.25" hidden="1">
      <c r="B2900">
        <v>2898</v>
      </c>
      <c r="C2900">
        <v>245</v>
      </c>
      <c r="D2900">
        <v>61</v>
      </c>
      <c r="E2900">
        <v>57</v>
      </c>
      <c r="F2900">
        <v>0</v>
      </c>
      <c r="G2900" t="s">
        <v>1969</v>
      </c>
      <c r="H2900" t="s">
        <v>1958</v>
      </c>
      <c r="I2900" t="s">
        <v>2074</v>
      </c>
      <c r="J2900" t="s">
        <v>432</v>
      </c>
      <c r="K2900" t="s">
        <v>2099</v>
      </c>
      <c r="M2900" t="s">
        <v>14</v>
      </c>
    </row>
    <row r="2901" spans="2:13" ht="14.25" hidden="1">
      <c r="B2901">
        <v>2899</v>
      </c>
      <c r="C2901">
        <v>245</v>
      </c>
      <c r="D2901">
        <v>61</v>
      </c>
      <c r="E2901">
        <v>58</v>
      </c>
      <c r="F2901">
        <v>0</v>
      </c>
      <c r="G2901" t="s">
        <v>1969</v>
      </c>
      <c r="H2901" t="s">
        <v>1958</v>
      </c>
      <c r="I2901" t="s">
        <v>2074</v>
      </c>
      <c r="J2901" t="s">
        <v>15</v>
      </c>
      <c r="K2901" t="s">
        <v>2100</v>
      </c>
      <c r="M2901" t="s">
        <v>14</v>
      </c>
    </row>
    <row r="2902" spans="2:13" ht="14.25" hidden="1">
      <c r="B2902">
        <v>2900</v>
      </c>
      <c r="C2902">
        <v>245</v>
      </c>
      <c r="D2902">
        <v>61</v>
      </c>
      <c r="E2902">
        <v>59</v>
      </c>
      <c r="F2902">
        <v>0</v>
      </c>
      <c r="G2902" t="s">
        <v>1969</v>
      </c>
      <c r="H2902" t="s">
        <v>1958</v>
      </c>
      <c r="I2902" t="s">
        <v>2074</v>
      </c>
      <c r="J2902" t="s">
        <v>15</v>
      </c>
      <c r="K2902" t="s">
        <v>2101</v>
      </c>
      <c r="M2902" t="s">
        <v>14</v>
      </c>
    </row>
    <row r="2903" spans="2:13" ht="14.25" hidden="1">
      <c r="B2903">
        <v>2901</v>
      </c>
      <c r="C2903">
        <v>245</v>
      </c>
      <c r="D2903">
        <v>61</v>
      </c>
      <c r="E2903">
        <v>60</v>
      </c>
      <c r="F2903">
        <v>0</v>
      </c>
      <c r="G2903" t="s">
        <v>1969</v>
      </c>
      <c r="H2903" t="s">
        <v>1958</v>
      </c>
      <c r="I2903" t="s">
        <v>2074</v>
      </c>
      <c r="J2903" t="s">
        <v>15</v>
      </c>
      <c r="K2903" t="s">
        <v>2102</v>
      </c>
      <c r="M2903" t="s">
        <v>14</v>
      </c>
    </row>
    <row r="2904" spans="2:13" ht="14.25" hidden="1">
      <c r="B2904">
        <v>2902</v>
      </c>
      <c r="C2904">
        <v>245</v>
      </c>
      <c r="D2904">
        <v>61</v>
      </c>
      <c r="E2904">
        <v>61</v>
      </c>
      <c r="F2904">
        <v>0</v>
      </c>
      <c r="G2904" t="s">
        <v>1969</v>
      </c>
      <c r="H2904" t="s">
        <v>1958</v>
      </c>
      <c r="I2904" t="s">
        <v>2074</v>
      </c>
      <c r="J2904" t="s">
        <v>442</v>
      </c>
      <c r="K2904" t="s">
        <v>2057</v>
      </c>
      <c r="L2904" t="s">
        <v>2058</v>
      </c>
      <c r="M2904" t="s">
        <v>14</v>
      </c>
    </row>
    <row r="2905" spans="2:13" ht="14.25" hidden="1">
      <c r="B2905">
        <v>2903</v>
      </c>
      <c r="C2905">
        <v>246</v>
      </c>
      <c r="D2905">
        <v>12</v>
      </c>
      <c r="E2905">
        <v>0</v>
      </c>
      <c r="F2905">
        <v>0</v>
      </c>
      <c r="G2905" t="s">
        <v>1969</v>
      </c>
      <c r="H2905" t="s">
        <v>1958</v>
      </c>
      <c r="I2905" t="s">
        <v>2103</v>
      </c>
      <c r="J2905" t="s">
        <v>430</v>
      </c>
      <c r="K2905" t="s">
        <v>2103</v>
      </c>
      <c r="M2905" t="s">
        <v>14</v>
      </c>
    </row>
    <row r="2906" spans="2:13" ht="14.25" hidden="1">
      <c r="B2906">
        <v>2904</v>
      </c>
      <c r="C2906">
        <v>246</v>
      </c>
      <c r="D2906">
        <v>12</v>
      </c>
      <c r="E2906">
        <v>1</v>
      </c>
      <c r="F2906">
        <v>0</v>
      </c>
      <c r="G2906" t="s">
        <v>1969</v>
      </c>
      <c r="H2906" t="s">
        <v>1958</v>
      </c>
      <c r="I2906" t="s">
        <v>2103</v>
      </c>
      <c r="J2906" t="s">
        <v>15</v>
      </c>
      <c r="K2906" t="s">
        <v>2049</v>
      </c>
      <c r="M2906" t="s">
        <v>14</v>
      </c>
    </row>
    <row r="2907" spans="2:13" ht="14.25" hidden="1">
      <c r="B2907">
        <v>2905</v>
      </c>
      <c r="C2907">
        <v>246</v>
      </c>
      <c r="D2907">
        <v>12</v>
      </c>
      <c r="E2907">
        <v>2</v>
      </c>
      <c r="F2907">
        <v>0</v>
      </c>
      <c r="G2907" t="s">
        <v>1969</v>
      </c>
      <c r="H2907" t="s">
        <v>1958</v>
      </c>
      <c r="I2907" t="s">
        <v>2103</v>
      </c>
      <c r="J2907" t="s">
        <v>15</v>
      </c>
      <c r="K2907" t="s">
        <v>2104</v>
      </c>
      <c r="M2907" t="s">
        <v>14</v>
      </c>
    </row>
    <row r="2908" spans="2:13" ht="14.25" hidden="1">
      <c r="B2908">
        <v>2906</v>
      </c>
      <c r="C2908">
        <v>246</v>
      </c>
      <c r="D2908">
        <v>12</v>
      </c>
      <c r="E2908">
        <v>3</v>
      </c>
      <c r="F2908">
        <v>0</v>
      </c>
      <c r="G2908" t="s">
        <v>1969</v>
      </c>
      <c r="H2908" t="s">
        <v>1958</v>
      </c>
      <c r="I2908" t="s">
        <v>2103</v>
      </c>
      <c r="J2908" t="s">
        <v>442</v>
      </c>
      <c r="K2908" t="s">
        <v>858</v>
      </c>
      <c r="L2908" t="s">
        <v>2067</v>
      </c>
      <c r="M2908" t="s">
        <v>14</v>
      </c>
    </row>
    <row r="2909" spans="2:13" ht="14.25" hidden="1">
      <c r="B2909">
        <v>2907</v>
      </c>
      <c r="C2909">
        <v>246</v>
      </c>
      <c r="D2909">
        <v>12</v>
      </c>
      <c r="E2909">
        <v>4</v>
      </c>
      <c r="F2909">
        <v>0</v>
      </c>
      <c r="G2909" t="s">
        <v>1969</v>
      </c>
      <c r="H2909" t="s">
        <v>1958</v>
      </c>
      <c r="I2909" t="s">
        <v>2103</v>
      </c>
      <c r="J2909" t="s">
        <v>442</v>
      </c>
      <c r="K2909" t="s">
        <v>2105</v>
      </c>
      <c r="L2909" t="s">
        <v>2067</v>
      </c>
      <c r="M2909" t="s">
        <v>14</v>
      </c>
    </row>
    <row r="2910" spans="2:13" ht="14.25" hidden="1">
      <c r="B2910">
        <v>2908</v>
      </c>
      <c r="C2910">
        <v>246</v>
      </c>
      <c r="D2910">
        <v>12</v>
      </c>
      <c r="E2910">
        <v>5</v>
      </c>
      <c r="F2910">
        <v>0</v>
      </c>
      <c r="G2910" t="s">
        <v>1969</v>
      </c>
      <c r="H2910" t="s">
        <v>1958</v>
      </c>
      <c r="I2910" t="s">
        <v>2103</v>
      </c>
      <c r="J2910" t="s">
        <v>442</v>
      </c>
      <c r="K2910" t="s">
        <v>2106</v>
      </c>
      <c r="L2910" t="s">
        <v>2067</v>
      </c>
      <c r="M2910" t="s">
        <v>14</v>
      </c>
    </row>
    <row r="2911" spans="2:13" ht="14.25" hidden="1">
      <c r="B2911">
        <v>2909</v>
      </c>
      <c r="C2911">
        <v>246</v>
      </c>
      <c r="D2911">
        <v>12</v>
      </c>
      <c r="E2911">
        <v>6</v>
      </c>
      <c r="F2911">
        <v>0</v>
      </c>
      <c r="G2911" t="s">
        <v>1969</v>
      </c>
      <c r="H2911" t="s">
        <v>1958</v>
      </c>
      <c r="I2911" t="s">
        <v>2103</v>
      </c>
      <c r="J2911" t="s">
        <v>442</v>
      </c>
      <c r="K2911" t="s">
        <v>2107</v>
      </c>
      <c r="L2911" t="s">
        <v>2067</v>
      </c>
      <c r="M2911" t="s">
        <v>14</v>
      </c>
    </row>
    <row r="2912" spans="2:13" ht="14.25" hidden="1">
      <c r="B2912">
        <v>2910</v>
      </c>
      <c r="C2912">
        <v>246</v>
      </c>
      <c r="D2912">
        <v>12</v>
      </c>
      <c r="E2912">
        <v>7</v>
      </c>
      <c r="F2912">
        <v>0</v>
      </c>
      <c r="G2912" t="s">
        <v>1969</v>
      </c>
      <c r="H2912" t="s">
        <v>1958</v>
      </c>
      <c r="I2912" t="s">
        <v>2103</v>
      </c>
      <c r="J2912" t="s">
        <v>442</v>
      </c>
      <c r="K2912" t="s">
        <v>2108</v>
      </c>
      <c r="L2912" t="s">
        <v>2067</v>
      </c>
      <c r="M2912" t="s">
        <v>14</v>
      </c>
    </row>
    <row r="2913" spans="2:13" ht="14.25" hidden="1">
      <c r="B2913">
        <v>2911</v>
      </c>
      <c r="C2913">
        <v>246</v>
      </c>
      <c r="D2913">
        <v>12</v>
      </c>
      <c r="E2913">
        <v>8</v>
      </c>
      <c r="F2913">
        <v>0</v>
      </c>
      <c r="G2913" t="s">
        <v>1969</v>
      </c>
      <c r="H2913" t="s">
        <v>1958</v>
      </c>
      <c r="I2913" t="s">
        <v>2103</v>
      </c>
      <c r="J2913" t="s">
        <v>442</v>
      </c>
      <c r="K2913" t="s">
        <v>2109</v>
      </c>
      <c r="L2913" t="s">
        <v>2067</v>
      </c>
      <c r="M2913" t="s">
        <v>14</v>
      </c>
    </row>
    <row r="2914" spans="2:13" ht="14.25" hidden="1">
      <c r="B2914">
        <v>2912</v>
      </c>
      <c r="C2914">
        <v>246</v>
      </c>
      <c r="D2914">
        <v>12</v>
      </c>
      <c r="E2914">
        <v>9</v>
      </c>
      <c r="F2914">
        <v>0</v>
      </c>
      <c r="G2914" t="s">
        <v>1969</v>
      </c>
      <c r="H2914" t="s">
        <v>1958</v>
      </c>
      <c r="I2914" t="s">
        <v>2103</v>
      </c>
      <c r="J2914" t="s">
        <v>442</v>
      </c>
      <c r="K2914" t="s">
        <v>2110</v>
      </c>
      <c r="L2914" t="s">
        <v>2067</v>
      </c>
      <c r="M2914" t="s">
        <v>14</v>
      </c>
    </row>
    <row r="2915" spans="2:13" ht="14.25" hidden="1">
      <c r="B2915">
        <v>2913</v>
      </c>
      <c r="C2915">
        <v>246</v>
      </c>
      <c r="D2915">
        <v>12</v>
      </c>
      <c r="E2915">
        <v>10</v>
      </c>
      <c r="F2915">
        <v>0</v>
      </c>
      <c r="G2915" t="s">
        <v>1969</v>
      </c>
      <c r="H2915" t="s">
        <v>1958</v>
      </c>
      <c r="I2915" t="s">
        <v>2103</v>
      </c>
      <c r="J2915" t="s">
        <v>182</v>
      </c>
      <c r="K2915" t="s">
        <v>2111</v>
      </c>
      <c r="M2915" t="s">
        <v>14</v>
      </c>
    </row>
    <row r="2916" spans="2:13" ht="14.25" hidden="1">
      <c r="B2916">
        <v>2914</v>
      </c>
      <c r="C2916">
        <v>246</v>
      </c>
      <c r="D2916">
        <v>12</v>
      </c>
      <c r="E2916">
        <v>11</v>
      </c>
      <c r="F2916">
        <v>0</v>
      </c>
      <c r="G2916" t="s">
        <v>1969</v>
      </c>
      <c r="H2916" t="s">
        <v>1958</v>
      </c>
      <c r="I2916" t="s">
        <v>2103</v>
      </c>
      <c r="J2916" t="s">
        <v>15</v>
      </c>
      <c r="K2916" t="s">
        <v>863</v>
      </c>
      <c r="M2916" t="s">
        <v>14</v>
      </c>
    </row>
    <row r="2917" spans="2:13" ht="14.25" hidden="1">
      <c r="B2917">
        <v>2915</v>
      </c>
      <c r="C2917">
        <v>246</v>
      </c>
      <c r="D2917">
        <v>12</v>
      </c>
      <c r="E2917">
        <v>12</v>
      </c>
      <c r="F2917">
        <v>0</v>
      </c>
      <c r="G2917" t="s">
        <v>1969</v>
      </c>
      <c r="H2917" t="s">
        <v>1958</v>
      </c>
      <c r="I2917" t="s">
        <v>2103</v>
      </c>
      <c r="J2917" t="s">
        <v>24</v>
      </c>
      <c r="K2917" t="s">
        <v>2112</v>
      </c>
      <c r="M2917" t="s">
        <v>14</v>
      </c>
    </row>
    <row r="2918" spans="2:13" ht="14.25" hidden="1">
      <c r="B2918">
        <v>2916</v>
      </c>
      <c r="C2918">
        <v>247</v>
      </c>
      <c r="D2918">
        <v>7</v>
      </c>
      <c r="E2918">
        <v>0</v>
      </c>
      <c r="F2918">
        <v>0</v>
      </c>
      <c r="G2918" t="s">
        <v>1969</v>
      </c>
      <c r="H2918" t="s">
        <v>1958</v>
      </c>
      <c r="I2918" t="s">
        <v>2113</v>
      </c>
      <c r="J2918" t="s">
        <v>430</v>
      </c>
      <c r="K2918" t="s">
        <v>2113</v>
      </c>
      <c r="M2918" t="s">
        <v>14</v>
      </c>
    </row>
    <row r="2919" spans="2:13" ht="14.25" hidden="1">
      <c r="B2919">
        <v>2917</v>
      </c>
      <c r="C2919">
        <v>247</v>
      </c>
      <c r="D2919">
        <v>7</v>
      </c>
      <c r="E2919">
        <v>1</v>
      </c>
      <c r="F2919">
        <v>0</v>
      </c>
      <c r="G2919" t="s">
        <v>1969</v>
      </c>
      <c r="H2919" t="s">
        <v>1958</v>
      </c>
      <c r="I2919" t="s">
        <v>2113</v>
      </c>
      <c r="J2919" t="s">
        <v>15</v>
      </c>
      <c r="K2919" t="s">
        <v>2114</v>
      </c>
      <c r="M2919" t="s">
        <v>14</v>
      </c>
    </row>
    <row r="2920" spans="2:13" ht="14.25" hidden="1">
      <c r="B2920">
        <v>2918</v>
      </c>
      <c r="C2920">
        <v>247</v>
      </c>
      <c r="D2920">
        <v>7</v>
      </c>
      <c r="E2920">
        <v>2</v>
      </c>
      <c r="F2920">
        <v>0</v>
      </c>
      <c r="G2920" t="s">
        <v>1969</v>
      </c>
      <c r="H2920" t="s">
        <v>1958</v>
      </c>
      <c r="I2920" t="s">
        <v>2113</v>
      </c>
      <c r="J2920" t="s">
        <v>24</v>
      </c>
      <c r="K2920" t="s">
        <v>2112</v>
      </c>
      <c r="M2920" t="s">
        <v>14</v>
      </c>
    </row>
    <row r="2921" spans="2:13" ht="14.25" hidden="1">
      <c r="B2921">
        <v>2919</v>
      </c>
      <c r="C2921">
        <v>247</v>
      </c>
      <c r="D2921">
        <v>7</v>
      </c>
      <c r="E2921">
        <v>3</v>
      </c>
      <c r="F2921">
        <v>0</v>
      </c>
      <c r="G2921" t="s">
        <v>1969</v>
      </c>
      <c r="H2921" t="s">
        <v>1958</v>
      </c>
      <c r="I2921" t="s">
        <v>2113</v>
      </c>
      <c r="J2921" t="s">
        <v>15</v>
      </c>
      <c r="K2921" t="s">
        <v>2115</v>
      </c>
      <c r="M2921" t="s">
        <v>14</v>
      </c>
    </row>
    <row r="2922" spans="2:13" ht="14.25" hidden="1">
      <c r="B2922">
        <v>2920</v>
      </c>
      <c r="C2922">
        <v>247</v>
      </c>
      <c r="D2922">
        <v>7</v>
      </c>
      <c r="E2922">
        <v>4</v>
      </c>
      <c r="F2922">
        <v>0</v>
      </c>
      <c r="G2922" t="s">
        <v>1969</v>
      </c>
      <c r="H2922" t="s">
        <v>1958</v>
      </c>
      <c r="I2922" t="s">
        <v>2113</v>
      </c>
      <c r="J2922" t="s">
        <v>15</v>
      </c>
      <c r="K2922" t="s">
        <v>2116</v>
      </c>
      <c r="M2922" t="s">
        <v>14</v>
      </c>
    </row>
    <row r="2923" spans="2:13" ht="14.25" hidden="1">
      <c r="B2923">
        <v>2921</v>
      </c>
      <c r="C2923">
        <v>247</v>
      </c>
      <c r="D2923">
        <v>7</v>
      </c>
      <c r="E2923">
        <v>5</v>
      </c>
      <c r="F2923">
        <v>0</v>
      </c>
      <c r="G2923" t="s">
        <v>1969</v>
      </c>
      <c r="H2923" t="s">
        <v>1958</v>
      </c>
      <c r="I2923" t="s">
        <v>2113</v>
      </c>
      <c r="J2923" t="s">
        <v>15</v>
      </c>
      <c r="K2923" t="s">
        <v>2117</v>
      </c>
      <c r="M2923" t="s">
        <v>14</v>
      </c>
    </row>
    <row r="2924" spans="2:13" ht="14.25" hidden="1">
      <c r="B2924">
        <v>2922</v>
      </c>
      <c r="C2924">
        <v>247</v>
      </c>
      <c r="D2924">
        <v>7</v>
      </c>
      <c r="E2924">
        <v>6</v>
      </c>
      <c r="F2924">
        <v>0</v>
      </c>
      <c r="G2924" t="s">
        <v>1969</v>
      </c>
      <c r="H2924" t="s">
        <v>1958</v>
      </c>
      <c r="I2924" t="s">
        <v>2113</v>
      </c>
      <c r="J2924" t="s">
        <v>15</v>
      </c>
      <c r="K2924" t="s">
        <v>2118</v>
      </c>
      <c r="M2924" t="s">
        <v>14</v>
      </c>
    </row>
    <row r="2925" spans="2:13" ht="14.25" hidden="1">
      <c r="B2925">
        <v>2923</v>
      </c>
      <c r="C2925">
        <v>247</v>
      </c>
      <c r="D2925">
        <v>7</v>
      </c>
      <c r="E2925">
        <v>7</v>
      </c>
      <c r="F2925">
        <v>0</v>
      </c>
      <c r="G2925" t="s">
        <v>1969</v>
      </c>
      <c r="H2925" t="s">
        <v>1958</v>
      </c>
      <c r="I2925" t="s">
        <v>2113</v>
      </c>
      <c r="J2925" t="s">
        <v>15</v>
      </c>
      <c r="K2925" t="s">
        <v>2119</v>
      </c>
      <c r="M2925" t="s">
        <v>14</v>
      </c>
    </row>
    <row r="2926" spans="2:13" ht="14.25" hidden="1">
      <c r="B2926">
        <v>2924</v>
      </c>
      <c r="C2926">
        <v>248</v>
      </c>
      <c r="D2926">
        <v>7</v>
      </c>
      <c r="E2926">
        <v>0</v>
      </c>
      <c r="F2926">
        <v>0</v>
      </c>
      <c r="G2926" t="s">
        <v>1969</v>
      </c>
      <c r="H2926" t="s">
        <v>1958</v>
      </c>
      <c r="I2926" t="s">
        <v>2120</v>
      </c>
      <c r="J2926" t="s">
        <v>430</v>
      </c>
      <c r="K2926" t="s">
        <v>2120</v>
      </c>
      <c r="M2926" t="s">
        <v>14</v>
      </c>
    </row>
    <row r="2927" spans="2:13" ht="14.25" hidden="1">
      <c r="B2927">
        <v>2925</v>
      </c>
      <c r="C2927">
        <v>248</v>
      </c>
      <c r="D2927">
        <v>7</v>
      </c>
      <c r="E2927">
        <v>1</v>
      </c>
      <c r="F2927">
        <v>0</v>
      </c>
      <c r="G2927" t="s">
        <v>1969</v>
      </c>
      <c r="H2927" t="s">
        <v>1958</v>
      </c>
      <c r="I2927" t="s">
        <v>2120</v>
      </c>
      <c r="J2927" t="s">
        <v>15</v>
      </c>
      <c r="K2927" t="s">
        <v>2121</v>
      </c>
      <c r="M2927" t="s">
        <v>14</v>
      </c>
    </row>
    <row r="2928" spans="2:13" ht="14.25" hidden="1">
      <c r="B2928">
        <v>2926</v>
      </c>
      <c r="C2928">
        <v>248</v>
      </c>
      <c r="D2928">
        <v>7</v>
      </c>
      <c r="E2928">
        <v>2</v>
      </c>
      <c r="F2928">
        <v>0</v>
      </c>
      <c r="G2928" t="s">
        <v>1969</v>
      </c>
      <c r="H2928" t="s">
        <v>1958</v>
      </c>
      <c r="I2928" t="s">
        <v>2120</v>
      </c>
      <c r="J2928" t="s">
        <v>442</v>
      </c>
      <c r="K2928" t="s">
        <v>2122</v>
      </c>
      <c r="L2928" t="s">
        <v>1215</v>
      </c>
      <c r="M2928" t="s">
        <v>14</v>
      </c>
    </row>
    <row r="2929" spans="2:13" ht="14.25" hidden="1">
      <c r="B2929">
        <v>2927</v>
      </c>
      <c r="C2929">
        <v>248</v>
      </c>
      <c r="D2929">
        <v>7</v>
      </c>
      <c r="E2929">
        <v>3</v>
      </c>
      <c r="F2929">
        <v>0</v>
      </c>
      <c r="G2929" t="s">
        <v>1969</v>
      </c>
      <c r="H2929" t="s">
        <v>1958</v>
      </c>
      <c r="I2929" t="s">
        <v>2120</v>
      </c>
      <c r="J2929" t="s">
        <v>442</v>
      </c>
      <c r="K2929" t="s">
        <v>2123</v>
      </c>
      <c r="L2929" t="s">
        <v>1215</v>
      </c>
      <c r="M2929" t="s">
        <v>14</v>
      </c>
    </row>
    <row r="2930" spans="2:13" ht="14.25" hidden="1">
      <c r="B2930">
        <v>2928</v>
      </c>
      <c r="C2930">
        <v>248</v>
      </c>
      <c r="D2930">
        <v>7</v>
      </c>
      <c r="E2930">
        <v>4</v>
      </c>
      <c r="F2930">
        <v>0</v>
      </c>
      <c r="G2930" t="s">
        <v>1969</v>
      </c>
      <c r="H2930" t="s">
        <v>1958</v>
      </c>
      <c r="I2930" t="s">
        <v>2120</v>
      </c>
      <c r="J2930" t="s">
        <v>442</v>
      </c>
      <c r="K2930" t="s">
        <v>2124</v>
      </c>
      <c r="L2930" t="s">
        <v>1215</v>
      </c>
      <c r="M2930" t="s">
        <v>14</v>
      </c>
    </row>
    <row r="2931" spans="2:13" ht="14.25" hidden="1">
      <c r="B2931">
        <v>2929</v>
      </c>
      <c r="C2931">
        <v>248</v>
      </c>
      <c r="D2931">
        <v>7</v>
      </c>
      <c r="E2931">
        <v>5</v>
      </c>
      <c r="F2931">
        <v>0</v>
      </c>
      <c r="G2931" t="s">
        <v>1969</v>
      </c>
      <c r="H2931" t="s">
        <v>1958</v>
      </c>
      <c r="I2931" t="s">
        <v>2120</v>
      </c>
      <c r="J2931" t="s">
        <v>442</v>
      </c>
      <c r="K2931" t="s">
        <v>2125</v>
      </c>
      <c r="L2931" t="s">
        <v>1215</v>
      </c>
      <c r="M2931" t="s">
        <v>14</v>
      </c>
    </row>
    <row r="2932" spans="2:13" ht="14.25" hidden="1">
      <c r="B2932">
        <v>2930</v>
      </c>
      <c r="C2932">
        <v>248</v>
      </c>
      <c r="D2932">
        <v>7</v>
      </c>
      <c r="E2932">
        <v>6</v>
      </c>
      <c r="F2932">
        <v>0</v>
      </c>
      <c r="G2932" t="s">
        <v>1969</v>
      </c>
      <c r="H2932" t="s">
        <v>1958</v>
      </c>
      <c r="I2932" t="s">
        <v>2120</v>
      </c>
      <c r="J2932" t="s">
        <v>182</v>
      </c>
      <c r="K2932" t="s">
        <v>2126</v>
      </c>
      <c r="M2932" t="s">
        <v>14</v>
      </c>
    </row>
    <row r="2933" spans="2:13" ht="14.25" hidden="1">
      <c r="B2933">
        <v>2931</v>
      </c>
      <c r="C2933">
        <v>248</v>
      </c>
      <c r="D2933">
        <v>7</v>
      </c>
      <c r="E2933">
        <v>7</v>
      </c>
      <c r="F2933">
        <v>0</v>
      </c>
      <c r="G2933" t="s">
        <v>1969</v>
      </c>
      <c r="H2933" t="s">
        <v>1958</v>
      </c>
      <c r="I2933" t="s">
        <v>2120</v>
      </c>
      <c r="J2933" t="s">
        <v>182</v>
      </c>
      <c r="K2933" t="s">
        <v>2127</v>
      </c>
      <c r="M2933" t="s">
        <v>14</v>
      </c>
    </row>
    <row r="2934" spans="2:13" ht="14.25" hidden="1">
      <c r="B2934">
        <v>2932</v>
      </c>
      <c r="C2934">
        <v>249</v>
      </c>
      <c r="D2934">
        <v>14</v>
      </c>
      <c r="E2934">
        <v>0</v>
      </c>
      <c r="F2934">
        <v>0</v>
      </c>
      <c r="G2934" t="s">
        <v>1969</v>
      </c>
      <c r="H2934" t="s">
        <v>1958</v>
      </c>
      <c r="I2934" t="s">
        <v>2128</v>
      </c>
      <c r="J2934" t="s">
        <v>430</v>
      </c>
      <c r="K2934" t="s">
        <v>2128</v>
      </c>
      <c r="M2934" t="s">
        <v>14</v>
      </c>
    </row>
    <row r="2935" spans="2:13" ht="14.25" hidden="1">
      <c r="B2935">
        <v>2933</v>
      </c>
      <c r="C2935">
        <v>249</v>
      </c>
      <c r="D2935">
        <v>14</v>
      </c>
      <c r="E2935">
        <v>1</v>
      </c>
      <c r="F2935">
        <v>0</v>
      </c>
      <c r="G2935" t="s">
        <v>1969</v>
      </c>
      <c r="H2935" t="s">
        <v>1958</v>
      </c>
      <c r="I2935" t="s">
        <v>2128</v>
      </c>
      <c r="J2935" t="s">
        <v>182</v>
      </c>
      <c r="K2935" t="s">
        <v>2129</v>
      </c>
      <c r="M2935" t="s">
        <v>14</v>
      </c>
    </row>
    <row r="2936" spans="2:13" ht="14.25" hidden="1">
      <c r="B2936">
        <v>2934</v>
      </c>
      <c r="C2936">
        <v>249</v>
      </c>
      <c r="D2936">
        <v>14</v>
      </c>
      <c r="E2936">
        <v>2</v>
      </c>
      <c r="F2936">
        <v>0</v>
      </c>
      <c r="G2936" t="s">
        <v>1969</v>
      </c>
      <c r="H2936" t="s">
        <v>1958</v>
      </c>
      <c r="I2936" t="s">
        <v>2128</v>
      </c>
      <c r="J2936" t="s">
        <v>182</v>
      </c>
      <c r="K2936" t="s">
        <v>2130</v>
      </c>
      <c r="M2936" t="s">
        <v>14</v>
      </c>
    </row>
    <row r="2937" spans="2:13" ht="14.25" hidden="1">
      <c r="B2937">
        <v>2935</v>
      </c>
      <c r="C2937">
        <v>249</v>
      </c>
      <c r="D2937">
        <v>14</v>
      </c>
      <c r="E2937">
        <v>3</v>
      </c>
      <c r="F2937">
        <v>0</v>
      </c>
      <c r="G2937" t="s">
        <v>1969</v>
      </c>
      <c r="H2937" t="s">
        <v>1958</v>
      </c>
      <c r="I2937" t="s">
        <v>2128</v>
      </c>
      <c r="J2937" t="s">
        <v>15</v>
      </c>
      <c r="K2937" t="s">
        <v>2131</v>
      </c>
      <c r="M2937" t="s">
        <v>14</v>
      </c>
    </row>
    <row r="2938" spans="2:13" ht="14.25" hidden="1">
      <c r="B2938">
        <v>2936</v>
      </c>
      <c r="C2938">
        <v>249</v>
      </c>
      <c r="D2938">
        <v>14</v>
      </c>
      <c r="E2938">
        <v>4</v>
      </c>
      <c r="F2938">
        <v>0</v>
      </c>
      <c r="G2938" t="s">
        <v>1969</v>
      </c>
      <c r="H2938" t="s">
        <v>1958</v>
      </c>
      <c r="I2938" t="s">
        <v>2128</v>
      </c>
      <c r="J2938" t="s">
        <v>15</v>
      </c>
      <c r="K2938" t="s">
        <v>2132</v>
      </c>
      <c r="M2938" t="s">
        <v>14</v>
      </c>
    </row>
    <row r="2939" spans="2:13" ht="14.25" hidden="1">
      <c r="B2939">
        <v>2937</v>
      </c>
      <c r="C2939">
        <v>249</v>
      </c>
      <c r="D2939">
        <v>14</v>
      </c>
      <c r="E2939">
        <v>5</v>
      </c>
      <c r="F2939">
        <v>0</v>
      </c>
      <c r="G2939" t="s">
        <v>1969</v>
      </c>
      <c r="H2939" t="s">
        <v>1958</v>
      </c>
      <c r="I2939" t="s">
        <v>2128</v>
      </c>
      <c r="J2939" t="s">
        <v>15</v>
      </c>
      <c r="K2939" t="s">
        <v>2133</v>
      </c>
      <c r="M2939" t="s">
        <v>14</v>
      </c>
    </row>
    <row r="2940" spans="2:13" ht="14.25" hidden="1">
      <c r="B2940">
        <v>2938</v>
      </c>
      <c r="C2940">
        <v>249</v>
      </c>
      <c r="D2940">
        <v>14</v>
      </c>
      <c r="E2940">
        <v>6</v>
      </c>
      <c r="F2940">
        <v>0</v>
      </c>
      <c r="G2940" t="s">
        <v>1969</v>
      </c>
      <c r="H2940" t="s">
        <v>1958</v>
      </c>
      <c r="I2940" t="s">
        <v>2128</v>
      </c>
      <c r="J2940" t="s">
        <v>15</v>
      </c>
      <c r="K2940" t="s">
        <v>2134</v>
      </c>
      <c r="M2940" t="s">
        <v>14</v>
      </c>
    </row>
    <row r="2941" spans="2:13" ht="14.25" hidden="1">
      <c r="B2941">
        <v>2939</v>
      </c>
      <c r="C2941">
        <v>249</v>
      </c>
      <c r="D2941">
        <v>14</v>
      </c>
      <c r="E2941">
        <v>7</v>
      </c>
      <c r="F2941">
        <v>0</v>
      </c>
      <c r="G2941" t="s">
        <v>1969</v>
      </c>
      <c r="H2941" t="s">
        <v>1958</v>
      </c>
      <c r="I2941" t="s">
        <v>2128</v>
      </c>
      <c r="J2941" t="s">
        <v>24</v>
      </c>
      <c r="K2941" t="s">
        <v>2135</v>
      </c>
      <c r="M2941" t="s">
        <v>14</v>
      </c>
    </row>
    <row r="2942" spans="2:13" ht="14.25" hidden="1">
      <c r="B2942">
        <v>2940</v>
      </c>
      <c r="C2942">
        <v>249</v>
      </c>
      <c r="D2942">
        <v>14</v>
      </c>
      <c r="E2942">
        <v>8</v>
      </c>
      <c r="F2942">
        <v>0</v>
      </c>
      <c r="G2942" t="s">
        <v>1969</v>
      </c>
      <c r="H2942" t="s">
        <v>1958</v>
      </c>
      <c r="I2942" t="s">
        <v>2128</v>
      </c>
      <c r="J2942" t="s">
        <v>182</v>
      </c>
      <c r="K2942" t="s">
        <v>589</v>
      </c>
      <c r="M2942" t="s">
        <v>14</v>
      </c>
    </row>
    <row r="2943" spans="2:13" ht="14.25" hidden="1">
      <c r="B2943">
        <v>2941</v>
      </c>
      <c r="C2943">
        <v>249</v>
      </c>
      <c r="D2943">
        <v>14</v>
      </c>
      <c r="E2943">
        <v>9</v>
      </c>
      <c r="F2943">
        <v>0</v>
      </c>
      <c r="G2943" t="s">
        <v>1969</v>
      </c>
      <c r="H2943" t="s">
        <v>1958</v>
      </c>
      <c r="I2943" t="s">
        <v>2128</v>
      </c>
      <c r="J2943" t="s">
        <v>15</v>
      </c>
      <c r="K2943" t="s">
        <v>590</v>
      </c>
      <c r="M2943" t="s">
        <v>14</v>
      </c>
    </row>
    <row r="2944" spans="2:13" ht="14.25" hidden="1">
      <c r="B2944">
        <v>2942</v>
      </c>
      <c r="C2944">
        <v>249</v>
      </c>
      <c r="D2944">
        <v>14</v>
      </c>
      <c r="E2944">
        <v>10</v>
      </c>
      <c r="F2944">
        <v>0</v>
      </c>
      <c r="G2944" t="s">
        <v>1969</v>
      </c>
      <c r="H2944" t="s">
        <v>1958</v>
      </c>
      <c r="I2944" t="s">
        <v>2128</v>
      </c>
      <c r="J2944" t="s">
        <v>432</v>
      </c>
      <c r="K2944" t="s">
        <v>2099</v>
      </c>
      <c r="M2944" t="s">
        <v>14</v>
      </c>
    </row>
    <row r="2945" spans="2:13" ht="14.25" hidden="1">
      <c r="B2945">
        <v>2943</v>
      </c>
      <c r="C2945">
        <v>249</v>
      </c>
      <c r="D2945">
        <v>14</v>
      </c>
      <c r="E2945">
        <v>11</v>
      </c>
      <c r="F2945">
        <v>0</v>
      </c>
      <c r="G2945" t="s">
        <v>1969</v>
      </c>
      <c r="H2945" t="s">
        <v>1958</v>
      </c>
      <c r="I2945" t="s">
        <v>2128</v>
      </c>
      <c r="J2945" t="s">
        <v>15</v>
      </c>
      <c r="K2945" t="s">
        <v>2100</v>
      </c>
      <c r="M2945" t="s">
        <v>14</v>
      </c>
    </row>
    <row r="2946" spans="2:13" ht="14.25" hidden="1">
      <c r="B2946">
        <v>2944</v>
      </c>
      <c r="C2946">
        <v>249</v>
      </c>
      <c r="D2946">
        <v>14</v>
      </c>
      <c r="E2946">
        <v>12</v>
      </c>
      <c r="F2946">
        <v>0</v>
      </c>
      <c r="G2946" t="s">
        <v>1969</v>
      </c>
      <c r="H2946" t="s">
        <v>1958</v>
      </c>
      <c r="I2946" t="s">
        <v>2128</v>
      </c>
      <c r="J2946" t="s">
        <v>15</v>
      </c>
      <c r="K2946" t="s">
        <v>2101</v>
      </c>
      <c r="M2946" t="s">
        <v>14</v>
      </c>
    </row>
    <row r="2947" spans="2:13" ht="14.25" hidden="1">
      <c r="B2947">
        <v>2945</v>
      </c>
      <c r="C2947">
        <v>249</v>
      </c>
      <c r="D2947">
        <v>14</v>
      </c>
      <c r="E2947">
        <v>13</v>
      </c>
      <c r="F2947">
        <v>0</v>
      </c>
      <c r="G2947" t="s">
        <v>1969</v>
      </c>
      <c r="H2947" t="s">
        <v>1958</v>
      </c>
      <c r="I2947" t="s">
        <v>2128</v>
      </c>
      <c r="J2947" t="s">
        <v>15</v>
      </c>
      <c r="K2947" t="s">
        <v>2102</v>
      </c>
      <c r="M2947" t="s">
        <v>14</v>
      </c>
    </row>
    <row r="2948" spans="2:13" ht="14.25" hidden="1">
      <c r="B2948">
        <v>2946</v>
      </c>
      <c r="C2948">
        <v>249</v>
      </c>
      <c r="D2948">
        <v>14</v>
      </c>
      <c r="E2948">
        <v>14</v>
      </c>
      <c r="F2948">
        <v>0</v>
      </c>
      <c r="G2948" t="s">
        <v>1969</v>
      </c>
      <c r="H2948" t="s">
        <v>1958</v>
      </c>
      <c r="I2948" t="s">
        <v>2128</v>
      </c>
      <c r="J2948" t="s">
        <v>442</v>
      </c>
      <c r="K2948" t="s">
        <v>2057</v>
      </c>
      <c r="L2948" t="s">
        <v>2058</v>
      </c>
      <c r="M2948" t="s">
        <v>14</v>
      </c>
    </row>
    <row r="2949" spans="2:13" ht="14.25" hidden="1">
      <c r="B2949">
        <v>2947</v>
      </c>
      <c r="C2949">
        <v>250</v>
      </c>
      <c r="D2949">
        <v>16</v>
      </c>
      <c r="E2949">
        <v>0</v>
      </c>
      <c r="F2949">
        <v>0</v>
      </c>
      <c r="G2949" t="s">
        <v>1962</v>
      </c>
      <c r="H2949" t="s">
        <v>1958</v>
      </c>
      <c r="I2949" t="s">
        <v>2136</v>
      </c>
      <c r="J2949" t="s">
        <v>430</v>
      </c>
      <c r="K2949" t="s">
        <v>2136</v>
      </c>
      <c r="M2949" t="s">
        <v>14</v>
      </c>
    </row>
    <row r="2950" spans="2:13" ht="14.25" hidden="1">
      <c r="B2950">
        <v>2948</v>
      </c>
      <c r="C2950">
        <v>250</v>
      </c>
      <c r="D2950">
        <v>16</v>
      </c>
      <c r="E2950">
        <v>1</v>
      </c>
      <c r="F2950">
        <v>0</v>
      </c>
      <c r="G2950" t="s">
        <v>1962</v>
      </c>
      <c r="H2950" t="s">
        <v>1958</v>
      </c>
      <c r="I2950" t="s">
        <v>2136</v>
      </c>
      <c r="J2950" t="s">
        <v>2137</v>
      </c>
      <c r="K2950" t="s">
        <v>2138</v>
      </c>
      <c r="M2950" t="s">
        <v>14</v>
      </c>
    </row>
    <row r="2951" spans="2:13" ht="14.25" hidden="1">
      <c r="B2951">
        <v>2949</v>
      </c>
      <c r="C2951">
        <v>250</v>
      </c>
      <c r="D2951">
        <v>16</v>
      </c>
      <c r="E2951">
        <v>2</v>
      </c>
      <c r="F2951">
        <v>0</v>
      </c>
      <c r="G2951" t="s">
        <v>1962</v>
      </c>
      <c r="H2951" t="s">
        <v>1958</v>
      </c>
      <c r="I2951" t="s">
        <v>2136</v>
      </c>
      <c r="J2951" t="s">
        <v>388</v>
      </c>
      <c r="K2951" t="s">
        <v>2139</v>
      </c>
      <c r="M2951" t="s">
        <v>14</v>
      </c>
    </row>
    <row r="2952" spans="2:13" ht="14.25" hidden="1">
      <c r="B2952">
        <v>2950</v>
      </c>
      <c r="C2952">
        <v>250</v>
      </c>
      <c r="D2952">
        <v>16</v>
      </c>
      <c r="E2952">
        <v>3</v>
      </c>
      <c r="F2952">
        <v>0</v>
      </c>
      <c r="G2952" t="s">
        <v>1962</v>
      </c>
      <c r="H2952" t="s">
        <v>1958</v>
      </c>
      <c r="I2952" t="s">
        <v>2136</v>
      </c>
      <c r="J2952" t="s">
        <v>15</v>
      </c>
      <c r="K2952" t="s">
        <v>2140</v>
      </c>
      <c r="M2952" t="s">
        <v>14</v>
      </c>
    </row>
    <row r="2953" spans="2:13" ht="14.25" hidden="1">
      <c r="B2953">
        <v>2951</v>
      </c>
      <c r="C2953">
        <v>250</v>
      </c>
      <c r="D2953">
        <v>16</v>
      </c>
      <c r="E2953">
        <v>4</v>
      </c>
      <c r="F2953">
        <v>0</v>
      </c>
      <c r="G2953" t="s">
        <v>1962</v>
      </c>
      <c r="H2953" t="s">
        <v>1958</v>
      </c>
      <c r="I2953" t="s">
        <v>2136</v>
      </c>
      <c r="J2953" t="s">
        <v>15</v>
      </c>
      <c r="K2953" t="s">
        <v>2141</v>
      </c>
      <c r="M2953" t="s">
        <v>14</v>
      </c>
    </row>
    <row r="2954" spans="2:13" ht="14.25" hidden="1">
      <c r="B2954">
        <v>2952</v>
      </c>
      <c r="C2954">
        <v>250</v>
      </c>
      <c r="D2954">
        <v>16</v>
      </c>
      <c r="E2954">
        <v>5</v>
      </c>
      <c r="F2954">
        <v>0</v>
      </c>
      <c r="G2954" t="s">
        <v>1962</v>
      </c>
      <c r="H2954" t="s">
        <v>1958</v>
      </c>
      <c r="I2954" t="s">
        <v>2136</v>
      </c>
      <c r="J2954" t="s">
        <v>15</v>
      </c>
      <c r="K2954" t="s">
        <v>2142</v>
      </c>
      <c r="M2954" t="s">
        <v>14</v>
      </c>
    </row>
    <row r="2955" spans="2:13" ht="14.25" hidden="1">
      <c r="B2955">
        <v>2953</v>
      </c>
      <c r="C2955">
        <v>250</v>
      </c>
      <c r="D2955">
        <v>16</v>
      </c>
      <c r="E2955">
        <v>6</v>
      </c>
      <c r="F2955">
        <v>0</v>
      </c>
      <c r="G2955" t="s">
        <v>1962</v>
      </c>
      <c r="H2955" t="s">
        <v>1958</v>
      </c>
      <c r="I2955" t="s">
        <v>2136</v>
      </c>
      <c r="J2955" t="s">
        <v>15</v>
      </c>
      <c r="K2955" t="s">
        <v>2143</v>
      </c>
      <c r="M2955" t="s">
        <v>14</v>
      </c>
    </row>
    <row r="2956" spans="2:13" ht="14.25" hidden="1">
      <c r="B2956">
        <v>2954</v>
      </c>
      <c r="C2956">
        <v>250</v>
      </c>
      <c r="D2956">
        <v>16</v>
      </c>
      <c r="E2956">
        <v>7</v>
      </c>
      <c r="F2956">
        <v>0</v>
      </c>
      <c r="G2956" t="s">
        <v>1962</v>
      </c>
      <c r="H2956" t="s">
        <v>1958</v>
      </c>
      <c r="I2956" t="s">
        <v>2136</v>
      </c>
      <c r="J2956" t="s">
        <v>15</v>
      </c>
      <c r="K2956" t="s">
        <v>2144</v>
      </c>
      <c r="M2956" t="s">
        <v>14</v>
      </c>
    </row>
    <row r="2957" spans="2:13" ht="14.25" hidden="1">
      <c r="B2957">
        <v>2955</v>
      </c>
      <c r="C2957">
        <v>250</v>
      </c>
      <c r="D2957">
        <v>16</v>
      </c>
      <c r="E2957">
        <v>8</v>
      </c>
      <c r="F2957">
        <v>0</v>
      </c>
      <c r="G2957" t="s">
        <v>1962</v>
      </c>
      <c r="H2957" t="s">
        <v>1958</v>
      </c>
      <c r="I2957" t="s">
        <v>2136</v>
      </c>
      <c r="J2957" t="s">
        <v>15</v>
      </c>
      <c r="K2957" t="s">
        <v>2145</v>
      </c>
      <c r="M2957" t="s">
        <v>14</v>
      </c>
    </row>
    <row r="2958" spans="2:13" ht="14.25" hidden="1">
      <c r="B2958">
        <v>2956</v>
      </c>
      <c r="C2958">
        <v>250</v>
      </c>
      <c r="D2958">
        <v>16</v>
      </c>
      <c r="E2958">
        <v>9</v>
      </c>
      <c r="F2958">
        <v>0</v>
      </c>
      <c r="G2958" t="s">
        <v>1962</v>
      </c>
      <c r="H2958" t="s">
        <v>1958</v>
      </c>
      <c r="I2958" t="s">
        <v>2136</v>
      </c>
      <c r="J2958" t="s">
        <v>15</v>
      </c>
      <c r="K2958" t="s">
        <v>2146</v>
      </c>
      <c r="M2958" t="s">
        <v>14</v>
      </c>
    </row>
    <row r="2959" spans="2:13" ht="14.25" hidden="1">
      <c r="B2959">
        <v>2957</v>
      </c>
      <c r="C2959">
        <v>250</v>
      </c>
      <c r="D2959">
        <v>16</v>
      </c>
      <c r="E2959">
        <v>10</v>
      </c>
      <c r="F2959">
        <v>0</v>
      </c>
      <c r="G2959" t="s">
        <v>1962</v>
      </c>
      <c r="H2959" t="s">
        <v>1958</v>
      </c>
      <c r="I2959" t="s">
        <v>2136</v>
      </c>
      <c r="J2959" t="s">
        <v>15</v>
      </c>
      <c r="K2959" t="s">
        <v>2147</v>
      </c>
      <c r="M2959" t="s">
        <v>14</v>
      </c>
    </row>
    <row r="2960" spans="2:13" ht="14.25" hidden="1">
      <c r="B2960">
        <v>2958</v>
      </c>
      <c r="C2960">
        <v>250</v>
      </c>
      <c r="D2960">
        <v>16</v>
      </c>
      <c r="E2960">
        <v>11</v>
      </c>
      <c r="F2960">
        <v>0</v>
      </c>
      <c r="G2960" t="s">
        <v>1962</v>
      </c>
      <c r="H2960" t="s">
        <v>1958</v>
      </c>
      <c r="I2960" t="s">
        <v>2136</v>
      </c>
      <c r="J2960" t="s">
        <v>15</v>
      </c>
      <c r="K2960" t="s">
        <v>2148</v>
      </c>
      <c r="M2960" t="s">
        <v>14</v>
      </c>
    </row>
    <row r="2961" spans="2:13" ht="14.25" hidden="1">
      <c r="B2961">
        <v>2959</v>
      </c>
      <c r="C2961">
        <v>250</v>
      </c>
      <c r="D2961">
        <v>16</v>
      </c>
      <c r="E2961">
        <v>12</v>
      </c>
      <c r="F2961">
        <v>0</v>
      </c>
      <c r="G2961" t="s">
        <v>1962</v>
      </c>
      <c r="H2961" t="s">
        <v>1958</v>
      </c>
      <c r="I2961" t="s">
        <v>2136</v>
      </c>
      <c r="J2961" t="s">
        <v>15</v>
      </c>
      <c r="K2961" t="s">
        <v>2149</v>
      </c>
      <c r="M2961" t="s">
        <v>14</v>
      </c>
    </row>
    <row r="2962" spans="2:13" ht="14.25" hidden="1">
      <c r="B2962">
        <v>2960</v>
      </c>
      <c r="C2962">
        <v>250</v>
      </c>
      <c r="D2962">
        <v>16</v>
      </c>
      <c r="E2962">
        <v>13</v>
      </c>
      <c r="F2962">
        <v>0</v>
      </c>
      <c r="G2962" t="s">
        <v>1962</v>
      </c>
      <c r="H2962" t="s">
        <v>1958</v>
      </c>
      <c r="I2962" t="s">
        <v>2136</v>
      </c>
      <c r="J2962" t="s">
        <v>15</v>
      </c>
      <c r="K2962" t="s">
        <v>2150</v>
      </c>
      <c r="M2962" t="s">
        <v>14</v>
      </c>
    </row>
    <row r="2963" spans="2:13" ht="14.25" hidden="1">
      <c r="B2963">
        <v>2961</v>
      </c>
      <c r="C2963">
        <v>250</v>
      </c>
      <c r="D2963">
        <v>16</v>
      </c>
      <c r="E2963">
        <v>14</v>
      </c>
      <c r="F2963">
        <v>0</v>
      </c>
      <c r="G2963" t="s">
        <v>1962</v>
      </c>
      <c r="H2963" t="s">
        <v>1958</v>
      </c>
      <c r="I2963" t="s">
        <v>2136</v>
      </c>
      <c r="J2963" t="s">
        <v>15</v>
      </c>
      <c r="K2963" t="s">
        <v>2151</v>
      </c>
      <c r="M2963" t="s">
        <v>14</v>
      </c>
    </row>
    <row r="2964" spans="2:13" ht="14.25" hidden="1">
      <c r="B2964">
        <v>2962</v>
      </c>
      <c r="C2964">
        <v>250</v>
      </c>
      <c r="D2964">
        <v>16</v>
      </c>
      <c r="E2964">
        <v>15</v>
      </c>
      <c r="F2964">
        <v>0</v>
      </c>
      <c r="G2964" t="s">
        <v>1962</v>
      </c>
      <c r="H2964" t="s">
        <v>1958</v>
      </c>
      <c r="I2964" t="s">
        <v>2136</v>
      </c>
      <c r="J2964" t="s">
        <v>15</v>
      </c>
      <c r="K2964" t="s">
        <v>2152</v>
      </c>
      <c r="M2964" t="s">
        <v>14</v>
      </c>
    </row>
    <row r="2965" spans="2:13" ht="14.25" hidden="1">
      <c r="B2965">
        <v>2963</v>
      </c>
      <c r="C2965">
        <v>250</v>
      </c>
      <c r="D2965">
        <v>16</v>
      </c>
      <c r="E2965">
        <v>16</v>
      </c>
      <c r="F2965">
        <v>0</v>
      </c>
      <c r="G2965" t="s">
        <v>1962</v>
      </c>
      <c r="H2965" t="s">
        <v>1958</v>
      </c>
      <c r="I2965" t="s">
        <v>2136</v>
      </c>
      <c r="J2965" t="s">
        <v>2153</v>
      </c>
      <c r="K2965" t="s">
        <v>2154</v>
      </c>
      <c r="M2965" t="s">
        <v>14</v>
      </c>
    </row>
  </sheetData>
  <sheetProtection sort="0" autoFilter="0" pivotTables="0"/>
  <conditionalFormatting sqref="J1:M1048576">
    <cfRule type="expression" dxfId="303" priority="1">
      <formula>OR($J1="checklist", $J1="checklist-flat")</formula>
    </cfRule>
  </conditionalFormatting>
  <pageMargins left="0.7" right="0.7" top="0.75" bottom="0.75" header="0.3" footer="0.3"/>
  <pageSetup paperSize="9"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8F704-5FD2-4C27-B5C6-6F4D1B029690}">
  <sheetPr codeName="Sheet1"/>
  <dimension ref="A3:N2719"/>
  <sheetViews>
    <sheetView topLeftCell="A2660" zoomScale="55" zoomScaleNormal="55" workbookViewId="0">
      <selection activeCell="H2689" sqref="H2689"/>
    </sheetView>
  </sheetViews>
  <sheetFormatPr defaultRowHeight="13.5"/>
  <cols>
    <col min="1" max="2" width="17.25" customWidth="1"/>
    <col min="3" max="3" width="17.125" customWidth="1"/>
    <col min="4" max="4" width="16.625" customWidth="1"/>
    <col min="5" max="5" width="16.125" customWidth="1"/>
    <col min="6" max="6" width="14.875" customWidth="1"/>
    <col min="7" max="7" width="51.375" customWidth="1"/>
    <col min="8" max="8" width="19.75" bestFit="1" customWidth="1"/>
    <col min="9" max="9" width="85" customWidth="1"/>
    <col min="10" max="10" width="12.75" customWidth="1"/>
    <col min="11" max="11" width="19.75" customWidth="1"/>
    <col min="12" max="12" width="23.625" customWidth="1"/>
    <col min="13" max="13" width="29.875" customWidth="1"/>
    <col min="14" max="14" width="29.5" customWidth="1"/>
    <col min="15" max="15" width="18.75" customWidth="1"/>
    <col min="16" max="16" width="15.25" customWidth="1"/>
    <col min="17" max="17" width="16.875" customWidth="1"/>
  </cols>
  <sheetData>
    <row r="3" spans="1:14">
      <c r="A3" t="s">
        <v>2018</v>
      </c>
      <c r="B3" t="s">
        <v>2</v>
      </c>
      <c r="C3" s="10" t="s">
        <v>2155</v>
      </c>
      <c r="D3" t="s">
        <v>2156</v>
      </c>
      <c r="E3" t="s">
        <v>2157</v>
      </c>
      <c r="F3" t="s">
        <v>4</v>
      </c>
      <c r="G3" t="s">
        <v>430</v>
      </c>
      <c r="H3" t="s">
        <v>6</v>
      </c>
      <c r="I3" t="s">
        <v>7</v>
      </c>
      <c r="J3" t="s">
        <v>8</v>
      </c>
      <c r="K3" t="s">
        <v>2158</v>
      </c>
      <c r="L3" t="s">
        <v>2159</v>
      </c>
      <c r="M3" t="s">
        <v>2160</v>
      </c>
      <c r="N3" t="s">
        <v>2161</v>
      </c>
    </row>
    <row r="4" spans="1:14" ht="15" customHeight="1">
      <c r="A4" t="s">
        <v>2035</v>
      </c>
      <c r="B4" t="str">
        <f ca="1">IF(OR(changes[[#This Row],[Type]]="Checklist",changes[[#This Row],[Type]]="checklist-flat"),1+IF(changes[[#This Row],[Type of change]] = "Edit",COUNTIFS($I$4:changes[[#This Row],[Name]],changes[[#This Row],[Name]], $E$4:changes[[#This Row],[Type of change]], "Edit")),B3)</f>
        <v>Version</v>
      </c>
      <c r="C4" s="20">
        <v>44483</v>
      </c>
      <c r="D4" s="2" t="s">
        <v>2162</v>
      </c>
      <c r="E4" t="s">
        <v>2027</v>
      </c>
      <c r="F4" s="14"/>
      <c r="G4" s="14" t="s">
        <v>430</v>
      </c>
      <c r="J4" s="28"/>
    </row>
    <row r="5" spans="1:14">
      <c r="A5" t="s">
        <v>2035</v>
      </c>
      <c r="B5" t="str">
        <f ca="1">IF(OR(changes[[#This Row],[Type]]="Checklist",changes[[#This Row],[Type]]="checklist-flat"),1+IF(changes[[#This Row],[Type of change]] = "Edit",COUNTIFS($I$4:changes[[#This Row],[Name]],changes[[#This Row],[Name]], $E$4:changes[[#This Row],[Type of change]], "Edit")),B4)</f>
        <v>Version</v>
      </c>
      <c r="C5" s="20">
        <v>44483</v>
      </c>
      <c r="D5" s="2" t="s">
        <v>2162</v>
      </c>
      <c r="E5" t="s">
        <v>2027</v>
      </c>
      <c r="F5" s="14"/>
      <c r="G5" s="14" t="s">
        <v>430</v>
      </c>
    </row>
    <row r="6" spans="1:14" ht="15.75">
      <c r="A6" t="s">
        <v>2035</v>
      </c>
      <c r="B6">
        <f ca="1">IF(OR(changes[[#This Row],[Type]]="Checklist",changes[[#This Row],[Type]]="checklist-flat"),1+IF(changes[[#This Row],[Type of change]] = "Edit",COUNTIFS($I$4:changes[[#This Row],[Name]],changes[[#This Row],[Name]], $E$4:changes[[#This Row],[Type of change]], "Edit")),B5)</f>
        <v>2</v>
      </c>
      <c r="C6" s="20">
        <v>44483</v>
      </c>
      <c r="D6" s="2" t="s">
        <v>2163</v>
      </c>
      <c r="E6" t="s">
        <v>2024</v>
      </c>
      <c r="F6" s="14"/>
      <c r="G6" s="14" t="s">
        <v>1615</v>
      </c>
      <c r="H6" s="15" t="s">
        <v>430</v>
      </c>
      <c r="I6" s="15" t="s">
        <v>1615</v>
      </c>
      <c r="J6" s="3"/>
      <c r="K6" s="3"/>
      <c r="M6" s="3"/>
    </row>
    <row r="7" spans="1:14" ht="15.75">
      <c r="A7" t="s">
        <v>2035</v>
      </c>
      <c r="B7">
        <f ca="1">IF(OR(changes[[#This Row],[Type]]="Checklist",changes[[#This Row],[Type]]="checklist-flat"),1+IF(changes[[#This Row],[Type of change]] = "Edit",COUNTIFS($I$4:changes[[#This Row],[Name]],changes[[#This Row],[Name]], $E$4:changes[[#This Row],[Type of change]], "Edit")),B6)</f>
        <v>2</v>
      </c>
      <c r="C7" s="20">
        <v>44483</v>
      </c>
      <c r="D7" s="2" t="s">
        <v>2163</v>
      </c>
      <c r="E7" t="s">
        <v>2024</v>
      </c>
      <c r="F7" s="14"/>
      <c r="G7" s="14" t="s">
        <v>1615</v>
      </c>
      <c r="H7" s="15" t="s">
        <v>15</v>
      </c>
      <c r="I7" s="15" t="s">
        <v>1616</v>
      </c>
      <c r="J7" s="3"/>
      <c r="K7" s="3"/>
      <c r="M7" s="3"/>
    </row>
    <row r="8" spans="1:14" ht="15.75">
      <c r="A8" t="s">
        <v>2035</v>
      </c>
      <c r="B8">
        <f ca="1">IF(OR(changes[[#This Row],[Type]]="Checklist",changes[[#This Row],[Type]]="checklist-flat"),1+IF(changes[[#This Row],[Type of change]] = "Edit",COUNTIFS($I$4:changes[[#This Row],[Name]],changes[[#This Row],[Name]], $E$4:changes[[#This Row],[Type of change]], "Edit")),B7)</f>
        <v>2</v>
      </c>
      <c r="C8" s="20">
        <v>44483</v>
      </c>
      <c r="D8" s="2" t="s">
        <v>2163</v>
      </c>
      <c r="E8" t="s">
        <v>2024</v>
      </c>
      <c r="F8" s="14"/>
      <c r="G8" s="14" t="s">
        <v>1615</v>
      </c>
      <c r="H8" s="15" t="s">
        <v>896</v>
      </c>
      <c r="I8" s="15" t="s">
        <v>1617</v>
      </c>
      <c r="J8" s="3"/>
      <c r="K8" s="3"/>
      <c r="M8" s="3"/>
    </row>
    <row r="9" spans="1:14" ht="15.75">
      <c r="A9" t="s">
        <v>2035</v>
      </c>
      <c r="B9">
        <f ca="1">IF(OR(changes[[#This Row],[Type]]="Checklist",changes[[#This Row],[Type]]="checklist-flat"),1+IF(changes[[#This Row],[Type of change]] = "Edit",COUNTIFS($I$4:changes[[#This Row],[Name]],changes[[#This Row],[Name]], $E$4:changes[[#This Row],[Type of change]], "Edit")),B8)</f>
        <v>2</v>
      </c>
      <c r="C9" s="20">
        <v>44483</v>
      </c>
      <c r="D9" s="2" t="s">
        <v>2163</v>
      </c>
      <c r="E9" t="s">
        <v>2024</v>
      </c>
      <c r="F9" s="14"/>
      <c r="G9" s="14" t="s">
        <v>1615</v>
      </c>
      <c r="H9" s="15" t="s">
        <v>896</v>
      </c>
      <c r="I9" s="15" t="s">
        <v>1618</v>
      </c>
      <c r="J9" s="3"/>
      <c r="K9" s="3"/>
      <c r="M9" s="3"/>
    </row>
    <row r="10" spans="1:14" ht="15.75">
      <c r="A10" t="s">
        <v>2035</v>
      </c>
      <c r="B10">
        <f ca="1">IF(OR(changes[[#This Row],[Type]]="Checklist",changes[[#This Row],[Type]]="checklist-flat"),1+IF(changes[[#This Row],[Type of change]] = "Edit",COUNTIFS($I$4:changes[[#This Row],[Name]],changes[[#This Row],[Name]], $E$4:changes[[#This Row],[Type of change]], "Edit")),B9)</f>
        <v>2</v>
      </c>
      <c r="C10" s="20">
        <v>44483</v>
      </c>
      <c r="D10" s="2" t="s">
        <v>2163</v>
      </c>
      <c r="E10" t="s">
        <v>2024</v>
      </c>
      <c r="F10" s="14"/>
      <c r="G10" s="14" t="s">
        <v>1615</v>
      </c>
      <c r="H10" s="15" t="s">
        <v>896</v>
      </c>
      <c r="I10" s="15" t="s">
        <v>1619</v>
      </c>
      <c r="J10" s="3"/>
      <c r="K10" s="3"/>
      <c r="M10" s="3"/>
    </row>
    <row r="11" spans="1:14" ht="15.75">
      <c r="A11" t="s">
        <v>2035</v>
      </c>
      <c r="B11">
        <f ca="1">IF(OR(changes[[#This Row],[Type]]="Checklist",changes[[#This Row],[Type]]="checklist-flat"),1+IF(changes[[#This Row],[Type of change]] = "Edit",COUNTIFS($I$4:changes[[#This Row],[Name]],changes[[#This Row],[Name]], $E$4:changes[[#This Row],[Type of change]], "Edit")),B10)</f>
        <v>2</v>
      </c>
      <c r="C11" s="20">
        <v>44483</v>
      </c>
      <c r="D11" s="2" t="s">
        <v>2163</v>
      </c>
      <c r="E11" t="s">
        <v>2024</v>
      </c>
      <c r="F11" s="14"/>
      <c r="G11" s="14" t="s">
        <v>1615</v>
      </c>
      <c r="H11" s="15" t="s">
        <v>896</v>
      </c>
      <c r="I11" s="15" t="s">
        <v>1620</v>
      </c>
      <c r="J11" s="3"/>
      <c r="K11" s="3"/>
      <c r="M11" s="3"/>
    </row>
    <row r="12" spans="1:14" ht="15.75">
      <c r="A12" t="s">
        <v>2035</v>
      </c>
      <c r="B12">
        <f ca="1">IF(OR(changes[[#This Row],[Type]]="Checklist",changes[[#This Row],[Type]]="checklist-flat"),1+IF(changes[[#This Row],[Type of change]] = "Edit",COUNTIFS($I$4:changes[[#This Row],[Name]],changes[[#This Row],[Name]], $E$4:changes[[#This Row],[Type of change]], "Edit")),B11)</f>
        <v>2</v>
      </c>
      <c r="C12" s="20">
        <v>44483</v>
      </c>
      <c r="D12" s="2" t="s">
        <v>2163</v>
      </c>
      <c r="E12" t="s">
        <v>2024</v>
      </c>
      <c r="F12" s="14"/>
      <c r="G12" s="14" t="s">
        <v>1615</v>
      </c>
      <c r="H12" s="15" t="s">
        <v>15</v>
      </c>
      <c r="I12" s="15" t="s">
        <v>1621</v>
      </c>
      <c r="J12" s="3"/>
      <c r="K12" s="3"/>
      <c r="M12" s="3"/>
    </row>
    <row r="13" spans="1:14" ht="15.75">
      <c r="A13" t="s">
        <v>2035</v>
      </c>
      <c r="B13">
        <f ca="1">IF(OR(changes[[#This Row],[Type]]="Checklist",changes[[#This Row],[Type]]="checklist-flat"),1+IF(changes[[#This Row],[Type of change]] = "Edit",COUNTIFS($I$4:changes[[#This Row],[Name]],changes[[#This Row],[Name]], $E$4:changes[[#This Row],[Type of change]], "Edit")),B12)</f>
        <v>2</v>
      </c>
      <c r="C13" s="20">
        <v>44483</v>
      </c>
      <c r="D13" s="2" t="s">
        <v>2163</v>
      </c>
      <c r="E13" t="s">
        <v>2024</v>
      </c>
      <c r="F13" s="14"/>
      <c r="G13" s="14" t="s">
        <v>1615</v>
      </c>
      <c r="H13" s="15" t="s">
        <v>15</v>
      </c>
      <c r="I13" s="15" t="s">
        <v>1622</v>
      </c>
      <c r="J13" s="3"/>
      <c r="K13" s="3"/>
      <c r="M13" s="3"/>
    </row>
    <row r="14" spans="1:14" ht="15.75">
      <c r="A14" t="s">
        <v>2035</v>
      </c>
      <c r="B14">
        <f ca="1">IF(OR(changes[[#This Row],[Type]]="Checklist",changes[[#This Row],[Type]]="checklist-flat"),1+IF(changes[[#This Row],[Type of change]] = "Edit",COUNTIFS($I$4:changes[[#This Row],[Name]],changes[[#This Row],[Name]], $E$4:changes[[#This Row],[Type of change]], "Edit")),B13)</f>
        <v>2</v>
      </c>
      <c r="C14" s="20">
        <v>44483</v>
      </c>
      <c r="D14" s="2" t="s">
        <v>2163</v>
      </c>
      <c r="E14" t="s">
        <v>2024</v>
      </c>
      <c r="F14" s="14"/>
      <c r="G14" s="14" t="s">
        <v>1615</v>
      </c>
      <c r="H14" s="15" t="s">
        <v>896</v>
      </c>
      <c r="I14" s="15" t="s">
        <v>1623</v>
      </c>
      <c r="J14" s="3"/>
      <c r="K14" s="3"/>
      <c r="M14" s="3"/>
    </row>
    <row r="15" spans="1:14" ht="15.75">
      <c r="A15" t="s">
        <v>2035</v>
      </c>
      <c r="B15">
        <f ca="1">IF(OR(changes[[#This Row],[Type]]="Checklist",changes[[#This Row],[Type]]="checklist-flat"),1+IF(changes[[#This Row],[Type of change]] = "Edit",COUNTIFS($I$4:changes[[#This Row],[Name]],changes[[#This Row],[Name]], $E$4:changes[[#This Row],[Type of change]], "Edit")),B14)</f>
        <v>2</v>
      </c>
      <c r="C15" s="20">
        <v>44483</v>
      </c>
      <c r="D15" s="2" t="s">
        <v>2163</v>
      </c>
      <c r="E15" t="s">
        <v>2024</v>
      </c>
      <c r="F15" s="14"/>
      <c r="G15" s="14" t="s">
        <v>1615</v>
      </c>
      <c r="H15" s="15" t="s">
        <v>15</v>
      </c>
      <c r="I15" s="15" t="s">
        <v>1621</v>
      </c>
      <c r="J15" s="3"/>
      <c r="K15" s="3"/>
      <c r="M15" s="3"/>
    </row>
    <row r="16" spans="1:14" ht="15.75">
      <c r="A16" t="s">
        <v>2035</v>
      </c>
      <c r="B16">
        <f ca="1">IF(OR(changes[[#This Row],[Type]]="Checklist",changes[[#This Row],[Type]]="checklist-flat"),1+IF(changes[[#This Row],[Type of change]] = "Edit",COUNTIFS($I$4:changes[[#This Row],[Name]],changes[[#This Row],[Name]], $E$4:changes[[#This Row],[Type of change]], "Edit")),B15)</f>
        <v>2</v>
      </c>
      <c r="C16" s="20">
        <v>44483</v>
      </c>
      <c r="D16" s="2" t="s">
        <v>2163</v>
      </c>
      <c r="E16" t="s">
        <v>2024</v>
      </c>
      <c r="F16" s="14"/>
      <c r="G16" s="14" t="s">
        <v>1615</v>
      </c>
      <c r="H16" s="15" t="s">
        <v>15</v>
      </c>
      <c r="I16" s="15" t="s">
        <v>22</v>
      </c>
      <c r="J16" s="3"/>
      <c r="K16" s="3"/>
      <c r="M16" s="3"/>
    </row>
    <row r="17" spans="1:13" ht="15.75">
      <c r="A17" t="s">
        <v>2035</v>
      </c>
      <c r="B17">
        <f ca="1">IF(OR(changes[[#This Row],[Type]]="Checklist",changes[[#This Row],[Type]]="checklist-flat"),1+IF(changes[[#This Row],[Type of change]] = "Edit",COUNTIFS($I$4:changes[[#This Row],[Name]],changes[[#This Row],[Name]], $E$4:changes[[#This Row],[Type of change]], "Edit")),B16)</f>
        <v>3</v>
      </c>
      <c r="C17" s="20">
        <v>44483</v>
      </c>
      <c r="D17" s="2" t="s">
        <v>2163</v>
      </c>
      <c r="E17" t="s">
        <v>2024</v>
      </c>
      <c r="F17" s="14"/>
      <c r="G17" s="14" t="s">
        <v>1615</v>
      </c>
      <c r="H17" s="15" t="s">
        <v>430</v>
      </c>
      <c r="I17" s="15" t="s">
        <v>1615</v>
      </c>
      <c r="J17" s="3"/>
      <c r="K17" s="3"/>
      <c r="M17" s="3"/>
    </row>
    <row r="18" spans="1:13" ht="15.75">
      <c r="A18" t="s">
        <v>2035</v>
      </c>
      <c r="B18">
        <f ca="1">IF(OR(changes[[#This Row],[Type]]="Checklist",changes[[#This Row],[Type]]="checklist-flat"),1+IF(changes[[#This Row],[Type of change]] = "Edit",COUNTIFS($I$4:changes[[#This Row],[Name]],changes[[#This Row],[Name]], $E$4:changes[[#This Row],[Type of change]], "Edit")),B17)</f>
        <v>3</v>
      </c>
      <c r="C18" s="20">
        <v>44483</v>
      </c>
      <c r="D18" s="2" t="s">
        <v>2163</v>
      </c>
      <c r="E18" t="s">
        <v>2024</v>
      </c>
      <c r="F18" s="14"/>
      <c r="G18" s="14" t="s">
        <v>1615</v>
      </c>
      <c r="H18" s="15" t="s">
        <v>15</v>
      </c>
      <c r="I18" s="15" t="s">
        <v>1616</v>
      </c>
      <c r="J18" s="3"/>
      <c r="K18" s="3"/>
      <c r="M18" s="3"/>
    </row>
    <row r="19" spans="1:13" ht="15.75">
      <c r="A19" t="s">
        <v>2035</v>
      </c>
      <c r="B19">
        <f ca="1">IF(OR(changes[[#This Row],[Type]]="Checklist",changes[[#This Row],[Type]]="checklist-flat"),1+IF(changes[[#This Row],[Type of change]] = "Edit",COUNTIFS($I$4:changes[[#This Row],[Name]],changes[[#This Row],[Name]], $E$4:changes[[#This Row],[Type of change]], "Edit")),B18)</f>
        <v>3</v>
      </c>
      <c r="C19" s="20">
        <v>44483</v>
      </c>
      <c r="D19" s="2" t="s">
        <v>2163</v>
      </c>
      <c r="E19" t="s">
        <v>2024</v>
      </c>
      <c r="F19" s="14"/>
      <c r="G19" s="14" t="s">
        <v>1615</v>
      </c>
      <c r="H19" s="15" t="s">
        <v>896</v>
      </c>
      <c r="I19" s="15" t="s">
        <v>1617</v>
      </c>
      <c r="J19" s="3"/>
      <c r="K19" s="3"/>
      <c r="M19" s="3"/>
    </row>
    <row r="20" spans="1:13" ht="15.75">
      <c r="A20" t="s">
        <v>2035</v>
      </c>
      <c r="B20">
        <f ca="1">IF(OR(changes[[#This Row],[Type]]="Checklist",changes[[#This Row],[Type]]="checklist-flat"),1+IF(changes[[#This Row],[Type of change]] = "Edit",COUNTIFS($I$4:changes[[#This Row],[Name]],changes[[#This Row],[Name]], $E$4:changes[[#This Row],[Type of change]], "Edit")),B19)</f>
        <v>3</v>
      </c>
      <c r="C20" s="20">
        <v>44483</v>
      </c>
      <c r="D20" s="2" t="s">
        <v>2163</v>
      </c>
      <c r="E20" t="s">
        <v>2024</v>
      </c>
      <c r="F20" s="14"/>
      <c r="G20" s="14" t="s">
        <v>1615</v>
      </c>
      <c r="H20" s="15" t="s">
        <v>896</v>
      </c>
      <c r="I20" s="15" t="s">
        <v>1618</v>
      </c>
      <c r="J20" s="3"/>
      <c r="K20" s="3"/>
      <c r="M20" s="3"/>
    </row>
    <row r="21" spans="1:13" ht="15.75">
      <c r="A21" t="s">
        <v>2035</v>
      </c>
      <c r="B21">
        <f ca="1">IF(OR(changes[[#This Row],[Type]]="Checklist",changes[[#This Row],[Type]]="checklist-flat"),1+IF(changes[[#This Row],[Type of change]] = "Edit",COUNTIFS($I$4:changes[[#This Row],[Name]],changes[[#This Row],[Name]], $E$4:changes[[#This Row],[Type of change]], "Edit")),B20)</f>
        <v>3</v>
      </c>
      <c r="C21" s="20">
        <v>44483</v>
      </c>
      <c r="D21" s="2" t="s">
        <v>2163</v>
      </c>
      <c r="E21" t="s">
        <v>2024</v>
      </c>
      <c r="F21" s="14"/>
      <c r="G21" s="14" t="s">
        <v>1615</v>
      </c>
      <c r="H21" s="15" t="s">
        <v>896</v>
      </c>
      <c r="I21" s="15" t="s">
        <v>1619</v>
      </c>
      <c r="J21" s="3"/>
      <c r="K21" s="3"/>
      <c r="M21" s="3"/>
    </row>
    <row r="22" spans="1:13" ht="15.75">
      <c r="A22" t="s">
        <v>2035</v>
      </c>
      <c r="B22">
        <f ca="1">IF(OR(changes[[#This Row],[Type]]="Checklist",changes[[#This Row],[Type]]="checklist-flat"),1+IF(changes[[#This Row],[Type of change]] = "Edit",COUNTIFS($I$4:changes[[#This Row],[Name]],changes[[#This Row],[Name]], $E$4:changes[[#This Row],[Type of change]], "Edit")),B21)</f>
        <v>3</v>
      </c>
      <c r="C22" s="20">
        <v>44483</v>
      </c>
      <c r="D22" s="2" t="s">
        <v>2163</v>
      </c>
      <c r="E22" t="s">
        <v>2024</v>
      </c>
      <c r="F22" s="14"/>
      <c r="G22" s="14" t="s">
        <v>1615</v>
      </c>
      <c r="H22" s="15" t="s">
        <v>896</v>
      </c>
      <c r="I22" s="15" t="s">
        <v>1620</v>
      </c>
      <c r="J22" s="3"/>
      <c r="K22" s="3"/>
      <c r="M22" s="3"/>
    </row>
    <row r="23" spans="1:13" ht="15.75">
      <c r="A23" t="s">
        <v>2035</v>
      </c>
      <c r="B23">
        <f ca="1">IF(OR(changes[[#This Row],[Type]]="Checklist",changes[[#This Row],[Type]]="checklist-flat"),1+IF(changes[[#This Row],[Type of change]] = "Edit",COUNTIFS($I$4:changes[[#This Row],[Name]],changes[[#This Row],[Name]], $E$4:changes[[#This Row],[Type of change]], "Edit")),B22)</f>
        <v>3</v>
      </c>
      <c r="C23" s="20">
        <v>44483</v>
      </c>
      <c r="D23" s="2" t="s">
        <v>2163</v>
      </c>
      <c r="E23" t="s">
        <v>2024</v>
      </c>
      <c r="F23" s="14"/>
      <c r="G23" s="14" t="s">
        <v>1615</v>
      </c>
      <c r="H23" s="15" t="s">
        <v>15</v>
      </c>
      <c r="I23" s="15" t="s">
        <v>1621</v>
      </c>
      <c r="J23" s="3"/>
      <c r="K23" s="3"/>
      <c r="M23" s="3"/>
    </row>
    <row r="24" spans="1:13" ht="15.75">
      <c r="A24" t="s">
        <v>2035</v>
      </c>
      <c r="B24">
        <f ca="1">IF(OR(changes[[#This Row],[Type]]="Checklist",changes[[#This Row],[Type]]="checklist-flat"),1+IF(changes[[#This Row],[Type of change]] = "Edit",COUNTIFS($I$4:changes[[#This Row],[Name]],changes[[#This Row],[Name]], $E$4:changes[[#This Row],[Type of change]], "Edit")),B23)</f>
        <v>3</v>
      </c>
      <c r="C24" s="20">
        <v>44483</v>
      </c>
      <c r="D24" s="2" t="s">
        <v>2163</v>
      </c>
      <c r="E24" t="s">
        <v>2024</v>
      </c>
      <c r="F24" s="14"/>
      <c r="G24" s="14" t="s">
        <v>1615</v>
      </c>
      <c r="H24" s="15" t="s">
        <v>15</v>
      </c>
      <c r="I24" s="15" t="s">
        <v>1622</v>
      </c>
      <c r="J24" s="3"/>
      <c r="K24" s="3"/>
      <c r="M24" s="3"/>
    </row>
    <row r="25" spans="1:13" ht="15.75">
      <c r="A25" t="s">
        <v>2035</v>
      </c>
      <c r="B25">
        <f ca="1">IF(OR(changes[[#This Row],[Type]]="Checklist",changes[[#This Row],[Type]]="checklist-flat"),1+IF(changes[[#This Row],[Type of change]] = "Edit",COUNTIFS($I$4:changes[[#This Row],[Name]],changes[[#This Row],[Name]], $E$4:changes[[#This Row],[Type of change]], "Edit")),B24)</f>
        <v>3</v>
      </c>
      <c r="C25" s="20">
        <v>44483</v>
      </c>
      <c r="D25" s="2" t="s">
        <v>2163</v>
      </c>
      <c r="E25" t="s">
        <v>2024</v>
      </c>
      <c r="F25" s="14"/>
      <c r="G25" s="14" t="s">
        <v>1615</v>
      </c>
      <c r="H25" s="15" t="s">
        <v>896</v>
      </c>
      <c r="I25" s="15" t="s">
        <v>1623</v>
      </c>
      <c r="J25" s="3"/>
      <c r="K25" s="3"/>
      <c r="M25" s="3"/>
    </row>
    <row r="26" spans="1:13" ht="15.75">
      <c r="A26" t="s">
        <v>2035</v>
      </c>
      <c r="B26">
        <f ca="1">IF(OR(changes[[#This Row],[Type]]="Checklist",changes[[#This Row],[Type]]="checklist-flat"),1+IF(changes[[#This Row],[Type of change]] = "Edit",COUNTIFS($I$4:changes[[#This Row],[Name]],changes[[#This Row],[Name]], $E$4:changes[[#This Row],[Type of change]], "Edit")),B25)</f>
        <v>3</v>
      </c>
      <c r="C26" s="20">
        <v>44483</v>
      </c>
      <c r="D26" s="2" t="s">
        <v>2163</v>
      </c>
      <c r="E26" t="s">
        <v>2024</v>
      </c>
      <c r="F26" s="14"/>
      <c r="G26" s="14" t="s">
        <v>1615</v>
      </c>
      <c r="H26" s="15" t="s">
        <v>15</v>
      </c>
      <c r="I26" s="15" t="s">
        <v>1621</v>
      </c>
      <c r="J26" s="3"/>
      <c r="K26" s="3"/>
      <c r="M26" s="3"/>
    </row>
    <row r="27" spans="1:13" ht="15.75">
      <c r="A27" t="s">
        <v>2035</v>
      </c>
      <c r="B27">
        <f ca="1">IF(OR(changes[[#This Row],[Type]]="Checklist",changes[[#This Row],[Type]]="checklist-flat"),1+IF(changes[[#This Row],[Type of change]] = "Edit",COUNTIFS($I$4:changes[[#This Row],[Name]],changes[[#This Row],[Name]], $E$4:changes[[#This Row],[Type of change]], "Edit")),B26)</f>
        <v>3</v>
      </c>
      <c r="C27" s="20">
        <v>44483</v>
      </c>
      <c r="D27" s="2" t="s">
        <v>2163</v>
      </c>
      <c r="E27" t="s">
        <v>2024</v>
      </c>
      <c r="F27" s="14"/>
      <c r="G27" s="14" t="s">
        <v>1615</v>
      </c>
      <c r="H27" s="15" t="s">
        <v>15</v>
      </c>
      <c r="I27" s="15" t="s">
        <v>23</v>
      </c>
      <c r="J27" s="3"/>
      <c r="K27" s="3"/>
      <c r="M27" s="3"/>
    </row>
    <row r="28" spans="1:13" ht="15.75">
      <c r="A28" t="s">
        <v>2035</v>
      </c>
      <c r="B28">
        <f ca="1">IF(OR(changes[[#This Row],[Type]]="Checklist",changes[[#This Row],[Type]]="checklist-flat"),1+IF(changes[[#This Row],[Type of change]] = "Edit",COUNTIFS($I$4:changes[[#This Row],[Name]],changes[[#This Row],[Name]], $E$4:changes[[#This Row],[Type of change]], "Edit")),B27)</f>
        <v>3</v>
      </c>
      <c r="C28" s="20">
        <v>44483</v>
      </c>
      <c r="D28" s="2" t="s">
        <v>2163</v>
      </c>
      <c r="E28" t="s">
        <v>2024</v>
      </c>
      <c r="F28" s="14"/>
      <c r="G28" s="14" t="s">
        <v>1615</v>
      </c>
      <c r="H28" s="15" t="s">
        <v>939</v>
      </c>
      <c r="I28" s="15" t="s">
        <v>25</v>
      </c>
      <c r="J28" s="3"/>
      <c r="K28" s="3"/>
      <c r="M28" s="3"/>
    </row>
    <row r="29" spans="1:13" ht="15.75">
      <c r="A29" t="s">
        <v>2035</v>
      </c>
      <c r="B29">
        <f ca="1">IF(OR(changes[[#This Row],[Type]]="Checklist",changes[[#This Row],[Type]]="checklist-flat"),1+IF(changes[[#This Row],[Type of change]] = "Edit",COUNTIFS($I$4:changes[[#This Row],[Name]],changes[[#This Row],[Name]], $E$4:changes[[#This Row],[Type of change]], "Edit")),B28)</f>
        <v>3</v>
      </c>
      <c r="C29" s="20">
        <v>44483</v>
      </c>
      <c r="D29" s="2" t="s">
        <v>2163</v>
      </c>
      <c r="E29" t="s">
        <v>2024</v>
      </c>
      <c r="F29" s="14"/>
      <c r="G29" s="14" t="s">
        <v>1615</v>
      </c>
      <c r="H29" s="15" t="s">
        <v>15</v>
      </c>
      <c r="I29" s="15" t="s">
        <v>1610</v>
      </c>
      <c r="J29" s="3"/>
      <c r="K29" s="3"/>
      <c r="M29" s="3"/>
    </row>
    <row r="30" spans="1:13" ht="15.75">
      <c r="A30" t="s">
        <v>2035</v>
      </c>
      <c r="B30">
        <f ca="1">IF(OR(changes[[#This Row],[Type]]="Checklist",changes[[#This Row],[Type]]="checklist-flat"),1+IF(changes[[#This Row],[Type of change]] = "Edit",COUNTIFS($I$4:changes[[#This Row],[Name]],changes[[#This Row],[Name]], $E$4:changes[[#This Row],[Type of change]], "Edit")),B29)</f>
        <v>2</v>
      </c>
      <c r="C30" s="20">
        <v>44483</v>
      </c>
      <c r="D30" s="2" t="s">
        <v>2163</v>
      </c>
      <c r="E30" t="s">
        <v>2024</v>
      </c>
      <c r="F30" s="14"/>
      <c r="G30" s="14" t="s">
        <v>1924</v>
      </c>
      <c r="H30" s="15" t="s">
        <v>430</v>
      </c>
      <c r="I30" s="15" t="s">
        <v>1924</v>
      </c>
      <c r="J30" s="3"/>
      <c r="K30" s="3"/>
      <c r="M30" s="3"/>
    </row>
    <row r="31" spans="1:13" ht="15.75">
      <c r="A31" t="s">
        <v>2035</v>
      </c>
      <c r="B31">
        <f ca="1">IF(OR(changes[[#This Row],[Type]]="Checklist",changes[[#This Row],[Type]]="checklist-flat"),1+IF(changes[[#This Row],[Type of change]] = "Edit",COUNTIFS($I$4:changes[[#This Row],[Name]],changes[[#This Row],[Name]], $E$4:changes[[#This Row],[Type of change]], "Edit")),B30)</f>
        <v>2</v>
      </c>
      <c r="C31" s="20">
        <v>44483</v>
      </c>
      <c r="D31" s="2" t="s">
        <v>2163</v>
      </c>
      <c r="E31" t="s">
        <v>2024</v>
      </c>
      <c r="F31" s="14"/>
      <c r="G31" s="14" t="s">
        <v>1924</v>
      </c>
      <c r="H31" s="15" t="s">
        <v>432</v>
      </c>
      <c r="I31" s="15" t="s">
        <v>1913</v>
      </c>
      <c r="J31" s="3"/>
      <c r="K31" s="3"/>
      <c r="M31" s="3"/>
    </row>
    <row r="32" spans="1:13" ht="15.75">
      <c r="A32" t="s">
        <v>2035</v>
      </c>
      <c r="B32">
        <f ca="1">IF(OR(changes[[#This Row],[Type]]="Checklist",changes[[#This Row],[Type]]="checklist-flat"),1+IF(changes[[#This Row],[Type of change]] = "Edit",COUNTIFS($I$4:changes[[#This Row],[Name]],changes[[#This Row],[Name]], $E$4:changes[[#This Row],[Type of change]], "Edit")),B31)</f>
        <v>2</v>
      </c>
      <c r="C32" s="20">
        <v>44483</v>
      </c>
      <c r="D32" s="2" t="s">
        <v>2163</v>
      </c>
      <c r="E32" t="s">
        <v>2024</v>
      </c>
      <c r="F32" s="14"/>
      <c r="G32" s="14" t="s">
        <v>1924</v>
      </c>
      <c r="H32" s="15" t="s">
        <v>15</v>
      </c>
      <c r="I32" s="15" t="s">
        <v>1989</v>
      </c>
      <c r="J32" s="3"/>
      <c r="K32" s="3"/>
      <c r="M32" s="3"/>
    </row>
    <row r="33" spans="1:13" ht="15.75">
      <c r="A33" t="s">
        <v>2035</v>
      </c>
      <c r="B33">
        <f ca="1">IF(OR(changes[[#This Row],[Type]]="Checklist",changes[[#This Row],[Type]]="checklist-flat"),1+IF(changes[[#This Row],[Type of change]] = "Edit",COUNTIFS($I$4:changes[[#This Row],[Name]],changes[[#This Row],[Name]], $E$4:changes[[#This Row],[Type of change]], "Edit")),B32)</f>
        <v>2</v>
      </c>
      <c r="C33" s="20">
        <v>44483</v>
      </c>
      <c r="D33" s="2" t="s">
        <v>2163</v>
      </c>
      <c r="E33" t="s">
        <v>2024</v>
      </c>
      <c r="F33" s="14"/>
      <c r="G33" s="14" t="s">
        <v>1924</v>
      </c>
      <c r="H33" s="15" t="s">
        <v>15</v>
      </c>
      <c r="I33" s="15" t="s">
        <v>1926</v>
      </c>
      <c r="J33" s="3"/>
      <c r="K33" s="3"/>
      <c r="M33" s="3"/>
    </row>
    <row r="34" spans="1:13" ht="15.75">
      <c r="A34" t="s">
        <v>2035</v>
      </c>
      <c r="B34">
        <f ca="1">IF(OR(changes[[#This Row],[Type]]="Checklist",changes[[#This Row],[Type]]="checklist-flat"),1+IF(changes[[#This Row],[Type of change]] = "Edit",COUNTIFS($I$4:changes[[#This Row],[Name]],changes[[#This Row],[Name]], $E$4:changes[[#This Row],[Type of change]], "Edit")),B33)</f>
        <v>2</v>
      </c>
      <c r="C34" s="20">
        <v>44483</v>
      </c>
      <c r="D34" s="2" t="s">
        <v>2163</v>
      </c>
      <c r="E34" t="s">
        <v>2024</v>
      </c>
      <c r="F34" s="14"/>
      <c r="G34" s="14" t="s">
        <v>1924</v>
      </c>
      <c r="H34" s="15" t="s">
        <v>432</v>
      </c>
      <c r="I34" s="15" t="s">
        <v>1561</v>
      </c>
      <c r="J34" s="3"/>
      <c r="K34" s="3"/>
      <c r="M34" s="3"/>
    </row>
    <row r="35" spans="1:13" ht="15.75">
      <c r="A35" t="s">
        <v>2035</v>
      </c>
      <c r="B35">
        <f ca="1">IF(OR(changes[[#This Row],[Type]]="Checklist",changes[[#This Row],[Type]]="checklist-flat"),1+IF(changes[[#This Row],[Type of change]] = "Edit",COUNTIFS($I$4:changes[[#This Row],[Name]],changes[[#This Row],[Name]], $E$4:changes[[#This Row],[Type of change]], "Edit")),B34)</f>
        <v>2</v>
      </c>
      <c r="C35" s="20">
        <v>44483</v>
      </c>
      <c r="D35" s="2" t="s">
        <v>2163</v>
      </c>
      <c r="E35" t="s">
        <v>2024</v>
      </c>
      <c r="F35" s="14"/>
      <c r="G35" s="14" t="s">
        <v>1924</v>
      </c>
      <c r="H35" s="15" t="s">
        <v>15</v>
      </c>
      <c r="I35" s="15" t="s">
        <v>1927</v>
      </c>
      <c r="J35" s="3"/>
      <c r="K35" s="3"/>
      <c r="M35" s="3"/>
    </row>
    <row r="36" spans="1:13" ht="15.75">
      <c r="A36" t="s">
        <v>2035</v>
      </c>
      <c r="B36">
        <f ca="1">IF(OR(changes[[#This Row],[Type]]="Checklist",changes[[#This Row],[Type]]="checklist-flat"),1+IF(changes[[#This Row],[Type of change]] = "Edit",COUNTIFS($I$4:changes[[#This Row],[Name]],changes[[#This Row],[Name]], $E$4:changes[[#This Row],[Type of change]], "Edit")),B35)</f>
        <v>2</v>
      </c>
      <c r="C36" s="20">
        <v>44483</v>
      </c>
      <c r="D36" s="2" t="s">
        <v>2163</v>
      </c>
      <c r="E36" t="s">
        <v>2024</v>
      </c>
      <c r="F36" s="14"/>
      <c r="G36" s="14" t="s">
        <v>1924</v>
      </c>
      <c r="H36" s="15" t="s">
        <v>15</v>
      </c>
      <c r="I36" s="15" t="s">
        <v>1928</v>
      </c>
      <c r="J36" s="3"/>
      <c r="K36" s="3"/>
      <c r="M36" s="3"/>
    </row>
    <row r="37" spans="1:13" ht="15.75">
      <c r="A37" t="s">
        <v>2035</v>
      </c>
      <c r="B37">
        <f ca="1">IF(OR(changes[[#This Row],[Type]]="Checklist",changes[[#This Row],[Type]]="checklist-flat"),1+IF(changes[[#This Row],[Type of change]] = "Edit",COUNTIFS($I$4:changes[[#This Row],[Name]],changes[[#This Row],[Name]], $E$4:changes[[#This Row],[Type of change]], "Edit")),B36)</f>
        <v>2</v>
      </c>
      <c r="C37" s="20">
        <v>44483</v>
      </c>
      <c r="D37" s="2" t="s">
        <v>2163</v>
      </c>
      <c r="E37" t="s">
        <v>2024</v>
      </c>
      <c r="F37" s="14"/>
      <c r="G37" s="14" t="s">
        <v>1924</v>
      </c>
      <c r="H37" s="15" t="s">
        <v>15</v>
      </c>
      <c r="I37" s="15" t="s">
        <v>1929</v>
      </c>
      <c r="J37" s="3"/>
      <c r="K37" s="3"/>
      <c r="M37" s="3"/>
    </row>
    <row r="38" spans="1:13" ht="15.75">
      <c r="A38" t="s">
        <v>2035</v>
      </c>
      <c r="B38">
        <f ca="1">IF(OR(changes[[#This Row],[Type]]="Checklist",changes[[#This Row],[Type]]="checklist-flat"),1+IF(changes[[#This Row],[Type of change]] = "Edit",COUNTIFS($I$4:changes[[#This Row],[Name]],changes[[#This Row],[Name]], $E$4:changes[[#This Row],[Type of change]], "Edit")),B37)</f>
        <v>2</v>
      </c>
      <c r="C38" s="20">
        <v>44483</v>
      </c>
      <c r="D38" s="2" t="s">
        <v>2163</v>
      </c>
      <c r="E38" t="s">
        <v>2024</v>
      </c>
      <c r="F38" s="14"/>
      <c r="G38" s="14" t="s">
        <v>1924</v>
      </c>
      <c r="H38" s="15" t="s">
        <v>15</v>
      </c>
      <c r="I38" s="15" t="s">
        <v>1930</v>
      </c>
      <c r="J38" s="3"/>
      <c r="K38" s="3"/>
      <c r="M38" s="3"/>
    </row>
    <row r="39" spans="1:13" ht="15.75" customHeight="1">
      <c r="A39" t="s">
        <v>2035</v>
      </c>
      <c r="B39">
        <f ca="1">IF(OR(changes[[#This Row],[Type]]="Checklist",changes[[#This Row],[Type]]="checklist-flat"),1+IF(changes[[#This Row],[Type of change]] = "Edit",COUNTIFS($I$4:changes[[#This Row],[Name]],changes[[#This Row],[Name]], $E$4:changes[[#This Row],[Type of change]], "Edit")),B38)</f>
        <v>1</v>
      </c>
      <c r="C39" s="20">
        <v>44483</v>
      </c>
      <c r="D39" s="2" t="s">
        <v>2163</v>
      </c>
      <c r="E39" s="2" t="s">
        <v>2164</v>
      </c>
      <c r="F39" s="14"/>
      <c r="G39" s="14" t="s">
        <v>2165</v>
      </c>
      <c r="H39" s="2" t="s">
        <v>430</v>
      </c>
      <c r="I39" s="2" t="s">
        <v>2165</v>
      </c>
      <c r="J39" s="2"/>
      <c r="K39" s="3"/>
      <c r="M39" s="3"/>
    </row>
    <row r="40" spans="1:13" ht="15.75" customHeight="1">
      <c r="A40" t="s">
        <v>2035</v>
      </c>
      <c r="B40">
        <f ca="1">IF(OR(changes[[#This Row],[Type]]="Checklist",changes[[#This Row],[Type]]="checklist-flat"),1+IF(changes[[#This Row],[Type of change]] = "Edit",COUNTIFS($I$4:changes[[#This Row],[Name]],changes[[#This Row],[Name]], $E$4:changes[[#This Row],[Type of change]], "Edit")),B39)</f>
        <v>1</v>
      </c>
      <c r="C40" s="20">
        <v>44483</v>
      </c>
      <c r="D40" s="2" t="s">
        <v>2163</v>
      </c>
      <c r="E40" s="2" t="s">
        <v>2164</v>
      </c>
      <c r="F40" s="14"/>
      <c r="G40" s="14" t="s">
        <v>2165</v>
      </c>
      <c r="H40" s="2" t="s">
        <v>15</v>
      </c>
      <c r="I40" s="2" t="s">
        <v>1892</v>
      </c>
      <c r="J40" s="2"/>
      <c r="K40" s="3"/>
      <c r="M40" s="3"/>
    </row>
    <row r="41" spans="1:13" ht="15.75" customHeight="1">
      <c r="A41" t="s">
        <v>2035</v>
      </c>
      <c r="B41">
        <f ca="1">IF(OR(changes[[#This Row],[Type]]="Checklist",changes[[#This Row],[Type]]="checklist-flat"),1+IF(changes[[#This Row],[Type of change]] = "Edit",COUNTIFS($I$4:changes[[#This Row],[Name]],changes[[#This Row],[Name]], $E$4:changes[[#This Row],[Type of change]], "Edit")),B40)</f>
        <v>1</v>
      </c>
      <c r="C41" s="20">
        <v>44483</v>
      </c>
      <c r="D41" s="2" t="s">
        <v>2163</v>
      </c>
      <c r="E41" s="2" t="s">
        <v>2164</v>
      </c>
      <c r="F41" s="14"/>
      <c r="G41" s="14" t="s">
        <v>2165</v>
      </c>
      <c r="H41" s="2" t="s">
        <v>15</v>
      </c>
      <c r="I41" s="2" t="s">
        <v>1893</v>
      </c>
      <c r="J41" s="2"/>
      <c r="K41" s="3"/>
      <c r="M41" s="3"/>
    </row>
    <row r="42" spans="1:13" ht="15.75" customHeight="1">
      <c r="A42" t="s">
        <v>2035</v>
      </c>
      <c r="B42">
        <f ca="1">IF(OR(changes[[#This Row],[Type]]="Checklist",changes[[#This Row],[Type]]="checklist-flat"),1+IF(changes[[#This Row],[Type of change]] = "Edit",COUNTIFS($I$4:changes[[#This Row],[Name]],changes[[#This Row],[Name]], $E$4:changes[[#This Row],[Type of change]], "Edit")),B41)</f>
        <v>1</v>
      </c>
      <c r="C42" s="20">
        <v>44483</v>
      </c>
      <c r="D42" s="2" t="s">
        <v>2163</v>
      </c>
      <c r="E42" s="2" t="s">
        <v>2164</v>
      </c>
      <c r="F42" s="14"/>
      <c r="G42" s="14" t="s">
        <v>2165</v>
      </c>
      <c r="H42" s="2" t="s">
        <v>15</v>
      </c>
      <c r="I42" s="2" t="s">
        <v>1894</v>
      </c>
      <c r="J42" s="2"/>
      <c r="K42" s="3"/>
      <c r="M42" s="3"/>
    </row>
    <row r="43" spans="1:13" ht="15.75" customHeight="1">
      <c r="A43" t="s">
        <v>2035</v>
      </c>
      <c r="B43">
        <f ca="1">IF(OR(changes[[#This Row],[Type]]="Checklist",changes[[#This Row],[Type]]="checklist-flat"),1+IF(changes[[#This Row],[Type of change]] = "Edit",COUNTIFS($I$4:changes[[#This Row],[Name]],changes[[#This Row],[Name]], $E$4:changes[[#This Row],[Type of change]], "Edit")),B42)</f>
        <v>1</v>
      </c>
      <c r="C43" s="20">
        <v>44483</v>
      </c>
      <c r="D43" s="2" t="s">
        <v>2163</v>
      </c>
      <c r="E43" s="2" t="s">
        <v>2164</v>
      </c>
      <c r="F43" s="14"/>
      <c r="G43" s="14" t="s">
        <v>2165</v>
      </c>
      <c r="H43" s="2" t="s">
        <v>15</v>
      </c>
      <c r="I43" s="2" t="s">
        <v>1895</v>
      </c>
      <c r="J43" s="2"/>
      <c r="K43" s="3"/>
      <c r="M43" s="3"/>
    </row>
    <row r="44" spans="1:13" ht="15.75" customHeight="1">
      <c r="A44" t="s">
        <v>2035</v>
      </c>
      <c r="B44">
        <f ca="1">IF(OR(changes[[#This Row],[Type]]="Checklist",changes[[#This Row],[Type]]="checklist-flat"),1+IF(changes[[#This Row],[Type of change]] = "Edit",COUNTIFS($I$4:changes[[#This Row],[Name]],changes[[#This Row],[Name]], $E$4:changes[[#This Row],[Type of change]], "Edit")),B43)</f>
        <v>1</v>
      </c>
      <c r="C44" s="20">
        <v>44483</v>
      </c>
      <c r="D44" s="2" t="s">
        <v>2163</v>
      </c>
      <c r="E44" s="2" t="s">
        <v>2164</v>
      </c>
      <c r="F44" s="14"/>
      <c r="G44" s="14" t="s">
        <v>2165</v>
      </c>
      <c r="H44" s="2" t="s">
        <v>15</v>
      </c>
      <c r="I44" s="2" t="s">
        <v>1896</v>
      </c>
      <c r="J44" s="2"/>
      <c r="K44" s="3"/>
      <c r="M44" s="3"/>
    </row>
    <row r="45" spans="1:13" ht="15.75" customHeight="1">
      <c r="A45" t="s">
        <v>2035</v>
      </c>
      <c r="B45">
        <f ca="1">IF(OR(changes[[#This Row],[Type]]="Checklist",changes[[#This Row],[Type]]="checklist-flat"),1+IF(changes[[#This Row],[Type of change]] = "Edit",COUNTIFS($I$4:changes[[#This Row],[Name]],changes[[#This Row],[Name]], $E$4:changes[[#This Row],[Type of change]], "Edit")),B44)</f>
        <v>1</v>
      </c>
      <c r="C45" s="20">
        <v>44483</v>
      </c>
      <c r="D45" s="2" t="s">
        <v>2163</v>
      </c>
      <c r="E45" s="2" t="s">
        <v>2164</v>
      </c>
      <c r="F45" s="14"/>
      <c r="G45" s="14" t="s">
        <v>2165</v>
      </c>
      <c r="H45" s="2" t="s">
        <v>15</v>
      </c>
      <c r="I45" s="2" t="s">
        <v>1897</v>
      </c>
      <c r="J45" s="2"/>
      <c r="K45" s="3"/>
      <c r="M45" s="3"/>
    </row>
    <row r="46" spans="1:13" ht="15.75" customHeight="1">
      <c r="A46" t="s">
        <v>2035</v>
      </c>
      <c r="B46">
        <f ca="1">IF(OR(changes[[#This Row],[Type]]="Checklist",changes[[#This Row],[Type]]="checklist-flat"),1+IF(changes[[#This Row],[Type of change]] = "Edit",COUNTIFS($I$4:changes[[#This Row],[Name]],changes[[#This Row],[Name]], $E$4:changes[[#This Row],[Type of change]], "Edit")),B45)</f>
        <v>1</v>
      </c>
      <c r="C46" s="20">
        <v>44483</v>
      </c>
      <c r="D46" s="2" t="s">
        <v>2163</v>
      </c>
      <c r="E46" s="2" t="s">
        <v>2164</v>
      </c>
      <c r="F46" s="14"/>
      <c r="G46" s="14" t="s">
        <v>2165</v>
      </c>
      <c r="H46" s="2" t="s">
        <v>15</v>
      </c>
      <c r="I46" s="2" t="s">
        <v>1899</v>
      </c>
      <c r="J46" s="2"/>
      <c r="K46" s="3"/>
      <c r="M46" s="3"/>
    </row>
    <row r="47" spans="1:13" ht="15.75" customHeight="1">
      <c r="A47" t="s">
        <v>2035</v>
      </c>
      <c r="B47">
        <f ca="1">IF(OR(changes[[#This Row],[Type]]="Checklist",changes[[#This Row],[Type]]="checklist-flat"),1+IF(changes[[#This Row],[Type of change]] = "Edit",COUNTIFS($I$4:changes[[#This Row],[Name]],changes[[#This Row],[Name]], $E$4:changes[[#This Row],[Type of change]], "Edit")),B46)</f>
        <v>1</v>
      </c>
      <c r="C47" s="20">
        <v>44483</v>
      </c>
      <c r="D47" s="2" t="s">
        <v>2163</v>
      </c>
      <c r="E47" s="2" t="s">
        <v>2164</v>
      </c>
      <c r="F47" s="14"/>
      <c r="G47" s="14" t="s">
        <v>2165</v>
      </c>
      <c r="H47" s="2" t="s">
        <v>15</v>
      </c>
      <c r="I47" s="2" t="s">
        <v>1901</v>
      </c>
      <c r="J47" s="2"/>
      <c r="K47" s="3"/>
      <c r="M47" s="3"/>
    </row>
    <row r="48" spans="1:13" ht="15.75" customHeight="1">
      <c r="A48" t="s">
        <v>2035</v>
      </c>
      <c r="B48">
        <f ca="1">IF(OR(changes[[#This Row],[Type]]="Checklist",changes[[#This Row],[Type]]="checklist-flat"),1+IF(changes[[#This Row],[Type of change]] = "Edit",COUNTIFS($I$4:changes[[#This Row],[Name]],changes[[#This Row],[Name]], $E$4:changes[[#This Row],[Type of change]], "Edit")),B47)</f>
        <v>1</v>
      </c>
      <c r="C48" s="20">
        <v>44483</v>
      </c>
      <c r="D48" s="2" t="s">
        <v>2163</v>
      </c>
      <c r="E48" s="2" t="s">
        <v>2164</v>
      </c>
      <c r="F48" s="14"/>
      <c r="G48" s="14" t="s">
        <v>2165</v>
      </c>
      <c r="H48" s="2" t="s">
        <v>15</v>
      </c>
      <c r="I48" s="2" t="s">
        <v>1903</v>
      </c>
      <c r="J48" s="2"/>
      <c r="K48" s="3"/>
      <c r="M48" s="3"/>
    </row>
    <row r="49" spans="1:13" ht="15.75" customHeight="1">
      <c r="A49" t="s">
        <v>2035</v>
      </c>
      <c r="B49">
        <f ca="1">IF(OR(changes[[#This Row],[Type]]="Checklist",changes[[#This Row],[Type]]="checklist-flat"),1+IF(changes[[#This Row],[Type of change]] = "Edit",COUNTIFS($I$4:changes[[#This Row],[Name]],changes[[#This Row],[Name]], $E$4:changes[[#This Row],[Type of change]], "Edit")),B48)</f>
        <v>1</v>
      </c>
      <c r="C49" s="20">
        <v>44483</v>
      </c>
      <c r="D49" s="2" t="s">
        <v>2163</v>
      </c>
      <c r="E49" s="2" t="s">
        <v>2164</v>
      </c>
      <c r="F49" s="14"/>
      <c r="G49" s="14" t="s">
        <v>2165</v>
      </c>
      <c r="H49" s="2" t="s">
        <v>15</v>
      </c>
      <c r="I49" s="2" t="s">
        <v>1904</v>
      </c>
      <c r="J49" s="2"/>
      <c r="K49" s="2"/>
      <c r="M49" s="3"/>
    </row>
    <row r="50" spans="1:13" ht="15.75" customHeight="1">
      <c r="A50" t="s">
        <v>2035</v>
      </c>
      <c r="B50">
        <f ca="1">IF(OR(changes[[#This Row],[Type]]="Checklist",changes[[#This Row],[Type]]="checklist-flat"),1+IF(changes[[#This Row],[Type of change]] = "Edit",COUNTIFS($I$4:changes[[#This Row],[Name]],changes[[#This Row],[Name]], $E$4:changes[[#This Row],[Type of change]], "Edit")),B49)</f>
        <v>1</v>
      </c>
      <c r="C50" s="20">
        <v>44483</v>
      </c>
      <c r="D50" s="2" t="s">
        <v>2163</v>
      </c>
      <c r="E50" s="2" t="s">
        <v>2164</v>
      </c>
      <c r="F50" s="14"/>
      <c r="G50" s="14" t="s">
        <v>2165</v>
      </c>
      <c r="H50" s="2" t="s">
        <v>15</v>
      </c>
      <c r="I50" s="2" t="s">
        <v>1610</v>
      </c>
      <c r="J50" s="2"/>
      <c r="K50" s="2"/>
      <c r="M50" s="3"/>
    </row>
    <row r="51" spans="1:13" ht="15.75">
      <c r="A51" t="s">
        <v>2035</v>
      </c>
      <c r="B51">
        <f ca="1">IF(OR(changes[[#This Row],[Type]]="Checklist",changes[[#This Row],[Type]]="checklist-flat"),1+IF(changes[[#This Row],[Type of change]] = "Edit",COUNTIFS($I$4:changes[[#This Row],[Name]],changes[[#This Row],[Name]], $E$4:changes[[#This Row],[Type of change]], "Edit")),B50)</f>
        <v>1</v>
      </c>
      <c r="C51" s="20">
        <v>44484</v>
      </c>
      <c r="D51" s="2" t="s">
        <v>2163</v>
      </c>
      <c r="E51" t="s">
        <v>2027</v>
      </c>
      <c r="F51" s="14"/>
      <c r="G51" s="14" t="s">
        <v>2166</v>
      </c>
      <c r="H51" s="3" t="s">
        <v>430</v>
      </c>
      <c r="I51" s="29" t="s">
        <v>2166</v>
      </c>
      <c r="J51" s="3"/>
      <c r="K51" s="3"/>
      <c r="M51" s="3"/>
    </row>
    <row r="52" spans="1:13" ht="15.75">
      <c r="A52" t="s">
        <v>2035</v>
      </c>
      <c r="B52">
        <f ca="1">IF(OR(changes[[#This Row],[Type]]="Checklist",changes[[#This Row],[Type]]="checklist-flat"),1+IF(changes[[#This Row],[Type of change]] = "Edit",COUNTIFS($I$4:changes[[#This Row],[Name]],changes[[#This Row],[Name]], $E$4:changes[[#This Row],[Type of change]], "Edit")),B51)</f>
        <v>1</v>
      </c>
      <c r="C52" s="20">
        <v>44484</v>
      </c>
      <c r="D52" s="30" t="s">
        <v>2163</v>
      </c>
      <c r="E52" s="31" t="s">
        <v>2027</v>
      </c>
      <c r="F52" s="14"/>
      <c r="G52" s="14" t="s">
        <v>2166</v>
      </c>
      <c r="H52" s="3" t="s">
        <v>432</v>
      </c>
      <c r="I52" s="29" t="s">
        <v>1647</v>
      </c>
      <c r="J52" s="3"/>
      <c r="K52" s="3"/>
      <c r="M52" s="3"/>
    </row>
    <row r="53" spans="1:13" ht="15.75">
      <c r="A53" t="s">
        <v>2035</v>
      </c>
      <c r="B53">
        <f ca="1">IF(OR(changes[[#This Row],[Type]]="Checklist",changes[[#This Row],[Type]]="checklist-flat"),1+IF(changes[[#This Row],[Type of change]] = "Edit",COUNTIFS($I$4:changes[[#This Row],[Name]],changes[[#This Row],[Name]], $E$4:changes[[#This Row],[Type of change]], "Edit")),B52)</f>
        <v>1</v>
      </c>
      <c r="C53" s="20">
        <v>44484</v>
      </c>
      <c r="D53" s="30" t="s">
        <v>2163</v>
      </c>
      <c r="E53" s="31" t="s">
        <v>2027</v>
      </c>
      <c r="F53" s="14"/>
      <c r="G53" s="14" t="s">
        <v>2166</v>
      </c>
      <c r="H53" s="3" t="s">
        <v>182</v>
      </c>
      <c r="I53" s="29" t="s">
        <v>1549</v>
      </c>
      <c r="J53" s="3"/>
      <c r="K53" s="3"/>
      <c r="M53" s="3"/>
    </row>
    <row r="54" spans="1:13" ht="15.75">
      <c r="A54" t="s">
        <v>2035</v>
      </c>
      <c r="B54">
        <f ca="1">IF(OR(changes[[#This Row],[Type]]="Checklist",changes[[#This Row],[Type]]="checklist-flat"),1+IF(changes[[#This Row],[Type of change]] = "Edit",COUNTIFS($I$4:changes[[#This Row],[Name]],changes[[#This Row],[Name]], $E$4:changes[[#This Row],[Type of change]], "Edit")),B53)</f>
        <v>1</v>
      </c>
      <c r="C54" s="20">
        <v>44484</v>
      </c>
      <c r="D54" s="30" t="s">
        <v>2163</v>
      </c>
      <c r="E54" s="31" t="s">
        <v>2027</v>
      </c>
      <c r="F54" s="14"/>
      <c r="G54" s="14" t="s">
        <v>2166</v>
      </c>
      <c r="H54" s="3" t="s">
        <v>182</v>
      </c>
      <c r="I54" s="29" t="s">
        <v>1550</v>
      </c>
      <c r="J54" s="3"/>
      <c r="K54" s="3"/>
      <c r="M54" s="3"/>
    </row>
    <row r="55" spans="1:13" ht="15.75">
      <c r="A55" t="s">
        <v>2035</v>
      </c>
      <c r="B55">
        <f ca="1">IF(OR(changes[[#This Row],[Type]]="Checklist",changes[[#This Row],[Type]]="checklist-flat"),1+IF(changes[[#This Row],[Type of change]] = "Edit",COUNTIFS($I$4:changes[[#This Row],[Name]],changes[[#This Row],[Name]], $E$4:changes[[#This Row],[Type of change]], "Edit")),B54)</f>
        <v>1</v>
      </c>
      <c r="C55" s="20">
        <v>44484</v>
      </c>
      <c r="D55" s="30" t="s">
        <v>2163</v>
      </c>
      <c r="E55" s="31" t="s">
        <v>2027</v>
      </c>
      <c r="F55" s="14"/>
      <c r="G55" s="14" t="s">
        <v>2166</v>
      </c>
      <c r="H55" s="3" t="s">
        <v>15</v>
      </c>
      <c r="I55" s="29" t="s">
        <v>1649</v>
      </c>
      <c r="J55" s="3"/>
      <c r="K55" s="3"/>
      <c r="M55" s="3"/>
    </row>
    <row r="56" spans="1:13" ht="15.75">
      <c r="A56" t="s">
        <v>2035</v>
      </c>
      <c r="B56">
        <f ca="1">IF(OR(changes[[#This Row],[Type]]="Checklist",changes[[#This Row],[Type]]="checklist-flat"),1+IF(changes[[#This Row],[Type of change]] = "Edit",COUNTIFS($I$4:changes[[#This Row],[Name]],changes[[#This Row],[Name]], $E$4:changes[[#This Row],[Type of change]], "Edit")),B55)</f>
        <v>1</v>
      </c>
      <c r="C56" s="20">
        <v>44484</v>
      </c>
      <c r="D56" s="30" t="s">
        <v>2163</v>
      </c>
      <c r="E56" s="31" t="s">
        <v>2027</v>
      </c>
      <c r="F56" s="14"/>
      <c r="G56" s="14" t="s">
        <v>2166</v>
      </c>
      <c r="H56" s="3" t="s">
        <v>432</v>
      </c>
      <c r="I56" s="29" t="s">
        <v>1650</v>
      </c>
      <c r="J56" s="3"/>
      <c r="K56" s="3"/>
      <c r="M56" s="3"/>
    </row>
    <row r="57" spans="1:13" ht="15.75">
      <c r="A57" t="s">
        <v>2035</v>
      </c>
      <c r="B57">
        <f ca="1">IF(OR(changes[[#This Row],[Type]]="Checklist",changes[[#This Row],[Type]]="checklist-flat"),1+IF(changes[[#This Row],[Type of change]] = "Edit",COUNTIFS($I$4:changes[[#This Row],[Name]],changes[[#This Row],[Name]], $E$4:changes[[#This Row],[Type of change]], "Edit")),B56)</f>
        <v>1</v>
      </c>
      <c r="C57" s="20">
        <v>44484</v>
      </c>
      <c r="D57" s="30" t="s">
        <v>2163</v>
      </c>
      <c r="E57" s="31" t="s">
        <v>2027</v>
      </c>
      <c r="F57" s="14"/>
      <c r="G57" s="14" t="s">
        <v>2166</v>
      </c>
      <c r="H57" s="3" t="s">
        <v>15</v>
      </c>
      <c r="I57" s="29" t="s">
        <v>1651</v>
      </c>
      <c r="J57" s="3"/>
      <c r="K57" s="3"/>
      <c r="M57" s="3"/>
    </row>
    <row r="58" spans="1:13" ht="15.75">
      <c r="A58" t="s">
        <v>2035</v>
      </c>
      <c r="B58">
        <f ca="1">IF(OR(changes[[#This Row],[Type]]="Checklist",changes[[#This Row],[Type]]="checklist-flat"),1+IF(changes[[#This Row],[Type of change]] = "Edit",COUNTIFS($I$4:changes[[#This Row],[Name]],changes[[#This Row],[Name]], $E$4:changes[[#This Row],[Type of change]], "Edit")),B57)</f>
        <v>1</v>
      </c>
      <c r="C58" s="20">
        <v>44484</v>
      </c>
      <c r="D58" s="30" t="s">
        <v>2163</v>
      </c>
      <c r="E58" s="31" t="s">
        <v>2027</v>
      </c>
      <c r="F58" s="14"/>
      <c r="G58" s="14" t="s">
        <v>2166</v>
      </c>
      <c r="H58" s="3" t="s">
        <v>15</v>
      </c>
      <c r="I58" s="29" t="s">
        <v>427</v>
      </c>
      <c r="J58" s="3"/>
      <c r="K58" s="3"/>
      <c r="M58" s="3"/>
    </row>
    <row r="59" spans="1:13" ht="15.75">
      <c r="A59" t="s">
        <v>2035</v>
      </c>
      <c r="B59">
        <f ca="1">IF(OR(changes[[#This Row],[Type]]="Checklist",changes[[#This Row],[Type]]="checklist-flat"),1+IF(changes[[#This Row],[Type of change]] = "Edit",COUNTIFS($I$4:changes[[#This Row],[Name]],changes[[#This Row],[Name]], $E$4:changes[[#This Row],[Type of change]], "Edit")),B58)</f>
        <v>1</v>
      </c>
      <c r="C59" s="20">
        <v>44484</v>
      </c>
      <c r="D59" s="30" t="s">
        <v>2163</v>
      </c>
      <c r="E59" s="31" t="s">
        <v>2027</v>
      </c>
      <c r="F59" s="14"/>
      <c r="G59" s="14" t="s">
        <v>2166</v>
      </c>
      <c r="H59" s="3" t="s">
        <v>15</v>
      </c>
      <c r="I59" s="29" t="s">
        <v>1975</v>
      </c>
      <c r="J59" s="3"/>
      <c r="K59" s="3"/>
      <c r="M59" s="3"/>
    </row>
    <row r="60" spans="1:13" ht="15.75">
      <c r="A60" t="s">
        <v>2035</v>
      </c>
      <c r="B60">
        <f ca="1">IF(OR(changes[[#This Row],[Type]]="Checklist",changes[[#This Row],[Type]]="checklist-flat"),1+IF(changes[[#This Row],[Type of change]] = "Edit",COUNTIFS($I$4:changes[[#This Row],[Name]],changes[[#This Row],[Name]], $E$4:changes[[#This Row],[Type of change]], "Edit")),B59)</f>
        <v>1</v>
      </c>
      <c r="C60" s="20">
        <v>44484</v>
      </c>
      <c r="D60" s="30" t="s">
        <v>2163</v>
      </c>
      <c r="E60" s="31" t="s">
        <v>2027</v>
      </c>
      <c r="F60" s="14"/>
      <c r="G60" s="14" t="s">
        <v>2166</v>
      </c>
      <c r="H60" s="3" t="s">
        <v>15</v>
      </c>
      <c r="I60" s="29" t="s">
        <v>429</v>
      </c>
      <c r="J60" s="3"/>
      <c r="K60" s="3"/>
      <c r="M60" s="3"/>
    </row>
    <row r="61" spans="1:13" ht="15.75">
      <c r="A61" t="s">
        <v>2035</v>
      </c>
      <c r="B61">
        <f ca="1">IF(OR(changes[[#This Row],[Type]]="Checklist",changes[[#This Row],[Type]]="checklist-flat"),1+IF(changes[[#This Row],[Type of change]] = "Edit",COUNTIFS($I$4:changes[[#This Row],[Name]],changes[[#This Row],[Name]], $E$4:changes[[#This Row],[Type of change]], "Edit")),B60)</f>
        <v>1</v>
      </c>
      <c r="C61" s="20">
        <v>44484</v>
      </c>
      <c r="D61" s="30" t="s">
        <v>2163</v>
      </c>
      <c r="E61" s="31" t="s">
        <v>2027</v>
      </c>
      <c r="F61" s="14"/>
      <c r="G61" s="14" t="s">
        <v>2166</v>
      </c>
      <c r="H61" s="3" t="s">
        <v>432</v>
      </c>
      <c r="I61" s="29" t="s">
        <v>1652</v>
      </c>
      <c r="J61" s="3"/>
      <c r="K61" s="3"/>
      <c r="M61" s="3"/>
    </row>
    <row r="62" spans="1:13" ht="15.75">
      <c r="A62" t="s">
        <v>2035</v>
      </c>
      <c r="B62">
        <f ca="1">IF(OR(changes[[#This Row],[Type]]="Checklist",changes[[#This Row],[Type]]="checklist-flat"),1+IF(changes[[#This Row],[Type of change]] = "Edit",COUNTIFS($I$4:changes[[#This Row],[Name]],changes[[#This Row],[Name]], $E$4:changes[[#This Row],[Type of change]], "Edit")),B61)</f>
        <v>1</v>
      </c>
      <c r="C62" s="20">
        <v>44484</v>
      </c>
      <c r="D62" s="30" t="s">
        <v>2163</v>
      </c>
      <c r="E62" s="31" t="s">
        <v>2027</v>
      </c>
      <c r="F62" s="14"/>
      <c r="G62" s="14" t="s">
        <v>2166</v>
      </c>
      <c r="H62" s="3" t="s">
        <v>15</v>
      </c>
      <c r="I62" s="29" t="s">
        <v>1653</v>
      </c>
      <c r="J62" s="3"/>
      <c r="K62" s="3"/>
      <c r="M62" s="3"/>
    </row>
    <row r="63" spans="1:13" ht="15.75">
      <c r="A63" t="s">
        <v>2035</v>
      </c>
      <c r="B63">
        <f ca="1">IF(OR(changes[[#This Row],[Type]]="Checklist",changes[[#This Row],[Type]]="checklist-flat"),1+IF(changes[[#This Row],[Type of change]] = "Edit",COUNTIFS($I$4:changes[[#This Row],[Name]],changes[[#This Row],[Name]], $E$4:changes[[#This Row],[Type of change]], "Edit")),B62)</f>
        <v>1</v>
      </c>
      <c r="C63" s="20">
        <v>44484</v>
      </c>
      <c r="D63" s="30" t="s">
        <v>2163</v>
      </c>
      <c r="E63" s="31" t="s">
        <v>2027</v>
      </c>
      <c r="F63" s="14"/>
      <c r="G63" s="14" t="s">
        <v>2166</v>
      </c>
      <c r="H63" s="3" t="s">
        <v>15</v>
      </c>
      <c r="I63" s="29" t="s">
        <v>1654</v>
      </c>
      <c r="J63" s="3"/>
      <c r="K63" s="3"/>
      <c r="M63" s="3"/>
    </row>
    <row r="64" spans="1:13" ht="15.75">
      <c r="A64" t="s">
        <v>2035</v>
      </c>
      <c r="B64">
        <f ca="1">IF(OR(changes[[#This Row],[Type]]="Checklist",changes[[#This Row],[Type]]="checklist-flat"),1+IF(changes[[#This Row],[Type of change]] = "Edit",COUNTIFS($I$4:changes[[#This Row],[Name]],changes[[#This Row],[Name]], $E$4:changes[[#This Row],[Type of change]], "Edit")),B63)</f>
        <v>1</v>
      </c>
      <c r="C64" s="20">
        <v>44484</v>
      </c>
      <c r="D64" s="30" t="s">
        <v>2163</v>
      </c>
      <c r="E64" s="31" t="s">
        <v>2027</v>
      </c>
      <c r="F64" s="14"/>
      <c r="G64" s="14" t="s">
        <v>2166</v>
      </c>
      <c r="H64" s="3" t="s">
        <v>15</v>
      </c>
      <c r="I64" s="29" t="s">
        <v>1655</v>
      </c>
      <c r="J64" s="3"/>
      <c r="K64" s="3"/>
      <c r="M64" s="3"/>
    </row>
    <row r="65" spans="1:13" ht="15.75">
      <c r="A65" t="s">
        <v>2035</v>
      </c>
      <c r="B65">
        <f ca="1">IF(OR(changes[[#This Row],[Type]]="Checklist",changes[[#This Row],[Type]]="checklist-flat"),1+IF(changes[[#This Row],[Type of change]] = "Edit",COUNTIFS($I$4:changes[[#This Row],[Name]],changes[[#This Row],[Name]], $E$4:changes[[#This Row],[Type of change]], "Edit")),B64)</f>
        <v>1</v>
      </c>
      <c r="C65" s="20">
        <v>44484</v>
      </c>
      <c r="D65" s="30" t="s">
        <v>2163</v>
      </c>
      <c r="E65" s="31" t="s">
        <v>2027</v>
      </c>
      <c r="F65" s="14"/>
      <c r="G65" s="14" t="s">
        <v>2166</v>
      </c>
      <c r="H65" s="3" t="s">
        <v>15</v>
      </c>
      <c r="I65" s="29" t="s">
        <v>1656</v>
      </c>
      <c r="J65" s="3"/>
      <c r="K65" s="3"/>
      <c r="M65" s="3"/>
    </row>
    <row r="66" spans="1:13" ht="15.75">
      <c r="A66" t="s">
        <v>2035</v>
      </c>
      <c r="B66">
        <f ca="1">IF(OR(changes[[#This Row],[Type]]="Checklist",changes[[#This Row],[Type]]="checklist-flat"),1+IF(changes[[#This Row],[Type of change]] = "Edit",COUNTIFS($I$4:changes[[#This Row],[Name]],changes[[#This Row],[Name]], $E$4:changes[[#This Row],[Type of change]], "Edit")),B65)</f>
        <v>1</v>
      </c>
      <c r="C66" s="20">
        <v>44484</v>
      </c>
      <c r="D66" s="30" t="s">
        <v>2163</v>
      </c>
      <c r="E66" s="31" t="s">
        <v>2027</v>
      </c>
      <c r="F66" s="14"/>
      <c r="G66" s="14" t="s">
        <v>2166</v>
      </c>
      <c r="H66" s="3" t="s">
        <v>15</v>
      </c>
      <c r="I66" s="29" t="s">
        <v>1657</v>
      </c>
      <c r="J66" s="3"/>
      <c r="K66" s="3"/>
      <c r="M66" s="3"/>
    </row>
    <row r="67" spans="1:13" ht="15.75">
      <c r="A67" t="s">
        <v>2035</v>
      </c>
      <c r="B67">
        <f ca="1">IF(OR(changes[[#This Row],[Type]]="Checklist",changes[[#This Row],[Type]]="checklist-flat"),1+IF(changes[[#This Row],[Type of change]] = "Edit",COUNTIFS($I$4:changes[[#This Row],[Name]],changes[[#This Row],[Name]], $E$4:changes[[#This Row],[Type of change]], "Edit")),B66)</f>
        <v>1</v>
      </c>
      <c r="C67" s="20">
        <v>44484</v>
      </c>
      <c r="D67" s="2" t="s">
        <v>2163</v>
      </c>
      <c r="E67" t="s">
        <v>2027</v>
      </c>
      <c r="F67" s="14"/>
      <c r="G67" s="14" t="s">
        <v>2166</v>
      </c>
      <c r="H67" s="3" t="s">
        <v>896</v>
      </c>
      <c r="I67" s="29" t="s">
        <v>1658</v>
      </c>
      <c r="J67" s="3"/>
      <c r="K67" s="3"/>
      <c r="M67" s="3"/>
    </row>
    <row r="68" spans="1:13" ht="15.75">
      <c r="A68" t="s">
        <v>2035</v>
      </c>
      <c r="B68">
        <f ca="1">IF(OR(changes[[#This Row],[Type]]="Checklist",changes[[#This Row],[Type]]="checklist-flat"),1+IF(changes[[#This Row],[Type of change]] = "Edit",COUNTIFS($I$4:changes[[#This Row],[Name]],changes[[#This Row],[Name]], $E$4:changes[[#This Row],[Type of change]], "Edit")),B67)</f>
        <v>1</v>
      </c>
      <c r="C68" s="20">
        <v>44484</v>
      </c>
      <c r="D68" s="2" t="s">
        <v>2163</v>
      </c>
      <c r="E68" t="s">
        <v>2027</v>
      </c>
      <c r="F68" s="14"/>
      <c r="G68" s="14" t="s">
        <v>2166</v>
      </c>
      <c r="H68" s="3" t="s">
        <v>896</v>
      </c>
      <c r="I68" s="29" t="s">
        <v>1659</v>
      </c>
      <c r="J68" s="3"/>
      <c r="K68" s="3"/>
      <c r="M68" s="3"/>
    </row>
    <row r="69" spans="1:13" ht="15.75">
      <c r="A69" t="s">
        <v>2035</v>
      </c>
      <c r="B69">
        <f ca="1">IF(OR(changes[[#This Row],[Type]]="Checklist",changes[[#This Row],[Type]]="checklist-flat"),1+IF(changes[[#This Row],[Type of change]] = "Edit",COUNTIFS($I$4:changes[[#This Row],[Name]],changes[[#This Row],[Name]], $E$4:changes[[#This Row],[Type of change]], "Edit")),B68)</f>
        <v>1</v>
      </c>
      <c r="C69" s="20">
        <v>44484</v>
      </c>
      <c r="D69" s="2" t="s">
        <v>2163</v>
      </c>
      <c r="E69" t="s">
        <v>2027</v>
      </c>
      <c r="F69" s="14"/>
      <c r="G69" s="14" t="s">
        <v>2166</v>
      </c>
      <c r="H69" s="3" t="s">
        <v>15</v>
      </c>
      <c r="I69" s="29" t="s">
        <v>1660</v>
      </c>
      <c r="J69" s="3"/>
      <c r="K69" s="3"/>
      <c r="M69" s="3"/>
    </row>
    <row r="70" spans="1:13" ht="15.75">
      <c r="A70" t="s">
        <v>2035</v>
      </c>
      <c r="B70">
        <f ca="1">IF(OR(changes[[#This Row],[Type]]="Checklist",changes[[#This Row],[Type]]="checklist-flat"),1+IF(changes[[#This Row],[Type of change]] = "Edit",COUNTIFS($I$4:changes[[#This Row],[Name]],changes[[#This Row],[Name]], $E$4:changes[[#This Row],[Type of change]], "Edit")),B69)</f>
        <v>1</v>
      </c>
      <c r="C70" s="20">
        <v>44484</v>
      </c>
      <c r="D70" s="2" t="s">
        <v>2163</v>
      </c>
      <c r="E70" t="s">
        <v>2027</v>
      </c>
      <c r="F70" s="14"/>
      <c r="G70" s="14" t="s">
        <v>2166</v>
      </c>
      <c r="H70" s="3" t="s">
        <v>15</v>
      </c>
      <c r="I70" s="29" t="s">
        <v>1661</v>
      </c>
      <c r="J70" s="3"/>
      <c r="K70" s="3"/>
      <c r="M70" s="3"/>
    </row>
    <row r="71" spans="1:13" ht="15.75">
      <c r="A71" t="s">
        <v>2035</v>
      </c>
      <c r="B71">
        <f ca="1">IF(OR(changes[[#This Row],[Type]]="Checklist",changes[[#This Row],[Type]]="checklist-flat"),1+IF(changes[[#This Row],[Type of change]] = "Edit",COUNTIFS($I$4:changes[[#This Row],[Name]],changes[[#This Row],[Name]], $E$4:changes[[#This Row],[Type of change]], "Edit")),B70)</f>
        <v>1</v>
      </c>
      <c r="C71" s="20">
        <v>44484</v>
      </c>
      <c r="D71" s="2" t="s">
        <v>2163</v>
      </c>
      <c r="E71" t="s">
        <v>2027</v>
      </c>
      <c r="F71" s="14"/>
      <c r="G71" s="14" t="s">
        <v>2166</v>
      </c>
      <c r="H71" s="3" t="s">
        <v>15</v>
      </c>
      <c r="I71" s="29" t="s">
        <v>1662</v>
      </c>
      <c r="J71" s="3"/>
      <c r="K71" s="3"/>
      <c r="M71" s="3"/>
    </row>
    <row r="72" spans="1:13" ht="15.75">
      <c r="A72" t="s">
        <v>2035</v>
      </c>
      <c r="B72">
        <f ca="1">IF(OR(changes[[#This Row],[Type]]="Checklist",changes[[#This Row],[Type]]="checklist-flat"),1+IF(changes[[#This Row],[Type of change]] = "Edit",COUNTIFS($I$4:changes[[#This Row],[Name]],changes[[#This Row],[Name]], $E$4:changes[[#This Row],[Type of change]], "Edit")),B71)</f>
        <v>1</v>
      </c>
      <c r="C72" s="20">
        <v>44484</v>
      </c>
      <c r="D72" s="2" t="s">
        <v>2163</v>
      </c>
      <c r="E72" t="s">
        <v>2027</v>
      </c>
      <c r="F72" s="14"/>
      <c r="G72" s="14" t="s">
        <v>2166</v>
      </c>
      <c r="H72" s="3" t="s">
        <v>15</v>
      </c>
      <c r="I72" s="29" t="s">
        <v>1663</v>
      </c>
      <c r="J72" s="3"/>
      <c r="K72" s="3"/>
      <c r="M72" s="3"/>
    </row>
    <row r="73" spans="1:13" ht="15.75">
      <c r="A73" t="s">
        <v>2035</v>
      </c>
      <c r="B73">
        <f ca="1">IF(OR(changes[[#This Row],[Type]]="Checklist",changes[[#This Row],[Type]]="checklist-flat"),1+IF(changes[[#This Row],[Type of change]] = "Edit",COUNTIFS($I$4:changes[[#This Row],[Name]],changes[[#This Row],[Name]], $E$4:changes[[#This Row],[Type of change]], "Edit")),B72)</f>
        <v>1</v>
      </c>
      <c r="C73" s="20">
        <v>44484</v>
      </c>
      <c r="D73" s="2" t="s">
        <v>2163</v>
      </c>
      <c r="E73" t="s">
        <v>2027</v>
      </c>
      <c r="F73" s="14"/>
      <c r="G73" s="14" t="s">
        <v>2166</v>
      </c>
      <c r="H73" s="3" t="s">
        <v>15</v>
      </c>
      <c r="I73" s="29" t="s">
        <v>1519</v>
      </c>
      <c r="J73" s="3"/>
      <c r="K73" s="3"/>
      <c r="M73" s="3"/>
    </row>
    <row r="74" spans="1:13" ht="15.75">
      <c r="A74" t="s">
        <v>2035</v>
      </c>
      <c r="B74">
        <f ca="1">IF(OR(changes[[#This Row],[Type]]="Checklist",changes[[#This Row],[Type]]="checklist-flat"),1+IF(changes[[#This Row],[Type of change]] = "Edit",COUNTIFS($I$4:changes[[#This Row],[Name]],changes[[#This Row],[Name]], $E$4:changes[[#This Row],[Type of change]], "Edit")),B73)</f>
        <v>1</v>
      </c>
      <c r="C74" s="20">
        <v>44484</v>
      </c>
      <c r="D74" s="2" t="s">
        <v>2163</v>
      </c>
      <c r="E74" t="s">
        <v>2027</v>
      </c>
      <c r="F74" s="14"/>
      <c r="G74" s="14" t="s">
        <v>2166</v>
      </c>
      <c r="H74" s="3" t="s">
        <v>15</v>
      </c>
      <c r="I74" s="29" t="s">
        <v>1664</v>
      </c>
      <c r="J74" s="3"/>
      <c r="K74" s="3"/>
      <c r="M74" s="3"/>
    </row>
    <row r="75" spans="1:13" ht="15.75">
      <c r="A75" t="s">
        <v>2035</v>
      </c>
      <c r="B75">
        <f ca="1">IF(OR(changes[[#This Row],[Type]]="Checklist",changes[[#This Row],[Type]]="checklist-flat"),1+IF(changes[[#This Row],[Type of change]] = "Edit",COUNTIFS($I$4:changes[[#This Row],[Name]],changes[[#This Row],[Name]], $E$4:changes[[#This Row],[Type of change]], "Edit")),B74)</f>
        <v>1</v>
      </c>
      <c r="C75" s="20">
        <v>44484</v>
      </c>
      <c r="D75" s="2" t="s">
        <v>2163</v>
      </c>
      <c r="E75" t="s">
        <v>2027</v>
      </c>
      <c r="F75" s="14"/>
      <c r="G75" s="14" t="s">
        <v>2166</v>
      </c>
      <c r="H75" s="3" t="s">
        <v>432</v>
      </c>
      <c r="I75" s="29" t="s">
        <v>1665</v>
      </c>
      <c r="J75" s="3"/>
      <c r="K75" s="3"/>
      <c r="M75" s="3"/>
    </row>
    <row r="76" spans="1:13" ht="15.75">
      <c r="A76" t="s">
        <v>2035</v>
      </c>
      <c r="B76">
        <f ca="1">IF(OR(changes[[#This Row],[Type]]="Checklist",changes[[#This Row],[Type]]="checklist-flat"),1+IF(changes[[#This Row],[Type of change]] = "Edit",COUNTIFS($I$4:changes[[#This Row],[Name]],changes[[#This Row],[Name]], $E$4:changes[[#This Row],[Type of change]], "Edit")),B75)</f>
        <v>1</v>
      </c>
      <c r="C76" s="20">
        <v>44484</v>
      </c>
      <c r="D76" s="2" t="s">
        <v>2163</v>
      </c>
      <c r="E76" t="s">
        <v>2027</v>
      </c>
      <c r="F76" s="14"/>
      <c r="G76" s="14" t="s">
        <v>2166</v>
      </c>
      <c r="H76" s="3" t="s">
        <v>15</v>
      </c>
      <c r="I76" s="29" t="s">
        <v>1667</v>
      </c>
      <c r="J76" s="3"/>
      <c r="K76" s="3"/>
      <c r="M76" s="3"/>
    </row>
    <row r="77" spans="1:13" ht="15.75">
      <c r="A77" t="s">
        <v>2035</v>
      </c>
      <c r="B77">
        <f ca="1">IF(OR(changes[[#This Row],[Type]]="Checklist",changes[[#This Row],[Type]]="checklist-flat"),1+IF(changes[[#This Row],[Type of change]] = "Edit",COUNTIFS($I$4:changes[[#This Row],[Name]],changes[[#This Row],[Name]], $E$4:changes[[#This Row],[Type of change]], "Edit")),B76)</f>
        <v>1</v>
      </c>
      <c r="C77" s="20">
        <v>44484</v>
      </c>
      <c r="D77" s="2" t="s">
        <v>2163</v>
      </c>
      <c r="E77" t="s">
        <v>2027</v>
      </c>
      <c r="F77" s="14"/>
      <c r="G77" s="14" t="s">
        <v>2166</v>
      </c>
      <c r="H77" s="3" t="s">
        <v>15</v>
      </c>
      <c r="I77" s="29" t="s">
        <v>1668</v>
      </c>
      <c r="J77" s="3"/>
      <c r="K77" s="3"/>
      <c r="M77" s="3"/>
    </row>
    <row r="78" spans="1:13" ht="15.75">
      <c r="A78" t="s">
        <v>2035</v>
      </c>
      <c r="B78">
        <f ca="1">IF(OR(changes[[#This Row],[Type]]="Checklist",changes[[#This Row],[Type]]="checklist-flat"),1+IF(changes[[#This Row],[Type of change]] = "Edit",COUNTIFS($I$4:changes[[#This Row],[Name]],changes[[#This Row],[Name]], $E$4:changes[[#This Row],[Type of change]], "Edit")),B77)</f>
        <v>1</v>
      </c>
      <c r="C78" s="20">
        <v>44484</v>
      </c>
      <c r="D78" s="2" t="s">
        <v>2163</v>
      </c>
      <c r="E78" t="s">
        <v>2027</v>
      </c>
      <c r="F78" s="14"/>
      <c r="G78" s="14" t="s">
        <v>2166</v>
      </c>
      <c r="H78" s="3" t="s">
        <v>15</v>
      </c>
      <c r="I78" s="29" t="s">
        <v>1669</v>
      </c>
      <c r="J78" s="3"/>
      <c r="K78" s="3"/>
      <c r="M78" s="3"/>
    </row>
    <row r="79" spans="1:13" ht="15.75">
      <c r="A79" t="s">
        <v>2035</v>
      </c>
      <c r="B79">
        <f ca="1">IF(OR(changes[[#This Row],[Type]]="Checklist",changes[[#This Row],[Type]]="checklist-flat"),1+IF(changes[[#This Row],[Type of change]] = "Edit",COUNTIFS($I$4:changes[[#This Row],[Name]],changes[[#This Row],[Name]], $E$4:changes[[#This Row],[Type of change]], "Edit")),B78)</f>
        <v>1</v>
      </c>
      <c r="C79" s="20">
        <v>44484</v>
      </c>
      <c r="D79" s="2" t="s">
        <v>2163</v>
      </c>
      <c r="E79" t="s">
        <v>2027</v>
      </c>
      <c r="F79" s="14"/>
      <c r="G79" s="14" t="s">
        <v>2166</v>
      </c>
      <c r="H79" s="3" t="s">
        <v>432</v>
      </c>
      <c r="I79" s="29" t="s">
        <v>1670</v>
      </c>
      <c r="J79" s="3"/>
      <c r="K79" s="3"/>
      <c r="M79" s="3"/>
    </row>
    <row r="80" spans="1:13" ht="14.25" customHeight="1">
      <c r="A80" t="s">
        <v>2035</v>
      </c>
      <c r="B80">
        <f ca="1">IF(OR(changes[[#This Row],[Type]]="Checklist",changes[[#This Row],[Type]]="checklist-flat"),1+IF(changes[[#This Row],[Type of change]] = "Edit",COUNTIFS($I$4:changes[[#This Row],[Name]],changes[[#This Row],[Name]], $E$4:changes[[#This Row],[Type of change]], "Edit")),B79)</f>
        <v>1</v>
      </c>
      <c r="C80" s="20">
        <v>44484</v>
      </c>
      <c r="D80" s="2" t="s">
        <v>2163</v>
      </c>
      <c r="E80" t="s">
        <v>2027</v>
      </c>
      <c r="F80" s="14"/>
      <c r="G80" s="14" t="s">
        <v>2166</v>
      </c>
      <c r="H80" s="3" t="s">
        <v>182</v>
      </c>
      <c r="I80" s="29" t="s">
        <v>1672</v>
      </c>
      <c r="J80" s="3"/>
      <c r="K80" s="3"/>
      <c r="M80" s="3"/>
    </row>
    <row r="81" spans="1:13" ht="14.25" customHeight="1">
      <c r="A81" t="s">
        <v>2035</v>
      </c>
      <c r="B81">
        <f ca="1">IF(OR(changes[[#This Row],[Type]]="Checklist",changes[[#This Row],[Type]]="checklist-flat"),1+IF(changes[[#This Row],[Type of change]] = "Edit",COUNTIFS($I$4:changes[[#This Row],[Name]],changes[[#This Row],[Name]], $E$4:changes[[#This Row],[Type of change]], "Edit")),B80)</f>
        <v>1</v>
      </c>
      <c r="C81" s="20">
        <v>44484</v>
      </c>
      <c r="D81" s="2" t="s">
        <v>2163</v>
      </c>
      <c r="E81" t="s">
        <v>2027</v>
      </c>
      <c r="F81" s="14"/>
      <c r="G81" s="14" t="s">
        <v>2166</v>
      </c>
      <c r="H81" s="3" t="s">
        <v>182</v>
      </c>
      <c r="I81" s="29" t="s">
        <v>1554</v>
      </c>
      <c r="J81" s="3" t="s">
        <v>1673</v>
      </c>
      <c r="K81" s="3"/>
      <c r="M81" s="3"/>
    </row>
    <row r="82" spans="1:13" ht="14.25" customHeight="1">
      <c r="A82" t="s">
        <v>2035</v>
      </c>
      <c r="B82">
        <f ca="1">IF(OR(changes[[#This Row],[Type]]="Checklist",changes[[#This Row],[Type]]="checklist-flat"),1+IF(changes[[#This Row],[Type of change]] = "Edit",COUNTIFS($I$4:changes[[#This Row],[Name]],changes[[#This Row],[Name]], $E$4:changes[[#This Row],[Type of change]], "Edit")),B81)</f>
        <v>1</v>
      </c>
      <c r="C82" s="20">
        <v>44484</v>
      </c>
      <c r="D82" s="2" t="s">
        <v>2163</v>
      </c>
      <c r="E82" t="s">
        <v>2027</v>
      </c>
      <c r="F82" s="14"/>
      <c r="G82" s="14" t="s">
        <v>2166</v>
      </c>
      <c r="H82" s="3" t="s">
        <v>182</v>
      </c>
      <c r="I82" s="29" t="s">
        <v>1555</v>
      </c>
      <c r="J82" s="3" t="s">
        <v>1673</v>
      </c>
      <c r="K82" s="3"/>
      <c r="M82" s="3"/>
    </row>
    <row r="83" spans="1:13" ht="14.25" customHeight="1">
      <c r="A83" t="s">
        <v>2035</v>
      </c>
      <c r="B83">
        <f ca="1">IF(OR(changes[[#This Row],[Type]]="Checklist",changes[[#This Row],[Type]]="checklist-flat"),1+IF(changes[[#This Row],[Type of change]] = "Edit",COUNTIFS($I$4:changes[[#This Row],[Name]],changes[[#This Row],[Name]], $E$4:changes[[#This Row],[Type of change]], "Edit")),B82)</f>
        <v>1</v>
      </c>
      <c r="C83" s="20">
        <v>44484</v>
      </c>
      <c r="D83" s="2" t="s">
        <v>2163</v>
      </c>
      <c r="E83" t="s">
        <v>2027</v>
      </c>
      <c r="F83" s="14"/>
      <c r="G83" s="14" t="s">
        <v>2166</v>
      </c>
      <c r="H83" s="3" t="s">
        <v>182</v>
      </c>
      <c r="I83" s="29" t="s">
        <v>1556</v>
      </c>
      <c r="J83" s="3" t="s">
        <v>1674</v>
      </c>
      <c r="K83" s="3"/>
      <c r="M83" s="3"/>
    </row>
    <row r="84" spans="1:13" ht="14.25" customHeight="1">
      <c r="A84" t="s">
        <v>2035</v>
      </c>
      <c r="B84">
        <f ca="1">IF(OR(changes[[#This Row],[Type]]="Checklist",changes[[#This Row],[Type]]="checklist-flat"),1+IF(changes[[#This Row],[Type of change]] = "Edit",COUNTIFS($I$4:changes[[#This Row],[Name]],changes[[#This Row],[Name]], $E$4:changes[[#This Row],[Type of change]], "Edit")),B83)</f>
        <v>1</v>
      </c>
      <c r="C84" s="20">
        <v>44484</v>
      </c>
      <c r="D84" s="2" t="s">
        <v>2163</v>
      </c>
      <c r="E84" t="s">
        <v>2027</v>
      </c>
      <c r="F84" s="14"/>
      <c r="G84" s="14" t="s">
        <v>2166</v>
      </c>
      <c r="H84" s="3" t="s">
        <v>442</v>
      </c>
      <c r="I84" s="29" t="s">
        <v>1557</v>
      </c>
      <c r="J84" s="3"/>
      <c r="K84" s="3"/>
      <c r="M84" s="3"/>
    </row>
    <row r="85" spans="1:13" ht="14.25" customHeight="1">
      <c r="A85" t="s">
        <v>2035</v>
      </c>
      <c r="B85">
        <f ca="1">IF(OR(changes[[#This Row],[Type]]="Checklist",changes[[#This Row],[Type]]="checklist-flat"),1+IF(changes[[#This Row],[Type of change]] = "Edit",COUNTIFS($I$4:changes[[#This Row],[Name]],changes[[#This Row],[Name]], $E$4:changes[[#This Row],[Type of change]], "Edit")),B84)</f>
        <v>1</v>
      </c>
      <c r="C85" s="20">
        <v>44484</v>
      </c>
      <c r="D85" s="2" t="s">
        <v>2163</v>
      </c>
      <c r="E85" t="s">
        <v>2027</v>
      </c>
      <c r="F85" s="14"/>
      <c r="G85" s="14" t="s">
        <v>2166</v>
      </c>
      <c r="H85" s="3" t="s">
        <v>15</v>
      </c>
      <c r="I85" s="29" t="s">
        <v>1517</v>
      </c>
      <c r="J85" s="3"/>
      <c r="K85" s="3"/>
      <c r="M85" s="3"/>
    </row>
    <row r="86" spans="1:13" ht="14.25" customHeight="1">
      <c r="A86" t="s">
        <v>2035</v>
      </c>
      <c r="B86">
        <f ca="1">IF(OR(changes[[#This Row],[Type]]="Checklist",changes[[#This Row],[Type]]="checklist-flat"),1+IF(changes[[#This Row],[Type of change]] = "Edit",COUNTIFS($I$4:changes[[#This Row],[Name]],changes[[#This Row],[Name]], $E$4:changes[[#This Row],[Type of change]], "Edit")),B85)</f>
        <v>1</v>
      </c>
      <c r="C86" s="20">
        <v>44484</v>
      </c>
      <c r="D86" s="2" t="s">
        <v>2163</v>
      </c>
      <c r="E86" t="s">
        <v>2027</v>
      </c>
      <c r="F86" s="14"/>
      <c r="G86" s="14" t="s">
        <v>2166</v>
      </c>
      <c r="H86" s="3" t="s">
        <v>15</v>
      </c>
      <c r="I86" s="29" t="s">
        <v>1518</v>
      </c>
      <c r="J86" s="3"/>
      <c r="K86" s="3"/>
      <c r="M86" s="3"/>
    </row>
    <row r="87" spans="1:13" ht="14.25" customHeight="1">
      <c r="A87" t="s">
        <v>2035</v>
      </c>
      <c r="B87">
        <f ca="1">IF(OR(changes[[#This Row],[Type]]="Checklist",changes[[#This Row],[Type]]="checklist-flat"),1+IF(changes[[#This Row],[Type of change]] = "Edit",COUNTIFS($I$4:changes[[#This Row],[Name]],changes[[#This Row],[Name]], $E$4:changes[[#This Row],[Type of change]], "Edit")),B86)</f>
        <v>1</v>
      </c>
      <c r="C87" s="20">
        <v>44484</v>
      </c>
      <c r="D87" s="2" t="s">
        <v>2163</v>
      </c>
      <c r="E87" t="s">
        <v>2027</v>
      </c>
      <c r="F87" s="14"/>
      <c r="G87" s="14" t="s">
        <v>2166</v>
      </c>
      <c r="H87" s="3" t="s">
        <v>432</v>
      </c>
      <c r="I87" s="29" t="s">
        <v>1675</v>
      </c>
      <c r="J87" s="3"/>
      <c r="K87" s="3"/>
      <c r="M87" s="3"/>
    </row>
    <row r="88" spans="1:13" ht="14.25" customHeight="1">
      <c r="A88" t="s">
        <v>2035</v>
      </c>
      <c r="B88">
        <f ca="1">IF(OR(changes[[#This Row],[Type]]="Checklist",changes[[#This Row],[Type]]="checklist-flat"),1+IF(changes[[#This Row],[Type of change]] = "Edit",COUNTIFS($I$4:changes[[#This Row],[Name]],changes[[#This Row],[Name]], $E$4:changes[[#This Row],[Type of change]], "Edit")),B87)</f>
        <v>1</v>
      </c>
      <c r="C88" s="20">
        <v>44484</v>
      </c>
      <c r="D88" s="2" t="s">
        <v>2163</v>
      </c>
      <c r="E88" t="s">
        <v>2027</v>
      </c>
      <c r="F88" s="14"/>
      <c r="G88" s="14" t="s">
        <v>2166</v>
      </c>
      <c r="H88" s="3" t="s">
        <v>15</v>
      </c>
      <c r="I88" s="29" t="s">
        <v>1676</v>
      </c>
      <c r="J88" s="3"/>
      <c r="K88" s="3"/>
      <c r="M88" s="3"/>
    </row>
    <row r="89" spans="1:13" ht="14.25" customHeight="1">
      <c r="A89" t="s">
        <v>2035</v>
      </c>
      <c r="B89">
        <f ca="1">IF(OR(changes[[#This Row],[Type]]="Checklist",changes[[#This Row],[Type]]="checklist-flat"),1+IF(changes[[#This Row],[Type of change]] = "Edit",COUNTIFS($I$4:changes[[#This Row],[Name]],changes[[#This Row],[Name]], $E$4:changes[[#This Row],[Type of change]], "Edit")),B88)</f>
        <v>1</v>
      </c>
      <c r="C89" s="20">
        <v>44484</v>
      </c>
      <c r="D89" s="2" t="s">
        <v>2163</v>
      </c>
      <c r="E89" t="s">
        <v>2027</v>
      </c>
      <c r="F89" s="14"/>
      <c r="G89" s="14" t="s">
        <v>2166</v>
      </c>
      <c r="H89" s="3" t="s">
        <v>15</v>
      </c>
      <c r="I89" s="29" t="s">
        <v>1677</v>
      </c>
      <c r="J89" s="3"/>
      <c r="K89" s="3"/>
      <c r="M89" s="3"/>
    </row>
    <row r="90" spans="1:13" ht="14.25" customHeight="1">
      <c r="A90" t="s">
        <v>2035</v>
      </c>
      <c r="B90">
        <f ca="1">IF(OR(changes[[#This Row],[Type]]="Checklist",changes[[#This Row],[Type]]="checklist-flat"),1+IF(changes[[#This Row],[Type of change]] = "Edit",COUNTIFS($I$4:changes[[#This Row],[Name]],changes[[#This Row],[Name]], $E$4:changes[[#This Row],[Type of change]], "Edit")),B89)</f>
        <v>1</v>
      </c>
      <c r="C90" s="20">
        <v>44484</v>
      </c>
      <c r="D90" s="2" t="s">
        <v>2163</v>
      </c>
      <c r="E90" t="s">
        <v>2027</v>
      </c>
      <c r="F90" s="14"/>
      <c r="G90" s="14" t="s">
        <v>2166</v>
      </c>
      <c r="H90" s="3" t="s">
        <v>442</v>
      </c>
      <c r="I90" s="29" t="s">
        <v>1678</v>
      </c>
      <c r="J90" s="3"/>
      <c r="K90" s="3"/>
      <c r="M90" s="3"/>
    </row>
    <row r="91" spans="1:13" ht="14.25" customHeight="1">
      <c r="A91" t="s">
        <v>2035</v>
      </c>
      <c r="B91">
        <f ca="1">IF(OR(changes[[#This Row],[Type]]="Checklist",changes[[#This Row],[Type]]="checklist-flat"),1+IF(changes[[#This Row],[Type of change]] = "Edit",COUNTIFS($I$4:changes[[#This Row],[Name]],changes[[#This Row],[Name]], $E$4:changes[[#This Row],[Type of change]], "Edit")),B90)</f>
        <v>1</v>
      </c>
      <c r="C91" s="20">
        <v>44484</v>
      </c>
      <c r="D91" s="2" t="s">
        <v>2163</v>
      </c>
      <c r="E91" t="s">
        <v>2027</v>
      </c>
      <c r="F91" s="14"/>
      <c r="G91" s="14" t="s">
        <v>2166</v>
      </c>
      <c r="H91" s="3" t="s">
        <v>15</v>
      </c>
      <c r="I91" s="29" t="s">
        <v>1679</v>
      </c>
      <c r="J91" s="3"/>
      <c r="K91" s="3"/>
      <c r="M91" s="3"/>
    </row>
    <row r="92" spans="1:13">
      <c r="A92" t="s">
        <v>2035</v>
      </c>
      <c r="B92">
        <f ca="1">IF(OR(changes[[#This Row],[Type]]="Checklist",changes[[#This Row],[Type]]="checklist-flat"),1+IF(changes[[#This Row],[Type of change]] = "Edit",COUNTIFS($I$4:changes[[#This Row],[Name]],changes[[#This Row],[Name]], $E$4:changes[[#This Row],[Type of change]], "Edit")),B91)</f>
        <v>1</v>
      </c>
      <c r="C92" s="20">
        <v>44484</v>
      </c>
      <c r="D92" s="2" t="s">
        <v>2163</v>
      </c>
      <c r="E92" s="2" t="s">
        <v>2027</v>
      </c>
      <c r="F92" s="14"/>
      <c r="G92" s="14" t="s">
        <v>2166</v>
      </c>
      <c r="H92" s="2" t="s">
        <v>15</v>
      </c>
      <c r="I92" s="2" t="s">
        <v>1680</v>
      </c>
      <c r="J92" s="3"/>
      <c r="K92" s="3"/>
      <c r="M92" s="3"/>
    </row>
    <row r="93" spans="1:13">
      <c r="A93" t="s">
        <v>2035</v>
      </c>
      <c r="B93">
        <f ca="1">IF(OR(changes[[#This Row],[Type]]="Checklist",changes[[#This Row],[Type]]="checklist-flat"),1+IF(changes[[#This Row],[Type of change]] = "Edit",COUNTIFS($I$4:changes[[#This Row],[Name]],changes[[#This Row],[Name]], $E$4:changes[[#This Row],[Type of change]], "Edit")),B92)</f>
        <v>1</v>
      </c>
      <c r="C93" s="20">
        <v>44484</v>
      </c>
      <c r="D93" s="2" t="s">
        <v>2163</v>
      </c>
      <c r="E93" s="2" t="s">
        <v>2027</v>
      </c>
      <c r="F93" s="14"/>
      <c r="G93" s="14" t="s">
        <v>2166</v>
      </c>
      <c r="H93" s="2" t="s">
        <v>15</v>
      </c>
      <c r="I93" s="2" t="s">
        <v>1681</v>
      </c>
      <c r="J93" s="3"/>
      <c r="K93" s="3"/>
      <c r="M93" s="3"/>
    </row>
    <row r="94" spans="1:13">
      <c r="A94" t="s">
        <v>2035</v>
      </c>
      <c r="B94">
        <f ca="1">IF(OR(changes[[#This Row],[Type]]="Checklist",changes[[#This Row],[Type]]="checklist-flat"),1+IF(changes[[#This Row],[Type of change]] = "Edit",COUNTIFS($I$4:changes[[#This Row],[Name]],changes[[#This Row],[Name]], $E$4:changes[[#This Row],[Type of change]], "Edit")),B93)</f>
        <v>1</v>
      </c>
      <c r="C94" s="20">
        <v>44484</v>
      </c>
      <c r="D94" s="2" t="s">
        <v>2163</v>
      </c>
      <c r="E94" s="2" t="s">
        <v>2027</v>
      </c>
      <c r="F94" s="14"/>
      <c r="G94" s="14" t="s">
        <v>2166</v>
      </c>
      <c r="H94" s="2" t="s">
        <v>432</v>
      </c>
      <c r="I94" s="2" t="s">
        <v>1682</v>
      </c>
      <c r="J94" s="3"/>
      <c r="K94" s="3"/>
      <c r="M94" s="3"/>
    </row>
    <row r="95" spans="1:13">
      <c r="A95" t="s">
        <v>2035</v>
      </c>
      <c r="B95">
        <f ca="1">IF(OR(changes[[#This Row],[Type]]="Checklist",changes[[#This Row],[Type]]="checklist-flat"),1+IF(changes[[#This Row],[Type of change]] = "Edit",COUNTIFS($I$4:changes[[#This Row],[Name]],changes[[#This Row],[Name]], $E$4:changes[[#This Row],[Type of change]], "Edit")),B94)</f>
        <v>1</v>
      </c>
      <c r="C95" s="20">
        <v>44484</v>
      </c>
      <c r="D95" s="2" t="s">
        <v>2163</v>
      </c>
      <c r="E95" s="2" t="s">
        <v>2027</v>
      </c>
      <c r="F95" s="14"/>
      <c r="G95" s="14" t="s">
        <v>2166</v>
      </c>
      <c r="H95" s="2" t="s">
        <v>15</v>
      </c>
      <c r="I95" s="2" t="s">
        <v>1683</v>
      </c>
      <c r="J95" s="3"/>
      <c r="K95" s="3"/>
      <c r="M95" s="3"/>
    </row>
    <row r="96" spans="1:13">
      <c r="A96" t="s">
        <v>2035</v>
      </c>
      <c r="B96">
        <f ca="1">IF(OR(changes[[#This Row],[Type]]="Checklist",changes[[#This Row],[Type]]="checklist-flat"),1+IF(changes[[#This Row],[Type of change]] = "Edit",COUNTIFS($I$4:changes[[#This Row],[Name]],changes[[#This Row],[Name]], $E$4:changes[[#This Row],[Type of change]], "Edit")),B95)</f>
        <v>1</v>
      </c>
      <c r="C96" s="20">
        <v>44484</v>
      </c>
      <c r="D96" s="2" t="s">
        <v>2163</v>
      </c>
      <c r="E96" s="2" t="s">
        <v>2027</v>
      </c>
      <c r="F96" s="14"/>
      <c r="G96" s="14" t="s">
        <v>2166</v>
      </c>
      <c r="H96" s="2" t="s">
        <v>939</v>
      </c>
      <c r="I96" s="2" t="s">
        <v>1684</v>
      </c>
      <c r="J96" s="3"/>
      <c r="K96" s="3"/>
      <c r="M96" s="3"/>
    </row>
    <row r="97" spans="1:13">
      <c r="A97" t="s">
        <v>2035</v>
      </c>
      <c r="B97">
        <f ca="1">IF(OR(changes[[#This Row],[Type]]="Checklist",changes[[#This Row],[Type]]="checklist-flat"),1+IF(changes[[#This Row],[Type of change]] = "Edit",COUNTIFS($I$4:changes[[#This Row],[Name]],changes[[#This Row],[Name]], $E$4:changes[[#This Row],[Type of change]], "Edit")),B96)</f>
        <v>1</v>
      </c>
      <c r="C97" s="20">
        <v>44484</v>
      </c>
      <c r="D97" s="2" t="s">
        <v>2163</v>
      </c>
      <c r="E97" s="2" t="s">
        <v>2027</v>
      </c>
      <c r="F97" s="14"/>
      <c r="G97" s="14" t="s">
        <v>2166</v>
      </c>
      <c r="H97" s="2" t="s">
        <v>15</v>
      </c>
      <c r="I97" s="2" t="s">
        <v>1685</v>
      </c>
      <c r="J97" s="3"/>
      <c r="K97" s="3"/>
      <c r="M97" s="3"/>
    </row>
    <row r="98" spans="1:13">
      <c r="A98" t="s">
        <v>2035</v>
      </c>
      <c r="B98">
        <f ca="1">IF(OR(changes[[#This Row],[Type]]="Checklist",changes[[#This Row],[Type]]="checklist-flat"),1+IF(changes[[#This Row],[Type of change]] = "Edit",COUNTIFS($I$4:changes[[#This Row],[Name]],changes[[#This Row],[Name]], $E$4:changes[[#This Row],[Type of change]], "Edit")),B97)</f>
        <v>1</v>
      </c>
      <c r="C98" s="20">
        <v>44484</v>
      </c>
      <c r="D98" s="2" t="s">
        <v>2163</v>
      </c>
      <c r="E98" s="2" t="s">
        <v>2027</v>
      </c>
      <c r="F98" s="14"/>
      <c r="G98" s="14" t="s">
        <v>2167</v>
      </c>
      <c r="H98" s="2" t="s">
        <v>430</v>
      </c>
      <c r="I98" s="2" t="s">
        <v>2167</v>
      </c>
      <c r="J98" s="3"/>
      <c r="K98" s="3"/>
      <c r="M98" s="3"/>
    </row>
    <row r="99" spans="1:13">
      <c r="A99" t="s">
        <v>2035</v>
      </c>
      <c r="B99">
        <f ca="1">IF(OR(changes[[#This Row],[Type]]="Checklist",changes[[#This Row],[Type]]="checklist-flat"),1+IF(changes[[#This Row],[Type of change]] = "Edit",COUNTIFS($I$4:changes[[#This Row],[Name]],changes[[#This Row],[Name]], $E$4:changes[[#This Row],[Type of change]], "Edit")),B98)</f>
        <v>1</v>
      </c>
      <c r="C99" s="20">
        <v>44484</v>
      </c>
      <c r="D99" s="2" t="s">
        <v>2163</v>
      </c>
      <c r="E99" s="2" t="s">
        <v>2027</v>
      </c>
      <c r="F99" s="14"/>
      <c r="G99" s="14" t="s">
        <v>2167</v>
      </c>
      <c r="H99" s="2" t="s">
        <v>15</v>
      </c>
      <c r="I99" s="2" t="s">
        <v>22</v>
      </c>
      <c r="J99" s="3"/>
      <c r="K99" s="3"/>
      <c r="M99" s="3"/>
    </row>
    <row r="100" spans="1:13">
      <c r="A100" t="s">
        <v>2035</v>
      </c>
      <c r="B100">
        <f ca="1">IF(OR(changes[[#This Row],[Type]]="Checklist",changes[[#This Row],[Type]]="checklist-flat"),1+IF(changes[[#This Row],[Type of change]] = "Edit",COUNTIFS($I$4:changes[[#This Row],[Name]],changes[[#This Row],[Name]], $E$4:changes[[#This Row],[Type of change]], "Edit")),B99)</f>
        <v>1</v>
      </c>
      <c r="C100" s="20">
        <v>44484</v>
      </c>
      <c r="D100" s="2" t="s">
        <v>2163</v>
      </c>
      <c r="E100" s="2" t="s">
        <v>2027</v>
      </c>
      <c r="F100" s="14"/>
      <c r="G100" s="14" t="s">
        <v>2167</v>
      </c>
      <c r="H100" s="2" t="s">
        <v>15</v>
      </c>
      <c r="I100" s="2" t="s">
        <v>23</v>
      </c>
      <c r="J100" s="3"/>
      <c r="K100" s="3"/>
      <c r="M100" s="3"/>
    </row>
    <row r="101" spans="1:13">
      <c r="A101" t="s">
        <v>2035</v>
      </c>
      <c r="B101">
        <f ca="1">IF(OR(changes[[#This Row],[Type]]="Checklist",changes[[#This Row],[Type]]="checklist-flat"),1+IF(changes[[#This Row],[Type of change]] = "Edit",COUNTIFS($I$4:changes[[#This Row],[Name]],changes[[#This Row],[Name]], $E$4:changes[[#This Row],[Type of change]], "Edit")),B100)</f>
        <v>1</v>
      </c>
      <c r="C101" s="20">
        <v>44484</v>
      </c>
      <c r="D101" s="2" t="s">
        <v>2163</v>
      </c>
      <c r="E101" s="2" t="s">
        <v>2027</v>
      </c>
      <c r="F101" s="14"/>
      <c r="G101" s="14" t="s">
        <v>2167</v>
      </c>
      <c r="H101" s="2" t="s">
        <v>939</v>
      </c>
      <c r="I101" s="2" t="s">
        <v>25</v>
      </c>
      <c r="J101" s="3"/>
      <c r="K101" s="3"/>
      <c r="M101" s="3"/>
    </row>
    <row r="102" spans="1:13">
      <c r="A102" t="s">
        <v>2035</v>
      </c>
      <c r="B102">
        <f ca="1">IF(OR(changes[[#This Row],[Type]]="Checklist",changes[[#This Row],[Type]]="checklist-flat"),1+IF(changes[[#This Row],[Type of change]] = "Edit",COUNTIFS($I$4:changes[[#This Row],[Name]],changes[[#This Row],[Name]], $E$4:changes[[#This Row],[Type of change]], "Edit")),B101)</f>
        <v>2</v>
      </c>
      <c r="C102" s="20">
        <v>44484</v>
      </c>
      <c r="D102" s="2" t="s">
        <v>2163</v>
      </c>
      <c r="E102" s="2" t="s">
        <v>2024</v>
      </c>
      <c r="F102" s="14"/>
      <c r="G102" s="14" t="s">
        <v>1646</v>
      </c>
      <c r="H102" s="2" t="s">
        <v>430</v>
      </c>
      <c r="I102" s="2" t="s">
        <v>1646</v>
      </c>
      <c r="J102" s="3"/>
      <c r="K102" s="3"/>
      <c r="M102" s="3"/>
    </row>
    <row r="103" spans="1:13">
      <c r="A103" t="s">
        <v>2035</v>
      </c>
      <c r="B103">
        <f ca="1">IF(OR(changes[[#This Row],[Type]]="Checklist",changes[[#This Row],[Type]]="checklist-flat"),1+IF(changes[[#This Row],[Type of change]] = "Edit",COUNTIFS($I$4:changes[[#This Row],[Name]],changes[[#This Row],[Name]], $E$4:changes[[#This Row],[Type of change]], "Edit")),B102)</f>
        <v>2</v>
      </c>
      <c r="C103" s="20">
        <v>44484</v>
      </c>
      <c r="D103" s="2" t="s">
        <v>2163</v>
      </c>
      <c r="E103" s="2" t="s">
        <v>2024</v>
      </c>
      <c r="F103" s="14"/>
      <c r="G103" s="14" t="s">
        <v>1516</v>
      </c>
      <c r="H103" s="2" t="s">
        <v>430</v>
      </c>
      <c r="I103" s="2" t="s">
        <v>1516</v>
      </c>
      <c r="J103" s="3"/>
      <c r="K103" s="3"/>
      <c r="M103" s="3"/>
    </row>
    <row r="104" spans="1:13">
      <c r="A104" t="s">
        <v>2035</v>
      </c>
      <c r="B104">
        <f ca="1">IF(OR(changes[[#This Row],[Type]]="Checklist",changes[[#This Row],[Type]]="checklist-flat"),1+IF(changes[[#This Row],[Type of change]] = "Edit",COUNTIFS($I$4:changes[[#This Row],[Name]],changes[[#This Row],[Name]], $E$4:changes[[#This Row],[Type of change]], "Edit")),B103)</f>
        <v>1</v>
      </c>
      <c r="C104" s="20">
        <v>44503</v>
      </c>
      <c r="D104" s="2" t="s">
        <v>2168</v>
      </c>
      <c r="E104" t="s">
        <v>2164</v>
      </c>
      <c r="F104" s="14"/>
      <c r="G104" s="14" t="s">
        <v>2169</v>
      </c>
      <c r="H104" s="2" t="s">
        <v>430</v>
      </c>
      <c r="I104" s="2" t="s">
        <v>2169</v>
      </c>
      <c r="J104" s="2"/>
      <c r="K104" s="2"/>
      <c r="M104" s="3"/>
    </row>
    <row r="105" spans="1:13">
      <c r="A105" t="s">
        <v>2035</v>
      </c>
      <c r="B105">
        <f ca="1">IF(OR(changes[[#This Row],[Type]]="Checklist",changes[[#This Row],[Type]]="checklist-flat"),1+IF(changes[[#This Row],[Type of change]] = "Edit",COUNTIFS($I$4:changes[[#This Row],[Name]],changes[[#This Row],[Name]], $E$4:changes[[#This Row],[Type of change]], "Edit")),B104)</f>
        <v>1</v>
      </c>
      <c r="C105" s="20">
        <v>44503</v>
      </c>
      <c r="D105" s="2" t="s">
        <v>2168</v>
      </c>
      <c r="E105" t="s">
        <v>2164</v>
      </c>
      <c r="F105" s="14"/>
      <c r="G105" s="14" t="s">
        <v>2169</v>
      </c>
      <c r="H105" s="2" t="s">
        <v>15</v>
      </c>
      <c r="I105" s="2" t="s">
        <v>90</v>
      </c>
      <c r="J105" s="2"/>
      <c r="K105" s="2"/>
      <c r="M105" s="3"/>
    </row>
    <row r="106" spans="1:13">
      <c r="A106" t="s">
        <v>2035</v>
      </c>
      <c r="B106">
        <f ca="1">IF(OR(changes[[#This Row],[Type]]="Checklist",changes[[#This Row],[Type]]="checklist-flat"),1+IF(changes[[#This Row],[Type of change]] = "Edit",COUNTIFS($I$4:changes[[#This Row],[Name]],changes[[#This Row],[Name]], $E$4:changes[[#This Row],[Type of change]], "Edit")),B105)</f>
        <v>1</v>
      </c>
      <c r="C106" s="20">
        <v>44503</v>
      </c>
      <c r="D106" s="2" t="s">
        <v>2168</v>
      </c>
      <c r="E106" t="s">
        <v>2164</v>
      </c>
      <c r="F106" s="14"/>
      <c r="G106" s="14" t="s">
        <v>2169</v>
      </c>
      <c r="H106" s="2" t="s">
        <v>15</v>
      </c>
      <c r="I106" s="2" t="s">
        <v>91</v>
      </c>
      <c r="J106" s="2"/>
      <c r="K106" s="2"/>
      <c r="M106" s="3"/>
    </row>
    <row r="107" spans="1:13">
      <c r="A107" t="s">
        <v>2035</v>
      </c>
      <c r="B107">
        <f ca="1">IF(OR(changes[[#This Row],[Type]]="Checklist",changes[[#This Row],[Type]]="checklist-flat"),1+IF(changes[[#This Row],[Type of change]] = "Edit",COUNTIFS($I$4:changes[[#This Row],[Name]],changes[[#This Row],[Name]], $E$4:changes[[#This Row],[Type of change]], "Edit")),B106)</f>
        <v>1</v>
      </c>
      <c r="C107" s="20">
        <v>44503</v>
      </c>
      <c r="D107" s="2" t="s">
        <v>2168</v>
      </c>
      <c r="E107" t="s">
        <v>2164</v>
      </c>
      <c r="F107" s="14"/>
      <c r="G107" s="14" t="s">
        <v>2169</v>
      </c>
      <c r="H107" s="2" t="s">
        <v>15</v>
      </c>
      <c r="I107" s="2" t="s">
        <v>104</v>
      </c>
      <c r="J107" s="2"/>
      <c r="K107" s="2"/>
      <c r="M107" s="3"/>
    </row>
    <row r="108" spans="1:13">
      <c r="A108" t="s">
        <v>2035</v>
      </c>
      <c r="B108">
        <f ca="1">IF(OR(changes[[#This Row],[Type]]="Checklist",changes[[#This Row],[Type]]="checklist-flat"),1+IF(changes[[#This Row],[Type of change]] = "Edit",COUNTIFS($I$4:changes[[#This Row],[Name]],changes[[#This Row],[Name]], $E$4:changes[[#This Row],[Type of change]], "Edit")),B107)</f>
        <v>1</v>
      </c>
      <c r="C108" s="20">
        <v>44503</v>
      </c>
      <c r="D108" s="2" t="s">
        <v>2168</v>
      </c>
      <c r="E108" t="s">
        <v>2164</v>
      </c>
      <c r="F108" s="14"/>
      <c r="G108" s="14" t="s">
        <v>2169</v>
      </c>
      <c r="H108" s="2" t="s">
        <v>15</v>
      </c>
      <c r="I108" s="2" t="s">
        <v>92</v>
      </c>
      <c r="J108" s="2"/>
      <c r="K108" s="2"/>
      <c r="M108" s="3"/>
    </row>
    <row r="109" spans="1:13">
      <c r="A109" t="s">
        <v>2035</v>
      </c>
      <c r="B109">
        <f ca="1">IF(OR(changes[[#This Row],[Type]]="Checklist",changes[[#This Row],[Type]]="checklist-flat"),1+IF(changes[[#This Row],[Type of change]] = "Edit",COUNTIFS($I$4:changes[[#This Row],[Name]],changes[[#This Row],[Name]], $E$4:changes[[#This Row],[Type of change]], "Edit")),B108)</f>
        <v>1</v>
      </c>
      <c r="C109" s="20">
        <v>44503</v>
      </c>
      <c r="D109" s="2" t="s">
        <v>2168</v>
      </c>
      <c r="E109" t="s">
        <v>2164</v>
      </c>
      <c r="F109" s="14"/>
      <c r="G109" s="14" t="s">
        <v>2169</v>
      </c>
      <c r="H109" s="2" t="s">
        <v>15</v>
      </c>
      <c r="I109" s="2" t="s">
        <v>105</v>
      </c>
      <c r="J109" s="2"/>
      <c r="K109" s="2"/>
      <c r="M109" s="3"/>
    </row>
    <row r="110" spans="1:13">
      <c r="A110" t="s">
        <v>2035</v>
      </c>
      <c r="B110">
        <f ca="1">IF(OR(changes[[#This Row],[Type]]="Checklist",changes[[#This Row],[Type]]="checklist-flat"),1+IF(changes[[#This Row],[Type of change]] = "Edit",COUNTIFS($I$4:changes[[#This Row],[Name]],changes[[#This Row],[Name]], $E$4:changes[[#This Row],[Type of change]], "Edit")),B109)</f>
        <v>1</v>
      </c>
      <c r="C110" s="20">
        <v>44503</v>
      </c>
      <c r="D110" s="2" t="s">
        <v>2168</v>
      </c>
      <c r="E110" t="s">
        <v>2164</v>
      </c>
      <c r="F110" s="14"/>
      <c r="G110" s="14" t="s">
        <v>2169</v>
      </c>
      <c r="H110" s="2" t="s">
        <v>15</v>
      </c>
      <c r="I110" s="2" t="s">
        <v>108</v>
      </c>
      <c r="J110" s="2"/>
      <c r="K110" s="2"/>
      <c r="M110" s="3"/>
    </row>
    <row r="111" spans="1:13">
      <c r="A111" t="s">
        <v>2035</v>
      </c>
      <c r="B111">
        <f ca="1">IF(OR(changes[[#This Row],[Type]]="Checklist",changes[[#This Row],[Type]]="checklist-flat"),1+IF(changes[[#This Row],[Type of change]] = "Edit",COUNTIFS($I$4:changes[[#This Row],[Name]],changes[[#This Row],[Name]], $E$4:changes[[#This Row],[Type of change]], "Edit")),B110)</f>
        <v>1</v>
      </c>
      <c r="C111" s="20">
        <v>44503</v>
      </c>
      <c r="D111" s="2" t="s">
        <v>2168</v>
      </c>
      <c r="E111" t="s">
        <v>2164</v>
      </c>
      <c r="F111" s="14"/>
      <c r="G111" s="14" t="s">
        <v>2169</v>
      </c>
      <c r="H111" s="2" t="s">
        <v>15</v>
      </c>
      <c r="I111" s="2" t="s">
        <v>102</v>
      </c>
      <c r="J111" s="2"/>
      <c r="K111" s="2"/>
      <c r="M111" s="3"/>
    </row>
    <row r="112" spans="1:13">
      <c r="A112" t="s">
        <v>2035</v>
      </c>
      <c r="B112">
        <f ca="1">IF(OR(changes[[#This Row],[Type]]="Checklist",changes[[#This Row],[Type]]="checklist-flat"),1+IF(changes[[#This Row],[Type of change]] = "Edit",COUNTIFS($I$4:changes[[#This Row],[Name]],changes[[#This Row],[Name]], $E$4:changes[[#This Row],[Type of change]], "Edit")),B111)</f>
        <v>1</v>
      </c>
      <c r="C112" s="20">
        <v>44503</v>
      </c>
      <c r="D112" s="2" t="s">
        <v>2168</v>
      </c>
      <c r="E112" t="s">
        <v>2164</v>
      </c>
      <c r="F112" s="14"/>
      <c r="G112" s="14" t="s">
        <v>112</v>
      </c>
      <c r="H112" s="2" t="s">
        <v>430</v>
      </c>
      <c r="I112" s="2" t="s">
        <v>112</v>
      </c>
      <c r="J112" s="2"/>
      <c r="K112" s="2"/>
      <c r="M112" s="3"/>
    </row>
    <row r="113" spans="1:13">
      <c r="A113" t="s">
        <v>2035</v>
      </c>
      <c r="B113">
        <f ca="1">IF(OR(changes[[#This Row],[Type]]="Checklist",changes[[#This Row],[Type]]="checklist-flat"),1+IF(changes[[#This Row],[Type of change]] = "Edit",COUNTIFS($I$4:changes[[#This Row],[Name]],changes[[#This Row],[Name]], $E$4:changes[[#This Row],[Type of change]], "Edit")),B112)</f>
        <v>1</v>
      </c>
      <c r="C113" s="20">
        <v>44503</v>
      </c>
      <c r="D113" s="2" t="s">
        <v>2168</v>
      </c>
      <c r="E113" t="s">
        <v>2164</v>
      </c>
      <c r="F113" s="14"/>
      <c r="G113" s="14" t="s">
        <v>112</v>
      </c>
      <c r="H113" s="2" t="s">
        <v>15</v>
      </c>
      <c r="I113" s="2" t="s">
        <v>113</v>
      </c>
      <c r="J113" s="2"/>
      <c r="K113" s="2"/>
      <c r="M113" s="3"/>
    </row>
    <row r="114" spans="1:13">
      <c r="A114" t="s">
        <v>2035</v>
      </c>
      <c r="B114">
        <f ca="1">IF(OR(changes[[#This Row],[Type]]="Checklist",changes[[#This Row],[Type]]="checklist-flat"),1+IF(changes[[#This Row],[Type of change]] = "Edit",COUNTIFS($I$4:changes[[#This Row],[Name]],changes[[#This Row],[Name]], $E$4:changes[[#This Row],[Type of change]], "Edit")),B113)</f>
        <v>1</v>
      </c>
      <c r="C114" s="20">
        <v>44503</v>
      </c>
      <c r="D114" s="2" t="s">
        <v>2168</v>
      </c>
      <c r="E114" t="s">
        <v>2164</v>
      </c>
      <c r="F114" s="14"/>
      <c r="G114" s="14" t="s">
        <v>112</v>
      </c>
      <c r="H114" s="2" t="s">
        <v>15</v>
      </c>
      <c r="I114" s="2" t="s">
        <v>114</v>
      </c>
      <c r="J114" s="2"/>
      <c r="K114" s="2"/>
      <c r="M114" s="3"/>
    </row>
    <row r="115" spans="1:13" ht="15.75">
      <c r="A115" t="s">
        <v>2035</v>
      </c>
      <c r="B115">
        <f ca="1">IF(OR(changes[[#This Row],[Type]]="Checklist",changes[[#This Row],[Type]]="checklist-flat"),1+IF(changes[[#This Row],[Type of change]] = "Edit",COUNTIFS($I$4:changes[[#This Row],[Name]],changes[[#This Row],[Name]], $E$4:changes[[#This Row],[Type of change]], "Edit")),B114)</f>
        <v>1</v>
      </c>
      <c r="C115" s="20">
        <v>44503</v>
      </c>
      <c r="D115" s="2" t="s">
        <v>2168</v>
      </c>
      <c r="E115" t="s">
        <v>2164</v>
      </c>
      <c r="F115" s="14"/>
      <c r="G115" s="14" t="s">
        <v>112</v>
      </c>
      <c r="H115" t="s">
        <v>15</v>
      </c>
      <c r="I115" t="s">
        <v>115</v>
      </c>
      <c r="J115" s="32"/>
      <c r="K115" s="3"/>
      <c r="M115" s="3"/>
    </row>
    <row r="116" spans="1:13">
      <c r="A116" t="s">
        <v>2035</v>
      </c>
      <c r="B116">
        <f ca="1">IF(OR(changes[[#This Row],[Type]]="Checklist",changes[[#This Row],[Type]]="checklist-flat"),1+IF(changes[[#This Row],[Type of change]] = "Edit",COUNTIFS($I$4:changes[[#This Row],[Name]],changes[[#This Row],[Name]], $E$4:changes[[#This Row],[Type of change]], "Edit")),B115)</f>
        <v>1</v>
      </c>
      <c r="C116" s="20">
        <v>44503</v>
      </c>
      <c r="D116" s="2" t="s">
        <v>2168</v>
      </c>
      <c r="E116" t="s">
        <v>2164</v>
      </c>
      <c r="F116" s="14"/>
      <c r="G116" s="14" t="s">
        <v>112</v>
      </c>
      <c r="H116" t="s">
        <v>15</v>
      </c>
      <c r="I116" t="s">
        <v>116</v>
      </c>
      <c r="M116" s="3"/>
    </row>
    <row r="117" spans="1:13">
      <c r="A117" t="s">
        <v>2035</v>
      </c>
      <c r="B117">
        <f ca="1">IF(OR(changes[[#This Row],[Type]]="Checklist",changes[[#This Row],[Type]]="checklist-flat"),1+IF(changes[[#This Row],[Type of change]] = "Edit",COUNTIFS($I$4:changes[[#This Row],[Name]],changes[[#This Row],[Name]], $E$4:changes[[#This Row],[Type of change]], "Edit")),B116)</f>
        <v>1</v>
      </c>
      <c r="C117" s="20">
        <v>44503</v>
      </c>
      <c r="D117" s="2" t="s">
        <v>2168</v>
      </c>
      <c r="E117" t="s">
        <v>2164</v>
      </c>
      <c r="F117" s="14"/>
      <c r="G117" s="14" t="s">
        <v>112</v>
      </c>
      <c r="H117" t="s">
        <v>15</v>
      </c>
      <c r="I117" t="s">
        <v>117</v>
      </c>
      <c r="M117" s="3"/>
    </row>
    <row r="118" spans="1:13">
      <c r="A118" t="s">
        <v>2035</v>
      </c>
      <c r="B118">
        <f ca="1">IF(OR(changes[[#This Row],[Type]]="Checklist",changes[[#This Row],[Type]]="checklist-flat"),1+IF(changes[[#This Row],[Type of change]] = "Edit",COUNTIFS($I$4:changes[[#This Row],[Name]],changes[[#This Row],[Name]], $E$4:changes[[#This Row],[Type of change]], "Edit")),B117)</f>
        <v>1</v>
      </c>
      <c r="C118" s="20">
        <v>44503</v>
      </c>
      <c r="D118" s="2" t="s">
        <v>2168</v>
      </c>
      <c r="E118" t="s">
        <v>2164</v>
      </c>
      <c r="F118" s="14"/>
      <c r="G118" s="14" t="s">
        <v>112</v>
      </c>
      <c r="H118" t="s">
        <v>15</v>
      </c>
      <c r="I118" t="s">
        <v>118</v>
      </c>
      <c r="M118" s="3"/>
    </row>
    <row r="119" spans="1:13">
      <c r="A119" t="s">
        <v>2035</v>
      </c>
      <c r="B119">
        <f ca="1">IF(OR(changes[[#This Row],[Type]]="Checklist",changes[[#This Row],[Type]]="checklist-flat"),1+IF(changes[[#This Row],[Type of change]] = "Edit",COUNTIFS($I$4:changes[[#This Row],[Name]],changes[[#This Row],[Name]], $E$4:changes[[#This Row],[Type of change]], "Edit")),B118)</f>
        <v>1</v>
      </c>
      <c r="C119" s="20">
        <v>44503</v>
      </c>
      <c r="D119" s="2" t="s">
        <v>2168</v>
      </c>
      <c r="E119" t="s">
        <v>2164</v>
      </c>
      <c r="F119" s="14"/>
      <c r="G119" s="14" t="s">
        <v>112</v>
      </c>
      <c r="H119" t="s">
        <v>15</v>
      </c>
      <c r="I119" t="s">
        <v>119</v>
      </c>
      <c r="M119" s="3"/>
    </row>
    <row r="120" spans="1:13">
      <c r="A120" t="s">
        <v>2035</v>
      </c>
      <c r="B120">
        <f ca="1">IF(OR(changes[[#This Row],[Type]]="Checklist",changes[[#This Row],[Type]]="checklist-flat"),1+IF(changes[[#This Row],[Type of change]] = "Edit",COUNTIFS($I$4:changes[[#This Row],[Name]],changes[[#This Row],[Name]], $E$4:changes[[#This Row],[Type of change]], "Edit")),B119)</f>
        <v>1</v>
      </c>
      <c r="C120" s="20">
        <v>44503</v>
      </c>
      <c r="D120" s="2" t="s">
        <v>2168</v>
      </c>
      <c r="E120" t="s">
        <v>2164</v>
      </c>
      <c r="F120" s="14"/>
      <c r="G120" s="14" t="s">
        <v>112</v>
      </c>
      <c r="H120" t="s">
        <v>15</v>
      </c>
      <c r="I120" t="s">
        <v>120</v>
      </c>
      <c r="M120" s="3"/>
    </row>
    <row r="121" spans="1:13">
      <c r="A121" t="s">
        <v>2035</v>
      </c>
      <c r="B121">
        <f ca="1">IF(OR(changes[[#This Row],[Type]]="Checklist",changes[[#This Row],[Type]]="checklist-flat"),1+IF(changes[[#This Row],[Type of change]] = "Edit",COUNTIFS($I$4:changes[[#This Row],[Name]],changes[[#This Row],[Name]], $E$4:changes[[#This Row],[Type of change]], "Edit")),B120)</f>
        <v>1</v>
      </c>
      <c r="C121" s="20">
        <v>44503</v>
      </c>
      <c r="D121" s="2" t="s">
        <v>2168</v>
      </c>
      <c r="E121" t="s">
        <v>2164</v>
      </c>
      <c r="F121" s="14"/>
      <c r="G121" s="14" t="s">
        <v>112</v>
      </c>
      <c r="H121" s="14" t="s">
        <v>15</v>
      </c>
      <c r="I121" t="s">
        <v>1990</v>
      </c>
      <c r="M121" s="3"/>
    </row>
    <row r="122" spans="1:13">
      <c r="A122" t="s">
        <v>2035</v>
      </c>
      <c r="B122">
        <f ca="1">IF(OR(changes[[#This Row],[Type]]="Checklist",changes[[#This Row],[Type]]="checklist-flat"),1+IF(changes[[#This Row],[Type of change]] = "Edit",COUNTIFS($I$4:changes[[#This Row],[Name]],changes[[#This Row],[Name]], $E$4:changes[[#This Row],[Type of change]], "Edit")),B121)</f>
        <v>1</v>
      </c>
      <c r="C122" s="20">
        <v>44503</v>
      </c>
      <c r="D122" s="2" t="s">
        <v>2168</v>
      </c>
      <c r="E122" t="s">
        <v>2164</v>
      </c>
      <c r="F122" s="14"/>
      <c r="G122" s="14" t="s">
        <v>112</v>
      </c>
      <c r="H122" s="14" t="s">
        <v>15</v>
      </c>
      <c r="I122" t="s">
        <v>122</v>
      </c>
      <c r="M122" s="3"/>
    </row>
    <row r="123" spans="1:13">
      <c r="A123" t="s">
        <v>2035</v>
      </c>
      <c r="B123">
        <f ca="1">IF(OR(changes[[#This Row],[Type]]="Checklist",changes[[#This Row],[Type]]="checklist-flat"),1+IF(changes[[#This Row],[Type of change]] = "Edit",COUNTIFS($I$4:changes[[#This Row],[Name]],changes[[#This Row],[Name]], $E$4:changes[[#This Row],[Type of change]], "Edit")),B122)</f>
        <v>1</v>
      </c>
      <c r="C123" s="20">
        <v>44503</v>
      </c>
      <c r="D123" s="2" t="s">
        <v>2168</v>
      </c>
      <c r="E123" t="s">
        <v>2024</v>
      </c>
      <c r="F123" s="14"/>
      <c r="G123" s="14" t="s">
        <v>112</v>
      </c>
      <c r="H123" s="14" t="s">
        <v>896</v>
      </c>
      <c r="I123" t="s">
        <v>76</v>
      </c>
      <c r="M123" s="3"/>
    </row>
    <row r="124" spans="1:13">
      <c r="A124" t="s">
        <v>2035</v>
      </c>
      <c r="B124">
        <f ca="1">IF(OR(changes[[#This Row],[Type]]="Checklist",changes[[#This Row],[Type]]="checklist-flat"),1+IF(changes[[#This Row],[Type of change]] = "Edit",COUNTIFS($I$4:changes[[#This Row],[Name]],changes[[#This Row],[Name]], $E$4:changes[[#This Row],[Type of change]], "Edit")),B123)</f>
        <v>1</v>
      </c>
      <c r="C124" s="20">
        <v>44515</v>
      </c>
      <c r="D124" s="2" t="s">
        <v>2168</v>
      </c>
      <c r="E124" t="s">
        <v>2164</v>
      </c>
      <c r="F124" s="14"/>
      <c r="G124" s="14" t="s">
        <v>136</v>
      </c>
      <c r="H124" s="14" t="s">
        <v>430</v>
      </c>
      <c r="I124" t="s">
        <v>136</v>
      </c>
      <c r="M124" s="3"/>
    </row>
    <row r="125" spans="1:13">
      <c r="A125" t="s">
        <v>2035</v>
      </c>
      <c r="B125">
        <f ca="1">IF(OR(changes[[#This Row],[Type]]="Checklist",changes[[#This Row],[Type]]="checklist-flat"),1+IF(changes[[#This Row],[Type of change]] = "Edit",COUNTIFS($I$4:changes[[#This Row],[Name]],changes[[#This Row],[Name]], $E$4:changes[[#This Row],[Type of change]], "Edit")),B124)</f>
        <v>1</v>
      </c>
      <c r="C125" s="20">
        <v>44515</v>
      </c>
      <c r="D125" s="2" t="s">
        <v>2168</v>
      </c>
      <c r="E125" t="s">
        <v>2164</v>
      </c>
      <c r="F125" s="14"/>
      <c r="G125" s="14" t="s">
        <v>136</v>
      </c>
      <c r="H125" s="14" t="s">
        <v>15</v>
      </c>
      <c r="I125" t="s">
        <v>90</v>
      </c>
      <c r="M125" s="3"/>
    </row>
    <row r="126" spans="1:13">
      <c r="A126" t="s">
        <v>2035</v>
      </c>
      <c r="B126">
        <f ca="1">IF(OR(changes[[#This Row],[Type]]="Checklist",changes[[#This Row],[Type]]="checklist-flat"),1+IF(changes[[#This Row],[Type of change]] = "Edit",COUNTIFS($I$4:changes[[#This Row],[Name]],changes[[#This Row],[Name]], $E$4:changes[[#This Row],[Type of change]], "Edit")),B125)</f>
        <v>1</v>
      </c>
      <c r="C126" s="20">
        <v>44515</v>
      </c>
      <c r="D126" s="2" t="s">
        <v>2168</v>
      </c>
      <c r="E126" t="s">
        <v>2164</v>
      </c>
      <c r="F126" s="14"/>
      <c r="G126" s="14" t="s">
        <v>136</v>
      </c>
      <c r="H126" s="14" t="s">
        <v>15</v>
      </c>
      <c r="I126" t="s">
        <v>91</v>
      </c>
      <c r="M126" s="3"/>
    </row>
    <row r="127" spans="1:13">
      <c r="A127" t="s">
        <v>2035</v>
      </c>
      <c r="B127">
        <f ca="1">IF(OR(changes[[#This Row],[Type]]="Checklist",changes[[#This Row],[Type]]="checklist-flat"),1+IF(changes[[#This Row],[Type of change]] = "Edit",COUNTIFS($I$4:changes[[#This Row],[Name]],changes[[#This Row],[Name]], $E$4:changes[[#This Row],[Type of change]], "Edit")),B126)</f>
        <v>1</v>
      </c>
      <c r="C127" s="20">
        <v>44515</v>
      </c>
      <c r="D127" s="2" t="s">
        <v>2168</v>
      </c>
      <c r="E127" t="s">
        <v>2164</v>
      </c>
      <c r="F127" s="14"/>
      <c r="G127" s="14" t="s">
        <v>136</v>
      </c>
      <c r="H127" s="14" t="s">
        <v>15</v>
      </c>
      <c r="I127" t="s">
        <v>104</v>
      </c>
      <c r="M127" s="3"/>
    </row>
    <row r="128" spans="1:13">
      <c r="A128" t="s">
        <v>2035</v>
      </c>
      <c r="B128">
        <f ca="1">IF(OR(changes[[#This Row],[Type]]="Checklist",changes[[#This Row],[Type]]="checklist-flat"),1+IF(changes[[#This Row],[Type of change]] = "Edit",COUNTIFS($I$4:changes[[#This Row],[Name]],changes[[#This Row],[Name]], $E$4:changes[[#This Row],[Type of change]], "Edit")),B127)</f>
        <v>1</v>
      </c>
      <c r="C128" s="20">
        <v>44515</v>
      </c>
      <c r="D128" s="2" t="s">
        <v>2168</v>
      </c>
      <c r="E128" t="s">
        <v>2164</v>
      </c>
      <c r="F128" s="14"/>
      <c r="G128" s="14" t="s">
        <v>136</v>
      </c>
      <c r="H128" s="14" t="s">
        <v>15</v>
      </c>
      <c r="I128" t="s">
        <v>92</v>
      </c>
      <c r="M128" s="3"/>
    </row>
    <row r="129" spans="1:13">
      <c r="A129" t="s">
        <v>2035</v>
      </c>
      <c r="B129">
        <f ca="1">IF(OR(changes[[#This Row],[Type]]="Checklist",changes[[#This Row],[Type]]="checklist-flat"),1+IF(changes[[#This Row],[Type of change]] = "Edit",COUNTIFS($I$4:changes[[#This Row],[Name]],changes[[#This Row],[Name]], $E$4:changes[[#This Row],[Type of change]], "Edit")),B128)</f>
        <v>1</v>
      </c>
      <c r="C129" s="20">
        <v>44515</v>
      </c>
      <c r="D129" s="2" t="s">
        <v>2168</v>
      </c>
      <c r="E129" t="s">
        <v>2164</v>
      </c>
      <c r="F129" s="14"/>
      <c r="G129" s="14" t="s">
        <v>136</v>
      </c>
      <c r="H129" s="14" t="s">
        <v>15</v>
      </c>
      <c r="I129" t="s">
        <v>105</v>
      </c>
      <c r="M129" s="3"/>
    </row>
    <row r="130" spans="1:13">
      <c r="A130" t="s">
        <v>2035</v>
      </c>
      <c r="B130">
        <f ca="1">IF(OR(changes[[#This Row],[Type]]="Checklist",changes[[#This Row],[Type]]="checklist-flat"),1+IF(changes[[#This Row],[Type of change]] = "Edit",COUNTIFS($I$4:changes[[#This Row],[Name]],changes[[#This Row],[Name]], $E$4:changes[[#This Row],[Type of change]], "Edit")),B129)</f>
        <v>1</v>
      </c>
      <c r="C130" s="20">
        <v>44515</v>
      </c>
      <c r="D130" s="2" t="s">
        <v>2168</v>
      </c>
      <c r="E130" t="s">
        <v>2164</v>
      </c>
      <c r="F130" s="14"/>
      <c r="G130" s="14" t="s">
        <v>136</v>
      </c>
      <c r="H130" s="14" t="s">
        <v>15</v>
      </c>
      <c r="I130" t="s">
        <v>138</v>
      </c>
      <c r="M130" s="3"/>
    </row>
    <row r="131" spans="1:13">
      <c r="A131" t="s">
        <v>2035</v>
      </c>
      <c r="B131">
        <f ca="1">IF(OR(changes[[#This Row],[Type]]="Checklist",changes[[#This Row],[Type]]="checklist-flat"),1+IF(changes[[#This Row],[Type of change]] = "Edit",COUNTIFS($I$4:changes[[#This Row],[Name]],changes[[#This Row],[Name]], $E$4:changes[[#This Row],[Type of change]], "Edit")),B130)</f>
        <v>1</v>
      </c>
      <c r="C131" s="20">
        <v>44515</v>
      </c>
      <c r="D131" s="2" t="s">
        <v>2168</v>
      </c>
      <c r="E131" t="s">
        <v>2164</v>
      </c>
      <c r="F131" s="14"/>
      <c r="G131" s="14" t="s">
        <v>136</v>
      </c>
      <c r="H131" s="14" t="s">
        <v>15</v>
      </c>
      <c r="I131" t="s">
        <v>119</v>
      </c>
      <c r="M131" s="3"/>
    </row>
    <row r="132" spans="1:13">
      <c r="A132" t="s">
        <v>2035</v>
      </c>
      <c r="B132">
        <f ca="1">IF(OR(changes[[#This Row],[Type]]="Checklist",changes[[#This Row],[Type]]="checklist-flat"),1+IF(changes[[#This Row],[Type of change]] = "Edit",COUNTIFS($I$4:changes[[#This Row],[Name]],changes[[#This Row],[Name]], $E$4:changes[[#This Row],[Type of change]], "Edit")),B131)</f>
        <v>1</v>
      </c>
      <c r="C132" s="20">
        <v>44515</v>
      </c>
      <c r="D132" s="2" t="s">
        <v>2168</v>
      </c>
      <c r="E132" t="s">
        <v>2164</v>
      </c>
      <c r="F132" s="14"/>
      <c r="G132" s="14" t="s">
        <v>123</v>
      </c>
      <c r="H132" s="14" t="s">
        <v>430</v>
      </c>
      <c r="I132" t="s">
        <v>123</v>
      </c>
      <c r="M132" s="3"/>
    </row>
    <row r="133" spans="1:13">
      <c r="A133" t="s">
        <v>2035</v>
      </c>
      <c r="B133">
        <f ca="1">IF(OR(changes[[#This Row],[Type]]="Checklist",changes[[#This Row],[Type]]="checklist-flat"),1+IF(changes[[#This Row],[Type of change]] = "Edit",COUNTIFS($I$4:changes[[#This Row],[Name]],changes[[#This Row],[Name]], $E$4:changes[[#This Row],[Type of change]], "Edit")),B132)</f>
        <v>1</v>
      </c>
      <c r="C133" s="20">
        <v>44515</v>
      </c>
      <c r="D133" s="2" t="s">
        <v>2168</v>
      </c>
      <c r="E133" t="s">
        <v>2164</v>
      </c>
      <c r="F133" s="14"/>
      <c r="G133" s="14" t="s">
        <v>123</v>
      </c>
      <c r="H133" s="14" t="s">
        <v>15</v>
      </c>
      <c r="I133" t="s">
        <v>90</v>
      </c>
      <c r="M133" s="3"/>
    </row>
    <row r="134" spans="1:13">
      <c r="A134" t="s">
        <v>2035</v>
      </c>
      <c r="B134">
        <f ca="1">IF(OR(changes[[#This Row],[Type]]="Checklist",changes[[#This Row],[Type]]="checklist-flat"),1+IF(changes[[#This Row],[Type of change]] = "Edit",COUNTIFS($I$4:changes[[#This Row],[Name]],changes[[#This Row],[Name]], $E$4:changes[[#This Row],[Type of change]], "Edit")),B133)</f>
        <v>1</v>
      </c>
      <c r="C134" s="20">
        <v>44515</v>
      </c>
      <c r="D134" s="2" t="s">
        <v>2168</v>
      </c>
      <c r="E134" t="s">
        <v>2164</v>
      </c>
      <c r="F134" s="14"/>
      <c r="G134" s="14" t="s">
        <v>123</v>
      </c>
      <c r="H134" s="14" t="s">
        <v>15</v>
      </c>
      <c r="I134" t="s">
        <v>124</v>
      </c>
      <c r="M134" s="3"/>
    </row>
    <row r="135" spans="1:13">
      <c r="A135" t="s">
        <v>2035</v>
      </c>
      <c r="B135">
        <f ca="1">IF(OR(changes[[#This Row],[Type]]="Checklist",changes[[#This Row],[Type]]="checklist-flat"),1+IF(changes[[#This Row],[Type of change]] = "Edit",COUNTIFS($I$4:changes[[#This Row],[Name]],changes[[#This Row],[Name]], $E$4:changes[[#This Row],[Type of change]], "Edit")),B134)</f>
        <v>1</v>
      </c>
      <c r="C135" s="20">
        <v>44515</v>
      </c>
      <c r="D135" s="2" t="s">
        <v>2168</v>
      </c>
      <c r="E135" t="s">
        <v>2164</v>
      </c>
      <c r="F135" s="14"/>
      <c r="G135" s="14" t="s">
        <v>123</v>
      </c>
      <c r="H135" s="14" t="s">
        <v>896</v>
      </c>
      <c r="I135" t="s">
        <v>125</v>
      </c>
      <c r="M135" s="3"/>
    </row>
    <row r="136" spans="1:13">
      <c r="A136" t="s">
        <v>2035</v>
      </c>
      <c r="B136">
        <f ca="1">IF(OR(changes[[#This Row],[Type]]="Checklist",changes[[#This Row],[Type]]="checklist-flat"),1+IF(changes[[#This Row],[Type of change]] = "Edit",COUNTIFS($I$4:changes[[#This Row],[Name]],changes[[#This Row],[Name]], $E$4:changes[[#This Row],[Type of change]], "Edit")),B135)</f>
        <v>1</v>
      </c>
      <c r="C136" s="20">
        <v>44515</v>
      </c>
      <c r="D136" s="2" t="s">
        <v>2168</v>
      </c>
      <c r="E136" t="s">
        <v>2164</v>
      </c>
      <c r="F136" s="14"/>
      <c r="G136" s="14" t="s">
        <v>123</v>
      </c>
      <c r="H136" s="14" t="s">
        <v>896</v>
      </c>
      <c r="I136" t="s">
        <v>126</v>
      </c>
      <c r="M136" s="3"/>
    </row>
    <row r="137" spans="1:13">
      <c r="A137" t="s">
        <v>2035</v>
      </c>
      <c r="B137">
        <f ca="1">IF(OR(changes[[#This Row],[Type]]="Checklist",changes[[#This Row],[Type]]="checklist-flat"),1+IF(changes[[#This Row],[Type of change]] = "Edit",COUNTIFS($I$4:changes[[#This Row],[Name]],changes[[#This Row],[Name]], $E$4:changes[[#This Row],[Type of change]], "Edit")),B136)</f>
        <v>1</v>
      </c>
      <c r="C137" s="20">
        <v>44515</v>
      </c>
      <c r="D137" s="2" t="s">
        <v>2168</v>
      </c>
      <c r="E137" t="s">
        <v>2164</v>
      </c>
      <c r="F137" s="14"/>
      <c r="G137" s="14" t="s">
        <v>123</v>
      </c>
      <c r="H137" s="14" t="s">
        <v>896</v>
      </c>
      <c r="I137" t="s">
        <v>127</v>
      </c>
      <c r="M137" s="3"/>
    </row>
    <row r="138" spans="1:13">
      <c r="A138" t="s">
        <v>2035</v>
      </c>
      <c r="B138">
        <f ca="1">IF(OR(changes[[#This Row],[Type]]="Checklist",changes[[#This Row],[Type]]="checklist-flat"),1+IF(changes[[#This Row],[Type of change]] = "Edit",COUNTIFS($I$4:changes[[#This Row],[Name]],changes[[#This Row],[Name]], $E$4:changes[[#This Row],[Type of change]], "Edit")),B137)</f>
        <v>1</v>
      </c>
      <c r="C138" s="20">
        <v>44515</v>
      </c>
      <c r="D138" s="2" t="s">
        <v>2168</v>
      </c>
      <c r="E138" t="s">
        <v>2020</v>
      </c>
      <c r="F138" s="14"/>
      <c r="G138" s="14" t="s">
        <v>123</v>
      </c>
      <c r="H138" s="14" t="s">
        <v>15</v>
      </c>
      <c r="I138" t="s">
        <v>1517</v>
      </c>
      <c r="M138" s="3"/>
    </row>
    <row r="139" spans="1:13">
      <c r="A139" t="s">
        <v>2035</v>
      </c>
      <c r="B139">
        <f ca="1">IF(OR(changes[[#This Row],[Type]]="Checklist",changes[[#This Row],[Type]]="checklist-flat"),1+IF(changes[[#This Row],[Type of change]] = "Edit",COUNTIFS($I$4:changes[[#This Row],[Name]],changes[[#This Row],[Name]], $E$4:changes[[#This Row],[Type of change]], "Edit")),B138)</f>
        <v>1</v>
      </c>
      <c r="C139" s="20">
        <v>44515</v>
      </c>
      <c r="D139" s="2" t="s">
        <v>2168</v>
      </c>
      <c r="E139" t="s">
        <v>2020</v>
      </c>
      <c r="F139" s="14"/>
      <c r="G139" s="14" t="s">
        <v>123</v>
      </c>
      <c r="H139" s="14" t="s">
        <v>15</v>
      </c>
      <c r="I139" t="s">
        <v>1518</v>
      </c>
      <c r="M139" s="3"/>
    </row>
    <row r="140" spans="1:13">
      <c r="A140" t="s">
        <v>2035</v>
      </c>
      <c r="B140">
        <f ca="1">IF(OR(changes[[#This Row],[Type]]="Checklist",changes[[#This Row],[Type]]="checklist-flat"),1+IF(changes[[#This Row],[Type of change]] = "Edit",COUNTIFS($I$4:changes[[#This Row],[Name]],changes[[#This Row],[Name]], $E$4:changes[[#This Row],[Type of change]], "Edit")),B139)</f>
        <v>1</v>
      </c>
      <c r="C140" s="20">
        <v>44515</v>
      </c>
      <c r="D140" s="2" t="s">
        <v>2168</v>
      </c>
      <c r="E140" t="s">
        <v>2020</v>
      </c>
      <c r="F140" s="14"/>
      <c r="G140" s="14" t="s">
        <v>123</v>
      </c>
      <c r="H140" s="14" t="s">
        <v>15</v>
      </c>
      <c r="I140" t="s">
        <v>1517</v>
      </c>
      <c r="M140" s="3"/>
    </row>
    <row r="141" spans="1:13">
      <c r="A141" t="s">
        <v>2035</v>
      </c>
      <c r="B141">
        <f ca="1">IF(OR(changes[[#This Row],[Type]]="Checklist",changes[[#This Row],[Type]]="checklist-flat"),1+IF(changes[[#This Row],[Type of change]] = "Edit",COUNTIFS($I$4:changes[[#This Row],[Name]],changes[[#This Row],[Name]], $E$4:changes[[#This Row],[Type of change]], "Edit")),B140)</f>
        <v>1</v>
      </c>
      <c r="C141" s="20">
        <v>44515</v>
      </c>
      <c r="D141" s="2" t="s">
        <v>2168</v>
      </c>
      <c r="E141" t="s">
        <v>2020</v>
      </c>
      <c r="F141" s="14"/>
      <c r="G141" s="14" t="s">
        <v>123</v>
      </c>
      <c r="H141" s="14" t="s">
        <v>15</v>
      </c>
      <c r="I141" s="14" t="s">
        <v>1518</v>
      </c>
      <c r="J141" s="33"/>
      <c r="K141" s="3"/>
      <c r="M141" s="3"/>
    </row>
    <row r="142" spans="1:13">
      <c r="A142" t="s">
        <v>2035</v>
      </c>
      <c r="B142">
        <f ca="1">IF(OR(changes[[#This Row],[Type]]="Checklist",changes[[#This Row],[Type]]="checklist-flat"),1+IF(changes[[#This Row],[Type of change]] = "Edit",COUNTIFS($I$4:changes[[#This Row],[Name]],changes[[#This Row],[Name]], $E$4:changes[[#This Row],[Type of change]], "Edit")),B141)</f>
        <v>1</v>
      </c>
      <c r="C142" s="20">
        <v>44515</v>
      </c>
      <c r="D142" s="2" t="s">
        <v>2168</v>
      </c>
      <c r="E142" t="s">
        <v>2164</v>
      </c>
      <c r="F142" s="14"/>
      <c r="G142" s="14" t="s">
        <v>1686</v>
      </c>
      <c r="H142" s="14" t="s">
        <v>430</v>
      </c>
      <c r="I142" s="14" t="s">
        <v>1686</v>
      </c>
      <c r="K142" s="3"/>
      <c r="M142" s="3"/>
    </row>
    <row r="143" spans="1:13">
      <c r="A143" t="s">
        <v>2035</v>
      </c>
      <c r="B143">
        <f ca="1">IF(OR(changes[[#This Row],[Type]]="Checklist",changes[[#This Row],[Type]]="checklist-flat"),1+IF(changes[[#This Row],[Type of change]] = "Edit",COUNTIFS($I$4:changes[[#This Row],[Name]],changes[[#This Row],[Name]], $E$4:changes[[#This Row],[Type of change]], "Edit")),B142)</f>
        <v>1</v>
      </c>
      <c r="C143" s="20">
        <v>44515</v>
      </c>
      <c r="D143" s="2" t="s">
        <v>2168</v>
      </c>
      <c r="E143" t="s">
        <v>2164</v>
      </c>
      <c r="F143" s="14"/>
      <c r="G143" s="14" t="s">
        <v>1686</v>
      </c>
      <c r="H143" s="14" t="s">
        <v>432</v>
      </c>
      <c r="I143" s="14" t="s">
        <v>1647</v>
      </c>
      <c r="K143" s="3"/>
      <c r="M143" s="3"/>
    </row>
    <row r="144" spans="1:13">
      <c r="A144" t="s">
        <v>2035</v>
      </c>
      <c r="B144">
        <f ca="1">IF(OR(changes[[#This Row],[Type]]="Checklist",changes[[#This Row],[Type]]="checklist-flat"),1+IF(changes[[#This Row],[Type of change]] = "Edit",COUNTIFS($I$4:changes[[#This Row],[Name]],changes[[#This Row],[Name]], $E$4:changes[[#This Row],[Type of change]], "Edit")),B143)</f>
        <v>1</v>
      </c>
      <c r="C144" s="20">
        <v>44515</v>
      </c>
      <c r="D144" s="2" t="s">
        <v>2168</v>
      </c>
      <c r="E144" t="s">
        <v>2164</v>
      </c>
      <c r="F144" s="14"/>
      <c r="G144" s="14" t="s">
        <v>1686</v>
      </c>
      <c r="H144" s="14" t="s">
        <v>182</v>
      </c>
      <c r="I144" s="14" t="s">
        <v>1549</v>
      </c>
      <c r="K144" s="3"/>
      <c r="M144" s="3"/>
    </row>
    <row r="145" spans="1:13">
      <c r="A145" t="s">
        <v>2035</v>
      </c>
      <c r="B145">
        <f ca="1">IF(OR(changes[[#This Row],[Type]]="Checklist",changes[[#This Row],[Type]]="checklist-flat"),1+IF(changes[[#This Row],[Type of change]] = "Edit",COUNTIFS($I$4:changes[[#This Row],[Name]],changes[[#This Row],[Name]], $E$4:changes[[#This Row],[Type of change]], "Edit")),B144)</f>
        <v>1</v>
      </c>
      <c r="C145" s="20">
        <v>44515</v>
      </c>
      <c r="D145" s="2" t="s">
        <v>2168</v>
      </c>
      <c r="E145" t="s">
        <v>2164</v>
      </c>
      <c r="F145" s="14"/>
      <c r="G145" s="14" t="s">
        <v>1686</v>
      </c>
      <c r="H145" s="14" t="s">
        <v>182</v>
      </c>
      <c r="I145" s="14" t="s">
        <v>1550</v>
      </c>
      <c r="K145" s="3"/>
      <c r="M145" s="3"/>
    </row>
    <row r="146" spans="1:13">
      <c r="A146" t="s">
        <v>2035</v>
      </c>
      <c r="B146">
        <f ca="1">IF(OR(changes[[#This Row],[Type]]="Checklist",changes[[#This Row],[Type]]="checklist-flat"),1+IF(changes[[#This Row],[Type of change]] = "Edit",COUNTIFS($I$4:changes[[#This Row],[Name]],changes[[#This Row],[Name]], $E$4:changes[[#This Row],[Type of change]], "Edit")),B145)</f>
        <v>1</v>
      </c>
      <c r="C146" s="20">
        <v>44515</v>
      </c>
      <c r="D146" s="2" t="s">
        <v>2168</v>
      </c>
      <c r="E146" t="s">
        <v>2164</v>
      </c>
      <c r="F146" s="14"/>
      <c r="G146" s="14" t="s">
        <v>1686</v>
      </c>
      <c r="H146" s="14" t="s">
        <v>15</v>
      </c>
      <c r="I146" s="14" t="s">
        <v>1649</v>
      </c>
      <c r="K146" s="3"/>
      <c r="M146" s="3"/>
    </row>
    <row r="147" spans="1:13">
      <c r="A147" t="s">
        <v>2035</v>
      </c>
      <c r="B147">
        <f ca="1">IF(OR(changes[[#This Row],[Type]]="Checklist",changes[[#This Row],[Type]]="checklist-flat"),1+IF(changes[[#This Row],[Type of change]] = "Edit",COUNTIFS($I$4:changes[[#This Row],[Name]],changes[[#This Row],[Name]], $E$4:changes[[#This Row],[Type of change]], "Edit")),B146)</f>
        <v>1</v>
      </c>
      <c r="C147" s="20">
        <v>44515</v>
      </c>
      <c r="D147" s="2" t="s">
        <v>2168</v>
      </c>
      <c r="E147" t="s">
        <v>2164</v>
      </c>
      <c r="F147" s="14"/>
      <c r="G147" s="14" t="s">
        <v>1686</v>
      </c>
      <c r="H147" s="14" t="s">
        <v>432</v>
      </c>
      <c r="I147" s="14" t="s">
        <v>1650</v>
      </c>
      <c r="K147" s="3"/>
      <c r="M147" s="3"/>
    </row>
    <row r="148" spans="1:13">
      <c r="A148" t="s">
        <v>2035</v>
      </c>
      <c r="B148">
        <f ca="1">IF(OR(changes[[#This Row],[Type]]="Checklist",changes[[#This Row],[Type]]="checklist-flat"),1+IF(changes[[#This Row],[Type of change]] = "Edit",COUNTIFS($I$4:changes[[#This Row],[Name]],changes[[#This Row],[Name]], $E$4:changes[[#This Row],[Type of change]], "Edit")),B147)</f>
        <v>1</v>
      </c>
      <c r="C148" s="20">
        <v>44515</v>
      </c>
      <c r="D148" s="2" t="s">
        <v>2168</v>
      </c>
      <c r="E148" t="s">
        <v>2164</v>
      </c>
      <c r="F148" s="14"/>
      <c r="G148" s="14" t="s">
        <v>1686</v>
      </c>
      <c r="H148" s="34" t="s">
        <v>15</v>
      </c>
      <c r="I148" s="34" t="s">
        <v>1651</v>
      </c>
      <c r="K148" s="3"/>
      <c r="M148" s="3"/>
    </row>
    <row r="149" spans="1:13">
      <c r="A149" t="s">
        <v>2035</v>
      </c>
      <c r="B149">
        <f ca="1">IF(OR(changes[[#This Row],[Type]]="Checklist",changes[[#This Row],[Type]]="checklist-flat"),1+IF(changes[[#This Row],[Type of change]] = "Edit",COUNTIFS($I$4:changes[[#This Row],[Name]],changes[[#This Row],[Name]], $E$4:changes[[#This Row],[Type of change]], "Edit")),B148)</f>
        <v>1</v>
      </c>
      <c r="C149" s="20">
        <v>44515</v>
      </c>
      <c r="D149" s="2" t="s">
        <v>2168</v>
      </c>
      <c r="E149" t="s">
        <v>2164</v>
      </c>
      <c r="F149" s="14"/>
      <c r="G149" s="14" t="s">
        <v>1686</v>
      </c>
      <c r="H149" s="34" t="s">
        <v>15</v>
      </c>
      <c r="I149" s="34" t="s">
        <v>427</v>
      </c>
      <c r="K149" s="3"/>
      <c r="M149" s="3"/>
    </row>
    <row r="150" spans="1:13">
      <c r="A150" t="s">
        <v>2035</v>
      </c>
      <c r="B150">
        <f ca="1">IF(OR(changes[[#This Row],[Type]]="Checklist",changes[[#This Row],[Type]]="checklist-flat"),1+IF(changes[[#This Row],[Type of change]] = "Edit",COUNTIFS($I$4:changes[[#This Row],[Name]],changes[[#This Row],[Name]], $E$4:changes[[#This Row],[Type of change]], "Edit")),B149)</f>
        <v>1</v>
      </c>
      <c r="C150" s="20">
        <v>44515</v>
      </c>
      <c r="D150" s="2" t="s">
        <v>2168</v>
      </c>
      <c r="E150" t="s">
        <v>2164</v>
      </c>
      <c r="F150" s="14"/>
      <c r="G150" s="14" t="s">
        <v>1686</v>
      </c>
      <c r="H150" s="34" t="s">
        <v>15</v>
      </c>
      <c r="I150" s="34" t="s">
        <v>1975</v>
      </c>
      <c r="K150" s="3"/>
      <c r="M150" s="3"/>
    </row>
    <row r="151" spans="1:13">
      <c r="A151" t="s">
        <v>2035</v>
      </c>
      <c r="B151">
        <f ca="1">IF(OR(changes[[#This Row],[Type]]="Checklist",changes[[#This Row],[Type]]="checklist-flat"),1+IF(changes[[#This Row],[Type of change]] = "Edit",COUNTIFS($I$4:changes[[#This Row],[Name]],changes[[#This Row],[Name]], $E$4:changes[[#This Row],[Type of change]], "Edit")),B150)</f>
        <v>1</v>
      </c>
      <c r="C151" s="20">
        <v>44515</v>
      </c>
      <c r="D151" s="2" t="s">
        <v>2168</v>
      </c>
      <c r="E151" t="s">
        <v>2164</v>
      </c>
      <c r="F151" s="14"/>
      <c r="G151" s="14" t="s">
        <v>1686</v>
      </c>
      <c r="H151" s="34" t="s">
        <v>15</v>
      </c>
      <c r="I151" s="34" t="s">
        <v>429</v>
      </c>
      <c r="K151" s="3"/>
      <c r="M151" s="3"/>
    </row>
    <row r="152" spans="1:13">
      <c r="A152" t="s">
        <v>2035</v>
      </c>
      <c r="B152">
        <f ca="1">IF(OR(changes[[#This Row],[Type]]="Checklist",changes[[#This Row],[Type]]="checklist-flat"),1+IF(changes[[#This Row],[Type of change]] = "Edit",COUNTIFS($I$4:changes[[#This Row],[Name]],changes[[#This Row],[Name]], $E$4:changes[[#This Row],[Type of change]], "Edit")),B151)</f>
        <v>1</v>
      </c>
      <c r="C152" s="20">
        <v>44515</v>
      </c>
      <c r="D152" s="2" t="s">
        <v>2168</v>
      </c>
      <c r="E152" t="s">
        <v>2164</v>
      </c>
      <c r="F152" s="14"/>
      <c r="G152" s="14" t="s">
        <v>1686</v>
      </c>
      <c r="H152" s="34" t="s">
        <v>432</v>
      </c>
      <c r="I152" s="34" t="s">
        <v>1665</v>
      </c>
      <c r="K152" s="3"/>
      <c r="M152" s="3"/>
    </row>
    <row r="153" spans="1:13">
      <c r="A153" t="s">
        <v>2035</v>
      </c>
      <c r="B153">
        <f ca="1">IF(OR(changes[[#This Row],[Type]]="Checklist",changes[[#This Row],[Type]]="checklist-flat"),1+IF(changes[[#This Row],[Type of change]] = "Edit",COUNTIFS($I$4:changes[[#This Row],[Name]],changes[[#This Row],[Name]], $E$4:changes[[#This Row],[Type of change]], "Edit")),B152)</f>
        <v>1</v>
      </c>
      <c r="C153" s="20">
        <v>44515</v>
      </c>
      <c r="D153" s="2" t="s">
        <v>2168</v>
      </c>
      <c r="E153" t="s">
        <v>2164</v>
      </c>
      <c r="F153" s="14"/>
      <c r="G153" s="14" t="s">
        <v>1686</v>
      </c>
      <c r="H153" s="34" t="s">
        <v>15</v>
      </c>
      <c r="I153" s="34" t="s">
        <v>1666</v>
      </c>
      <c r="K153" s="3"/>
      <c r="M153" s="3"/>
    </row>
    <row r="154" spans="1:13">
      <c r="A154" t="s">
        <v>2035</v>
      </c>
      <c r="B154">
        <f ca="1">IF(OR(changes[[#This Row],[Type]]="Checklist",changes[[#This Row],[Type]]="checklist-flat"),1+IF(changes[[#This Row],[Type of change]] = "Edit",COUNTIFS($I$4:changes[[#This Row],[Name]],changes[[#This Row],[Name]], $E$4:changes[[#This Row],[Type of change]], "Edit")),B153)</f>
        <v>1</v>
      </c>
      <c r="C154" s="20">
        <v>44515</v>
      </c>
      <c r="D154" s="2" t="s">
        <v>2168</v>
      </c>
      <c r="E154" t="s">
        <v>2164</v>
      </c>
      <c r="F154" s="14"/>
      <c r="G154" s="14" t="s">
        <v>1686</v>
      </c>
      <c r="H154" s="34" t="s">
        <v>15</v>
      </c>
      <c r="I154" s="34" t="s">
        <v>1667</v>
      </c>
      <c r="K154" s="3"/>
      <c r="M154" s="3"/>
    </row>
    <row r="155" spans="1:13">
      <c r="A155" t="s">
        <v>2035</v>
      </c>
      <c r="B155">
        <f ca="1">IF(OR(changes[[#This Row],[Type]]="Checklist",changes[[#This Row],[Type]]="checklist-flat"),1+IF(changes[[#This Row],[Type of change]] = "Edit",COUNTIFS($I$4:changes[[#This Row],[Name]],changes[[#This Row],[Name]], $E$4:changes[[#This Row],[Type of change]], "Edit")),B154)</f>
        <v>1</v>
      </c>
      <c r="C155" s="20">
        <v>44515</v>
      </c>
      <c r="D155" s="2" t="s">
        <v>2168</v>
      </c>
      <c r="E155" t="s">
        <v>2164</v>
      </c>
      <c r="F155" s="14"/>
      <c r="G155" s="14" t="s">
        <v>1686</v>
      </c>
      <c r="H155" s="34" t="s">
        <v>15</v>
      </c>
      <c r="I155" s="34" t="s">
        <v>1668</v>
      </c>
      <c r="K155" s="3"/>
      <c r="M155" s="3"/>
    </row>
    <row r="156" spans="1:13">
      <c r="A156" t="s">
        <v>2035</v>
      </c>
      <c r="B156">
        <f ca="1">IF(OR(changes[[#This Row],[Type]]="Checklist",changes[[#This Row],[Type]]="checklist-flat"),1+IF(changes[[#This Row],[Type of change]] = "Edit",COUNTIFS($I$4:changes[[#This Row],[Name]],changes[[#This Row],[Name]], $E$4:changes[[#This Row],[Type of change]], "Edit")),B155)</f>
        <v>1</v>
      </c>
      <c r="C156" s="20">
        <v>44515</v>
      </c>
      <c r="D156" s="2" t="s">
        <v>2168</v>
      </c>
      <c r="E156" t="s">
        <v>2164</v>
      </c>
      <c r="F156" s="14"/>
      <c r="G156" s="14" t="s">
        <v>1686</v>
      </c>
      <c r="H156" s="34" t="s">
        <v>15</v>
      </c>
      <c r="I156" s="34" t="s">
        <v>1669</v>
      </c>
      <c r="K156" s="3"/>
      <c r="M156" s="3"/>
    </row>
    <row r="157" spans="1:13">
      <c r="A157" t="s">
        <v>2035</v>
      </c>
      <c r="B157">
        <f ca="1">IF(OR(changes[[#This Row],[Type]]="Checklist",changes[[#This Row],[Type]]="checklist-flat"),1+IF(changes[[#This Row],[Type of change]] = "Edit",COUNTIFS($I$4:changes[[#This Row],[Name]],changes[[#This Row],[Name]], $E$4:changes[[#This Row],[Type of change]], "Edit")),B156)</f>
        <v>1</v>
      </c>
      <c r="C157" s="20">
        <v>44515</v>
      </c>
      <c r="D157" s="2" t="s">
        <v>2168</v>
      </c>
      <c r="E157" t="s">
        <v>2164</v>
      </c>
      <c r="F157" s="14"/>
      <c r="G157" s="14" t="s">
        <v>1686</v>
      </c>
      <c r="H157" s="34" t="s">
        <v>432</v>
      </c>
      <c r="I157" s="34" t="s">
        <v>1670</v>
      </c>
      <c r="K157" s="3"/>
      <c r="M157" s="3"/>
    </row>
    <row r="158" spans="1:13">
      <c r="A158" t="s">
        <v>2035</v>
      </c>
      <c r="B158">
        <f ca="1">IF(OR(changes[[#This Row],[Type]]="Checklist",changes[[#This Row],[Type]]="checklist-flat"),1+IF(changes[[#This Row],[Type of change]] = "Edit",COUNTIFS($I$4:changes[[#This Row],[Name]],changes[[#This Row],[Name]], $E$4:changes[[#This Row],[Type of change]], "Edit")),B157)</f>
        <v>1</v>
      </c>
      <c r="C158" s="20">
        <v>44515</v>
      </c>
      <c r="D158" s="2" t="s">
        <v>2168</v>
      </c>
      <c r="E158" t="s">
        <v>2164</v>
      </c>
      <c r="F158" s="14"/>
      <c r="G158" s="14" t="s">
        <v>1686</v>
      </c>
      <c r="H158" s="34" t="s">
        <v>182</v>
      </c>
      <c r="I158" s="34" t="s">
        <v>1672</v>
      </c>
      <c r="K158" s="3"/>
      <c r="M158" s="3"/>
    </row>
    <row r="159" spans="1:13">
      <c r="A159" t="s">
        <v>2035</v>
      </c>
      <c r="B159">
        <f ca="1">IF(OR(changes[[#This Row],[Type]]="Checklist",changes[[#This Row],[Type]]="checklist-flat"),1+IF(changes[[#This Row],[Type of change]] = "Edit",COUNTIFS($I$4:changes[[#This Row],[Name]],changes[[#This Row],[Name]], $E$4:changes[[#This Row],[Type of change]], "Edit")),B158)</f>
        <v>1</v>
      </c>
      <c r="C159" s="20">
        <v>44515</v>
      </c>
      <c r="D159" s="2" t="s">
        <v>2168</v>
      </c>
      <c r="E159" t="s">
        <v>2164</v>
      </c>
      <c r="F159" s="14"/>
      <c r="G159" s="14" t="s">
        <v>1686</v>
      </c>
      <c r="H159" s="34" t="s">
        <v>182</v>
      </c>
      <c r="I159" s="34" t="s">
        <v>1554</v>
      </c>
      <c r="K159" s="3"/>
      <c r="M159" s="3"/>
    </row>
    <row r="160" spans="1:13">
      <c r="A160" t="s">
        <v>2035</v>
      </c>
      <c r="B160">
        <f ca="1">IF(OR(changes[[#This Row],[Type]]="Checklist",changes[[#This Row],[Type]]="checklist-flat"),1+IF(changes[[#This Row],[Type of change]] = "Edit",COUNTIFS($I$4:changes[[#This Row],[Name]],changes[[#This Row],[Name]], $E$4:changes[[#This Row],[Type of change]], "Edit")),B159)</f>
        <v>1</v>
      </c>
      <c r="C160" s="20">
        <v>44515</v>
      </c>
      <c r="D160" s="2" t="s">
        <v>2168</v>
      </c>
      <c r="E160" t="s">
        <v>2164</v>
      </c>
      <c r="F160" s="14"/>
      <c r="G160" s="14" t="s">
        <v>1686</v>
      </c>
      <c r="H160" s="34" t="s">
        <v>182</v>
      </c>
      <c r="I160" s="34" t="s">
        <v>1555</v>
      </c>
      <c r="K160" s="3"/>
      <c r="M160" s="3"/>
    </row>
    <row r="161" spans="1:13">
      <c r="A161" t="s">
        <v>2035</v>
      </c>
      <c r="B161">
        <f ca="1">IF(OR(changes[[#This Row],[Type]]="Checklist",changes[[#This Row],[Type]]="checklist-flat"),1+IF(changes[[#This Row],[Type of change]] = "Edit",COUNTIFS($I$4:changes[[#This Row],[Name]],changes[[#This Row],[Name]], $E$4:changes[[#This Row],[Type of change]], "Edit")),B160)</f>
        <v>1</v>
      </c>
      <c r="C161" s="20">
        <v>44515</v>
      </c>
      <c r="D161" s="2" t="s">
        <v>2168</v>
      </c>
      <c r="E161" t="s">
        <v>2164</v>
      </c>
      <c r="F161" s="14"/>
      <c r="G161" s="14" t="s">
        <v>1686</v>
      </c>
      <c r="H161" s="34" t="s">
        <v>182</v>
      </c>
      <c r="I161" s="34" t="s">
        <v>1556</v>
      </c>
      <c r="K161" s="3"/>
      <c r="M161" s="3"/>
    </row>
    <row r="162" spans="1:13">
      <c r="A162" t="s">
        <v>2035</v>
      </c>
      <c r="B162">
        <f ca="1">IF(OR(changes[[#This Row],[Type]]="Checklist",changes[[#This Row],[Type]]="checklist-flat"),1+IF(changes[[#This Row],[Type of change]] = "Edit",COUNTIFS($I$4:changes[[#This Row],[Name]],changes[[#This Row],[Name]], $E$4:changes[[#This Row],[Type of change]], "Edit")),B161)</f>
        <v>1</v>
      </c>
      <c r="C162" s="20">
        <v>44515</v>
      </c>
      <c r="D162" s="2" t="s">
        <v>2168</v>
      </c>
      <c r="E162" t="s">
        <v>2164</v>
      </c>
      <c r="F162" s="14"/>
      <c r="G162" s="14" t="s">
        <v>1686</v>
      </c>
      <c r="H162" s="34" t="s">
        <v>442</v>
      </c>
      <c r="I162" s="34" t="s">
        <v>1557</v>
      </c>
      <c r="K162" s="3"/>
      <c r="M162" s="3"/>
    </row>
    <row r="163" spans="1:13">
      <c r="A163" t="s">
        <v>2035</v>
      </c>
      <c r="B163">
        <f ca="1">IF(OR(changes[[#This Row],[Type]]="Checklist",changes[[#This Row],[Type]]="checklist-flat"),1+IF(changes[[#This Row],[Type of change]] = "Edit",COUNTIFS($I$4:changes[[#This Row],[Name]],changes[[#This Row],[Name]], $E$4:changes[[#This Row],[Type of change]], "Edit")),B162)</f>
        <v>1</v>
      </c>
      <c r="C163" s="20">
        <v>44515</v>
      </c>
      <c r="D163" s="2" t="s">
        <v>2168</v>
      </c>
      <c r="E163" t="s">
        <v>2164</v>
      </c>
      <c r="F163" s="14"/>
      <c r="G163" s="14" t="s">
        <v>1686</v>
      </c>
      <c r="H163" s="34" t="s">
        <v>15</v>
      </c>
      <c r="I163" s="34" t="s">
        <v>1517</v>
      </c>
      <c r="K163" s="3"/>
      <c r="M163" s="3"/>
    </row>
    <row r="164" spans="1:13">
      <c r="A164" t="s">
        <v>2035</v>
      </c>
      <c r="B164">
        <f ca="1">IF(OR(changes[[#This Row],[Type]]="Checklist",changes[[#This Row],[Type]]="checklist-flat"),1+IF(changes[[#This Row],[Type of change]] = "Edit",COUNTIFS($I$4:changes[[#This Row],[Name]],changes[[#This Row],[Name]], $E$4:changes[[#This Row],[Type of change]], "Edit")),B163)</f>
        <v>1</v>
      </c>
      <c r="C164" s="20">
        <v>44515</v>
      </c>
      <c r="D164" s="2" t="s">
        <v>2168</v>
      </c>
      <c r="E164" t="s">
        <v>2164</v>
      </c>
      <c r="F164" s="14"/>
      <c r="G164" s="14" t="s">
        <v>1686</v>
      </c>
      <c r="H164" s="34" t="s">
        <v>15</v>
      </c>
      <c r="I164" s="34" t="s">
        <v>1518</v>
      </c>
      <c r="K164" s="3"/>
      <c r="M164" s="3"/>
    </row>
    <row r="165" spans="1:13">
      <c r="A165" t="s">
        <v>2035</v>
      </c>
      <c r="B165">
        <f ca="1">IF(OR(changes[[#This Row],[Type]]="Checklist",changes[[#This Row],[Type]]="checklist-flat"),1+IF(changes[[#This Row],[Type of change]] = "Edit",COUNTIFS($I$4:changes[[#This Row],[Name]],changes[[#This Row],[Name]], $E$4:changes[[#This Row],[Type of change]], "Edit")),B164)</f>
        <v>1</v>
      </c>
      <c r="C165" s="20">
        <v>44515</v>
      </c>
      <c r="D165" s="2" t="s">
        <v>2168</v>
      </c>
      <c r="E165" t="s">
        <v>2164</v>
      </c>
      <c r="F165" s="14"/>
      <c r="G165" s="14" t="s">
        <v>1686</v>
      </c>
      <c r="H165" s="34" t="s">
        <v>432</v>
      </c>
      <c r="I165" s="34" t="s">
        <v>1675</v>
      </c>
      <c r="K165" s="3"/>
      <c r="M165" s="3"/>
    </row>
    <row r="166" spans="1:13">
      <c r="A166" t="s">
        <v>2035</v>
      </c>
      <c r="B166">
        <f ca="1">IF(OR(changes[[#This Row],[Type]]="Checklist",changes[[#This Row],[Type]]="checklist-flat"),1+IF(changes[[#This Row],[Type of change]] = "Edit",COUNTIFS($I$4:changes[[#This Row],[Name]],changes[[#This Row],[Name]], $E$4:changes[[#This Row],[Type of change]], "Edit")),B165)</f>
        <v>1</v>
      </c>
      <c r="C166" s="20">
        <v>44515</v>
      </c>
      <c r="D166" s="2" t="s">
        <v>2168</v>
      </c>
      <c r="E166" t="s">
        <v>2164</v>
      </c>
      <c r="F166" s="14"/>
      <c r="G166" s="14" t="s">
        <v>1686</v>
      </c>
      <c r="H166" s="34" t="s">
        <v>15</v>
      </c>
      <c r="I166" s="34" t="s">
        <v>1676</v>
      </c>
      <c r="K166" s="3"/>
      <c r="M166" s="3"/>
    </row>
    <row r="167" spans="1:13">
      <c r="A167" t="s">
        <v>2035</v>
      </c>
      <c r="B167">
        <f ca="1">IF(OR(changes[[#This Row],[Type]]="Checklist",changes[[#This Row],[Type]]="checklist-flat"),1+IF(changes[[#This Row],[Type of change]] = "Edit",COUNTIFS($I$4:changes[[#This Row],[Name]],changes[[#This Row],[Name]], $E$4:changes[[#This Row],[Type of change]], "Edit")),B166)</f>
        <v>1</v>
      </c>
      <c r="C167" s="20">
        <v>44515</v>
      </c>
      <c r="D167" s="2" t="s">
        <v>2168</v>
      </c>
      <c r="E167" t="s">
        <v>2164</v>
      </c>
      <c r="F167" s="14"/>
      <c r="G167" s="14" t="s">
        <v>1686</v>
      </c>
      <c r="H167" s="34" t="s">
        <v>15</v>
      </c>
      <c r="I167" s="34" t="s">
        <v>1677</v>
      </c>
      <c r="K167" s="3"/>
      <c r="M167" s="3"/>
    </row>
    <row r="168" spans="1:13">
      <c r="A168" t="s">
        <v>2035</v>
      </c>
      <c r="B168">
        <f ca="1">IF(OR(changes[[#This Row],[Type]]="Checklist",changes[[#This Row],[Type]]="checklist-flat"),1+IF(changes[[#This Row],[Type of change]] = "Edit",COUNTIFS($I$4:changes[[#This Row],[Name]],changes[[#This Row],[Name]], $E$4:changes[[#This Row],[Type of change]], "Edit")),B167)</f>
        <v>1</v>
      </c>
      <c r="C168" s="20">
        <v>44515</v>
      </c>
      <c r="D168" s="2" t="s">
        <v>2168</v>
      </c>
      <c r="E168" t="s">
        <v>2164</v>
      </c>
      <c r="F168" s="14"/>
      <c r="G168" s="14" t="s">
        <v>1686</v>
      </c>
      <c r="H168" s="34" t="s">
        <v>442</v>
      </c>
      <c r="I168" s="34" t="s">
        <v>1678</v>
      </c>
      <c r="K168" s="3"/>
      <c r="M168" s="3"/>
    </row>
    <row r="169" spans="1:13">
      <c r="A169" t="s">
        <v>2035</v>
      </c>
      <c r="B169">
        <f ca="1">IF(OR(changes[[#This Row],[Type]]="Checklist",changes[[#This Row],[Type]]="checklist-flat"),1+IF(changes[[#This Row],[Type of change]] = "Edit",COUNTIFS($I$4:changes[[#This Row],[Name]],changes[[#This Row],[Name]], $E$4:changes[[#This Row],[Type of change]], "Edit")),B168)</f>
        <v>1</v>
      </c>
      <c r="C169" s="20">
        <v>44515</v>
      </c>
      <c r="D169" s="2" t="s">
        <v>2168</v>
      </c>
      <c r="E169" t="s">
        <v>2164</v>
      </c>
      <c r="F169" s="14"/>
      <c r="G169" s="14" t="s">
        <v>1686</v>
      </c>
      <c r="H169" s="34" t="s">
        <v>15</v>
      </c>
      <c r="I169" s="34" t="s">
        <v>1679</v>
      </c>
      <c r="K169" s="3"/>
      <c r="M169" s="3"/>
    </row>
    <row r="170" spans="1:13">
      <c r="A170" t="s">
        <v>2035</v>
      </c>
      <c r="B170">
        <f ca="1">IF(OR(changes[[#This Row],[Type]]="Checklist",changes[[#This Row],[Type]]="checklist-flat"),1+IF(changes[[#This Row],[Type of change]] = "Edit",COUNTIFS($I$4:changes[[#This Row],[Name]],changes[[#This Row],[Name]], $E$4:changes[[#This Row],[Type of change]], "Edit")),B169)</f>
        <v>1</v>
      </c>
      <c r="C170" s="20">
        <v>44515</v>
      </c>
      <c r="D170" s="2" t="s">
        <v>2168</v>
      </c>
      <c r="E170" t="s">
        <v>2164</v>
      </c>
      <c r="F170" s="14"/>
      <c r="G170" s="14" t="s">
        <v>1686</v>
      </c>
      <c r="H170" s="34" t="s">
        <v>15</v>
      </c>
      <c r="I170" s="34" t="s">
        <v>1680</v>
      </c>
      <c r="K170" s="3"/>
      <c r="M170" s="3"/>
    </row>
    <row r="171" spans="1:13">
      <c r="A171" t="s">
        <v>2035</v>
      </c>
      <c r="B171">
        <f ca="1">IF(OR(changes[[#This Row],[Type]]="Checklist",changes[[#This Row],[Type]]="checklist-flat"),1+IF(changes[[#This Row],[Type of change]] = "Edit",COUNTIFS($I$4:changes[[#This Row],[Name]],changes[[#This Row],[Name]], $E$4:changes[[#This Row],[Type of change]], "Edit")),B170)</f>
        <v>1</v>
      </c>
      <c r="C171" s="20">
        <v>44515</v>
      </c>
      <c r="D171" s="2" t="s">
        <v>2168</v>
      </c>
      <c r="E171" t="s">
        <v>2164</v>
      </c>
      <c r="F171" s="14"/>
      <c r="G171" s="14" t="s">
        <v>1686</v>
      </c>
      <c r="H171" s="34" t="s">
        <v>15</v>
      </c>
      <c r="I171" s="34" t="s">
        <v>1681</v>
      </c>
      <c r="K171" s="3"/>
      <c r="M171" s="3"/>
    </row>
    <row r="172" spans="1:13">
      <c r="A172" t="s">
        <v>2035</v>
      </c>
      <c r="B172">
        <f ca="1">IF(OR(changes[[#This Row],[Type]]="Checklist",changes[[#This Row],[Type]]="checklist-flat"),1+IF(changes[[#This Row],[Type of change]] = "Edit",COUNTIFS($I$4:changes[[#This Row],[Name]],changes[[#This Row],[Name]], $E$4:changes[[#This Row],[Type of change]], "Edit")),B171)</f>
        <v>1</v>
      </c>
      <c r="C172" s="20">
        <v>44515</v>
      </c>
      <c r="D172" s="2" t="s">
        <v>2168</v>
      </c>
      <c r="E172" t="s">
        <v>2164</v>
      </c>
      <c r="F172" s="14"/>
      <c r="G172" s="14" t="s">
        <v>1686</v>
      </c>
      <c r="H172" s="34" t="s">
        <v>432</v>
      </c>
      <c r="I172" s="34" t="s">
        <v>1682</v>
      </c>
      <c r="K172" s="3"/>
      <c r="M172" s="3"/>
    </row>
    <row r="173" spans="1:13">
      <c r="A173" t="s">
        <v>2035</v>
      </c>
      <c r="B173">
        <f ca="1">IF(OR(changes[[#This Row],[Type]]="Checklist",changes[[#This Row],[Type]]="checklist-flat"),1+IF(changes[[#This Row],[Type of change]] = "Edit",COUNTIFS($I$4:changes[[#This Row],[Name]],changes[[#This Row],[Name]], $E$4:changes[[#This Row],[Type of change]], "Edit")),B172)</f>
        <v>1</v>
      </c>
      <c r="C173" s="20">
        <v>44515</v>
      </c>
      <c r="D173" s="2" t="s">
        <v>2168</v>
      </c>
      <c r="E173" t="s">
        <v>2164</v>
      </c>
      <c r="F173" s="14"/>
      <c r="G173" s="14" t="s">
        <v>1686</v>
      </c>
      <c r="H173" s="34" t="s">
        <v>15</v>
      </c>
      <c r="I173" s="34" t="s">
        <v>1683</v>
      </c>
      <c r="K173" s="3"/>
      <c r="M173" s="3"/>
    </row>
    <row r="174" spans="1:13">
      <c r="A174" t="s">
        <v>2035</v>
      </c>
      <c r="B174">
        <f ca="1">IF(OR(changes[[#This Row],[Type]]="Checklist",changes[[#This Row],[Type]]="checklist-flat"),1+IF(changes[[#This Row],[Type of change]] = "Edit",COUNTIFS($I$4:changes[[#This Row],[Name]],changes[[#This Row],[Name]], $E$4:changes[[#This Row],[Type of change]], "Edit")),B173)</f>
        <v>1</v>
      </c>
      <c r="C174" s="20">
        <v>44515</v>
      </c>
      <c r="D174" s="2" t="s">
        <v>2168</v>
      </c>
      <c r="E174" t="s">
        <v>2164</v>
      </c>
      <c r="F174" s="14"/>
      <c r="G174" s="14" t="s">
        <v>1686</v>
      </c>
      <c r="H174" s="34" t="s">
        <v>939</v>
      </c>
      <c r="I174" s="34" t="s">
        <v>1684</v>
      </c>
      <c r="K174" s="3"/>
      <c r="M174" s="3"/>
    </row>
    <row r="175" spans="1:13">
      <c r="A175" t="s">
        <v>2035</v>
      </c>
      <c r="B175">
        <f ca="1">IF(OR(changes[[#This Row],[Type]]="Checklist",changes[[#This Row],[Type]]="checklist-flat"),1+IF(changes[[#This Row],[Type of change]] = "Edit",COUNTIFS($I$4:changes[[#This Row],[Name]],changes[[#This Row],[Name]], $E$4:changes[[#This Row],[Type of change]], "Edit")),B174)</f>
        <v>1</v>
      </c>
      <c r="C175" s="20">
        <v>44515</v>
      </c>
      <c r="D175" s="2" t="s">
        <v>2168</v>
      </c>
      <c r="E175" t="s">
        <v>2164</v>
      </c>
      <c r="F175" s="14"/>
      <c r="G175" s="14" t="s">
        <v>1686</v>
      </c>
      <c r="H175" s="34" t="s">
        <v>15</v>
      </c>
      <c r="I175" s="34" t="s">
        <v>1685</v>
      </c>
      <c r="K175" s="3"/>
      <c r="M175" s="3"/>
    </row>
    <row r="176" spans="1:13">
      <c r="A176" t="s">
        <v>2035</v>
      </c>
      <c r="B176">
        <f ca="1">IF(OR(changes[[#This Row],[Type]]="Checklist",changes[[#This Row],[Type]]="checklist-flat"),1+IF(changes[[#This Row],[Type of change]] = "Edit",COUNTIFS($I$4:changes[[#This Row],[Name]],changes[[#This Row],[Name]], $E$4:changes[[#This Row],[Type of change]], "Edit")),B175)</f>
        <v>2</v>
      </c>
      <c r="C176" s="20">
        <v>44530</v>
      </c>
      <c r="D176" s="2" t="s">
        <v>2168</v>
      </c>
      <c r="E176" t="s">
        <v>2024</v>
      </c>
      <c r="F176" s="14"/>
      <c r="G176" s="14" t="s">
        <v>69</v>
      </c>
      <c r="H176" t="s">
        <v>12</v>
      </c>
      <c r="I176" t="s">
        <v>69</v>
      </c>
      <c r="K176" s="3"/>
      <c r="M176" s="3"/>
    </row>
    <row r="177" spans="1:13">
      <c r="A177" t="s">
        <v>2035</v>
      </c>
      <c r="B177">
        <f ca="1">IF(OR(changes[[#This Row],[Type]]="Checklist",changes[[#This Row],[Type]]="checklist-flat"),1+IF(changes[[#This Row],[Type of change]] = "Edit",COUNTIFS($I$4:changes[[#This Row],[Name]],changes[[#This Row],[Name]], $E$4:changes[[#This Row],[Type of change]], "Edit")),B176)</f>
        <v>2</v>
      </c>
      <c r="C177" s="20">
        <v>44530</v>
      </c>
      <c r="D177" s="2" t="s">
        <v>2168</v>
      </c>
      <c r="E177" t="s">
        <v>2024</v>
      </c>
      <c r="F177" s="14"/>
      <c r="G177" s="14" t="s">
        <v>69</v>
      </c>
      <c r="H177" t="s">
        <v>15</v>
      </c>
      <c r="I177" t="s">
        <v>70</v>
      </c>
      <c r="K177" s="3"/>
      <c r="M177" s="3"/>
    </row>
    <row r="178" spans="1:13">
      <c r="A178" t="s">
        <v>2035</v>
      </c>
      <c r="B178">
        <f ca="1">IF(OR(changes[[#This Row],[Type]]="Checklist",changes[[#This Row],[Type]]="checklist-flat"),1+IF(changes[[#This Row],[Type of change]] = "Edit",COUNTIFS($I$4:changes[[#This Row],[Name]],changes[[#This Row],[Name]], $E$4:changes[[#This Row],[Type of change]], "Edit")),B177)</f>
        <v>2</v>
      </c>
      <c r="C178" s="20">
        <v>44530</v>
      </c>
      <c r="D178" s="2" t="s">
        <v>2168</v>
      </c>
      <c r="E178" t="s">
        <v>2024</v>
      </c>
      <c r="F178" s="14"/>
      <c r="G178" s="14" t="s">
        <v>69</v>
      </c>
      <c r="H178" t="s">
        <v>15</v>
      </c>
      <c r="I178" t="s">
        <v>71</v>
      </c>
      <c r="K178" s="3"/>
      <c r="M178" s="3"/>
    </row>
    <row r="179" spans="1:13">
      <c r="A179" t="s">
        <v>2035</v>
      </c>
      <c r="B179">
        <f ca="1">IF(OR(changes[[#This Row],[Type]]="Checklist",changes[[#This Row],[Type]]="checklist-flat"),1+IF(changes[[#This Row],[Type of change]] = "Edit",COUNTIFS($I$4:changes[[#This Row],[Name]],changes[[#This Row],[Name]], $E$4:changes[[#This Row],[Type of change]], "Edit")),B178)</f>
        <v>2</v>
      </c>
      <c r="C179" s="20">
        <v>44530</v>
      </c>
      <c r="D179" s="2" t="s">
        <v>2168</v>
      </c>
      <c r="E179" t="s">
        <v>2024</v>
      </c>
      <c r="F179" s="14"/>
      <c r="G179" s="14" t="s">
        <v>69</v>
      </c>
      <c r="H179" t="s">
        <v>15</v>
      </c>
      <c r="I179" t="s">
        <v>72</v>
      </c>
      <c r="K179" s="3"/>
      <c r="M179" s="3"/>
    </row>
    <row r="180" spans="1:13">
      <c r="A180" t="s">
        <v>2035</v>
      </c>
      <c r="B180">
        <f ca="1">IF(OR(changes[[#This Row],[Type]]="Checklist",changes[[#This Row],[Type]]="checklist-flat"),1+IF(changes[[#This Row],[Type of change]] = "Edit",COUNTIFS($I$4:changes[[#This Row],[Name]],changes[[#This Row],[Name]], $E$4:changes[[#This Row],[Type of change]], "Edit")),B179)</f>
        <v>2</v>
      </c>
      <c r="C180" s="20">
        <v>44530</v>
      </c>
      <c r="D180" s="2" t="s">
        <v>2168</v>
      </c>
      <c r="E180" t="s">
        <v>2024</v>
      </c>
      <c r="F180" s="14"/>
      <c r="G180" s="14" t="s">
        <v>69</v>
      </c>
      <c r="H180" t="s">
        <v>15</v>
      </c>
      <c r="I180" t="s">
        <v>73</v>
      </c>
      <c r="K180" s="3"/>
      <c r="M180" s="3"/>
    </row>
    <row r="181" spans="1:13">
      <c r="A181" t="s">
        <v>2035</v>
      </c>
      <c r="B181">
        <f ca="1">IF(OR(changes[[#This Row],[Type]]="Checklist",changes[[#This Row],[Type]]="checklist-flat"),1+IF(changes[[#This Row],[Type of change]] = "Edit",COUNTIFS($I$4:changes[[#This Row],[Name]],changes[[#This Row],[Name]], $E$4:changes[[#This Row],[Type of change]], "Edit")),B180)</f>
        <v>2</v>
      </c>
      <c r="C181" s="20">
        <v>44530</v>
      </c>
      <c r="D181" s="2" t="s">
        <v>2168</v>
      </c>
      <c r="E181" t="s">
        <v>2024</v>
      </c>
      <c r="F181" s="14"/>
      <c r="G181" s="14" t="s">
        <v>69</v>
      </c>
      <c r="H181" t="s">
        <v>15</v>
      </c>
      <c r="I181" t="s">
        <v>74</v>
      </c>
      <c r="K181" s="3"/>
      <c r="M181" s="3"/>
    </row>
    <row r="182" spans="1:13">
      <c r="A182" t="s">
        <v>2035</v>
      </c>
      <c r="B182">
        <f ca="1">IF(OR(changes[[#This Row],[Type]]="Checklist",changes[[#This Row],[Type]]="checklist-flat"),1+IF(changes[[#This Row],[Type of change]] = "Edit",COUNTIFS($I$4:changes[[#This Row],[Name]],changes[[#This Row],[Name]], $E$4:changes[[#This Row],[Type of change]], "Edit")),B181)</f>
        <v>2</v>
      </c>
      <c r="C182" s="20">
        <v>44530</v>
      </c>
      <c r="D182" s="2" t="s">
        <v>2168</v>
      </c>
      <c r="E182" t="s">
        <v>2024</v>
      </c>
      <c r="F182" s="14"/>
      <c r="G182" s="14" t="s">
        <v>69</v>
      </c>
      <c r="H182" t="s">
        <v>62</v>
      </c>
      <c r="I182" t="s">
        <v>75</v>
      </c>
      <c r="K182" s="3"/>
      <c r="M182" s="3"/>
    </row>
    <row r="183" spans="1:13">
      <c r="A183" t="s">
        <v>2035</v>
      </c>
      <c r="B183">
        <f ca="1">IF(OR(changes[[#This Row],[Type]]="Checklist",changes[[#This Row],[Type]]="checklist-flat"),1+IF(changes[[#This Row],[Type of change]] = "Edit",COUNTIFS($I$4:changes[[#This Row],[Name]],changes[[#This Row],[Name]], $E$4:changes[[#This Row],[Type of change]], "Edit")),B182)</f>
        <v>2</v>
      </c>
      <c r="C183" s="20">
        <v>44530</v>
      </c>
      <c r="D183" s="2" t="s">
        <v>2168</v>
      </c>
      <c r="E183" t="s">
        <v>2024</v>
      </c>
      <c r="F183" s="14"/>
      <c r="G183" s="14" t="s">
        <v>69</v>
      </c>
      <c r="H183" t="s">
        <v>62</v>
      </c>
      <c r="I183" t="s">
        <v>76</v>
      </c>
      <c r="K183" s="3"/>
      <c r="M183" s="3"/>
    </row>
    <row r="184" spans="1:13">
      <c r="A184" t="s">
        <v>2035</v>
      </c>
      <c r="B184">
        <f ca="1">IF(OR(changes[[#This Row],[Type]]="Checklist",changes[[#This Row],[Type]]="checklist-flat"),1+IF(changes[[#This Row],[Type of change]] = "Edit",COUNTIFS($I$4:changes[[#This Row],[Name]],changes[[#This Row],[Name]], $E$4:changes[[#This Row],[Type of change]], "Edit")),B183)</f>
        <v>2</v>
      </c>
      <c r="C184" s="20">
        <v>44530</v>
      </c>
      <c r="D184" s="2" t="s">
        <v>2168</v>
      </c>
      <c r="E184" t="s">
        <v>2024</v>
      </c>
      <c r="F184" s="14"/>
      <c r="G184" s="14" t="s">
        <v>69</v>
      </c>
      <c r="H184" t="s">
        <v>62</v>
      </c>
      <c r="I184" t="s">
        <v>77</v>
      </c>
      <c r="K184" s="3"/>
      <c r="M184" s="3"/>
    </row>
    <row r="185" spans="1:13">
      <c r="A185" t="s">
        <v>2035</v>
      </c>
      <c r="B185">
        <f ca="1">IF(OR(changes[[#This Row],[Type]]="Checklist",changes[[#This Row],[Type]]="checklist-flat"),1+IF(changes[[#This Row],[Type of change]] = "Edit",COUNTIFS($I$4:changes[[#This Row],[Name]],changes[[#This Row],[Name]], $E$4:changes[[#This Row],[Type of change]], "Edit")),B184)</f>
        <v>2</v>
      </c>
      <c r="C185" s="20">
        <v>44530</v>
      </c>
      <c r="D185" s="2" t="s">
        <v>2168</v>
      </c>
      <c r="E185" t="s">
        <v>2024</v>
      </c>
      <c r="F185" s="14"/>
      <c r="G185" s="14" t="s">
        <v>69</v>
      </c>
      <c r="H185" t="s">
        <v>15</v>
      </c>
      <c r="I185" t="s">
        <v>86</v>
      </c>
      <c r="K185" s="3"/>
      <c r="M185" s="3"/>
    </row>
    <row r="186" spans="1:13">
      <c r="A186" t="s">
        <v>2035</v>
      </c>
      <c r="B186">
        <f ca="1">IF(OR(changes[[#This Row],[Type]]="Checklist",changes[[#This Row],[Type]]="checklist-flat"),1+IF(changes[[#This Row],[Type of change]] = "Edit",COUNTIFS($I$4:changes[[#This Row],[Name]],changes[[#This Row],[Name]], $E$4:changes[[#This Row],[Type of change]], "Edit")),B185)</f>
        <v>2</v>
      </c>
      <c r="C186" s="20">
        <v>44530</v>
      </c>
      <c r="D186" s="2" t="s">
        <v>2168</v>
      </c>
      <c r="E186" t="s">
        <v>2024</v>
      </c>
      <c r="F186" s="14"/>
      <c r="G186" s="14" t="s">
        <v>69</v>
      </c>
      <c r="H186" t="s">
        <v>15</v>
      </c>
      <c r="I186" t="s">
        <v>87</v>
      </c>
      <c r="K186" s="3"/>
      <c r="M186" s="3"/>
    </row>
    <row r="187" spans="1:13">
      <c r="A187" t="s">
        <v>2035</v>
      </c>
      <c r="B187">
        <f ca="1">IF(OR(changes[[#This Row],[Type]]="Checklist",changes[[#This Row],[Type]]="checklist-flat"),1+IF(changes[[#This Row],[Type of change]] = "Edit",COUNTIFS($I$4:changes[[#This Row],[Name]],changes[[#This Row],[Name]], $E$4:changes[[#This Row],[Type of change]], "Edit")),B186)</f>
        <v>2</v>
      </c>
      <c r="C187" s="20">
        <v>44530</v>
      </c>
      <c r="D187" s="2" t="s">
        <v>2168</v>
      </c>
      <c r="E187" t="s">
        <v>2024</v>
      </c>
      <c r="F187" s="14"/>
      <c r="G187" s="14" t="s">
        <v>69</v>
      </c>
      <c r="H187" t="s">
        <v>15</v>
      </c>
      <c r="I187" t="s">
        <v>88</v>
      </c>
      <c r="K187" s="3"/>
      <c r="M187" s="3"/>
    </row>
    <row r="188" spans="1:13">
      <c r="A188" t="s">
        <v>2035</v>
      </c>
      <c r="B188">
        <f ca="1">IF(OR(changes[[#This Row],[Type]]="Checklist",changes[[#This Row],[Type]]="checklist-flat"),1+IF(changes[[#This Row],[Type of change]] = "Edit",COUNTIFS($I$4:changes[[#This Row],[Name]],changes[[#This Row],[Name]], $E$4:changes[[#This Row],[Type of change]], "Edit")),B187)</f>
        <v>2</v>
      </c>
      <c r="C188" s="20">
        <v>44530</v>
      </c>
      <c r="D188" s="2" t="s">
        <v>2168</v>
      </c>
      <c r="E188" t="s">
        <v>2024</v>
      </c>
      <c r="F188" s="14"/>
      <c r="G188" s="14" t="s">
        <v>1976</v>
      </c>
      <c r="H188" t="s">
        <v>430</v>
      </c>
      <c r="I188" t="s">
        <v>1976</v>
      </c>
      <c r="K188" s="3"/>
      <c r="M188" s="3"/>
    </row>
    <row r="189" spans="1:13">
      <c r="A189" t="s">
        <v>2035</v>
      </c>
      <c r="B189">
        <f ca="1">IF(OR(changes[[#This Row],[Type]]="Checklist",changes[[#This Row],[Type]]="checklist-flat"),1+IF(changes[[#This Row],[Type of change]] = "Edit",COUNTIFS($I$4:changes[[#This Row],[Name]],changes[[#This Row],[Name]], $E$4:changes[[#This Row],[Type of change]], "Edit")),B188)</f>
        <v>2</v>
      </c>
      <c r="C189" s="20">
        <v>44530</v>
      </c>
      <c r="D189" s="2" t="s">
        <v>2168</v>
      </c>
      <c r="E189" t="s">
        <v>2024</v>
      </c>
      <c r="F189" s="14"/>
      <c r="G189" s="14" t="s">
        <v>1976</v>
      </c>
      <c r="H189" t="s">
        <v>432</v>
      </c>
      <c r="I189" t="s">
        <v>1647</v>
      </c>
      <c r="K189" s="3"/>
      <c r="M189" s="3"/>
    </row>
    <row r="190" spans="1:13">
      <c r="A190" t="s">
        <v>2035</v>
      </c>
      <c r="B190">
        <f ca="1">IF(OR(changes[[#This Row],[Type]]="Checklist",changes[[#This Row],[Type]]="checklist-flat"),1+IF(changes[[#This Row],[Type of change]] = "Edit",COUNTIFS($I$4:changes[[#This Row],[Name]],changes[[#This Row],[Name]], $E$4:changes[[#This Row],[Type of change]], "Edit")),B189)</f>
        <v>2</v>
      </c>
      <c r="C190" s="20">
        <v>44530</v>
      </c>
      <c r="D190" s="2" t="s">
        <v>2168</v>
      </c>
      <c r="E190" t="s">
        <v>2024</v>
      </c>
      <c r="F190" s="14"/>
      <c r="G190" s="14" t="s">
        <v>1976</v>
      </c>
      <c r="H190" t="s">
        <v>15</v>
      </c>
      <c r="I190" t="s">
        <v>1710</v>
      </c>
      <c r="K190" s="3"/>
      <c r="M190" s="3"/>
    </row>
    <row r="191" spans="1:13">
      <c r="A191" t="s">
        <v>2035</v>
      </c>
      <c r="B191">
        <f ca="1">IF(OR(changes[[#This Row],[Type]]="Checklist",changes[[#This Row],[Type]]="checklist-flat"),1+IF(changes[[#This Row],[Type of change]] = "Edit",COUNTIFS($I$4:changes[[#This Row],[Name]],changes[[#This Row],[Name]], $E$4:changes[[#This Row],[Type of change]], "Edit")),B190)</f>
        <v>2</v>
      </c>
      <c r="C191" s="20">
        <v>44530</v>
      </c>
      <c r="D191" s="2" t="s">
        <v>2168</v>
      </c>
      <c r="E191" t="s">
        <v>2024</v>
      </c>
      <c r="F191" s="14"/>
      <c r="G191" s="14" t="s">
        <v>1976</v>
      </c>
      <c r="H191" t="s">
        <v>182</v>
      </c>
      <c r="I191" t="s">
        <v>1549</v>
      </c>
      <c r="K191" s="3"/>
      <c r="M191" s="3"/>
    </row>
    <row r="192" spans="1:13">
      <c r="A192" t="s">
        <v>2035</v>
      </c>
      <c r="B192">
        <f ca="1">IF(OR(changes[[#This Row],[Type]]="Checklist",changes[[#This Row],[Type]]="checklist-flat"),1+IF(changes[[#This Row],[Type of change]] = "Edit",COUNTIFS($I$4:changes[[#This Row],[Name]],changes[[#This Row],[Name]], $E$4:changes[[#This Row],[Type of change]], "Edit")),B191)</f>
        <v>2</v>
      </c>
      <c r="C192" s="20">
        <v>44530</v>
      </c>
      <c r="D192" s="2" t="s">
        <v>2168</v>
      </c>
      <c r="E192" t="s">
        <v>2024</v>
      </c>
      <c r="F192" s="14"/>
      <c r="G192" s="14" t="s">
        <v>1976</v>
      </c>
      <c r="H192" t="s">
        <v>182</v>
      </c>
      <c r="I192" t="s">
        <v>1550</v>
      </c>
      <c r="K192" s="3"/>
      <c r="M192" s="3"/>
    </row>
    <row r="193" spans="1:13">
      <c r="A193" t="s">
        <v>2035</v>
      </c>
      <c r="B193">
        <f ca="1">IF(OR(changes[[#This Row],[Type]]="Checklist",changes[[#This Row],[Type]]="checklist-flat"),1+IF(changes[[#This Row],[Type of change]] = "Edit",COUNTIFS($I$4:changes[[#This Row],[Name]],changes[[#This Row],[Name]], $E$4:changes[[#This Row],[Type of change]], "Edit")),B192)</f>
        <v>2</v>
      </c>
      <c r="C193" s="20">
        <v>44530</v>
      </c>
      <c r="D193" s="2" t="s">
        <v>2168</v>
      </c>
      <c r="E193" t="s">
        <v>2024</v>
      </c>
      <c r="F193" s="14"/>
      <c r="G193" s="14" t="s">
        <v>1976</v>
      </c>
      <c r="H193" t="s">
        <v>15</v>
      </c>
      <c r="I193" t="s">
        <v>1649</v>
      </c>
      <c r="K193" s="3"/>
      <c r="M193" s="3"/>
    </row>
    <row r="194" spans="1:13">
      <c r="A194" t="s">
        <v>2035</v>
      </c>
      <c r="B194">
        <f ca="1">IF(OR(changes[[#This Row],[Type]]="Checklist",changes[[#This Row],[Type]]="checklist-flat"),1+IF(changes[[#This Row],[Type of change]] = "Edit",COUNTIFS($I$4:changes[[#This Row],[Name]],changes[[#This Row],[Name]], $E$4:changes[[#This Row],[Type of change]], "Edit")),B193)</f>
        <v>2</v>
      </c>
      <c r="C194" s="20">
        <v>44530</v>
      </c>
      <c r="D194" s="2" t="s">
        <v>2168</v>
      </c>
      <c r="E194" t="s">
        <v>2024</v>
      </c>
      <c r="F194" s="14"/>
      <c r="G194" s="14" t="s">
        <v>1976</v>
      </c>
      <c r="H194" t="s">
        <v>432</v>
      </c>
      <c r="I194" t="s">
        <v>1711</v>
      </c>
      <c r="K194" s="3"/>
      <c r="M194" s="3"/>
    </row>
    <row r="195" spans="1:13">
      <c r="A195" t="s">
        <v>2035</v>
      </c>
      <c r="B195">
        <f ca="1">IF(OR(changes[[#This Row],[Type]]="Checklist",changes[[#This Row],[Type]]="checklist-flat"),1+IF(changes[[#This Row],[Type of change]] = "Edit",COUNTIFS($I$4:changes[[#This Row],[Name]],changes[[#This Row],[Name]], $E$4:changes[[#This Row],[Type of change]], "Edit")),B194)</f>
        <v>2</v>
      </c>
      <c r="C195" s="20">
        <v>44530</v>
      </c>
      <c r="D195" s="2" t="s">
        <v>2168</v>
      </c>
      <c r="E195" t="s">
        <v>2024</v>
      </c>
      <c r="F195" s="14"/>
      <c r="G195" s="14" t="s">
        <v>1976</v>
      </c>
      <c r="H195" t="s">
        <v>15</v>
      </c>
      <c r="I195" t="s">
        <v>1712</v>
      </c>
      <c r="K195" s="3"/>
      <c r="M195" s="3"/>
    </row>
    <row r="196" spans="1:13">
      <c r="A196" t="s">
        <v>2035</v>
      </c>
      <c r="B196">
        <f ca="1">IF(OR(changes[[#This Row],[Type]]="Checklist",changes[[#This Row],[Type]]="checklist-flat"),1+IF(changes[[#This Row],[Type of change]] = "Edit",COUNTIFS($I$4:changes[[#This Row],[Name]],changes[[#This Row],[Name]], $E$4:changes[[#This Row],[Type of change]], "Edit")),B195)</f>
        <v>2</v>
      </c>
      <c r="C196" s="20">
        <v>44530</v>
      </c>
      <c r="D196" s="2" t="s">
        <v>2168</v>
      </c>
      <c r="E196" t="s">
        <v>2024</v>
      </c>
      <c r="F196" s="14"/>
      <c r="G196" s="14" t="s">
        <v>1976</v>
      </c>
      <c r="H196" t="s">
        <v>15</v>
      </c>
      <c r="I196" t="s">
        <v>1977</v>
      </c>
      <c r="K196" s="3"/>
      <c r="M196" s="3"/>
    </row>
    <row r="197" spans="1:13">
      <c r="A197" t="s">
        <v>2035</v>
      </c>
      <c r="B197">
        <f ca="1">IF(OR(changes[[#This Row],[Type]]="Checklist",changes[[#This Row],[Type]]="checklist-flat"),1+IF(changes[[#This Row],[Type of change]] = "Edit",COUNTIFS($I$4:changes[[#This Row],[Name]],changes[[#This Row],[Name]], $E$4:changes[[#This Row],[Type of change]], "Edit")),B196)</f>
        <v>2</v>
      </c>
      <c r="C197" s="20">
        <v>44530</v>
      </c>
      <c r="D197" s="2" t="s">
        <v>2168</v>
      </c>
      <c r="E197" t="s">
        <v>2024</v>
      </c>
      <c r="F197" s="14"/>
      <c r="G197" s="14" t="s">
        <v>1976</v>
      </c>
      <c r="H197" t="s">
        <v>432</v>
      </c>
      <c r="I197" t="s">
        <v>1652</v>
      </c>
      <c r="K197" s="3"/>
      <c r="M197" s="3"/>
    </row>
    <row r="198" spans="1:13">
      <c r="A198" t="s">
        <v>2035</v>
      </c>
      <c r="B198">
        <f ca="1">IF(OR(changes[[#This Row],[Type]]="Checklist",changes[[#This Row],[Type]]="checklist-flat"),1+IF(changes[[#This Row],[Type of change]] = "Edit",COUNTIFS($I$4:changes[[#This Row],[Name]],changes[[#This Row],[Name]], $E$4:changes[[#This Row],[Type of change]], "Edit")),B197)</f>
        <v>2</v>
      </c>
      <c r="C198" s="20">
        <v>44530</v>
      </c>
      <c r="D198" s="2" t="s">
        <v>2168</v>
      </c>
      <c r="E198" t="s">
        <v>2024</v>
      </c>
      <c r="F198" s="14"/>
      <c r="G198" s="14" t="s">
        <v>1976</v>
      </c>
      <c r="H198" t="s">
        <v>15</v>
      </c>
      <c r="I198" t="s">
        <v>1653</v>
      </c>
      <c r="K198" s="3"/>
      <c r="M198" s="3"/>
    </row>
    <row r="199" spans="1:13">
      <c r="A199" t="s">
        <v>2035</v>
      </c>
      <c r="B199">
        <f ca="1">IF(OR(changes[[#This Row],[Type]]="Checklist",changes[[#This Row],[Type]]="checklist-flat"),1+IF(changes[[#This Row],[Type of change]] = "Edit",COUNTIFS($I$4:changes[[#This Row],[Name]],changes[[#This Row],[Name]], $E$4:changes[[#This Row],[Type of change]], "Edit")),B198)</f>
        <v>2</v>
      </c>
      <c r="C199" s="20">
        <v>44530</v>
      </c>
      <c r="D199" s="2" t="s">
        <v>2168</v>
      </c>
      <c r="E199" t="s">
        <v>2024</v>
      </c>
      <c r="F199" s="14"/>
      <c r="G199" s="14" t="s">
        <v>1976</v>
      </c>
      <c r="H199" t="s">
        <v>432</v>
      </c>
      <c r="I199" t="s">
        <v>1665</v>
      </c>
      <c r="K199" s="3"/>
      <c r="M199" s="3"/>
    </row>
    <row r="200" spans="1:13">
      <c r="A200" t="s">
        <v>2035</v>
      </c>
      <c r="B200">
        <f ca="1">IF(OR(changes[[#This Row],[Type]]="Checklist",changes[[#This Row],[Type]]="checklist-flat"),1+IF(changes[[#This Row],[Type of change]] = "Edit",COUNTIFS($I$4:changes[[#This Row],[Name]],changes[[#This Row],[Name]], $E$4:changes[[#This Row],[Type of change]], "Edit")),B199)</f>
        <v>2</v>
      </c>
      <c r="C200" s="20">
        <v>44530</v>
      </c>
      <c r="D200" s="2" t="s">
        <v>2168</v>
      </c>
      <c r="E200" t="s">
        <v>2024</v>
      </c>
      <c r="F200" s="14"/>
      <c r="G200" s="14" t="s">
        <v>1976</v>
      </c>
      <c r="H200" t="s">
        <v>15</v>
      </c>
      <c r="I200" t="s">
        <v>1668</v>
      </c>
      <c r="K200" s="3"/>
      <c r="M200" s="3"/>
    </row>
    <row r="201" spans="1:13">
      <c r="A201" t="s">
        <v>2035</v>
      </c>
      <c r="B201">
        <f ca="1">IF(OR(changes[[#This Row],[Type]]="Checklist",changes[[#This Row],[Type]]="checklist-flat"),1+IF(changes[[#This Row],[Type of change]] = "Edit",COUNTIFS($I$4:changes[[#This Row],[Name]],changes[[#This Row],[Name]], $E$4:changes[[#This Row],[Type of change]], "Edit")),B200)</f>
        <v>2</v>
      </c>
      <c r="C201" s="20">
        <v>44530</v>
      </c>
      <c r="D201" s="2" t="s">
        <v>2168</v>
      </c>
      <c r="E201" t="s">
        <v>2024</v>
      </c>
      <c r="F201" s="14"/>
      <c r="G201" s="14" t="s">
        <v>1976</v>
      </c>
      <c r="H201" t="s">
        <v>24</v>
      </c>
      <c r="I201" t="s">
        <v>25</v>
      </c>
      <c r="K201" s="3"/>
      <c r="M201" s="3"/>
    </row>
    <row r="202" spans="1:13">
      <c r="A202" t="s">
        <v>2035</v>
      </c>
      <c r="B202">
        <f ca="1">IF(OR(changes[[#This Row],[Type]]="Checklist",changes[[#This Row],[Type]]="checklist-flat"),1+IF(changes[[#This Row],[Type of change]] = "Edit",COUNTIFS($I$4:changes[[#This Row],[Name]],changes[[#This Row],[Name]], $E$4:changes[[#This Row],[Type of change]], "Edit")),B201)</f>
        <v>2</v>
      </c>
      <c r="C202" s="20">
        <v>44530</v>
      </c>
      <c r="D202" s="2" t="s">
        <v>2168</v>
      </c>
      <c r="E202" t="s">
        <v>2024</v>
      </c>
      <c r="F202" s="14"/>
      <c r="G202" s="14" t="s">
        <v>1976</v>
      </c>
      <c r="H202" t="s">
        <v>15</v>
      </c>
      <c r="I202" t="s">
        <v>1715</v>
      </c>
      <c r="K202" s="3"/>
      <c r="M202" s="3"/>
    </row>
    <row r="203" spans="1:13">
      <c r="A203" t="s">
        <v>2035</v>
      </c>
      <c r="B203">
        <f ca="1">IF(OR(changes[[#This Row],[Type]]="Checklist",changes[[#This Row],[Type]]="checklist-flat"),1+IF(changes[[#This Row],[Type of change]] = "Edit",COUNTIFS($I$4:changes[[#This Row],[Name]],changes[[#This Row],[Name]], $E$4:changes[[#This Row],[Type of change]], "Edit")),B202)</f>
        <v>2</v>
      </c>
      <c r="C203" s="20">
        <v>44530</v>
      </c>
      <c r="D203" s="2" t="s">
        <v>2168</v>
      </c>
      <c r="E203" t="s">
        <v>2024</v>
      </c>
      <c r="F203" s="14"/>
      <c r="G203" s="14" t="s">
        <v>1976</v>
      </c>
      <c r="H203" t="s">
        <v>15</v>
      </c>
      <c r="I203" t="s">
        <v>1669</v>
      </c>
      <c r="K203" s="3"/>
      <c r="M203" s="3"/>
    </row>
    <row r="204" spans="1:13">
      <c r="A204" t="s">
        <v>2035</v>
      </c>
      <c r="B204">
        <f ca="1">IF(OR(changes[[#This Row],[Type]]="Checklist",changes[[#This Row],[Type]]="checklist-flat"),1+IF(changes[[#This Row],[Type of change]] = "Edit",COUNTIFS($I$4:changes[[#This Row],[Name]],changes[[#This Row],[Name]], $E$4:changes[[#This Row],[Type of change]], "Edit")),B203)</f>
        <v>2</v>
      </c>
      <c r="C204" s="20">
        <v>44530</v>
      </c>
      <c r="D204" s="2" t="s">
        <v>2168</v>
      </c>
      <c r="E204" t="s">
        <v>2024</v>
      </c>
      <c r="F204" s="14"/>
      <c r="G204" s="14" t="s">
        <v>1976</v>
      </c>
      <c r="H204" t="s">
        <v>432</v>
      </c>
      <c r="I204" t="s">
        <v>1670</v>
      </c>
      <c r="K204" s="3"/>
      <c r="M204" s="3"/>
    </row>
    <row r="205" spans="1:13">
      <c r="A205" t="s">
        <v>2035</v>
      </c>
      <c r="B205">
        <f ca="1">IF(OR(changes[[#This Row],[Type]]="Checklist",changes[[#This Row],[Type]]="checklist-flat"),1+IF(changes[[#This Row],[Type of change]] = "Edit",COUNTIFS($I$4:changes[[#This Row],[Name]],changes[[#This Row],[Name]], $E$4:changes[[#This Row],[Type of change]], "Edit")),B204)</f>
        <v>2</v>
      </c>
      <c r="C205" s="20">
        <v>44530</v>
      </c>
      <c r="D205" s="2" t="s">
        <v>2168</v>
      </c>
      <c r="E205" t="s">
        <v>2024</v>
      </c>
      <c r="F205" s="14"/>
      <c r="G205" s="14" t="s">
        <v>1976</v>
      </c>
      <c r="H205" t="s">
        <v>15</v>
      </c>
      <c r="I205" t="s">
        <v>1557</v>
      </c>
      <c r="K205" s="3"/>
      <c r="M205" s="3"/>
    </row>
    <row r="206" spans="1:13">
      <c r="A206" t="s">
        <v>2035</v>
      </c>
      <c r="B206">
        <f ca="1">IF(OR(changes[[#This Row],[Type]]="Checklist",changes[[#This Row],[Type]]="checklist-flat"),1+IF(changes[[#This Row],[Type of change]] = "Edit",COUNTIFS($I$4:changes[[#This Row],[Name]],changes[[#This Row],[Name]], $E$4:changes[[#This Row],[Type of change]], "Edit")),B205)</f>
        <v>2</v>
      </c>
      <c r="C206" s="20">
        <v>44530</v>
      </c>
      <c r="D206" s="2" t="s">
        <v>2168</v>
      </c>
      <c r="E206" t="s">
        <v>2024</v>
      </c>
      <c r="F206" s="14"/>
      <c r="G206" s="14" t="s">
        <v>1976</v>
      </c>
      <c r="H206" t="s">
        <v>15</v>
      </c>
      <c r="I206" t="s">
        <v>1517</v>
      </c>
      <c r="K206" s="3"/>
      <c r="M206" s="3"/>
    </row>
    <row r="207" spans="1:13">
      <c r="A207" t="s">
        <v>2035</v>
      </c>
      <c r="B207">
        <f ca="1">IF(OR(changes[[#This Row],[Type]]="Checklist",changes[[#This Row],[Type]]="checklist-flat"),1+IF(changes[[#This Row],[Type of change]] = "Edit",COUNTIFS($I$4:changes[[#This Row],[Name]],changes[[#This Row],[Name]], $E$4:changes[[#This Row],[Type of change]], "Edit")),B206)</f>
        <v>2</v>
      </c>
      <c r="C207" s="20">
        <v>44530</v>
      </c>
      <c r="D207" s="2" t="s">
        <v>2168</v>
      </c>
      <c r="E207" t="s">
        <v>2024</v>
      </c>
      <c r="F207" s="14"/>
      <c r="G207" s="14" t="s">
        <v>1976</v>
      </c>
      <c r="H207" t="s">
        <v>432</v>
      </c>
      <c r="I207" t="s">
        <v>1682</v>
      </c>
      <c r="K207" s="3"/>
      <c r="M207" s="3"/>
    </row>
    <row r="208" spans="1:13">
      <c r="A208" t="s">
        <v>2035</v>
      </c>
      <c r="B208">
        <f ca="1">IF(OR(changes[[#This Row],[Type]]="Checklist",changes[[#This Row],[Type]]="checklist-flat"),1+IF(changes[[#This Row],[Type of change]] = "Edit",COUNTIFS($I$4:changes[[#This Row],[Name]],changes[[#This Row],[Name]], $E$4:changes[[#This Row],[Type of change]], "Edit")),B207)</f>
        <v>2</v>
      </c>
      <c r="C208" s="20">
        <v>44530</v>
      </c>
      <c r="D208" s="2" t="s">
        <v>2168</v>
      </c>
      <c r="E208" t="s">
        <v>2024</v>
      </c>
      <c r="F208" s="14"/>
      <c r="G208" s="14" t="s">
        <v>1976</v>
      </c>
      <c r="H208" t="s">
        <v>15</v>
      </c>
      <c r="I208" t="s">
        <v>1683</v>
      </c>
      <c r="K208" s="3"/>
      <c r="M208" s="3"/>
    </row>
    <row r="209" spans="1:13">
      <c r="A209" t="s">
        <v>2035</v>
      </c>
      <c r="B209">
        <f ca="1">IF(OR(changes[[#This Row],[Type]]="Checklist",changes[[#This Row],[Type]]="checklist-flat"),1+IF(changes[[#This Row],[Type of change]] = "Edit",COUNTIFS($I$4:changes[[#This Row],[Name]],changes[[#This Row],[Name]], $E$4:changes[[#This Row],[Type of change]], "Edit")),B208)</f>
        <v>2</v>
      </c>
      <c r="C209" s="20">
        <v>44530</v>
      </c>
      <c r="D209" s="2" t="s">
        <v>2168</v>
      </c>
      <c r="E209" t="s">
        <v>2024</v>
      </c>
      <c r="F209" s="14"/>
      <c r="G209" s="14" t="s">
        <v>1976</v>
      </c>
      <c r="H209" t="s">
        <v>24</v>
      </c>
      <c r="I209" t="s">
        <v>25</v>
      </c>
      <c r="K209" s="3"/>
      <c r="M209" s="3"/>
    </row>
    <row r="210" spans="1:13">
      <c r="A210" t="s">
        <v>2035</v>
      </c>
      <c r="B210">
        <f ca="1">IF(OR(changes[[#This Row],[Type]]="Checklist",changes[[#This Row],[Type]]="checklist-flat"),1+IF(changes[[#This Row],[Type of change]] = "Edit",COUNTIFS($I$4:changes[[#This Row],[Name]],changes[[#This Row],[Name]], $E$4:changes[[#This Row],[Type of change]], "Edit")),B209)</f>
        <v>2</v>
      </c>
      <c r="C210" s="20">
        <v>44530</v>
      </c>
      <c r="D210" s="2" t="s">
        <v>2168</v>
      </c>
      <c r="E210" t="s">
        <v>2024</v>
      </c>
      <c r="F210" s="14"/>
      <c r="G210" s="14" t="s">
        <v>1976</v>
      </c>
      <c r="H210" t="s">
        <v>15</v>
      </c>
      <c r="I210" t="s">
        <v>1685</v>
      </c>
      <c r="K210" s="3"/>
      <c r="M210" s="3"/>
    </row>
    <row r="211" spans="1:13">
      <c r="A211" t="s">
        <v>2035</v>
      </c>
      <c r="B211">
        <f ca="1">IF(OR(changes[[#This Row],[Type]]="Checklist",changes[[#This Row],[Type]]="checklist-flat"),1+IF(changes[[#This Row],[Type of change]] = "Edit",COUNTIFS($I$4:changes[[#This Row],[Name]],changes[[#This Row],[Name]], $E$4:changes[[#This Row],[Type of change]], "Edit")),B210)</f>
        <v>2</v>
      </c>
      <c r="C211" s="20">
        <v>44530</v>
      </c>
      <c r="D211" s="2" t="s">
        <v>2168</v>
      </c>
      <c r="E211" t="s">
        <v>2024</v>
      </c>
      <c r="F211" s="14"/>
      <c r="G211" s="14" t="s">
        <v>1633</v>
      </c>
      <c r="H211" t="s">
        <v>12</v>
      </c>
      <c r="I211" t="s">
        <v>1633</v>
      </c>
      <c r="K211" s="3"/>
      <c r="M211" s="3"/>
    </row>
    <row r="212" spans="1:13">
      <c r="A212" t="s">
        <v>2035</v>
      </c>
      <c r="B212">
        <f ca="1">IF(OR(changes[[#This Row],[Type]]="Checklist",changes[[#This Row],[Type]]="checklist-flat"),1+IF(changes[[#This Row],[Type of change]] = "Edit",COUNTIFS($I$4:changes[[#This Row],[Name]],changes[[#This Row],[Name]], $E$4:changes[[#This Row],[Type of change]], "Edit")),B211)</f>
        <v>2</v>
      </c>
      <c r="C212" s="20">
        <v>44530</v>
      </c>
      <c r="D212" s="2" t="s">
        <v>2168</v>
      </c>
      <c r="E212" t="s">
        <v>2024</v>
      </c>
      <c r="F212" s="14"/>
      <c r="G212" s="14" t="s">
        <v>1633</v>
      </c>
      <c r="H212" t="s">
        <v>15</v>
      </c>
      <c r="I212" t="s">
        <v>1634</v>
      </c>
      <c r="K212" s="3"/>
      <c r="M212" s="3"/>
    </row>
    <row r="213" spans="1:13">
      <c r="A213" t="s">
        <v>2035</v>
      </c>
      <c r="B213">
        <f ca="1">IF(OR(changes[[#This Row],[Type]]="Checklist",changes[[#This Row],[Type]]="checklist-flat"),1+IF(changes[[#This Row],[Type of change]] = "Edit",COUNTIFS($I$4:changes[[#This Row],[Name]],changes[[#This Row],[Name]], $E$4:changes[[#This Row],[Type of change]], "Edit")),B212)</f>
        <v>2</v>
      </c>
      <c r="C213" s="20">
        <v>44530</v>
      </c>
      <c r="D213" s="2" t="s">
        <v>2168</v>
      </c>
      <c r="E213" t="s">
        <v>2024</v>
      </c>
      <c r="F213" s="14"/>
      <c r="G213" s="14" t="s">
        <v>1633</v>
      </c>
      <c r="H213" t="s">
        <v>15</v>
      </c>
      <c r="I213" t="s">
        <v>1635</v>
      </c>
      <c r="K213" s="3"/>
      <c r="M213" s="3"/>
    </row>
    <row r="214" spans="1:13">
      <c r="A214" t="s">
        <v>2035</v>
      </c>
      <c r="B214">
        <f ca="1">IF(OR(changes[[#This Row],[Type]]="Checklist",changes[[#This Row],[Type]]="checklist-flat"),1+IF(changes[[#This Row],[Type of change]] = "Edit",COUNTIFS($I$4:changes[[#This Row],[Name]],changes[[#This Row],[Name]], $E$4:changes[[#This Row],[Type of change]], "Edit")),B213)</f>
        <v>2</v>
      </c>
      <c r="C214" s="20">
        <v>44530</v>
      </c>
      <c r="D214" s="2" t="s">
        <v>2168</v>
      </c>
      <c r="E214" t="s">
        <v>2024</v>
      </c>
      <c r="F214" s="14"/>
      <c r="G214" s="14" t="s">
        <v>1633</v>
      </c>
      <c r="H214" t="s">
        <v>15</v>
      </c>
      <c r="I214" t="s">
        <v>1636</v>
      </c>
      <c r="K214" s="3"/>
      <c r="M214" s="3"/>
    </row>
    <row r="215" spans="1:13">
      <c r="A215" t="s">
        <v>2035</v>
      </c>
      <c r="B215">
        <f ca="1">IF(OR(changes[[#This Row],[Type]]="Checklist",changes[[#This Row],[Type]]="checklist-flat"),1+IF(changes[[#This Row],[Type of change]] = "Edit",COUNTIFS($I$4:changes[[#This Row],[Name]],changes[[#This Row],[Name]], $E$4:changes[[#This Row],[Type of change]], "Edit")),B214)</f>
        <v>2</v>
      </c>
      <c r="C215" s="20">
        <v>44530</v>
      </c>
      <c r="D215" s="2" t="s">
        <v>2168</v>
      </c>
      <c r="E215" t="s">
        <v>2024</v>
      </c>
      <c r="F215" s="14"/>
      <c r="G215" s="14" t="s">
        <v>1633</v>
      </c>
      <c r="H215" t="s">
        <v>15</v>
      </c>
      <c r="I215" t="s">
        <v>1974</v>
      </c>
      <c r="K215" s="3"/>
      <c r="M215" s="3"/>
    </row>
    <row r="216" spans="1:13">
      <c r="A216" t="s">
        <v>2035</v>
      </c>
      <c r="B216">
        <f ca="1">IF(OR(changes[[#This Row],[Type]]="Checklist",changes[[#This Row],[Type]]="checklist-flat"),1+IF(changes[[#This Row],[Type of change]] = "Edit",COUNTIFS($I$4:changes[[#This Row],[Name]],changes[[#This Row],[Name]], $E$4:changes[[#This Row],[Type of change]], "Edit")),B215)</f>
        <v>2</v>
      </c>
      <c r="C216" s="20">
        <v>44530</v>
      </c>
      <c r="D216" s="2" t="s">
        <v>2168</v>
      </c>
      <c r="E216" t="s">
        <v>2024</v>
      </c>
      <c r="F216" s="14"/>
      <c r="G216" s="14" t="s">
        <v>1633</v>
      </c>
      <c r="H216" t="s">
        <v>15</v>
      </c>
      <c r="I216" t="s">
        <v>1638</v>
      </c>
      <c r="K216" s="3"/>
      <c r="M216" s="3"/>
    </row>
    <row r="217" spans="1:13">
      <c r="A217" t="s">
        <v>2035</v>
      </c>
      <c r="B217">
        <f ca="1">IF(OR(changes[[#This Row],[Type]]="Checklist",changes[[#This Row],[Type]]="checklist-flat"),1+IF(changes[[#This Row],[Type of change]] = "Edit",COUNTIFS($I$4:changes[[#This Row],[Name]],changes[[#This Row],[Name]], $E$4:changes[[#This Row],[Type of change]], "Edit")),B216)</f>
        <v>2</v>
      </c>
      <c r="C217" s="20">
        <v>44530</v>
      </c>
      <c r="D217" s="2" t="s">
        <v>2168</v>
      </c>
      <c r="E217" t="s">
        <v>2024</v>
      </c>
      <c r="F217" s="14"/>
      <c r="G217" s="14" t="s">
        <v>1633</v>
      </c>
      <c r="H217" t="s">
        <v>15</v>
      </c>
      <c r="I217" t="s">
        <v>1639</v>
      </c>
      <c r="K217" s="3"/>
      <c r="M217" s="3"/>
    </row>
    <row r="218" spans="1:13">
      <c r="A218" t="s">
        <v>2035</v>
      </c>
      <c r="B218">
        <f ca="1">IF(OR(changes[[#This Row],[Type]]="Checklist",changes[[#This Row],[Type]]="checklist-flat"),1+IF(changes[[#This Row],[Type of change]] = "Edit",COUNTIFS($I$4:changes[[#This Row],[Name]],changes[[#This Row],[Name]], $E$4:changes[[#This Row],[Type of change]], "Edit")),B217)</f>
        <v>2</v>
      </c>
      <c r="C218" s="20">
        <v>44530</v>
      </c>
      <c r="D218" s="2" t="s">
        <v>2168</v>
      </c>
      <c r="E218" t="s">
        <v>2024</v>
      </c>
      <c r="F218" s="14"/>
      <c r="G218" s="14" t="s">
        <v>1633</v>
      </c>
      <c r="H218" t="s">
        <v>15</v>
      </c>
      <c r="I218" t="s">
        <v>1640</v>
      </c>
      <c r="K218" s="3"/>
      <c r="M218" s="3"/>
    </row>
    <row r="219" spans="1:13">
      <c r="A219" t="s">
        <v>2035</v>
      </c>
      <c r="B219">
        <f ca="1">IF(OR(changes[[#This Row],[Type]]="Checklist",changes[[#This Row],[Type]]="checklist-flat"),1+IF(changes[[#This Row],[Type of change]] = "Edit",COUNTIFS($I$4:changes[[#This Row],[Name]],changes[[#This Row],[Name]], $E$4:changes[[#This Row],[Type of change]], "Edit")),B218)</f>
        <v>2</v>
      </c>
      <c r="C219" s="20">
        <v>44530</v>
      </c>
      <c r="D219" s="2" t="s">
        <v>2168</v>
      </c>
      <c r="E219" t="s">
        <v>2024</v>
      </c>
      <c r="F219" s="14"/>
      <c r="G219" s="14" t="s">
        <v>1633</v>
      </c>
      <c r="H219" t="s">
        <v>15</v>
      </c>
      <c r="I219" t="s">
        <v>1641</v>
      </c>
      <c r="K219" s="3"/>
      <c r="M219" s="3"/>
    </row>
    <row r="220" spans="1:13">
      <c r="A220" t="s">
        <v>2035</v>
      </c>
      <c r="B220">
        <f ca="1">IF(OR(changes[[#This Row],[Type]]="Checklist",changes[[#This Row],[Type]]="checklist-flat"),1+IF(changes[[#This Row],[Type of change]] = "Edit",COUNTIFS($I$4:changes[[#This Row],[Name]],changes[[#This Row],[Name]], $E$4:changes[[#This Row],[Type of change]], "Edit")),B219)</f>
        <v>2</v>
      </c>
      <c r="C220" s="20">
        <v>44530</v>
      </c>
      <c r="D220" s="2" t="s">
        <v>2168</v>
      </c>
      <c r="E220" t="s">
        <v>2024</v>
      </c>
      <c r="F220" s="14"/>
      <c r="G220" s="14" t="s">
        <v>1633</v>
      </c>
      <c r="H220" t="s">
        <v>15</v>
      </c>
      <c r="I220" t="s">
        <v>1642</v>
      </c>
      <c r="K220" s="3"/>
      <c r="M220" s="3"/>
    </row>
    <row r="221" spans="1:13">
      <c r="A221" t="s">
        <v>2035</v>
      </c>
      <c r="B221">
        <f ca="1">IF(OR(changes[[#This Row],[Type]]="Checklist",changes[[#This Row],[Type]]="checklist-flat"),1+IF(changes[[#This Row],[Type of change]] = "Edit",COUNTIFS($I$4:changes[[#This Row],[Name]],changes[[#This Row],[Name]], $E$4:changes[[#This Row],[Type of change]], "Edit")),B220)</f>
        <v>2</v>
      </c>
      <c r="C221" s="20">
        <v>44530</v>
      </c>
      <c r="D221" s="2" t="s">
        <v>2168</v>
      </c>
      <c r="E221" t="s">
        <v>2024</v>
      </c>
      <c r="F221" s="14"/>
      <c r="G221" s="14" t="s">
        <v>1633</v>
      </c>
      <c r="H221" t="s">
        <v>15</v>
      </c>
      <c r="I221" t="s">
        <v>1643</v>
      </c>
      <c r="K221" s="3"/>
      <c r="M221" s="3"/>
    </row>
    <row r="222" spans="1:13">
      <c r="A222" t="s">
        <v>2035</v>
      </c>
      <c r="B222">
        <f ca="1">IF(OR(changes[[#This Row],[Type]]="Checklist",changes[[#This Row],[Type]]="checklist-flat"),1+IF(changes[[#This Row],[Type of change]] = "Edit",COUNTIFS($I$4:changes[[#This Row],[Name]],changes[[#This Row],[Name]], $E$4:changes[[#This Row],[Type of change]], "Edit")),B221)</f>
        <v>2</v>
      </c>
      <c r="C222" s="20">
        <v>44530</v>
      </c>
      <c r="D222" s="2" t="s">
        <v>2168</v>
      </c>
      <c r="E222" t="s">
        <v>2024</v>
      </c>
      <c r="F222" s="14"/>
      <c r="G222" s="14" t="s">
        <v>1633</v>
      </c>
      <c r="H222" t="s">
        <v>15</v>
      </c>
      <c r="I222" t="s">
        <v>1644</v>
      </c>
      <c r="K222" s="3"/>
      <c r="M222" s="3"/>
    </row>
    <row r="223" spans="1:13">
      <c r="A223" t="s">
        <v>2035</v>
      </c>
      <c r="B223">
        <f ca="1">IF(OR(changes[[#This Row],[Type]]="Checklist",changes[[#This Row],[Type]]="checklist-flat"),1+IF(changes[[#This Row],[Type of change]] = "Edit",COUNTIFS($I$4:changes[[#This Row],[Name]],changes[[#This Row],[Name]], $E$4:changes[[#This Row],[Type of change]], "Edit")),B222)</f>
        <v>2</v>
      </c>
      <c r="C223" s="20">
        <v>44530</v>
      </c>
      <c r="D223" s="2" t="s">
        <v>2168</v>
      </c>
      <c r="E223" t="s">
        <v>2024</v>
      </c>
      <c r="F223" s="14"/>
      <c r="G223" s="14" t="s">
        <v>1633</v>
      </c>
      <c r="H223" t="s">
        <v>15</v>
      </c>
      <c r="I223" t="s">
        <v>1645</v>
      </c>
      <c r="K223" s="3"/>
      <c r="M223" s="3"/>
    </row>
    <row r="224" spans="1:13">
      <c r="A224" t="s">
        <v>2035</v>
      </c>
      <c r="B224">
        <f ca="1">IF(OR(changes[[#This Row],[Type]]="Checklist",changes[[#This Row],[Type]]="checklist-flat"),1+IF(changes[[#This Row],[Type of change]] = "Edit",COUNTIFS($I$4:changes[[#This Row],[Name]],changes[[#This Row],[Name]], $E$4:changes[[#This Row],[Type of change]], "Edit")),B223)</f>
        <v>2</v>
      </c>
      <c r="C224" s="20">
        <v>44530</v>
      </c>
      <c r="D224" s="2" t="s">
        <v>2168</v>
      </c>
      <c r="E224" t="s">
        <v>2024</v>
      </c>
      <c r="F224" s="14"/>
      <c r="G224" s="14" t="s">
        <v>1686</v>
      </c>
      <c r="H224" t="s">
        <v>430</v>
      </c>
      <c r="I224" t="s">
        <v>1686</v>
      </c>
      <c r="K224" s="3"/>
      <c r="M224" s="3"/>
    </row>
    <row r="225" spans="1:13">
      <c r="A225" t="s">
        <v>2035</v>
      </c>
      <c r="B225">
        <f ca="1">IF(OR(changes[[#This Row],[Type]]="Checklist",changes[[#This Row],[Type]]="checklist-flat"),1+IF(changes[[#This Row],[Type of change]] = "Edit",COUNTIFS($I$4:changes[[#This Row],[Name]],changes[[#This Row],[Name]], $E$4:changes[[#This Row],[Type of change]], "Edit")),B224)</f>
        <v>2</v>
      </c>
      <c r="C225" s="20">
        <v>44530</v>
      </c>
      <c r="D225" s="2" t="s">
        <v>2168</v>
      </c>
      <c r="E225" t="s">
        <v>2024</v>
      </c>
      <c r="F225" s="14"/>
      <c r="G225" s="14" t="s">
        <v>1686</v>
      </c>
      <c r="H225" t="s">
        <v>432</v>
      </c>
      <c r="I225" t="s">
        <v>1647</v>
      </c>
      <c r="K225" s="3"/>
      <c r="M225" s="3"/>
    </row>
    <row r="226" spans="1:13">
      <c r="A226" t="s">
        <v>2035</v>
      </c>
      <c r="B226">
        <f ca="1">IF(OR(changes[[#This Row],[Type]]="Checklist",changes[[#This Row],[Type]]="checklist-flat"),1+IF(changes[[#This Row],[Type of change]] = "Edit",COUNTIFS($I$4:changes[[#This Row],[Name]],changes[[#This Row],[Name]], $E$4:changes[[#This Row],[Type of change]], "Edit")),B225)</f>
        <v>2</v>
      </c>
      <c r="C226" s="20">
        <v>44530</v>
      </c>
      <c r="D226" s="2" t="s">
        <v>2168</v>
      </c>
      <c r="E226" t="s">
        <v>2024</v>
      </c>
      <c r="F226" s="14"/>
      <c r="G226" s="14" t="s">
        <v>1686</v>
      </c>
      <c r="H226" t="s">
        <v>15</v>
      </c>
      <c r="I226" t="s">
        <v>1648</v>
      </c>
      <c r="K226" s="3"/>
      <c r="M226" s="3"/>
    </row>
    <row r="227" spans="1:13">
      <c r="A227" t="s">
        <v>2035</v>
      </c>
      <c r="B227">
        <f ca="1">IF(OR(changes[[#This Row],[Type]]="Checklist",changes[[#This Row],[Type]]="checklist-flat"),1+IF(changes[[#This Row],[Type of change]] = "Edit",COUNTIFS($I$4:changes[[#This Row],[Name]],changes[[#This Row],[Name]], $E$4:changes[[#This Row],[Type of change]], "Edit")),B226)</f>
        <v>2</v>
      </c>
      <c r="C227" s="20">
        <v>44530</v>
      </c>
      <c r="D227" s="2" t="s">
        <v>2168</v>
      </c>
      <c r="E227" t="s">
        <v>2024</v>
      </c>
      <c r="F227" s="14"/>
      <c r="G227" s="14" t="s">
        <v>1686</v>
      </c>
      <c r="H227" t="s">
        <v>182</v>
      </c>
      <c r="I227" t="s">
        <v>1549</v>
      </c>
      <c r="K227" s="3"/>
      <c r="M227" s="3"/>
    </row>
    <row r="228" spans="1:13">
      <c r="A228" t="s">
        <v>2035</v>
      </c>
      <c r="B228">
        <f ca="1">IF(OR(changes[[#This Row],[Type]]="Checklist",changes[[#This Row],[Type]]="checklist-flat"),1+IF(changes[[#This Row],[Type of change]] = "Edit",COUNTIFS($I$4:changes[[#This Row],[Name]],changes[[#This Row],[Name]], $E$4:changes[[#This Row],[Type of change]], "Edit")),B227)</f>
        <v>2</v>
      </c>
      <c r="C228" s="20">
        <v>44530</v>
      </c>
      <c r="D228" s="2" t="s">
        <v>2168</v>
      </c>
      <c r="E228" t="s">
        <v>2024</v>
      </c>
      <c r="F228" s="14"/>
      <c r="G228" s="14" t="s">
        <v>1686</v>
      </c>
      <c r="H228" t="s">
        <v>182</v>
      </c>
      <c r="I228" t="s">
        <v>1550</v>
      </c>
      <c r="K228" s="3"/>
      <c r="M228" s="3"/>
    </row>
    <row r="229" spans="1:13">
      <c r="A229" t="s">
        <v>2035</v>
      </c>
      <c r="B229">
        <f ca="1">IF(OR(changes[[#This Row],[Type]]="Checklist",changes[[#This Row],[Type]]="checklist-flat"),1+IF(changes[[#This Row],[Type of change]] = "Edit",COUNTIFS($I$4:changes[[#This Row],[Name]],changes[[#This Row],[Name]], $E$4:changes[[#This Row],[Type of change]], "Edit")),B228)</f>
        <v>2</v>
      </c>
      <c r="C229" s="20">
        <v>44530</v>
      </c>
      <c r="D229" s="2" t="s">
        <v>2168</v>
      </c>
      <c r="E229" t="s">
        <v>2024</v>
      </c>
      <c r="F229" s="14"/>
      <c r="G229" s="14" t="s">
        <v>1686</v>
      </c>
      <c r="H229" t="s">
        <v>15</v>
      </c>
      <c r="I229" t="s">
        <v>1649</v>
      </c>
      <c r="K229" s="3"/>
      <c r="M229" s="3"/>
    </row>
    <row r="230" spans="1:13">
      <c r="A230" t="s">
        <v>2035</v>
      </c>
      <c r="B230">
        <f ca="1">IF(OR(changes[[#This Row],[Type]]="Checklist",changes[[#This Row],[Type]]="checklist-flat"),1+IF(changes[[#This Row],[Type of change]] = "Edit",COUNTIFS($I$4:changes[[#This Row],[Name]],changes[[#This Row],[Name]], $E$4:changes[[#This Row],[Type of change]], "Edit")),B229)</f>
        <v>2</v>
      </c>
      <c r="C230" s="20">
        <v>44530</v>
      </c>
      <c r="D230" s="2" t="s">
        <v>2168</v>
      </c>
      <c r="E230" t="s">
        <v>2024</v>
      </c>
      <c r="F230" s="14"/>
      <c r="G230" s="14" t="s">
        <v>1686</v>
      </c>
      <c r="H230" t="s">
        <v>432</v>
      </c>
      <c r="I230" t="s">
        <v>1650</v>
      </c>
      <c r="K230" s="3"/>
      <c r="M230" s="3"/>
    </row>
    <row r="231" spans="1:13">
      <c r="A231" t="s">
        <v>2035</v>
      </c>
      <c r="B231">
        <f ca="1">IF(OR(changes[[#This Row],[Type]]="Checklist",changes[[#This Row],[Type]]="checklist-flat"),1+IF(changes[[#This Row],[Type of change]] = "Edit",COUNTIFS($I$4:changes[[#This Row],[Name]],changes[[#This Row],[Name]], $E$4:changes[[#This Row],[Type of change]], "Edit")),B230)</f>
        <v>2</v>
      </c>
      <c r="C231" s="20">
        <v>44530</v>
      </c>
      <c r="D231" s="2" t="s">
        <v>2168</v>
      </c>
      <c r="E231" t="s">
        <v>2024</v>
      </c>
      <c r="F231" s="14"/>
      <c r="G231" s="14" t="s">
        <v>1686</v>
      </c>
      <c r="H231" t="s">
        <v>15</v>
      </c>
      <c r="I231" t="s">
        <v>1651</v>
      </c>
      <c r="K231" s="3"/>
      <c r="M231" s="3"/>
    </row>
    <row r="232" spans="1:13">
      <c r="A232" t="s">
        <v>2035</v>
      </c>
      <c r="B232">
        <f ca="1">IF(OR(changes[[#This Row],[Type]]="Checklist",changes[[#This Row],[Type]]="checklist-flat"),1+IF(changes[[#This Row],[Type of change]] = "Edit",COUNTIFS($I$4:changes[[#This Row],[Name]],changes[[#This Row],[Name]], $E$4:changes[[#This Row],[Type of change]], "Edit")),B231)</f>
        <v>2</v>
      </c>
      <c r="C232" s="20">
        <v>44530</v>
      </c>
      <c r="D232" s="2" t="s">
        <v>2168</v>
      </c>
      <c r="E232" t="s">
        <v>2024</v>
      </c>
      <c r="F232" s="14"/>
      <c r="G232" s="14" t="s">
        <v>1686</v>
      </c>
      <c r="H232" t="s">
        <v>15</v>
      </c>
      <c r="I232" t="s">
        <v>427</v>
      </c>
      <c r="K232" s="3"/>
      <c r="M232" s="3"/>
    </row>
    <row r="233" spans="1:13">
      <c r="A233" t="s">
        <v>2035</v>
      </c>
      <c r="B233">
        <f ca="1">IF(OR(changes[[#This Row],[Type]]="Checklist",changes[[#This Row],[Type]]="checklist-flat"),1+IF(changes[[#This Row],[Type of change]] = "Edit",COUNTIFS($I$4:changes[[#This Row],[Name]],changes[[#This Row],[Name]], $E$4:changes[[#This Row],[Type of change]], "Edit")),B232)</f>
        <v>2</v>
      </c>
      <c r="C233" s="20">
        <v>44530</v>
      </c>
      <c r="D233" s="2" t="s">
        <v>2168</v>
      </c>
      <c r="E233" t="s">
        <v>2024</v>
      </c>
      <c r="F233" s="14"/>
      <c r="G233" s="14" t="s">
        <v>1686</v>
      </c>
      <c r="H233" t="s">
        <v>15</v>
      </c>
      <c r="I233" t="s">
        <v>1975</v>
      </c>
      <c r="K233" s="3"/>
      <c r="M233" s="3"/>
    </row>
    <row r="234" spans="1:13">
      <c r="A234" t="s">
        <v>2035</v>
      </c>
      <c r="B234">
        <f ca="1">IF(OR(changes[[#This Row],[Type]]="Checklist",changes[[#This Row],[Type]]="checklist-flat"),1+IF(changes[[#This Row],[Type of change]] = "Edit",COUNTIFS($I$4:changes[[#This Row],[Name]],changes[[#This Row],[Name]], $E$4:changes[[#This Row],[Type of change]], "Edit")),B233)</f>
        <v>2</v>
      </c>
      <c r="C234" s="20">
        <v>44530</v>
      </c>
      <c r="D234" s="2" t="s">
        <v>2168</v>
      </c>
      <c r="E234" t="s">
        <v>2024</v>
      </c>
      <c r="F234" s="14"/>
      <c r="G234" s="14" t="s">
        <v>1686</v>
      </c>
      <c r="H234" t="s">
        <v>15</v>
      </c>
      <c r="I234" t="s">
        <v>429</v>
      </c>
      <c r="K234" s="3"/>
      <c r="M234" s="3"/>
    </row>
    <row r="235" spans="1:13">
      <c r="A235" t="s">
        <v>2035</v>
      </c>
      <c r="B235">
        <f ca="1">IF(OR(changes[[#This Row],[Type]]="Checklist",changes[[#This Row],[Type]]="checklist-flat"),1+IF(changes[[#This Row],[Type of change]] = "Edit",COUNTIFS($I$4:changes[[#This Row],[Name]],changes[[#This Row],[Name]], $E$4:changes[[#This Row],[Type of change]], "Edit")),B234)</f>
        <v>2</v>
      </c>
      <c r="C235" s="20">
        <v>44530</v>
      </c>
      <c r="D235" s="2" t="s">
        <v>2168</v>
      </c>
      <c r="E235" t="s">
        <v>2024</v>
      </c>
      <c r="F235" s="14"/>
      <c r="G235" s="14" t="s">
        <v>1686</v>
      </c>
      <c r="H235" t="s">
        <v>432</v>
      </c>
      <c r="I235" t="s">
        <v>1665</v>
      </c>
      <c r="K235" s="3"/>
      <c r="M235" s="3"/>
    </row>
    <row r="236" spans="1:13">
      <c r="A236" t="s">
        <v>2035</v>
      </c>
      <c r="B236">
        <f ca="1">IF(OR(changes[[#This Row],[Type]]="Checklist",changes[[#This Row],[Type]]="checklist-flat"),1+IF(changes[[#This Row],[Type of change]] = "Edit",COUNTIFS($I$4:changes[[#This Row],[Name]],changes[[#This Row],[Name]], $E$4:changes[[#This Row],[Type of change]], "Edit")),B235)</f>
        <v>2</v>
      </c>
      <c r="C236" s="20">
        <v>44530</v>
      </c>
      <c r="D236" s="2" t="s">
        <v>2168</v>
      </c>
      <c r="E236" t="s">
        <v>2024</v>
      </c>
      <c r="F236" s="14"/>
      <c r="G236" s="14" t="s">
        <v>1686</v>
      </c>
      <c r="H236" t="s">
        <v>15</v>
      </c>
      <c r="I236" t="s">
        <v>1666</v>
      </c>
      <c r="K236" s="3"/>
      <c r="M236" s="3"/>
    </row>
    <row r="237" spans="1:13">
      <c r="A237" t="s">
        <v>2035</v>
      </c>
      <c r="B237">
        <f ca="1">IF(OR(changes[[#This Row],[Type]]="Checklist",changes[[#This Row],[Type]]="checklist-flat"),1+IF(changes[[#This Row],[Type of change]] = "Edit",COUNTIFS($I$4:changes[[#This Row],[Name]],changes[[#This Row],[Name]], $E$4:changes[[#This Row],[Type of change]], "Edit")),B236)</f>
        <v>2</v>
      </c>
      <c r="C237" s="20">
        <v>44530</v>
      </c>
      <c r="D237" s="2" t="s">
        <v>2168</v>
      </c>
      <c r="E237" t="s">
        <v>2024</v>
      </c>
      <c r="F237" s="14"/>
      <c r="G237" s="14" t="s">
        <v>1686</v>
      </c>
      <c r="H237" t="s">
        <v>15</v>
      </c>
      <c r="I237" t="s">
        <v>1667</v>
      </c>
      <c r="K237" s="3"/>
      <c r="M237" s="3"/>
    </row>
    <row r="238" spans="1:13">
      <c r="A238" t="s">
        <v>2035</v>
      </c>
      <c r="B238">
        <f ca="1">IF(OR(changes[[#This Row],[Type]]="Checklist",changes[[#This Row],[Type]]="checklist-flat"),1+IF(changes[[#This Row],[Type of change]] = "Edit",COUNTIFS($I$4:changes[[#This Row],[Name]],changes[[#This Row],[Name]], $E$4:changes[[#This Row],[Type of change]], "Edit")),B237)</f>
        <v>2</v>
      </c>
      <c r="C238" s="20">
        <v>44530</v>
      </c>
      <c r="D238" s="2" t="s">
        <v>2168</v>
      </c>
      <c r="E238" t="s">
        <v>2024</v>
      </c>
      <c r="F238" s="14"/>
      <c r="G238" s="14" t="s">
        <v>1686</v>
      </c>
      <c r="H238" t="s">
        <v>15</v>
      </c>
      <c r="I238" t="s">
        <v>1668</v>
      </c>
      <c r="K238" s="3"/>
      <c r="M238" s="3"/>
    </row>
    <row r="239" spans="1:13">
      <c r="A239" t="s">
        <v>2035</v>
      </c>
      <c r="B239">
        <f ca="1">IF(OR(changes[[#This Row],[Type]]="Checklist",changes[[#This Row],[Type]]="checklist-flat"),1+IF(changes[[#This Row],[Type of change]] = "Edit",COUNTIFS($I$4:changes[[#This Row],[Name]],changes[[#This Row],[Name]], $E$4:changes[[#This Row],[Type of change]], "Edit")),B238)</f>
        <v>2</v>
      </c>
      <c r="C239" s="20">
        <v>44530</v>
      </c>
      <c r="D239" s="2" t="s">
        <v>2168</v>
      </c>
      <c r="E239" t="s">
        <v>2024</v>
      </c>
      <c r="F239" s="14"/>
      <c r="G239" s="14" t="s">
        <v>1686</v>
      </c>
      <c r="H239" t="s">
        <v>15</v>
      </c>
      <c r="I239" t="s">
        <v>1669</v>
      </c>
      <c r="K239" s="3"/>
      <c r="M239" s="3"/>
    </row>
    <row r="240" spans="1:13">
      <c r="A240" t="s">
        <v>2035</v>
      </c>
      <c r="B240">
        <f ca="1">IF(OR(changes[[#This Row],[Type]]="Checklist",changes[[#This Row],[Type]]="checklist-flat"),1+IF(changes[[#This Row],[Type of change]] = "Edit",COUNTIFS($I$4:changes[[#This Row],[Name]],changes[[#This Row],[Name]], $E$4:changes[[#This Row],[Type of change]], "Edit")),B239)</f>
        <v>2</v>
      </c>
      <c r="C240" s="20">
        <v>44530</v>
      </c>
      <c r="D240" s="2" t="s">
        <v>2168</v>
      </c>
      <c r="E240" t="s">
        <v>2024</v>
      </c>
      <c r="F240" s="14"/>
      <c r="G240" s="14" t="s">
        <v>1686</v>
      </c>
      <c r="H240" t="s">
        <v>432</v>
      </c>
      <c r="I240" t="s">
        <v>1670</v>
      </c>
      <c r="K240" s="3"/>
      <c r="M240" s="3"/>
    </row>
    <row r="241" spans="1:13">
      <c r="A241" t="s">
        <v>2035</v>
      </c>
      <c r="B241">
        <f ca="1">IF(OR(changes[[#This Row],[Type]]="Checklist",changes[[#This Row],[Type]]="checklist-flat"),1+IF(changes[[#This Row],[Type of change]] = "Edit",COUNTIFS($I$4:changes[[#This Row],[Name]],changes[[#This Row],[Name]], $E$4:changes[[#This Row],[Type of change]], "Edit")),B240)</f>
        <v>2</v>
      </c>
      <c r="C241" s="20">
        <v>44530</v>
      </c>
      <c r="D241" s="2" t="s">
        <v>2168</v>
      </c>
      <c r="E241" t="s">
        <v>2024</v>
      </c>
      <c r="F241" s="14"/>
      <c r="G241" s="14" t="s">
        <v>1686</v>
      </c>
      <c r="H241" t="s">
        <v>15</v>
      </c>
      <c r="I241" t="s">
        <v>1671</v>
      </c>
      <c r="K241" s="3"/>
      <c r="M241" s="3"/>
    </row>
    <row r="242" spans="1:13">
      <c r="A242" t="s">
        <v>2035</v>
      </c>
      <c r="B242">
        <f ca="1">IF(OR(changes[[#This Row],[Type]]="Checklist",changes[[#This Row],[Type]]="checklist-flat"),1+IF(changes[[#This Row],[Type of change]] = "Edit",COUNTIFS($I$4:changes[[#This Row],[Name]],changes[[#This Row],[Name]], $E$4:changes[[#This Row],[Type of change]], "Edit")),B241)</f>
        <v>2</v>
      </c>
      <c r="C242" s="20">
        <v>44530</v>
      </c>
      <c r="D242" s="2" t="s">
        <v>2168</v>
      </c>
      <c r="E242" t="s">
        <v>2024</v>
      </c>
      <c r="F242" s="14"/>
      <c r="G242" s="14" t="s">
        <v>1686</v>
      </c>
      <c r="H242" t="s">
        <v>182</v>
      </c>
      <c r="I242" t="s">
        <v>1672</v>
      </c>
      <c r="K242" s="3"/>
      <c r="M242" s="3"/>
    </row>
    <row r="243" spans="1:13">
      <c r="A243" t="s">
        <v>2035</v>
      </c>
      <c r="B243">
        <f ca="1">IF(OR(changes[[#This Row],[Type]]="Checklist",changes[[#This Row],[Type]]="checklist-flat"),1+IF(changes[[#This Row],[Type of change]] = "Edit",COUNTIFS($I$4:changes[[#This Row],[Name]],changes[[#This Row],[Name]], $E$4:changes[[#This Row],[Type of change]], "Edit")),B242)</f>
        <v>2</v>
      </c>
      <c r="C243" s="20">
        <v>44530</v>
      </c>
      <c r="D243" s="2" t="s">
        <v>2168</v>
      </c>
      <c r="E243" t="s">
        <v>2024</v>
      </c>
      <c r="F243" s="14"/>
      <c r="G243" s="14" t="s">
        <v>1686</v>
      </c>
      <c r="H243" t="s">
        <v>182</v>
      </c>
      <c r="I243" t="s">
        <v>1554</v>
      </c>
      <c r="K243" s="3"/>
      <c r="M243" s="3"/>
    </row>
    <row r="244" spans="1:13">
      <c r="A244" t="s">
        <v>2035</v>
      </c>
      <c r="B244">
        <f ca="1">IF(OR(changes[[#This Row],[Type]]="Checklist",changes[[#This Row],[Type]]="checklist-flat"),1+IF(changes[[#This Row],[Type of change]] = "Edit",COUNTIFS($I$4:changes[[#This Row],[Name]],changes[[#This Row],[Name]], $E$4:changes[[#This Row],[Type of change]], "Edit")),B243)</f>
        <v>2</v>
      </c>
      <c r="C244" s="20">
        <v>44530</v>
      </c>
      <c r="D244" s="2" t="s">
        <v>2168</v>
      </c>
      <c r="E244" t="s">
        <v>2024</v>
      </c>
      <c r="F244" s="14"/>
      <c r="G244" s="14" t="s">
        <v>1686</v>
      </c>
      <c r="H244" t="s">
        <v>182</v>
      </c>
      <c r="I244" t="s">
        <v>1555</v>
      </c>
      <c r="K244" s="3"/>
      <c r="M244" s="3"/>
    </row>
    <row r="245" spans="1:13">
      <c r="A245" t="s">
        <v>2035</v>
      </c>
      <c r="B245">
        <f ca="1">IF(OR(changes[[#This Row],[Type]]="Checklist",changes[[#This Row],[Type]]="checklist-flat"),1+IF(changes[[#This Row],[Type of change]] = "Edit",COUNTIFS($I$4:changes[[#This Row],[Name]],changes[[#This Row],[Name]], $E$4:changes[[#This Row],[Type of change]], "Edit")),B244)</f>
        <v>2</v>
      </c>
      <c r="C245" s="20">
        <v>44530</v>
      </c>
      <c r="D245" s="2" t="s">
        <v>2168</v>
      </c>
      <c r="E245" t="s">
        <v>2024</v>
      </c>
      <c r="F245" s="14"/>
      <c r="G245" s="14" t="s">
        <v>1686</v>
      </c>
      <c r="H245" t="s">
        <v>182</v>
      </c>
      <c r="I245" t="s">
        <v>1556</v>
      </c>
      <c r="K245" s="3"/>
      <c r="M245" s="3"/>
    </row>
    <row r="246" spans="1:13">
      <c r="A246" t="s">
        <v>2035</v>
      </c>
      <c r="B246">
        <f ca="1">IF(OR(changes[[#This Row],[Type]]="Checklist",changes[[#This Row],[Type]]="checklist-flat"),1+IF(changes[[#This Row],[Type of change]] = "Edit",COUNTIFS($I$4:changes[[#This Row],[Name]],changes[[#This Row],[Name]], $E$4:changes[[#This Row],[Type of change]], "Edit")),B245)</f>
        <v>2</v>
      </c>
      <c r="C246" s="20">
        <v>44530</v>
      </c>
      <c r="D246" s="2" t="s">
        <v>2168</v>
      </c>
      <c r="E246" t="s">
        <v>2024</v>
      </c>
      <c r="F246" s="14"/>
      <c r="G246" s="14" t="s">
        <v>1686</v>
      </c>
      <c r="H246" t="s">
        <v>442</v>
      </c>
      <c r="I246" t="s">
        <v>1557</v>
      </c>
      <c r="K246" s="3"/>
      <c r="M246" s="3"/>
    </row>
    <row r="247" spans="1:13">
      <c r="A247" t="s">
        <v>2035</v>
      </c>
      <c r="B247">
        <f ca="1">IF(OR(changes[[#This Row],[Type]]="Checklist",changes[[#This Row],[Type]]="checklist-flat"),1+IF(changes[[#This Row],[Type of change]] = "Edit",COUNTIFS($I$4:changes[[#This Row],[Name]],changes[[#This Row],[Name]], $E$4:changes[[#This Row],[Type of change]], "Edit")),B246)</f>
        <v>2</v>
      </c>
      <c r="C247" s="20">
        <v>44530</v>
      </c>
      <c r="D247" s="2" t="s">
        <v>2168</v>
      </c>
      <c r="E247" t="s">
        <v>2024</v>
      </c>
      <c r="F247" s="14"/>
      <c r="G247" s="14" t="s">
        <v>1686</v>
      </c>
      <c r="H247" t="s">
        <v>15</v>
      </c>
      <c r="I247" t="s">
        <v>1517</v>
      </c>
      <c r="K247" s="3"/>
      <c r="M247" s="3"/>
    </row>
    <row r="248" spans="1:13">
      <c r="A248" t="s">
        <v>2035</v>
      </c>
      <c r="B248">
        <f ca="1">IF(OR(changes[[#This Row],[Type]]="Checklist",changes[[#This Row],[Type]]="checklist-flat"),1+IF(changes[[#This Row],[Type of change]] = "Edit",COUNTIFS($I$4:changes[[#This Row],[Name]],changes[[#This Row],[Name]], $E$4:changes[[#This Row],[Type of change]], "Edit")),B247)</f>
        <v>2</v>
      </c>
      <c r="C248" s="20">
        <v>44530</v>
      </c>
      <c r="D248" s="2" t="s">
        <v>2168</v>
      </c>
      <c r="E248" t="s">
        <v>2024</v>
      </c>
      <c r="F248" s="14"/>
      <c r="G248" s="14" t="s">
        <v>1686</v>
      </c>
      <c r="H248" t="s">
        <v>15</v>
      </c>
      <c r="I248" t="s">
        <v>1518</v>
      </c>
      <c r="K248" s="3"/>
      <c r="M248" s="3"/>
    </row>
    <row r="249" spans="1:13">
      <c r="A249" t="s">
        <v>2035</v>
      </c>
      <c r="B249">
        <f ca="1">IF(OR(changes[[#This Row],[Type]]="Checklist",changes[[#This Row],[Type]]="checklist-flat"),1+IF(changes[[#This Row],[Type of change]] = "Edit",COUNTIFS($I$4:changes[[#This Row],[Name]],changes[[#This Row],[Name]], $E$4:changes[[#This Row],[Type of change]], "Edit")),B248)</f>
        <v>2</v>
      </c>
      <c r="C249" s="20">
        <v>44530</v>
      </c>
      <c r="D249" s="2" t="s">
        <v>2168</v>
      </c>
      <c r="E249" t="s">
        <v>2024</v>
      </c>
      <c r="F249" s="14"/>
      <c r="G249" s="14" t="s">
        <v>1686</v>
      </c>
      <c r="H249" t="s">
        <v>432</v>
      </c>
      <c r="I249" t="s">
        <v>1675</v>
      </c>
      <c r="K249" s="3"/>
      <c r="M249" s="3"/>
    </row>
    <row r="250" spans="1:13">
      <c r="A250" t="s">
        <v>2035</v>
      </c>
      <c r="B250">
        <f ca="1">IF(OR(changes[[#This Row],[Type]]="Checklist",changes[[#This Row],[Type]]="checklist-flat"),1+IF(changes[[#This Row],[Type of change]] = "Edit",COUNTIFS($I$4:changes[[#This Row],[Name]],changes[[#This Row],[Name]], $E$4:changes[[#This Row],[Type of change]], "Edit")),B249)</f>
        <v>2</v>
      </c>
      <c r="C250" s="20">
        <v>44530</v>
      </c>
      <c r="D250" s="2" t="s">
        <v>2168</v>
      </c>
      <c r="E250" t="s">
        <v>2024</v>
      </c>
      <c r="F250" s="14"/>
      <c r="G250" s="14" t="s">
        <v>1686</v>
      </c>
      <c r="H250" t="s">
        <v>15</v>
      </c>
      <c r="I250" t="s">
        <v>1676</v>
      </c>
      <c r="K250" s="3"/>
      <c r="M250" s="3"/>
    </row>
    <row r="251" spans="1:13">
      <c r="A251" t="s">
        <v>2035</v>
      </c>
      <c r="B251">
        <f ca="1">IF(OR(changes[[#This Row],[Type]]="Checklist",changes[[#This Row],[Type]]="checklist-flat"),1+IF(changes[[#This Row],[Type of change]] = "Edit",COUNTIFS($I$4:changes[[#This Row],[Name]],changes[[#This Row],[Name]], $E$4:changes[[#This Row],[Type of change]], "Edit")),B250)</f>
        <v>2</v>
      </c>
      <c r="C251" s="20">
        <v>44530</v>
      </c>
      <c r="D251" s="2" t="s">
        <v>2168</v>
      </c>
      <c r="E251" t="s">
        <v>2024</v>
      </c>
      <c r="F251" s="14"/>
      <c r="G251" s="14" t="s">
        <v>1686</v>
      </c>
      <c r="H251" t="s">
        <v>15</v>
      </c>
      <c r="I251" t="s">
        <v>1677</v>
      </c>
      <c r="K251" s="3"/>
      <c r="M251" s="3"/>
    </row>
    <row r="252" spans="1:13">
      <c r="A252" t="s">
        <v>2035</v>
      </c>
      <c r="B252">
        <f ca="1">IF(OR(changes[[#This Row],[Type]]="Checklist",changes[[#This Row],[Type]]="checklist-flat"),1+IF(changes[[#This Row],[Type of change]] = "Edit",COUNTIFS($I$4:changes[[#This Row],[Name]],changes[[#This Row],[Name]], $E$4:changes[[#This Row],[Type of change]], "Edit")),B251)</f>
        <v>2</v>
      </c>
      <c r="C252" s="20">
        <v>44530</v>
      </c>
      <c r="D252" s="2" t="s">
        <v>2168</v>
      </c>
      <c r="E252" t="s">
        <v>2024</v>
      </c>
      <c r="F252" s="14"/>
      <c r="G252" s="14" t="s">
        <v>1686</v>
      </c>
      <c r="H252" t="s">
        <v>442</v>
      </c>
      <c r="I252" t="s">
        <v>1678</v>
      </c>
      <c r="K252" s="3"/>
      <c r="M252" s="3"/>
    </row>
    <row r="253" spans="1:13">
      <c r="A253" t="s">
        <v>2035</v>
      </c>
      <c r="B253">
        <f ca="1">IF(OR(changes[[#This Row],[Type]]="Checklist",changes[[#This Row],[Type]]="checklist-flat"),1+IF(changes[[#This Row],[Type of change]] = "Edit",COUNTIFS($I$4:changes[[#This Row],[Name]],changes[[#This Row],[Name]], $E$4:changes[[#This Row],[Type of change]], "Edit")),B252)</f>
        <v>2</v>
      </c>
      <c r="C253" s="20">
        <v>44530</v>
      </c>
      <c r="D253" s="2" t="s">
        <v>2168</v>
      </c>
      <c r="E253" t="s">
        <v>2024</v>
      </c>
      <c r="F253" s="14"/>
      <c r="G253" s="14" t="s">
        <v>1686</v>
      </c>
      <c r="H253" t="s">
        <v>15</v>
      </c>
      <c r="I253" t="s">
        <v>1679</v>
      </c>
      <c r="K253" s="3"/>
      <c r="M253" s="3"/>
    </row>
    <row r="254" spans="1:13">
      <c r="A254" t="s">
        <v>2035</v>
      </c>
      <c r="B254">
        <f ca="1">IF(OR(changes[[#This Row],[Type]]="Checklist",changes[[#This Row],[Type]]="checklist-flat"),1+IF(changes[[#This Row],[Type of change]] = "Edit",COUNTIFS($I$4:changes[[#This Row],[Name]],changes[[#This Row],[Name]], $E$4:changes[[#This Row],[Type of change]], "Edit")),B253)</f>
        <v>2</v>
      </c>
      <c r="C254" s="20">
        <v>44530</v>
      </c>
      <c r="D254" s="2" t="s">
        <v>2168</v>
      </c>
      <c r="E254" t="s">
        <v>2024</v>
      </c>
      <c r="F254" s="14"/>
      <c r="G254" s="14" t="s">
        <v>1686</v>
      </c>
      <c r="H254" t="s">
        <v>15</v>
      </c>
      <c r="I254" t="s">
        <v>1680</v>
      </c>
      <c r="K254" s="3"/>
      <c r="M254" s="3"/>
    </row>
    <row r="255" spans="1:13">
      <c r="A255" t="s">
        <v>2035</v>
      </c>
      <c r="B255">
        <f ca="1">IF(OR(changes[[#This Row],[Type]]="Checklist",changes[[#This Row],[Type]]="checklist-flat"),1+IF(changes[[#This Row],[Type of change]] = "Edit",COUNTIFS($I$4:changes[[#This Row],[Name]],changes[[#This Row],[Name]], $E$4:changes[[#This Row],[Type of change]], "Edit")),B254)</f>
        <v>2</v>
      </c>
      <c r="C255" s="20">
        <v>44530</v>
      </c>
      <c r="D255" s="2" t="s">
        <v>2168</v>
      </c>
      <c r="E255" t="s">
        <v>2024</v>
      </c>
      <c r="F255" s="14"/>
      <c r="G255" s="14" t="s">
        <v>1686</v>
      </c>
      <c r="H255" t="s">
        <v>15</v>
      </c>
      <c r="I255" t="s">
        <v>1681</v>
      </c>
      <c r="K255" s="3"/>
      <c r="M255" s="3"/>
    </row>
    <row r="256" spans="1:13">
      <c r="A256" t="s">
        <v>2035</v>
      </c>
      <c r="B256">
        <f ca="1">IF(OR(changes[[#This Row],[Type]]="Checklist",changes[[#This Row],[Type]]="checklist-flat"),1+IF(changes[[#This Row],[Type of change]] = "Edit",COUNTIFS($I$4:changes[[#This Row],[Name]],changes[[#This Row],[Name]], $E$4:changes[[#This Row],[Type of change]], "Edit")),B255)</f>
        <v>2</v>
      </c>
      <c r="C256" s="20">
        <v>44530</v>
      </c>
      <c r="D256" s="2" t="s">
        <v>2168</v>
      </c>
      <c r="E256" t="s">
        <v>2024</v>
      </c>
      <c r="F256" s="14"/>
      <c r="G256" s="14" t="s">
        <v>1686</v>
      </c>
      <c r="H256" t="s">
        <v>432</v>
      </c>
      <c r="I256" t="s">
        <v>1682</v>
      </c>
      <c r="K256" s="3"/>
      <c r="M256" s="3"/>
    </row>
    <row r="257" spans="1:13">
      <c r="A257" t="s">
        <v>2035</v>
      </c>
      <c r="B257">
        <f ca="1">IF(OR(changes[[#This Row],[Type]]="Checklist",changes[[#This Row],[Type]]="checklist-flat"),1+IF(changes[[#This Row],[Type of change]] = "Edit",COUNTIFS($I$4:changes[[#This Row],[Name]],changes[[#This Row],[Name]], $E$4:changes[[#This Row],[Type of change]], "Edit")),B256)</f>
        <v>2</v>
      </c>
      <c r="C257" s="20">
        <v>44530</v>
      </c>
      <c r="D257" s="2" t="s">
        <v>2168</v>
      </c>
      <c r="E257" t="s">
        <v>2024</v>
      </c>
      <c r="F257" s="14"/>
      <c r="G257" s="14" t="s">
        <v>1686</v>
      </c>
      <c r="H257" t="s">
        <v>15</v>
      </c>
      <c r="I257" t="s">
        <v>1683</v>
      </c>
      <c r="K257" s="3"/>
      <c r="M257" s="3"/>
    </row>
    <row r="258" spans="1:13">
      <c r="A258" t="s">
        <v>2035</v>
      </c>
      <c r="B258">
        <f ca="1">IF(OR(changes[[#This Row],[Type]]="Checklist",changes[[#This Row],[Type]]="checklist-flat"),1+IF(changes[[#This Row],[Type of change]] = "Edit",COUNTIFS($I$4:changes[[#This Row],[Name]],changes[[#This Row],[Name]], $E$4:changes[[#This Row],[Type of change]], "Edit")),B257)</f>
        <v>2</v>
      </c>
      <c r="C258" s="20">
        <v>44530</v>
      </c>
      <c r="D258" s="2" t="s">
        <v>2168</v>
      </c>
      <c r="E258" t="s">
        <v>2024</v>
      </c>
      <c r="F258" s="14"/>
      <c r="G258" s="14" t="s">
        <v>1686</v>
      </c>
      <c r="H258" t="s">
        <v>24</v>
      </c>
      <c r="I258" t="s">
        <v>1684</v>
      </c>
      <c r="K258" s="3"/>
      <c r="M258" s="3"/>
    </row>
    <row r="259" spans="1:13">
      <c r="A259" t="s">
        <v>2035</v>
      </c>
      <c r="B259">
        <f ca="1">IF(OR(changes[[#This Row],[Type]]="Checklist",changes[[#This Row],[Type]]="checklist-flat"),1+IF(changes[[#This Row],[Type of change]] = "Edit",COUNTIFS($I$4:changes[[#This Row],[Name]],changes[[#This Row],[Name]], $E$4:changes[[#This Row],[Type of change]], "Edit")),B258)</f>
        <v>2</v>
      </c>
      <c r="C259" s="20">
        <v>44530</v>
      </c>
      <c r="D259" s="2" t="s">
        <v>2168</v>
      </c>
      <c r="E259" t="s">
        <v>2024</v>
      </c>
      <c r="F259" s="14"/>
      <c r="G259" s="14" t="s">
        <v>1686</v>
      </c>
      <c r="H259" t="s">
        <v>15</v>
      </c>
      <c r="I259" t="s">
        <v>1685</v>
      </c>
      <c r="K259" s="3"/>
      <c r="M259" s="3"/>
    </row>
    <row r="260" spans="1:13">
      <c r="A260" t="s">
        <v>2035</v>
      </c>
      <c r="B260">
        <f ca="1">IF(OR(changes[[#This Row],[Type]]="Checklist",changes[[#This Row],[Type]]="checklist-flat"),1+IF(changes[[#This Row],[Type of change]] = "Edit",COUNTIFS($I$4:changes[[#This Row],[Name]],changes[[#This Row],[Name]], $E$4:changes[[#This Row],[Type of change]], "Edit")),B259)</f>
        <v>3</v>
      </c>
      <c r="C260" s="20">
        <v>44530</v>
      </c>
      <c r="D260" s="2" t="s">
        <v>2168</v>
      </c>
      <c r="E260" t="s">
        <v>2024</v>
      </c>
      <c r="F260" s="14"/>
      <c r="G260" s="14" t="s">
        <v>1646</v>
      </c>
      <c r="H260" t="s">
        <v>430</v>
      </c>
      <c r="I260" t="s">
        <v>1646</v>
      </c>
      <c r="K260" s="3"/>
      <c r="M260" s="3"/>
    </row>
    <row r="261" spans="1:13">
      <c r="A261" t="s">
        <v>2035</v>
      </c>
      <c r="B261">
        <f ca="1">IF(OR(changes[[#This Row],[Type]]="Checklist",changes[[#This Row],[Type]]="checklist-flat"),1+IF(changes[[#This Row],[Type of change]] = "Edit",COUNTIFS($I$4:changes[[#This Row],[Name]],changes[[#This Row],[Name]], $E$4:changes[[#This Row],[Type of change]], "Edit")),B260)</f>
        <v>3</v>
      </c>
      <c r="C261" s="20">
        <v>44530</v>
      </c>
      <c r="D261" s="2" t="s">
        <v>2168</v>
      </c>
      <c r="E261" t="s">
        <v>2024</v>
      </c>
      <c r="F261" s="14"/>
      <c r="G261" s="14" t="s">
        <v>1646</v>
      </c>
      <c r="H261" t="s">
        <v>432</v>
      </c>
      <c r="I261" t="s">
        <v>1647</v>
      </c>
      <c r="K261" s="3"/>
      <c r="M261" s="3"/>
    </row>
    <row r="262" spans="1:13">
      <c r="A262" t="s">
        <v>2035</v>
      </c>
      <c r="B262">
        <f ca="1">IF(OR(changes[[#This Row],[Type]]="Checklist",changes[[#This Row],[Type]]="checklist-flat"),1+IF(changes[[#This Row],[Type of change]] = "Edit",COUNTIFS($I$4:changes[[#This Row],[Name]],changes[[#This Row],[Name]], $E$4:changes[[#This Row],[Type of change]], "Edit")),B261)</f>
        <v>3</v>
      </c>
      <c r="C262" s="20">
        <v>44530</v>
      </c>
      <c r="D262" s="2" t="s">
        <v>2168</v>
      </c>
      <c r="E262" t="s">
        <v>2024</v>
      </c>
      <c r="F262" s="14"/>
      <c r="G262" s="14" t="s">
        <v>1646</v>
      </c>
      <c r="H262" t="s">
        <v>15</v>
      </c>
      <c r="I262" t="s">
        <v>1648</v>
      </c>
      <c r="K262" s="3"/>
      <c r="M262" s="3"/>
    </row>
    <row r="263" spans="1:13">
      <c r="A263" t="s">
        <v>2035</v>
      </c>
      <c r="B263">
        <f ca="1">IF(OR(changes[[#This Row],[Type]]="Checklist",changes[[#This Row],[Type]]="checklist-flat"),1+IF(changes[[#This Row],[Type of change]] = "Edit",COUNTIFS($I$4:changes[[#This Row],[Name]],changes[[#This Row],[Name]], $E$4:changes[[#This Row],[Type of change]], "Edit")),B262)</f>
        <v>3</v>
      </c>
      <c r="C263" s="20">
        <v>44530</v>
      </c>
      <c r="D263" s="2" t="s">
        <v>2168</v>
      </c>
      <c r="E263" t="s">
        <v>2024</v>
      </c>
      <c r="F263" s="14"/>
      <c r="G263" s="14" t="s">
        <v>1646</v>
      </c>
      <c r="H263" t="s">
        <v>182</v>
      </c>
      <c r="I263" t="s">
        <v>1549</v>
      </c>
      <c r="K263" s="3"/>
      <c r="M263" s="3"/>
    </row>
    <row r="264" spans="1:13">
      <c r="A264" t="s">
        <v>2035</v>
      </c>
      <c r="B264">
        <f ca="1">IF(OR(changes[[#This Row],[Type]]="Checklist",changes[[#This Row],[Type]]="checklist-flat"),1+IF(changes[[#This Row],[Type of change]] = "Edit",COUNTIFS($I$4:changes[[#This Row],[Name]],changes[[#This Row],[Name]], $E$4:changes[[#This Row],[Type of change]], "Edit")),B263)</f>
        <v>3</v>
      </c>
      <c r="C264" s="20">
        <v>44530</v>
      </c>
      <c r="D264" s="2" t="s">
        <v>2168</v>
      </c>
      <c r="E264" t="s">
        <v>2024</v>
      </c>
      <c r="F264" s="14"/>
      <c r="G264" s="14" t="s">
        <v>1646</v>
      </c>
      <c r="H264" t="s">
        <v>182</v>
      </c>
      <c r="I264" t="s">
        <v>1550</v>
      </c>
      <c r="K264" s="3"/>
      <c r="M264" s="3"/>
    </row>
    <row r="265" spans="1:13">
      <c r="A265" t="s">
        <v>2035</v>
      </c>
      <c r="B265">
        <f ca="1">IF(OR(changes[[#This Row],[Type]]="Checklist",changes[[#This Row],[Type]]="checklist-flat"),1+IF(changes[[#This Row],[Type of change]] = "Edit",COUNTIFS($I$4:changes[[#This Row],[Name]],changes[[#This Row],[Name]], $E$4:changes[[#This Row],[Type of change]], "Edit")),B264)</f>
        <v>3</v>
      </c>
      <c r="C265" s="20">
        <v>44530</v>
      </c>
      <c r="D265" s="2" t="s">
        <v>2168</v>
      </c>
      <c r="E265" t="s">
        <v>2024</v>
      </c>
      <c r="F265" s="14"/>
      <c r="G265" s="14" t="s">
        <v>1646</v>
      </c>
      <c r="H265" t="s">
        <v>15</v>
      </c>
      <c r="I265" t="s">
        <v>1649</v>
      </c>
      <c r="K265" s="3"/>
      <c r="M265" s="3"/>
    </row>
    <row r="266" spans="1:13">
      <c r="A266" t="s">
        <v>2035</v>
      </c>
      <c r="B266">
        <f ca="1">IF(OR(changes[[#This Row],[Type]]="Checklist",changes[[#This Row],[Type]]="checklist-flat"),1+IF(changes[[#This Row],[Type of change]] = "Edit",COUNTIFS($I$4:changes[[#This Row],[Name]],changes[[#This Row],[Name]], $E$4:changes[[#This Row],[Type of change]], "Edit")),B265)</f>
        <v>3</v>
      </c>
      <c r="C266" s="20">
        <v>44530</v>
      </c>
      <c r="D266" s="2" t="s">
        <v>2168</v>
      </c>
      <c r="E266" t="s">
        <v>2024</v>
      </c>
      <c r="F266" s="14"/>
      <c r="G266" s="14" t="s">
        <v>1646</v>
      </c>
      <c r="H266" t="s">
        <v>432</v>
      </c>
      <c r="I266" t="s">
        <v>1650</v>
      </c>
      <c r="K266" s="3"/>
      <c r="M266" s="3"/>
    </row>
    <row r="267" spans="1:13">
      <c r="A267" t="s">
        <v>2035</v>
      </c>
      <c r="B267">
        <f ca="1">IF(OR(changes[[#This Row],[Type]]="Checklist",changes[[#This Row],[Type]]="checklist-flat"),1+IF(changes[[#This Row],[Type of change]] = "Edit",COUNTIFS($I$4:changes[[#This Row],[Name]],changes[[#This Row],[Name]], $E$4:changes[[#This Row],[Type of change]], "Edit")),B266)</f>
        <v>3</v>
      </c>
      <c r="C267" s="20">
        <v>44530</v>
      </c>
      <c r="D267" s="2" t="s">
        <v>2168</v>
      </c>
      <c r="E267" t="s">
        <v>2024</v>
      </c>
      <c r="F267" s="14"/>
      <c r="G267" s="14" t="s">
        <v>1646</v>
      </c>
      <c r="H267" t="s">
        <v>15</v>
      </c>
      <c r="I267" t="s">
        <v>1651</v>
      </c>
      <c r="K267" s="3"/>
      <c r="M267" s="3"/>
    </row>
    <row r="268" spans="1:13">
      <c r="A268" t="s">
        <v>2035</v>
      </c>
      <c r="B268">
        <f ca="1">IF(OR(changes[[#This Row],[Type]]="Checklist",changes[[#This Row],[Type]]="checklist-flat"),1+IF(changes[[#This Row],[Type of change]] = "Edit",COUNTIFS($I$4:changes[[#This Row],[Name]],changes[[#This Row],[Name]], $E$4:changes[[#This Row],[Type of change]], "Edit")),B267)</f>
        <v>3</v>
      </c>
      <c r="C268" s="20">
        <v>44530</v>
      </c>
      <c r="D268" s="2" t="s">
        <v>2168</v>
      </c>
      <c r="E268" t="s">
        <v>2024</v>
      </c>
      <c r="F268" s="14"/>
      <c r="G268" s="14" t="s">
        <v>1646</v>
      </c>
      <c r="H268" t="s">
        <v>15</v>
      </c>
      <c r="I268" t="s">
        <v>427</v>
      </c>
      <c r="K268" s="3"/>
      <c r="M268" s="3"/>
    </row>
    <row r="269" spans="1:13">
      <c r="A269" t="s">
        <v>2035</v>
      </c>
      <c r="B269">
        <f ca="1">IF(OR(changes[[#This Row],[Type]]="Checklist",changes[[#This Row],[Type]]="checklist-flat"),1+IF(changes[[#This Row],[Type of change]] = "Edit",COUNTIFS($I$4:changes[[#This Row],[Name]],changes[[#This Row],[Name]], $E$4:changes[[#This Row],[Type of change]], "Edit")),B268)</f>
        <v>3</v>
      </c>
      <c r="C269" s="20">
        <v>44530</v>
      </c>
      <c r="D269" s="2" t="s">
        <v>2168</v>
      </c>
      <c r="E269" t="s">
        <v>2024</v>
      </c>
      <c r="F269" s="14"/>
      <c r="G269" s="14" t="s">
        <v>1646</v>
      </c>
      <c r="H269" t="s">
        <v>15</v>
      </c>
      <c r="I269" t="s">
        <v>1975</v>
      </c>
      <c r="K269" s="3"/>
      <c r="M269" s="3"/>
    </row>
    <row r="270" spans="1:13">
      <c r="A270" t="s">
        <v>2035</v>
      </c>
      <c r="B270">
        <f ca="1">IF(OR(changes[[#This Row],[Type]]="Checklist",changes[[#This Row],[Type]]="checklist-flat"),1+IF(changes[[#This Row],[Type of change]] = "Edit",COUNTIFS($I$4:changes[[#This Row],[Name]],changes[[#This Row],[Name]], $E$4:changes[[#This Row],[Type of change]], "Edit")),B269)</f>
        <v>3</v>
      </c>
      <c r="C270" s="20">
        <v>44530</v>
      </c>
      <c r="D270" s="2" t="s">
        <v>2168</v>
      </c>
      <c r="E270" t="s">
        <v>2024</v>
      </c>
      <c r="F270" s="14"/>
      <c r="G270" s="14" t="s">
        <v>1646</v>
      </c>
      <c r="H270" t="s">
        <v>15</v>
      </c>
      <c r="I270" t="s">
        <v>429</v>
      </c>
      <c r="K270" s="3"/>
      <c r="M270" s="3"/>
    </row>
    <row r="271" spans="1:13">
      <c r="A271" t="s">
        <v>2035</v>
      </c>
      <c r="B271">
        <f ca="1">IF(OR(changes[[#This Row],[Type]]="Checklist",changes[[#This Row],[Type]]="checklist-flat"),1+IF(changes[[#This Row],[Type of change]] = "Edit",COUNTIFS($I$4:changes[[#This Row],[Name]],changes[[#This Row],[Name]], $E$4:changes[[#This Row],[Type of change]], "Edit")),B270)</f>
        <v>3</v>
      </c>
      <c r="C271" s="20">
        <v>44530</v>
      </c>
      <c r="D271" s="2" t="s">
        <v>2168</v>
      </c>
      <c r="E271" t="s">
        <v>2024</v>
      </c>
      <c r="F271" s="14"/>
      <c r="G271" s="14" t="s">
        <v>1646</v>
      </c>
      <c r="H271" t="s">
        <v>432</v>
      </c>
      <c r="I271" t="s">
        <v>1652</v>
      </c>
      <c r="K271" s="3"/>
      <c r="M271" s="3"/>
    </row>
    <row r="272" spans="1:13">
      <c r="A272" t="s">
        <v>2035</v>
      </c>
      <c r="B272">
        <f ca="1">IF(OR(changes[[#This Row],[Type]]="Checklist",changes[[#This Row],[Type]]="checklist-flat"),1+IF(changes[[#This Row],[Type of change]] = "Edit",COUNTIFS($I$4:changes[[#This Row],[Name]],changes[[#This Row],[Name]], $E$4:changes[[#This Row],[Type of change]], "Edit")),B271)</f>
        <v>3</v>
      </c>
      <c r="C272" s="20">
        <v>44530</v>
      </c>
      <c r="D272" s="2" t="s">
        <v>2168</v>
      </c>
      <c r="E272" t="s">
        <v>2024</v>
      </c>
      <c r="F272" s="14"/>
      <c r="G272" s="14" t="s">
        <v>1646</v>
      </c>
      <c r="H272" t="s">
        <v>15</v>
      </c>
      <c r="I272" t="s">
        <v>1653</v>
      </c>
      <c r="K272" s="3"/>
      <c r="M272" s="3"/>
    </row>
    <row r="273" spans="1:13">
      <c r="A273" t="s">
        <v>2035</v>
      </c>
      <c r="B273">
        <f ca="1">IF(OR(changes[[#This Row],[Type]]="Checklist",changes[[#This Row],[Type]]="checklist-flat"),1+IF(changes[[#This Row],[Type of change]] = "Edit",COUNTIFS($I$4:changes[[#This Row],[Name]],changes[[#This Row],[Name]], $E$4:changes[[#This Row],[Type of change]], "Edit")),B272)</f>
        <v>3</v>
      </c>
      <c r="C273" s="20">
        <v>44530</v>
      </c>
      <c r="D273" s="2" t="s">
        <v>2168</v>
      </c>
      <c r="E273" t="s">
        <v>2024</v>
      </c>
      <c r="F273" s="14"/>
      <c r="G273" s="14" t="s">
        <v>1646</v>
      </c>
      <c r="H273" t="s">
        <v>15</v>
      </c>
      <c r="I273" t="s">
        <v>1654</v>
      </c>
      <c r="K273" s="3"/>
      <c r="M273" s="3"/>
    </row>
    <row r="274" spans="1:13">
      <c r="A274" t="s">
        <v>2035</v>
      </c>
      <c r="B274">
        <f ca="1">IF(OR(changes[[#This Row],[Type]]="Checklist",changes[[#This Row],[Type]]="checklist-flat"),1+IF(changes[[#This Row],[Type of change]] = "Edit",COUNTIFS($I$4:changes[[#This Row],[Name]],changes[[#This Row],[Name]], $E$4:changes[[#This Row],[Type of change]], "Edit")),B273)</f>
        <v>3</v>
      </c>
      <c r="C274" s="20">
        <v>44530</v>
      </c>
      <c r="D274" s="2" t="s">
        <v>2168</v>
      </c>
      <c r="E274" t="s">
        <v>2024</v>
      </c>
      <c r="F274" s="14"/>
      <c r="G274" s="14" t="s">
        <v>1646</v>
      </c>
      <c r="H274" t="s">
        <v>15</v>
      </c>
      <c r="I274" t="s">
        <v>1655</v>
      </c>
      <c r="K274" s="3"/>
      <c r="M274" s="3"/>
    </row>
    <row r="275" spans="1:13">
      <c r="A275" t="s">
        <v>2035</v>
      </c>
      <c r="B275">
        <f ca="1">IF(OR(changes[[#This Row],[Type]]="Checklist",changes[[#This Row],[Type]]="checklist-flat"),1+IF(changes[[#This Row],[Type of change]] = "Edit",COUNTIFS($I$4:changes[[#This Row],[Name]],changes[[#This Row],[Name]], $E$4:changes[[#This Row],[Type of change]], "Edit")),B274)</f>
        <v>3</v>
      </c>
      <c r="C275" s="20">
        <v>44530</v>
      </c>
      <c r="D275" s="2" t="s">
        <v>2168</v>
      </c>
      <c r="E275" t="s">
        <v>2024</v>
      </c>
      <c r="F275" s="14"/>
      <c r="G275" s="14" t="s">
        <v>1646</v>
      </c>
      <c r="H275" t="s">
        <v>15</v>
      </c>
      <c r="I275" t="s">
        <v>1656</v>
      </c>
      <c r="K275" s="3"/>
      <c r="M275" s="3"/>
    </row>
    <row r="276" spans="1:13">
      <c r="A276" t="s">
        <v>2035</v>
      </c>
      <c r="B276">
        <f ca="1">IF(OR(changes[[#This Row],[Type]]="Checklist",changes[[#This Row],[Type]]="checklist-flat"),1+IF(changes[[#This Row],[Type of change]] = "Edit",COUNTIFS($I$4:changes[[#This Row],[Name]],changes[[#This Row],[Name]], $E$4:changes[[#This Row],[Type of change]], "Edit")),B275)</f>
        <v>3</v>
      </c>
      <c r="C276" s="20">
        <v>44530</v>
      </c>
      <c r="D276" s="2" t="s">
        <v>2168</v>
      </c>
      <c r="E276" t="s">
        <v>2024</v>
      </c>
      <c r="F276" s="14"/>
      <c r="G276" s="14" t="s">
        <v>1646</v>
      </c>
      <c r="H276" t="s">
        <v>15</v>
      </c>
      <c r="I276" t="s">
        <v>1657</v>
      </c>
      <c r="K276" s="3"/>
      <c r="M276" s="3"/>
    </row>
    <row r="277" spans="1:13">
      <c r="A277" t="s">
        <v>2035</v>
      </c>
      <c r="B277">
        <f ca="1">IF(OR(changes[[#This Row],[Type]]="Checklist",changes[[#This Row],[Type]]="checklist-flat"),1+IF(changes[[#This Row],[Type of change]] = "Edit",COUNTIFS($I$4:changes[[#This Row],[Name]],changes[[#This Row],[Name]], $E$4:changes[[#This Row],[Type of change]], "Edit")),B276)</f>
        <v>3</v>
      </c>
      <c r="C277" s="20">
        <v>44530</v>
      </c>
      <c r="D277" s="2" t="s">
        <v>2168</v>
      </c>
      <c r="E277" t="s">
        <v>2024</v>
      </c>
      <c r="F277" s="14"/>
      <c r="G277" s="14" t="s">
        <v>1646</v>
      </c>
      <c r="H277" t="s">
        <v>62</v>
      </c>
      <c r="I277" t="s">
        <v>1658</v>
      </c>
      <c r="K277" s="3"/>
      <c r="M277" s="3"/>
    </row>
    <row r="278" spans="1:13">
      <c r="A278" t="s">
        <v>2035</v>
      </c>
      <c r="B278">
        <f ca="1">IF(OR(changes[[#This Row],[Type]]="Checklist",changes[[#This Row],[Type]]="checklist-flat"),1+IF(changes[[#This Row],[Type of change]] = "Edit",COUNTIFS($I$4:changes[[#This Row],[Name]],changes[[#This Row],[Name]], $E$4:changes[[#This Row],[Type of change]], "Edit")),B277)</f>
        <v>3</v>
      </c>
      <c r="C278" s="20">
        <v>44530</v>
      </c>
      <c r="D278" s="2" t="s">
        <v>2168</v>
      </c>
      <c r="E278" t="s">
        <v>2024</v>
      </c>
      <c r="F278" s="14"/>
      <c r="G278" s="14" t="s">
        <v>1646</v>
      </c>
      <c r="H278" t="s">
        <v>62</v>
      </c>
      <c r="I278" t="s">
        <v>1659</v>
      </c>
      <c r="K278" s="3"/>
      <c r="M278" s="3"/>
    </row>
    <row r="279" spans="1:13">
      <c r="A279" t="s">
        <v>2035</v>
      </c>
      <c r="B279">
        <f ca="1">IF(OR(changes[[#This Row],[Type]]="Checklist",changes[[#This Row],[Type]]="checklist-flat"),1+IF(changes[[#This Row],[Type of change]] = "Edit",COUNTIFS($I$4:changes[[#This Row],[Name]],changes[[#This Row],[Name]], $E$4:changes[[#This Row],[Type of change]], "Edit")),B278)</f>
        <v>3</v>
      </c>
      <c r="C279" s="20">
        <v>44530</v>
      </c>
      <c r="D279" s="2" t="s">
        <v>2168</v>
      </c>
      <c r="E279" t="s">
        <v>2024</v>
      </c>
      <c r="F279" s="14"/>
      <c r="G279" s="14" t="s">
        <v>1646</v>
      </c>
      <c r="H279" t="s">
        <v>15</v>
      </c>
      <c r="I279" t="s">
        <v>1660</v>
      </c>
      <c r="K279" s="3"/>
      <c r="M279" s="3"/>
    </row>
    <row r="280" spans="1:13">
      <c r="A280" t="s">
        <v>2035</v>
      </c>
      <c r="B280">
        <f ca="1">IF(OR(changes[[#This Row],[Type]]="Checklist",changes[[#This Row],[Type]]="checklist-flat"),1+IF(changes[[#This Row],[Type of change]] = "Edit",COUNTIFS($I$4:changes[[#This Row],[Name]],changes[[#This Row],[Name]], $E$4:changes[[#This Row],[Type of change]], "Edit")),B279)</f>
        <v>3</v>
      </c>
      <c r="C280" s="20">
        <v>44530</v>
      </c>
      <c r="D280" s="2" t="s">
        <v>2168</v>
      </c>
      <c r="E280" t="s">
        <v>2024</v>
      </c>
      <c r="F280" s="14"/>
      <c r="G280" s="14" t="s">
        <v>1646</v>
      </c>
      <c r="H280" t="s">
        <v>15</v>
      </c>
      <c r="I280" t="s">
        <v>1661</v>
      </c>
      <c r="K280" s="3"/>
      <c r="M280" s="3"/>
    </row>
    <row r="281" spans="1:13">
      <c r="A281" t="s">
        <v>2035</v>
      </c>
      <c r="B281">
        <f ca="1">IF(OR(changes[[#This Row],[Type]]="Checklist",changes[[#This Row],[Type]]="checklist-flat"),1+IF(changes[[#This Row],[Type of change]] = "Edit",COUNTIFS($I$4:changes[[#This Row],[Name]],changes[[#This Row],[Name]], $E$4:changes[[#This Row],[Type of change]], "Edit")),B280)</f>
        <v>3</v>
      </c>
      <c r="C281" s="20">
        <v>44530</v>
      </c>
      <c r="D281" s="2" t="s">
        <v>2168</v>
      </c>
      <c r="E281" t="s">
        <v>2024</v>
      </c>
      <c r="F281" s="14"/>
      <c r="G281" s="14" t="s">
        <v>1646</v>
      </c>
      <c r="H281" t="s">
        <v>15</v>
      </c>
      <c r="I281" t="s">
        <v>1662</v>
      </c>
      <c r="K281" s="3"/>
      <c r="M281" s="3"/>
    </row>
    <row r="282" spans="1:13">
      <c r="A282" t="s">
        <v>2035</v>
      </c>
      <c r="B282">
        <f ca="1">IF(OR(changes[[#This Row],[Type]]="Checklist",changes[[#This Row],[Type]]="checklist-flat"),1+IF(changes[[#This Row],[Type of change]] = "Edit",COUNTIFS($I$4:changes[[#This Row],[Name]],changes[[#This Row],[Name]], $E$4:changes[[#This Row],[Type of change]], "Edit")),B281)</f>
        <v>3</v>
      </c>
      <c r="C282" s="20">
        <v>44530</v>
      </c>
      <c r="D282" s="2" t="s">
        <v>2168</v>
      </c>
      <c r="E282" t="s">
        <v>2024</v>
      </c>
      <c r="F282" s="14"/>
      <c r="G282" s="14" t="s">
        <v>1646</v>
      </c>
      <c r="H282" t="s">
        <v>15</v>
      </c>
      <c r="I282" t="s">
        <v>1663</v>
      </c>
      <c r="K282" s="3"/>
      <c r="M282" s="3"/>
    </row>
    <row r="283" spans="1:13">
      <c r="A283" t="s">
        <v>2035</v>
      </c>
      <c r="B283">
        <f ca="1">IF(OR(changes[[#This Row],[Type]]="Checklist",changes[[#This Row],[Type]]="checklist-flat"),1+IF(changes[[#This Row],[Type of change]] = "Edit",COUNTIFS($I$4:changes[[#This Row],[Name]],changes[[#This Row],[Name]], $E$4:changes[[#This Row],[Type of change]], "Edit")),B282)</f>
        <v>3</v>
      </c>
      <c r="C283" s="20">
        <v>44530</v>
      </c>
      <c r="D283" s="2" t="s">
        <v>2168</v>
      </c>
      <c r="E283" t="s">
        <v>2024</v>
      </c>
      <c r="F283" s="14"/>
      <c r="G283" s="14" t="s">
        <v>1646</v>
      </c>
      <c r="H283" t="s">
        <v>15</v>
      </c>
      <c r="I283" t="s">
        <v>1519</v>
      </c>
      <c r="K283" s="3"/>
      <c r="M283" s="3"/>
    </row>
    <row r="284" spans="1:13">
      <c r="A284" t="s">
        <v>2035</v>
      </c>
      <c r="B284">
        <f ca="1">IF(OR(changes[[#This Row],[Type]]="Checklist",changes[[#This Row],[Type]]="checklist-flat"),1+IF(changes[[#This Row],[Type of change]] = "Edit",COUNTIFS($I$4:changes[[#This Row],[Name]],changes[[#This Row],[Name]], $E$4:changes[[#This Row],[Type of change]], "Edit")),B283)</f>
        <v>3</v>
      </c>
      <c r="C284" s="20">
        <v>44530</v>
      </c>
      <c r="D284" s="2" t="s">
        <v>2168</v>
      </c>
      <c r="E284" t="s">
        <v>2024</v>
      </c>
      <c r="F284" s="14"/>
      <c r="G284" s="14" t="s">
        <v>1646</v>
      </c>
      <c r="H284" t="s">
        <v>15</v>
      </c>
      <c r="I284" t="s">
        <v>1664</v>
      </c>
      <c r="K284" s="3"/>
      <c r="M284" s="3"/>
    </row>
    <row r="285" spans="1:13">
      <c r="A285" t="s">
        <v>2035</v>
      </c>
      <c r="B285">
        <f ca="1">IF(OR(changes[[#This Row],[Type]]="Checklist",changes[[#This Row],[Type]]="checklist-flat"),1+IF(changes[[#This Row],[Type of change]] = "Edit",COUNTIFS($I$4:changes[[#This Row],[Name]],changes[[#This Row],[Name]], $E$4:changes[[#This Row],[Type of change]], "Edit")),B284)</f>
        <v>3</v>
      </c>
      <c r="C285" s="20">
        <v>44530</v>
      </c>
      <c r="D285" s="2" t="s">
        <v>2168</v>
      </c>
      <c r="E285" t="s">
        <v>2024</v>
      </c>
      <c r="F285" s="14"/>
      <c r="G285" s="14" t="s">
        <v>1646</v>
      </c>
      <c r="H285" t="s">
        <v>432</v>
      </c>
      <c r="I285" t="s">
        <v>1665</v>
      </c>
      <c r="K285" s="3"/>
      <c r="M285" s="3"/>
    </row>
    <row r="286" spans="1:13">
      <c r="A286" t="s">
        <v>2035</v>
      </c>
      <c r="B286">
        <f ca="1">IF(OR(changes[[#This Row],[Type]]="Checklist",changes[[#This Row],[Type]]="checklist-flat"),1+IF(changes[[#This Row],[Type of change]] = "Edit",COUNTIFS($I$4:changes[[#This Row],[Name]],changes[[#This Row],[Name]], $E$4:changes[[#This Row],[Type of change]], "Edit")),B285)</f>
        <v>3</v>
      </c>
      <c r="C286" s="20">
        <v>44530</v>
      </c>
      <c r="D286" s="2" t="s">
        <v>2168</v>
      </c>
      <c r="E286" t="s">
        <v>2024</v>
      </c>
      <c r="F286" s="14"/>
      <c r="G286" s="14" t="s">
        <v>1646</v>
      </c>
      <c r="H286" t="s">
        <v>15</v>
      </c>
      <c r="I286" t="s">
        <v>1666</v>
      </c>
      <c r="K286" s="3"/>
      <c r="M286" s="3"/>
    </row>
    <row r="287" spans="1:13">
      <c r="A287" t="s">
        <v>2035</v>
      </c>
      <c r="B287">
        <f ca="1">IF(OR(changes[[#This Row],[Type]]="Checklist",changes[[#This Row],[Type]]="checklist-flat"),1+IF(changes[[#This Row],[Type of change]] = "Edit",COUNTIFS($I$4:changes[[#This Row],[Name]],changes[[#This Row],[Name]], $E$4:changes[[#This Row],[Type of change]], "Edit")),B286)</f>
        <v>3</v>
      </c>
      <c r="C287" s="20">
        <v>44530</v>
      </c>
      <c r="D287" s="2" t="s">
        <v>2168</v>
      </c>
      <c r="E287" t="s">
        <v>2024</v>
      </c>
      <c r="F287" s="14"/>
      <c r="G287" s="14" t="s">
        <v>1646</v>
      </c>
      <c r="H287" t="s">
        <v>15</v>
      </c>
      <c r="I287" t="s">
        <v>1667</v>
      </c>
      <c r="K287" s="3"/>
      <c r="M287" s="3"/>
    </row>
    <row r="288" spans="1:13">
      <c r="A288" t="s">
        <v>2035</v>
      </c>
      <c r="B288">
        <f ca="1">IF(OR(changes[[#This Row],[Type]]="Checklist",changes[[#This Row],[Type]]="checklist-flat"),1+IF(changes[[#This Row],[Type of change]] = "Edit",COUNTIFS($I$4:changes[[#This Row],[Name]],changes[[#This Row],[Name]], $E$4:changes[[#This Row],[Type of change]], "Edit")),B287)</f>
        <v>3</v>
      </c>
      <c r="C288" s="20">
        <v>44530</v>
      </c>
      <c r="D288" s="2" t="s">
        <v>2168</v>
      </c>
      <c r="E288" t="s">
        <v>2024</v>
      </c>
      <c r="F288" s="14"/>
      <c r="G288" s="14" t="s">
        <v>1646</v>
      </c>
      <c r="H288" t="s">
        <v>15</v>
      </c>
      <c r="I288" t="s">
        <v>1668</v>
      </c>
      <c r="K288" s="3"/>
      <c r="M288" s="3"/>
    </row>
    <row r="289" spans="1:13">
      <c r="A289" t="s">
        <v>2035</v>
      </c>
      <c r="B289">
        <f ca="1">IF(OR(changes[[#This Row],[Type]]="Checklist",changes[[#This Row],[Type]]="checklist-flat"),1+IF(changes[[#This Row],[Type of change]] = "Edit",COUNTIFS($I$4:changes[[#This Row],[Name]],changes[[#This Row],[Name]], $E$4:changes[[#This Row],[Type of change]], "Edit")),B288)</f>
        <v>3</v>
      </c>
      <c r="C289" s="20">
        <v>44530</v>
      </c>
      <c r="D289" s="2" t="s">
        <v>2168</v>
      </c>
      <c r="E289" t="s">
        <v>2024</v>
      </c>
      <c r="F289" s="14"/>
      <c r="G289" s="14" t="s">
        <v>1646</v>
      </c>
      <c r="H289" t="s">
        <v>15</v>
      </c>
      <c r="I289" t="s">
        <v>1669</v>
      </c>
      <c r="K289" s="3"/>
      <c r="M289" s="3"/>
    </row>
    <row r="290" spans="1:13">
      <c r="A290" t="s">
        <v>2035</v>
      </c>
      <c r="B290">
        <f ca="1">IF(OR(changes[[#This Row],[Type]]="Checklist",changes[[#This Row],[Type]]="checklist-flat"),1+IF(changes[[#This Row],[Type of change]] = "Edit",COUNTIFS($I$4:changes[[#This Row],[Name]],changes[[#This Row],[Name]], $E$4:changes[[#This Row],[Type of change]], "Edit")),B289)</f>
        <v>3</v>
      </c>
      <c r="C290" s="20">
        <v>44530</v>
      </c>
      <c r="D290" s="2" t="s">
        <v>2168</v>
      </c>
      <c r="E290" t="s">
        <v>2024</v>
      </c>
      <c r="F290" s="14"/>
      <c r="G290" s="14" t="s">
        <v>1646</v>
      </c>
      <c r="H290" t="s">
        <v>432</v>
      </c>
      <c r="I290" t="s">
        <v>1670</v>
      </c>
      <c r="K290" s="3"/>
      <c r="M290" s="3"/>
    </row>
    <row r="291" spans="1:13">
      <c r="A291" t="s">
        <v>2035</v>
      </c>
      <c r="B291">
        <f ca="1">IF(OR(changes[[#This Row],[Type]]="Checklist",changes[[#This Row],[Type]]="checklist-flat"),1+IF(changes[[#This Row],[Type of change]] = "Edit",COUNTIFS($I$4:changes[[#This Row],[Name]],changes[[#This Row],[Name]], $E$4:changes[[#This Row],[Type of change]], "Edit")),B290)</f>
        <v>3</v>
      </c>
      <c r="C291" s="20">
        <v>44530</v>
      </c>
      <c r="D291" s="2" t="s">
        <v>2168</v>
      </c>
      <c r="E291" t="s">
        <v>2024</v>
      </c>
      <c r="F291" s="14"/>
      <c r="G291" s="14" t="s">
        <v>1646</v>
      </c>
      <c r="H291" t="s">
        <v>15</v>
      </c>
      <c r="I291" t="s">
        <v>1671</v>
      </c>
      <c r="K291" s="3"/>
      <c r="M291" s="3"/>
    </row>
    <row r="292" spans="1:13">
      <c r="A292" t="s">
        <v>2035</v>
      </c>
      <c r="B292">
        <f ca="1">IF(OR(changes[[#This Row],[Type]]="Checklist",changes[[#This Row],[Type]]="checklist-flat"),1+IF(changes[[#This Row],[Type of change]] = "Edit",COUNTIFS($I$4:changes[[#This Row],[Name]],changes[[#This Row],[Name]], $E$4:changes[[#This Row],[Type of change]], "Edit")),B291)</f>
        <v>3</v>
      </c>
      <c r="C292" s="20">
        <v>44530</v>
      </c>
      <c r="D292" s="2" t="s">
        <v>2168</v>
      </c>
      <c r="E292" t="s">
        <v>2024</v>
      </c>
      <c r="F292" s="14"/>
      <c r="G292" s="14" t="s">
        <v>1646</v>
      </c>
      <c r="H292" t="s">
        <v>182</v>
      </c>
      <c r="I292" t="s">
        <v>1672</v>
      </c>
      <c r="K292" s="3"/>
      <c r="M292" s="3"/>
    </row>
    <row r="293" spans="1:13">
      <c r="A293" t="s">
        <v>2035</v>
      </c>
      <c r="B293">
        <f ca="1">IF(OR(changes[[#This Row],[Type]]="Checklist",changes[[#This Row],[Type]]="checklist-flat"),1+IF(changes[[#This Row],[Type of change]] = "Edit",COUNTIFS($I$4:changes[[#This Row],[Name]],changes[[#This Row],[Name]], $E$4:changes[[#This Row],[Type of change]], "Edit")),B292)</f>
        <v>3</v>
      </c>
      <c r="C293" s="20">
        <v>44530</v>
      </c>
      <c r="D293" s="2" t="s">
        <v>2168</v>
      </c>
      <c r="E293" t="s">
        <v>2024</v>
      </c>
      <c r="F293" s="14"/>
      <c r="G293" s="14" t="s">
        <v>1646</v>
      </c>
      <c r="H293" t="s">
        <v>182</v>
      </c>
      <c r="I293" t="s">
        <v>1554</v>
      </c>
      <c r="J293" t="s">
        <v>1673</v>
      </c>
      <c r="K293" s="3"/>
      <c r="M293" s="3"/>
    </row>
    <row r="294" spans="1:13">
      <c r="A294" t="s">
        <v>2035</v>
      </c>
      <c r="B294">
        <f ca="1">IF(OR(changes[[#This Row],[Type]]="Checklist",changes[[#This Row],[Type]]="checklist-flat"),1+IF(changes[[#This Row],[Type of change]] = "Edit",COUNTIFS($I$4:changes[[#This Row],[Name]],changes[[#This Row],[Name]], $E$4:changes[[#This Row],[Type of change]], "Edit")),B293)</f>
        <v>3</v>
      </c>
      <c r="C294" s="20">
        <v>44530</v>
      </c>
      <c r="D294" s="2" t="s">
        <v>2168</v>
      </c>
      <c r="E294" t="s">
        <v>2024</v>
      </c>
      <c r="F294" s="14"/>
      <c r="G294" s="14" t="s">
        <v>1646</v>
      </c>
      <c r="H294" t="s">
        <v>182</v>
      </c>
      <c r="I294" t="s">
        <v>1555</v>
      </c>
      <c r="J294" t="s">
        <v>1673</v>
      </c>
      <c r="K294" s="3"/>
      <c r="M294" s="3"/>
    </row>
    <row r="295" spans="1:13">
      <c r="A295" t="s">
        <v>2035</v>
      </c>
      <c r="B295">
        <f ca="1">IF(OR(changes[[#This Row],[Type]]="Checklist",changes[[#This Row],[Type]]="checklist-flat"),1+IF(changes[[#This Row],[Type of change]] = "Edit",COUNTIFS($I$4:changes[[#This Row],[Name]],changes[[#This Row],[Name]], $E$4:changes[[#This Row],[Type of change]], "Edit")),B294)</f>
        <v>3</v>
      </c>
      <c r="C295" s="20">
        <v>44530</v>
      </c>
      <c r="D295" s="2" t="s">
        <v>2168</v>
      </c>
      <c r="E295" t="s">
        <v>2024</v>
      </c>
      <c r="F295" s="14"/>
      <c r="G295" s="14" t="s">
        <v>1646</v>
      </c>
      <c r="H295" t="s">
        <v>182</v>
      </c>
      <c r="I295" t="s">
        <v>1556</v>
      </c>
      <c r="J295" t="s">
        <v>1674</v>
      </c>
      <c r="K295" s="3"/>
      <c r="M295" s="3"/>
    </row>
    <row r="296" spans="1:13">
      <c r="A296" t="s">
        <v>2035</v>
      </c>
      <c r="B296">
        <f ca="1">IF(OR(changes[[#This Row],[Type]]="Checklist",changes[[#This Row],[Type]]="checklist-flat"),1+IF(changes[[#This Row],[Type of change]] = "Edit",COUNTIFS($I$4:changes[[#This Row],[Name]],changes[[#This Row],[Name]], $E$4:changes[[#This Row],[Type of change]], "Edit")),B295)</f>
        <v>3</v>
      </c>
      <c r="C296" s="20">
        <v>44530</v>
      </c>
      <c r="D296" s="2" t="s">
        <v>2168</v>
      </c>
      <c r="E296" t="s">
        <v>2024</v>
      </c>
      <c r="F296" s="14"/>
      <c r="G296" s="14" t="s">
        <v>1646</v>
      </c>
      <c r="H296" t="s">
        <v>442</v>
      </c>
      <c r="I296" t="s">
        <v>1557</v>
      </c>
      <c r="K296" s="3"/>
      <c r="M296" s="3"/>
    </row>
    <row r="297" spans="1:13">
      <c r="A297" t="s">
        <v>2035</v>
      </c>
      <c r="B297">
        <f ca="1">IF(OR(changes[[#This Row],[Type]]="Checklist",changes[[#This Row],[Type]]="checklist-flat"),1+IF(changes[[#This Row],[Type of change]] = "Edit",COUNTIFS($I$4:changes[[#This Row],[Name]],changes[[#This Row],[Name]], $E$4:changes[[#This Row],[Type of change]], "Edit")),B296)</f>
        <v>3</v>
      </c>
      <c r="C297" s="20">
        <v>44530</v>
      </c>
      <c r="D297" s="2" t="s">
        <v>2168</v>
      </c>
      <c r="E297" t="s">
        <v>2024</v>
      </c>
      <c r="F297" s="14"/>
      <c r="G297" s="14" t="s">
        <v>1646</v>
      </c>
      <c r="H297" t="s">
        <v>15</v>
      </c>
      <c r="I297" t="s">
        <v>1517</v>
      </c>
      <c r="K297" s="3"/>
      <c r="M297" s="3"/>
    </row>
    <row r="298" spans="1:13">
      <c r="A298" t="s">
        <v>2035</v>
      </c>
      <c r="B298">
        <f ca="1">IF(OR(changes[[#This Row],[Type]]="Checklist",changes[[#This Row],[Type]]="checklist-flat"),1+IF(changes[[#This Row],[Type of change]] = "Edit",COUNTIFS($I$4:changes[[#This Row],[Name]],changes[[#This Row],[Name]], $E$4:changes[[#This Row],[Type of change]], "Edit")),B297)</f>
        <v>3</v>
      </c>
      <c r="C298" s="20">
        <v>44530</v>
      </c>
      <c r="D298" s="2" t="s">
        <v>2168</v>
      </c>
      <c r="E298" t="s">
        <v>2024</v>
      </c>
      <c r="F298" s="14"/>
      <c r="G298" s="14" t="s">
        <v>1646</v>
      </c>
      <c r="H298" t="s">
        <v>15</v>
      </c>
      <c r="I298" t="s">
        <v>1518</v>
      </c>
      <c r="K298" s="3"/>
      <c r="M298" s="3"/>
    </row>
    <row r="299" spans="1:13">
      <c r="A299" t="s">
        <v>2035</v>
      </c>
      <c r="B299">
        <f ca="1">IF(OR(changes[[#This Row],[Type]]="Checklist",changes[[#This Row],[Type]]="checklist-flat"),1+IF(changes[[#This Row],[Type of change]] = "Edit",COUNTIFS($I$4:changes[[#This Row],[Name]],changes[[#This Row],[Name]], $E$4:changes[[#This Row],[Type of change]], "Edit")),B298)</f>
        <v>3</v>
      </c>
      <c r="C299" s="20">
        <v>44530</v>
      </c>
      <c r="D299" s="2" t="s">
        <v>2168</v>
      </c>
      <c r="E299" t="s">
        <v>2024</v>
      </c>
      <c r="F299" s="14"/>
      <c r="G299" s="14" t="s">
        <v>1646</v>
      </c>
      <c r="H299" t="s">
        <v>432</v>
      </c>
      <c r="I299" t="s">
        <v>1675</v>
      </c>
      <c r="K299" s="3"/>
      <c r="M299" s="3"/>
    </row>
    <row r="300" spans="1:13">
      <c r="A300" t="s">
        <v>2035</v>
      </c>
      <c r="B300">
        <f ca="1">IF(OR(changes[[#This Row],[Type]]="Checklist",changes[[#This Row],[Type]]="checklist-flat"),1+IF(changes[[#This Row],[Type of change]] = "Edit",COUNTIFS($I$4:changes[[#This Row],[Name]],changes[[#This Row],[Name]], $E$4:changes[[#This Row],[Type of change]], "Edit")),B299)</f>
        <v>3</v>
      </c>
      <c r="C300" s="20">
        <v>44530</v>
      </c>
      <c r="D300" s="2" t="s">
        <v>2168</v>
      </c>
      <c r="E300" t="s">
        <v>2024</v>
      </c>
      <c r="F300" s="14"/>
      <c r="G300" s="14" t="s">
        <v>1646</v>
      </c>
      <c r="H300" t="s">
        <v>15</v>
      </c>
      <c r="I300" t="s">
        <v>1676</v>
      </c>
      <c r="K300" s="3"/>
      <c r="M300" s="3"/>
    </row>
    <row r="301" spans="1:13">
      <c r="A301" t="s">
        <v>2035</v>
      </c>
      <c r="B301">
        <f ca="1">IF(OR(changes[[#This Row],[Type]]="Checklist",changes[[#This Row],[Type]]="checklist-flat"),1+IF(changes[[#This Row],[Type of change]] = "Edit",COUNTIFS($I$4:changes[[#This Row],[Name]],changes[[#This Row],[Name]], $E$4:changes[[#This Row],[Type of change]], "Edit")),B300)</f>
        <v>3</v>
      </c>
      <c r="C301" s="20">
        <v>44530</v>
      </c>
      <c r="D301" s="2" t="s">
        <v>2168</v>
      </c>
      <c r="E301" t="s">
        <v>2024</v>
      </c>
      <c r="F301" s="14"/>
      <c r="G301" s="14" t="s">
        <v>1646</v>
      </c>
      <c r="H301" t="s">
        <v>15</v>
      </c>
      <c r="I301" t="s">
        <v>1677</v>
      </c>
      <c r="K301" s="3"/>
      <c r="M301" s="3"/>
    </row>
    <row r="302" spans="1:13">
      <c r="A302" t="s">
        <v>2035</v>
      </c>
      <c r="B302">
        <f ca="1">IF(OR(changes[[#This Row],[Type]]="Checklist",changes[[#This Row],[Type]]="checklist-flat"),1+IF(changes[[#This Row],[Type of change]] = "Edit",COUNTIFS($I$4:changes[[#This Row],[Name]],changes[[#This Row],[Name]], $E$4:changes[[#This Row],[Type of change]], "Edit")),B301)</f>
        <v>3</v>
      </c>
      <c r="C302" s="20">
        <v>44530</v>
      </c>
      <c r="D302" s="2" t="s">
        <v>2168</v>
      </c>
      <c r="E302" t="s">
        <v>2024</v>
      </c>
      <c r="F302" s="14"/>
      <c r="G302" s="14" t="s">
        <v>1646</v>
      </c>
      <c r="H302" t="s">
        <v>442</v>
      </c>
      <c r="I302" t="s">
        <v>1678</v>
      </c>
      <c r="K302" s="3"/>
      <c r="M302" s="3"/>
    </row>
    <row r="303" spans="1:13">
      <c r="A303" t="s">
        <v>2035</v>
      </c>
      <c r="B303">
        <f ca="1">IF(OR(changes[[#This Row],[Type]]="Checklist",changes[[#This Row],[Type]]="checklist-flat"),1+IF(changes[[#This Row],[Type of change]] = "Edit",COUNTIFS($I$4:changes[[#This Row],[Name]],changes[[#This Row],[Name]], $E$4:changes[[#This Row],[Type of change]], "Edit")),B302)</f>
        <v>3</v>
      </c>
      <c r="C303" s="20">
        <v>44530</v>
      </c>
      <c r="D303" s="2" t="s">
        <v>2168</v>
      </c>
      <c r="E303" t="s">
        <v>2024</v>
      </c>
      <c r="F303" s="14"/>
      <c r="G303" s="14" t="s">
        <v>1646</v>
      </c>
      <c r="H303" t="s">
        <v>15</v>
      </c>
      <c r="I303" t="s">
        <v>1679</v>
      </c>
      <c r="K303" s="3"/>
      <c r="M303" s="3"/>
    </row>
    <row r="304" spans="1:13">
      <c r="A304" t="s">
        <v>2035</v>
      </c>
      <c r="B304">
        <f ca="1">IF(OR(changes[[#This Row],[Type]]="Checklist",changes[[#This Row],[Type]]="checklist-flat"),1+IF(changes[[#This Row],[Type of change]] = "Edit",COUNTIFS($I$4:changes[[#This Row],[Name]],changes[[#This Row],[Name]], $E$4:changes[[#This Row],[Type of change]], "Edit")),B303)</f>
        <v>3</v>
      </c>
      <c r="C304" s="20">
        <v>44530</v>
      </c>
      <c r="D304" s="2" t="s">
        <v>2168</v>
      </c>
      <c r="E304" t="s">
        <v>2024</v>
      </c>
      <c r="F304" s="14"/>
      <c r="G304" s="14" t="s">
        <v>1646</v>
      </c>
      <c r="H304" t="s">
        <v>15</v>
      </c>
      <c r="I304" t="s">
        <v>1680</v>
      </c>
      <c r="K304" s="3"/>
      <c r="M304" s="3"/>
    </row>
    <row r="305" spans="1:13">
      <c r="A305" t="s">
        <v>2035</v>
      </c>
      <c r="B305">
        <f ca="1">IF(OR(changes[[#This Row],[Type]]="Checklist",changes[[#This Row],[Type]]="checklist-flat"),1+IF(changes[[#This Row],[Type of change]] = "Edit",COUNTIFS($I$4:changes[[#This Row],[Name]],changes[[#This Row],[Name]], $E$4:changes[[#This Row],[Type of change]], "Edit")),B304)</f>
        <v>3</v>
      </c>
      <c r="C305" s="20">
        <v>44530</v>
      </c>
      <c r="D305" s="2" t="s">
        <v>2168</v>
      </c>
      <c r="E305" t="s">
        <v>2024</v>
      </c>
      <c r="F305" s="14"/>
      <c r="G305" s="14" t="s">
        <v>1646</v>
      </c>
      <c r="H305" t="s">
        <v>15</v>
      </c>
      <c r="I305" t="s">
        <v>1681</v>
      </c>
      <c r="K305" s="3"/>
      <c r="M305" s="3"/>
    </row>
    <row r="306" spans="1:13">
      <c r="A306" t="s">
        <v>2035</v>
      </c>
      <c r="B306">
        <f ca="1">IF(OR(changes[[#This Row],[Type]]="Checklist",changes[[#This Row],[Type]]="checklist-flat"),1+IF(changes[[#This Row],[Type of change]] = "Edit",COUNTIFS($I$4:changes[[#This Row],[Name]],changes[[#This Row],[Name]], $E$4:changes[[#This Row],[Type of change]], "Edit")),B305)</f>
        <v>3</v>
      </c>
      <c r="C306" s="20">
        <v>44530</v>
      </c>
      <c r="D306" s="2" t="s">
        <v>2168</v>
      </c>
      <c r="E306" t="s">
        <v>2024</v>
      </c>
      <c r="F306" s="14"/>
      <c r="G306" s="14" t="s">
        <v>1646</v>
      </c>
      <c r="H306" t="s">
        <v>432</v>
      </c>
      <c r="I306" t="s">
        <v>1682</v>
      </c>
      <c r="K306" s="3"/>
      <c r="M306" s="3"/>
    </row>
    <row r="307" spans="1:13">
      <c r="A307" t="s">
        <v>2035</v>
      </c>
      <c r="B307">
        <f ca="1">IF(OR(changes[[#This Row],[Type]]="Checklist",changes[[#This Row],[Type]]="checklist-flat"),1+IF(changes[[#This Row],[Type of change]] = "Edit",COUNTIFS($I$4:changes[[#This Row],[Name]],changes[[#This Row],[Name]], $E$4:changes[[#This Row],[Type of change]], "Edit")),B306)</f>
        <v>3</v>
      </c>
      <c r="C307" s="20">
        <v>44530</v>
      </c>
      <c r="D307" s="2" t="s">
        <v>2168</v>
      </c>
      <c r="E307" t="s">
        <v>2024</v>
      </c>
      <c r="F307" s="14"/>
      <c r="G307" s="14" t="s">
        <v>1646</v>
      </c>
      <c r="H307" t="s">
        <v>15</v>
      </c>
      <c r="I307" t="s">
        <v>1683</v>
      </c>
      <c r="K307" s="3"/>
      <c r="M307" s="3"/>
    </row>
    <row r="308" spans="1:13">
      <c r="A308" t="s">
        <v>2035</v>
      </c>
      <c r="B308">
        <f ca="1">IF(OR(changes[[#This Row],[Type]]="Checklist",changes[[#This Row],[Type]]="checklist-flat"),1+IF(changes[[#This Row],[Type of change]] = "Edit",COUNTIFS($I$4:changes[[#This Row],[Name]],changes[[#This Row],[Name]], $E$4:changes[[#This Row],[Type of change]], "Edit")),B307)</f>
        <v>3</v>
      </c>
      <c r="C308" s="20">
        <v>44530</v>
      </c>
      <c r="D308" s="2" t="s">
        <v>2168</v>
      </c>
      <c r="E308" t="s">
        <v>2024</v>
      </c>
      <c r="F308" s="14"/>
      <c r="G308" s="14" t="s">
        <v>1646</v>
      </c>
      <c r="H308" t="s">
        <v>24</v>
      </c>
      <c r="I308" t="s">
        <v>1684</v>
      </c>
      <c r="K308" s="3"/>
      <c r="M308" s="3"/>
    </row>
    <row r="309" spans="1:13">
      <c r="A309" t="s">
        <v>2035</v>
      </c>
      <c r="B309">
        <f ca="1">IF(OR(changes[[#This Row],[Type]]="Checklist",changes[[#This Row],[Type]]="checklist-flat"),1+IF(changes[[#This Row],[Type of change]] = "Edit",COUNTIFS($I$4:changes[[#This Row],[Name]],changes[[#This Row],[Name]], $E$4:changes[[#This Row],[Type of change]], "Edit")),B308)</f>
        <v>3</v>
      </c>
      <c r="C309" s="20">
        <v>44530</v>
      </c>
      <c r="D309" s="2" t="s">
        <v>2168</v>
      </c>
      <c r="E309" t="s">
        <v>2024</v>
      </c>
      <c r="F309" s="14"/>
      <c r="G309" s="14" t="s">
        <v>1646</v>
      </c>
      <c r="H309" t="s">
        <v>15</v>
      </c>
      <c r="I309" t="s">
        <v>1685</v>
      </c>
      <c r="K309" s="3"/>
      <c r="M309" s="3"/>
    </row>
    <row r="310" spans="1:13">
      <c r="A310" t="s">
        <v>2035</v>
      </c>
      <c r="B310">
        <f ca="1">IF(OR(changes[[#This Row],[Type]]="Checklist",changes[[#This Row],[Type]]="checklist-flat"),1+IF(changes[[#This Row],[Type of change]] = "Edit",COUNTIFS($I$4:changes[[#This Row],[Name]],changes[[#This Row],[Name]], $E$4:changes[[#This Row],[Type of change]], "Edit")),B309)</f>
        <v>2</v>
      </c>
      <c r="C310" s="20">
        <v>44530</v>
      </c>
      <c r="D310" s="2" t="s">
        <v>2168</v>
      </c>
      <c r="E310" t="s">
        <v>2024</v>
      </c>
      <c r="F310" s="14"/>
      <c r="G310" s="14" t="s">
        <v>1780</v>
      </c>
      <c r="H310" t="s">
        <v>12</v>
      </c>
      <c r="I310" t="s">
        <v>1780</v>
      </c>
      <c r="K310" s="3"/>
      <c r="M310" s="3"/>
    </row>
    <row r="311" spans="1:13">
      <c r="A311" t="s">
        <v>2035</v>
      </c>
      <c r="B311">
        <f ca="1">IF(OR(changes[[#This Row],[Type]]="Checklist",changes[[#This Row],[Type]]="checklist-flat"),1+IF(changes[[#This Row],[Type of change]] = "Edit",COUNTIFS($I$4:changes[[#This Row],[Name]],changes[[#This Row],[Name]], $E$4:changes[[#This Row],[Type of change]], "Edit")),B310)</f>
        <v>2</v>
      </c>
      <c r="C311" s="20">
        <v>44530</v>
      </c>
      <c r="D311" s="2" t="s">
        <v>2168</v>
      </c>
      <c r="E311" t="s">
        <v>2024</v>
      </c>
      <c r="F311" s="14"/>
      <c r="G311" s="14" t="s">
        <v>1780</v>
      </c>
      <c r="H311" t="s">
        <v>15</v>
      </c>
      <c r="I311" t="s">
        <v>1747</v>
      </c>
      <c r="K311" s="3"/>
      <c r="M311" s="3"/>
    </row>
    <row r="312" spans="1:13">
      <c r="A312" t="s">
        <v>2035</v>
      </c>
      <c r="B312">
        <f ca="1">IF(OR(changes[[#This Row],[Type]]="Checklist",changes[[#This Row],[Type]]="checklist-flat"),1+IF(changes[[#This Row],[Type of change]] = "Edit",COUNTIFS($I$4:changes[[#This Row],[Name]],changes[[#This Row],[Name]], $E$4:changes[[#This Row],[Type of change]], "Edit")),B311)</f>
        <v>2</v>
      </c>
      <c r="C312" s="20">
        <v>44530</v>
      </c>
      <c r="D312" s="2" t="s">
        <v>2168</v>
      </c>
      <c r="E312" t="s">
        <v>2024</v>
      </c>
      <c r="F312" s="14"/>
      <c r="G312" s="14" t="s">
        <v>1780</v>
      </c>
      <c r="H312" t="s">
        <v>15</v>
      </c>
      <c r="I312" t="s">
        <v>1658</v>
      </c>
      <c r="K312" s="3"/>
      <c r="M312" s="3"/>
    </row>
    <row r="313" spans="1:13">
      <c r="A313" t="s">
        <v>2035</v>
      </c>
      <c r="B313">
        <f ca="1">IF(OR(changes[[#This Row],[Type]]="Checklist",changes[[#This Row],[Type]]="checklist-flat"),1+IF(changes[[#This Row],[Type of change]] = "Edit",COUNTIFS($I$4:changes[[#This Row],[Name]],changes[[#This Row],[Name]], $E$4:changes[[#This Row],[Type of change]], "Edit")),B312)</f>
        <v>2</v>
      </c>
      <c r="C313" s="20">
        <v>44530</v>
      </c>
      <c r="D313" s="2" t="s">
        <v>2168</v>
      </c>
      <c r="E313" t="s">
        <v>2024</v>
      </c>
      <c r="F313" s="14"/>
      <c r="G313" s="14" t="s">
        <v>1780</v>
      </c>
      <c r="H313" t="s">
        <v>15</v>
      </c>
      <c r="I313" t="s">
        <v>127</v>
      </c>
      <c r="K313" s="3"/>
      <c r="M313" s="3"/>
    </row>
    <row r="314" spans="1:13">
      <c r="A314" t="s">
        <v>2035</v>
      </c>
      <c r="B314">
        <f ca="1">IF(OR(changes[[#This Row],[Type]]="Checklist",changes[[#This Row],[Type]]="checklist-flat"),1+IF(changes[[#This Row],[Type of change]] = "Edit",COUNTIFS($I$4:changes[[#This Row],[Name]],changes[[#This Row],[Name]], $E$4:changes[[#This Row],[Type of change]], "Edit")),B313)</f>
        <v>2</v>
      </c>
      <c r="C314" s="20">
        <v>44530</v>
      </c>
      <c r="D314" s="2" t="s">
        <v>2168</v>
      </c>
      <c r="E314" t="s">
        <v>2024</v>
      </c>
      <c r="F314" s="14"/>
      <c r="G314" s="14" t="s">
        <v>1780</v>
      </c>
      <c r="H314" t="s">
        <v>15</v>
      </c>
      <c r="I314" t="s">
        <v>1781</v>
      </c>
      <c r="K314" s="3"/>
      <c r="M314" s="3"/>
    </row>
    <row r="315" spans="1:13">
      <c r="A315" t="s">
        <v>2035</v>
      </c>
      <c r="B315">
        <f ca="1">IF(OR(changes[[#This Row],[Type]]="Checklist",changes[[#This Row],[Type]]="checklist-flat"),1+IF(changes[[#This Row],[Type of change]] = "Edit",COUNTIFS($I$4:changes[[#This Row],[Name]],changes[[#This Row],[Name]], $E$4:changes[[#This Row],[Type of change]], "Edit")),B314)</f>
        <v>2</v>
      </c>
      <c r="C315" s="20">
        <v>44530</v>
      </c>
      <c r="D315" s="2" t="s">
        <v>2168</v>
      </c>
      <c r="E315" t="s">
        <v>2024</v>
      </c>
      <c r="F315" s="14"/>
      <c r="G315" s="14" t="s">
        <v>1780</v>
      </c>
      <c r="H315" t="s">
        <v>15</v>
      </c>
      <c r="I315" t="s">
        <v>1782</v>
      </c>
      <c r="K315" s="3"/>
      <c r="M315" s="3"/>
    </row>
    <row r="316" spans="1:13">
      <c r="A316" t="s">
        <v>2035</v>
      </c>
      <c r="B316">
        <f ca="1">IF(OR(changes[[#This Row],[Type]]="Checklist",changes[[#This Row],[Type]]="checklist-flat"),1+IF(changes[[#This Row],[Type of change]] = "Edit",COUNTIFS($I$4:changes[[#This Row],[Name]],changes[[#This Row],[Name]], $E$4:changes[[#This Row],[Type of change]], "Edit")),B315)</f>
        <v>2</v>
      </c>
      <c r="C316" s="20">
        <v>44530</v>
      </c>
      <c r="D316" s="2" t="s">
        <v>2168</v>
      </c>
      <c r="E316" t="s">
        <v>2024</v>
      </c>
      <c r="F316" s="14"/>
      <c r="G316" s="14" t="s">
        <v>1780</v>
      </c>
      <c r="H316" t="s">
        <v>15</v>
      </c>
      <c r="I316" t="s">
        <v>1783</v>
      </c>
      <c r="K316" s="3"/>
      <c r="M316" s="3"/>
    </row>
    <row r="317" spans="1:13">
      <c r="A317" t="s">
        <v>2035</v>
      </c>
      <c r="B317">
        <f ca="1">IF(OR(changes[[#This Row],[Type]]="Checklist",changes[[#This Row],[Type]]="checklist-flat"),1+IF(changes[[#This Row],[Type of change]] = "Edit",COUNTIFS($I$4:changes[[#This Row],[Name]],changes[[#This Row],[Name]], $E$4:changes[[#This Row],[Type of change]], "Edit")),B316)</f>
        <v>2</v>
      </c>
      <c r="C317" s="20">
        <v>44530</v>
      </c>
      <c r="D317" s="2" t="s">
        <v>2168</v>
      </c>
      <c r="E317" t="s">
        <v>2024</v>
      </c>
      <c r="F317" s="14"/>
      <c r="G317" s="14" t="s">
        <v>1784</v>
      </c>
      <c r="H317" t="s">
        <v>430</v>
      </c>
      <c r="I317" t="s">
        <v>1784</v>
      </c>
      <c r="K317" s="3"/>
      <c r="M317" s="3"/>
    </row>
    <row r="318" spans="1:13">
      <c r="A318" t="s">
        <v>2035</v>
      </c>
      <c r="B318">
        <f ca="1">IF(OR(changes[[#This Row],[Type]]="Checklist",changes[[#This Row],[Type]]="checklist-flat"),1+IF(changes[[#This Row],[Type of change]] = "Edit",COUNTIFS($I$4:changes[[#This Row],[Name]],changes[[#This Row],[Name]], $E$4:changes[[#This Row],[Type of change]], "Edit")),B317)</f>
        <v>2</v>
      </c>
      <c r="C318" s="20">
        <v>44530</v>
      </c>
      <c r="D318" s="2" t="s">
        <v>2168</v>
      </c>
      <c r="E318" t="s">
        <v>2024</v>
      </c>
      <c r="F318" s="14"/>
      <c r="G318" s="14" t="s">
        <v>1784</v>
      </c>
      <c r="H318" t="s">
        <v>432</v>
      </c>
      <c r="I318" t="s">
        <v>1589</v>
      </c>
      <c r="K318" s="3"/>
      <c r="M318" s="3"/>
    </row>
    <row r="319" spans="1:13">
      <c r="A319" t="s">
        <v>2035</v>
      </c>
      <c r="B319">
        <f ca="1">IF(OR(changes[[#This Row],[Type]]="Checklist",changes[[#This Row],[Type]]="checklist-flat"),1+IF(changes[[#This Row],[Type of change]] = "Edit",COUNTIFS($I$4:changes[[#This Row],[Name]],changes[[#This Row],[Name]], $E$4:changes[[#This Row],[Type of change]], "Edit")),B318)</f>
        <v>2</v>
      </c>
      <c r="C319" s="20">
        <v>44530</v>
      </c>
      <c r="D319" s="2" t="s">
        <v>2168</v>
      </c>
      <c r="E319" t="s">
        <v>2024</v>
      </c>
      <c r="F319" s="14"/>
      <c r="G319" s="14" t="s">
        <v>1784</v>
      </c>
      <c r="H319" t="s">
        <v>15</v>
      </c>
      <c r="I319" t="s">
        <v>1859</v>
      </c>
      <c r="K319" s="3"/>
      <c r="M319" s="3"/>
    </row>
    <row r="320" spans="1:13">
      <c r="A320" t="s">
        <v>2035</v>
      </c>
      <c r="B320">
        <f ca="1">IF(OR(changes[[#This Row],[Type]]="Checklist",changes[[#This Row],[Type]]="checklist-flat"),1+IF(changes[[#This Row],[Type of change]] = "Edit",COUNTIFS($I$4:changes[[#This Row],[Name]],changes[[#This Row],[Name]], $E$4:changes[[#This Row],[Type of change]], "Edit")),B319)</f>
        <v>2</v>
      </c>
      <c r="C320" s="20">
        <v>44530</v>
      </c>
      <c r="D320" s="2" t="s">
        <v>2168</v>
      </c>
      <c r="E320" t="s">
        <v>2024</v>
      </c>
      <c r="F320" s="14"/>
      <c r="G320" s="14" t="s">
        <v>1784</v>
      </c>
      <c r="H320" t="s">
        <v>15</v>
      </c>
      <c r="I320" t="s">
        <v>1981</v>
      </c>
      <c r="K320" s="3"/>
      <c r="M320" s="3"/>
    </row>
    <row r="321" spans="1:13">
      <c r="A321" t="s">
        <v>2035</v>
      </c>
      <c r="B321">
        <f ca="1">IF(OR(changes[[#This Row],[Type]]="Checklist",changes[[#This Row],[Type]]="checklist-flat"),1+IF(changes[[#This Row],[Type of change]] = "Edit",COUNTIFS($I$4:changes[[#This Row],[Name]],changes[[#This Row],[Name]], $E$4:changes[[#This Row],[Type of change]], "Edit")),B320)</f>
        <v>2</v>
      </c>
      <c r="C321" s="20">
        <v>44530</v>
      </c>
      <c r="D321" s="2" t="s">
        <v>2168</v>
      </c>
      <c r="E321" t="s">
        <v>2024</v>
      </c>
      <c r="F321" s="14"/>
      <c r="G321" s="14" t="s">
        <v>1784</v>
      </c>
      <c r="H321" t="s">
        <v>15</v>
      </c>
      <c r="I321" t="s">
        <v>1982</v>
      </c>
      <c r="K321" s="3"/>
      <c r="M321" s="3"/>
    </row>
    <row r="322" spans="1:13">
      <c r="A322" t="s">
        <v>2035</v>
      </c>
      <c r="B322">
        <f ca="1">IF(OR(changes[[#This Row],[Type]]="Checklist",changes[[#This Row],[Type]]="checklist-flat"),1+IF(changes[[#This Row],[Type of change]] = "Edit",COUNTIFS($I$4:changes[[#This Row],[Name]],changes[[#This Row],[Name]], $E$4:changes[[#This Row],[Type of change]], "Edit")),B321)</f>
        <v>2</v>
      </c>
      <c r="C322" s="20">
        <v>44530</v>
      </c>
      <c r="D322" s="2" t="s">
        <v>2168</v>
      </c>
      <c r="E322" t="s">
        <v>2024</v>
      </c>
      <c r="F322" s="14"/>
      <c r="G322" s="14" t="s">
        <v>1784</v>
      </c>
      <c r="H322" t="s">
        <v>15</v>
      </c>
      <c r="I322" t="s">
        <v>1793</v>
      </c>
      <c r="K322" s="3"/>
      <c r="M322" s="3"/>
    </row>
    <row r="323" spans="1:13">
      <c r="A323" t="s">
        <v>2035</v>
      </c>
      <c r="B323">
        <f ca="1">IF(OR(changes[[#This Row],[Type]]="Checklist",changes[[#This Row],[Type]]="checklist-flat"),1+IF(changes[[#This Row],[Type of change]] = "Edit",COUNTIFS($I$4:changes[[#This Row],[Name]],changes[[#This Row],[Name]], $E$4:changes[[#This Row],[Type of change]], "Edit")),B322)</f>
        <v>2</v>
      </c>
      <c r="C323" s="20">
        <v>44530</v>
      </c>
      <c r="D323" s="2" t="s">
        <v>2168</v>
      </c>
      <c r="E323" t="s">
        <v>2024</v>
      </c>
      <c r="F323" s="14"/>
      <c r="G323" s="14" t="s">
        <v>1784</v>
      </c>
      <c r="H323" t="s">
        <v>15</v>
      </c>
      <c r="I323" t="s">
        <v>1789</v>
      </c>
      <c r="K323" s="3"/>
      <c r="M323" s="3"/>
    </row>
    <row r="324" spans="1:13">
      <c r="A324" t="s">
        <v>2035</v>
      </c>
      <c r="B324">
        <f ca="1">IF(OR(changes[[#This Row],[Type]]="Checklist",changes[[#This Row],[Type]]="checklist-flat"),1+IF(changes[[#This Row],[Type of change]] = "Edit",COUNTIFS($I$4:changes[[#This Row],[Name]],changes[[#This Row],[Name]], $E$4:changes[[#This Row],[Type of change]], "Edit")),B323)</f>
        <v>2</v>
      </c>
      <c r="C324" s="20">
        <v>44530</v>
      </c>
      <c r="D324" s="2" t="s">
        <v>2168</v>
      </c>
      <c r="E324" t="s">
        <v>2024</v>
      </c>
      <c r="F324" s="14"/>
      <c r="G324" s="14" t="s">
        <v>1784</v>
      </c>
      <c r="H324" t="s">
        <v>432</v>
      </c>
      <c r="I324" t="s">
        <v>1807</v>
      </c>
      <c r="K324" s="3"/>
      <c r="M324" s="3"/>
    </row>
    <row r="325" spans="1:13">
      <c r="A325" t="s">
        <v>2035</v>
      </c>
      <c r="B325">
        <f ca="1">IF(OR(changes[[#This Row],[Type]]="Checklist",changes[[#This Row],[Type]]="checklist-flat"),1+IF(changes[[#This Row],[Type of change]] = "Edit",COUNTIFS($I$4:changes[[#This Row],[Name]],changes[[#This Row],[Name]], $E$4:changes[[#This Row],[Type of change]], "Edit")),B324)</f>
        <v>2</v>
      </c>
      <c r="C325" s="20">
        <v>44530</v>
      </c>
      <c r="D325" s="2" t="s">
        <v>2168</v>
      </c>
      <c r="E325" t="s">
        <v>2024</v>
      </c>
      <c r="F325" s="14"/>
      <c r="G325" s="14" t="s">
        <v>1784</v>
      </c>
      <c r="H325" t="s">
        <v>15</v>
      </c>
      <c r="I325" t="s">
        <v>1983</v>
      </c>
      <c r="K325" s="3"/>
      <c r="M325" s="3"/>
    </row>
    <row r="326" spans="1:13">
      <c r="A326" t="s">
        <v>2035</v>
      </c>
      <c r="B326">
        <f ca="1">IF(OR(changes[[#This Row],[Type]]="Checklist",changes[[#This Row],[Type]]="checklist-flat"),1+IF(changes[[#This Row],[Type of change]] = "Edit",COUNTIFS($I$4:changes[[#This Row],[Name]],changes[[#This Row],[Name]], $E$4:changes[[#This Row],[Type of change]], "Edit")),B325)</f>
        <v>2</v>
      </c>
      <c r="C326" s="20">
        <v>44530</v>
      </c>
      <c r="D326" s="2" t="s">
        <v>2168</v>
      </c>
      <c r="E326" t="s">
        <v>2024</v>
      </c>
      <c r="F326" s="14"/>
      <c r="G326" s="14" t="s">
        <v>1784</v>
      </c>
      <c r="H326" t="s">
        <v>15</v>
      </c>
      <c r="I326" t="s">
        <v>1984</v>
      </c>
      <c r="K326" s="3"/>
      <c r="M326" s="3"/>
    </row>
    <row r="327" spans="1:13">
      <c r="A327" t="s">
        <v>2035</v>
      </c>
      <c r="B327">
        <f ca="1">IF(OR(changes[[#This Row],[Type]]="Checklist",changes[[#This Row],[Type]]="checklist-flat"),1+IF(changes[[#This Row],[Type of change]] = "Edit",COUNTIFS($I$4:changes[[#This Row],[Name]],changes[[#This Row],[Name]], $E$4:changes[[#This Row],[Type of change]], "Edit")),B326)</f>
        <v>2</v>
      </c>
      <c r="C327" s="20">
        <v>44530</v>
      </c>
      <c r="D327" s="2" t="s">
        <v>2168</v>
      </c>
      <c r="E327" t="s">
        <v>2024</v>
      </c>
      <c r="F327" s="14"/>
      <c r="G327" s="14" t="s">
        <v>1784</v>
      </c>
      <c r="H327" t="s">
        <v>15</v>
      </c>
      <c r="I327" t="s">
        <v>1985</v>
      </c>
      <c r="K327" s="3"/>
      <c r="M327" s="3"/>
    </row>
    <row r="328" spans="1:13">
      <c r="A328" t="s">
        <v>2035</v>
      </c>
      <c r="B328">
        <f ca="1">IF(OR(changes[[#This Row],[Type]]="Checklist",changes[[#This Row],[Type]]="checklist-flat"),1+IF(changes[[#This Row],[Type of change]] = "Edit",COUNTIFS($I$4:changes[[#This Row],[Name]],changes[[#This Row],[Name]], $E$4:changes[[#This Row],[Type of change]], "Edit")),B327)</f>
        <v>2</v>
      </c>
      <c r="C328" s="20">
        <v>44530</v>
      </c>
      <c r="D328" s="2" t="s">
        <v>2168</v>
      </c>
      <c r="E328" t="s">
        <v>2024</v>
      </c>
      <c r="F328" s="14"/>
      <c r="G328" s="14" t="s">
        <v>1784</v>
      </c>
      <c r="H328" t="s">
        <v>15</v>
      </c>
      <c r="I328" t="s">
        <v>1986</v>
      </c>
      <c r="K328" s="3"/>
      <c r="M328" s="3"/>
    </row>
    <row r="329" spans="1:13">
      <c r="A329" t="s">
        <v>2035</v>
      </c>
      <c r="B329">
        <f ca="1">IF(OR(changes[[#This Row],[Type]]="Checklist",changes[[#This Row],[Type]]="checklist-flat"),1+IF(changes[[#This Row],[Type of change]] = "Edit",COUNTIFS($I$4:changes[[#This Row],[Name]],changes[[#This Row],[Name]], $E$4:changes[[#This Row],[Type of change]], "Edit")),B328)</f>
        <v>2</v>
      </c>
      <c r="C329" s="20">
        <v>44530</v>
      </c>
      <c r="D329" s="2" t="s">
        <v>2168</v>
      </c>
      <c r="E329" t="s">
        <v>2024</v>
      </c>
      <c r="F329" s="14"/>
      <c r="G329" s="14" t="s">
        <v>1784</v>
      </c>
      <c r="H329" t="s">
        <v>15</v>
      </c>
      <c r="I329" t="s">
        <v>1987</v>
      </c>
      <c r="K329" s="3"/>
      <c r="M329" s="3"/>
    </row>
    <row r="330" spans="1:13">
      <c r="A330" t="s">
        <v>2035</v>
      </c>
      <c r="B330">
        <f ca="1">IF(OR(changes[[#This Row],[Type]]="Checklist",changes[[#This Row],[Type]]="checklist-flat"),1+IF(changes[[#This Row],[Type of change]] = "Edit",COUNTIFS($I$4:changes[[#This Row],[Name]],changes[[#This Row],[Name]], $E$4:changes[[#This Row],[Type of change]], "Edit")),B329)</f>
        <v>2</v>
      </c>
      <c r="C330" s="20">
        <v>44530</v>
      </c>
      <c r="D330" s="2" t="s">
        <v>2168</v>
      </c>
      <c r="E330" t="s">
        <v>2024</v>
      </c>
      <c r="F330" s="14"/>
      <c r="G330" s="14" t="s">
        <v>1979</v>
      </c>
      <c r="H330" t="s">
        <v>12</v>
      </c>
      <c r="I330" t="s">
        <v>1979</v>
      </c>
      <c r="K330" s="3"/>
      <c r="M330" s="3"/>
    </row>
    <row r="331" spans="1:13">
      <c r="A331" t="s">
        <v>2035</v>
      </c>
      <c r="B331">
        <f ca="1">IF(OR(changes[[#This Row],[Type]]="Checklist",changes[[#This Row],[Type]]="checklist-flat"),1+IF(changes[[#This Row],[Type of change]] = "Edit",COUNTIFS($I$4:changes[[#This Row],[Name]],changes[[#This Row],[Name]], $E$4:changes[[#This Row],[Type of change]], "Edit")),B330)</f>
        <v>2</v>
      </c>
      <c r="C331" s="20">
        <v>44530</v>
      </c>
      <c r="D331" s="2" t="s">
        <v>2168</v>
      </c>
      <c r="E331" t="s">
        <v>2024</v>
      </c>
      <c r="F331" s="14"/>
      <c r="G331" s="14" t="s">
        <v>1979</v>
      </c>
      <c r="H331" t="s">
        <v>15</v>
      </c>
      <c r="I331" t="s">
        <v>1747</v>
      </c>
      <c r="K331" s="3"/>
      <c r="M331" s="3"/>
    </row>
    <row r="332" spans="1:13">
      <c r="A332" t="s">
        <v>2035</v>
      </c>
      <c r="B332">
        <f ca="1">IF(OR(changes[[#This Row],[Type]]="Checklist",changes[[#This Row],[Type]]="checklist-flat"),1+IF(changes[[#This Row],[Type of change]] = "Edit",COUNTIFS($I$4:changes[[#This Row],[Name]],changes[[#This Row],[Name]], $E$4:changes[[#This Row],[Type of change]], "Edit")),B331)</f>
        <v>2</v>
      </c>
      <c r="C332" s="20">
        <v>44530</v>
      </c>
      <c r="D332" s="2" t="s">
        <v>2168</v>
      </c>
      <c r="E332" t="s">
        <v>2024</v>
      </c>
      <c r="F332" s="14"/>
      <c r="G332" s="14" t="s">
        <v>1979</v>
      </c>
      <c r="H332" t="s">
        <v>15</v>
      </c>
      <c r="I332" t="s">
        <v>127</v>
      </c>
      <c r="K332" s="3"/>
      <c r="M332" s="3"/>
    </row>
    <row r="333" spans="1:13">
      <c r="A333" t="s">
        <v>2035</v>
      </c>
      <c r="B333">
        <f ca="1">IF(OR(changes[[#This Row],[Type]]="Checklist",changes[[#This Row],[Type]]="checklist-flat"),1+IF(changes[[#This Row],[Type of change]] = "Edit",COUNTIFS($I$4:changes[[#This Row],[Name]],changes[[#This Row],[Name]], $E$4:changes[[#This Row],[Type of change]], "Edit")),B332)</f>
        <v>2</v>
      </c>
      <c r="C333" s="20">
        <v>44530</v>
      </c>
      <c r="D333" s="2" t="s">
        <v>2168</v>
      </c>
      <c r="E333" t="s">
        <v>2024</v>
      </c>
      <c r="F333" s="14"/>
      <c r="G333" s="14" t="s">
        <v>1979</v>
      </c>
      <c r="H333" t="s">
        <v>15</v>
      </c>
      <c r="I333" t="s">
        <v>1748</v>
      </c>
      <c r="K333" s="3"/>
      <c r="M333" s="3"/>
    </row>
    <row r="334" spans="1:13">
      <c r="A334" t="s">
        <v>2035</v>
      </c>
      <c r="B334">
        <f ca="1">IF(OR(changes[[#This Row],[Type]]="Checklist",changes[[#This Row],[Type]]="checklist-flat"),1+IF(changes[[#This Row],[Type of change]] = "Edit",COUNTIFS($I$4:changes[[#This Row],[Name]],changes[[#This Row],[Name]], $E$4:changes[[#This Row],[Type of change]], "Edit")),B333)</f>
        <v>2</v>
      </c>
      <c r="C334" s="20">
        <v>44530</v>
      </c>
      <c r="D334" s="2" t="s">
        <v>2168</v>
      </c>
      <c r="E334" t="s">
        <v>2024</v>
      </c>
      <c r="F334" s="14"/>
      <c r="G334" s="14" t="s">
        <v>1979</v>
      </c>
      <c r="H334" t="s">
        <v>15</v>
      </c>
      <c r="I334" t="s">
        <v>1980</v>
      </c>
      <c r="K334" s="3"/>
      <c r="M334" s="3"/>
    </row>
    <row r="335" spans="1:13">
      <c r="A335" t="s">
        <v>2035</v>
      </c>
      <c r="B335">
        <f ca="1">IF(OR(changes[[#This Row],[Type]]="Checklist",changes[[#This Row],[Type]]="checklist-flat"),1+IF(changes[[#This Row],[Type of change]] = "Edit",COUNTIFS($I$4:changes[[#This Row],[Name]],changes[[#This Row],[Name]], $E$4:changes[[#This Row],[Type of change]], "Edit")),B334)</f>
        <v>2</v>
      </c>
      <c r="C335" s="20">
        <v>44530</v>
      </c>
      <c r="D335" s="2" t="s">
        <v>2168</v>
      </c>
      <c r="E335" t="s">
        <v>2024</v>
      </c>
      <c r="F335" s="14"/>
      <c r="G335" s="14" t="s">
        <v>1770</v>
      </c>
      <c r="H335" t="s">
        <v>12</v>
      </c>
      <c r="I335" t="s">
        <v>1770</v>
      </c>
      <c r="K335" s="3"/>
      <c r="M335" s="3"/>
    </row>
    <row r="336" spans="1:13">
      <c r="A336" t="s">
        <v>2035</v>
      </c>
      <c r="B336">
        <f ca="1">IF(OR(changes[[#This Row],[Type]]="Checklist",changes[[#This Row],[Type]]="checklist-flat"),1+IF(changes[[#This Row],[Type of change]] = "Edit",COUNTIFS($I$4:changes[[#This Row],[Name]],changes[[#This Row],[Name]], $E$4:changes[[#This Row],[Type of change]], "Edit")),B335)</f>
        <v>2</v>
      </c>
      <c r="C336" s="20">
        <v>44530</v>
      </c>
      <c r="D336" s="2" t="s">
        <v>2168</v>
      </c>
      <c r="E336" t="s">
        <v>2024</v>
      </c>
      <c r="F336" s="14"/>
      <c r="G336" s="14" t="s">
        <v>1770</v>
      </c>
      <c r="H336" t="s">
        <v>15</v>
      </c>
      <c r="I336" t="s">
        <v>1747</v>
      </c>
      <c r="K336" s="3"/>
      <c r="M336" s="3"/>
    </row>
    <row r="337" spans="1:13">
      <c r="A337" t="s">
        <v>2035</v>
      </c>
      <c r="B337">
        <f ca="1">IF(OR(changes[[#This Row],[Type]]="Checklist",changes[[#This Row],[Type]]="checklist-flat"),1+IF(changes[[#This Row],[Type of change]] = "Edit",COUNTIFS($I$4:changes[[#This Row],[Name]],changes[[#This Row],[Name]], $E$4:changes[[#This Row],[Type of change]], "Edit")),B336)</f>
        <v>2</v>
      </c>
      <c r="C337" s="20">
        <v>44530</v>
      </c>
      <c r="D337" s="2" t="s">
        <v>2168</v>
      </c>
      <c r="E337" t="s">
        <v>2024</v>
      </c>
      <c r="F337" s="14"/>
      <c r="G337" s="14" t="s">
        <v>1770</v>
      </c>
      <c r="H337" t="s">
        <v>15</v>
      </c>
      <c r="I337" t="s">
        <v>127</v>
      </c>
      <c r="K337" s="3"/>
      <c r="M337" s="3"/>
    </row>
    <row r="338" spans="1:13">
      <c r="A338" t="s">
        <v>2035</v>
      </c>
      <c r="B338">
        <f ca="1">IF(OR(changes[[#This Row],[Type]]="Checklist",changes[[#This Row],[Type]]="checklist-flat"),1+IF(changes[[#This Row],[Type of change]] = "Edit",COUNTIFS($I$4:changes[[#This Row],[Name]],changes[[#This Row],[Name]], $E$4:changes[[#This Row],[Type of change]], "Edit")),B337)</f>
        <v>2</v>
      </c>
      <c r="C338" s="20">
        <v>44530</v>
      </c>
      <c r="D338" s="2" t="s">
        <v>2168</v>
      </c>
      <c r="E338" t="s">
        <v>2024</v>
      </c>
      <c r="F338" s="14"/>
      <c r="G338" s="14" t="s">
        <v>1770</v>
      </c>
      <c r="H338" t="s">
        <v>15</v>
      </c>
      <c r="I338" t="s">
        <v>1748</v>
      </c>
      <c r="K338" s="3"/>
      <c r="M338" s="3"/>
    </row>
    <row r="339" spans="1:13">
      <c r="A339" t="s">
        <v>2035</v>
      </c>
      <c r="B339">
        <f ca="1">IF(OR(changes[[#This Row],[Type]]="Checklist",changes[[#This Row],[Type]]="checklist-flat"),1+IF(changes[[#This Row],[Type of change]] = "Edit",COUNTIFS($I$4:changes[[#This Row],[Name]],changes[[#This Row],[Name]], $E$4:changes[[#This Row],[Type of change]], "Edit")),B338)</f>
        <v>2</v>
      </c>
      <c r="C339" s="20">
        <v>44530</v>
      </c>
      <c r="D339" s="2" t="s">
        <v>2168</v>
      </c>
      <c r="E339" t="s">
        <v>2024</v>
      </c>
      <c r="F339" s="14"/>
      <c r="G339" s="14" t="s">
        <v>1770</v>
      </c>
      <c r="H339" t="s">
        <v>15</v>
      </c>
      <c r="I339" t="s">
        <v>1771</v>
      </c>
      <c r="K339" s="3"/>
      <c r="M339" s="3"/>
    </row>
    <row r="340" spans="1:13">
      <c r="A340" t="s">
        <v>2035</v>
      </c>
      <c r="B340">
        <f ca="1">IF(OR(changes[[#This Row],[Type]]="Checklist",changes[[#This Row],[Type]]="checklist-flat"),1+IF(changes[[#This Row],[Type of change]] = "Edit",COUNTIFS($I$4:changes[[#This Row],[Name]],changes[[#This Row],[Name]], $E$4:changes[[#This Row],[Type of change]], "Edit")),B339)</f>
        <v>2</v>
      </c>
      <c r="C340" s="20">
        <v>44530</v>
      </c>
      <c r="D340" s="2" t="s">
        <v>2168</v>
      </c>
      <c r="E340" t="s">
        <v>2024</v>
      </c>
      <c r="F340" s="14"/>
      <c r="G340" s="14" t="s">
        <v>1858</v>
      </c>
      <c r="H340" t="s">
        <v>12</v>
      </c>
      <c r="I340" t="s">
        <v>1858</v>
      </c>
      <c r="K340" s="3"/>
      <c r="M340" s="3"/>
    </row>
    <row r="341" spans="1:13">
      <c r="A341" t="s">
        <v>2035</v>
      </c>
      <c r="B341">
        <f ca="1">IF(OR(changes[[#This Row],[Type]]="Checklist",changes[[#This Row],[Type]]="checklist-flat"),1+IF(changes[[#This Row],[Type of change]] = "Edit",COUNTIFS($I$4:changes[[#This Row],[Name]],changes[[#This Row],[Name]], $E$4:changes[[#This Row],[Type of change]], "Edit")),B340)</f>
        <v>2</v>
      </c>
      <c r="C341" s="20">
        <v>44530</v>
      </c>
      <c r="D341" s="2" t="s">
        <v>2168</v>
      </c>
      <c r="E341" t="s">
        <v>2024</v>
      </c>
      <c r="F341" s="14"/>
      <c r="G341" s="14" t="s">
        <v>1858</v>
      </c>
      <c r="H341" t="s">
        <v>15</v>
      </c>
      <c r="I341" t="s">
        <v>1859</v>
      </c>
      <c r="K341" s="3"/>
      <c r="M341" s="3"/>
    </row>
    <row r="342" spans="1:13">
      <c r="A342" t="s">
        <v>2035</v>
      </c>
      <c r="B342">
        <f ca="1">IF(OR(changes[[#This Row],[Type]]="Checklist",changes[[#This Row],[Type]]="checklist-flat"),1+IF(changes[[#This Row],[Type of change]] = "Edit",COUNTIFS($I$4:changes[[#This Row],[Name]],changes[[#This Row],[Name]], $E$4:changes[[#This Row],[Type of change]], "Edit")),B341)</f>
        <v>2</v>
      </c>
      <c r="C342" s="20">
        <v>44530</v>
      </c>
      <c r="D342" s="2" t="s">
        <v>2168</v>
      </c>
      <c r="E342" t="s">
        <v>2024</v>
      </c>
      <c r="F342" s="14"/>
      <c r="G342" s="14" t="s">
        <v>1858</v>
      </c>
      <c r="H342" t="s">
        <v>15</v>
      </c>
      <c r="I342" t="s">
        <v>1860</v>
      </c>
      <c r="K342" s="3"/>
      <c r="M342" s="3"/>
    </row>
    <row r="343" spans="1:13">
      <c r="A343" t="s">
        <v>2035</v>
      </c>
      <c r="B343">
        <f ca="1">IF(OR(changes[[#This Row],[Type]]="Checklist",changes[[#This Row],[Type]]="checklist-flat"),1+IF(changes[[#This Row],[Type of change]] = "Edit",COUNTIFS($I$4:changes[[#This Row],[Name]],changes[[#This Row],[Name]], $E$4:changes[[#This Row],[Type of change]], "Edit")),B342)</f>
        <v>2</v>
      </c>
      <c r="C343" s="20">
        <v>44530</v>
      </c>
      <c r="D343" s="2" t="s">
        <v>2168</v>
      </c>
      <c r="E343" t="s">
        <v>2024</v>
      </c>
      <c r="F343" s="14"/>
      <c r="G343" s="14" t="s">
        <v>1858</v>
      </c>
      <c r="H343" t="s">
        <v>15</v>
      </c>
      <c r="I343" t="s">
        <v>1861</v>
      </c>
      <c r="K343" s="3"/>
      <c r="M343" s="3"/>
    </row>
    <row r="344" spans="1:13">
      <c r="A344" t="s">
        <v>2035</v>
      </c>
      <c r="B344">
        <f ca="1">IF(OR(changes[[#This Row],[Type]]="Checklist",changes[[#This Row],[Type]]="checklist-flat"),1+IF(changes[[#This Row],[Type of change]] = "Edit",COUNTIFS($I$4:changes[[#This Row],[Name]],changes[[#This Row],[Name]], $E$4:changes[[#This Row],[Type of change]], "Edit")),B343)</f>
        <v>2</v>
      </c>
      <c r="C344" s="20">
        <v>44530</v>
      </c>
      <c r="D344" s="2" t="s">
        <v>2168</v>
      </c>
      <c r="E344" t="s">
        <v>2024</v>
      </c>
      <c r="F344" s="14"/>
      <c r="G344" s="14" t="s">
        <v>1858</v>
      </c>
      <c r="H344" t="s">
        <v>15</v>
      </c>
      <c r="I344" t="s">
        <v>1862</v>
      </c>
      <c r="K344" s="3"/>
      <c r="M344" s="3"/>
    </row>
    <row r="345" spans="1:13">
      <c r="A345" t="s">
        <v>2035</v>
      </c>
      <c r="B345">
        <f ca="1">IF(OR(changes[[#This Row],[Type]]="Checklist",changes[[#This Row],[Type]]="checklist-flat"),1+IF(changes[[#This Row],[Type of change]] = "Edit",COUNTIFS($I$4:changes[[#This Row],[Name]],changes[[#This Row],[Name]], $E$4:changes[[#This Row],[Type of change]], "Edit")),B344)</f>
        <v>2</v>
      </c>
      <c r="C345" s="20">
        <v>44530</v>
      </c>
      <c r="D345" s="2" t="s">
        <v>2168</v>
      </c>
      <c r="E345" t="s">
        <v>2024</v>
      </c>
      <c r="F345" s="14"/>
      <c r="G345" s="14" t="s">
        <v>1858</v>
      </c>
      <c r="H345" t="s">
        <v>15</v>
      </c>
      <c r="I345" t="s">
        <v>1863</v>
      </c>
      <c r="K345" s="3"/>
      <c r="M345" s="3"/>
    </row>
    <row r="346" spans="1:13">
      <c r="A346" t="s">
        <v>2035</v>
      </c>
      <c r="B346">
        <f ca="1">IF(OR(changes[[#This Row],[Type]]="Checklist",changes[[#This Row],[Type]]="checklist-flat"),1+IF(changes[[#This Row],[Type of change]] = "Edit",COUNTIFS($I$4:changes[[#This Row],[Name]],changes[[#This Row],[Name]], $E$4:changes[[#This Row],[Type of change]], "Edit")),B345)</f>
        <v>2</v>
      </c>
      <c r="C346" s="20">
        <v>44530</v>
      </c>
      <c r="D346" s="2" t="s">
        <v>2168</v>
      </c>
      <c r="E346" t="s">
        <v>2024</v>
      </c>
      <c r="F346" s="14"/>
      <c r="G346" s="14" t="s">
        <v>1858</v>
      </c>
      <c r="H346" t="s">
        <v>15</v>
      </c>
      <c r="I346" t="s">
        <v>1864</v>
      </c>
      <c r="K346" s="3"/>
      <c r="M346" s="3"/>
    </row>
    <row r="347" spans="1:13">
      <c r="A347" t="s">
        <v>2035</v>
      </c>
      <c r="B347">
        <f ca="1">IF(OR(changes[[#This Row],[Type]]="Checklist",changes[[#This Row],[Type]]="checklist-flat"),1+IF(changes[[#This Row],[Type of change]] = "Edit",COUNTIFS($I$4:changes[[#This Row],[Name]],changes[[#This Row],[Name]], $E$4:changes[[#This Row],[Type of change]], "Edit")),B346)</f>
        <v>1</v>
      </c>
      <c r="C347" s="20">
        <v>44530</v>
      </c>
      <c r="D347" s="2" t="s">
        <v>2168</v>
      </c>
      <c r="E347" t="s">
        <v>2164</v>
      </c>
      <c r="F347" s="14"/>
      <c r="G347" s="14" t="s">
        <v>1949</v>
      </c>
      <c r="H347" t="s">
        <v>12</v>
      </c>
      <c r="I347" t="s">
        <v>1949</v>
      </c>
      <c r="K347" s="3"/>
      <c r="M347" s="3"/>
    </row>
    <row r="348" spans="1:13">
      <c r="A348" t="s">
        <v>2035</v>
      </c>
      <c r="B348">
        <f ca="1">IF(OR(changes[[#This Row],[Type]]="Checklist",changes[[#This Row],[Type]]="checklist-flat"),1+IF(changes[[#This Row],[Type of change]] = "Edit",COUNTIFS($I$4:changes[[#This Row],[Name]],changes[[#This Row],[Name]], $E$4:changes[[#This Row],[Type of change]], "Edit")),B347)</f>
        <v>1</v>
      </c>
      <c r="C348" s="20">
        <v>44530</v>
      </c>
      <c r="D348" s="2" t="s">
        <v>2168</v>
      </c>
      <c r="E348" t="s">
        <v>2164</v>
      </c>
      <c r="F348" s="14"/>
      <c r="G348" s="14" t="s">
        <v>1949</v>
      </c>
      <c r="H348" t="s">
        <v>15</v>
      </c>
      <c r="I348" t="s">
        <v>1950</v>
      </c>
      <c r="K348" s="3"/>
      <c r="M348" s="3"/>
    </row>
    <row r="349" spans="1:13">
      <c r="A349" t="s">
        <v>2035</v>
      </c>
      <c r="B349">
        <f ca="1">IF(OR(changes[[#This Row],[Type]]="Checklist",changes[[#This Row],[Type]]="checklist-flat"),1+IF(changes[[#This Row],[Type of change]] = "Edit",COUNTIFS($I$4:changes[[#This Row],[Name]],changes[[#This Row],[Name]], $E$4:changes[[#This Row],[Type of change]], "Edit")),B348)</f>
        <v>1</v>
      </c>
      <c r="C349" s="20">
        <v>44530</v>
      </c>
      <c r="D349" s="2" t="s">
        <v>2168</v>
      </c>
      <c r="E349" t="s">
        <v>2164</v>
      </c>
      <c r="F349" s="14"/>
      <c r="G349" s="14" t="s">
        <v>1949</v>
      </c>
      <c r="H349" t="s">
        <v>15</v>
      </c>
      <c r="I349" t="s">
        <v>1653</v>
      </c>
      <c r="K349" s="3"/>
      <c r="M349" s="3"/>
    </row>
    <row r="350" spans="1:13">
      <c r="A350" t="s">
        <v>2035</v>
      </c>
      <c r="B350">
        <f ca="1">IF(OR(changes[[#This Row],[Type]]="Checklist",changes[[#This Row],[Type]]="checklist-flat"),1+IF(changes[[#This Row],[Type of change]] = "Edit",COUNTIFS($I$4:changes[[#This Row],[Name]],changes[[#This Row],[Name]], $E$4:changes[[#This Row],[Type of change]], "Edit")),B349)</f>
        <v>1</v>
      </c>
      <c r="C350" s="20">
        <v>44530</v>
      </c>
      <c r="D350" s="2" t="s">
        <v>2168</v>
      </c>
      <c r="E350" t="s">
        <v>2164</v>
      </c>
      <c r="F350" s="14"/>
      <c r="G350" s="14" t="s">
        <v>1949</v>
      </c>
      <c r="H350" t="s">
        <v>15</v>
      </c>
      <c r="I350" t="s">
        <v>1654</v>
      </c>
      <c r="K350" s="3"/>
      <c r="M350" s="3"/>
    </row>
    <row r="351" spans="1:13">
      <c r="A351" t="s">
        <v>2035</v>
      </c>
      <c r="B351">
        <f ca="1">IF(OR(changes[[#This Row],[Type]]="Checklist",changes[[#This Row],[Type]]="checklist-flat"),1+IF(changes[[#This Row],[Type of change]] = "Edit",COUNTIFS($I$4:changes[[#This Row],[Name]],changes[[#This Row],[Name]], $E$4:changes[[#This Row],[Type of change]], "Edit")),B350)</f>
        <v>1</v>
      </c>
      <c r="C351" s="20">
        <v>44530</v>
      </c>
      <c r="D351" s="2" t="s">
        <v>2168</v>
      </c>
      <c r="E351" t="s">
        <v>2164</v>
      </c>
      <c r="F351" s="14"/>
      <c r="G351" s="14" t="s">
        <v>1949</v>
      </c>
      <c r="H351" t="s">
        <v>15</v>
      </c>
      <c r="I351" t="s">
        <v>1951</v>
      </c>
      <c r="K351" s="3"/>
      <c r="M351" s="3"/>
    </row>
    <row r="352" spans="1:13">
      <c r="A352" t="s">
        <v>2035</v>
      </c>
      <c r="B352">
        <f ca="1">IF(OR(changes[[#This Row],[Type]]="Checklist",changes[[#This Row],[Type]]="checklist-flat"),1+IF(changes[[#This Row],[Type of change]] = "Edit",COUNTIFS($I$4:changes[[#This Row],[Name]],changes[[#This Row],[Name]], $E$4:changes[[#This Row],[Type of change]], "Edit")),B351)</f>
        <v>1</v>
      </c>
      <c r="C352" s="20">
        <v>44530</v>
      </c>
      <c r="D352" s="2" t="s">
        <v>2168</v>
      </c>
      <c r="E352" t="s">
        <v>2164</v>
      </c>
      <c r="F352" s="14"/>
      <c r="G352" s="14" t="s">
        <v>1949</v>
      </c>
      <c r="H352" t="s">
        <v>15</v>
      </c>
      <c r="I352" t="s">
        <v>1952</v>
      </c>
      <c r="K352" s="3"/>
      <c r="M352" s="3"/>
    </row>
    <row r="353" spans="1:13">
      <c r="A353" t="s">
        <v>2035</v>
      </c>
      <c r="B353">
        <f ca="1">IF(OR(changes[[#This Row],[Type]]="Checklist",changes[[#This Row],[Type]]="checklist-flat"),1+IF(changes[[#This Row],[Type of change]] = "Edit",COUNTIFS($I$4:changes[[#This Row],[Name]],changes[[#This Row],[Name]], $E$4:changes[[#This Row],[Type of change]], "Edit")),B352)</f>
        <v>1</v>
      </c>
      <c r="C353" s="20">
        <v>44530</v>
      </c>
      <c r="D353" s="2" t="s">
        <v>2168</v>
      </c>
      <c r="E353" t="s">
        <v>2164</v>
      </c>
      <c r="F353" s="14"/>
      <c r="G353" s="14" t="s">
        <v>1949</v>
      </c>
      <c r="H353" t="s">
        <v>15</v>
      </c>
      <c r="I353" t="s">
        <v>1991</v>
      </c>
      <c r="K353" s="3"/>
      <c r="M353" s="3"/>
    </row>
    <row r="354" spans="1:13">
      <c r="A354" t="s">
        <v>2035</v>
      </c>
      <c r="B354">
        <f ca="1">IF(OR(changes[[#This Row],[Type]]="Checklist",changes[[#This Row],[Type]]="checklist-flat"),1+IF(changes[[#This Row],[Type of change]] = "Edit",COUNTIFS($I$4:changes[[#This Row],[Name]],changes[[#This Row],[Name]], $E$4:changes[[#This Row],[Type of change]], "Edit")),B353)</f>
        <v>1</v>
      </c>
      <c r="C354" s="20">
        <v>44530</v>
      </c>
      <c r="D354" s="2" t="s">
        <v>2168</v>
      </c>
      <c r="E354" t="s">
        <v>2164</v>
      </c>
      <c r="F354" s="14"/>
      <c r="G354" s="14" t="s">
        <v>1768</v>
      </c>
      <c r="H354" t="s">
        <v>12</v>
      </c>
      <c r="I354" t="s">
        <v>1768</v>
      </c>
      <c r="K354" s="3"/>
      <c r="M354" s="3"/>
    </row>
    <row r="355" spans="1:13">
      <c r="A355" t="s">
        <v>2035</v>
      </c>
      <c r="B355">
        <f ca="1">IF(OR(changes[[#This Row],[Type]]="Checklist",changes[[#This Row],[Type]]="checklist-flat"),1+IF(changes[[#This Row],[Type of change]] = "Edit",COUNTIFS($I$4:changes[[#This Row],[Name]],changes[[#This Row],[Name]], $E$4:changes[[#This Row],[Type of change]], "Edit")),B354)</f>
        <v>1</v>
      </c>
      <c r="C355" s="20">
        <v>44530</v>
      </c>
      <c r="D355" s="2" t="s">
        <v>2168</v>
      </c>
      <c r="E355" t="s">
        <v>2164</v>
      </c>
      <c r="F355" s="14"/>
      <c r="G355" s="14" t="s">
        <v>1768</v>
      </c>
      <c r="H355" t="s">
        <v>15</v>
      </c>
      <c r="I355" t="s">
        <v>1747</v>
      </c>
      <c r="K355" s="3"/>
      <c r="M355" s="3"/>
    </row>
    <row r="356" spans="1:13">
      <c r="A356" t="s">
        <v>2035</v>
      </c>
      <c r="B356">
        <f ca="1">IF(OR(changes[[#This Row],[Type]]="Checklist",changes[[#This Row],[Type]]="checklist-flat"),1+IF(changes[[#This Row],[Type of change]] = "Edit",COUNTIFS($I$4:changes[[#This Row],[Name]],changes[[#This Row],[Name]], $E$4:changes[[#This Row],[Type of change]], "Edit")),B355)</f>
        <v>1</v>
      </c>
      <c r="C356" s="20">
        <v>44530</v>
      </c>
      <c r="D356" s="2" t="s">
        <v>2168</v>
      </c>
      <c r="E356" t="s">
        <v>2164</v>
      </c>
      <c r="F356" s="14"/>
      <c r="G356" s="14" t="s">
        <v>1768</v>
      </c>
      <c r="H356" t="s">
        <v>15</v>
      </c>
      <c r="I356" t="s">
        <v>127</v>
      </c>
      <c r="K356" s="3"/>
      <c r="M356" s="3"/>
    </row>
    <row r="357" spans="1:13">
      <c r="A357" t="s">
        <v>2035</v>
      </c>
      <c r="B357">
        <f ca="1">IF(OR(changes[[#This Row],[Type]]="Checklist",changes[[#This Row],[Type]]="checklist-flat"),1+IF(changes[[#This Row],[Type of change]] = "Edit",COUNTIFS($I$4:changes[[#This Row],[Name]],changes[[#This Row],[Name]], $E$4:changes[[#This Row],[Type of change]], "Edit")),B356)</f>
        <v>1</v>
      </c>
      <c r="C357" s="20">
        <v>44530</v>
      </c>
      <c r="D357" s="2" t="s">
        <v>2168</v>
      </c>
      <c r="E357" t="s">
        <v>2164</v>
      </c>
      <c r="F357" s="14"/>
      <c r="G357" s="14" t="s">
        <v>1768</v>
      </c>
      <c r="H357" t="s">
        <v>15</v>
      </c>
      <c r="I357" t="s">
        <v>1748</v>
      </c>
      <c r="K357" s="3"/>
      <c r="M357" s="3"/>
    </row>
    <row r="358" spans="1:13">
      <c r="A358" t="s">
        <v>2035</v>
      </c>
      <c r="B358">
        <f ca="1">IF(OR(changes[[#This Row],[Type]]="Checklist",changes[[#This Row],[Type]]="checklist-flat"),1+IF(changes[[#This Row],[Type of change]] = "Edit",COUNTIFS($I$4:changes[[#This Row],[Name]],changes[[#This Row],[Name]], $E$4:changes[[#This Row],[Type of change]], "Edit")),B357)</f>
        <v>1</v>
      </c>
      <c r="C358" s="20">
        <v>44530</v>
      </c>
      <c r="D358" s="2" t="s">
        <v>2168</v>
      </c>
      <c r="E358" t="s">
        <v>2164</v>
      </c>
      <c r="F358" s="14"/>
      <c r="G358" s="14" t="s">
        <v>1768</v>
      </c>
      <c r="H358" t="s">
        <v>15</v>
      </c>
      <c r="I358" t="s">
        <v>1769</v>
      </c>
      <c r="K358" s="3"/>
      <c r="M358" s="3"/>
    </row>
    <row r="359" spans="1:13">
      <c r="A359" t="s">
        <v>2035</v>
      </c>
      <c r="B359">
        <f ca="1">IF(OR(changes[[#This Row],[Type]]="Checklist",changes[[#This Row],[Type]]="checklist-flat"),1+IF(changes[[#This Row],[Type of change]] = "Edit",COUNTIFS($I$4:changes[[#This Row],[Name]],changes[[#This Row],[Name]], $E$4:changes[[#This Row],[Type of change]], "Edit")),B358)</f>
        <v>1</v>
      </c>
      <c r="C359" s="20">
        <v>44530</v>
      </c>
      <c r="D359" s="2" t="s">
        <v>2168</v>
      </c>
      <c r="E359" t="s">
        <v>2164</v>
      </c>
      <c r="F359" s="14"/>
      <c r="G359" s="14" t="s">
        <v>1761</v>
      </c>
      <c r="H359" t="s">
        <v>12</v>
      </c>
      <c r="I359" t="s">
        <v>1761</v>
      </c>
      <c r="K359" s="3"/>
      <c r="M359" s="3"/>
    </row>
    <row r="360" spans="1:13">
      <c r="A360" t="s">
        <v>2035</v>
      </c>
      <c r="B360">
        <f ca="1">IF(OR(changes[[#This Row],[Type]]="Checklist",changes[[#This Row],[Type]]="checklist-flat"),1+IF(changes[[#This Row],[Type of change]] = "Edit",COUNTIFS($I$4:changes[[#This Row],[Name]],changes[[#This Row],[Name]], $E$4:changes[[#This Row],[Type of change]], "Edit")),B359)</f>
        <v>1</v>
      </c>
      <c r="C360" s="20">
        <v>44530</v>
      </c>
      <c r="D360" s="2" t="s">
        <v>2168</v>
      </c>
      <c r="E360" t="s">
        <v>2164</v>
      </c>
      <c r="F360" s="14"/>
      <c r="G360" s="14" t="s">
        <v>1761</v>
      </c>
      <c r="H360" t="s">
        <v>15</v>
      </c>
      <c r="I360" t="s">
        <v>1747</v>
      </c>
      <c r="K360" s="3"/>
      <c r="M360" s="3"/>
    </row>
    <row r="361" spans="1:13">
      <c r="A361" t="s">
        <v>2035</v>
      </c>
      <c r="B361">
        <f ca="1">IF(OR(changes[[#This Row],[Type]]="Checklist",changes[[#This Row],[Type]]="checklist-flat"),1+IF(changes[[#This Row],[Type of change]] = "Edit",COUNTIFS($I$4:changes[[#This Row],[Name]],changes[[#This Row],[Name]], $E$4:changes[[#This Row],[Type of change]], "Edit")),B360)</f>
        <v>1</v>
      </c>
      <c r="C361" s="20">
        <v>44530</v>
      </c>
      <c r="D361" s="2" t="s">
        <v>2168</v>
      </c>
      <c r="E361" t="s">
        <v>2164</v>
      </c>
      <c r="F361" s="14"/>
      <c r="G361" s="14" t="s">
        <v>1761</v>
      </c>
      <c r="H361" t="s">
        <v>15</v>
      </c>
      <c r="I361" t="s">
        <v>127</v>
      </c>
      <c r="K361" s="3"/>
      <c r="M361" s="3"/>
    </row>
    <row r="362" spans="1:13">
      <c r="A362" t="s">
        <v>2035</v>
      </c>
      <c r="B362">
        <f ca="1">IF(OR(changes[[#This Row],[Type]]="Checklist",changes[[#This Row],[Type]]="checklist-flat"),1+IF(changes[[#This Row],[Type of change]] = "Edit",COUNTIFS($I$4:changes[[#This Row],[Name]],changes[[#This Row],[Name]], $E$4:changes[[#This Row],[Type of change]], "Edit")),B361)</f>
        <v>1</v>
      </c>
      <c r="C362" s="20">
        <v>44530</v>
      </c>
      <c r="D362" s="2" t="s">
        <v>2168</v>
      </c>
      <c r="E362" t="s">
        <v>2164</v>
      </c>
      <c r="F362" s="14"/>
      <c r="G362" s="14" t="s">
        <v>1761</v>
      </c>
      <c r="H362" t="s">
        <v>15</v>
      </c>
      <c r="I362" t="s">
        <v>1748</v>
      </c>
      <c r="K362" s="3"/>
      <c r="M362" s="3"/>
    </row>
    <row r="363" spans="1:13">
      <c r="A363" t="s">
        <v>2035</v>
      </c>
      <c r="B363">
        <f ca="1">IF(OR(changes[[#This Row],[Type]]="Checklist",changes[[#This Row],[Type]]="checklist-flat"),1+IF(changes[[#This Row],[Type of change]] = "Edit",COUNTIFS($I$4:changes[[#This Row],[Name]],changes[[#This Row],[Name]], $E$4:changes[[#This Row],[Type of change]], "Edit")),B362)</f>
        <v>1</v>
      </c>
      <c r="C363" s="20">
        <v>44530</v>
      </c>
      <c r="D363" s="2" t="s">
        <v>2168</v>
      </c>
      <c r="E363" t="s">
        <v>2164</v>
      </c>
      <c r="F363" s="14"/>
      <c r="G363" s="14" t="s">
        <v>1761</v>
      </c>
      <c r="H363" t="s">
        <v>15</v>
      </c>
      <c r="I363" t="s">
        <v>1762</v>
      </c>
      <c r="K363" s="3"/>
      <c r="M363" s="3"/>
    </row>
    <row r="364" spans="1:13">
      <c r="A364" t="s">
        <v>2035</v>
      </c>
      <c r="B364">
        <f ca="1">IF(OR(changes[[#This Row],[Type]]="Checklist",changes[[#This Row],[Type]]="checklist-flat"),1+IF(changes[[#This Row],[Type of change]] = "Edit",COUNTIFS($I$4:changes[[#This Row],[Name]],changes[[#This Row],[Name]], $E$4:changes[[#This Row],[Type of change]], "Edit")),B363)</f>
        <v>1</v>
      </c>
      <c r="C364" s="20">
        <v>44530</v>
      </c>
      <c r="D364" s="2" t="s">
        <v>2168</v>
      </c>
      <c r="E364" t="s">
        <v>2164</v>
      </c>
      <c r="F364" s="14"/>
      <c r="G364" s="14" t="s">
        <v>2170</v>
      </c>
      <c r="H364" t="s">
        <v>12</v>
      </c>
      <c r="I364" t="s">
        <v>2170</v>
      </c>
      <c r="K364" s="3"/>
      <c r="M364" s="3"/>
    </row>
    <row r="365" spans="1:13">
      <c r="A365" t="s">
        <v>2035</v>
      </c>
      <c r="B365">
        <f ca="1">IF(OR(changes[[#This Row],[Type]]="Checklist",changes[[#This Row],[Type]]="checklist-flat"),1+IF(changes[[#This Row],[Type of change]] = "Edit",COUNTIFS($I$4:changes[[#This Row],[Name]],changes[[#This Row],[Name]], $E$4:changes[[#This Row],[Type of change]], "Edit")),B364)</f>
        <v>1</v>
      </c>
      <c r="C365" s="20">
        <v>44530</v>
      </c>
      <c r="D365" s="2" t="s">
        <v>2168</v>
      </c>
      <c r="E365" t="s">
        <v>2164</v>
      </c>
      <c r="F365" s="14"/>
      <c r="G365" s="14" t="s">
        <v>2170</v>
      </c>
      <c r="H365" t="s">
        <v>15</v>
      </c>
      <c r="I365" t="s">
        <v>2171</v>
      </c>
      <c r="K365" s="3"/>
      <c r="M365" s="3"/>
    </row>
    <row r="366" spans="1:13">
      <c r="A366" t="s">
        <v>2035</v>
      </c>
      <c r="B366">
        <f ca="1">IF(OR(changes[[#This Row],[Type]]="Checklist",changes[[#This Row],[Type]]="checklist-flat"),1+IF(changes[[#This Row],[Type of change]] = "Edit",COUNTIFS($I$4:changes[[#This Row],[Name]],changes[[#This Row],[Name]], $E$4:changes[[#This Row],[Type of change]], "Edit")),B365)</f>
        <v>1</v>
      </c>
      <c r="C366" s="20">
        <v>44530</v>
      </c>
      <c r="D366" s="2" t="s">
        <v>2168</v>
      </c>
      <c r="E366" t="s">
        <v>2164</v>
      </c>
      <c r="F366" s="14"/>
      <c r="G366" s="14" t="s">
        <v>2170</v>
      </c>
      <c r="H366" t="s">
        <v>442</v>
      </c>
      <c r="I366" t="s">
        <v>2172</v>
      </c>
      <c r="J366" t="s">
        <v>1189</v>
      </c>
      <c r="K366" s="3"/>
      <c r="M366" s="3"/>
    </row>
    <row r="367" spans="1:13">
      <c r="A367" t="s">
        <v>2035</v>
      </c>
      <c r="B367">
        <f ca="1">IF(OR(changes[[#This Row],[Type]]="Checklist",changes[[#This Row],[Type]]="checklist-flat"),1+IF(changes[[#This Row],[Type of change]] = "Edit",COUNTIFS($I$4:changes[[#This Row],[Name]],changes[[#This Row],[Name]], $E$4:changes[[#This Row],[Type of change]], "Edit")),B366)</f>
        <v>1</v>
      </c>
      <c r="C367" s="20">
        <v>44530</v>
      </c>
      <c r="D367" s="2" t="s">
        <v>2168</v>
      </c>
      <c r="E367" t="s">
        <v>2164</v>
      </c>
      <c r="F367" s="14"/>
      <c r="G367" s="14" t="s">
        <v>2170</v>
      </c>
      <c r="H367" t="s">
        <v>442</v>
      </c>
      <c r="I367" t="s">
        <v>2173</v>
      </c>
      <c r="J367" t="s">
        <v>1189</v>
      </c>
      <c r="K367" s="3"/>
      <c r="M367" s="3"/>
    </row>
    <row r="368" spans="1:13">
      <c r="A368" t="s">
        <v>2035</v>
      </c>
      <c r="B368">
        <f ca="1">IF(OR(changes[[#This Row],[Type]]="Checklist",changes[[#This Row],[Type]]="checklist-flat"),1+IF(changes[[#This Row],[Type of change]] = "Edit",COUNTIFS($I$4:changes[[#This Row],[Name]],changes[[#This Row],[Name]], $E$4:changes[[#This Row],[Type of change]], "Edit")),B367)</f>
        <v>1</v>
      </c>
      <c r="C368" s="20">
        <v>44530</v>
      </c>
      <c r="D368" s="2" t="s">
        <v>2168</v>
      </c>
      <c r="E368" t="s">
        <v>2164</v>
      </c>
      <c r="F368" s="14"/>
      <c r="G368" s="14" t="s">
        <v>2170</v>
      </c>
      <c r="H368" t="s">
        <v>442</v>
      </c>
      <c r="I368" t="s">
        <v>2174</v>
      </c>
      <c r="J368" t="s">
        <v>1189</v>
      </c>
      <c r="K368" s="3"/>
      <c r="M368" s="3"/>
    </row>
    <row r="369" spans="1:13">
      <c r="A369" t="s">
        <v>2035</v>
      </c>
      <c r="B369">
        <f ca="1">IF(OR(changes[[#This Row],[Type]]="Checklist",changes[[#This Row],[Type]]="checklist-flat"),1+IF(changes[[#This Row],[Type of change]] = "Edit",COUNTIFS($I$4:changes[[#This Row],[Name]],changes[[#This Row],[Name]], $E$4:changes[[#This Row],[Type of change]], "Edit")),B368)</f>
        <v>1</v>
      </c>
      <c r="C369" s="20">
        <v>44530</v>
      </c>
      <c r="D369" s="2" t="s">
        <v>2168</v>
      </c>
      <c r="E369" t="s">
        <v>2164</v>
      </c>
      <c r="F369" s="14"/>
      <c r="G369" s="14" t="s">
        <v>2170</v>
      </c>
      <c r="H369" t="s">
        <v>442</v>
      </c>
      <c r="I369" t="s">
        <v>2175</v>
      </c>
      <c r="J369" t="s">
        <v>1189</v>
      </c>
      <c r="K369" s="3"/>
      <c r="M369" s="3"/>
    </row>
    <row r="370" spans="1:13">
      <c r="A370" t="s">
        <v>2035</v>
      </c>
      <c r="B370">
        <f ca="1">IF(OR(changes[[#This Row],[Type]]="Checklist",changes[[#This Row],[Type]]="checklist-flat"),1+IF(changes[[#This Row],[Type of change]] = "Edit",COUNTIFS($I$4:changes[[#This Row],[Name]],changes[[#This Row],[Name]], $E$4:changes[[#This Row],[Type of change]], "Edit")),B369)</f>
        <v>1</v>
      </c>
      <c r="C370" s="20">
        <v>44530</v>
      </c>
      <c r="D370" s="2" t="s">
        <v>2168</v>
      </c>
      <c r="E370" t="s">
        <v>2164</v>
      </c>
      <c r="F370" s="14"/>
      <c r="G370" s="14" t="s">
        <v>2170</v>
      </c>
      <c r="H370" t="s">
        <v>388</v>
      </c>
      <c r="I370" t="s">
        <v>2176</v>
      </c>
      <c r="K370" s="3"/>
      <c r="M370" s="3"/>
    </row>
    <row r="371" spans="1:13">
      <c r="A371" t="s">
        <v>2035</v>
      </c>
      <c r="B371">
        <f ca="1">IF(OR(changes[[#This Row],[Type]]="Checklist",changes[[#This Row],[Type]]="checklist-flat"),1+IF(changes[[#This Row],[Type of change]] = "Edit",COUNTIFS($I$4:changes[[#This Row],[Name]],changes[[#This Row],[Name]], $E$4:changes[[#This Row],[Type of change]], "Edit")),B370)</f>
        <v>1</v>
      </c>
      <c r="C371" s="20">
        <v>44530</v>
      </c>
      <c r="D371" s="2" t="s">
        <v>2168</v>
      </c>
      <c r="E371" t="s">
        <v>2164</v>
      </c>
      <c r="F371" s="14"/>
      <c r="G371" s="14" t="s">
        <v>2170</v>
      </c>
      <c r="H371" t="s">
        <v>24</v>
      </c>
      <c r="I371" t="s">
        <v>390</v>
      </c>
      <c r="K371" s="3"/>
      <c r="M371" s="3"/>
    </row>
    <row r="372" spans="1:13">
      <c r="A372" t="s">
        <v>2035</v>
      </c>
      <c r="B372">
        <f ca="1">IF(OR(changes[[#This Row],[Type]]="Checklist",changes[[#This Row],[Type]]="checklist-flat"),1+IF(changes[[#This Row],[Type of change]] = "Edit",COUNTIFS($I$4:changes[[#This Row],[Name]],changes[[#This Row],[Name]], $E$4:changes[[#This Row],[Type of change]], "Edit")),B371)</f>
        <v>1</v>
      </c>
      <c r="C372" s="20">
        <v>44582</v>
      </c>
      <c r="D372" s="2" t="s">
        <v>2177</v>
      </c>
      <c r="E372" t="s">
        <v>2164</v>
      </c>
      <c r="F372" s="14" t="s">
        <v>1959</v>
      </c>
      <c r="G372" s="14" t="s">
        <v>1845</v>
      </c>
      <c r="H372" t="s">
        <v>430</v>
      </c>
      <c r="I372" t="s">
        <v>1845</v>
      </c>
      <c r="K372" s="3"/>
      <c r="M372" s="3"/>
    </row>
    <row r="373" spans="1:13">
      <c r="A373" t="s">
        <v>2035</v>
      </c>
      <c r="B373">
        <f ca="1">IF(OR(changes[[#This Row],[Type]]="Checklist",changes[[#This Row],[Type]]="checklist-flat"),1+IF(changes[[#This Row],[Type of change]] = "Edit",COUNTIFS($I$4:changes[[#This Row],[Name]],changes[[#This Row],[Name]], $E$4:changes[[#This Row],[Type of change]], "Edit")),B372)</f>
        <v>1</v>
      </c>
      <c r="C373" s="20">
        <v>44582</v>
      </c>
      <c r="D373" s="2" t="s">
        <v>2177</v>
      </c>
      <c r="E373" t="s">
        <v>2164</v>
      </c>
      <c r="F373" s="14" t="s">
        <v>1959</v>
      </c>
      <c r="G373" s="14" t="s">
        <v>1845</v>
      </c>
      <c r="H373" t="s">
        <v>15</v>
      </c>
      <c r="I373" t="s">
        <v>1846</v>
      </c>
      <c r="K373" s="3"/>
      <c r="M373" s="3"/>
    </row>
    <row r="374" spans="1:13">
      <c r="A374" t="s">
        <v>2035</v>
      </c>
      <c r="B374">
        <f ca="1">IF(OR(changes[[#This Row],[Type]]="Checklist",changes[[#This Row],[Type]]="checklist-flat"),1+IF(changes[[#This Row],[Type of change]] = "Edit",COUNTIFS($I$4:changes[[#This Row],[Name]],changes[[#This Row],[Name]], $E$4:changes[[#This Row],[Type of change]], "Edit")),B373)</f>
        <v>1</v>
      </c>
      <c r="C374" s="20">
        <v>44582</v>
      </c>
      <c r="D374" s="2" t="s">
        <v>2177</v>
      </c>
      <c r="E374" t="s">
        <v>2164</v>
      </c>
      <c r="F374" s="14" t="s">
        <v>1959</v>
      </c>
      <c r="G374" s="14" t="s">
        <v>1845</v>
      </c>
      <c r="H374" t="s">
        <v>15</v>
      </c>
      <c r="I374" t="s">
        <v>1847</v>
      </c>
      <c r="K374" s="3"/>
      <c r="M374" s="3"/>
    </row>
    <row r="375" spans="1:13">
      <c r="A375" t="s">
        <v>2035</v>
      </c>
      <c r="B375">
        <f ca="1">IF(OR(changes[[#This Row],[Type]]="Checklist",changes[[#This Row],[Type]]="checklist-flat"),1+IF(changes[[#This Row],[Type of change]] = "Edit",COUNTIFS($I$4:changes[[#This Row],[Name]],changes[[#This Row],[Name]], $E$4:changes[[#This Row],[Type of change]], "Edit")),B374)</f>
        <v>1</v>
      </c>
      <c r="C375" s="20">
        <v>44582</v>
      </c>
      <c r="D375" s="2" t="s">
        <v>2177</v>
      </c>
      <c r="E375" t="s">
        <v>2164</v>
      </c>
      <c r="F375" s="14" t="s">
        <v>1959</v>
      </c>
      <c r="G375" s="14" t="s">
        <v>1845</v>
      </c>
      <c r="H375" t="s">
        <v>682</v>
      </c>
      <c r="I375" t="s">
        <v>1848</v>
      </c>
      <c r="K375" s="3"/>
      <c r="M375" s="3"/>
    </row>
    <row r="376" spans="1:13">
      <c r="A376" t="s">
        <v>2035</v>
      </c>
      <c r="B376">
        <f ca="1">IF(OR(changes[[#This Row],[Type]]="Checklist",changes[[#This Row],[Type]]="checklist-flat"),1+IF(changes[[#This Row],[Type of change]] = "Edit",COUNTIFS($I$4:changes[[#This Row],[Name]],changes[[#This Row],[Name]], $E$4:changes[[#This Row],[Type of change]], "Edit")),B375)</f>
        <v>1</v>
      </c>
      <c r="C376" s="20">
        <v>44582</v>
      </c>
      <c r="D376" s="2" t="s">
        <v>2177</v>
      </c>
      <c r="E376" t="s">
        <v>2164</v>
      </c>
      <c r="F376" s="14" t="s">
        <v>1959</v>
      </c>
      <c r="G376" s="14" t="s">
        <v>1845</v>
      </c>
      <c r="H376" t="s">
        <v>682</v>
      </c>
      <c r="I376" t="s">
        <v>525</v>
      </c>
      <c r="K376" s="3"/>
      <c r="M376" s="3"/>
    </row>
    <row r="377" spans="1:13">
      <c r="A377" t="s">
        <v>2035</v>
      </c>
      <c r="B377">
        <f ca="1">IF(OR(changes[[#This Row],[Type]]="Checklist",changes[[#This Row],[Type]]="checklist-flat"),1+IF(changes[[#This Row],[Type of change]] = "Edit",COUNTIFS($I$4:changes[[#This Row],[Name]],changes[[#This Row],[Name]], $E$4:changes[[#This Row],[Type of change]], "Edit")),B376)</f>
        <v>1</v>
      </c>
      <c r="C377" s="20">
        <v>44582</v>
      </c>
      <c r="D377" s="2" t="s">
        <v>2177</v>
      </c>
      <c r="E377" t="s">
        <v>2164</v>
      </c>
      <c r="F377" s="14" t="s">
        <v>1959</v>
      </c>
      <c r="G377" s="14" t="s">
        <v>1845</v>
      </c>
      <c r="H377" t="s">
        <v>682</v>
      </c>
      <c r="I377" t="s">
        <v>1849</v>
      </c>
      <c r="K377" s="3"/>
      <c r="M377" s="3"/>
    </row>
    <row r="378" spans="1:13">
      <c r="A378" t="s">
        <v>2035</v>
      </c>
      <c r="B378">
        <f ca="1">IF(OR(changes[[#This Row],[Type]]="Checklist",changes[[#This Row],[Type]]="checklist-flat"),1+IF(changes[[#This Row],[Type of change]] = "Edit",COUNTIFS($I$4:changes[[#This Row],[Name]],changes[[#This Row],[Name]], $E$4:changes[[#This Row],[Type of change]], "Edit")),B377)</f>
        <v>1</v>
      </c>
      <c r="C378" s="20">
        <v>44582</v>
      </c>
      <c r="D378" s="2" t="s">
        <v>2177</v>
      </c>
      <c r="E378" t="s">
        <v>2164</v>
      </c>
      <c r="F378" s="14" t="s">
        <v>1959</v>
      </c>
      <c r="G378" s="14" t="s">
        <v>1845</v>
      </c>
      <c r="H378" t="s">
        <v>682</v>
      </c>
      <c r="I378" t="s">
        <v>1850</v>
      </c>
      <c r="K378" s="3"/>
      <c r="M378" s="3"/>
    </row>
    <row r="379" spans="1:13">
      <c r="A379" t="s">
        <v>2035</v>
      </c>
      <c r="B379">
        <f ca="1">IF(OR(changes[[#This Row],[Type]]="Checklist",changes[[#This Row],[Type]]="checklist-flat"),1+IF(changes[[#This Row],[Type of change]] = "Edit",COUNTIFS($I$4:changes[[#This Row],[Name]],changes[[#This Row],[Name]], $E$4:changes[[#This Row],[Type of change]], "Edit")),B378)</f>
        <v>1</v>
      </c>
      <c r="C379" s="20">
        <v>44582</v>
      </c>
      <c r="D379" s="2" t="s">
        <v>2177</v>
      </c>
      <c r="E379" t="s">
        <v>2164</v>
      </c>
      <c r="F379" s="14" t="s">
        <v>1959</v>
      </c>
      <c r="G379" s="14" t="s">
        <v>1845</v>
      </c>
      <c r="H379" t="s">
        <v>186</v>
      </c>
      <c r="I379" t="s">
        <v>1851</v>
      </c>
      <c r="J379" t="s">
        <v>464</v>
      </c>
      <c r="K379" s="3"/>
      <c r="M379" s="3"/>
    </row>
    <row r="380" spans="1:13">
      <c r="A380" t="s">
        <v>2035</v>
      </c>
      <c r="B380">
        <f ca="1">IF(OR(changes[[#This Row],[Type]]="Checklist",changes[[#This Row],[Type]]="checklist-flat"),1+IF(changes[[#This Row],[Type of change]] = "Edit",COUNTIFS($I$4:changes[[#This Row],[Name]],changes[[#This Row],[Name]], $E$4:changes[[#This Row],[Type of change]], "Edit")),B379)</f>
        <v>1</v>
      </c>
      <c r="C380" s="20">
        <v>44582</v>
      </c>
      <c r="D380" s="2" t="s">
        <v>2177</v>
      </c>
      <c r="E380" t="s">
        <v>2164</v>
      </c>
      <c r="F380" s="14" t="s">
        <v>1959</v>
      </c>
      <c r="G380" s="14" t="s">
        <v>1845</v>
      </c>
      <c r="H380" t="s">
        <v>682</v>
      </c>
      <c r="I380" t="s">
        <v>1852</v>
      </c>
      <c r="K380" s="3"/>
      <c r="M380" s="3"/>
    </row>
    <row r="381" spans="1:13">
      <c r="A381" t="s">
        <v>2035</v>
      </c>
      <c r="B381">
        <f ca="1">IF(OR(changes[[#This Row],[Type]]="Checklist",changes[[#This Row],[Type]]="checklist-flat"),1+IF(changes[[#This Row],[Type of change]] = "Edit",COUNTIFS($I$4:changes[[#This Row],[Name]],changes[[#This Row],[Name]], $E$4:changes[[#This Row],[Type of change]], "Edit")),B380)</f>
        <v>1</v>
      </c>
      <c r="C381" s="20">
        <v>44582</v>
      </c>
      <c r="D381" s="2" t="s">
        <v>2177</v>
      </c>
      <c r="E381" t="s">
        <v>2164</v>
      </c>
      <c r="F381" s="14" t="s">
        <v>1959</v>
      </c>
      <c r="G381" s="14" t="s">
        <v>1845</v>
      </c>
      <c r="H381" t="s">
        <v>15</v>
      </c>
      <c r="I381" t="s">
        <v>1853</v>
      </c>
      <c r="K381" s="3"/>
      <c r="M381" s="3"/>
    </row>
    <row r="382" spans="1:13">
      <c r="A382" t="s">
        <v>2035</v>
      </c>
      <c r="B382">
        <f ca="1">IF(OR(changes[[#This Row],[Type]]="Checklist",changes[[#This Row],[Type]]="checklist-flat"),1+IF(changes[[#This Row],[Type of change]] = "Edit",COUNTIFS($I$4:changes[[#This Row],[Name]],changes[[#This Row],[Name]], $E$4:changes[[#This Row],[Type of change]], "Edit")),B381)</f>
        <v>1</v>
      </c>
      <c r="C382" s="20">
        <v>44582</v>
      </c>
      <c r="D382" s="2" t="s">
        <v>2177</v>
      </c>
      <c r="E382" t="s">
        <v>2164</v>
      </c>
      <c r="F382" s="14" t="s">
        <v>1959</v>
      </c>
      <c r="G382" s="14" t="s">
        <v>1845</v>
      </c>
      <c r="H382" t="s">
        <v>15</v>
      </c>
      <c r="I382" t="s">
        <v>1854</v>
      </c>
      <c r="K382" s="3"/>
      <c r="M382" s="3"/>
    </row>
    <row r="383" spans="1:13">
      <c r="A383" t="s">
        <v>2035</v>
      </c>
      <c r="B383">
        <f ca="1">IF(OR(changes[[#This Row],[Type]]="Checklist",changes[[#This Row],[Type]]="checklist-flat"),1+IF(changes[[#This Row],[Type of change]] = "Edit",COUNTIFS($I$4:changes[[#This Row],[Name]],changes[[#This Row],[Name]], $E$4:changes[[#This Row],[Type of change]], "Edit")),B382)</f>
        <v>1</v>
      </c>
      <c r="C383" s="20">
        <v>44582</v>
      </c>
      <c r="D383" s="2" t="s">
        <v>2177</v>
      </c>
      <c r="E383" t="s">
        <v>2164</v>
      </c>
      <c r="F383" s="14" t="s">
        <v>1959</v>
      </c>
      <c r="G383" s="14" t="s">
        <v>1845</v>
      </c>
      <c r="H383" t="s">
        <v>15</v>
      </c>
      <c r="I383" t="s">
        <v>1855</v>
      </c>
      <c r="K383" s="3"/>
      <c r="M383" s="3"/>
    </row>
    <row r="384" spans="1:13">
      <c r="A384" t="s">
        <v>2035</v>
      </c>
      <c r="B384">
        <f ca="1">IF(OR(changes[[#This Row],[Type]]="Checklist",changes[[#This Row],[Type]]="checklist-flat"),1+IF(changes[[#This Row],[Type of change]] = "Edit",COUNTIFS($I$4:changes[[#This Row],[Name]],changes[[#This Row],[Name]], $E$4:changes[[#This Row],[Type of change]], "Edit")),B383)</f>
        <v>1</v>
      </c>
      <c r="C384" s="20">
        <v>44582</v>
      </c>
      <c r="D384" s="2" t="s">
        <v>2177</v>
      </c>
      <c r="E384" t="s">
        <v>2164</v>
      </c>
      <c r="F384" s="14" t="s">
        <v>1959</v>
      </c>
      <c r="G384" s="14" t="s">
        <v>1845</v>
      </c>
      <c r="H384" t="s">
        <v>1856</v>
      </c>
      <c r="I384" t="s">
        <v>1857</v>
      </c>
      <c r="K384" s="3"/>
      <c r="M384" s="3"/>
    </row>
    <row r="385" spans="1:13">
      <c r="A385" t="s">
        <v>2035</v>
      </c>
      <c r="B385">
        <f ca="1">IF(OR(changes[[#This Row],[Type]]="Checklist",changes[[#This Row],[Type]]="checklist-flat"),1+IF(changes[[#This Row],[Type of change]] = "Edit",COUNTIFS($I$4:changes[[#This Row],[Name]],changes[[#This Row],[Name]], $E$4:changes[[#This Row],[Type of change]], "Edit")),B384)</f>
        <v>1</v>
      </c>
      <c r="C385" s="20">
        <v>44582</v>
      </c>
      <c r="D385" s="2" t="s">
        <v>2177</v>
      </c>
      <c r="E385" t="s">
        <v>2164</v>
      </c>
      <c r="F385" s="14" t="s">
        <v>1959</v>
      </c>
      <c r="G385" s="14" t="s">
        <v>1826</v>
      </c>
      <c r="H385" t="s">
        <v>430</v>
      </c>
      <c r="I385" t="s">
        <v>1826</v>
      </c>
      <c r="K385" s="3"/>
      <c r="M385" s="3"/>
    </row>
    <row r="386" spans="1:13">
      <c r="A386" t="s">
        <v>2035</v>
      </c>
      <c r="B386">
        <f ca="1">IF(OR(changes[[#This Row],[Type]]="Checklist",changes[[#This Row],[Type]]="checklist-flat"),1+IF(changes[[#This Row],[Type of change]] = "Edit",COUNTIFS($I$4:changes[[#This Row],[Name]],changes[[#This Row],[Name]], $E$4:changes[[#This Row],[Type of change]], "Edit")),B385)</f>
        <v>1</v>
      </c>
      <c r="C386" s="20">
        <v>44582</v>
      </c>
      <c r="D386" s="2" t="s">
        <v>2177</v>
      </c>
      <c r="E386" t="s">
        <v>2164</v>
      </c>
      <c r="F386" s="14" t="s">
        <v>1959</v>
      </c>
      <c r="G386" s="14" t="s">
        <v>1826</v>
      </c>
      <c r="H386" t="s">
        <v>432</v>
      </c>
      <c r="I386" t="s">
        <v>1827</v>
      </c>
      <c r="K386" s="3"/>
      <c r="M386" s="3"/>
    </row>
    <row r="387" spans="1:13">
      <c r="A387" t="s">
        <v>2035</v>
      </c>
      <c r="B387">
        <f ca="1">IF(OR(changes[[#This Row],[Type]]="Checklist",changes[[#This Row],[Type]]="checklist-flat"),1+IF(changes[[#This Row],[Type of change]] = "Edit",COUNTIFS($I$4:changes[[#This Row],[Name]],changes[[#This Row],[Name]], $E$4:changes[[#This Row],[Type of change]], "Edit")),B386)</f>
        <v>1</v>
      </c>
      <c r="C387" s="20">
        <v>44582</v>
      </c>
      <c r="D387" s="2" t="s">
        <v>2177</v>
      </c>
      <c r="E387" t="s">
        <v>2164</v>
      </c>
      <c r="F387" s="14" t="s">
        <v>1959</v>
      </c>
      <c r="G387" s="14" t="s">
        <v>1826</v>
      </c>
      <c r="H387" t="s">
        <v>15</v>
      </c>
      <c r="I387" t="s">
        <v>1424</v>
      </c>
      <c r="K387" s="3"/>
      <c r="M387" s="3"/>
    </row>
    <row r="388" spans="1:13">
      <c r="A388" t="s">
        <v>2035</v>
      </c>
      <c r="B388">
        <f ca="1">IF(OR(changes[[#This Row],[Type]]="Checklist",changes[[#This Row],[Type]]="checklist-flat"),1+IF(changes[[#This Row],[Type of change]] = "Edit",COUNTIFS($I$4:changes[[#This Row],[Name]],changes[[#This Row],[Name]], $E$4:changes[[#This Row],[Type of change]], "Edit")),B387)</f>
        <v>1</v>
      </c>
      <c r="C388" s="20">
        <v>44582</v>
      </c>
      <c r="D388" s="2" t="s">
        <v>2177</v>
      </c>
      <c r="E388" t="s">
        <v>2164</v>
      </c>
      <c r="F388" s="14" t="s">
        <v>1959</v>
      </c>
      <c r="G388" s="14" t="s">
        <v>1826</v>
      </c>
      <c r="H388" t="s">
        <v>15</v>
      </c>
      <c r="I388" t="s">
        <v>1828</v>
      </c>
      <c r="K388" s="3"/>
      <c r="M388" s="3"/>
    </row>
    <row r="389" spans="1:13">
      <c r="A389" t="s">
        <v>2035</v>
      </c>
      <c r="B389">
        <f ca="1">IF(OR(changes[[#This Row],[Type]]="Checklist",changes[[#This Row],[Type]]="checklist-flat"),1+IF(changes[[#This Row],[Type of change]] = "Edit",COUNTIFS($I$4:changes[[#This Row],[Name]],changes[[#This Row],[Name]], $E$4:changes[[#This Row],[Type of change]], "Edit")),B388)</f>
        <v>1</v>
      </c>
      <c r="C389" s="20">
        <v>44582</v>
      </c>
      <c r="D389" s="2" t="s">
        <v>2177</v>
      </c>
      <c r="E389" t="s">
        <v>2164</v>
      </c>
      <c r="F389" s="14" t="s">
        <v>1959</v>
      </c>
      <c r="G389" s="14" t="s">
        <v>1826</v>
      </c>
      <c r="H389" t="s">
        <v>15</v>
      </c>
      <c r="I389" t="s">
        <v>1829</v>
      </c>
      <c r="K389" s="3"/>
      <c r="M389" s="3"/>
    </row>
    <row r="390" spans="1:13">
      <c r="A390" t="s">
        <v>2035</v>
      </c>
      <c r="B390">
        <f ca="1">IF(OR(changes[[#This Row],[Type]]="Checklist",changes[[#This Row],[Type]]="checklist-flat"),1+IF(changes[[#This Row],[Type of change]] = "Edit",COUNTIFS($I$4:changes[[#This Row],[Name]],changes[[#This Row],[Name]], $E$4:changes[[#This Row],[Type of change]], "Edit")),B389)</f>
        <v>1</v>
      </c>
      <c r="C390" s="20">
        <v>44582</v>
      </c>
      <c r="D390" s="2" t="s">
        <v>2177</v>
      </c>
      <c r="E390" t="s">
        <v>2164</v>
      </c>
      <c r="F390" s="14" t="s">
        <v>1959</v>
      </c>
      <c r="G390" s="14" t="s">
        <v>1826</v>
      </c>
      <c r="H390" s="35" t="s">
        <v>15</v>
      </c>
      <c r="I390" s="35" t="s">
        <v>2001</v>
      </c>
      <c r="J390" s="35"/>
      <c r="K390" s="3"/>
      <c r="M390" s="3"/>
    </row>
    <row r="391" spans="1:13">
      <c r="A391" t="s">
        <v>2035</v>
      </c>
      <c r="B391">
        <f ca="1">IF(OR(changes[[#This Row],[Type]]="Checklist",changes[[#This Row],[Type]]="checklist-flat"),1+IF(changes[[#This Row],[Type of change]] = "Edit",COUNTIFS($I$4:changes[[#This Row],[Name]],changes[[#This Row],[Name]], $E$4:changes[[#This Row],[Type of change]], "Edit")),B390)</f>
        <v>1</v>
      </c>
      <c r="C391" s="20">
        <v>44582</v>
      </c>
      <c r="D391" s="2" t="s">
        <v>2177</v>
      </c>
      <c r="E391" t="s">
        <v>2164</v>
      </c>
      <c r="F391" s="14" t="s">
        <v>1959</v>
      </c>
      <c r="G391" s="14" t="s">
        <v>1826</v>
      </c>
      <c r="H391" t="s">
        <v>682</v>
      </c>
      <c r="I391" t="s">
        <v>1831</v>
      </c>
      <c r="K391" s="3"/>
      <c r="M391" s="3"/>
    </row>
    <row r="392" spans="1:13">
      <c r="A392" t="s">
        <v>2035</v>
      </c>
      <c r="B392">
        <f ca="1">IF(OR(changes[[#This Row],[Type]]="Checklist",changes[[#This Row],[Type]]="checklist-flat"),1+IF(changes[[#This Row],[Type of change]] = "Edit",COUNTIFS($I$4:changes[[#This Row],[Name]],changes[[#This Row],[Name]], $E$4:changes[[#This Row],[Type of change]], "Edit")),B391)</f>
        <v>1</v>
      </c>
      <c r="C392" s="20">
        <v>44582</v>
      </c>
      <c r="D392" s="2" t="s">
        <v>2177</v>
      </c>
      <c r="E392" t="s">
        <v>2164</v>
      </c>
      <c r="F392" s="14" t="s">
        <v>1959</v>
      </c>
      <c r="G392" s="14" t="s">
        <v>1826</v>
      </c>
      <c r="H392" t="s">
        <v>15</v>
      </c>
      <c r="I392" t="s">
        <v>1832</v>
      </c>
      <c r="K392" s="3"/>
      <c r="M392" s="3"/>
    </row>
    <row r="393" spans="1:13">
      <c r="A393" t="s">
        <v>2035</v>
      </c>
      <c r="B393">
        <f ca="1">IF(OR(changes[[#This Row],[Type]]="Checklist",changes[[#This Row],[Type]]="checklist-flat"),1+IF(changes[[#This Row],[Type of change]] = "Edit",COUNTIFS($I$4:changes[[#This Row],[Name]],changes[[#This Row],[Name]], $E$4:changes[[#This Row],[Type of change]], "Edit")),B392)</f>
        <v>1</v>
      </c>
      <c r="C393" s="20">
        <v>44582</v>
      </c>
      <c r="D393" s="2" t="s">
        <v>2177</v>
      </c>
      <c r="E393" t="s">
        <v>2164</v>
      </c>
      <c r="F393" s="14" t="s">
        <v>1959</v>
      </c>
      <c r="G393" s="14" t="s">
        <v>1826</v>
      </c>
      <c r="H393" s="35" t="s">
        <v>15</v>
      </c>
      <c r="I393" s="35" t="s">
        <v>1833</v>
      </c>
      <c r="J393" s="35"/>
      <c r="K393" s="3"/>
      <c r="M393" s="3"/>
    </row>
    <row r="394" spans="1:13">
      <c r="A394" t="s">
        <v>2035</v>
      </c>
      <c r="B394">
        <f ca="1">IF(OR(changes[[#This Row],[Type]]="Checklist",changes[[#This Row],[Type]]="checklist-flat"),1+IF(changes[[#This Row],[Type of change]] = "Edit",COUNTIFS($I$4:changes[[#This Row],[Name]],changes[[#This Row],[Name]], $E$4:changes[[#This Row],[Type of change]], "Edit")),B393)</f>
        <v>1</v>
      </c>
      <c r="C394" s="20">
        <v>44582</v>
      </c>
      <c r="D394" s="2" t="s">
        <v>2177</v>
      </c>
      <c r="E394" t="s">
        <v>2164</v>
      </c>
      <c r="F394" s="14" t="s">
        <v>1959</v>
      </c>
      <c r="G394" s="14" t="s">
        <v>1826</v>
      </c>
      <c r="H394" t="s">
        <v>432</v>
      </c>
      <c r="I394" t="s">
        <v>1835</v>
      </c>
      <c r="K394" s="3"/>
      <c r="M394" s="3"/>
    </row>
    <row r="395" spans="1:13">
      <c r="A395" t="s">
        <v>2035</v>
      </c>
      <c r="B395">
        <f ca="1">IF(OR(changes[[#This Row],[Type]]="Checklist",changes[[#This Row],[Type]]="checklist-flat"),1+IF(changes[[#This Row],[Type of change]] = "Edit",COUNTIFS($I$4:changes[[#This Row],[Name]],changes[[#This Row],[Name]], $E$4:changes[[#This Row],[Type of change]], "Edit")),B394)</f>
        <v>1</v>
      </c>
      <c r="C395" s="20">
        <v>44582</v>
      </c>
      <c r="D395" s="2" t="s">
        <v>2177</v>
      </c>
      <c r="E395" t="s">
        <v>2164</v>
      </c>
      <c r="F395" s="14" t="s">
        <v>1959</v>
      </c>
      <c r="G395" s="14" t="s">
        <v>1826</v>
      </c>
      <c r="H395" t="s">
        <v>15</v>
      </c>
      <c r="I395" t="s">
        <v>1424</v>
      </c>
      <c r="K395" s="3"/>
      <c r="M395" s="3"/>
    </row>
    <row r="396" spans="1:13">
      <c r="A396" t="s">
        <v>2035</v>
      </c>
      <c r="B396">
        <f ca="1">IF(OR(changes[[#This Row],[Type]]="Checklist",changes[[#This Row],[Type]]="checklist-flat"),1+IF(changes[[#This Row],[Type of change]] = "Edit",COUNTIFS($I$4:changes[[#This Row],[Name]],changes[[#This Row],[Name]], $E$4:changes[[#This Row],[Type of change]], "Edit")),B395)</f>
        <v>1</v>
      </c>
      <c r="C396" s="20">
        <v>44582</v>
      </c>
      <c r="D396" s="2" t="s">
        <v>2177</v>
      </c>
      <c r="E396" t="s">
        <v>2164</v>
      </c>
      <c r="F396" s="14" t="s">
        <v>1959</v>
      </c>
      <c r="G396" s="14" t="s">
        <v>1826</v>
      </c>
      <c r="H396" t="s">
        <v>15</v>
      </c>
      <c r="I396" t="s">
        <v>1836</v>
      </c>
      <c r="K396" s="3"/>
      <c r="M396" s="3"/>
    </row>
    <row r="397" spans="1:13">
      <c r="A397" t="s">
        <v>2035</v>
      </c>
      <c r="B397">
        <f ca="1">IF(OR(changes[[#This Row],[Type]]="Checklist",changes[[#This Row],[Type]]="checklist-flat"),1+IF(changes[[#This Row],[Type of change]] = "Edit",COUNTIFS($I$4:changes[[#This Row],[Name]],changes[[#This Row],[Name]], $E$4:changes[[#This Row],[Type of change]], "Edit")),B396)</f>
        <v>1</v>
      </c>
      <c r="C397" s="20">
        <v>44582</v>
      </c>
      <c r="D397" s="2" t="s">
        <v>2177</v>
      </c>
      <c r="E397" t="s">
        <v>2164</v>
      </c>
      <c r="F397" s="14" t="s">
        <v>1959</v>
      </c>
      <c r="G397" s="14" t="s">
        <v>1826</v>
      </c>
      <c r="H397" s="35" t="s">
        <v>15</v>
      </c>
      <c r="I397" s="35" t="s">
        <v>1837</v>
      </c>
      <c r="J397" s="35"/>
      <c r="K397" s="3"/>
      <c r="M397" s="3"/>
    </row>
    <row r="398" spans="1:13">
      <c r="A398" t="s">
        <v>2035</v>
      </c>
      <c r="B398">
        <f ca="1">IF(OR(changes[[#This Row],[Type]]="Checklist",changes[[#This Row],[Type]]="checklist-flat"),1+IF(changes[[#This Row],[Type of change]] = "Edit",COUNTIFS($I$4:changes[[#This Row],[Name]],changes[[#This Row],[Name]], $E$4:changes[[#This Row],[Type of change]], "Edit")),B397)</f>
        <v>1</v>
      </c>
      <c r="C398" s="20">
        <v>44582</v>
      </c>
      <c r="D398" s="2" t="s">
        <v>2177</v>
      </c>
      <c r="E398" t="s">
        <v>2164</v>
      </c>
      <c r="F398" s="14" t="s">
        <v>1959</v>
      </c>
      <c r="G398" s="14" t="s">
        <v>1826</v>
      </c>
      <c r="H398" t="s">
        <v>15</v>
      </c>
      <c r="I398" t="s">
        <v>1838</v>
      </c>
      <c r="K398" s="3"/>
      <c r="M398" s="3"/>
    </row>
    <row r="399" spans="1:13">
      <c r="A399" t="s">
        <v>2035</v>
      </c>
      <c r="B399">
        <f ca="1">IF(OR(changes[[#This Row],[Type]]="Checklist",changes[[#This Row],[Type]]="checklist-flat"),1+IF(changes[[#This Row],[Type of change]] = "Edit",COUNTIFS($I$4:changes[[#This Row],[Name]],changes[[#This Row],[Name]], $E$4:changes[[#This Row],[Type of change]], "Edit")),B398)</f>
        <v>1</v>
      </c>
      <c r="C399" s="20">
        <v>44582</v>
      </c>
      <c r="D399" s="2" t="s">
        <v>2177</v>
      </c>
      <c r="E399" t="s">
        <v>2164</v>
      </c>
      <c r="F399" s="14" t="s">
        <v>1959</v>
      </c>
      <c r="G399" s="14" t="s">
        <v>1826</v>
      </c>
      <c r="H399" t="s">
        <v>15</v>
      </c>
      <c r="I399" t="s">
        <v>1839</v>
      </c>
      <c r="K399" s="3"/>
      <c r="M399" s="3"/>
    </row>
    <row r="400" spans="1:13">
      <c r="A400" t="s">
        <v>2035</v>
      </c>
      <c r="B400">
        <f ca="1">IF(OR(changes[[#This Row],[Type]]="Checklist",changes[[#This Row],[Type]]="checklist-flat"),1+IF(changes[[#This Row],[Type of change]] = "Edit",COUNTIFS($I$4:changes[[#This Row],[Name]],changes[[#This Row],[Name]], $E$4:changes[[#This Row],[Type of change]], "Edit")),B399)</f>
        <v>1</v>
      </c>
      <c r="C400" s="20">
        <v>44582</v>
      </c>
      <c r="D400" s="2" t="s">
        <v>2177</v>
      </c>
      <c r="E400" t="s">
        <v>2164</v>
      </c>
      <c r="F400" s="14" t="s">
        <v>1959</v>
      </c>
      <c r="G400" s="14" t="s">
        <v>1826</v>
      </c>
      <c r="H400" t="s">
        <v>15</v>
      </c>
      <c r="I400" t="s">
        <v>1840</v>
      </c>
      <c r="K400" s="3"/>
      <c r="M400" s="3"/>
    </row>
    <row r="401" spans="1:13">
      <c r="A401" t="s">
        <v>2035</v>
      </c>
      <c r="B401">
        <f ca="1">IF(OR(changes[[#This Row],[Type]]="Checklist",changes[[#This Row],[Type]]="checklist-flat"),1+IF(changes[[#This Row],[Type of change]] = "Edit",COUNTIFS($I$4:changes[[#This Row],[Name]],changes[[#This Row],[Name]], $E$4:changes[[#This Row],[Type of change]], "Edit")),B400)</f>
        <v>1</v>
      </c>
      <c r="C401" s="20">
        <v>44582</v>
      </c>
      <c r="D401" s="2" t="s">
        <v>2177</v>
      </c>
      <c r="E401" t="s">
        <v>2164</v>
      </c>
      <c r="F401" s="14" t="s">
        <v>1959</v>
      </c>
      <c r="G401" s="14" t="s">
        <v>1826</v>
      </c>
      <c r="H401" s="35" t="s">
        <v>15</v>
      </c>
      <c r="I401" s="35" t="s">
        <v>1841</v>
      </c>
      <c r="J401" s="35"/>
      <c r="K401" s="3"/>
      <c r="M401" s="3"/>
    </row>
    <row r="402" spans="1:13">
      <c r="A402" t="s">
        <v>2035</v>
      </c>
      <c r="B402">
        <f ca="1">IF(OR(changes[[#This Row],[Type]]="Checklist",changes[[#This Row],[Type]]="checklist-flat"),1+IF(changes[[#This Row],[Type of change]] = "Edit",COUNTIFS($I$4:changes[[#This Row],[Name]],changes[[#This Row],[Name]], $E$4:changes[[#This Row],[Type of change]], "Edit")),B401)</f>
        <v>1</v>
      </c>
      <c r="C402" s="20">
        <v>44582</v>
      </c>
      <c r="D402" s="2" t="s">
        <v>2177</v>
      </c>
      <c r="E402" t="s">
        <v>2164</v>
      </c>
      <c r="F402" s="14" t="s">
        <v>1959</v>
      </c>
      <c r="G402" s="14" t="s">
        <v>1826</v>
      </c>
      <c r="H402" t="s">
        <v>432</v>
      </c>
      <c r="I402" t="s">
        <v>1842</v>
      </c>
      <c r="K402" s="3"/>
      <c r="M402" s="3"/>
    </row>
    <row r="403" spans="1:13">
      <c r="A403" t="s">
        <v>2035</v>
      </c>
      <c r="B403">
        <f ca="1">IF(OR(changes[[#This Row],[Type]]="Checklist",changes[[#This Row],[Type]]="checklist-flat"),1+IF(changes[[#This Row],[Type of change]] = "Edit",COUNTIFS($I$4:changes[[#This Row],[Name]],changes[[#This Row],[Name]], $E$4:changes[[#This Row],[Type of change]], "Edit")),B402)</f>
        <v>1</v>
      </c>
      <c r="C403" s="20">
        <v>44582</v>
      </c>
      <c r="D403" s="2" t="s">
        <v>2177</v>
      </c>
      <c r="E403" t="s">
        <v>2164</v>
      </c>
      <c r="F403" s="14" t="s">
        <v>1959</v>
      </c>
      <c r="G403" s="14" t="s">
        <v>1826</v>
      </c>
      <c r="H403" t="s">
        <v>15</v>
      </c>
      <c r="I403" t="s">
        <v>1843</v>
      </c>
      <c r="K403" s="3"/>
      <c r="M403" s="3"/>
    </row>
    <row r="404" spans="1:13">
      <c r="A404" t="s">
        <v>2035</v>
      </c>
      <c r="B404">
        <f ca="1">IF(OR(changes[[#This Row],[Type]]="Checklist",changes[[#This Row],[Type]]="checklist-flat"),1+IF(changes[[#This Row],[Type of change]] = "Edit",COUNTIFS($I$4:changes[[#This Row],[Name]],changes[[#This Row],[Name]], $E$4:changes[[#This Row],[Type of change]], "Edit")),B403)</f>
        <v>1</v>
      </c>
      <c r="C404" s="20">
        <v>44582</v>
      </c>
      <c r="D404" s="2" t="s">
        <v>2177</v>
      </c>
      <c r="E404" t="s">
        <v>2164</v>
      </c>
      <c r="F404" s="14" t="s">
        <v>1959</v>
      </c>
      <c r="G404" s="14" t="s">
        <v>1826</v>
      </c>
      <c r="H404" t="s">
        <v>15</v>
      </c>
      <c r="I404" t="s">
        <v>1844</v>
      </c>
      <c r="K404" s="3"/>
      <c r="M404" s="3"/>
    </row>
    <row r="405" spans="1:13">
      <c r="A405" t="s">
        <v>2035</v>
      </c>
      <c r="B405">
        <f ca="1">IF(OR(changes[[#This Row],[Type]]="Checklist",changes[[#This Row],[Type]]="checklist-flat"),1+IF(changes[[#This Row],[Type of change]] = "Edit",COUNTIFS($I$4:changes[[#This Row],[Name]],changes[[#This Row],[Name]], $E$4:changes[[#This Row],[Type of change]], "Edit")),B404)</f>
        <v>1</v>
      </c>
      <c r="C405" s="20">
        <v>44582</v>
      </c>
      <c r="D405" s="2" t="s">
        <v>2177</v>
      </c>
      <c r="E405" t="s">
        <v>2164</v>
      </c>
      <c r="F405" s="14" t="s">
        <v>1959</v>
      </c>
      <c r="G405" s="14" t="s">
        <v>1687</v>
      </c>
      <c r="H405" s="36" t="s">
        <v>430</v>
      </c>
      <c r="I405" s="34" t="s">
        <v>1687</v>
      </c>
      <c r="K405" s="3"/>
      <c r="M405" s="3"/>
    </row>
    <row r="406" spans="1:13">
      <c r="A406" t="s">
        <v>2035</v>
      </c>
      <c r="B406">
        <f ca="1">IF(OR(changes[[#This Row],[Type]]="Checklist",changes[[#This Row],[Type]]="checklist-flat"),1+IF(changes[[#This Row],[Type of change]] = "Edit",COUNTIFS($I$4:changes[[#This Row],[Name]],changes[[#This Row],[Name]], $E$4:changes[[#This Row],[Type of change]], "Edit")),B405)</f>
        <v>1</v>
      </c>
      <c r="C406" s="20">
        <v>44582</v>
      </c>
      <c r="D406" s="2" t="s">
        <v>2177</v>
      </c>
      <c r="E406" t="s">
        <v>2164</v>
      </c>
      <c r="F406" s="14" t="s">
        <v>1959</v>
      </c>
      <c r="G406" s="14" t="s">
        <v>1687</v>
      </c>
      <c r="H406" s="36" t="s">
        <v>15</v>
      </c>
      <c r="I406" s="34" t="s">
        <v>1653</v>
      </c>
      <c r="K406" s="3"/>
      <c r="M406" s="3"/>
    </row>
    <row r="407" spans="1:13">
      <c r="A407" t="s">
        <v>2035</v>
      </c>
      <c r="B407">
        <f ca="1">IF(OR(changes[[#This Row],[Type]]="Checklist",changes[[#This Row],[Type]]="checklist-flat"),1+IF(changes[[#This Row],[Type of change]] = "Edit",COUNTIFS($I$4:changes[[#This Row],[Name]],changes[[#This Row],[Name]], $E$4:changes[[#This Row],[Type of change]], "Edit")),B406)</f>
        <v>1</v>
      </c>
      <c r="C407" s="20">
        <v>44582</v>
      </c>
      <c r="D407" s="2" t="s">
        <v>2177</v>
      </c>
      <c r="E407" t="s">
        <v>2164</v>
      </c>
      <c r="F407" s="14" t="s">
        <v>1959</v>
      </c>
      <c r="G407" s="14" t="s">
        <v>1687</v>
      </c>
      <c r="H407" s="36" t="s">
        <v>15</v>
      </c>
      <c r="I407" s="34" t="s">
        <v>1654</v>
      </c>
      <c r="K407" s="3"/>
      <c r="M407" s="3"/>
    </row>
    <row r="408" spans="1:13">
      <c r="A408" t="s">
        <v>2035</v>
      </c>
      <c r="B408">
        <f ca="1">IF(OR(changes[[#This Row],[Type]]="Checklist",changes[[#This Row],[Type]]="checklist-flat"),1+IF(changes[[#This Row],[Type of change]] = "Edit",COUNTIFS($I$4:changes[[#This Row],[Name]],changes[[#This Row],[Name]], $E$4:changes[[#This Row],[Type of change]], "Edit")),B407)</f>
        <v>1</v>
      </c>
      <c r="C408" s="20">
        <v>44582</v>
      </c>
      <c r="D408" s="2" t="s">
        <v>2177</v>
      </c>
      <c r="E408" t="s">
        <v>2164</v>
      </c>
      <c r="F408" s="14" t="s">
        <v>1959</v>
      </c>
      <c r="G408" s="14" t="s">
        <v>1687</v>
      </c>
      <c r="H408" s="36" t="s">
        <v>15</v>
      </c>
      <c r="I408" s="34" t="s">
        <v>1655</v>
      </c>
      <c r="K408" s="3"/>
      <c r="M408" s="3"/>
    </row>
    <row r="409" spans="1:13">
      <c r="A409" t="s">
        <v>2035</v>
      </c>
      <c r="B409">
        <f ca="1">IF(OR(changes[[#This Row],[Type]]="Checklist",changes[[#This Row],[Type]]="checklist-flat"),1+IF(changes[[#This Row],[Type of change]] = "Edit",COUNTIFS($I$4:changes[[#This Row],[Name]],changes[[#This Row],[Name]], $E$4:changes[[#This Row],[Type of change]], "Edit")),B408)</f>
        <v>1</v>
      </c>
      <c r="C409" s="20">
        <v>44582</v>
      </c>
      <c r="D409" s="2" t="s">
        <v>2177</v>
      </c>
      <c r="E409" t="s">
        <v>2164</v>
      </c>
      <c r="F409" s="14" t="s">
        <v>1959</v>
      </c>
      <c r="G409" s="14" t="s">
        <v>1687</v>
      </c>
      <c r="H409" s="36" t="s">
        <v>15</v>
      </c>
      <c r="I409" s="34" t="s">
        <v>1656</v>
      </c>
      <c r="K409" s="3"/>
      <c r="M409" s="3"/>
    </row>
    <row r="410" spans="1:13">
      <c r="A410" t="s">
        <v>2035</v>
      </c>
      <c r="B410">
        <f ca="1">IF(OR(changes[[#This Row],[Type]]="Checklist",changes[[#This Row],[Type]]="checklist-flat"),1+IF(changes[[#This Row],[Type of change]] = "Edit",COUNTIFS($I$4:changes[[#This Row],[Name]],changes[[#This Row],[Name]], $E$4:changes[[#This Row],[Type of change]], "Edit")),B409)</f>
        <v>1</v>
      </c>
      <c r="C410" s="20">
        <v>44582</v>
      </c>
      <c r="D410" s="2" t="s">
        <v>2177</v>
      </c>
      <c r="E410" t="s">
        <v>2164</v>
      </c>
      <c r="F410" s="14" t="s">
        <v>1959</v>
      </c>
      <c r="G410" s="14" t="s">
        <v>1687</v>
      </c>
      <c r="H410" s="36" t="s">
        <v>15</v>
      </c>
      <c r="I410" s="34" t="s">
        <v>1657</v>
      </c>
      <c r="K410" s="3"/>
      <c r="M410" s="3"/>
    </row>
    <row r="411" spans="1:13">
      <c r="A411" t="s">
        <v>2035</v>
      </c>
      <c r="B411">
        <f ca="1">IF(OR(changes[[#This Row],[Type]]="Checklist",changes[[#This Row],[Type]]="checklist-flat"),1+IF(changes[[#This Row],[Type of change]] = "Edit",COUNTIFS($I$4:changes[[#This Row],[Name]],changes[[#This Row],[Name]], $E$4:changes[[#This Row],[Type of change]], "Edit")),B410)</f>
        <v>1</v>
      </c>
      <c r="C411" s="20">
        <v>44582</v>
      </c>
      <c r="D411" s="2" t="s">
        <v>2177</v>
      </c>
      <c r="E411" t="s">
        <v>2164</v>
      </c>
      <c r="F411" s="14" t="s">
        <v>1959</v>
      </c>
      <c r="G411" s="14" t="s">
        <v>1687</v>
      </c>
      <c r="H411" s="36" t="s">
        <v>62</v>
      </c>
      <c r="I411" s="34" t="s">
        <v>1658</v>
      </c>
      <c r="K411" s="3"/>
      <c r="M411" s="3"/>
    </row>
    <row r="412" spans="1:13">
      <c r="A412" t="s">
        <v>2035</v>
      </c>
      <c r="B412">
        <f ca="1">IF(OR(changes[[#This Row],[Type]]="Checklist",changes[[#This Row],[Type]]="checklist-flat"),1+IF(changes[[#This Row],[Type of change]] = "Edit",COUNTIFS($I$4:changes[[#This Row],[Name]],changes[[#This Row],[Name]], $E$4:changes[[#This Row],[Type of change]], "Edit")),B411)</f>
        <v>1</v>
      </c>
      <c r="C412" s="20">
        <v>44582</v>
      </c>
      <c r="D412" s="2" t="s">
        <v>2177</v>
      </c>
      <c r="E412" t="s">
        <v>2164</v>
      </c>
      <c r="F412" s="14" t="s">
        <v>1959</v>
      </c>
      <c r="G412" s="14" t="s">
        <v>1687</v>
      </c>
      <c r="H412" s="36" t="s">
        <v>62</v>
      </c>
      <c r="I412" s="34" t="s">
        <v>1659</v>
      </c>
      <c r="K412" s="3"/>
      <c r="M412" s="3"/>
    </row>
    <row r="413" spans="1:13">
      <c r="A413" t="s">
        <v>2035</v>
      </c>
      <c r="B413">
        <f ca="1">IF(OR(changes[[#This Row],[Type]]="Checklist",changes[[#This Row],[Type]]="checklist-flat"),1+IF(changes[[#This Row],[Type of change]] = "Edit",COUNTIFS($I$4:changes[[#This Row],[Name]],changes[[#This Row],[Name]], $E$4:changes[[#This Row],[Type of change]], "Edit")),B412)</f>
        <v>1</v>
      </c>
      <c r="C413" s="20">
        <v>44582</v>
      </c>
      <c r="D413" s="2" t="s">
        <v>2177</v>
      </c>
      <c r="E413" t="s">
        <v>2164</v>
      </c>
      <c r="F413" s="14" t="s">
        <v>1959</v>
      </c>
      <c r="G413" s="14" t="s">
        <v>1687</v>
      </c>
      <c r="H413" s="36" t="s">
        <v>15</v>
      </c>
      <c r="I413" s="34" t="s">
        <v>1660</v>
      </c>
      <c r="K413" s="3"/>
      <c r="M413" s="3"/>
    </row>
    <row r="414" spans="1:13">
      <c r="A414" t="s">
        <v>2035</v>
      </c>
      <c r="B414">
        <f ca="1">IF(OR(changes[[#This Row],[Type]]="Checklist",changes[[#This Row],[Type]]="checklist-flat"),1+IF(changes[[#This Row],[Type of change]] = "Edit",COUNTIFS($I$4:changes[[#This Row],[Name]],changes[[#This Row],[Name]], $E$4:changes[[#This Row],[Type of change]], "Edit")),B413)</f>
        <v>1</v>
      </c>
      <c r="C414" s="20">
        <v>44582</v>
      </c>
      <c r="D414" s="2" t="s">
        <v>2177</v>
      </c>
      <c r="E414" t="s">
        <v>2164</v>
      </c>
      <c r="F414" s="14" t="s">
        <v>1959</v>
      </c>
      <c r="G414" s="14" t="s">
        <v>1687</v>
      </c>
      <c r="H414" s="36" t="s">
        <v>15</v>
      </c>
      <c r="I414" s="34" t="s">
        <v>1661</v>
      </c>
      <c r="K414" s="3"/>
      <c r="M414" s="3"/>
    </row>
    <row r="415" spans="1:13">
      <c r="A415" t="s">
        <v>2035</v>
      </c>
      <c r="B415">
        <f ca="1">IF(OR(changes[[#This Row],[Type]]="Checklist",changes[[#This Row],[Type]]="checklist-flat"),1+IF(changes[[#This Row],[Type of change]] = "Edit",COUNTIFS($I$4:changes[[#This Row],[Name]],changes[[#This Row],[Name]], $E$4:changes[[#This Row],[Type of change]], "Edit")),B414)</f>
        <v>1</v>
      </c>
      <c r="C415" s="20">
        <v>44582</v>
      </c>
      <c r="D415" s="2" t="s">
        <v>2177</v>
      </c>
      <c r="E415" t="s">
        <v>2164</v>
      </c>
      <c r="F415" s="14" t="s">
        <v>1959</v>
      </c>
      <c r="G415" s="14" t="s">
        <v>1687</v>
      </c>
      <c r="H415" s="36" t="s">
        <v>15</v>
      </c>
      <c r="I415" s="34" t="s">
        <v>1662</v>
      </c>
      <c r="K415" s="3"/>
      <c r="M415" s="3"/>
    </row>
    <row r="416" spans="1:13">
      <c r="A416" t="s">
        <v>2035</v>
      </c>
      <c r="B416">
        <f ca="1">IF(OR(changes[[#This Row],[Type]]="Checklist",changes[[#This Row],[Type]]="checklist-flat"),1+IF(changes[[#This Row],[Type of change]] = "Edit",COUNTIFS($I$4:changes[[#This Row],[Name]],changes[[#This Row],[Name]], $E$4:changes[[#This Row],[Type of change]], "Edit")),B415)</f>
        <v>1</v>
      </c>
      <c r="C416" s="20">
        <v>44582</v>
      </c>
      <c r="D416" s="2" t="s">
        <v>2177</v>
      </c>
      <c r="E416" t="s">
        <v>2164</v>
      </c>
      <c r="F416" s="14" t="s">
        <v>1959</v>
      </c>
      <c r="G416" s="14" t="s">
        <v>1687</v>
      </c>
      <c r="H416" s="36" t="s">
        <v>15</v>
      </c>
      <c r="I416" s="34" t="s">
        <v>1663</v>
      </c>
      <c r="K416" s="3"/>
      <c r="M416" s="3"/>
    </row>
    <row r="417" spans="1:13">
      <c r="A417" t="s">
        <v>2035</v>
      </c>
      <c r="B417">
        <f ca="1">IF(OR(changes[[#This Row],[Type]]="Checklist",changes[[#This Row],[Type]]="checklist-flat"),1+IF(changes[[#This Row],[Type of change]] = "Edit",COUNTIFS($I$4:changes[[#This Row],[Name]],changes[[#This Row],[Name]], $E$4:changes[[#This Row],[Type of change]], "Edit")),B416)</f>
        <v>1</v>
      </c>
      <c r="C417" s="20">
        <v>44582</v>
      </c>
      <c r="D417" s="2" t="s">
        <v>2177</v>
      </c>
      <c r="E417" t="s">
        <v>2164</v>
      </c>
      <c r="F417" s="14" t="s">
        <v>1959</v>
      </c>
      <c r="G417" s="14" t="s">
        <v>1687</v>
      </c>
      <c r="H417" s="36" t="s">
        <v>15</v>
      </c>
      <c r="I417" s="34" t="s">
        <v>1519</v>
      </c>
      <c r="K417" s="3"/>
      <c r="M417" s="3"/>
    </row>
    <row r="418" spans="1:13">
      <c r="A418" t="s">
        <v>2035</v>
      </c>
      <c r="B418">
        <f ca="1">IF(OR(changes[[#This Row],[Type]]="Checklist",changes[[#This Row],[Type]]="checklist-flat"),1+IF(changes[[#This Row],[Type of change]] = "Edit",COUNTIFS($I$4:changes[[#This Row],[Name]],changes[[#This Row],[Name]], $E$4:changes[[#This Row],[Type of change]], "Edit")),B417)</f>
        <v>1</v>
      </c>
      <c r="C418" s="20">
        <v>44582</v>
      </c>
      <c r="D418" s="2" t="s">
        <v>2177</v>
      </c>
      <c r="E418" t="s">
        <v>2164</v>
      </c>
      <c r="F418" s="14" t="s">
        <v>1959</v>
      </c>
      <c r="G418" s="14" t="s">
        <v>1687</v>
      </c>
      <c r="H418" s="36" t="s">
        <v>15</v>
      </c>
      <c r="I418" s="34" t="s">
        <v>1664</v>
      </c>
      <c r="K418" s="3"/>
      <c r="M418" s="3"/>
    </row>
    <row r="419" spans="1:13">
      <c r="A419" t="s">
        <v>2035</v>
      </c>
      <c r="B419">
        <f ca="1">IF(OR(changes[[#This Row],[Type]]="Checklist",changes[[#This Row],[Type]]="checklist-flat"),1+IF(changes[[#This Row],[Type of change]] = "Edit",COUNTIFS($I$4:changes[[#This Row],[Name]],changes[[#This Row],[Name]], $E$4:changes[[#This Row],[Type of change]], "Edit")),B418)</f>
        <v>1</v>
      </c>
      <c r="C419" s="20">
        <v>44582</v>
      </c>
      <c r="D419" s="2" t="s">
        <v>2177</v>
      </c>
      <c r="E419" t="s">
        <v>2164</v>
      </c>
      <c r="F419" s="14" t="s">
        <v>1959</v>
      </c>
      <c r="G419" s="14" t="s">
        <v>1756</v>
      </c>
      <c r="H419" t="s">
        <v>430</v>
      </c>
      <c r="I419" s="34" t="s">
        <v>1756</v>
      </c>
      <c r="K419" s="3"/>
      <c r="M419" s="3"/>
    </row>
    <row r="420" spans="1:13">
      <c r="A420" t="s">
        <v>2035</v>
      </c>
      <c r="B420">
        <f ca="1">IF(OR(changes[[#This Row],[Type]]="Checklist",changes[[#This Row],[Type]]="checklist-flat"),1+IF(changes[[#This Row],[Type of change]] = "Edit",COUNTIFS($I$4:changes[[#This Row],[Name]],changes[[#This Row],[Name]], $E$4:changes[[#This Row],[Type of change]], "Edit")),B419)</f>
        <v>1</v>
      </c>
      <c r="C420" s="20">
        <v>44582</v>
      </c>
      <c r="D420" s="2" t="s">
        <v>2177</v>
      </c>
      <c r="E420" t="s">
        <v>2164</v>
      </c>
      <c r="F420" s="14" t="s">
        <v>1959</v>
      </c>
      <c r="G420" s="14" t="s">
        <v>1756</v>
      </c>
      <c r="H420" t="s">
        <v>15</v>
      </c>
      <c r="I420" s="34" t="s">
        <v>1757</v>
      </c>
      <c r="K420" s="3"/>
      <c r="M420" s="3"/>
    </row>
    <row r="421" spans="1:13">
      <c r="A421" t="s">
        <v>2035</v>
      </c>
      <c r="B421">
        <f ca="1">IF(OR(changes[[#This Row],[Type]]="Checklist",changes[[#This Row],[Type]]="checklist-flat"),1+IF(changes[[#This Row],[Type of change]] = "Edit",COUNTIFS($I$4:changes[[#This Row],[Name]],changes[[#This Row],[Name]], $E$4:changes[[#This Row],[Type of change]], "Edit")),B420)</f>
        <v>1</v>
      </c>
      <c r="C421" s="20">
        <v>44582</v>
      </c>
      <c r="D421" s="2" t="s">
        <v>2177</v>
      </c>
      <c r="E421" t="s">
        <v>2164</v>
      </c>
      <c r="F421" s="14" t="s">
        <v>1959</v>
      </c>
      <c r="G421" s="14" t="s">
        <v>1756</v>
      </c>
      <c r="H421" t="s">
        <v>15</v>
      </c>
      <c r="I421" s="34" t="s">
        <v>1758</v>
      </c>
      <c r="K421" s="3"/>
      <c r="M421" s="3"/>
    </row>
    <row r="422" spans="1:13">
      <c r="A422" t="s">
        <v>2035</v>
      </c>
      <c r="B422">
        <f ca="1">IF(OR(changes[[#This Row],[Type]]="Checklist",changes[[#This Row],[Type]]="checklist-flat"),1+IF(changes[[#This Row],[Type of change]] = "Edit",COUNTIFS($I$4:changes[[#This Row],[Name]],changes[[#This Row],[Name]], $E$4:changes[[#This Row],[Type of change]], "Edit")),B421)</f>
        <v>1</v>
      </c>
      <c r="C422" s="20">
        <v>44582</v>
      </c>
      <c r="D422" s="2" t="s">
        <v>2177</v>
      </c>
      <c r="E422" t="s">
        <v>2164</v>
      </c>
      <c r="F422" s="14" t="s">
        <v>1959</v>
      </c>
      <c r="G422" s="14" t="s">
        <v>1756</v>
      </c>
      <c r="H422" t="s">
        <v>15</v>
      </c>
      <c r="I422" s="34" t="s">
        <v>1759</v>
      </c>
      <c r="K422" s="3"/>
      <c r="M422" s="3"/>
    </row>
    <row r="423" spans="1:13">
      <c r="A423" t="s">
        <v>2035</v>
      </c>
      <c r="B423">
        <f ca="1">IF(OR(changes[[#This Row],[Type]]="Checklist",changes[[#This Row],[Type]]="checklist-flat"),1+IF(changes[[#This Row],[Type of change]] = "Edit",COUNTIFS($I$4:changes[[#This Row],[Name]],changes[[#This Row],[Name]], $E$4:changes[[#This Row],[Type of change]], "Edit")),B422)</f>
        <v>1</v>
      </c>
      <c r="C423" s="20">
        <v>44582</v>
      </c>
      <c r="D423" s="2" t="s">
        <v>2177</v>
      </c>
      <c r="E423" t="s">
        <v>2164</v>
      </c>
      <c r="F423" s="14" t="s">
        <v>1959</v>
      </c>
      <c r="G423" s="14" t="s">
        <v>1756</v>
      </c>
      <c r="H423" t="s">
        <v>15</v>
      </c>
      <c r="I423" s="34" t="s">
        <v>1748</v>
      </c>
      <c r="K423" s="3"/>
      <c r="M423" s="3"/>
    </row>
    <row r="424" spans="1:13">
      <c r="A424" t="s">
        <v>2035</v>
      </c>
      <c r="B424">
        <f ca="1">IF(OR(changes[[#This Row],[Type]]="Checklist",changes[[#This Row],[Type]]="checklist-flat"),1+IF(changes[[#This Row],[Type of change]] = "Edit",COUNTIFS($I$4:changes[[#This Row],[Name]],changes[[#This Row],[Name]], $E$4:changes[[#This Row],[Type of change]], "Edit")),B423)</f>
        <v>1</v>
      </c>
      <c r="C424" s="20">
        <v>44582</v>
      </c>
      <c r="D424" s="2" t="s">
        <v>2177</v>
      </c>
      <c r="E424" t="s">
        <v>2164</v>
      </c>
      <c r="F424" s="14" t="s">
        <v>1959</v>
      </c>
      <c r="G424" s="14" t="s">
        <v>1756</v>
      </c>
      <c r="H424" t="s">
        <v>15</v>
      </c>
      <c r="I424" s="34" t="s">
        <v>2002</v>
      </c>
      <c r="K424" s="3"/>
      <c r="M424" s="3"/>
    </row>
    <row r="425" spans="1:13">
      <c r="A425" t="s">
        <v>2035</v>
      </c>
      <c r="B425">
        <f ca="1">IF(OR(changes[[#This Row],[Type]]="Checklist",changes[[#This Row],[Type]]="checklist-flat"),1+IF(changes[[#This Row],[Type of change]] = "Edit",COUNTIFS($I$4:changes[[#This Row],[Name]],changes[[#This Row],[Name]], $E$4:changes[[#This Row],[Type of change]], "Edit")),B424)</f>
        <v>1</v>
      </c>
      <c r="C425" s="20">
        <v>44600</v>
      </c>
      <c r="D425" s="2" t="s">
        <v>2177</v>
      </c>
      <c r="E425" t="s">
        <v>2164</v>
      </c>
      <c r="F425" s="14" t="s">
        <v>1959</v>
      </c>
      <c r="G425" s="14" t="s">
        <v>1625</v>
      </c>
      <c r="H425" t="s">
        <v>430</v>
      </c>
      <c r="I425" t="s">
        <v>1625</v>
      </c>
      <c r="K425" s="3"/>
      <c r="M425" s="3"/>
    </row>
    <row r="426" spans="1:13">
      <c r="A426" t="s">
        <v>2035</v>
      </c>
      <c r="B426">
        <f ca="1">IF(OR(changes[[#This Row],[Type]]="Checklist",changes[[#This Row],[Type]]="checklist-flat"),1+IF(changes[[#This Row],[Type of change]] = "Edit",COUNTIFS($I$4:changes[[#This Row],[Name]],changes[[#This Row],[Name]], $E$4:changes[[#This Row],[Type of change]], "Edit")),B425)</f>
        <v>1</v>
      </c>
      <c r="C426" s="20">
        <v>44600</v>
      </c>
      <c r="D426" s="2" t="s">
        <v>2177</v>
      </c>
      <c r="E426" t="s">
        <v>2164</v>
      </c>
      <c r="F426" s="14" t="s">
        <v>1959</v>
      </c>
      <c r="G426" s="14" t="s">
        <v>1625</v>
      </c>
      <c r="H426" t="s">
        <v>237</v>
      </c>
      <c r="I426" t="s">
        <v>1626</v>
      </c>
      <c r="K426" s="3"/>
      <c r="M426" s="3"/>
    </row>
    <row r="427" spans="1:13">
      <c r="A427" t="s">
        <v>2035</v>
      </c>
      <c r="B427">
        <f ca="1">IF(OR(changes[[#This Row],[Type]]="Checklist",changes[[#This Row],[Type]]="checklist-flat"),1+IF(changes[[#This Row],[Type of change]] = "Edit",COUNTIFS($I$4:changes[[#This Row],[Name]],changes[[#This Row],[Name]], $E$4:changes[[#This Row],[Type of change]], "Edit")),B426)</f>
        <v>1</v>
      </c>
      <c r="C427" s="20">
        <v>44600</v>
      </c>
      <c r="D427" s="2" t="s">
        <v>2177</v>
      </c>
      <c r="E427" t="s">
        <v>2164</v>
      </c>
      <c r="F427" s="14" t="s">
        <v>1959</v>
      </c>
      <c r="G427" s="14" t="s">
        <v>1625</v>
      </c>
      <c r="H427" t="s">
        <v>1627</v>
      </c>
      <c r="I427" t="s">
        <v>1628</v>
      </c>
      <c r="K427" s="3"/>
      <c r="M427" s="3"/>
    </row>
    <row r="428" spans="1:13">
      <c r="A428" t="s">
        <v>2035</v>
      </c>
      <c r="B428">
        <f ca="1">IF(OR(changes[[#This Row],[Type]]="Checklist",changes[[#This Row],[Type]]="checklist-flat"),1+IF(changes[[#This Row],[Type of change]] = "Edit",COUNTIFS($I$4:changes[[#This Row],[Name]],changes[[#This Row],[Name]], $E$4:changes[[#This Row],[Type of change]], "Edit")),B427)</f>
        <v>1</v>
      </c>
      <c r="C428" s="20">
        <v>44600</v>
      </c>
      <c r="D428" s="2" t="s">
        <v>2177</v>
      </c>
      <c r="E428" t="s">
        <v>2164</v>
      </c>
      <c r="F428" s="14" t="s">
        <v>1959</v>
      </c>
      <c r="G428" s="14" t="s">
        <v>1625</v>
      </c>
      <c r="H428" t="s">
        <v>237</v>
      </c>
      <c r="I428" t="s">
        <v>1629</v>
      </c>
      <c r="K428" s="3"/>
      <c r="M428" s="3"/>
    </row>
    <row r="429" spans="1:13">
      <c r="A429" t="s">
        <v>2035</v>
      </c>
      <c r="B429">
        <f ca="1">IF(OR(changes[[#This Row],[Type]]="Checklist",changes[[#This Row],[Type]]="checklist-flat"),1+IF(changes[[#This Row],[Type of change]] = "Edit",COUNTIFS($I$4:changes[[#This Row],[Name]],changes[[#This Row],[Name]], $E$4:changes[[#This Row],[Type of change]], "Edit")),B428)</f>
        <v>1</v>
      </c>
      <c r="C429" s="20">
        <v>44600</v>
      </c>
      <c r="D429" s="2" t="s">
        <v>2177</v>
      </c>
      <c r="E429" t="s">
        <v>2164</v>
      </c>
      <c r="F429" s="14" t="s">
        <v>1959</v>
      </c>
      <c r="G429" s="14" t="s">
        <v>1625</v>
      </c>
      <c r="H429" t="s">
        <v>237</v>
      </c>
      <c r="I429" t="s">
        <v>1630</v>
      </c>
      <c r="K429" s="3"/>
      <c r="M429" s="3"/>
    </row>
    <row r="430" spans="1:13">
      <c r="A430" t="s">
        <v>2035</v>
      </c>
      <c r="B430">
        <f ca="1">IF(OR(changes[[#This Row],[Type]]="Checklist",changes[[#This Row],[Type]]="checklist-flat"),1+IF(changes[[#This Row],[Type of change]] = "Edit",COUNTIFS($I$4:changes[[#This Row],[Name]],changes[[#This Row],[Name]], $E$4:changes[[#This Row],[Type of change]], "Edit")),B429)</f>
        <v>1</v>
      </c>
      <c r="C430" s="20">
        <v>44600</v>
      </c>
      <c r="D430" s="2" t="s">
        <v>2177</v>
      </c>
      <c r="E430" t="s">
        <v>2164</v>
      </c>
      <c r="F430" s="14" t="s">
        <v>1959</v>
      </c>
      <c r="G430" s="14" t="s">
        <v>1625</v>
      </c>
      <c r="H430" t="s">
        <v>237</v>
      </c>
      <c r="I430" t="s">
        <v>1631</v>
      </c>
      <c r="K430" s="3"/>
      <c r="M430" s="3"/>
    </row>
    <row r="431" spans="1:13">
      <c r="A431" t="s">
        <v>2035</v>
      </c>
      <c r="B431">
        <f ca="1">IF(OR(changes[[#This Row],[Type]]="Checklist",changes[[#This Row],[Type]]="checklist-flat"),1+IF(changes[[#This Row],[Type of change]] = "Edit",COUNTIFS($I$4:changes[[#This Row],[Name]],changes[[#This Row],[Name]], $E$4:changes[[#This Row],[Type of change]], "Edit")),B430)</f>
        <v>1</v>
      </c>
      <c r="C431" s="20">
        <v>44600</v>
      </c>
      <c r="D431" s="2" t="s">
        <v>2177</v>
      </c>
      <c r="E431" t="s">
        <v>2164</v>
      </c>
      <c r="F431" s="14" t="s">
        <v>1959</v>
      </c>
      <c r="G431" s="14" t="s">
        <v>1625</v>
      </c>
      <c r="H431" t="s">
        <v>237</v>
      </c>
      <c r="I431" t="s">
        <v>1632</v>
      </c>
      <c r="K431" s="3"/>
      <c r="M431" s="3"/>
    </row>
    <row r="432" spans="1:13">
      <c r="A432" t="s">
        <v>2035</v>
      </c>
      <c r="B432">
        <f ca="1">IF(OR(changes[[#This Row],[Type]]="Checklist",changes[[#This Row],[Type]]="checklist-flat"),1+IF(changes[[#This Row],[Type of change]] = "Edit",COUNTIFS($I$4:changes[[#This Row],[Name]],changes[[#This Row],[Name]], $E$4:changes[[#This Row],[Type of change]], "Edit")),B431)</f>
        <v>1</v>
      </c>
      <c r="C432" s="20">
        <v>44600</v>
      </c>
      <c r="D432" s="2" t="s">
        <v>2177</v>
      </c>
      <c r="E432" t="s">
        <v>2164</v>
      </c>
      <c r="F432" s="14" t="s">
        <v>1959</v>
      </c>
      <c r="G432" s="14" t="s">
        <v>139</v>
      </c>
      <c r="H432" s="37" t="s">
        <v>430</v>
      </c>
      <c r="I432" s="37" t="s">
        <v>139</v>
      </c>
      <c r="K432" s="3"/>
      <c r="M432" s="3"/>
    </row>
    <row r="433" spans="1:13">
      <c r="A433" t="s">
        <v>2035</v>
      </c>
      <c r="B433">
        <f ca="1">IF(OR(changes[[#This Row],[Type]]="Checklist",changes[[#This Row],[Type]]="checklist-flat"),1+IF(changes[[#This Row],[Type of change]] = "Edit",COUNTIFS($I$4:changes[[#This Row],[Name]],changes[[#This Row],[Name]], $E$4:changes[[#This Row],[Type of change]], "Edit")),B432)</f>
        <v>1</v>
      </c>
      <c r="C433" s="20">
        <v>44600</v>
      </c>
      <c r="D433" s="2" t="s">
        <v>2177</v>
      </c>
      <c r="E433" t="s">
        <v>2164</v>
      </c>
      <c r="F433" s="14" t="s">
        <v>1959</v>
      </c>
      <c r="G433" s="14" t="s">
        <v>139</v>
      </c>
      <c r="H433" s="34" t="s">
        <v>15</v>
      </c>
      <c r="I433" s="34" t="s">
        <v>140</v>
      </c>
      <c r="K433" s="3"/>
      <c r="M433" s="3"/>
    </row>
    <row r="434" spans="1:13">
      <c r="A434" t="s">
        <v>2035</v>
      </c>
      <c r="B434">
        <f ca="1">IF(OR(changes[[#This Row],[Type]]="Checklist",changes[[#This Row],[Type]]="checklist-flat"),1+IF(changes[[#This Row],[Type of change]] = "Edit",COUNTIFS($I$4:changes[[#This Row],[Name]],changes[[#This Row],[Name]], $E$4:changes[[#This Row],[Type of change]], "Edit")),B433)</f>
        <v>1</v>
      </c>
      <c r="C434" s="20">
        <v>44600</v>
      </c>
      <c r="D434" s="2" t="s">
        <v>2177</v>
      </c>
      <c r="E434" t="s">
        <v>2164</v>
      </c>
      <c r="F434" s="14" t="s">
        <v>1959</v>
      </c>
      <c r="G434" s="14" t="s">
        <v>139</v>
      </c>
      <c r="H434" s="34" t="s">
        <v>15</v>
      </c>
      <c r="I434" s="38" t="s">
        <v>141</v>
      </c>
      <c r="K434" s="3"/>
      <c r="M434" s="3"/>
    </row>
    <row r="435" spans="1:13">
      <c r="A435" t="s">
        <v>2035</v>
      </c>
      <c r="B435">
        <f ca="1">IF(OR(changes[[#This Row],[Type]]="Checklist",changes[[#This Row],[Type]]="checklist-flat"),1+IF(changes[[#This Row],[Type of change]] = "Edit",COUNTIFS($I$4:changes[[#This Row],[Name]],changes[[#This Row],[Name]], $E$4:changes[[#This Row],[Type of change]], "Edit")),B434)</f>
        <v>1</v>
      </c>
      <c r="C435" s="20">
        <v>44600</v>
      </c>
      <c r="D435" s="2" t="s">
        <v>2177</v>
      </c>
      <c r="E435" t="s">
        <v>2164</v>
      </c>
      <c r="F435" s="14" t="s">
        <v>1959</v>
      </c>
      <c r="G435" s="14" t="s">
        <v>139</v>
      </c>
      <c r="H435" s="34" t="s">
        <v>15</v>
      </c>
      <c r="I435" s="34" t="s">
        <v>142</v>
      </c>
      <c r="K435" s="3"/>
      <c r="M435" s="3"/>
    </row>
    <row r="436" spans="1:13">
      <c r="A436" t="s">
        <v>2035</v>
      </c>
      <c r="B436">
        <f ca="1">IF(OR(changes[[#This Row],[Type]]="Checklist",changes[[#This Row],[Type]]="checklist-flat"),1+IF(changes[[#This Row],[Type of change]] = "Edit",COUNTIFS($I$4:changes[[#This Row],[Name]],changes[[#This Row],[Name]], $E$4:changes[[#This Row],[Type of change]], "Edit")),B435)</f>
        <v>1</v>
      </c>
      <c r="C436" s="20">
        <v>44600</v>
      </c>
      <c r="D436" s="2" t="s">
        <v>2177</v>
      </c>
      <c r="E436" t="s">
        <v>2164</v>
      </c>
      <c r="F436" s="14" t="s">
        <v>1959</v>
      </c>
      <c r="G436" s="14" t="s">
        <v>139</v>
      </c>
      <c r="H436" s="34" t="s">
        <v>15</v>
      </c>
      <c r="I436" s="34" t="s">
        <v>143</v>
      </c>
      <c r="K436" s="3"/>
      <c r="M436" s="3"/>
    </row>
    <row r="437" spans="1:13">
      <c r="A437" t="s">
        <v>2035</v>
      </c>
      <c r="B437">
        <f ca="1">IF(OR(changes[[#This Row],[Type]]="Checklist",changes[[#This Row],[Type]]="checklist-flat"),1+IF(changes[[#This Row],[Type of change]] = "Edit",COUNTIFS($I$4:changes[[#This Row],[Name]],changes[[#This Row],[Name]], $E$4:changes[[#This Row],[Type of change]], "Edit")),B436)</f>
        <v>1</v>
      </c>
      <c r="C437" s="20">
        <v>44600</v>
      </c>
      <c r="D437" s="2" t="s">
        <v>2177</v>
      </c>
      <c r="E437" t="s">
        <v>2164</v>
      </c>
      <c r="F437" s="14" t="s">
        <v>1959</v>
      </c>
      <c r="G437" s="14" t="s">
        <v>139</v>
      </c>
      <c r="H437" s="34" t="s">
        <v>15</v>
      </c>
      <c r="I437" s="34" t="s">
        <v>144</v>
      </c>
      <c r="K437" s="3"/>
      <c r="M437" s="3"/>
    </row>
    <row r="438" spans="1:13">
      <c r="A438" t="s">
        <v>2035</v>
      </c>
      <c r="B438">
        <f ca="1">IF(OR(changes[[#This Row],[Type]]="Checklist",changes[[#This Row],[Type]]="checklist-flat"),1+IF(changes[[#This Row],[Type of change]] = "Edit",COUNTIFS($I$4:changes[[#This Row],[Name]],changes[[#This Row],[Name]], $E$4:changes[[#This Row],[Type of change]], "Edit")),B437)</f>
        <v>1</v>
      </c>
      <c r="C438" s="20">
        <v>44600</v>
      </c>
      <c r="D438" s="2" t="s">
        <v>2177</v>
      </c>
      <c r="E438" t="s">
        <v>2164</v>
      </c>
      <c r="F438" s="14" t="s">
        <v>1959</v>
      </c>
      <c r="G438" s="14" t="s">
        <v>139</v>
      </c>
      <c r="H438" s="34" t="s">
        <v>15</v>
      </c>
      <c r="I438" s="34" t="s">
        <v>107</v>
      </c>
      <c r="K438" s="3"/>
      <c r="M438" s="3"/>
    </row>
    <row r="439" spans="1:13">
      <c r="A439" t="s">
        <v>2035</v>
      </c>
      <c r="B439">
        <f ca="1">IF(OR(changes[[#This Row],[Type]]="Checklist",changes[[#This Row],[Type]]="checklist-flat"),1+IF(changes[[#This Row],[Type of change]] = "Edit",COUNTIFS($I$4:changes[[#This Row],[Name]],changes[[#This Row],[Name]], $E$4:changes[[#This Row],[Type of change]], "Edit")),B438)</f>
        <v>1</v>
      </c>
      <c r="C439" s="20">
        <v>44600</v>
      </c>
      <c r="D439" s="2" t="s">
        <v>2177</v>
      </c>
      <c r="E439" t="s">
        <v>2164</v>
      </c>
      <c r="F439" s="14" t="s">
        <v>1959</v>
      </c>
      <c r="G439" s="14" t="s">
        <v>139</v>
      </c>
      <c r="H439" s="34" t="s">
        <v>15</v>
      </c>
      <c r="I439" s="34" t="s">
        <v>145</v>
      </c>
      <c r="K439" s="3"/>
      <c r="M439" s="3"/>
    </row>
    <row r="440" spans="1:13">
      <c r="A440" t="s">
        <v>2035</v>
      </c>
      <c r="B440">
        <f ca="1">IF(OR(changes[[#This Row],[Type]]="Checklist",changes[[#This Row],[Type]]="checklist-flat"),1+IF(changes[[#This Row],[Type of change]] = "Edit",COUNTIFS($I$4:changes[[#This Row],[Name]],changes[[#This Row],[Name]], $E$4:changes[[#This Row],[Type of change]], "Edit")),B439)</f>
        <v>1</v>
      </c>
      <c r="C440" s="20">
        <v>44600</v>
      </c>
      <c r="D440" s="2" t="s">
        <v>2177</v>
      </c>
      <c r="E440" t="s">
        <v>2164</v>
      </c>
      <c r="F440" s="14" t="s">
        <v>1959</v>
      </c>
      <c r="G440" s="14" t="s">
        <v>139</v>
      </c>
      <c r="H440" s="34" t="s">
        <v>15</v>
      </c>
      <c r="I440" s="34" t="s">
        <v>108</v>
      </c>
      <c r="K440" s="3"/>
      <c r="M440" s="3"/>
    </row>
    <row r="441" spans="1:13">
      <c r="A441" t="s">
        <v>2035</v>
      </c>
      <c r="B441">
        <f ca="1">IF(OR(changes[[#This Row],[Type]]="Checklist",changes[[#This Row],[Type]]="checklist-flat"),1+IF(changes[[#This Row],[Type of change]] = "Edit",COUNTIFS($I$4:changes[[#This Row],[Name]],changes[[#This Row],[Name]], $E$4:changes[[#This Row],[Type of change]], "Edit")),B440)</f>
        <v>1</v>
      </c>
      <c r="C441" s="20">
        <v>44600</v>
      </c>
      <c r="D441" s="2" t="s">
        <v>2177</v>
      </c>
      <c r="E441" t="s">
        <v>2164</v>
      </c>
      <c r="F441" s="14" t="s">
        <v>1959</v>
      </c>
      <c r="G441" s="14" t="s">
        <v>139</v>
      </c>
      <c r="H441" s="34" t="s">
        <v>15</v>
      </c>
      <c r="I441" s="34" t="s">
        <v>102</v>
      </c>
      <c r="K441" s="3"/>
      <c r="M441" s="3"/>
    </row>
    <row r="442" spans="1:13">
      <c r="A442" t="s">
        <v>2035</v>
      </c>
      <c r="B442">
        <f ca="1">IF(OR(changes[[#This Row],[Type]]="Checklist",changes[[#This Row],[Type]]="checklist-flat"),1+IF(changes[[#This Row],[Type of change]] = "Edit",COUNTIFS($I$4:changes[[#This Row],[Name]],changes[[#This Row],[Name]], $E$4:changes[[#This Row],[Type of change]], "Edit")),B441)</f>
        <v>1</v>
      </c>
      <c r="C442" s="20">
        <v>44600</v>
      </c>
      <c r="D442" s="2" t="s">
        <v>2177</v>
      </c>
      <c r="E442" t="s">
        <v>2164</v>
      </c>
      <c r="F442" s="14" t="s">
        <v>1959</v>
      </c>
      <c r="G442" s="14" t="s">
        <v>139</v>
      </c>
      <c r="H442" s="34" t="s">
        <v>15</v>
      </c>
      <c r="I442" s="34" t="s">
        <v>146</v>
      </c>
      <c r="K442" s="3"/>
      <c r="M442" s="3"/>
    </row>
    <row r="443" spans="1:13">
      <c r="A443" t="s">
        <v>2035</v>
      </c>
      <c r="B443">
        <f ca="1">IF(OR(changes[[#This Row],[Type]]="Checklist",changes[[#This Row],[Type]]="checklist-flat"),1+IF(changes[[#This Row],[Type of change]] = "Edit",COUNTIFS($I$4:changes[[#This Row],[Name]],changes[[#This Row],[Name]], $E$4:changes[[#This Row],[Type of change]], "Edit")),B442)</f>
        <v>1</v>
      </c>
      <c r="C443" s="20">
        <v>44600</v>
      </c>
      <c r="D443" s="2" t="s">
        <v>2177</v>
      </c>
      <c r="E443" t="s">
        <v>2164</v>
      </c>
      <c r="F443" s="14" t="s">
        <v>1959</v>
      </c>
      <c r="G443" s="14" t="s">
        <v>139</v>
      </c>
      <c r="H443" s="34" t="s">
        <v>15</v>
      </c>
      <c r="I443" s="34" t="s">
        <v>147</v>
      </c>
      <c r="K443" s="3"/>
      <c r="M443" s="3"/>
    </row>
    <row r="444" spans="1:13">
      <c r="A444" t="s">
        <v>2035</v>
      </c>
      <c r="B444">
        <f ca="1">IF(OR(changes[[#This Row],[Type]]="Checklist",changes[[#This Row],[Type]]="checklist-flat"),1+IF(changes[[#This Row],[Type of change]] = "Edit",COUNTIFS($I$4:changes[[#This Row],[Name]],changes[[#This Row],[Name]], $E$4:changes[[#This Row],[Type of change]], "Edit")),B443)</f>
        <v>1</v>
      </c>
      <c r="C444" s="20">
        <v>44600</v>
      </c>
      <c r="D444" s="2" t="s">
        <v>2177</v>
      </c>
      <c r="E444" t="s">
        <v>2164</v>
      </c>
      <c r="F444" s="14" t="s">
        <v>1959</v>
      </c>
      <c r="G444" s="14" t="s">
        <v>139</v>
      </c>
      <c r="H444" s="34" t="s">
        <v>15</v>
      </c>
      <c r="I444" s="34" t="s">
        <v>148</v>
      </c>
      <c r="K444" s="3"/>
      <c r="M444" s="3"/>
    </row>
    <row r="445" spans="1:13">
      <c r="A445" t="s">
        <v>2035</v>
      </c>
      <c r="B445">
        <f ca="1">IF(OR(changes[[#This Row],[Type]]="Checklist",changes[[#This Row],[Type]]="checklist-flat"),1+IF(changes[[#This Row],[Type of change]] = "Edit",COUNTIFS($I$4:changes[[#This Row],[Name]],changes[[#This Row],[Name]], $E$4:changes[[#This Row],[Type of change]], "Edit")),B444)</f>
        <v>1</v>
      </c>
      <c r="C445" s="20">
        <v>44600</v>
      </c>
      <c r="D445" s="2" t="s">
        <v>2177</v>
      </c>
      <c r="E445" t="s">
        <v>2164</v>
      </c>
      <c r="F445" s="14" t="s">
        <v>1959</v>
      </c>
      <c r="G445" s="14" t="s">
        <v>139</v>
      </c>
      <c r="H445" s="34" t="s">
        <v>15</v>
      </c>
      <c r="I445" s="34" t="s">
        <v>149</v>
      </c>
      <c r="K445" s="3"/>
      <c r="M445" s="3"/>
    </row>
    <row r="446" spans="1:13">
      <c r="A446" t="s">
        <v>2035</v>
      </c>
      <c r="B446">
        <f ca="1">IF(OR(changes[[#This Row],[Type]]="Checklist",changes[[#This Row],[Type]]="checklist-flat"),1+IF(changes[[#This Row],[Type of change]] = "Edit",COUNTIFS($I$4:changes[[#This Row],[Name]],changes[[#This Row],[Name]], $E$4:changes[[#This Row],[Type of change]], "Edit")),B445)</f>
        <v>1</v>
      </c>
      <c r="C446" s="20">
        <v>44600</v>
      </c>
      <c r="D446" s="2" t="s">
        <v>2177</v>
      </c>
      <c r="E446" t="s">
        <v>2164</v>
      </c>
      <c r="F446" s="14" t="s">
        <v>1959</v>
      </c>
      <c r="G446" s="14" t="s">
        <v>139</v>
      </c>
      <c r="H446" s="34" t="s">
        <v>15</v>
      </c>
      <c r="I446" s="34" t="s">
        <v>150</v>
      </c>
      <c r="K446" s="3"/>
      <c r="M446" s="3"/>
    </row>
    <row r="447" spans="1:13">
      <c r="A447" t="s">
        <v>2035</v>
      </c>
      <c r="B447">
        <f ca="1">IF(OR(changes[[#This Row],[Type]]="Checklist",changes[[#This Row],[Type]]="checklist-flat"),1+IF(changes[[#This Row],[Type of change]] = "Edit",COUNTIFS($I$4:changes[[#This Row],[Name]],changes[[#This Row],[Name]], $E$4:changes[[#This Row],[Type of change]], "Edit")),B446)</f>
        <v>1</v>
      </c>
      <c r="C447" s="20">
        <v>44600</v>
      </c>
      <c r="D447" s="2" t="s">
        <v>2177</v>
      </c>
      <c r="E447" t="s">
        <v>2164</v>
      </c>
      <c r="F447" s="14" t="s">
        <v>1959</v>
      </c>
      <c r="G447" s="14" t="s">
        <v>139</v>
      </c>
      <c r="H447" s="34" t="s">
        <v>15</v>
      </c>
      <c r="I447" s="34" t="s">
        <v>151</v>
      </c>
      <c r="K447" s="3"/>
      <c r="M447" s="3"/>
    </row>
    <row r="448" spans="1:13">
      <c r="A448" t="s">
        <v>2035</v>
      </c>
      <c r="B448">
        <f ca="1">IF(OR(changes[[#This Row],[Type]]="Checklist",changes[[#This Row],[Type]]="checklist-flat"),1+IF(changes[[#This Row],[Type of change]] = "Edit",COUNTIFS($I$4:changes[[#This Row],[Name]],changes[[#This Row],[Name]], $E$4:changes[[#This Row],[Type of change]], "Edit")),B447)</f>
        <v>1</v>
      </c>
      <c r="C448" s="20">
        <v>44600</v>
      </c>
      <c r="D448" s="2" t="s">
        <v>2178</v>
      </c>
      <c r="E448" t="s">
        <v>2164</v>
      </c>
      <c r="F448" s="14" t="s">
        <v>1958</v>
      </c>
      <c r="G448" s="14" t="s">
        <v>401</v>
      </c>
      <c r="H448" t="s">
        <v>430</v>
      </c>
      <c r="I448" t="s">
        <v>401</v>
      </c>
      <c r="K448" s="3"/>
      <c r="M448" s="3"/>
    </row>
    <row r="449" spans="1:13">
      <c r="A449" t="s">
        <v>2035</v>
      </c>
      <c r="B449">
        <f ca="1">IF(OR(changes[[#This Row],[Type]]="Checklist",changes[[#This Row],[Type]]="checklist-flat"),1+IF(changes[[#This Row],[Type of change]] = "Edit",COUNTIFS($I$4:changes[[#This Row],[Name]],changes[[#This Row],[Name]], $E$4:changes[[#This Row],[Type of change]], "Edit")),B448)</f>
        <v>1</v>
      </c>
      <c r="C449" s="20">
        <v>44600</v>
      </c>
      <c r="D449" s="2" t="s">
        <v>2178</v>
      </c>
      <c r="E449" t="s">
        <v>2164</v>
      </c>
      <c r="F449" s="14" t="s">
        <v>1958</v>
      </c>
      <c r="G449" s="14" t="s">
        <v>401</v>
      </c>
      <c r="H449" t="s">
        <v>15</v>
      </c>
      <c r="I449" t="s">
        <v>402</v>
      </c>
      <c r="K449" s="3"/>
      <c r="M449" s="3"/>
    </row>
    <row r="450" spans="1:13">
      <c r="A450" t="s">
        <v>2035</v>
      </c>
      <c r="B450">
        <f ca="1">IF(OR(changes[[#This Row],[Type]]="Checklist",changes[[#This Row],[Type]]="checklist-flat"),1+IF(changes[[#This Row],[Type of change]] = "Edit",COUNTIFS($I$4:changes[[#This Row],[Name]],changes[[#This Row],[Name]], $E$4:changes[[#This Row],[Type of change]], "Edit")),B449)</f>
        <v>1</v>
      </c>
      <c r="C450" s="20">
        <v>44600</v>
      </c>
      <c r="D450" s="2" t="s">
        <v>2178</v>
      </c>
      <c r="E450" t="s">
        <v>2164</v>
      </c>
      <c r="F450" s="14" t="s">
        <v>1958</v>
      </c>
      <c r="G450" s="14" t="s">
        <v>2179</v>
      </c>
      <c r="H450" t="s">
        <v>430</v>
      </c>
      <c r="I450" t="s">
        <v>2179</v>
      </c>
      <c r="K450" s="3"/>
      <c r="M450" s="3" t="s">
        <v>2180</v>
      </c>
    </row>
    <row r="451" spans="1:13">
      <c r="A451" t="s">
        <v>2035</v>
      </c>
      <c r="B451">
        <f ca="1">IF(OR(changes[[#This Row],[Type]]="Checklist",changes[[#This Row],[Type]]="checklist-flat"),1+IF(changes[[#This Row],[Type of change]] = "Edit",COUNTIFS($I$4:changes[[#This Row],[Name]],changes[[#This Row],[Name]], $E$4:changes[[#This Row],[Type of change]], "Edit")),B450)</f>
        <v>1</v>
      </c>
      <c r="C451" s="20">
        <v>44600</v>
      </c>
      <c r="D451" s="2" t="s">
        <v>2178</v>
      </c>
      <c r="E451" t="s">
        <v>2164</v>
      </c>
      <c r="F451" s="14" t="s">
        <v>1958</v>
      </c>
      <c r="G451" s="14" t="s">
        <v>2179</v>
      </c>
      <c r="H451" t="s">
        <v>15</v>
      </c>
      <c r="I451" t="s">
        <v>386</v>
      </c>
      <c r="K451" s="3"/>
      <c r="M451" s="3"/>
    </row>
    <row r="452" spans="1:13">
      <c r="A452" t="s">
        <v>2035</v>
      </c>
      <c r="B452">
        <f ca="1">IF(OR(changes[[#This Row],[Type]]="Checklist",changes[[#This Row],[Type]]="checklist-flat"),1+IF(changes[[#This Row],[Type of change]] = "Edit",COUNTIFS($I$4:changes[[#This Row],[Name]],changes[[#This Row],[Name]], $E$4:changes[[#This Row],[Type of change]], "Edit")),B451)</f>
        <v>1</v>
      </c>
      <c r="C452" s="20">
        <v>44600</v>
      </c>
      <c r="D452" s="2" t="s">
        <v>2178</v>
      </c>
      <c r="E452" t="s">
        <v>2164</v>
      </c>
      <c r="F452" s="14" t="s">
        <v>1958</v>
      </c>
      <c r="G452" s="14" t="s">
        <v>2179</v>
      </c>
      <c r="H452" t="s">
        <v>442</v>
      </c>
      <c r="I452" t="s">
        <v>2181</v>
      </c>
      <c r="K452" s="3"/>
      <c r="M452" s="3"/>
    </row>
    <row r="453" spans="1:13">
      <c r="A453" t="s">
        <v>2035</v>
      </c>
      <c r="B453">
        <f ca="1">IF(OR(changes[[#This Row],[Type]]="Checklist",changes[[#This Row],[Type]]="checklist-flat"),1+IF(changes[[#This Row],[Type of change]] = "Edit",COUNTIFS($I$4:changes[[#This Row],[Name]],changes[[#This Row],[Name]], $E$4:changes[[#This Row],[Type of change]], "Edit")),B452)</f>
        <v>1</v>
      </c>
      <c r="C453" s="20">
        <v>44600</v>
      </c>
      <c r="D453" s="2" t="s">
        <v>2178</v>
      </c>
      <c r="E453" t="s">
        <v>2164</v>
      </c>
      <c r="F453" s="14" t="s">
        <v>1958</v>
      </c>
      <c r="G453" s="14" t="s">
        <v>2179</v>
      </c>
      <c r="H453" t="s">
        <v>442</v>
      </c>
      <c r="I453" t="s">
        <v>2175</v>
      </c>
      <c r="K453" s="3"/>
      <c r="M453" s="3"/>
    </row>
    <row r="454" spans="1:13">
      <c r="A454" t="s">
        <v>2035</v>
      </c>
      <c r="B454">
        <f ca="1">IF(OR(changes[[#This Row],[Type]]="Checklist",changes[[#This Row],[Type]]="checklist-flat"),1+IF(changes[[#This Row],[Type of change]] = "Edit",COUNTIFS($I$4:changes[[#This Row],[Name]],changes[[#This Row],[Name]], $E$4:changes[[#This Row],[Type of change]], "Edit")),B453)</f>
        <v>1</v>
      </c>
      <c r="C454" s="20">
        <v>44600</v>
      </c>
      <c r="D454" s="2" t="s">
        <v>2178</v>
      </c>
      <c r="E454" t="s">
        <v>2164</v>
      </c>
      <c r="F454" s="14" t="s">
        <v>1958</v>
      </c>
      <c r="G454" s="14" t="s">
        <v>2179</v>
      </c>
      <c r="H454" t="s">
        <v>388</v>
      </c>
      <c r="I454" t="s">
        <v>389</v>
      </c>
      <c r="K454" s="3"/>
      <c r="M454" s="3"/>
    </row>
    <row r="455" spans="1:13">
      <c r="A455" t="s">
        <v>2035</v>
      </c>
      <c r="B455">
        <f ca="1">IF(OR(changes[[#This Row],[Type]]="Checklist",changes[[#This Row],[Type]]="checklist-flat"),1+IF(changes[[#This Row],[Type of change]] = "Edit",COUNTIFS($I$4:changes[[#This Row],[Name]],changes[[#This Row],[Name]], $E$4:changes[[#This Row],[Type of change]], "Edit")),B454)</f>
        <v>1</v>
      </c>
      <c r="C455" s="20">
        <v>44600</v>
      </c>
      <c r="D455" s="2" t="s">
        <v>2178</v>
      </c>
      <c r="E455" t="s">
        <v>2164</v>
      </c>
      <c r="F455" s="14" t="s">
        <v>1958</v>
      </c>
      <c r="G455" s="14" t="s">
        <v>2179</v>
      </c>
      <c r="H455" t="s">
        <v>24</v>
      </c>
      <c r="I455" t="s">
        <v>390</v>
      </c>
      <c r="K455" s="3"/>
      <c r="M455" s="3"/>
    </row>
    <row r="456" spans="1:13">
      <c r="A456" t="s">
        <v>2035</v>
      </c>
      <c r="B456">
        <f ca="1">IF(OR(changes[[#This Row],[Type]]="Checklist",changes[[#This Row],[Type]]="checklist-flat"),1+IF(changes[[#This Row],[Type of change]] = "Edit",COUNTIFS($I$4:changes[[#This Row],[Name]],changes[[#This Row],[Name]], $E$4:changes[[#This Row],[Type of change]], "Edit")),B455)</f>
        <v>1</v>
      </c>
      <c r="C456" s="20">
        <v>44609</v>
      </c>
      <c r="D456" s="2" t="s">
        <v>2178</v>
      </c>
      <c r="E456" t="s">
        <v>2164</v>
      </c>
      <c r="F456" s="14" t="s">
        <v>1958</v>
      </c>
      <c r="G456" s="14" t="s">
        <v>2182</v>
      </c>
      <c r="H456" s="34" t="s">
        <v>430</v>
      </c>
      <c r="I456" s="34" t="s">
        <v>2182</v>
      </c>
      <c r="J456" s="39"/>
      <c r="K456" s="3"/>
      <c r="M456" s="3"/>
    </row>
    <row r="457" spans="1:13">
      <c r="A457" t="s">
        <v>2035</v>
      </c>
      <c r="B457">
        <f ca="1">IF(OR(changes[[#This Row],[Type]]="Checklist",changes[[#This Row],[Type]]="checklist-flat"),1+IF(changes[[#This Row],[Type of change]] = "Edit",COUNTIFS($I$4:changes[[#This Row],[Name]],changes[[#This Row],[Name]], $E$4:changes[[#This Row],[Type of change]], "Edit")),B456)</f>
        <v>1</v>
      </c>
      <c r="C457" s="20">
        <v>44609</v>
      </c>
      <c r="D457" s="2" t="s">
        <v>2178</v>
      </c>
      <c r="E457" t="s">
        <v>2164</v>
      </c>
      <c r="F457" s="14" t="s">
        <v>1958</v>
      </c>
      <c r="G457" s="14" t="s">
        <v>2182</v>
      </c>
      <c r="H457" s="21" t="s">
        <v>15</v>
      </c>
      <c r="I457" t="s">
        <v>2183</v>
      </c>
      <c r="K457" s="3"/>
      <c r="M457" s="3"/>
    </row>
    <row r="458" spans="1:13">
      <c r="A458" t="s">
        <v>2035</v>
      </c>
      <c r="B458">
        <f ca="1">IF(OR(changes[[#This Row],[Type]]="Checklist",changes[[#This Row],[Type]]="checklist-flat"),1+IF(changes[[#This Row],[Type of change]] = "Edit",COUNTIFS($I$4:changes[[#This Row],[Name]],changes[[#This Row],[Name]], $E$4:changes[[#This Row],[Type of change]], "Edit")),B457)</f>
        <v>1</v>
      </c>
      <c r="C458" s="20">
        <v>44609</v>
      </c>
      <c r="D458" s="2" t="s">
        <v>2178</v>
      </c>
      <c r="E458" t="s">
        <v>2164</v>
      </c>
      <c r="F458" s="14" t="s">
        <v>1958</v>
      </c>
      <c r="G458" s="14" t="s">
        <v>2182</v>
      </c>
      <c r="H458" t="s">
        <v>2184</v>
      </c>
      <c r="I458" t="s">
        <v>2185</v>
      </c>
      <c r="J458" t="s">
        <v>1189</v>
      </c>
      <c r="K458" s="3"/>
      <c r="M458" s="3"/>
    </row>
    <row r="459" spans="1:13">
      <c r="A459" t="s">
        <v>2035</v>
      </c>
      <c r="B459">
        <f ca="1">IF(OR(changes[[#This Row],[Type]]="Checklist",changes[[#This Row],[Type]]="checklist-flat"),1+IF(changes[[#This Row],[Type of change]] = "Edit",COUNTIFS($I$4:changes[[#This Row],[Name]],changes[[#This Row],[Name]], $E$4:changes[[#This Row],[Type of change]], "Edit")),B458)</f>
        <v>1</v>
      </c>
      <c r="C459" s="20">
        <v>44609</v>
      </c>
      <c r="D459" s="2" t="s">
        <v>2178</v>
      </c>
      <c r="E459" t="s">
        <v>2164</v>
      </c>
      <c r="F459" s="14" t="s">
        <v>1958</v>
      </c>
      <c r="G459" s="14" t="s">
        <v>2182</v>
      </c>
      <c r="H459" t="s">
        <v>2184</v>
      </c>
      <c r="I459" t="s">
        <v>2186</v>
      </c>
      <c r="J459" t="s">
        <v>1189</v>
      </c>
      <c r="K459" s="3"/>
      <c r="M459" s="3"/>
    </row>
    <row r="460" spans="1:13">
      <c r="A460" t="s">
        <v>2035</v>
      </c>
      <c r="B460">
        <f ca="1">IF(OR(changes[[#This Row],[Type]]="Checklist",changes[[#This Row],[Type]]="checklist-flat"),1+IF(changes[[#This Row],[Type of change]] = "Edit",COUNTIFS($I$4:changes[[#This Row],[Name]],changes[[#This Row],[Name]], $E$4:changes[[#This Row],[Type of change]], "Edit")),B459)</f>
        <v>1</v>
      </c>
      <c r="C460" s="20">
        <v>44609</v>
      </c>
      <c r="D460" s="2" t="s">
        <v>2178</v>
      </c>
      <c r="E460" t="s">
        <v>2164</v>
      </c>
      <c r="F460" s="14" t="s">
        <v>1958</v>
      </c>
      <c r="G460" s="14" t="s">
        <v>2182</v>
      </c>
      <c r="H460" t="s">
        <v>2184</v>
      </c>
      <c r="I460" t="s">
        <v>2187</v>
      </c>
      <c r="J460" t="s">
        <v>1189</v>
      </c>
      <c r="K460" s="3"/>
      <c r="M460" s="3"/>
    </row>
    <row r="461" spans="1:13">
      <c r="A461" t="s">
        <v>2035</v>
      </c>
      <c r="B461">
        <f ca="1">IF(OR(changes[[#This Row],[Type]]="Checklist",changes[[#This Row],[Type]]="checklist-flat"),1+IF(changes[[#This Row],[Type of change]] = "Edit",COUNTIFS($I$4:changes[[#This Row],[Name]],changes[[#This Row],[Name]], $E$4:changes[[#This Row],[Type of change]], "Edit")),B460)</f>
        <v>1</v>
      </c>
      <c r="C461" s="20">
        <v>44609</v>
      </c>
      <c r="D461" s="2" t="s">
        <v>2178</v>
      </c>
      <c r="E461" t="s">
        <v>2164</v>
      </c>
      <c r="F461" s="14" t="s">
        <v>1958</v>
      </c>
      <c r="G461" s="14" t="s">
        <v>2182</v>
      </c>
      <c r="H461" t="s">
        <v>2184</v>
      </c>
      <c r="I461" t="s">
        <v>2188</v>
      </c>
      <c r="J461" t="s">
        <v>1189</v>
      </c>
      <c r="K461" s="3"/>
      <c r="M461" s="3"/>
    </row>
    <row r="462" spans="1:13">
      <c r="A462" t="s">
        <v>2035</v>
      </c>
      <c r="B462">
        <f ca="1">IF(OR(changes[[#This Row],[Type]]="Checklist",changes[[#This Row],[Type]]="checklist-flat"),1+IF(changes[[#This Row],[Type of change]] = "Edit",COUNTIFS($I$4:changes[[#This Row],[Name]],changes[[#This Row],[Name]], $E$4:changes[[#This Row],[Type of change]], "Edit")),B461)</f>
        <v>1</v>
      </c>
      <c r="C462" s="20">
        <v>44609</v>
      </c>
      <c r="D462" s="2" t="s">
        <v>2178</v>
      </c>
      <c r="E462" t="s">
        <v>2164</v>
      </c>
      <c r="F462" s="14" t="s">
        <v>1958</v>
      </c>
      <c r="G462" s="14" t="s">
        <v>2182</v>
      </c>
      <c r="H462" t="s">
        <v>2184</v>
      </c>
      <c r="I462" t="s">
        <v>2189</v>
      </c>
      <c r="J462" t="s">
        <v>1189</v>
      </c>
      <c r="K462" s="3"/>
      <c r="M462" s="3"/>
    </row>
    <row r="463" spans="1:13">
      <c r="A463" t="s">
        <v>2035</v>
      </c>
      <c r="B463">
        <f ca="1">IF(OR(changes[[#This Row],[Type]]="Checklist",changes[[#This Row],[Type]]="checklist-flat"),1+IF(changes[[#This Row],[Type of change]] = "Edit",COUNTIFS($I$4:changes[[#This Row],[Name]],changes[[#This Row],[Name]], $E$4:changes[[#This Row],[Type of change]], "Edit")),B462)</f>
        <v>1</v>
      </c>
      <c r="C463" s="20">
        <v>44609</v>
      </c>
      <c r="D463" s="2" t="s">
        <v>2178</v>
      </c>
      <c r="E463" t="s">
        <v>2164</v>
      </c>
      <c r="F463" s="14" t="s">
        <v>1958</v>
      </c>
      <c r="G463" s="14" t="s">
        <v>2182</v>
      </c>
      <c r="H463" t="s">
        <v>2184</v>
      </c>
      <c r="I463" t="s">
        <v>2190</v>
      </c>
      <c r="J463" t="s">
        <v>1189</v>
      </c>
      <c r="K463" s="3"/>
      <c r="M463" s="3"/>
    </row>
    <row r="464" spans="1:13">
      <c r="A464" t="s">
        <v>2035</v>
      </c>
      <c r="B464">
        <f ca="1">IF(OR(changes[[#This Row],[Type]]="Checklist",changes[[#This Row],[Type]]="checklist-flat"),1+IF(changes[[#This Row],[Type of change]] = "Edit",COUNTIFS($I$4:changes[[#This Row],[Name]],changes[[#This Row],[Name]], $E$4:changes[[#This Row],[Type of change]], "Edit")),B463)</f>
        <v>1</v>
      </c>
      <c r="C464" s="20">
        <v>44609</v>
      </c>
      <c r="D464" s="2" t="s">
        <v>2178</v>
      </c>
      <c r="E464" t="s">
        <v>2164</v>
      </c>
      <c r="F464" s="14" t="s">
        <v>1958</v>
      </c>
      <c r="G464" s="14" t="s">
        <v>2182</v>
      </c>
      <c r="H464" t="s">
        <v>2184</v>
      </c>
      <c r="I464" t="s">
        <v>2191</v>
      </c>
      <c r="J464" t="s">
        <v>1189</v>
      </c>
      <c r="K464" s="3"/>
      <c r="M464" s="3"/>
    </row>
    <row r="465" spans="1:13">
      <c r="A465" t="s">
        <v>2035</v>
      </c>
      <c r="B465">
        <f ca="1">IF(OR(changes[[#This Row],[Type]]="Checklist",changes[[#This Row],[Type]]="checklist-flat"),1+IF(changes[[#This Row],[Type of change]] = "Edit",COUNTIFS($I$4:changes[[#This Row],[Name]],changes[[#This Row],[Name]], $E$4:changes[[#This Row],[Type of change]], "Edit")),B464)</f>
        <v>1</v>
      </c>
      <c r="C465" s="20">
        <v>44609</v>
      </c>
      <c r="D465" s="2" t="s">
        <v>2178</v>
      </c>
      <c r="E465" t="s">
        <v>2164</v>
      </c>
      <c r="F465" s="14" t="s">
        <v>1958</v>
      </c>
      <c r="G465" s="14" t="s">
        <v>2182</v>
      </c>
      <c r="H465" t="s">
        <v>2184</v>
      </c>
      <c r="I465" t="s">
        <v>2192</v>
      </c>
      <c r="J465" t="s">
        <v>1189</v>
      </c>
      <c r="K465" s="3"/>
      <c r="M465" s="3"/>
    </row>
    <row r="466" spans="1:13">
      <c r="A466" t="s">
        <v>2035</v>
      </c>
      <c r="B466">
        <f ca="1">IF(OR(changes[[#This Row],[Type]]="Checklist",changes[[#This Row],[Type]]="checklist-flat"),1+IF(changes[[#This Row],[Type of change]] = "Edit",COUNTIFS($I$4:changes[[#This Row],[Name]],changes[[#This Row],[Name]], $E$4:changes[[#This Row],[Type of change]], "Edit")),B465)</f>
        <v>1</v>
      </c>
      <c r="C466" s="20">
        <v>44609</v>
      </c>
      <c r="D466" s="2" t="s">
        <v>2178</v>
      </c>
      <c r="E466" t="s">
        <v>2164</v>
      </c>
      <c r="F466" s="14" t="s">
        <v>1958</v>
      </c>
      <c r="G466" s="14" t="s">
        <v>2182</v>
      </c>
      <c r="H466" t="s">
        <v>2184</v>
      </c>
      <c r="I466" t="s">
        <v>2193</v>
      </c>
      <c r="J466" t="s">
        <v>1189</v>
      </c>
      <c r="K466" s="3"/>
      <c r="M466" s="3"/>
    </row>
    <row r="467" spans="1:13">
      <c r="A467" t="s">
        <v>2035</v>
      </c>
      <c r="B467">
        <f ca="1">IF(OR(changes[[#This Row],[Type]]="Checklist",changes[[#This Row],[Type]]="checklist-flat"),1+IF(changes[[#This Row],[Type of change]] = "Edit",COUNTIFS($I$4:changes[[#This Row],[Name]],changes[[#This Row],[Name]], $E$4:changes[[#This Row],[Type of change]], "Edit")),B466)</f>
        <v>1</v>
      </c>
      <c r="C467" s="20">
        <v>44609</v>
      </c>
      <c r="D467" s="2" t="s">
        <v>2178</v>
      </c>
      <c r="E467" t="s">
        <v>2164</v>
      </c>
      <c r="F467" s="14" t="s">
        <v>1958</v>
      </c>
      <c r="G467" s="14" t="s">
        <v>2182</v>
      </c>
      <c r="H467" t="s">
        <v>2194</v>
      </c>
      <c r="I467" t="s">
        <v>345</v>
      </c>
      <c r="K467" s="3"/>
      <c r="M467" s="3"/>
    </row>
    <row r="468" spans="1:13">
      <c r="A468" t="s">
        <v>2035</v>
      </c>
      <c r="B468">
        <f ca="1">IF(OR(changes[[#This Row],[Type]]="Checklist",changes[[#This Row],[Type]]="checklist-flat"),1+IF(changes[[#This Row],[Type of change]] = "Edit",COUNTIFS($I$4:changes[[#This Row],[Name]],changes[[#This Row],[Name]], $E$4:changes[[#This Row],[Type of change]], "Edit")),B467)</f>
        <v>1</v>
      </c>
      <c r="C468" s="20">
        <v>44609</v>
      </c>
      <c r="D468" s="2" t="s">
        <v>2178</v>
      </c>
      <c r="E468" t="s">
        <v>2164</v>
      </c>
      <c r="F468" s="14" t="s">
        <v>1958</v>
      </c>
      <c r="G468" s="14" t="s">
        <v>2182</v>
      </c>
      <c r="H468" t="s">
        <v>2194</v>
      </c>
      <c r="I468" t="s">
        <v>2195</v>
      </c>
      <c r="K468" s="3"/>
      <c r="M468" s="3"/>
    </row>
    <row r="469" spans="1:13">
      <c r="A469" t="s">
        <v>2035</v>
      </c>
      <c r="B469">
        <f ca="1">IF(OR(changes[[#This Row],[Type]]="Checklist",changes[[#This Row],[Type]]="checklist-flat"),1+IF(changes[[#This Row],[Type of change]] = "Edit",COUNTIFS($I$4:changes[[#This Row],[Name]],changes[[#This Row],[Name]], $E$4:changes[[#This Row],[Type of change]], "Edit")),B468)</f>
        <v>1</v>
      </c>
      <c r="C469" s="20">
        <v>44609</v>
      </c>
      <c r="D469" s="2" t="s">
        <v>2178</v>
      </c>
      <c r="E469" t="s">
        <v>2164</v>
      </c>
      <c r="F469" s="14" t="s">
        <v>1958</v>
      </c>
      <c r="G469" s="14" t="s">
        <v>2182</v>
      </c>
      <c r="H469" t="s">
        <v>2194</v>
      </c>
      <c r="I469" t="s">
        <v>2196</v>
      </c>
      <c r="K469" s="3"/>
      <c r="M469" s="3"/>
    </row>
    <row r="470" spans="1:13">
      <c r="A470" t="s">
        <v>2035</v>
      </c>
      <c r="B470">
        <f ca="1">IF(OR(changes[[#This Row],[Type]]="Checklist",changes[[#This Row],[Type]]="checklist-flat"),1+IF(changes[[#This Row],[Type of change]] = "Edit",COUNTIFS($I$4:changes[[#This Row],[Name]],changes[[#This Row],[Name]], $E$4:changes[[#This Row],[Type of change]], "Edit")),B469)</f>
        <v>1</v>
      </c>
      <c r="C470" s="20">
        <v>44609</v>
      </c>
      <c r="D470" s="2" t="s">
        <v>2178</v>
      </c>
      <c r="E470" t="s">
        <v>2164</v>
      </c>
      <c r="F470" s="14" t="s">
        <v>1958</v>
      </c>
      <c r="G470" s="14" t="s">
        <v>2182</v>
      </c>
      <c r="H470" t="s">
        <v>2194</v>
      </c>
      <c r="I470" t="s">
        <v>2197</v>
      </c>
      <c r="K470" s="3"/>
      <c r="M470" s="3"/>
    </row>
    <row r="471" spans="1:13">
      <c r="A471" t="s">
        <v>2035</v>
      </c>
      <c r="B471">
        <f ca="1">IF(OR(changes[[#This Row],[Type]]="Checklist",changes[[#This Row],[Type]]="checklist-flat"),1+IF(changes[[#This Row],[Type of change]] = "Edit",COUNTIFS($I$4:changes[[#This Row],[Name]],changes[[#This Row],[Name]], $E$4:changes[[#This Row],[Type of change]], "Edit")),B470)</f>
        <v>1</v>
      </c>
      <c r="C471" s="20">
        <v>44609</v>
      </c>
      <c r="D471" s="2" t="s">
        <v>2178</v>
      </c>
      <c r="E471" t="s">
        <v>2164</v>
      </c>
      <c r="F471" s="14" t="s">
        <v>1958</v>
      </c>
      <c r="G471" s="14" t="s">
        <v>2182</v>
      </c>
      <c r="H471" t="s">
        <v>24</v>
      </c>
      <c r="I471" t="s">
        <v>1216</v>
      </c>
      <c r="K471" s="3"/>
      <c r="M471" s="3"/>
    </row>
    <row r="472" spans="1:13">
      <c r="A472" t="s">
        <v>2035</v>
      </c>
      <c r="B472">
        <f ca="1">IF(OR(changes[[#This Row],[Type]]="Checklist",changes[[#This Row],[Type]]="checklist-flat"),1+IF(changes[[#This Row],[Type of change]] = "Edit",COUNTIFS($I$4:changes[[#This Row],[Name]],changes[[#This Row],[Name]], $E$4:changes[[#This Row],[Type of change]], "Edit")),B471)</f>
        <v>1</v>
      </c>
      <c r="C472" s="20">
        <v>44609</v>
      </c>
      <c r="D472" s="2" t="s">
        <v>2178</v>
      </c>
      <c r="E472" t="s">
        <v>2164</v>
      </c>
      <c r="F472" s="14" t="s">
        <v>1958</v>
      </c>
      <c r="G472" s="14" t="s">
        <v>595</v>
      </c>
      <c r="H472" s="34" t="s">
        <v>430</v>
      </c>
      <c r="I472" s="34" t="s">
        <v>595</v>
      </c>
      <c r="J472" s="39"/>
      <c r="K472" s="3"/>
      <c r="M472" s="3" t="s">
        <v>2198</v>
      </c>
    </row>
    <row r="473" spans="1:13">
      <c r="A473" t="s">
        <v>2035</v>
      </c>
      <c r="B473">
        <f ca="1">IF(OR(changes[[#This Row],[Type]]="Checklist",changes[[#This Row],[Type]]="checklist-flat"),1+IF(changes[[#This Row],[Type of change]] = "Edit",COUNTIFS($I$4:changes[[#This Row],[Name]],changes[[#This Row],[Name]], $E$4:changes[[#This Row],[Type of change]], "Edit")),B472)</f>
        <v>1</v>
      </c>
      <c r="C473" s="20">
        <v>44609</v>
      </c>
      <c r="D473" s="2" t="s">
        <v>2178</v>
      </c>
      <c r="E473" t="s">
        <v>2164</v>
      </c>
      <c r="F473" s="14" t="s">
        <v>1958</v>
      </c>
      <c r="G473" s="14" t="s">
        <v>595</v>
      </c>
      <c r="H473" s="34" t="s">
        <v>15</v>
      </c>
      <c r="I473" s="34" t="s">
        <v>22</v>
      </c>
      <c r="K473" s="3"/>
      <c r="M473" s="3"/>
    </row>
    <row r="474" spans="1:13">
      <c r="A474" t="s">
        <v>2035</v>
      </c>
      <c r="B474">
        <f ca="1">IF(OR(changes[[#This Row],[Type]]="Checklist",changes[[#This Row],[Type]]="checklist-flat"),1+IF(changes[[#This Row],[Type of change]] = "Edit",COUNTIFS($I$4:changes[[#This Row],[Name]],changes[[#This Row],[Name]], $E$4:changes[[#This Row],[Type of change]], "Edit")),B473)</f>
        <v>1</v>
      </c>
      <c r="C474" s="20">
        <v>44609</v>
      </c>
      <c r="D474" s="2" t="s">
        <v>2178</v>
      </c>
      <c r="E474" t="s">
        <v>2164</v>
      </c>
      <c r="F474" s="14" t="s">
        <v>1958</v>
      </c>
      <c r="G474" s="14" t="s">
        <v>595</v>
      </c>
      <c r="H474" s="34" t="s">
        <v>15</v>
      </c>
      <c r="I474" s="34" t="s">
        <v>23</v>
      </c>
      <c r="K474" s="3"/>
      <c r="M474" s="3"/>
    </row>
    <row r="475" spans="1:13">
      <c r="A475" t="s">
        <v>2035</v>
      </c>
      <c r="B475">
        <f ca="1">IF(OR(changes[[#This Row],[Type]]="Checklist",changes[[#This Row],[Type]]="checklist-flat"),1+IF(changes[[#This Row],[Type of change]] = "Edit",COUNTIFS($I$4:changes[[#This Row],[Name]],changes[[#This Row],[Name]], $E$4:changes[[#This Row],[Type of change]], "Edit")),B474)</f>
        <v>1</v>
      </c>
      <c r="C475" s="20">
        <v>44609</v>
      </c>
      <c r="D475" s="2" t="s">
        <v>2178</v>
      </c>
      <c r="E475" t="s">
        <v>2164</v>
      </c>
      <c r="F475" s="14" t="s">
        <v>1958</v>
      </c>
      <c r="G475" s="14" t="s">
        <v>595</v>
      </c>
      <c r="H475" s="34" t="s">
        <v>939</v>
      </c>
      <c r="I475" s="34" t="s">
        <v>2199</v>
      </c>
      <c r="K475" s="3"/>
      <c r="M475" s="3"/>
    </row>
    <row r="476" spans="1:13">
      <c r="A476" t="s">
        <v>2035</v>
      </c>
      <c r="B476">
        <f ca="1">IF(OR(changes[[#This Row],[Type]]="Checklist",changes[[#This Row],[Type]]="checklist-flat"),1+IF(changes[[#This Row],[Type of change]] = "Edit",COUNTIFS($I$4:changes[[#This Row],[Name]],changes[[#This Row],[Name]], $E$4:changes[[#This Row],[Type of change]], "Edit")),B475)</f>
        <v>1</v>
      </c>
      <c r="C476" s="20">
        <v>44609</v>
      </c>
      <c r="D476" s="2" t="s">
        <v>2178</v>
      </c>
      <c r="E476" t="s">
        <v>2164</v>
      </c>
      <c r="F476" s="14" t="s">
        <v>1958</v>
      </c>
      <c r="G476" s="14" t="s">
        <v>595</v>
      </c>
      <c r="H476" s="34" t="s">
        <v>15</v>
      </c>
      <c r="I476" s="34" t="s">
        <v>596</v>
      </c>
      <c r="K476" s="3"/>
      <c r="M476" s="3"/>
    </row>
    <row r="477" spans="1:13">
      <c r="A477" t="s">
        <v>2035</v>
      </c>
      <c r="B477">
        <f ca="1">IF(OR(changes[[#This Row],[Type]]="Checklist",changes[[#This Row],[Type]]="checklist-flat"),1+IF(changes[[#This Row],[Type of change]] = "Edit",COUNTIFS($I$4:changes[[#This Row],[Name]],changes[[#This Row],[Name]], $E$4:changes[[#This Row],[Type of change]], "Edit")),B476)</f>
        <v>1</v>
      </c>
      <c r="C477" s="20">
        <v>44609</v>
      </c>
      <c r="D477" s="2" t="s">
        <v>2178</v>
      </c>
      <c r="E477" t="s">
        <v>2164</v>
      </c>
      <c r="F477" s="14" t="s">
        <v>1958</v>
      </c>
      <c r="G477" s="14" t="s">
        <v>636</v>
      </c>
      <c r="H477" s="34" t="s">
        <v>430</v>
      </c>
      <c r="I477" s="34" t="s">
        <v>636</v>
      </c>
      <c r="J477" s="39"/>
      <c r="K477" s="3"/>
      <c r="M477" s="3"/>
    </row>
    <row r="478" spans="1:13">
      <c r="A478" t="s">
        <v>2035</v>
      </c>
      <c r="B478">
        <f ca="1">IF(OR(changes[[#This Row],[Type]]="Checklist",changes[[#This Row],[Type]]="checklist-flat"),1+IF(changes[[#This Row],[Type of change]] = "Edit",COUNTIFS($I$4:changes[[#This Row],[Name]],changes[[#This Row],[Name]], $E$4:changes[[#This Row],[Type of change]], "Edit")),B477)</f>
        <v>1</v>
      </c>
      <c r="C478" s="20">
        <v>44609</v>
      </c>
      <c r="D478" s="2" t="s">
        <v>2178</v>
      </c>
      <c r="E478" t="s">
        <v>2164</v>
      </c>
      <c r="F478" s="14" t="s">
        <v>1958</v>
      </c>
      <c r="G478" s="14" t="s">
        <v>636</v>
      </c>
      <c r="H478" s="34" t="s">
        <v>15</v>
      </c>
      <c r="I478" s="34" t="s">
        <v>22</v>
      </c>
      <c r="K478" s="3"/>
      <c r="M478" s="3"/>
    </row>
    <row r="479" spans="1:13">
      <c r="A479" t="s">
        <v>2035</v>
      </c>
      <c r="B479">
        <f ca="1">IF(OR(changes[[#This Row],[Type]]="Checklist",changes[[#This Row],[Type]]="checklist-flat"),1+IF(changes[[#This Row],[Type of change]] = "Edit",COUNTIFS($I$4:changes[[#This Row],[Name]],changes[[#This Row],[Name]], $E$4:changes[[#This Row],[Type of change]], "Edit")),B478)</f>
        <v>1</v>
      </c>
      <c r="C479" s="20">
        <v>44609</v>
      </c>
      <c r="D479" s="2" t="s">
        <v>2178</v>
      </c>
      <c r="E479" t="s">
        <v>2164</v>
      </c>
      <c r="F479" s="14" t="s">
        <v>1958</v>
      </c>
      <c r="G479" s="14" t="s">
        <v>636</v>
      </c>
      <c r="H479" s="34" t="s">
        <v>15</v>
      </c>
      <c r="I479" s="34" t="s">
        <v>23</v>
      </c>
      <c r="K479" s="3"/>
      <c r="M479" s="3"/>
    </row>
    <row r="480" spans="1:13">
      <c r="A480" t="s">
        <v>2035</v>
      </c>
      <c r="B480">
        <f ca="1">IF(OR(changes[[#This Row],[Type]]="Checklist",changes[[#This Row],[Type]]="checklist-flat"),1+IF(changes[[#This Row],[Type of change]] = "Edit",COUNTIFS($I$4:changes[[#This Row],[Name]],changes[[#This Row],[Name]], $E$4:changes[[#This Row],[Type of change]], "Edit")),B479)</f>
        <v>1</v>
      </c>
      <c r="C480" s="20">
        <v>44609</v>
      </c>
      <c r="D480" s="2" t="s">
        <v>2178</v>
      </c>
      <c r="E480" t="s">
        <v>2164</v>
      </c>
      <c r="F480" s="14" t="s">
        <v>1958</v>
      </c>
      <c r="G480" s="14" t="s">
        <v>636</v>
      </c>
      <c r="H480" s="34" t="s">
        <v>939</v>
      </c>
      <c r="I480" s="34" t="s">
        <v>2199</v>
      </c>
      <c r="K480" s="3"/>
      <c r="M480" s="3"/>
    </row>
    <row r="481" spans="1:13">
      <c r="A481" t="s">
        <v>2035</v>
      </c>
      <c r="B481">
        <f ca="1">IF(OR(changes[[#This Row],[Type]]="Checklist",changes[[#This Row],[Type]]="checklist-flat"),1+IF(changes[[#This Row],[Type of change]] = "Edit",COUNTIFS($I$4:changes[[#This Row],[Name]],changes[[#This Row],[Name]], $E$4:changes[[#This Row],[Type of change]], "Edit")),B480)</f>
        <v>1</v>
      </c>
      <c r="C481" s="20">
        <v>44609</v>
      </c>
      <c r="D481" s="2" t="s">
        <v>2178</v>
      </c>
      <c r="E481" t="s">
        <v>2164</v>
      </c>
      <c r="F481" s="14" t="s">
        <v>1958</v>
      </c>
      <c r="G481" s="14" t="s">
        <v>636</v>
      </c>
      <c r="H481" s="34" t="s">
        <v>15</v>
      </c>
      <c r="I481" s="34" t="s">
        <v>637</v>
      </c>
      <c r="K481" s="3"/>
      <c r="M481" s="3"/>
    </row>
    <row r="482" spans="1:13">
      <c r="A482" t="s">
        <v>2035</v>
      </c>
      <c r="B482">
        <f ca="1">IF(OR(changes[[#This Row],[Type]]="Checklist",changes[[#This Row],[Type]]="checklist-flat"),1+IF(changes[[#This Row],[Type of change]] = "Edit",COUNTIFS($I$4:changes[[#This Row],[Name]],changes[[#This Row],[Name]], $E$4:changes[[#This Row],[Type of change]], "Edit")),B481)</f>
        <v>1</v>
      </c>
      <c r="C482" s="20">
        <v>44609</v>
      </c>
      <c r="D482" s="2" t="s">
        <v>2178</v>
      </c>
      <c r="E482" t="s">
        <v>2164</v>
      </c>
      <c r="F482" s="14" t="s">
        <v>1958</v>
      </c>
      <c r="G482" s="14" t="s">
        <v>593</v>
      </c>
      <c r="H482" s="34" t="s">
        <v>430</v>
      </c>
      <c r="I482" s="34" t="s">
        <v>593</v>
      </c>
      <c r="J482" s="39"/>
      <c r="K482" s="3"/>
      <c r="M482" s="3"/>
    </row>
    <row r="483" spans="1:13">
      <c r="A483" t="s">
        <v>2035</v>
      </c>
      <c r="B483">
        <f ca="1">IF(OR(changes[[#This Row],[Type]]="Checklist",changes[[#This Row],[Type]]="checklist-flat"),1+IF(changes[[#This Row],[Type of change]] = "Edit",COUNTIFS($I$4:changes[[#This Row],[Name]],changes[[#This Row],[Name]], $E$4:changes[[#This Row],[Type of change]], "Edit")),B482)</f>
        <v>1</v>
      </c>
      <c r="C483" s="20">
        <v>44609</v>
      </c>
      <c r="D483" s="2" t="s">
        <v>2178</v>
      </c>
      <c r="E483" t="s">
        <v>2164</v>
      </c>
      <c r="F483" s="14" t="s">
        <v>1958</v>
      </c>
      <c r="G483" s="14" t="s">
        <v>593</v>
      </c>
      <c r="H483" s="34" t="s">
        <v>15</v>
      </c>
      <c r="I483" s="34" t="s">
        <v>22</v>
      </c>
      <c r="K483" s="3"/>
      <c r="M483" s="3"/>
    </row>
    <row r="484" spans="1:13">
      <c r="A484" t="s">
        <v>2035</v>
      </c>
      <c r="B484">
        <f ca="1">IF(OR(changes[[#This Row],[Type]]="Checklist",changes[[#This Row],[Type]]="checklist-flat"),1+IF(changes[[#This Row],[Type of change]] = "Edit",COUNTIFS($I$4:changes[[#This Row],[Name]],changes[[#This Row],[Name]], $E$4:changes[[#This Row],[Type of change]], "Edit")),B483)</f>
        <v>1</v>
      </c>
      <c r="C484" s="20">
        <v>44609</v>
      </c>
      <c r="D484" s="2" t="s">
        <v>2178</v>
      </c>
      <c r="E484" t="s">
        <v>2164</v>
      </c>
      <c r="F484" s="14" t="s">
        <v>1958</v>
      </c>
      <c r="G484" s="14" t="s">
        <v>593</v>
      </c>
      <c r="H484" s="34" t="s">
        <v>15</v>
      </c>
      <c r="I484" s="34" t="s">
        <v>23</v>
      </c>
      <c r="K484" s="3"/>
      <c r="M484" s="3"/>
    </row>
    <row r="485" spans="1:13">
      <c r="A485" t="s">
        <v>2035</v>
      </c>
      <c r="B485">
        <f ca="1">IF(OR(changes[[#This Row],[Type]]="Checklist",changes[[#This Row],[Type]]="checklist-flat"),1+IF(changes[[#This Row],[Type of change]] = "Edit",COUNTIFS($I$4:changes[[#This Row],[Name]],changes[[#This Row],[Name]], $E$4:changes[[#This Row],[Type of change]], "Edit")),B484)</f>
        <v>1</v>
      </c>
      <c r="C485" s="20">
        <v>44609</v>
      </c>
      <c r="D485" s="2" t="s">
        <v>2178</v>
      </c>
      <c r="E485" t="s">
        <v>2164</v>
      </c>
      <c r="F485" s="14" t="s">
        <v>1958</v>
      </c>
      <c r="G485" s="14" t="s">
        <v>593</v>
      </c>
      <c r="H485" s="34" t="s">
        <v>939</v>
      </c>
      <c r="I485" s="34" t="s">
        <v>2199</v>
      </c>
      <c r="K485" s="3"/>
      <c r="M485" s="3"/>
    </row>
    <row r="486" spans="1:13">
      <c r="A486" t="s">
        <v>2035</v>
      </c>
      <c r="B486">
        <f ca="1">IF(OR(changes[[#This Row],[Type]]="Checklist",changes[[#This Row],[Type]]="checklist-flat"),1+IF(changes[[#This Row],[Type of change]] = "Edit",COUNTIFS($I$4:changes[[#This Row],[Name]],changes[[#This Row],[Name]], $E$4:changes[[#This Row],[Type of change]], "Edit")),B485)</f>
        <v>1</v>
      </c>
      <c r="C486" s="20">
        <v>44609</v>
      </c>
      <c r="D486" s="2" t="s">
        <v>2178</v>
      </c>
      <c r="E486" t="s">
        <v>2164</v>
      </c>
      <c r="F486" s="14" t="s">
        <v>1958</v>
      </c>
      <c r="G486" s="14" t="s">
        <v>593</v>
      </c>
      <c r="H486" s="34" t="s">
        <v>15</v>
      </c>
      <c r="I486" s="34" t="s">
        <v>594</v>
      </c>
      <c r="K486" s="3"/>
      <c r="M486" s="3"/>
    </row>
    <row r="487" spans="1:13">
      <c r="A487" t="s">
        <v>2035</v>
      </c>
      <c r="B487">
        <f ca="1">IF(OR(changes[[#This Row],[Type]]="Checklist",changes[[#This Row],[Type]]="checklist-flat"),1+IF(changes[[#This Row],[Type of change]] = "Edit",COUNTIFS($I$4:changes[[#This Row],[Name]],changes[[#This Row],[Name]], $E$4:changes[[#This Row],[Type of change]], "Edit")),B486)</f>
        <v>1</v>
      </c>
      <c r="C487" s="20">
        <v>44609</v>
      </c>
      <c r="D487" s="2" t="s">
        <v>2178</v>
      </c>
      <c r="E487" t="s">
        <v>2164</v>
      </c>
      <c r="F487" s="14" t="s">
        <v>1958</v>
      </c>
      <c r="G487" s="14" t="s">
        <v>619</v>
      </c>
      <c r="H487" s="34" t="s">
        <v>430</v>
      </c>
      <c r="I487" s="34" t="s">
        <v>619</v>
      </c>
      <c r="J487" s="39"/>
      <c r="K487" s="3"/>
      <c r="M487" s="3"/>
    </row>
    <row r="488" spans="1:13">
      <c r="A488" t="s">
        <v>2035</v>
      </c>
      <c r="B488">
        <f ca="1">IF(OR(changes[[#This Row],[Type]]="Checklist",changes[[#This Row],[Type]]="checklist-flat"),1+IF(changes[[#This Row],[Type of change]] = "Edit",COUNTIFS($I$4:changes[[#This Row],[Name]],changes[[#This Row],[Name]], $E$4:changes[[#This Row],[Type of change]], "Edit")),B487)</f>
        <v>1</v>
      </c>
      <c r="C488" s="20">
        <v>44609</v>
      </c>
      <c r="D488" s="2" t="s">
        <v>2178</v>
      </c>
      <c r="E488" t="s">
        <v>2164</v>
      </c>
      <c r="F488" s="14" t="s">
        <v>1958</v>
      </c>
      <c r="G488" s="14" t="s">
        <v>619</v>
      </c>
      <c r="H488" s="34" t="s">
        <v>15</v>
      </c>
      <c r="I488" s="34" t="s">
        <v>22</v>
      </c>
      <c r="K488" s="3"/>
      <c r="M488" s="3"/>
    </row>
    <row r="489" spans="1:13">
      <c r="A489" t="s">
        <v>2035</v>
      </c>
      <c r="B489">
        <f ca="1">IF(OR(changes[[#This Row],[Type]]="Checklist",changes[[#This Row],[Type]]="checklist-flat"),1+IF(changes[[#This Row],[Type of change]] = "Edit",COUNTIFS($I$4:changes[[#This Row],[Name]],changes[[#This Row],[Name]], $E$4:changes[[#This Row],[Type of change]], "Edit")),B488)</f>
        <v>1</v>
      </c>
      <c r="C489" s="20">
        <v>44609</v>
      </c>
      <c r="D489" s="2" t="s">
        <v>2178</v>
      </c>
      <c r="E489" t="s">
        <v>2164</v>
      </c>
      <c r="F489" s="14" t="s">
        <v>1958</v>
      </c>
      <c r="G489" s="14" t="s">
        <v>619</v>
      </c>
      <c r="H489" s="34" t="s">
        <v>15</v>
      </c>
      <c r="I489" s="34" t="s">
        <v>23</v>
      </c>
      <c r="K489" s="3"/>
      <c r="M489" s="3"/>
    </row>
    <row r="490" spans="1:13">
      <c r="A490" t="s">
        <v>2035</v>
      </c>
      <c r="B490">
        <f ca="1">IF(OR(changes[[#This Row],[Type]]="Checklist",changes[[#This Row],[Type]]="checklist-flat"),1+IF(changes[[#This Row],[Type of change]] = "Edit",COUNTIFS($I$4:changes[[#This Row],[Name]],changes[[#This Row],[Name]], $E$4:changes[[#This Row],[Type of change]], "Edit")),B489)</f>
        <v>1</v>
      </c>
      <c r="C490" s="20">
        <v>44609</v>
      </c>
      <c r="D490" s="2" t="s">
        <v>2178</v>
      </c>
      <c r="E490" t="s">
        <v>2164</v>
      </c>
      <c r="F490" s="14" t="s">
        <v>1958</v>
      </c>
      <c r="G490" s="14" t="s">
        <v>619</v>
      </c>
      <c r="H490" s="34" t="s">
        <v>939</v>
      </c>
      <c r="I490" s="34" t="s">
        <v>2199</v>
      </c>
      <c r="K490" s="3"/>
      <c r="M490" s="3"/>
    </row>
    <row r="491" spans="1:13">
      <c r="A491" t="s">
        <v>2035</v>
      </c>
      <c r="B491">
        <f ca="1">IF(OR(changes[[#This Row],[Type]]="Checklist",changes[[#This Row],[Type]]="checklist-flat"),1+IF(changes[[#This Row],[Type of change]] = "Edit",COUNTIFS($I$4:changes[[#This Row],[Name]],changes[[#This Row],[Name]], $E$4:changes[[#This Row],[Type of change]], "Edit")),B490)</f>
        <v>1</v>
      </c>
      <c r="C491" s="20">
        <v>44609</v>
      </c>
      <c r="D491" s="2" t="s">
        <v>2178</v>
      </c>
      <c r="E491" t="s">
        <v>2164</v>
      </c>
      <c r="F491" s="14" t="s">
        <v>1958</v>
      </c>
      <c r="G491" s="14" t="s">
        <v>619</v>
      </c>
      <c r="H491" s="34" t="s">
        <v>15</v>
      </c>
      <c r="I491" s="34" t="s">
        <v>620</v>
      </c>
      <c r="K491" s="3"/>
      <c r="M491" s="3"/>
    </row>
    <row r="492" spans="1:13">
      <c r="A492" t="s">
        <v>2035</v>
      </c>
      <c r="B492">
        <f ca="1">IF(OR(changes[[#This Row],[Type]]="Checklist",changes[[#This Row],[Type]]="checklist-flat"),1+IF(changes[[#This Row],[Type of change]] = "Edit",COUNTIFS($I$4:changes[[#This Row],[Name]],changes[[#This Row],[Name]], $E$4:changes[[#This Row],[Type of change]], "Edit")),B491)</f>
        <v>1</v>
      </c>
      <c r="C492" s="20">
        <v>44609</v>
      </c>
      <c r="D492" s="2" t="s">
        <v>2178</v>
      </c>
      <c r="E492" t="s">
        <v>2164</v>
      </c>
      <c r="F492" s="14" t="s">
        <v>1958</v>
      </c>
      <c r="G492" s="14" t="s">
        <v>602</v>
      </c>
      <c r="H492" s="34" t="s">
        <v>430</v>
      </c>
      <c r="I492" s="34" t="s">
        <v>602</v>
      </c>
      <c r="J492" s="39"/>
      <c r="K492" s="3"/>
      <c r="M492" s="3"/>
    </row>
    <row r="493" spans="1:13">
      <c r="A493" t="s">
        <v>2035</v>
      </c>
      <c r="B493">
        <f ca="1">IF(OR(changes[[#This Row],[Type]]="Checklist",changes[[#This Row],[Type]]="checklist-flat"),1+IF(changes[[#This Row],[Type of change]] = "Edit",COUNTIFS($I$4:changes[[#This Row],[Name]],changes[[#This Row],[Name]], $E$4:changes[[#This Row],[Type of change]], "Edit")),B492)</f>
        <v>1</v>
      </c>
      <c r="C493" s="20">
        <v>44609</v>
      </c>
      <c r="D493" s="2" t="s">
        <v>2178</v>
      </c>
      <c r="E493" t="s">
        <v>2164</v>
      </c>
      <c r="F493" s="14" t="s">
        <v>1958</v>
      </c>
      <c r="G493" s="14" t="s">
        <v>602</v>
      </c>
      <c r="H493" s="34" t="s">
        <v>15</v>
      </c>
      <c r="I493" s="34" t="s">
        <v>22</v>
      </c>
      <c r="K493" s="3"/>
      <c r="M493" s="3"/>
    </row>
    <row r="494" spans="1:13">
      <c r="A494" t="s">
        <v>2035</v>
      </c>
      <c r="B494">
        <f ca="1">IF(OR(changes[[#This Row],[Type]]="Checklist",changes[[#This Row],[Type]]="checklist-flat"),1+IF(changes[[#This Row],[Type of change]] = "Edit",COUNTIFS($I$4:changes[[#This Row],[Name]],changes[[#This Row],[Name]], $E$4:changes[[#This Row],[Type of change]], "Edit")),B493)</f>
        <v>1</v>
      </c>
      <c r="C494" s="20">
        <v>44609</v>
      </c>
      <c r="D494" s="2" t="s">
        <v>2178</v>
      </c>
      <c r="E494" t="s">
        <v>2164</v>
      </c>
      <c r="F494" s="14" t="s">
        <v>1958</v>
      </c>
      <c r="G494" s="14" t="s">
        <v>602</v>
      </c>
      <c r="H494" s="34" t="s">
        <v>15</v>
      </c>
      <c r="I494" s="34" t="s">
        <v>23</v>
      </c>
      <c r="K494" s="3"/>
      <c r="M494" s="3"/>
    </row>
    <row r="495" spans="1:13">
      <c r="A495" t="s">
        <v>2035</v>
      </c>
      <c r="B495">
        <f ca="1">IF(OR(changes[[#This Row],[Type]]="Checklist",changes[[#This Row],[Type]]="checklist-flat"),1+IF(changes[[#This Row],[Type of change]] = "Edit",COUNTIFS($I$4:changes[[#This Row],[Name]],changes[[#This Row],[Name]], $E$4:changes[[#This Row],[Type of change]], "Edit")),B494)</f>
        <v>1</v>
      </c>
      <c r="C495" s="20">
        <v>44609</v>
      </c>
      <c r="D495" s="2" t="s">
        <v>2178</v>
      </c>
      <c r="E495" t="s">
        <v>2164</v>
      </c>
      <c r="F495" s="14" t="s">
        <v>1958</v>
      </c>
      <c r="G495" s="14" t="s">
        <v>602</v>
      </c>
      <c r="H495" s="34" t="s">
        <v>939</v>
      </c>
      <c r="I495" s="34" t="s">
        <v>2199</v>
      </c>
      <c r="K495" s="3"/>
      <c r="M495" s="3"/>
    </row>
    <row r="496" spans="1:13">
      <c r="A496" t="s">
        <v>2035</v>
      </c>
      <c r="B496">
        <f ca="1">IF(OR(changes[[#This Row],[Type]]="Checklist",changes[[#This Row],[Type]]="checklist-flat"),1+IF(changes[[#This Row],[Type of change]] = "Edit",COUNTIFS($I$4:changes[[#This Row],[Name]],changes[[#This Row],[Name]], $E$4:changes[[#This Row],[Type of change]], "Edit")),B495)</f>
        <v>1</v>
      </c>
      <c r="C496" s="20">
        <v>44609</v>
      </c>
      <c r="D496" s="2" t="s">
        <v>2178</v>
      </c>
      <c r="E496" t="s">
        <v>2164</v>
      </c>
      <c r="F496" s="14" t="s">
        <v>1958</v>
      </c>
      <c r="G496" s="14" t="s">
        <v>602</v>
      </c>
      <c r="H496" s="34" t="s">
        <v>15</v>
      </c>
      <c r="I496" s="34" t="s">
        <v>2200</v>
      </c>
      <c r="K496" s="3"/>
      <c r="M496" s="3"/>
    </row>
    <row r="497" spans="1:13">
      <c r="A497" t="s">
        <v>2035</v>
      </c>
      <c r="B497">
        <f ca="1">IF(OR(changes[[#This Row],[Type]]="Checklist",changes[[#This Row],[Type]]="checklist-flat"),1+IF(changes[[#This Row],[Type of change]] = "Edit",COUNTIFS($I$4:changes[[#This Row],[Name]],changes[[#This Row],[Name]], $E$4:changes[[#This Row],[Type of change]], "Edit")),B496)</f>
        <v>1</v>
      </c>
      <c r="C497" s="20">
        <v>44609</v>
      </c>
      <c r="D497" s="2" t="s">
        <v>2178</v>
      </c>
      <c r="E497" t="s">
        <v>2164</v>
      </c>
      <c r="F497" s="14" t="s">
        <v>1958</v>
      </c>
      <c r="G497" s="14" t="s">
        <v>634</v>
      </c>
      <c r="H497" s="34" t="s">
        <v>430</v>
      </c>
      <c r="I497" s="34" t="s">
        <v>634</v>
      </c>
      <c r="J497" s="39"/>
      <c r="K497" s="3"/>
      <c r="M497" s="3"/>
    </row>
    <row r="498" spans="1:13">
      <c r="A498" t="s">
        <v>2035</v>
      </c>
      <c r="B498">
        <f ca="1">IF(OR(changes[[#This Row],[Type]]="Checklist",changes[[#This Row],[Type]]="checklist-flat"),1+IF(changes[[#This Row],[Type of change]] = "Edit",COUNTIFS($I$4:changes[[#This Row],[Name]],changes[[#This Row],[Name]], $E$4:changes[[#This Row],[Type of change]], "Edit")),B497)</f>
        <v>1</v>
      </c>
      <c r="C498" s="20">
        <v>44609</v>
      </c>
      <c r="D498" s="2" t="s">
        <v>2178</v>
      </c>
      <c r="E498" t="s">
        <v>2164</v>
      </c>
      <c r="F498" s="14" t="s">
        <v>1958</v>
      </c>
      <c r="G498" s="14" t="s">
        <v>634</v>
      </c>
      <c r="H498" s="34" t="s">
        <v>15</v>
      </c>
      <c r="I498" s="34" t="s">
        <v>22</v>
      </c>
      <c r="K498" s="3"/>
      <c r="M498" s="3"/>
    </row>
    <row r="499" spans="1:13">
      <c r="A499" t="s">
        <v>2035</v>
      </c>
      <c r="B499">
        <f ca="1">IF(OR(changes[[#This Row],[Type]]="Checklist",changes[[#This Row],[Type]]="checklist-flat"),1+IF(changes[[#This Row],[Type of change]] = "Edit",COUNTIFS($I$4:changes[[#This Row],[Name]],changes[[#This Row],[Name]], $E$4:changes[[#This Row],[Type of change]], "Edit")),B498)</f>
        <v>1</v>
      </c>
      <c r="C499" s="20">
        <v>44609</v>
      </c>
      <c r="D499" s="2" t="s">
        <v>2178</v>
      </c>
      <c r="E499" t="s">
        <v>2164</v>
      </c>
      <c r="F499" s="14" t="s">
        <v>1958</v>
      </c>
      <c r="G499" s="14" t="s">
        <v>634</v>
      </c>
      <c r="H499" s="34" t="s">
        <v>15</v>
      </c>
      <c r="I499" s="34" t="s">
        <v>23</v>
      </c>
      <c r="K499" s="3"/>
      <c r="M499" s="3"/>
    </row>
    <row r="500" spans="1:13">
      <c r="A500" t="s">
        <v>2035</v>
      </c>
      <c r="B500">
        <f ca="1">IF(OR(changes[[#This Row],[Type]]="Checklist",changes[[#This Row],[Type]]="checklist-flat"),1+IF(changes[[#This Row],[Type of change]] = "Edit",COUNTIFS($I$4:changes[[#This Row],[Name]],changes[[#This Row],[Name]], $E$4:changes[[#This Row],[Type of change]], "Edit")),B499)</f>
        <v>1</v>
      </c>
      <c r="C500" s="20">
        <v>44609</v>
      </c>
      <c r="D500" s="2" t="s">
        <v>2178</v>
      </c>
      <c r="E500" t="s">
        <v>2164</v>
      </c>
      <c r="F500" s="14" t="s">
        <v>1958</v>
      </c>
      <c r="G500" s="14" t="s">
        <v>634</v>
      </c>
      <c r="H500" s="34" t="s">
        <v>939</v>
      </c>
      <c r="I500" s="34" t="s">
        <v>2199</v>
      </c>
      <c r="K500" s="3"/>
      <c r="M500" s="3"/>
    </row>
    <row r="501" spans="1:13">
      <c r="A501" t="s">
        <v>2035</v>
      </c>
      <c r="B501">
        <f ca="1">IF(OR(changes[[#This Row],[Type]]="Checklist",changes[[#This Row],[Type]]="checklist-flat"),1+IF(changes[[#This Row],[Type of change]] = "Edit",COUNTIFS($I$4:changes[[#This Row],[Name]],changes[[#This Row],[Name]], $E$4:changes[[#This Row],[Type of change]], "Edit")),B500)</f>
        <v>1</v>
      </c>
      <c r="C501" s="20">
        <v>44609</v>
      </c>
      <c r="D501" s="2" t="s">
        <v>2178</v>
      </c>
      <c r="E501" t="s">
        <v>2164</v>
      </c>
      <c r="F501" s="14" t="s">
        <v>1958</v>
      </c>
      <c r="G501" s="14" t="s">
        <v>634</v>
      </c>
      <c r="H501" s="34" t="s">
        <v>15</v>
      </c>
      <c r="I501" s="34" t="s">
        <v>635</v>
      </c>
      <c r="K501" s="3"/>
      <c r="M501" s="3"/>
    </row>
    <row r="502" spans="1:13">
      <c r="A502" t="s">
        <v>2035</v>
      </c>
      <c r="B502">
        <f ca="1">IF(OR(changes[[#This Row],[Type]]="Checklist",changes[[#This Row],[Type]]="checklist-flat"),1+IF(changes[[#This Row],[Type of change]] = "Edit",COUNTIFS($I$4:changes[[#This Row],[Name]],changes[[#This Row],[Name]], $E$4:changes[[#This Row],[Type of change]], "Edit")),B501)</f>
        <v>1</v>
      </c>
      <c r="C502" s="20">
        <v>44609</v>
      </c>
      <c r="D502" s="2" t="s">
        <v>2178</v>
      </c>
      <c r="E502" t="s">
        <v>2164</v>
      </c>
      <c r="F502" s="14" t="s">
        <v>1958</v>
      </c>
      <c r="G502" s="14" t="s">
        <v>625</v>
      </c>
      <c r="H502" s="34" t="s">
        <v>430</v>
      </c>
      <c r="I502" s="34" t="s">
        <v>625</v>
      </c>
      <c r="J502" s="39"/>
      <c r="K502" s="3"/>
      <c r="M502" s="3"/>
    </row>
    <row r="503" spans="1:13">
      <c r="A503" t="s">
        <v>2035</v>
      </c>
      <c r="B503">
        <f ca="1">IF(OR(changes[[#This Row],[Type]]="Checklist",changes[[#This Row],[Type]]="checklist-flat"),1+IF(changes[[#This Row],[Type of change]] = "Edit",COUNTIFS($I$4:changes[[#This Row],[Name]],changes[[#This Row],[Name]], $E$4:changes[[#This Row],[Type of change]], "Edit")),B502)</f>
        <v>1</v>
      </c>
      <c r="C503" s="20">
        <v>44609</v>
      </c>
      <c r="D503" s="2" t="s">
        <v>2178</v>
      </c>
      <c r="E503" t="s">
        <v>2164</v>
      </c>
      <c r="F503" s="14" t="s">
        <v>1958</v>
      </c>
      <c r="G503" s="14" t="s">
        <v>625</v>
      </c>
      <c r="H503" s="34" t="s">
        <v>15</v>
      </c>
      <c r="I503" s="34" t="s">
        <v>22</v>
      </c>
      <c r="K503" s="3"/>
      <c r="M503" s="3"/>
    </row>
    <row r="504" spans="1:13">
      <c r="A504" t="s">
        <v>2035</v>
      </c>
      <c r="B504">
        <f ca="1">IF(OR(changes[[#This Row],[Type]]="Checklist",changes[[#This Row],[Type]]="checklist-flat"),1+IF(changes[[#This Row],[Type of change]] = "Edit",COUNTIFS($I$4:changes[[#This Row],[Name]],changes[[#This Row],[Name]], $E$4:changes[[#This Row],[Type of change]], "Edit")),B503)</f>
        <v>1</v>
      </c>
      <c r="C504" s="20">
        <v>44609</v>
      </c>
      <c r="D504" s="2" t="s">
        <v>2178</v>
      </c>
      <c r="E504" t="s">
        <v>2164</v>
      </c>
      <c r="F504" s="14" t="s">
        <v>1958</v>
      </c>
      <c r="G504" s="14" t="s">
        <v>625</v>
      </c>
      <c r="H504" s="34" t="s">
        <v>15</v>
      </c>
      <c r="I504" s="34" t="s">
        <v>23</v>
      </c>
      <c r="K504" s="3"/>
      <c r="M504" s="3"/>
    </row>
    <row r="505" spans="1:13">
      <c r="A505" t="s">
        <v>2035</v>
      </c>
      <c r="B505">
        <f ca="1">IF(OR(changes[[#This Row],[Type]]="Checklist",changes[[#This Row],[Type]]="checklist-flat"),1+IF(changes[[#This Row],[Type of change]] = "Edit",COUNTIFS($I$4:changes[[#This Row],[Name]],changes[[#This Row],[Name]], $E$4:changes[[#This Row],[Type of change]], "Edit")),B504)</f>
        <v>1</v>
      </c>
      <c r="C505" s="20">
        <v>44609</v>
      </c>
      <c r="D505" s="2" t="s">
        <v>2178</v>
      </c>
      <c r="E505" t="s">
        <v>2164</v>
      </c>
      <c r="F505" s="14" t="s">
        <v>1958</v>
      </c>
      <c r="G505" s="14" t="s">
        <v>625</v>
      </c>
      <c r="H505" s="34" t="s">
        <v>939</v>
      </c>
      <c r="I505" s="34" t="s">
        <v>2199</v>
      </c>
      <c r="K505" s="3"/>
      <c r="M505" s="3"/>
    </row>
    <row r="506" spans="1:13">
      <c r="A506" t="s">
        <v>2035</v>
      </c>
      <c r="B506">
        <f ca="1">IF(OR(changes[[#This Row],[Type]]="Checklist",changes[[#This Row],[Type]]="checklist-flat"),1+IF(changes[[#This Row],[Type of change]] = "Edit",COUNTIFS($I$4:changes[[#This Row],[Name]],changes[[#This Row],[Name]], $E$4:changes[[#This Row],[Type of change]], "Edit")),B505)</f>
        <v>1</v>
      </c>
      <c r="C506" s="20">
        <v>44609</v>
      </c>
      <c r="D506" s="2" t="s">
        <v>2178</v>
      </c>
      <c r="E506" t="s">
        <v>2164</v>
      </c>
      <c r="F506" s="14" t="s">
        <v>1958</v>
      </c>
      <c r="G506" s="14" t="s">
        <v>625</v>
      </c>
      <c r="H506" s="34" t="s">
        <v>15</v>
      </c>
      <c r="I506" s="34" t="s">
        <v>626</v>
      </c>
      <c r="K506" s="3"/>
      <c r="M506" s="3"/>
    </row>
    <row r="507" spans="1:13">
      <c r="A507" t="s">
        <v>2035</v>
      </c>
      <c r="B507">
        <f ca="1">IF(OR(changes[[#This Row],[Type]]="Checklist",changes[[#This Row],[Type]]="checklist-flat"),1+IF(changes[[#This Row],[Type of change]] = "Edit",COUNTIFS($I$4:changes[[#This Row],[Name]],changes[[#This Row],[Name]], $E$4:changes[[#This Row],[Type of change]], "Edit")),B506)</f>
        <v>1</v>
      </c>
      <c r="C507" s="20">
        <v>44609</v>
      </c>
      <c r="D507" s="2" t="s">
        <v>2178</v>
      </c>
      <c r="E507" t="s">
        <v>2164</v>
      </c>
      <c r="F507" s="14" t="s">
        <v>1958</v>
      </c>
      <c r="G507" s="14" t="s">
        <v>597</v>
      </c>
      <c r="H507" s="34" t="s">
        <v>430</v>
      </c>
      <c r="I507" s="34" t="s">
        <v>597</v>
      </c>
      <c r="J507" s="39"/>
      <c r="K507" s="3"/>
      <c r="M507" s="3"/>
    </row>
    <row r="508" spans="1:13">
      <c r="A508" t="s">
        <v>2035</v>
      </c>
      <c r="B508">
        <f ca="1">IF(OR(changes[[#This Row],[Type]]="Checklist",changes[[#This Row],[Type]]="checklist-flat"),1+IF(changes[[#This Row],[Type of change]] = "Edit",COUNTIFS($I$4:changes[[#This Row],[Name]],changes[[#This Row],[Name]], $E$4:changes[[#This Row],[Type of change]], "Edit")),B507)</f>
        <v>1</v>
      </c>
      <c r="C508" s="20">
        <v>44609</v>
      </c>
      <c r="D508" s="2" t="s">
        <v>2178</v>
      </c>
      <c r="E508" t="s">
        <v>2164</v>
      </c>
      <c r="F508" s="14" t="s">
        <v>1958</v>
      </c>
      <c r="G508" s="14" t="s">
        <v>597</v>
      </c>
      <c r="H508" t="s">
        <v>15</v>
      </c>
      <c r="I508" t="s">
        <v>598</v>
      </c>
      <c r="K508" s="3"/>
      <c r="M508" s="3"/>
    </row>
    <row r="509" spans="1:13">
      <c r="A509" t="s">
        <v>2035</v>
      </c>
      <c r="B509">
        <f ca="1">IF(OR(changes[[#This Row],[Type]]="Checklist",changes[[#This Row],[Type]]="checklist-flat"),1+IF(changes[[#This Row],[Type of change]] = "Edit",COUNTIFS($I$4:changes[[#This Row],[Name]],changes[[#This Row],[Name]], $E$4:changes[[#This Row],[Type of change]], "Edit")),B508)</f>
        <v>1</v>
      </c>
      <c r="C509" s="20">
        <v>44609</v>
      </c>
      <c r="D509" s="2" t="s">
        <v>2178</v>
      </c>
      <c r="E509" t="s">
        <v>2164</v>
      </c>
      <c r="F509" s="14" t="s">
        <v>1958</v>
      </c>
      <c r="G509" s="14" t="s">
        <v>597</v>
      </c>
      <c r="H509" t="s">
        <v>15</v>
      </c>
      <c r="I509" t="s">
        <v>599</v>
      </c>
      <c r="K509" s="3"/>
      <c r="M509" s="3"/>
    </row>
    <row r="510" spans="1:13">
      <c r="A510" t="s">
        <v>2035</v>
      </c>
      <c r="B510">
        <f ca="1">IF(OR(changes[[#This Row],[Type]]="Checklist",changes[[#This Row],[Type]]="checklist-flat"),1+IF(changes[[#This Row],[Type of change]] = "Edit",COUNTIFS($I$4:changes[[#This Row],[Name]],changes[[#This Row],[Name]], $E$4:changes[[#This Row],[Type of change]], "Edit")),B509)</f>
        <v>1</v>
      </c>
      <c r="C510" s="20">
        <v>44609</v>
      </c>
      <c r="D510" s="2" t="s">
        <v>2178</v>
      </c>
      <c r="E510" t="s">
        <v>2164</v>
      </c>
      <c r="F510" s="14" t="s">
        <v>1958</v>
      </c>
      <c r="G510" s="14" t="s">
        <v>597</v>
      </c>
      <c r="H510" t="s">
        <v>15</v>
      </c>
      <c r="I510" t="s">
        <v>600</v>
      </c>
      <c r="K510" s="3"/>
      <c r="M510" s="3"/>
    </row>
    <row r="511" spans="1:13">
      <c r="A511" t="s">
        <v>2035</v>
      </c>
      <c r="B511">
        <f ca="1">IF(OR(changes[[#This Row],[Type]]="Checklist",changes[[#This Row],[Type]]="checklist-flat"),1+IF(changes[[#This Row],[Type of change]] = "Edit",COUNTIFS($I$4:changes[[#This Row],[Name]],changes[[#This Row],[Name]], $E$4:changes[[#This Row],[Type of change]], "Edit")),B510)</f>
        <v>1</v>
      </c>
      <c r="C511" s="20">
        <v>44609</v>
      </c>
      <c r="D511" s="2" t="s">
        <v>2178</v>
      </c>
      <c r="E511" t="s">
        <v>2164</v>
      </c>
      <c r="F511" s="14" t="s">
        <v>1958</v>
      </c>
      <c r="G511" s="14" t="s">
        <v>597</v>
      </c>
      <c r="H511" t="s">
        <v>939</v>
      </c>
      <c r="I511" t="s">
        <v>25</v>
      </c>
      <c r="K511" s="3"/>
      <c r="M511" s="3"/>
    </row>
    <row r="512" spans="1:13">
      <c r="A512" t="s">
        <v>2035</v>
      </c>
      <c r="B512">
        <f ca="1">IF(OR(changes[[#This Row],[Type]]="Checklist",changes[[#This Row],[Type]]="checklist-flat"),1+IF(changes[[#This Row],[Type of change]] = "Edit",COUNTIFS($I$4:changes[[#This Row],[Name]],changes[[#This Row],[Name]], $E$4:changes[[#This Row],[Type of change]], "Edit")),B511)</f>
        <v>1</v>
      </c>
      <c r="C512" s="20">
        <v>44609</v>
      </c>
      <c r="D512" s="2" t="s">
        <v>2178</v>
      </c>
      <c r="E512" t="s">
        <v>2164</v>
      </c>
      <c r="F512" s="14" t="s">
        <v>1958</v>
      </c>
      <c r="G512" s="14" t="s">
        <v>597</v>
      </c>
      <c r="H512" t="s">
        <v>15</v>
      </c>
      <c r="I512" t="s">
        <v>601</v>
      </c>
      <c r="K512" s="3"/>
      <c r="M512" s="3"/>
    </row>
    <row r="513" spans="1:13">
      <c r="A513" t="s">
        <v>2035</v>
      </c>
      <c r="B513">
        <f ca="1">IF(OR(changes[[#This Row],[Type]]="Checklist",changes[[#This Row],[Type]]="checklist-flat"),1+IF(changes[[#This Row],[Type of change]] = "Edit",COUNTIFS($I$4:changes[[#This Row],[Name]],changes[[#This Row],[Name]], $E$4:changes[[#This Row],[Type of change]], "Edit")),B512)</f>
        <v>1</v>
      </c>
      <c r="C513" s="20">
        <v>44609</v>
      </c>
      <c r="D513" s="2" t="s">
        <v>2178</v>
      </c>
      <c r="E513" t="s">
        <v>2164</v>
      </c>
      <c r="F513" s="14" t="s">
        <v>1958</v>
      </c>
      <c r="G513" s="14" t="s">
        <v>638</v>
      </c>
      <c r="H513" s="34" t="s">
        <v>430</v>
      </c>
      <c r="I513" s="34" t="s">
        <v>638</v>
      </c>
      <c r="J513" s="39"/>
      <c r="K513" s="3"/>
      <c r="M513" s="3"/>
    </row>
    <row r="514" spans="1:13">
      <c r="A514" t="s">
        <v>2035</v>
      </c>
      <c r="B514">
        <f ca="1">IF(OR(changes[[#This Row],[Type]]="Checklist",changes[[#This Row],[Type]]="checklist-flat"),1+IF(changes[[#This Row],[Type of change]] = "Edit",COUNTIFS($I$4:changes[[#This Row],[Name]],changes[[#This Row],[Name]], $E$4:changes[[#This Row],[Type of change]], "Edit")),B513)</f>
        <v>1</v>
      </c>
      <c r="C514" s="20">
        <v>44609</v>
      </c>
      <c r="D514" s="2" t="s">
        <v>2178</v>
      </c>
      <c r="E514" t="s">
        <v>2164</v>
      </c>
      <c r="F514" s="14" t="s">
        <v>1958</v>
      </c>
      <c r="G514" s="14" t="s">
        <v>638</v>
      </c>
      <c r="H514" t="s">
        <v>237</v>
      </c>
      <c r="I514" t="s">
        <v>639</v>
      </c>
      <c r="K514" s="3"/>
      <c r="M514" s="3"/>
    </row>
    <row r="515" spans="1:13">
      <c r="A515" t="s">
        <v>2035</v>
      </c>
      <c r="B515">
        <f ca="1">IF(OR(changes[[#This Row],[Type]]="Checklist",changes[[#This Row],[Type]]="checklist-flat"),1+IF(changes[[#This Row],[Type of change]] = "Edit",COUNTIFS($I$4:changes[[#This Row],[Name]],changes[[#This Row],[Name]], $E$4:changes[[#This Row],[Type of change]], "Edit")),B514)</f>
        <v>1</v>
      </c>
      <c r="C515" s="20">
        <v>44609</v>
      </c>
      <c r="D515" s="2" t="s">
        <v>2178</v>
      </c>
      <c r="E515" t="s">
        <v>2164</v>
      </c>
      <c r="F515" s="14" t="s">
        <v>1958</v>
      </c>
      <c r="G515" s="14" t="s">
        <v>638</v>
      </c>
      <c r="H515" t="s">
        <v>237</v>
      </c>
      <c r="I515" t="s">
        <v>640</v>
      </c>
      <c r="K515" s="3"/>
      <c r="M515" s="3"/>
    </row>
    <row r="516" spans="1:13">
      <c r="A516" t="s">
        <v>2035</v>
      </c>
      <c r="B516">
        <f ca="1">IF(OR(changes[[#This Row],[Type]]="Checklist",changes[[#This Row],[Type]]="checklist-flat"),1+IF(changes[[#This Row],[Type of change]] = "Edit",COUNTIFS($I$4:changes[[#This Row],[Name]],changes[[#This Row],[Name]], $E$4:changes[[#This Row],[Type of change]], "Edit")),B515)</f>
        <v>1</v>
      </c>
      <c r="C516" s="20">
        <v>44609</v>
      </c>
      <c r="D516" s="2" t="s">
        <v>2178</v>
      </c>
      <c r="E516" t="s">
        <v>2164</v>
      </c>
      <c r="F516" s="14" t="s">
        <v>1958</v>
      </c>
      <c r="G516" s="14" t="s">
        <v>638</v>
      </c>
      <c r="H516" t="s">
        <v>237</v>
      </c>
      <c r="I516" t="s">
        <v>641</v>
      </c>
      <c r="K516" s="3"/>
      <c r="M516" s="3"/>
    </row>
    <row r="517" spans="1:13">
      <c r="A517" t="s">
        <v>2035</v>
      </c>
      <c r="B517">
        <f ca="1">IF(OR(changes[[#This Row],[Type]]="Checklist",changes[[#This Row],[Type]]="checklist-flat"),1+IF(changes[[#This Row],[Type of change]] = "Edit",COUNTIFS($I$4:changes[[#This Row],[Name]],changes[[#This Row],[Name]], $E$4:changes[[#This Row],[Type of change]], "Edit")),B516)</f>
        <v>1</v>
      </c>
      <c r="C517" s="20">
        <v>44609</v>
      </c>
      <c r="D517" s="2" t="s">
        <v>2178</v>
      </c>
      <c r="E517" t="s">
        <v>2164</v>
      </c>
      <c r="F517" s="14" t="s">
        <v>1958</v>
      </c>
      <c r="G517" s="14" t="s">
        <v>638</v>
      </c>
      <c r="H517" t="s">
        <v>939</v>
      </c>
      <c r="I517" t="s">
        <v>642</v>
      </c>
      <c r="K517" s="3"/>
      <c r="M517" s="3"/>
    </row>
    <row r="518" spans="1:13">
      <c r="A518" t="s">
        <v>2035</v>
      </c>
      <c r="B518">
        <f ca="1">IF(OR(changes[[#This Row],[Type]]="Checklist",changes[[#This Row],[Type]]="checklist-flat"),1+IF(changes[[#This Row],[Type of change]] = "Edit",COUNTIFS($I$4:changes[[#This Row],[Name]],changes[[#This Row],[Name]], $E$4:changes[[#This Row],[Type of change]], "Edit")),B517)</f>
        <v>1</v>
      </c>
      <c r="C518" s="20">
        <v>44609</v>
      </c>
      <c r="D518" s="2" t="s">
        <v>2178</v>
      </c>
      <c r="E518" t="s">
        <v>2164</v>
      </c>
      <c r="F518" s="14" t="s">
        <v>1958</v>
      </c>
      <c r="G518" s="14" t="s">
        <v>638</v>
      </c>
      <c r="H518" t="s">
        <v>15</v>
      </c>
      <c r="I518" t="s">
        <v>643</v>
      </c>
      <c r="K518" s="3"/>
      <c r="M518" s="3"/>
    </row>
    <row r="519" spans="1:13">
      <c r="A519" t="s">
        <v>2035</v>
      </c>
      <c r="B519">
        <f ca="1">IF(OR(changes[[#This Row],[Type]]="Checklist",changes[[#This Row],[Type]]="checklist-flat"),1+IF(changes[[#This Row],[Type of change]] = "Edit",COUNTIFS($I$4:changes[[#This Row],[Name]],changes[[#This Row],[Name]], $E$4:changes[[#This Row],[Type of change]], "Edit")),B518)</f>
        <v>1</v>
      </c>
      <c r="C519" s="20">
        <v>44609</v>
      </c>
      <c r="D519" s="2" t="s">
        <v>2201</v>
      </c>
      <c r="E519" t="s">
        <v>2164</v>
      </c>
      <c r="F519" s="14" t="s">
        <v>1959</v>
      </c>
      <c r="G519" t="s">
        <v>738</v>
      </c>
      <c r="H519" t="s">
        <v>430</v>
      </c>
      <c r="I519" t="s">
        <v>738</v>
      </c>
      <c r="K519" s="3"/>
      <c r="M519" s="3" t="s">
        <v>2202</v>
      </c>
    </row>
    <row r="520" spans="1:13">
      <c r="A520" t="s">
        <v>2035</v>
      </c>
      <c r="B520">
        <f ca="1">IF(OR(changes[[#This Row],[Type]]="Checklist",changes[[#This Row],[Type]]="checklist-flat"),1+IF(changes[[#This Row],[Type of change]] = "Edit",COUNTIFS($I$4:changes[[#This Row],[Name]],changes[[#This Row],[Name]], $E$4:changes[[#This Row],[Type of change]], "Edit")),B519)</f>
        <v>1</v>
      </c>
      <c r="C520" s="20">
        <v>44609</v>
      </c>
      <c r="D520" s="2" t="s">
        <v>2201</v>
      </c>
      <c r="E520" t="s">
        <v>2164</v>
      </c>
      <c r="F520" s="14" t="s">
        <v>1959</v>
      </c>
      <c r="G520" t="s">
        <v>738</v>
      </c>
      <c r="H520" t="s">
        <v>15</v>
      </c>
      <c r="I520" t="s">
        <v>715</v>
      </c>
      <c r="K520" s="3"/>
      <c r="M520" s="3"/>
    </row>
    <row r="521" spans="1:13">
      <c r="A521" t="s">
        <v>2035</v>
      </c>
      <c r="B521">
        <f ca="1">IF(OR(changes[[#This Row],[Type]]="Checklist",changes[[#This Row],[Type]]="checklist-flat"),1+IF(changes[[#This Row],[Type of change]] = "Edit",COUNTIFS($I$4:changes[[#This Row],[Name]],changes[[#This Row],[Name]], $E$4:changes[[#This Row],[Type of change]], "Edit")),B520)</f>
        <v>1</v>
      </c>
      <c r="C521" s="20">
        <v>44609</v>
      </c>
      <c r="D521" s="2" t="s">
        <v>2201</v>
      </c>
      <c r="E521" t="s">
        <v>2164</v>
      </c>
      <c r="F521" s="14" t="s">
        <v>1959</v>
      </c>
      <c r="G521" t="s">
        <v>738</v>
      </c>
      <c r="H521" t="s">
        <v>15</v>
      </c>
      <c r="I521" t="s">
        <v>716</v>
      </c>
      <c r="K521" s="3"/>
      <c r="M521" s="3"/>
    </row>
    <row r="522" spans="1:13">
      <c r="A522" t="s">
        <v>2035</v>
      </c>
      <c r="B522">
        <f ca="1">IF(OR(changes[[#This Row],[Type]]="Checklist",changes[[#This Row],[Type]]="checklist-flat"),1+IF(changes[[#This Row],[Type of change]] = "Edit",COUNTIFS($I$4:changes[[#This Row],[Name]],changes[[#This Row],[Name]], $E$4:changes[[#This Row],[Type of change]], "Edit")),B521)</f>
        <v>1</v>
      </c>
      <c r="C522" s="20">
        <v>44609</v>
      </c>
      <c r="D522" s="2" t="s">
        <v>2201</v>
      </c>
      <c r="E522" t="s">
        <v>2164</v>
      </c>
      <c r="F522" s="14" t="s">
        <v>1959</v>
      </c>
      <c r="G522" t="s">
        <v>738</v>
      </c>
      <c r="H522" t="s">
        <v>15</v>
      </c>
      <c r="I522" t="s">
        <v>717</v>
      </c>
      <c r="K522" s="3"/>
      <c r="M522" s="3"/>
    </row>
    <row r="523" spans="1:13">
      <c r="A523" t="s">
        <v>2035</v>
      </c>
      <c r="B523">
        <f ca="1">IF(OR(changes[[#This Row],[Type]]="Checklist",changes[[#This Row],[Type]]="checklist-flat"),1+IF(changes[[#This Row],[Type of change]] = "Edit",COUNTIFS($I$4:changes[[#This Row],[Name]],changes[[#This Row],[Name]], $E$4:changes[[#This Row],[Type of change]], "Edit")),B522)</f>
        <v>1</v>
      </c>
      <c r="C523" s="20">
        <v>44609</v>
      </c>
      <c r="D523" s="2" t="s">
        <v>2201</v>
      </c>
      <c r="E523" t="s">
        <v>2164</v>
      </c>
      <c r="F523" s="14" t="s">
        <v>1959</v>
      </c>
      <c r="G523" t="s">
        <v>738</v>
      </c>
      <c r="H523" t="s">
        <v>15</v>
      </c>
      <c r="I523" t="s">
        <v>718</v>
      </c>
      <c r="K523" s="3"/>
      <c r="M523" s="3"/>
    </row>
    <row r="524" spans="1:13">
      <c r="A524" t="s">
        <v>2035</v>
      </c>
      <c r="B524">
        <f ca="1">IF(OR(changes[[#This Row],[Type]]="Checklist",changes[[#This Row],[Type]]="checklist-flat"),1+IF(changes[[#This Row],[Type of change]] = "Edit",COUNTIFS($I$4:changes[[#This Row],[Name]],changes[[#This Row],[Name]], $E$4:changes[[#This Row],[Type of change]], "Edit")),B523)</f>
        <v>1</v>
      </c>
      <c r="C524" s="20">
        <v>44609</v>
      </c>
      <c r="D524" s="2" t="s">
        <v>2201</v>
      </c>
      <c r="E524" t="s">
        <v>2164</v>
      </c>
      <c r="F524" s="14" t="s">
        <v>1959</v>
      </c>
      <c r="G524" t="s">
        <v>738</v>
      </c>
      <c r="H524" t="s">
        <v>15</v>
      </c>
      <c r="I524" t="s">
        <v>719</v>
      </c>
      <c r="K524" s="3"/>
      <c r="M524" s="3"/>
    </row>
    <row r="525" spans="1:13">
      <c r="A525" t="s">
        <v>2035</v>
      </c>
      <c r="B525">
        <f ca="1">IF(OR(changes[[#This Row],[Type]]="Checklist",changes[[#This Row],[Type]]="checklist-flat"),1+IF(changes[[#This Row],[Type of change]] = "Edit",COUNTIFS($I$4:changes[[#This Row],[Name]],changes[[#This Row],[Name]], $E$4:changes[[#This Row],[Type of change]], "Edit")),B524)</f>
        <v>1</v>
      </c>
      <c r="C525" s="20">
        <v>44609</v>
      </c>
      <c r="D525" s="2" t="s">
        <v>2201</v>
      </c>
      <c r="E525" t="s">
        <v>2164</v>
      </c>
      <c r="F525" s="14" t="s">
        <v>1959</v>
      </c>
      <c r="G525" t="s">
        <v>738</v>
      </c>
      <c r="H525" t="s">
        <v>15</v>
      </c>
      <c r="I525" t="s">
        <v>720</v>
      </c>
      <c r="K525" s="3"/>
      <c r="M525" s="3"/>
    </row>
    <row r="526" spans="1:13">
      <c r="A526" t="s">
        <v>2035</v>
      </c>
      <c r="B526">
        <f ca="1">IF(OR(changes[[#This Row],[Type]]="Checklist",changes[[#This Row],[Type]]="checklist-flat"),1+IF(changes[[#This Row],[Type of change]] = "Edit",COUNTIFS($I$4:changes[[#This Row],[Name]],changes[[#This Row],[Name]], $E$4:changes[[#This Row],[Type of change]], "Edit")),B525)</f>
        <v>1</v>
      </c>
      <c r="C526" s="20">
        <v>44609</v>
      </c>
      <c r="D526" s="2" t="s">
        <v>2201</v>
      </c>
      <c r="E526" t="s">
        <v>2164</v>
      </c>
      <c r="F526" s="14" t="s">
        <v>1959</v>
      </c>
      <c r="G526" t="s">
        <v>738</v>
      </c>
      <c r="H526" t="s">
        <v>15</v>
      </c>
      <c r="I526" t="s">
        <v>721</v>
      </c>
      <c r="K526" s="3"/>
      <c r="M526" s="3"/>
    </row>
    <row r="527" spans="1:13">
      <c r="A527" t="s">
        <v>2021</v>
      </c>
      <c r="B527">
        <f ca="1">IF(OR(changes[[#This Row],[Type]]="Checklist",changes[[#This Row],[Type]]="checklist-flat"),1+IF(changes[[#This Row],[Type of change]] = "Edit",COUNTIFS($I$4:changes[[#This Row],[Name]],changes[[#This Row],[Name]], $E$4:changes[[#This Row],[Type of change]], "Edit")),B526)</f>
        <v>1</v>
      </c>
      <c r="C527" s="20">
        <v>44609</v>
      </c>
      <c r="D527" s="2" t="s">
        <v>2201</v>
      </c>
      <c r="E527" t="s">
        <v>2164</v>
      </c>
      <c r="F527" s="14" t="s">
        <v>1959</v>
      </c>
      <c r="G527" t="s">
        <v>738</v>
      </c>
      <c r="H527" t="s">
        <v>432</v>
      </c>
      <c r="I527" t="s">
        <v>2203</v>
      </c>
      <c r="K527" s="3"/>
      <c r="M527" s="3" t="s">
        <v>2204</v>
      </c>
    </row>
    <row r="528" spans="1:13">
      <c r="A528" t="s">
        <v>2021</v>
      </c>
      <c r="B528">
        <f ca="1">IF(OR(changes[[#This Row],[Type]]="Checklist",changes[[#This Row],[Type]]="checklist-flat"),1+IF(changes[[#This Row],[Type of change]] = "Edit",COUNTIFS($I$4:changes[[#This Row],[Name]],changes[[#This Row],[Name]], $E$4:changes[[#This Row],[Type of change]], "Edit")),B527)</f>
        <v>1</v>
      </c>
      <c r="C528" s="20">
        <v>44609</v>
      </c>
      <c r="D528" s="2" t="s">
        <v>2201</v>
      </c>
      <c r="E528" t="s">
        <v>2164</v>
      </c>
      <c r="F528" s="14" t="s">
        <v>1959</v>
      </c>
      <c r="G528" t="s">
        <v>738</v>
      </c>
      <c r="H528" t="s">
        <v>15</v>
      </c>
      <c r="I528" t="s">
        <v>2205</v>
      </c>
      <c r="K528" s="3"/>
      <c r="M528" s="3"/>
    </row>
    <row r="529" spans="1:13">
      <c r="A529" t="s">
        <v>2021</v>
      </c>
      <c r="B529">
        <f ca="1">IF(OR(changes[[#This Row],[Type]]="Checklist",changes[[#This Row],[Type]]="checklist-flat"),1+IF(changes[[#This Row],[Type of change]] = "Edit",COUNTIFS($I$4:changes[[#This Row],[Name]],changes[[#This Row],[Name]], $E$4:changes[[#This Row],[Type of change]], "Edit")),B528)</f>
        <v>1</v>
      </c>
      <c r="C529" s="20">
        <v>44609</v>
      </c>
      <c r="D529" s="2" t="s">
        <v>2201</v>
      </c>
      <c r="E529" t="s">
        <v>2164</v>
      </c>
      <c r="F529" s="14" t="s">
        <v>1959</v>
      </c>
      <c r="G529" t="s">
        <v>738</v>
      </c>
      <c r="H529" t="s">
        <v>15</v>
      </c>
      <c r="I529" t="s">
        <v>771</v>
      </c>
      <c r="K529" s="3"/>
      <c r="M529" s="3"/>
    </row>
    <row r="530" spans="1:13">
      <c r="A530" t="s">
        <v>2021</v>
      </c>
      <c r="B530">
        <f ca="1">IF(OR(changes[[#This Row],[Type]]="Checklist",changes[[#This Row],[Type]]="checklist-flat"),1+IF(changes[[#This Row],[Type of change]] = "Edit",COUNTIFS($I$4:changes[[#This Row],[Name]],changes[[#This Row],[Name]], $E$4:changes[[#This Row],[Type of change]], "Edit")),B529)</f>
        <v>1</v>
      </c>
      <c r="C530" s="20">
        <v>44609</v>
      </c>
      <c r="D530" s="2" t="s">
        <v>2201</v>
      </c>
      <c r="E530" t="s">
        <v>2164</v>
      </c>
      <c r="F530" s="14" t="s">
        <v>1959</v>
      </c>
      <c r="G530" t="s">
        <v>738</v>
      </c>
      <c r="H530" t="s">
        <v>15</v>
      </c>
      <c r="I530" t="s">
        <v>2206</v>
      </c>
      <c r="K530" s="3"/>
      <c r="M530" s="3"/>
    </row>
    <row r="531" spans="1:13">
      <c r="A531" t="s">
        <v>2021</v>
      </c>
      <c r="B531">
        <f ca="1">IF(OR(changes[[#This Row],[Type]]="Checklist",changes[[#This Row],[Type]]="checklist-flat"),1+IF(changes[[#This Row],[Type of change]] = "Edit",COUNTIFS($I$4:changes[[#This Row],[Name]],changes[[#This Row],[Name]], $E$4:changes[[#This Row],[Type of change]], "Edit")),B530)</f>
        <v>1</v>
      </c>
      <c r="C531" s="20">
        <v>44609</v>
      </c>
      <c r="D531" s="2" t="s">
        <v>2201</v>
      </c>
      <c r="E531" t="s">
        <v>2164</v>
      </c>
      <c r="F531" s="14" t="s">
        <v>1959</v>
      </c>
      <c r="G531" t="s">
        <v>738</v>
      </c>
      <c r="H531" t="s">
        <v>15</v>
      </c>
      <c r="I531" t="s">
        <v>599</v>
      </c>
      <c r="K531" s="3"/>
      <c r="M531" s="3"/>
    </row>
    <row r="532" spans="1:13">
      <c r="A532" t="s">
        <v>2021</v>
      </c>
      <c r="B532">
        <f ca="1">IF(OR(changes[[#This Row],[Type]]="Checklist",changes[[#This Row],[Type]]="checklist-flat"),1+IF(changes[[#This Row],[Type of change]] = "Edit",COUNTIFS($I$4:changes[[#This Row],[Name]],changes[[#This Row],[Name]], $E$4:changes[[#This Row],[Type of change]], "Edit")),B531)</f>
        <v>1</v>
      </c>
      <c r="C532" s="20">
        <v>44609</v>
      </c>
      <c r="D532" s="2" t="s">
        <v>2201</v>
      </c>
      <c r="E532" t="s">
        <v>2164</v>
      </c>
      <c r="F532" s="14" t="s">
        <v>1959</v>
      </c>
      <c r="G532" t="s">
        <v>738</v>
      </c>
      <c r="H532" t="s">
        <v>15</v>
      </c>
      <c r="I532" t="s">
        <v>600</v>
      </c>
      <c r="K532" s="3"/>
      <c r="M532" s="3"/>
    </row>
    <row r="533" spans="1:13">
      <c r="A533" t="s">
        <v>2021</v>
      </c>
      <c r="B533">
        <f ca="1">IF(OR(changes[[#This Row],[Type]]="Checklist",changes[[#This Row],[Type]]="checklist-flat"),1+IF(changes[[#This Row],[Type of change]] = "Edit",COUNTIFS($I$4:changes[[#This Row],[Name]],changes[[#This Row],[Name]], $E$4:changes[[#This Row],[Type of change]], "Edit")),B532)</f>
        <v>1</v>
      </c>
      <c r="C533" s="20">
        <v>44609</v>
      </c>
      <c r="D533" s="2" t="s">
        <v>2201</v>
      </c>
      <c r="E533" t="s">
        <v>2164</v>
      </c>
      <c r="F533" s="14" t="s">
        <v>1959</v>
      </c>
      <c r="G533" t="s">
        <v>738</v>
      </c>
      <c r="H533" t="s">
        <v>15</v>
      </c>
      <c r="I533" t="s">
        <v>2207</v>
      </c>
      <c r="K533" s="3"/>
      <c r="M533" s="3"/>
    </row>
    <row r="534" spans="1:13">
      <c r="A534" t="s">
        <v>2021</v>
      </c>
      <c r="B534">
        <f ca="1">IF(OR(changes[[#This Row],[Type]]="Checklist",changes[[#This Row],[Type]]="checklist-flat"),1+IF(changes[[#This Row],[Type of change]] = "Edit",COUNTIFS($I$4:changes[[#This Row],[Name]],changes[[#This Row],[Name]], $E$4:changes[[#This Row],[Type of change]], "Edit")),B533)</f>
        <v>1</v>
      </c>
      <c r="C534" s="20">
        <v>44609</v>
      </c>
      <c r="D534" s="2" t="s">
        <v>2201</v>
      </c>
      <c r="E534" t="s">
        <v>2164</v>
      </c>
      <c r="F534" s="14" t="s">
        <v>1959</v>
      </c>
      <c r="G534" t="s">
        <v>738</v>
      </c>
      <c r="H534" t="s">
        <v>15</v>
      </c>
      <c r="I534" t="s">
        <v>2208</v>
      </c>
      <c r="K534" s="3"/>
      <c r="M534" s="3"/>
    </row>
    <row r="535" spans="1:13">
      <c r="A535" t="s">
        <v>2021</v>
      </c>
      <c r="B535">
        <f ca="1">IF(OR(changes[[#This Row],[Type]]="Checklist",changes[[#This Row],[Type]]="checklist-flat"),1+IF(changes[[#This Row],[Type of change]] = "Edit",COUNTIFS($I$4:changes[[#This Row],[Name]],changes[[#This Row],[Name]], $E$4:changes[[#This Row],[Type of change]], "Edit")),B534)</f>
        <v>1</v>
      </c>
      <c r="C535" s="20">
        <v>44609</v>
      </c>
      <c r="D535" s="2" t="s">
        <v>2201</v>
      </c>
      <c r="E535" t="s">
        <v>2164</v>
      </c>
      <c r="F535" s="14" t="s">
        <v>1959</v>
      </c>
      <c r="G535" t="s">
        <v>738</v>
      </c>
      <c r="H535" t="s">
        <v>15</v>
      </c>
      <c r="I535" t="s">
        <v>778</v>
      </c>
      <c r="K535" s="3"/>
      <c r="M535" s="3"/>
    </row>
    <row r="536" spans="1:13">
      <c r="A536" t="s">
        <v>2035</v>
      </c>
      <c r="B536">
        <f ca="1">IF(OR(changes[[#This Row],[Type]]="Checklist",changes[[#This Row],[Type]]="checklist-flat"),1+IF(changes[[#This Row],[Type of change]] = "Edit",COUNTIFS($I$4:changes[[#This Row],[Name]],changes[[#This Row],[Name]], $E$4:changes[[#This Row],[Type of change]], "Edit")),B535)</f>
        <v>1</v>
      </c>
      <c r="C536" s="20">
        <v>44609</v>
      </c>
      <c r="D536" s="2" t="s">
        <v>2201</v>
      </c>
      <c r="E536" t="s">
        <v>2164</v>
      </c>
      <c r="F536" s="14" t="s">
        <v>1959</v>
      </c>
      <c r="G536" t="s">
        <v>761</v>
      </c>
      <c r="H536" t="s">
        <v>430</v>
      </c>
      <c r="I536" t="s">
        <v>761</v>
      </c>
      <c r="K536" s="3"/>
      <c r="M536" s="3" t="s">
        <v>2209</v>
      </c>
    </row>
    <row r="537" spans="1:13">
      <c r="A537" t="s">
        <v>2035</v>
      </c>
      <c r="B537">
        <f ca="1">IF(OR(changes[[#This Row],[Type]]="Checklist",changes[[#This Row],[Type]]="checklist-flat"),1+IF(changes[[#This Row],[Type of change]] = "Edit",COUNTIFS($I$4:changes[[#This Row],[Name]],changes[[#This Row],[Name]], $E$4:changes[[#This Row],[Type of change]], "Edit")),B536)</f>
        <v>1</v>
      </c>
      <c r="C537" s="20">
        <v>44609</v>
      </c>
      <c r="D537" s="2" t="s">
        <v>2201</v>
      </c>
      <c r="E537" t="s">
        <v>2164</v>
      </c>
      <c r="F537" s="14" t="s">
        <v>1959</v>
      </c>
      <c r="G537" t="s">
        <v>761</v>
      </c>
      <c r="H537" t="s">
        <v>15</v>
      </c>
      <c r="I537" t="s">
        <v>762</v>
      </c>
      <c r="K537" s="3"/>
      <c r="M537" s="3"/>
    </row>
    <row r="538" spans="1:13">
      <c r="A538" t="s">
        <v>2035</v>
      </c>
      <c r="B538">
        <f ca="1">IF(OR(changes[[#This Row],[Type]]="Checklist",changes[[#This Row],[Type]]="checklist-flat"),1+IF(changes[[#This Row],[Type of change]] = "Edit",COUNTIFS($I$4:changes[[#This Row],[Name]],changes[[#This Row],[Name]], $E$4:changes[[#This Row],[Type of change]], "Edit")),B537)</f>
        <v>1</v>
      </c>
      <c r="C538" s="20">
        <v>44609</v>
      </c>
      <c r="D538" s="2" t="s">
        <v>2201</v>
      </c>
      <c r="E538" t="s">
        <v>2164</v>
      </c>
      <c r="F538" s="14" t="s">
        <v>1959</v>
      </c>
      <c r="G538" t="s">
        <v>761</v>
      </c>
      <c r="H538" t="s">
        <v>15</v>
      </c>
      <c r="I538" t="s">
        <v>763</v>
      </c>
      <c r="K538" s="3"/>
      <c r="M538" s="3"/>
    </row>
    <row r="539" spans="1:13">
      <c r="A539" t="s">
        <v>2035</v>
      </c>
      <c r="B539">
        <f ca="1">IF(OR(changes[[#This Row],[Type]]="Checklist",changes[[#This Row],[Type]]="checklist-flat"),1+IF(changes[[#This Row],[Type of change]] = "Edit",COUNTIFS($I$4:changes[[#This Row],[Name]],changes[[#This Row],[Name]], $E$4:changes[[#This Row],[Type of change]], "Edit")),B538)</f>
        <v>1</v>
      </c>
      <c r="C539" s="20">
        <v>44609</v>
      </c>
      <c r="D539" s="2" t="s">
        <v>2201</v>
      </c>
      <c r="E539" t="s">
        <v>2164</v>
      </c>
      <c r="F539" s="14" t="s">
        <v>1959</v>
      </c>
      <c r="G539" t="s">
        <v>761</v>
      </c>
      <c r="H539" t="s">
        <v>15</v>
      </c>
      <c r="I539" t="s">
        <v>764</v>
      </c>
      <c r="K539" s="3"/>
      <c r="M539" s="3"/>
    </row>
    <row r="540" spans="1:13">
      <c r="A540" t="s">
        <v>2035</v>
      </c>
      <c r="B540">
        <f ca="1">IF(OR(changes[[#This Row],[Type]]="Checklist",changes[[#This Row],[Type]]="checklist-flat"),1+IF(changes[[#This Row],[Type of change]] = "Edit",COUNTIFS($I$4:changes[[#This Row],[Name]],changes[[#This Row],[Name]], $E$4:changes[[#This Row],[Type of change]], "Edit")),B539)</f>
        <v>1</v>
      </c>
      <c r="C540" s="20">
        <v>44609</v>
      </c>
      <c r="D540" s="2" t="s">
        <v>2201</v>
      </c>
      <c r="E540" t="s">
        <v>2164</v>
      </c>
      <c r="F540" s="14" t="s">
        <v>1959</v>
      </c>
      <c r="G540" t="s">
        <v>761</v>
      </c>
      <c r="H540" t="s">
        <v>15</v>
      </c>
      <c r="I540" t="s">
        <v>2004</v>
      </c>
      <c r="K540" s="3"/>
      <c r="M540" s="3"/>
    </row>
    <row r="541" spans="1:13">
      <c r="A541" t="s">
        <v>2035</v>
      </c>
      <c r="B541">
        <f ca="1">IF(OR(changes[[#This Row],[Type]]="Checklist",changes[[#This Row],[Type]]="checklist-flat"),1+IF(changes[[#This Row],[Type of change]] = "Edit",COUNTIFS($I$4:changes[[#This Row],[Name]],changes[[#This Row],[Name]], $E$4:changes[[#This Row],[Type of change]], "Edit")),B540)</f>
        <v>1</v>
      </c>
      <c r="C541" s="20">
        <v>44609</v>
      </c>
      <c r="D541" s="2" t="s">
        <v>2201</v>
      </c>
      <c r="E541" t="s">
        <v>2164</v>
      </c>
      <c r="F541" s="14" t="s">
        <v>1959</v>
      </c>
      <c r="G541" t="s">
        <v>761</v>
      </c>
      <c r="H541" t="s">
        <v>15</v>
      </c>
      <c r="I541" t="s">
        <v>766</v>
      </c>
      <c r="K541" s="3"/>
      <c r="M541" s="3"/>
    </row>
    <row r="542" spans="1:13">
      <c r="A542" t="s">
        <v>2035</v>
      </c>
      <c r="B542">
        <f ca="1">IF(OR(changes[[#This Row],[Type]]="Checklist",changes[[#This Row],[Type]]="checklist-flat"),1+IF(changes[[#This Row],[Type of change]] = "Edit",COUNTIFS($I$4:changes[[#This Row],[Name]],changes[[#This Row],[Name]], $E$4:changes[[#This Row],[Type of change]], "Edit")),B541)</f>
        <v>1</v>
      </c>
      <c r="C542" s="20">
        <v>44609</v>
      </c>
      <c r="D542" s="2" t="s">
        <v>2201</v>
      </c>
      <c r="E542" t="s">
        <v>2164</v>
      </c>
      <c r="F542" s="14" t="s">
        <v>1959</v>
      </c>
      <c r="G542" t="s">
        <v>761</v>
      </c>
      <c r="H542" t="s">
        <v>15</v>
      </c>
      <c r="I542" t="s">
        <v>767</v>
      </c>
      <c r="K542" s="3"/>
      <c r="M542" s="3"/>
    </row>
    <row r="543" spans="1:13">
      <c r="A543" t="s">
        <v>2035</v>
      </c>
      <c r="B543">
        <f ca="1">IF(OR(changes[[#This Row],[Type]]="Checklist",changes[[#This Row],[Type]]="checklist-flat"),1+IF(changes[[#This Row],[Type of change]] = "Edit",COUNTIFS($I$4:changes[[#This Row],[Name]],changes[[#This Row],[Name]], $E$4:changes[[#This Row],[Type of change]], "Edit")),B542)</f>
        <v>1</v>
      </c>
      <c r="C543" s="20">
        <v>44609</v>
      </c>
      <c r="D543" s="2" t="s">
        <v>2201</v>
      </c>
      <c r="E543" t="s">
        <v>2164</v>
      </c>
      <c r="F543" s="14" t="s">
        <v>1959</v>
      </c>
      <c r="G543" t="s">
        <v>761</v>
      </c>
      <c r="H543" t="s">
        <v>15</v>
      </c>
      <c r="I543" t="s">
        <v>768</v>
      </c>
      <c r="K543" s="3"/>
      <c r="M543" s="3"/>
    </row>
    <row r="544" spans="1:13">
      <c r="A544" t="s">
        <v>2035</v>
      </c>
      <c r="B544">
        <f ca="1">IF(OR(changes[[#This Row],[Type]]="Checklist",changes[[#This Row],[Type]]="checklist-flat"),1+IF(changes[[#This Row],[Type of change]] = "Edit",COUNTIFS($I$4:changes[[#This Row],[Name]],changes[[#This Row],[Name]], $E$4:changes[[#This Row],[Type of change]], "Edit")),B543)</f>
        <v>1</v>
      </c>
      <c r="C544" s="20">
        <v>44609</v>
      </c>
      <c r="D544" s="14" t="s">
        <v>2201</v>
      </c>
      <c r="E544" s="14" t="s">
        <v>2164</v>
      </c>
      <c r="F544" s="14" t="s">
        <v>1959</v>
      </c>
      <c r="G544" s="14" t="s">
        <v>2210</v>
      </c>
      <c r="H544" s="14" t="s">
        <v>430</v>
      </c>
      <c r="I544" s="14" t="s">
        <v>2210</v>
      </c>
      <c r="J544" s="14"/>
      <c r="K544" s="3"/>
      <c r="M544" t="s">
        <v>2211</v>
      </c>
    </row>
    <row r="545" spans="1:13">
      <c r="A545" t="s">
        <v>2035</v>
      </c>
      <c r="B545">
        <f ca="1">IF(OR(changes[[#This Row],[Type]]="Checklist",changes[[#This Row],[Type]]="checklist-flat"),1+IF(changes[[#This Row],[Type of change]] = "Edit",COUNTIFS($I$4:changes[[#This Row],[Name]],changes[[#This Row],[Name]], $E$4:changes[[#This Row],[Type of change]], "Edit")),B544)</f>
        <v>1</v>
      </c>
      <c r="C545" s="20">
        <v>44609</v>
      </c>
      <c r="D545" s="14" t="s">
        <v>2201</v>
      </c>
      <c r="E545" s="14" t="s">
        <v>2164</v>
      </c>
      <c r="F545" s="14" t="s">
        <v>1959</v>
      </c>
      <c r="G545" s="14" t="s">
        <v>2210</v>
      </c>
      <c r="H545" s="14" t="s">
        <v>15</v>
      </c>
      <c r="I545" s="14" t="s">
        <v>839</v>
      </c>
      <c r="J545" s="14"/>
      <c r="K545" s="3"/>
      <c r="M545" s="3"/>
    </row>
    <row r="546" spans="1:13">
      <c r="A546" t="s">
        <v>2035</v>
      </c>
      <c r="B546">
        <f ca="1">IF(OR(changes[[#This Row],[Type]]="Checklist",changes[[#This Row],[Type]]="checklist-flat"),1+IF(changes[[#This Row],[Type of change]] = "Edit",COUNTIFS($I$4:changes[[#This Row],[Name]],changes[[#This Row],[Name]], $E$4:changes[[#This Row],[Type of change]], "Edit")),B545)</f>
        <v>1</v>
      </c>
      <c r="C546" s="20">
        <v>44609</v>
      </c>
      <c r="D546" s="14" t="s">
        <v>2201</v>
      </c>
      <c r="E546" s="14" t="s">
        <v>2164</v>
      </c>
      <c r="F546" s="14" t="s">
        <v>1959</v>
      </c>
      <c r="G546" s="14" t="s">
        <v>2210</v>
      </c>
      <c r="H546" s="14" t="s">
        <v>15</v>
      </c>
      <c r="I546" s="14" t="s">
        <v>840</v>
      </c>
      <c r="J546" s="14"/>
      <c r="K546" s="3"/>
      <c r="M546" s="3"/>
    </row>
    <row r="547" spans="1:13">
      <c r="A547" t="s">
        <v>2035</v>
      </c>
      <c r="B547">
        <f ca="1">IF(OR(changes[[#This Row],[Type]]="Checklist",changes[[#This Row],[Type]]="checklist-flat"),1+IF(changes[[#This Row],[Type of change]] = "Edit",COUNTIFS($I$4:changes[[#This Row],[Name]],changes[[#This Row],[Name]], $E$4:changes[[#This Row],[Type of change]], "Edit")),B546)</f>
        <v>1</v>
      </c>
      <c r="C547" s="20">
        <v>44609</v>
      </c>
      <c r="D547" s="14" t="s">
        <v>2201</v>
      </c>
      <c r="E547" s="14" t="s">
        <v>2164</v>
      </c>
      <c r="F547" s="14" t="s">
        <v>1959</v>
      </c>
      <c r="G547" s="14" t="s">
        <v>2210</v>
      </c>
      <c r="H547" s="14" t="s">
        <v>15</v>
      </c>
      <c r="I547" s="14" t="s">
        <v>841</v>
      </c>
      <c r="J547" s="14"/>
      <c r="K547" s="3"/>
      <c r="M547" s="3"/>
    </row>
    <row r="548" spans="1:13">
      <c r="A548" t="s">
        <v>2035</v>
      </c>
      <c r="B548">
        <f ca="1">IF(OR(changes[[#This Row],[Type]]="Checklist",changes[[#This Row],[Type]]="checklist-flat"),1+IF(changes[[#This Row],[Type of change]] = "Edit",COUNTIFS($I$4:changes[[#This Row],[Name]],changes[[#This Row],[Name]], $E$4:changes[[#This Row],[Type of change]], "Edit")),B547)</f>
        <v>1</v>
      </c>
      <c r="C548" s="20">
        <v>44609</v>
      </c>
      <c r="D548" s="14" t="s">
        <v>2201</v>
      </c>
      <c r="E548" s="14" t="s">
        <v>2164</v>
      </c>
      <c r="F548" s="14" t="s">
        <v>1959</v>
      </c>
      <c r="G548" s="14" t="s">
        <v>2210</v>
      </c>
      <c r="H548" s="14" t="s">
        <v>15</v>
      </c>
      <c r="I548" s="14" t="s">
        <v>842</v>
      </c>
      <c r="J548" s="14"/>
      <c r="K548" s="3"/>
      <c r="M548" s="3"/>
    </row>
    <row r="549" spans="1:13">
      <c r="A549" t="s">
        <v>2035</v>
      </c>
      <c r="B549">
        <f ca="1">IF(OR(changes[[#This Row],[Type]]="Checklist",changes[[#This Row],[Type]]="checklist-flat"),1+IF(changes[[#This Row],[Type of change]] = "Edit",COUNTIFS($I$4:changes[[#This Row],[Name]],changes[[#This Row],[Name]], $E$4:changes[[#This Row],[Type of change]], "Edit")),B548)</f>
        <v>1</v>
      </c>
      <c r="C549" s="20">
        <v>44609</v>
      </c>
      <c r="D549" s="14" t="s">
        <v>2201</v>
      </c>
      <c r="E549" s="14" t="s">
        <v>2020</v>
      </c>
      <c r="F549" s="14" t="s">
        <v>1959</v>
      </c>
      <c r="G549" s="14" t="s">
        <v>846</v>
      </c>
      <c r="H549" s="14" t="s">
        <v>15</v>
      </c>
      <c r="I549" s="14" t="s">
        <v>2005</v>
      </c>
      <c r="J549" s="14"/>
      <c r="K549" s="3"/>
      <c r="M549" s="3"/>
    </row>
    <row r="550" spans="1:13">
      <c r="A550" t="s">
        <v>2035</v>
      </c>
      <c r="B550">
        <f ca="1">IF(OR(changes[[#This Row],[Type]]="Checklist",changes[[#This Row],[Type]]="checklist-flat"),1+IF(changes[[#This Row],[Type of change]] = "Edit",COUNTIFS($I$4:changes[[#This Row],[Name]],changes[[#This Row],[Name]], $E$4:changes[[#This Row],[Type of change]], "Edit")),B549)</f>
        <v>1</v>
      </c>
      <c r="C550" s="20">
        <v>44609</v>
      </c>
      <c r="D550" s="14" t="s">
        <v>2201</v>
      </c>
      <c r="E550" s="14" t="s">
        <v>2020</v>
      </c>
      <c r="F550" s="14" t="s">
        <v>1959</v>
      </c>
      <c r="G550" s="14" t="s">
        <v>779</v>
      </c>
      <c r="H550" s="14" t="s">
        <v>432</v>
      </c>
      <c r="I550" s="14" t="s">
        <v>2212</v>
      </c>
      <c r="J550" s="14"/>
      <c r="K550" s="3"/>
      <c r="M550" s="3"/>
    </row>
    <row r="551" spans="1:13">
      <c r="A551" t="s">
        <v>2035</v>
      </c>
      <c r="B551">
        <f ca="1">IF(OR(changes[[#This Row],[Type]]="Checklist",changes[[#This Row],[Type]]="checklist-flat"),1+IF(changes[[#This Row],[Type of change]] = "Edit",COUNTIFS($I$4:changes[[#This Row],[Name]],changes[[#This Row],[Name]], $E$4:changes[[#This Row],[Type of change]], "Edit")),B550)</f>
        <v>1</v>
      </c>
      <c r="C551" s="20">
        <v>44609</v>
      </c>
      <c r="D551" s="14" t="s">
        <v>2201</v>
      </c>
      <c r="E551" s="14" t="s">
        <v>2020</v>
      </c>
      <c r="F551" s="14" t="s">
        <v>1959</v>
      </c>
      <c r="G551" s="14" t="s">
        <v>779</v>
      </c>
      <c r="H551" s="14" t="s">
        <v>15</v>
      </c>
      <c r="I551" s="14" t="s">
        <v>715</v>
      </c>
      <c r="J551" s="14"/>
      <c r="K551" s="3"/>
      <c r="M551" s="3"/>
    </row>
    <row r="552" spans="1:13">
      <c r="A552" t="s">
        <v>2035</v>
      </c>
      <c r="B552">
        <f ca="1">IF(OR(changes[[#This Row],[Type]]="Checklist",changes[[#This Row],[Type]]="checklist-flat"),1+IF(changes[[#This Row],[Type of change]] = "Edit",COUNTIFS($I$4:changes[[#This Row],[Name]],changes[[#This Row],[Name]], $E$4:changes[[#This Row],[Type of change]], "Edit")),B551)</f>
        <v>1</v>
      </c>
      <c r="C552" s="20">
        <v>44609</v>
      </c>
      <c r="D552" s="14" t="s">
        <v>2201</v>
      </c>
      <c r="E552" s="14" t="s">
        <v>2020</v>
      </c>
      <c r="F552" s="14" t="s">
        <v>1959</v>
      </c>
      <c r="G552" s="14" t="s">
        <v>779</v>
      </c>
      <c r="H552" s="14" t="s">
        <v>15</v>
      </c>
      <c r="I552" s="14" t="s">
        <v>716</v>
      </c>
      <c r="J552" s="14"/>
      <c r="K552" s="3"/>
      <c r="M552" s="3"/>
    </row>
    <row r="553" spans="1:13">
      <c r="A553" t="s">
        <v>2035</v>
      </c>
      <c r="B553">
        <f ca="1">IF(OR(changes[[#This Row],[Type]]="Checklist",changes[[#This Row],[Type]]="checklist-flat"),1+IF(changes[[#This Row],[Type of change]] = "Edit",COUNTIFS($I$4:changes[[#This Row],[Name]],changes[[#This Row],[Name]], $E$4:changes[[#This Row],[Type of change]], "Edit")),B552)</f>
        <v>1</v>
      </c>
      <c r="C553" s="20">
        <v>44609</v>
      </c>
      <c r="D553" s="14" t="s">
        <v>2201</v>
      </c>
      <c r="E553" s="14" t="s">
        <v>2020</v>
      </c>
      <c r="F553" s="14" t="s">
        <v>1959</v>
      </c>
      <c r="G553" s="14" t="s">
        <v>779</v>
      </c>
      <c r="H553" s="14" t="s">
        <v>15</v>
      </c>
      <c r="I553" s="14" t="s">
        <v>717</v>
      </c>
      <c r="J553" s="14"/>
      <c r="K553" s="3"/>
      <c r="M553" s="3"/>
    </row>
    <row r="554" spans="1:13">
      <c r="A554" t="s">
        <v>2035</v>
      </c>
      <c r="B554">
        <f ca="1">IF(OR(changes[[#This Row],[Type]]="Checklist",changes[[#This Row],[Type]]="checklist-flat"),1+IF(changes[[#This Row],[Type of change]] = "Edit",COUNTIFS($I$4:changes[[#This Row],[Name]],changes[[#This Row],[Name]], $E$4:changes[[#This Row],[Type of change]], "Edit")),B553)</f>
        <v>1</v>
      </c>
      <c r="C554" s="20">
        <v>44609</v>
      </c>
      <c r="D554" s="14" t="s">
        <v>2201</v>
      </c>
      <c r="E554" s="14" t="s">
        <v>2020</v>
      </c>
      <c r="F554" s="14" t="s">
        <v>1959</v>
      </c>
      <c r="G554" s="14" t="s">
        <v>779</v>
      </c>
      <c r="H554" s="14" t="s">
        <v>15</v>
      </c>
      <c r="I554" s="14" t="s">
        <v>718</v>
      </c>
      <c r="J554" s="14"/>
      <c r="K554" s="3"/>
      <c r="M554" s="3"/>
    </row>
    <row r="555" spans="1:13">
      <c r="A555" t="s">
        <v>2035</v>
      </c>
      <c r="B555">
        <f ca="1">IF(OR(changes[[#This Row],[Type]]="Checklist",changes[[#This Row],[Type]]="checklist-flat"),1+IF(changes[[#This Row],[Type of change]] = "Edit",COUNTIFS($I$4:changes[[#This Row],[Name]],changes[[#This Row],[Name]], $E$4:changes[[#This Row],[Type of change]], "Edit")),B554)</f>
        <v>1</v>
      </c>
      <c r="C555" s="20">
        <v>44609</v>
      </c>
      <c r="D555" s="14" t="s">
        <v>2201</v>
      </c>
      <c r="E555" s="14" t="s">
        <v>2020</v>
      </c>
      <c r="F555" s="14" t="s">
        <v>1959</v>
      </c>
      <c r="G555" s="14" t="s">
        <v>779</v>
      </c>
      <c r="H555" s="14" t="s">
        <v>15</v>
      </c>
      <c r="I555" s="14" t="s">
        <v>719</v>
      </c>
      <c r="J555" s="14"/>
      <c r="K555" s="3"/>
      <c r="M555" s="3"/>
    </row>
    <row r="556" spans="1:13">
      <c r="A556" t="s">
        <v>2035</v>
      </c>
      <c r="B556">
        <f ca="1">IF(OR(changes[[#This Row],[Type]]="Checklist",changes[[#This Row],[Type]]="checklist-flat"),1+IF(changes[[#This Row],[Type of change]] = "Edit",COUNTIFS($I$4:changes[[#This Row],[Name]],changes[[#This Row],[Name]], $E$4:changes[[#This Row],[Type of change]], "Edit")),B555)</f>
        <v>1</v>
      </c>
      <c r="C556" s="20">
        <v>44609</v>
      </c>
      <c r="D556" s="14" t="s">
        <v>2201</v>
      </c>
      <c r="E556" s="14" t="s">
        <v>2020</v>
      </c>
      <c r="F556" s="14" t="s">
        <v>1959</v>
      </c>
      <c r="G556" s="14" t="s">
        <v>779</v>
      </c>
      <c r="H556" s="14" t="s">
        <v>15</v>
      </c>
      <c r="I556" s="14" t="s">
        <v>720</v>
      </c>
      <c r="J556" s="14"/>
      <c r="K556" s="3"/>
      <c r="M556" s="3"/>
    </row>
    <row r="557" spans="1:13">
      <c r="A557" t="s">
        <v>2035</v>
      </c>
      <c r="B557">
        <f ca="1">IF(OR(changes[[#This Row],[Type]]="Checklist",changes[[#This Row],[Type]]="checklist-flat"),1+IF(changes[[#This Row],[Type of change]] = "Edit",COUNTIFS($I$4:changes[[#This Row],[Name]],changes[[#This Row],[Name]], $E$4:changes[[#This Row],[Type of change]], "Edit")),B556)</f>
        <v>1</v>
      </c>
      <c r="C557" s="20">
        <v>44609</v>
      </c>
      <c r="D557" s="14" t="s">
        <v>2201</v>
      </c>
      <c r="E557" s="14" t="s">
        <v>2020</v>
      </c>
      <c r="F557" s="14" t="s">
        <v>1959</v>
      </c>
      <c r="G557" s="14" t="s">
        <v>779</v>
      </c>
      <c r="H557" s="14" t="s">
        <v>15</v>
      </c>
      <c r="I557" s="14" t="s">
        <v>721</v>
      </c>
      <c r="J557" s="14"/>
      <c r="K557" s="3"/>
      <c r="M557" s="3"/>
    </row>
    <row r="558" spans="1:13">
      <c r="A558" t="s">
        <v>2035</v>
      </c>
      <c r="B558">
        <f ca="1">IF(OR(changes[[#This Row],[Type]]="Checklist",changes[[#This Row],[Type]]="checklist-flat"),1+IF(changes[[#This Row],[Type of change]] = "Edit",COUNTIFS($I$4:changes[[#This Row],[Name]],changes[[#This Row],[Name]], $E$4:changes[[#This Row],[Type of change]], "Edit")),B557)</f>
        <v>1</v>
      </c>
      <c r="C558" s="20">
        <v>44609</v>
      </c>
      <c r="D558" s="14" t="s">
        <v>2201</v>
      </c>
      <c r="E558" s="14" t="s">
        <v>2020</v>
      </c>
      <c r="F558" s="14" t="s">
        <v>1959</v>
      </c>
      <c r="G558" s="14" t="s">
        <v>779</v>
      </c>
      <c r="H558" s="14" t="s">
        <v>432</v>
      </c>
      <c r="I558" s="14" t="s">
        <v>2213</v>
      </c>
      <c r="J558" s="14"/>
      <c r="K558" s="3"/>
      <c r="M558" s="3"/>
    </row>
    <row r="559" spans="1:13">
      <c r="A559" t="s">
        <v>2035</v>
      </c>
      <c r="B559">
        <f ca="1">IF(OR(changes[[#This Row],[Type]]="Checklist",changes[[#This Row],[Type]]="checklist-flat"),1+IF(changes[[#This Row],[Type of change]] = "Edit",COUNTIFS($I$4:changes[[#This Row],[Name]],changes[[#This Row],[Name]], $E$4:changes[[#This Row],[Type of change]], "Edit")),B558)</f>
        <v>1</v>
      </c>
      <c r="C559" s="20">
        <v>44609</v>
      </c>
      <c r="D559" s="14" t="s">
        <v>2201</v>
      </c>
      <c r="E559" s="14" t="s">
        <v>2020</v>
      </c>
      <c r="F559" s="14" t="s">
        <v>1959</v>
      </c>
      <c r="G559" s="14" t="s">
        <v>779</v>
      </c>
      <c r="H559" s="14" t="s">
        <v>15</v>
      </c>
      <c r="I559" s="14" t="s">
        <v>715</v>
      </c>
      <c r="J559" s="14"/>
      <c r="K559" s="3"/>
      <c r="M559" s="3"/>
    </row>
    <row r="560" spans="1:13">
      <c r="A560" t="s">
        <v>2035</v>
      </c>
      <c r="B560">
        <f ca="1">IF(OR(changes[[#This Row],[Type]]="Checklist",changes[[#This Row],[Type]]="checklist-flat"),1+IF(changes[[#This Row],[Type of change]] = "Edit",COUNTIFS($I$4:changes[[#This Row],[Name]],changes[[#This Row],[Name]], $E$4:changes[[#This Row],[Type of change]], "Edit")),B559)</f>
        <v>1</v>
      </c>
      <c r="C560" s="20">
        <v>44609</v>
      </c>
      <c r="D560" s="14" t="s">
        <v>2201</v>
      </c>
      <c r="E560" s="14" t="s">
        <v>2020</v>
      </c>
      <c r="F560" s="14" t="s">
        <v>1959</v>
      </c>
      <c r="G560" s="14" t="s">
        <v>779</v>
      </c>
      <c r="H560" s="14" t="s">
        <v>15</v>
      </c>
      <c r="I560" s="14" t="s">
        <v>716</v>
      </c>
      <c r="J560" s="14"/>
      <c r="K560" s="3"/>
      <c r="M560" s="3"/>
    </row>
    <row r="561" spans="1:13">
      <c r="A561" t="s">
        <v>2035</v>
      </c>
      <c r="B561">
        <f ca="1">IF(OR(changes[[#This Row],[Type]]="Checklist",changes[[#This Row],[Type]]="checklist-flat"),1+IF(changes[[#This Row],[Type of change]] = "Edit",COUNTIFS($I$4:changes[[#This Row],[Name]],changes[[#This Row],[Name]], $E$4:changes[[#This Row],[Type of change]], "Edit")),B560)</f>
        <v>1</v>
      </c>
      <c r="C561" s="20">
        <v>44609</v>
      </c>
      <c r="D561" s="14" t="s">
        <v>2201</v>
      </c>
      <c r="E561" s="14" t="s">
        <v>2020</v>
      </c>
      <c r="F561" s="14" t="s">
        <v>1959</v>
      </c>
      <c r="G561" s="14" t="s">
        <v>779</v>
      </c>
      <c r="H561" s="14" t="s">
        <v>15</v>
      </c>
      <c r="I561" s="14" t="s">
        <v>717</v>
      </c>
      <c r="J561" s="14"/>
      <c r="K561" s="3"/>
      <c r="M561" s="3"/>
    </row>
    <row r="562" spans="1:13">
      <c r="A562" t="s">
        <v>2035</v>
      </c>
      <c r="B562">
        <f ca="1">IF(OR(changes[[#This Row],[Type]]="Checklist",changes[[#This Row],[Type]]="checklist-flat"),1+IF(changes[[#This Row],[Type of change]] = "Edit",COUNTIFS($I$4:changes[[#This Row],[Name]],changes[[#This Row],[Name]], $E$4:changes[[#This Row],[Type of change]], "Edit")),B561)</f>
        <v>1</v>
      </c>
      <c r="C562" s="20">
        <v>44609</v>
      </c>
      <c r="D562" s="14" t="s">
        <v>2201</v>
      </c>
      <c r="E562" s="14" t="s">
        <v>2020</v>
      </c>
      <c r="F562" s="14" t="s">
        <v>1959</v>
      </c>
      <c r="G562" s="14" t="s">
        <v>779</v>
      </c>
      <c r="H562" s="14" t="s">
        <v>15</v>
      </c>
      <c r="I562" s="14" t="s">
        <v>718</v>
      </c>
      <c r="J562" s="14"/>
      <c r="K562" s="3"/>
      <c r="M562" s="3"/>
    </row>
    <row r="563" spans="1:13">
      <c r="A563" t="s">
        <v>2035</v>
      </c>
      <c r="B563">
        <f ca="1">IF(OR(changes[[#This Row],[Type]]="Checklist",changes[[#This Row],[Type]]="checklist-flat"),1+IF(changes[[#This Row],[Type of change]] = "Edit",COUNTIFS($I$4:changes[[#This Row],[Name]],changes[[#This Row],[Name]], $E$4:changes[[#This Row],[Type of change]], "Edit")),B562)</f>
        <v>1</v>
      </c>
      <c r="C563" s="20">
        <v>44609</v>
      </c>
      <c r="D563" s="14" t="s">
        <v>2201</v>
      </c>
      <c r="E563" s="14" t="s">
        <v>2020</v>
      </c>
      <c r="F563" s="14" t="s">
        <v>1959</v>
      </c>
      <c r="G563" s="14" t="s">
        <v>779</v>
      </c>
      <c r="H563" s="14" t="s">
        <v>15</v>
      </c>
      <c r="I563" s="14" t="s">
        <v>719</v>
      </c>
      <c r="J563" s="14"/>
      <c r="K563" s="3"/>
      <c r="M563" s="3"/>
    </row>
    <row r="564" spans="1:13">
      <c r="A564" t="s">
        <v>2035</v>
      </c>
      <c r="B564">
        <f ca="1">IF(OR(changes[[#This Row],[Type]]="Checklist",changes[[#This Row],[Type]]="checklist-flat"),1+IF(changes[[#This Row],[Type of change]] = "Edit",COUNTIFS($I$4:changes[[#This Row],[Name]],changes[[#This Row],[Name]], $E$4:changes[[#This Row],[Type of change]], "Edit")),B563)</f>
        <v>1</v>
      </c>
      <c r="C564" s="20">
        <v>44609</v>
      </c>
      <c r="D564" s="14" t="s">
        <v>2201</v>
      </c>
      <c r="E564" s="14" t="s">
        <v>2020</v>
      </c>
      <c r="F564" s="14" t="s">
        <v>1959</v>
      </c>
      <c r="G564" s="14" t="s">
        <v>779</v>
      </c>
      <c r="H564" s="14" t="s">
        <v>15</v>
      </c>
      <c r="I564" s="14" t="s">
        <v>720</v>
      </c>
      <c r="J564" s="14"/>
      <c r="K564" s="3"/>
      <c r="M564" s="3"/>
    </row>
    <row r="565" spans="1:13">
      <c r="A565" t="s">
        <v>2035</v>
      </c>
      <c r="B565">
        <f ca="1">IF(OR(changes[[#This Row],[Type]]="Checklist",changes[[#This Row],[Type]]="checklist-flat"),1+IF(changes[[#This Row],[Type of change]] = "Edit",COUNTIFS($I$4:changes[[#This Row],[Name]],changes[[#This Row],[Name]], $E$4:changes[[#This Row],[Type of change]], "Edit")),B564)</f>
        <v>1</v>
      </c>
      <c r="C565" s="20">
        <v>44609</v>
      </c>
      <c r="D565" s="14" t="s">
        <v>2201</v>
      </c>
      <c r="E565" s="14" t="s">
        <v>2020</v>
      </c>
      <c r="F565" s="14" t="s">
        <v>1959</v>
      </c>
      <c r="G565" s="14" t="s">
        <v>779</v>
      </c>
      <c r="H565" s="14" t="s">
        <v>15</v>
      </c>
      <c r="I565" s="14" t="s">
        <v>721</v>
      </c>
      <c r="J565" s="14"/>
      <c r="K565" s="3"/>
      <c r="M565" s="3"/>
    </row>
    <row r="566" spans="1:13">
      <c r="A566" t="s">
        <v>2021</v>
      </c>
      <c r="B566">
        <f ca="1">IF(OR(changes[[#This Row],[Type]]="Checklist",changes[[#This Row],[Type]]="checklist-flat"),1+IF(changes[[#This Row],[Type of change]] = "Edit",COUNTIFS($I$4:changes[[#This Row],[Name]],changes[[#This Row],[Name]], $E$4:changes[[#This Row],[Type of change]], "Edit")),B565)</f>
        <v>1</v>
      </c>
      <c r="C566" s="20">
        <v>44609</v>
      </c>
      <c r="D566" s="14" t="s">
        <v>2201</v>
      </c>
      <c r="E566" s="14" t="s">
        <v>2164</v>
      </c>
      <c r="F566" s="14" t="s">
        <v>1959</v>
      </c>
      <c r="G566" s="14" t="s">
        <v>595</v>
      </c>
      <c r="H566" s="14" t="s">
        <v>430</v>
      </c>
      <c r="I566" s="14" t="s">
        <v>595</v>
      </c>
      <c r="J566" s="14"/>
      <c r="K566" s="3"/>
      <c r="M566" s="3" t="s">
        <v>2214</v>
      </c>
    </row>
    <row r="567" spans="1:13">
      <c r="A567" t="s">
        <v>2021</v>
      </c>
      <c r="B567">
        <f ca="1">IF(OR(changes[[#This Row],[Type]]="Checklist",changes[[#This Row],[Type]]="checklist-flat"),1+IF(changes[[#This Row],[Type of change]] = "Edit",COUNTIFS($I$4:changes[[#This Row],[Name]],changes[[#This Row],[Name]], $E$4:changes[[#This Row],[Type of change]], "Edit")),B566)</f>
        <v>1</v>
      </c>
      <c r="C567" s="20">
        <v>44609</v>
      </c>
      <c r="D567" s="14" t="s">
        <v>2201</v>
      </c>
      <c r="E567" s="14" t="s">
        <v>2164</v>
      </c>
      <c r="F567" s="14" t="s">
        <v>1959</v>
      </c>
      <c r="G567" s="14" t="s">
        <v>595</v>
      </c>
      <c r="H567" s="14" t="s">
        <v>15</v>
      </c>
      <c r="I567" s="14" t="s">
        <v>22</v>
      </c>
      <c r="J567" s="14"/>
      <c r="K567" s="3"/>
      <c r="M567" s="3"/>
    </row>
    <row r="568" spans="1:13">
      <c r="A568" t="s">
        <v>2021</v>
      </c>
      <c r="B568">
        <f ca="1">IF(OR(changes[[#This Row],[Type]]="Checklist",changes[[#This Row],[Type]]="checklist-flat"),1+IF(changes[[#This Row],[Type of change]] = "Edit",COUNTIFS($I$4:changes[[#This Row],[Name]],changes[[#This Row],[Name]], $E$4:changes[[#This Row],[Type of change]], "Edit")),B567)</f>
        <v>1</v>
      </c>
      <c r="C568" s="20">
        <v>44609</v>
      </c>
      <c r="D568" s="14" t="s">
        <v>2201</v>
      </c>
      <c r="E568" s="14" t="s">
        <v>2164</v>
      </c>
      <c r="F568" s="14" t="s">
        <v>1959</v>
      </c>
      <c r="G568" s="14" t="s">
        <v>595</v>
      </c>
      <c r="H568" s="14" t="s">
        <v>15</v>
      </c>
      <c r="I568" s="14" t="s">
        <v>23</v>
      </c>
      <c r="J568" s="14"/>
      <c r="K568" s="3"/>
      <c r="M568" s="3"/>
    </row>
    <row r="569" spans="1:13">
      <c r="A569" t="s">
        <v>2021</v>
      </c>
      <c r="B569">
        <f ca="1">IF(OR(changes[[#This Row],[Type]]="Checklist",changes[[#This Row],[Type]]="checklist-flat"),1+IF(changes[[#This Row],[Type of change]] = "Edit",COUNTIFS($I$4:changes[[#This Row],[Name]],changes[[#This Row],[Name]], $E$4:changes[[#This Row],[Type of change]], "Edit")),B568)</f>
        <v>1</v>
      </c>
      <c r="C569" s="20">
        <v>44609</v>
      </c>
      <c r="D569" s="14" t="s">
        <v>2201</v>
      </c>
      <c r="E569" s="14" t="s">
        <v>2164</v>
      </c>
      <c r="F569" s="14" t="s">
        <v>1959</v>
      </c>
      <c r="G569" s="14" t="s">
        <v>595</v>
      </c>
      <c r="H569" s="14" t="s">
        <v>939</v>
      </c>
      <c r="I569" s="14" t="s">
        <v>2199</v>
      </c>
      <c r="J569" s="14"/>
      <c r="K569" s="3"/>
      <c r="M569" s="3"/>
    </row>
    <row r="570" spans="1:13">
      <c r="A570" t="s">
        <v>2021</v>
      </c>
      <c r="B570">
        <f ca="1">IF(OR(changes[[#This Row],[Type]]="Checklist",changes[[#This Row],[Type]]="checklist-flat"),1+IF(changes[[#This Row],[Type of change]] = "Edit",COUNTIFS($I$4:changes[[#This Row],[Name]],changes[[#This Row],[Name]], $E$4:changes[[#This Row],[Type of change]], "Edit")),B569)</f>
        <v>1</v>
      </c>
      <c r="C570" s="20">
        <v>44609</v>
      </c>
      <c r="D570" s="14" t="s">
        <v>2201</v>
      </c>
      <c r="E570" s="14" t="s">
        <v>2164</v>
      </c>
      <c r="F570" s="14" t="s">
        <v>1959</v>
      </c>
      <c r="G570" s="14" t="s">
        <v>595</v>
      </c>
      <c r="H570" s="14" t="s">
        <v>15</v>
      </c>
      <c r="I570" s="14" t="s">
        <v>2215</v>
      </c>
      <c r="J570" s="14"/>
      <c r="K570" s="3"/>
      <c r="M570" s="3"/>
    </row>
    <row r="571" spans="1:13">
      <c r="A571" t="s">
        <v>2035</v>
      </c>
      <c r="B571">
        <f ca="1">IF(OR(changes[[#This Row],[Type]]="Checklist",changes[[#This Row],[Type]]="checklist-flat"),1+IF(changes[[#This Row],[Type of change]] = "Edit",COUNTIFS($I$4:changes[[#This Row],[Name]],changes[[#This Row],[Name]], $E$4:changes[[#This Row],[Type of change]], "Edit")),B570)</f>
        <v>1</v>
      </c>
      <c r="C571" s="20">
        <v>44609</v>
      </c>
      <c r="D571" s="14" t="s">
        <v>2201</v>
      </c>
      <c r="E571" s="14" t="s">
        <v>2164</v>
      </c>
      <c r="F571" s="14" t="s">
        <v>1959</v>
      </c>
      <c r="G571" s="14" t="s">
        <v>621</v>
      </c>
      <c r="H571" s="14" t="s">
        <v>430</v>
      </c>
      <c r="I571" s="14" t="s">
        <v>621</v>
      </c>
      <c r="J571" s="14"/>
      <c r="K571" s="3"/>
      <c r="M571" s="3"/>
    </row>
    <row r="572" spans="1:13">
      <c r="A572" t="s">
        <v>2035</v>
      </c>
      <c r="B572">
        <f ca="1">IF(OR(changes[[#This Row],[Type]]="Checklist",changes[[#This Row],[Type]]="checklist-flat"),1+IF(changes[[#This Row],[Type of change]] = "Edit",COUNTIFS($I$4:changes[[#This Row],[Name]],changes[[#This Row],[Name]], $E$4:changes[[#This Row],[Type of change]], "Edit")),B571)</f>
        <v>1</v>
      </c>
      <c r="C572" s="20">
        <v>44609</v>
      </c>
      <c r="D572" s="14" t="s">
        <v>2201</v>
      </c>
      <c r="E572" s="14" t="s">
        <v>2164</v>
      </c>
      <c r="F572" s="14" t="s">
        <v>1959</v>
      </c>
      <c r="G572" s="14" t="s">
        <v>621</v>
      </c>
      <c r="H572" s="14" t="s">
        <v>15</v>
      </c>
      <c r="I572" s="14" t="s">
        <v>22</v>
      </c>
      <c r="J572" s="14"/>
      <c r="K572" s="3"/>
      <c r="M572" s="3"/>
    </row>
    <row r="573" spans="1:13">
      <c r="A573" t="s">
        <v>2035</v>
      </c>
      <c r="B573">
        <f ca="1">IF(OR(changes[[#This Row],[Type]]="Checklist",changes[[#This Row],[Type]]="checklist-flat"),1+IF(changes[[#This Row],[Type of change]] = "Edit",COUNTIFS($I$4:changes[[#This Row],[Name]],changes[[#This Row],[Name]], $E$4:changes[[#This Row],[Type of change]], "Edit")),B572)</f>
        <v>1</v>
      </c>
      <c r="C573" s="20">
        <v>44609</v>
      </c>
      <c r="D573" s="14" t="s">
        <v>2201</v>
      </c>
      <c r="E573" s="14" t="s">
        <v>2164</v>
      </c>
      <c r="F573" s="14" t="s">
        <v>1959</v>
      </c>
      <c r="G573" s="14" t="s">
        <v>621</v>
      </c>
      <c r="H573" s="14" t="s">
        <v>15</v>
      </c>
      <c r="I573" s="14" t="s">
        <v>23</v>
      </c>
      <c r="K573" s="3"/>
      <c r="M573" s="3"/>
    </row>
    <row r="574" spans="1:13">
      <c r="A574" t="s">
        <v>2035</v>
      </c>
      <c r="B574">
        <f ca="1">IF(OR(changes[[#This Row],[Type]]="Checklist",changes[[#This Row],[Type]]="checklist-flat"),1+IF(changes[[#This Row],[Type of change]] = "Edit",COUNTIFS($I$4:changes[[#This Row],[Name]],changes[[#This Row],[Name]], $E$4:changes[[#This Row],[Type of change]], "Edit")),B573)</f>
        <v>1</v>
      </c>
      <c r="C574" s="20">
        <v>44609</v>
      </c>
      <c r="D574" s="14" t="s">
        <v>2201</v>
      </c>
      <c r="E574" s="14" t="s">
        <v>2164</v>
      </c>
      <c r="F574" s="14" t="s">
        <v>1959</v>
      </c>
      <c r="G574" s="14" t="s">
        <v>621</v>
      </c>
      <c r="H574" s="14" t="s">
        <v>939</v>
      </c>
      <c r="I574" s="14" t="s">
        <v>2199</v>
      </c>
      <c r="K574" s="3"/>
      <c r="M574" s="3"/>
    </row>
    <row r="575" spans="1:13">
      <c r="A575" t="s">
        <v>2035</v>
      </c>
      <c r="B575">
        <f ca="1">IF(OR(changes[[#This Row],[Type]]="Checklist",changes[[#This Row],[Type]]="checklist-flat"),1+IF(changes[[#This Row],[Type of change]] = "Edit",COUNTIFS($I$4:changes[[#This Row],[Name]],changes[[#This Row],[Name]], $E$4:changes[[#This Row],[Type of change]], "Edit")),B574)</f>
        <v>1</v>
      </c>
      <c r="C575" s="20">
        <v>44609</v>
      </c>
      <c r="D575" s="14" t="s">
        <v>2201</v>
      </c>
      <c r="E575" s="14" t="s">
        <v>2164</v>
      </c>
      <c r="F575" s="14" t="s">
        <v>1959</v>
      </c>
      <c r="G575" s="14" t="s">
        <v>621</v>
      </c>
      <c r="H575" s="14" t="s">
        <v>15</v>
      </c>
      <c r="I575" s="14" t="s">
        <v>2215</v>
      </c>
      <c r="K575" s="3"/>
      <c r="M575" s="3"/>
    </row>
    <row r="576" spans="1:13">
      <c r="A576" t="s">
        <v>2035</v>
      </c>
      <c r="B576">
        <f ca="1">IF(OR(changes[[#This Row],[Type]]="Checklist",changes[[#This Row],[Type]]="checklist-flat"),1+IF(changes[[#This Row],[Type of change]] = "Edit",COUNTIFS($I$4:changes[[#This Row],[Name]],changes[[#This Row],[Name]], $E$4:changes[[#This Row],[Type of change]], "Edit")),B575)</f>
        <v>1</v>
      </c>
      <c r="C576" s="20">
        <v>44609</v>
      </c>
      <c r="D576" s="14" t="s">
        <v>2201</v>
      </c>
      <c r="E576" s="14" t="s">
        <v>2164</v>
      </c>
      <c r="F576" s="14" t="s">
        <v>1959</v>
      </c>
      <c r="G576" s="14" t="s">
        <v>2216</v>
      </c>
      <c r="H576" s="14" t="s">
        <v>430</v>
      </c>
      <c r="I576" s="14" t="s">
        <v>2216</v>
      </c>
      <c r="K576" s="3"/>
      <c r="M576" s="3"/>
    </row>
    <row r="577" spans="1:13">
      <c r="A577" t="s">
        <v>2035</v>
      </c>
      <c r="B577">
        <f ca="1">IF(OR(changes[[#This Row],[Type]]="Checklist",changes[[#This Row],[Type]]="checklist-flat"),1+IF(changes[[#This Row],[Type of change]] = "Edit",COUNTIFS($I$4:changes[[#This Row],[Name]],changes[[#This Row],[Name]], $E$4:changes[[#This Row],[Type of change]], "Edit")),B576)</f>
        <v>1</v>
      </c>
      <c r="C577" s="20">
        <v>44609</v>
      </c>
      <c r="D577" s="14" t="s">
        <v>2201</v>
      </c>
      <c r="E577" s="14" t="s">
        <v>2164</v>
      </c>
      <c r="F577" s="14" t="s">
        <v>1959</v>
      </c>
      <c r="G577" s="14" t="s">
        <v>2216</v>
      </c>
      <c r="H577" s="14" t="s">
        <v>15</v>
      </c>
      <c r="I577" s="14" t="s">
        <v>22</v>
      </c>
      <c r="K577" s="3"/>
      <c r="M577" s="3"/>
    </row>
    <row r="578" spans="1:13">
      <c r="A578" t="s">
        <v>2035</v>
      </c>
      <c r="B578">
        <f ca="1">IF(OR(changes[[#This Row],[Type]]="Checklist",changes[[#This Row],[Type]]="checklist-flat"),1+IF(changes[[#This Row],[Type of change]] = "Edit",COUNTIFS($I$4:changes[[#This Row],[Name]],changes[[#This Row],[Name]], $E$4:changes[[#This Row],[Type of change]], "Edit")),B577)</f>
        <v>1</v>
      </c>
      <c r="C578" s="20">
        <v>44609</v>
      </c>
      <c r="D578" s="14" t="s">
        <v>2201</v>
      </c>
      <c r="E578" s="14" t="s">
        <v>2164</v>
      </c>
      <c r="F578" s="14" t="s">
        <v>1959</v>
      </c>
      <c r="G578" s="14" t="s">
        <v>2216</v>
      </c>
      <c r="H578" s="14" t="s">
        <v>15</v>
      </c>
      <c r="I578" s="14" t="s">
        <v>23</v>
      </c>
      <c r="K578" s="3"/>
      <c r="M578" s="3"/>
    </row>
    <row r="579" spans="1:13">
      <c r="A579" t="s">
        <v>2035</v>
      </c>
      <c r="B579">
        <f ca="1">IF(OR(changes[[#This Row],[Type]]="Checklist",changes[[#This Row],[Type]]="checklist-flat"),1+IF(changes[[#This Row],[Type of change]] = "Edit",COUNTIFS($I$4:changes[[#This Row],[Name]],changes[[#This Row],[Name]], $E$4:changes[[#This Row],[Type of change]], "Edit")),B578)</f>
        <v>1</v>
      </c>
      <c r="C579" s="20">
        <v>44609</v>
      </c>
      <c r="D579" s="14" t="s">
        <v>2201</v>
      </c>
      <c r="E579" s="14" t="s">
        <v>2164</v>
      </c>
      <c r="F579" s="14" t="s">
        <v>1959</v>
      </c>
      <c r="G579" s="14" t="s">
        <v>2216</v>
      </c>
      <c r="H579" s="14" t="s">
        <v>939</v>
      </c>
      <c r="I579" s="14" t="s">
        <v>2199</v>
      </c>
      <c r="K579" s="3"/>
      <c r="M579" s="3"/>
    </row>
    <row r="580" spans="1:13">
      <c r="A580" t="s">
        <v>2035</v>
      </c>
      <c r="B580">
        <f ca="1">IF(OR(changes[[#This Row],[Type]]="Checklist",changes[[#This Row],[Type]]="checklist-flat"),1+IF(changes[[#This Row],[Type of change]] = "Edit",COUNTIFS($I$4:changes[[#This Row],[Name]],changes[[#This Row],[Name]], $E$4:changes[[#This Row],[Type of change]], "Edit")),B579)</f>
        <v>1</v>
      </c>
      <c r="C580" s="20">
        <v>44609</v>
      </c>
      <c r="D580" s="14" t="s">
        <v>2201</v>
      </c>
      <c r="E580" s="14" t="s">
        <v>2164</v>
      </c>
      <c r="F580" s="14" t="s">
        <v>1959</v>
      </c>
      <c r="G580" s="14" t="s">
        <v>2216</v>
      </c>
      <c r="H580" s="14" t="s">
        <v>15</v>
      </c>
      <c r="I580" s="14" t="s">
        <v>605</v>
      </c>
      <c r="K580" s="3"/>
      <c r="M580" s="3"/>
    </row>
    <row r="581" spans="1:13">
      <c r="A581" t="s">
        <v>2035</v>
      </c>
      <c r="B581">
        <f ca="1">IF(OR(changes[[#This Row],[Type]]="Checklist",changes[[#This Row],[Type]]="checklist-flat"),1+IF(changes[[#This Row],[Type of change]] = "Edit",COUNTIFS($I$4:changes[[#This Row],[Name]],changes[[#This Row],[Name]], $E$4:changes[[#This Row],[Type of change]], "Edit")),B580)</f>
        <v>1</v>
      </c>
      <c r="C581" s="20">
        <v>44609</v>
      </c>
      <c r="D581" s="14" t="s">
        <v>2201</v>
      </c>
      <c r="E581" s="14" t="s">
        <v>2164</v>
      </c>
      <c r="F581" s="14" t="s">
        <v>1959</v>
      </c>
      <c r="G581" s="14" t="s">
        <v>570</v>
      </c>
      <c r="H581" s="14" t="s">
        <v>430</v>
      </c>
      <c r="I581" s="14" t="s">
        <v>570</v>
      </c>
      <c r="K581" s="3"/>
      <c r="M581" s="3"/>
    </row>
    <row r="582" spans="1:13">
      <c r="A582" t="s">
        <v>2035</v>
      </c>
      <c r="B582">
        <f ca="1">IF(OR(changes[[#This Row],[Type]]="Checklist",changes[[#This Row],[Type]]="checklist-flat"),1+IF(changes[[#This Row],[Type of change]] = "Edit",COUNTIFS($I$4:changes[[#This Row],[Name]],changes[[#This Row],[Name]], $E$4:changes[[#This Row],[Type of change]], "Edit")),B581)</f>
        <v>1</v>
      </c>
      <c r="C582" s="20">
        <v>44609</v>
      </c>
      <c r="D582" s="14" t="s">
        <v>2201</v>
      </c>
      <c r="E582" s="14" t="s">
        <v>2164</v>
      </c>
      <c r="F582" s="14" t="s">
        <v>1959</v>
      </c>
      <c r="G582" s="14" t="s">
        <v>570</v>
      </c>
      <c r="H582" s="14" t="s">
        <v>15</v>
      </c>
      <c r="I582" s="14" t="s">
        <v>22</v>
      </c>
      <c r="K582" s="3"/>
      <c r="M582" s="3"/>
    </row>
    <row r="583" spans="1:13">
      <c r="A583" t="s">
        <v>2035</v>
      </c>
      <c r="B583">
        <f ca="1">IF(OR(changes[[#This Row],[Type]]="Checklist",changes[[#This Row],[Type]]="checklist-flat"),1+IF(changes[[#This Row],[Type of change]] = "Edit",COUNTIFS($I$4:changes[[#This Row],[Name]],changes[[#This Row],[Name]], $E$4:changes[[#This Row],[Type of change]], "Edit")),B582)</f>
        <v>1</v>
      </c>
      <c r="C583" s="20">
        <v>44609</v>
      </c>
      <c r="D583" s="14" t="s">
        <v>2201</v>
      </c>
      <c r="E583" s="14" t="s">
        <v>2164</v>
      </c>
      <c r="F583" s="14" t="s">
        <v>1959</v>
      </c>
      <c r="G583" s="14" t="s">
        <v>570</v>
      </c>
      <c r="H583" s="14" t="s">
        <v>15</v>
      </c>
      <c r="I583" s="14" t="s">
        <v>23</v>
      </c>
      <c r="K583" s="3"/>
      <c r="M583" s="3"/>
    </row>
    <row r="584" spans="1:13">
      <c r="A584" t="s">
        <v>2035</v>
      </c>
      <c r="B584">
        <f ca="1">IF(OR(changes[[#This Row],[Type]]="Checklist",changes[[#This Row],[Type]]="checklist-flat"),1+IF(changes[[#This Row],[Type of change]] = "Edit",COUNTIFS($I$4:changes[[#This Row],[Name]],changes[[#This Row],[Name]], $E$4:changes[[#This Row],[Type of change]], "Edit")),B583)</f>
        <v>1</v>
      </c>
      <c r="C584" s="20">
        <v>44609</v>
      </c>
      <c r="D584" s="14" t="s">
        <v>2201</v>
      </c>
      <c r="E584" s="14" t="s">
        <v>2164</v>
      </c>
      <c r="F584" s="14" t="s">
        <v>1959</v>
      </c>
      <c r="G584" s="14" t="s">
        <v>570</v>
      </c>
      <c r="H584" s="14" t="s">
        <v>939</v>
      </c>
      <c r="I584" s="14" t="s">
        <v>2199</v>
      </c>
      <c r="K584" s="3"/>
      <c r="M584" s="3"/>
    </row>
    <row r="585" spans="1:13">
      <c r="A585" t="s">
        <v>2035</v>
      </c>
      <c r="B585">
        <f ca="1">IF(OR(changes[[#This Row],[Type]]="Checklist",changes[[#This Row],[Type]]="checklist-flat"),1+IF(changes[[#This Row],[Type of change]] = "Edit",COUNTIFS($I$4:changes[[#This Row],[Name]],changes[[#This Row],[Name]], $E$4:changes[[#This Row],[Type of change]], "Edit")),B584)</f>
        <v>1</v>
      </c>
      <c r="C585" s="20">
        <v>44609</v>
      </c>
      <c r="D585" s="14" t="s">
        <v>2201</v>
      </c>
      <c r="E585" s="14" t="s">
        <v>2164</v>
      </c>
      <c r="F585" s="14" t="s">
        <v>1959</v>
      </c>
      <c r="G585" s="14" t="s">
        <v>570</v>
      </c>
      <c r="H585" s="14" t="s">
        <v>15</v>
      </c>
      <c r="I585" s="14" t="s">
        <v>605</v>
      </c>
      <c r="K585" s="3"/>
      <c r="M585" s="3"/>
    </row>
    <row r="586" spans="1:13">
      <c r="A586" t="s">
        <v>2035</v>
      </c>
      <c r="B586">
        <f ca="1">IF(OR(changes[[#This Row],[Type]]="Checklist",changes[[#This Row],[Type]]="checklist-flat"),1+IF(changes[[#This Row],[Type of change]] = "Edit",COUNTIFS($I$4:changes[[#This Row],[Name]],changes[[#This Row],[Name]], $E$4:changes[[#This Row],[Type of change]], "Edit")),B585)</f>
        <v>1</v>
      </c>
      <c r="C586" s="20">
        <v>44609</v>
      </c>
      <c r="D586" s="14" t="s">
        <v>2201</v>
      </c>
      <c r="E586" s="14" t="s">
        <v>2164</v>
      </c>
      <c r="F586" s="14" t="s">
        <v>1959</v>
      </c>
      <c r="G586" s="14" t="s">
        <v>623</v>
      </c>
      <c r="H586" s="14" t="s">
        <v>430</v>
      </c>
      <c r="I586" s="14" t="s">
        <v>623</v>
      </c>
      <c r="K586" s="3"/>
      <c r="M586" s="3" t="s">
        <v>2209</v>
      </c>
    </row>
    <row r="587" spans="1:13">
      <c r="A587" t="s">
        <v>2035</v>
      </c>
      <c r="B587">
        <f ca="1">IF(OR(changes[[#This Row],[Type]]="Checklist",changes[[#This Row],[Type]]="checklist-flat"),1+IF(changes[[#This Row],[Type of change]] = "Edit",COUNTIFS($I$4:changes[[#This Row],[Name]],changes[[#This Row],[Name]], $E$4:changes[[#This Row],[Type of change]], "Edit")),B586)</f>
        <v>1</v>
      </c>
      <c r="C587" s="20">
        <v>44609</v>
      </c>
      <c r="D587" s="14" t="s">
        <v>2201</v>
      </c>
      <c r="E587" s="14" t="s">
        <v>2164</v>
      </c>
      <c r="F587" s="14" t="s">
        <v>1959</v>
      </c>
      <c r="G587" s="14" t="s">
        <v>623</v>
      </c>
      <c r="H587" s="14" t="s">
        <v>15</v>
      </c>
      <c r="I587" s="14" t="s">
        <v>22</v>
      </c>
      <c r="K587" s="3"/>
      <c r="M587" s="3"/>
    </row>
    <row r="588" spans="1:13">
      <c r="A588" t="s">
        <v>2035</v>
      </c>
      <c r="B588">
        <f ca="1">IF(OR(changes[[#This Row],[Type]]="Checklist",changes[[#This Row],[Type]]="checklist-flat"),1+IF(changes[[#This Row],[Type of change]] = "Edit",COUNTIFS($I$4:changes[[#This Row],[Name]],changes[[#This Row],[Name]], $E$4:changes[[#This Row],[Type of change]], "Edit")),B587)</f>
        <v>1</v>
      </c>
      <c r="C588" s="20">
        <v>44609</v>
      </c>
      <c r="D588" s="14" t="s">
        <v>2201</v>
      </c>
      <c r="E588" s="14" t="s">
        <v>2164</v>
      </c>
      <c r="F588" s="14" t="s">
        <v>1959</v>
      </c>
      <c r="G588" s="14" t="s">
        <v>623</v>
      </c>
      <c r="H588" s="14" t="s">
        <v>15</v>
      </c>
      <c r="I588" s="14" t="s">
        <v>23</v>
      </c>
      <c r="K588" s="3"/>
      <c r="M588" s="3"/>
    </row>
    <row r="589" spans="1:13">
      <c r="A589" t="s">
        <v>2035</v>
      </c>
      <c r="B589">
        <f ca="1">IF(OR(changes[[#This Row],[Type]]="Checklist",changes[[#This Row],[Type]]="checklist-flat"),1+IF(changes[[#This Row],[Type of change]] = "Edit",COUNTIFS($I$4:changes[[#This Row],[Name]],changes[[#This Row],[Name]], $E$4:changes[[#This Row],[Type of change]], "Edit")),B588)</f>
        <v>1</v>
      </c>
      <c r="C589" s="20">
        <v>44609</v>
      </c>
      <c r="D589" s="14" t="s">
        <v>2201</v>
      </c>
      <c r="E589" s="14" t="s">
        <v>2164</v>
      </c>
      <c r="F589" s="14" t="s">
        <v>1959</v>
      </c>
      <c r="G589" s="14" t="s">
        <v>623</v>
      </c>
      <c r="H589" s="14" t="s">
        <v>939</v>
      </c>
      <c r="I589" s="14" t="s">
        <v>2199</v>
      </c>
      <c r="K589" s="3"/>
      <c r="M589" s="3"/>
    </row>
    <row r="590" spans="1:13">
      <c r="A590" t="s">
        <v>2035</v>
      </c>
      <c r="B590">
        <f ca="1">IF(OR(changes[[#This Row],[Type]]="Checklist",changes[[#This Row],[Type]]="checklist-flat"),1+IF(changes[[#This Row],[Type of change]] = "Edit",COUNTIFS($I$4:changes[[#This Row],[Name]],changes[[#This Row],[Name]], $E$4:changes[[#This Row],[Type of change]], "Edit")),B589)</f>
        <v>1</v>
      </c>
      <c r="C590" s="20">
        <v>44609</v>
      </c>
      <c r="D590" s="14" t="s">
        <v>2201</v>
      </c>
      <c r="E590" s="14" t="s">
        <v>2164</v>
      </c>
      <c r="F590" s="14" t="s">
        <v>1959</v>
      </c>
      <c r="G590" s="14" t="s">
        <v>623</v>
      </c>
      <c r="H590" s="14" t="s">
        <v>15</v>
      </c>
      <c r="I590" s="14" t="s">
        <v>605</v>
      </c>
      <c r="K590" s="3"/>
      <c r="M590" s="3"/>
    </row>
    <row r="591" spans="1:13">
      <c r="A591" t="s">
        <v>2035</v>
      </c>
      <c r="B591">
        <f ca="1">IF(OR(changes[[#This Row],[Type]]="Checklist",changes[[#This Row],[Type]]="checklist-flat"),1+IF(changes[[#This Row],[Type of change]] = "Edit",COUNTIFS($I$4:changes[[#This Row],[Name]],changes[[#This Row],[Name]], $E$4:changes[[#This Row],[Type of change]], "Edit")),B590)</f>
        <v>1</v>
      </c>
      <c r="C591" s="20">
        <v>44609</v>
      </c>
      <c r="D591" s="14" t="s">
        <v>2201</v>
      </c>
      <c r="E591" s="14" t="s">
        <v>2164</v>
      </c>
      <c r="F591" s="14" t="s">
        <v>1959</v>
      </c>
      <c r="G591" s="14" t="s">
        <v>610</v>
      </c>
      <c r="H591" s="14" t="s">
        <v>430</v>
      </c>
      <c r="I591" s="14" t="s">
        <v>610</v>
      </c>
      <c r="K591" s="3"/>
      <c r="M591" s="3"/>
    </row>
    <row r="592" spans="1:13">
      <c r="A592" t="s">
        <v>2035</v>
      </c>
      <c r="B592">
        <f ca="1">IF(OR(changes[[#This Row],[Type]]="Checklist",changes[[#This Row],[Type]]="checklist-flat"),1+IF(changes[[#This Row],[Type of change]] = "Edit",COUNTIFS($I$4:changes[[#This Row],[Name]],changes[[#This Row],[Name]], $E$4:changes[[#This Row],[Type of change]], "Edit")),B591)</f>
        <v>1</v>
      </c>
      <c r="C592" s="20">
        <v>44609</v>
      </c>
      <c r="D592" s="14" t="s">
        <v>2201</v>
      </c>
      <c r="E592" s="14" t="s">
        <v>2164</v>
      </c>
      <c r="F592" s="14" t="s">
        <v>1959</v>
      </c>
      <c r="G592" s="14" t="s">
        <v>610</v>
      </c>
      <c r="H592" s="14" t="s">
        <v>15</v>
      </c>
      <c r="I592" s="14" t="s">
        <v>22</v>
      </c>
      <c r="K592" s="3"/>
      <c r="M592" s="3"/>
    </row>
    <row r="593" spans="1:13">
      <c r="A593" t="s">
        <v>2035</v>
      </c>
      <c r="B593">
        <f ca="1">IF(OR(changes[[#This Row],[Type]]="Checklist",changes[[#This Row],[Type]]="checklist-flat"),1+IF(changes[[#This Row],[Type of change]] = "Edit",COUNTIFS($I$4:changes[[#This Row],[Name]],changes[[#This Row],[Name]], $E$4:changes[[#This Row],[Type of change]], "Edit")),B592)</f>
        <v>1</v>
      </c>
      <c r="C593" s="20">
        <v>44609</v>
      </c>
      <c r="D593" s="14" t="s">
        <v>2201</v>
      </c>
      <c r="E593" s="14" t="s">
        <v>2164</v>
      </c>
      <c r="F593" s="14" t="s">
        <v>1959</v>
      </c>
      <c r="G593" s="14" t="s">
        <v>610</v>
      </c>
      <c r="H593" s="14" t="s">
        <v>15</v>
      </c>
      <c r="I593" s="14" t="s">
        <v>23</v>
      </c>
      <c r="K593" s="3"/>
      <c r="M593" s="3"/>
    </row>
    <row r="594" spans="1:13">
      <c r="A594" t="s">
        <v>2035</v>
      </c>
      <c r="B594">
        <f ca="1">IF(OR(changes[[#This Row],[Type]]="Checklist",changes[[#This Row],[Type]]="checklist-flat"),1+IF(changes[[#This Row],[Type of change]] = "Edit",COUNTIFS($I$4:changes[[#This Row],[Name]],changes[[#This Row],[Name]], $E$4:changes[[#This Row],[Type of change]], "Edit")),B593)</f>
        <v>1</v>
      </c>
      <c r="C594" s="20">
        <v>44609</v>
      </c>
      <c r="D594" s="14" t="s">
        <v>2201</v>
      </c>
      <c r="E594" s="14" t="s">
        <v>2164</v>
      </c>
      <c r="F594" s="14" t="s">
        <v>1959</v>
      </c>
      <c r="G594" s="14" t="s">
        <v>610</v>
      </c>
      <c r="H594" s="14" t="s">
        <v>939</v>
      </c>
      <c r="I594" s="14" t="s">
        <v>2199</v>
      </c>
      <c r="K594" s="3"/>
      <c r="M594" s="3"/>
    </row>
    <row r="595" spans="1:13">
      <c r="A595" t="s">
        <v>2035</v>
      </c>
      <c r="B595">
        <f ca="1">IF(OR(changes[[#This Row],[Type]]="Checklist",changes[[#This Row],[Type]]="checklist-flat"),1+IF(changes[[#This Row],[Type of change]] = "Edit",COUNTIFS($I$4:changes[[#This Row],[Name]],changes[[#This Row],[Name]], $E$4:changes[[#This Row],[Type of change]], "Edit")),B594)</f>
        <v>1</v>
      </c>
      <c r="C595" s="20">
        <v>44609</v>
      </c>
      <c r="D595" s="14" t="s">
        <v>2201</v>
      </c>
      <c r="E595" s="14" t="s">
        <v>2164</v>
      </c>
      <c r="F595" s="14" t="s">
        <v>1959</v>
      </c>
      <c r="G595" s="14" t="s">
        <v>610</v>
      </c>
      <c r="H595" s="14" t="s">
        <v>15</v>
      </c>
      <c r="I595" s="14" t="s">
        <v>605</v>
      </c>
      <c r="K595" s="3"/>
      <c r="M595" s="3"/>
    </row>
    <row r="596" spans="1:13">
      <c r="A596" t="s">
        <v>2035</v>
      </c>
      <c r="B596">
        <f ca="1">IF(OR(changes[[#This Row],[Type]]="Checklist",changes[[#This Row],[Type]]="checklist-flat"),1+IF(changes[[#This Row],[Type of change]] = "Edit",COUNTIFS($I$4:changes[[#This Row],[Name]],changes[[#This Row],[Name]], $E$4:changes[[#This Row],[Type of change]], "Edit")),B595)</f>
        <v>1</v>
      </c>
      <c r="C596" s="20">
        <v>44609</v>
      </c>
      <c r="D596" s="14" t="s">
        <v>2201</v>
      </c>
      <c r="E596" s="14" t="s">
        <v>2164</v>
      </c>
      <c r="F596" s="14" t="s">
        <v>1959</v>
      </c>
      <c r="G596" s="14" t="s">
        <v>2217</v>
      </c>
      <c r="H596" s="14" t="s">
        <v>430</v>
      </c>
      <c r="I596" s="14" t="s">
        <v>2217</v>
      </c>
      <c r="K596" s="3"/>
      <c r="M596" s="3" t="s">
        <v>2218</v>
      </c>
    </row>
    <row r="597" spans="1:13">
      <c r="A597" t="s">
        <v>2035</v>
      </c>
      <c r="B597">
        <f ca="1">IF(OR(changes[[#This Row],[Type]]="Checklist",changes[[#This Row],[Type]]="checklist-flat"),1+IF(changes[[#This Row],[Type of change]] = "Edit",COUNTIFS($I$4:changes[[#This Row],[Name]],changes[[#This Row],[Name]], $E$4:changes[[#This Row],[Type of change]], "Edit")),B596)</f>
        <v>1</v>
      </c>
      <c r="C597" s="20">
        <v>44609</v>
      </c>
      <c r="D597" s="14" t="s">
        <v>2201</v>
      </c>
      <c r="E597" s="14" t="s">
        <v>2164</v>
      </c>
      <c r="F597" s="14" t="s">
        <v>1959</v>
      </c>
      <c r="G597" s="14" t="s">
        <v>2217</v>
      </c>
      <c r="H597" s="14" t="s">
        <v>15</v>
      </c>
      <c r="I597" s="14" t="s">
        <v>22</v>
      </c>
      <c r="K597" s="3"/>
      <c r="M597" s="3"/>
    </row>
    <row r="598" spans="1:13">
      <c r="A598" t="s">
        <v>2035</v>
      </c>
      <c r="B598">
        <f ca="1">IF(OR(changes[[#This Row],[Type]]="Checklist",changes[[#This Row],[Type]]="checklist-flat"),1+IF(changes[[#This Row],[Type of change]] = "Edit",COUNTIFS($I$4:changes[[#This Row],[Name]],changes[[#This Row],[Name]], $E$4:changes[[#This Row],[Type of change]], "Edit")),B597)</f>
        <v>1</v>
      </c>
      <c r="C598" s="20">
        <v>44609</v>
      </c>
      <c r="D598" s="14" t="s">
        <v>2201</v>
      </c>
      <c r="E598" s="14" t="s">
        <v>2164</v>
      </c>
      <c r="F598" s="14" t="s">
        <v>1959</v>
      </c>
      <c r="G598" s="14" t="s">
        <v>2217</v>
      </c>
      <c r="H598" s="14" t="s">
        <v>15</v>
      </c>
      <c r="I598" s="14" t="s">
        <v>23</v>
      </c>
      <c r="K598" s="3"/>
      <c r="M598" s="3"/>
    </row>
    <row r="599" spans="1:13">
      <c r="A599" t="s">
        <v>2035</v>
      </c>
      <c r="B599">
        <f ca="1">IF(OR(changes[[#This Row],[Type]]="Checklist",changes[[#This Row],[Type]]="checklist-flat"),1+IF(changes[[#This Row],[Type of change]] = "Edit",COUNTIFS($I$4:changes[[#This Row],[Name]],changes[[#This Row],[Name]], $E$4:changes[[#This Row],[Type of change]], "Edit")),B598)</f>
        <v>1</v>
      </c>
      <c r="C599" s="20">
        <v>44609</v>
      </c>
      <c r="D599" s="14" t="s">
        <v>2201</v>
      </c>
      <c r="E599" s="14" t="s">
        <v>2164</v>
      </c>
      <c r="F599" s="14" t="s">
        <v>1959</v>
      </c>
      <c r="G599" s="14" t="s">
        <v>2217</v>
      </c>
      <c r="H599" s="14" t="s">
        <v>939</v>
      </c>
      <c r="I599" s="14" t="s">
        <v>2199</v>
      </c>
      <c r="K599" s="3"/>
      <c r="M599" s="3"/>
    </row>
    <row r="600" spans="1:13">
      <c r="A600" t="s">
        <v>2035</v>
      </c>
      <c r="B600">
        <f ca="1">IF(OR(changes[[#This Row],[Type]]="Checklist",changes[[#This Row],[Type]]="checklist-flat"),1+IF(changes[[#This Row],[Type of change]] = "Edit",COUNTIFS($I$4:changes[[#This Row],[Name]],changes[[#This Row],[Name]], $E$4:changes[[#This Row],[Type of change]], "Edit")),B599)</f>
        <v>1</v>
      </c>
      <c r="C600" s="20">
        <v>44609</v>
      </c>
      <c r="D600" s="14" t="s">
        <v>2201</v>
      </c>
      <c r="E600" s="14" t="s">
        <v>2164</v>
      </c>
      <c r="F600" s="14" t="s">
        <v>1959</v>
      </c>
      <c r="G600" s="14" t="s">
        <v>2217</v>
      </c>
      <c r="H600" s="14" t="s">
        <v>15</v>
      </c>
      <c r="I600" s="14" t="s">
        <v>605</v>
      </c>
      <c r="K600" s="3"/>
      <c r="M600" s="3"/>
    </row>
    <row r="601" spans="1:13">
      <c r="A601" t="s">
        <v>2035</v>
      </c>
      <c r="B601">
        <f ca="1">IF(OR(changes[[#This Row],[Type]]="Checklist",changes[[#This Row],[Type]]="checklist-flat"),1+IF(changes[[#This Row],[Type of change]] = "Edit",COUNTIFS($I$4:changes[[#This Row],[Name]],changes[[#This Row],[Name]], $E$4:changes[[#This Row],[Type of change]], "Edit")),B600)</f>
        <v>1</v>
      </c>
      <c r="C601" s="20">
        <v>44609</v>
      </c>
      <c r="D601" s="14" t="s">
        <v>2201</v>
      </c>
      <c r="E601" s="14" t="s">
        <v>2164</v>
      </c>
      <c r="F601" s="14" t="s">
        <v>1959</v>
      </c>
      <c r="G601" s="14" t="s">
        <v>2219</v>
      </c>
      <c r="H601" s="14" t="s">
        <v>430</v>
      </c>
      <c r="I601" s="14" t="s">
        <v>2219</v>
      </c>
      <c r="K601" s="3"/>
      <c r="M601" s="3" t="s">
        <v>2218</v>
      </c>
    </row>
    <row r="602" spans="1:13">
      <c r="A602" t="s">
        <v>2035</v>
      </c>
      <c r="B602">
        <f ca="1">IF(OR(changes[[#This Row],[Type]]="Checklist",changes[[#This Row],[Type]]="checklist-flat"),1+IF(changes[[#This Row],[Type of change]] = "Edit",COUNTIFS($I$4:changes[[#This Row],[Name]],changes[[#This Row],[Name]], $E$4:changes[[#This Row],[Type of change]], "Edit")),B601)</f>
        <v>1</v>
      </c>
      <c r="C602" s="20">
        <v>44609</v>
      </c>
      <c r="D602" s="14" t="s">
        <v>2201</v>
      </c>
      <c r="E602" s="14" t="s">
        <v>2164</v>
      </c>
      <c r="F602" s="14" t="s">
        <v>1959</v>
      </c>
      <c r="G602" s="14" t="s">
        <v>2219</v>
      </c>
      <c r="H602" s="14" t="s">
        <v>15</v>
      </c>
      <c r="I602" s="14" t="s">
        <v>22</v>
      </c>
      <c r="K602" s="3"/>
      <c r="M602" s="3"/>
    </row>
    <row r="603" spans="1:13">
      <c r="A603" t="s">
        <v>2035</v>
      </c>
      <c r="B603">
        <f ca="1">IF(OR(changes[[#This Row],[Type]]="Checklist",changes[[#This Row],[Type]]="checklist-flat"),1+IF(changes[[#This Row],[Type of change]] = "Edit",COUNTIFS($I$4:changes[[#This Row],[Name]],changes[[#This Row],[Name]], $E$4:changes[[#This Row],[Type of change]], "Edit")),B602)</f>
        <v>1</v>
      </c>
      <c r="C603" s="20">
        <v>44609</v>
      </c>
      <c r="D603" s="14" t="s">
        <v>2201</v>
      </c>
      <c r="E603" s="14" t="s">
        <v>2164</v>
      </c>
      <c r="F603" s="14" t="s">
        <v>1959</v>
      </c>
      <c r="G603" s="14" t="s">
        <v>2219</v>
      </c>
      <c r="H603" s="14" t="s">
        <v>15</v>
      </c>
      <c r="I603" s="14" t="s">
        <v>23</v>
      </c>
      <c r="K603" s="3"/>
      <c r="M603" s="3"/>
    </row>
    <row r="604" spans="1:13">
      <c r="A604" t="s">
        <v>2035</v>
      </c>
      <c r="B604">
        <f ca="1">IF(OR(changes[[#This Row],[Type]]="Checklist",changes[[#This Row],[Type]]="checklist-flat"),1+IF(changes[[#This Row],[Type of change]] = "Edit",COUNTIFS($I$4:changes[[#This Row],[Name]],changes[[#This Row],[Name]], $E$4:changes[[#This Row],[Type of change]], "Edit")),B603)</f>
        <v>1</v>
      </c>
      <c r="C604" s="20">
        <v>44609</v>
      </c>
      <c r="D604" s="14" t="s">
        <v>2201</v>
      </c>
      <c r="E604" s="14" t="s">
        <v>2164</v>
      </c>
      <c r="F604" s="14" t="s">
        <v>1959</v>
      </c>
      <c r="G604" s="14" t="s">
        <v>2219</v>
      </c>
      <c r="H604" s="14" t="s">
        <v>939</v>
      </c>
      <c r="I604" s="14" t="s">
        <v>2199</v>
      </c>
      <c r="K604" s="3"/>
      <c r="M604" s="3"/>
    </row>
    <row r="605" spans="1:13">
      <c r="A605" t="s">
        <v>2035</v>
      </c>
      <c r="B605">
        <f ca="1">IF(OR(changes[[#This Row],[Type]]="Checklist",changes[[#This Row],[Type]]="checklist-flat"),1+IF(changes[[#This Row],[Type of change]] = "Edit",COUNTIFS($I$4:changes[[#This Row],[Name]],changes[[#This Row],[Name]], $E$4:changes[[#This Row],[Type of change]], "Edit")),B604)</f>
        <v>1</v>
      </c>
      <c r="C605" s="20">
        <v>44609</v>
      </c>
      <c r="D605" s="14" t="s">
        <v>2201</v>
      </c>
      <c r="E605" s="14" t="s">
        <v>2164</v>
      </c>
      <c r="F605" s="14" t="s">
        <v>1959</v>
      </c>
      <c r="G605" s="14" t="s">
        <v>2219</v>
      </c>
      <c r="H605" s="14" t="s">
        <v>15</v>
      </c>
      <c r="I605" s="14" t="s">
        <v>607</v>
      </c>
      <c r="K605" s="3"/>
      <c r="M605" s="3"/>
    </row>
    <row r="606" spans="1:13">
      <c r="A606" t="s">
        <v>2035</v>
      </c>
      <c r="B606">
        <f ca="1">IF(OR(changes[[#This Row],[Type]]="Checklist",changes[[#This Row],[Type]]="checklist-flat"),1+IF(changes[[#This Row],[Type of change]] = "Edit",COUNTIFS($I$4:changes[[#This Row],[Name]],changes[[#This Row],[Name]], $E$4:changes[[#This Row],[Type of change]], "Edit")),B605)</f>
        <v>1</v>
      </c>
      <c r="C606" s="20">
        <v>44610</v>
      </c>
      <c r="D606" s="14" t="s">
        <v>2178</v>
      </c>
      <c r="E606" s="14" t="s">
        <v>2164</v>
      </c>
      <c r="F606" s="14" t="s">
        <v>1959</v>
      </c>
      <c r="G606" s="14" t="s">
        <v>2220</v>
      </c>
      <c r="H606" s="14" t="s">
        <v>430</v>
      </c>
      <c r="I606" s="14" t="s">
        <v>2220</v>
      </c>
      <c r="K606" s="3"/>
      <c r="M606" s="3" t="s">
        <v>2221</v>
      </c>
    </row>
    <row r="607" spans="1:13">
      <c r="A607" t="s">
        <v>2035</v>
      </c>
      <c r="B607">
        <f ca="1">IF(OR(changes[[#This Row],[Type]]="Checklist",changes[[#This Row],[Type]]="checklist-flat"),1+IF(changes[[#This Row],[Type of change]] = "Edit",COUNTIFS($I$4:changes[[#This Row],[Name]],changes[[#This Row],[Name]], $E$4:changes[[#This Row],[Type of change]], "Edit")),B606)</f>
        <v>1</v>
      </c>
      <c r="C607" s="20">
        <v>44610</v>
      </c>
      <c r="D607" s="14" t="s">
        <v>2178</v>
      </c>
      <c r="E607" s="14" t="s">
        <v>2164</v>
      </c>
      <c r="F607" s="14" t="s">
        <v>1959</v>
      </c>
      <c r="G607" s="14" t="s">
        <v>2220</v>
      </c>
      <c r="H607" s="14" t="s">
        <v>432</v>
      </c>
      <c r="I607" s="14" t="s">
        <v>1119</v>
      </c>
      <c r="K607" s="3"/>
      <c r="M607" s="3"/>
    </row>
    <row r="608" spans="1:13">
      <c r="A608" t="s">
        <v>2035</v>
      </c>
      <c r="B608">
        <f ca="1">IF(OR(changes[[#This Row],[Type]]="Checklist",changes[[#This Row],[Type]]="checklist-flat"),1+IF(changes[[#This Row],[Type of change]] = "Edit",COUNTIFS($I$4:changes[[#This Row],[Name]],changes[[#This Row],[Name]], $E$4:changes[[#This Row],[Type of change]], "Edit")),B607)</f>
        <v>1</v>
      </c>
      <c r="C608" s="20">
        <v>44610</v>
      </c>
      <c r="D608" s="14" t="s">
        <v>2178</v>
      </c>
      <c r="E608" s="14" t="s">
        <v>2164</v>
      </c>
      <c r="F608" s="14" t="s">
        <v>1959</v>
      </c>
      <c r="G608" s="14" t="s">
        <v>2220</v>
      </c>
      <c r="H608" s="14" t="s">
        <v>15</v>
      </c>
      <c r="I608" s="14" t="s">
        <v>1120</v>
      </c>
      <c r="K608" s="3"/>
      <c r="M608" s="3"/>
    </row>
    <row r="609" spans="1:13">
      <c r="A609" t="s">
        <v>2035</v>
      </c>
      <c r="B609">
        <f ca="1">IF(OR(changes[[#This Row],[Type]]="Checklist",changes[[#This Row],[Type]]="checklist-flat"),1+IF(changes[[#This Row],[Type of change]] = "Edit",COUNTIFS($I$4:changes[[#This Row],[Name]],changes[[#This Row],[Name]], $E$4:changes[[#This Row],[Type of change]], "Edit")),B608)</f>
        <v>1</v>
      </c>
      <c r="C609" s="20">
        <v>44610</v>
      </c>
      <c r="D609" s="14" t="s">
        <v>2178</v>
      </c>
      <c r="E609" s="14" t="s">
        <v>2164</v>
      </c>
      <c r="F609" s="14" t="s">
        <v>1959</v>
      </c>
      <c r="G609" s="14" t="s">
        <v>2220</v>
      </c>
      <c r="H609" s="14" t="s">
        <v>15</v>
      </c>
      <c r="I609" s="14" t="s">
        <v>1121</v>
      </c>
      <c r="K609" s="3"/>
      <c r="M609" s="3"/>
    </row>
    <row r="610" spans="1:13">
      <c r="A610" t="s">
        <v>2035</v>
      </c>
      <c r="B610">
        <f ca="1">IF(OR(changes[[#This Row],[Type]]="Checklist",changes[[#This Row],[Type]]="checklist-flat"),1+IF(changes[[#This Row],[Type of change]] = "Edit",COUNTIFS($I$4:changes[[#This Row],[Name]],changes[[#This Row],[Name]], $E$4:changes[[#This Row],[Type of change]], "Edit")),B609)</f>
        <v>1</v>
      </c>
      <c r="C610" s="20">
        <v>44610</v>
      </c>
      <c r="D610" s="14" t="s">
        <v>2178</v>
      </c>
      <c r="E610" s="14" t="s">
        <v>2164</v>
      </c>
      <c r="F610" s="14" t="s">
        <v>1959</v>
      </c>
      <c r="G610" s="14" t="s">
        <v>2220</v>
      </c>
      <c r="H610" s="14" t="s">
        <v>237</v>
      </c>
      <c r="I610" s="14" t="s">
        <v>1122</v>
      </c>
      <c r="K610" s="3"/>
      <c r="M610" s="3"/>
    </row>
    <row r="611" spans="1:13">
      <c r="A611" t="s">
        <v>2035</v>
      </c>
      <c r="B611">
        <f ca="1">IF(OR(changes[[#This Row],[Type]]="Checklist",changes[[#This Row],[Type]]="checklist-flat"),1+IF(changes[[#This Row],[Type of change]] = "Edit",COUNTIFS($I$4:changes[[#This Row],[Name]],changes[[#This Row],[Name]], $E$4:changes[[#This Row],[Type of change]], "Edit")),B610)</f>
        <v>1</v>
      </c>
      <c r="C611" s="20">
        <v>44610</v>
      </c>
      <c r="D611" s="14" t="s">
        <v>2178</v>
      </c>
      <c r="E611" s="14" t="s">
        <v>2164</v>
      </c>
      <c r="F611" s="14" t="s">
        <v>1959</v>
      </c>
      <c r="G611" s="14" t="s">
        <v>2220</v>
      </c>
      <c r="H611" s="14" t="s">
        <v>432</v>
      </c>
      <c r="I611" s="14" t="s">
        <v>2222</v>
      </c>
      <c r="K611" s="3"/>
      <c r="M611" s="3"/>
    </row>
    <row r="612" spans="1:13">
      <c r="A612" t="s">
        <v>2035</v>
      </c>
      <c r="B612">
        <f ca="1">IF(OR(changes[[#This Row],[Type]]="Checklist",changes[[#This Row],[Type]]="checklist-flat"),1+IF(changes[[#This Row],[Type of change]] = "Edit",COUNTIFS($I$4:changes[[#This Row],[Name]],changes[[#This Row],[Name]], $E$4:changes[[#This Row],[Type of change]], "Edit")),B611)</f>
        <v>1</v>
      </c>
      <c r="C612" s="20">
        <v>44610</v>
      </c>
      <c r="D612" s="14" t="s">
        <v>2178</v>
      </c>
      <c r="E612" s="14" t="s">
        <v>2164</v>
      </c>
      <c r="F612" s="14" t="s">
        <v>1959</v>
      </c>
      <c r="G612" s="14" t="s">
        <v>2220</v>
      </c>
      <c r="H612" s="14" t="s">
        <v>237</v>
      </c>
      <c r="I612" s="14" t="s">
        <v>1123</v>
      </c>
      <c r="K612" s="3"/>
      <c r="M612" s="3"/>
    </row>
    <row r="613" spans="1:13">
      <c r="A613" t="s">
        <v>2035</v>
      </c>
      <c r="B613">
        <f ca="1">IF(OR(changes[[#This Row],[Type]]="Checklist",changes[[#This Row],[Type]]="checklist-flat"),1+IF(changes[[#This Row],[Type of change]] = "Edit",COUNTIFS($I$4:changes[[#This Row],[Name]],changes[[#This Row],[Name]], $E$4:changes[[#This Row],[Type of change]], "Edit")),B612)</f>
        <v>1</v>
      </c>
      <c r="C613" s="20">
        <v>44610</v>
      </c>
      <c r="D613" s="14" t="s">
        <v>2178</v>
      </c>
      <c r="E613" s="14" t="s">
        <v>2164</v>
      </c>
      <c r="F613" s="14" t="s">
        <v>1959</v>
      </c>
      <c r="G613" s="14" t="s">
        <v>2220</v>
      </c>
      <c r="H613" s="14" t="s">
        <v>237</v>
      </c>
      <c r="I613" s="14" t="s">
        <v>1124</v>
      </c>
      <c r="K613" s="3"/>
      <c r="M613" s="3"/>
    </row>
    <row r="614" spans="1:13">
      <c r="A614" t="s">
        <v>2035</v>
      </c>
      <c r="B614">
        <f ca="1">IF(OR(changes[[#This Row],[Type]]="Checklist",changes[[#This Row],[Type]]="checklist-flat"),1+IF(changes[[#This Row],[Type of change]] = "Edit",COUNTIFS($I$4:changes[[#This Row],[Name]],changes[[#This Row],[Name]], $E$4:changes[[#This Row],[Type of change]], "Edit")),B613)</f>
        <v>1</v>
      </c>
      <c r="C614" s="20">
        <v>44610</v>
      </c>
      <c r="D614" s="14" t="s">
        <v>2178</v>
      </c>
      <c r="E614" s="14" t="s">
        <v>2164</v>
      </c>
      <c r="F614" s="14" t="s">
        <v>1959</v>
      </c>
      <c r="G614" s="14" t="s">
        <v>2220</v>
      </c>
      <c r="H614" s="14" t="s">
        <v>237</v>
      </c>
      <c r="I614" s="14" t="s">
        <v>1125</v>
      </c>
      <c r="K614" s="3"/>
      <c r="M614" s="3"/>
    </row>
    <row r="615" spans="1:13">
      <c r="A615" t="s">
        <v>2035</v>
      </c>
      <c r="B615">
        <f ca="1">IF(OR(changes[[#This Row],[Type]]="Checklist",changes[[#This Row],[Type]]="checklist-flat"),1+IF(changes[[#This Row],[Type of change]] = "Edit",COUNTIFS($I$4:changes[[#This Row],[Name]],changes[[#This Row],[Name]], $E$4:changes[[#This Row],[Type of change]], "Edit")),B614)</f>
        <v>1</v>
      </c>
      <c r="C615" s="20">
        <v>44610</v>
      </c>
      <c r="D615" s="14" t="s">
        <v>2178</v>
      </c>
      <c r="E615" s="14" t="s">
        <v>2164</v>
      </c>
      <c r="F615" s="14" t="s">
        <v>1959</v>
      </c>
      <c r="G615" s="14" t="s">
        <v>2220</v>
      </c>
      <c r="H615" s="14" t="s">
        <v>237</v>
      </c>
      <c r="I615" s="14" t="s">
        <v>1126</v>
      </c>
      <c r="K615" s="3"/>
      <c r="M615" s="3"/>
    </row>
    <row r="616" spans="1:13">
      <c r="A616" t="s">
        <v>2035</v>
      </c>
      <c r="B616">
        <f ca="1">IF(OR(changes[[#This Row],[Type]]="Checklist",changes[[#This Row],[Type]]="checklist-flat"),1+IF(changes[[#This Row],[Type of change]] = "Edit",COUNTIFS($I$4:changes[[#This Row],[Name]],changes[[#This Row],[Name]], $E$4:changes[[#This Row],[Type of change]], "Edit")),B615)</f>
        <v>1</v>
      </c>
      <c r="C616" s="20">
        <v>44610</v>
      </c>
      <c r="D616" s="14" t="s">
        <v>2178</v>
      </c>
      <c r="E616" s="14" t="s">
        <v>2164</v>
      </c>
      <c r="F616" s="14" t="s">
        <v>1959</v>
      </c>
      <c r="G616" s="14" t="s">
        <v>2220</v>
      </c>
      <c r="H616" s="14" t="s">
        <v>237</v>
      </c>
      <c r="I616" s="14" t="s">
        <v>2223</v>
      </c>
      <c r="K616" s="3"/>
      <c r="M616" s="3"/>
    </row>
    <row r="617" spans="1:13">
      <c r="A617" t="s">
        <v>2035</v>
      </c>
      <c r="B617">
        <f ca="1">IF(OR(changes[[#This Row],[Type]]="Checklist",changes[[#This Row],[Type]]="checklist-flat"),1+IF(changes[[#This Row],[Type of change]] = "Edit",COUNTIFS($I$4:changes[[#This Row],[Name]],changes[[#This Row],[Name]], $E$4:changes[[#This Row],[Type of change]], "Edit")),B616)</f>
        <v>1</v>
      </c>
      <c r="C617" s="20">
        <v>44610</v>
      </c>
      <c r="D617" s="14" t="s">
        <v>2178</v>
      </c>
      <c r="E617" s="14" t="s">
        <v>2164</v>
      </c>
      <c r="F617" s="14" t="s">
        <v>1959</v>
      </c>
      <c r="G617" s="14" t="s">
        <v>2220</v>
      </c>
      <c r="H617" s="14" t="s">
        <v>237</v>
      </c>
      <c r="I617" s="14" t="s">
        <v>2224</v>
      </c>
      <c r="K617" s="3"/>
      <c r="M617" s="3"/>
    </row>
    <row r="618" spans="1:13">
      <c r="A618" t="s">
        <v>2035</v>
      </c>
      <c r="B618">
        <f ca="1">IF(OR(changes[[#This Row],[Type]]="Checklist",changes[[#This Row],[Type]]="checklist-flat"),1+IF(changes[[#This Row],[Type of change]] = "Edit",COUNTIFS($I$4:changes[[#This Row],[Name]],changes[[#This Row],[Name]], $E$4:changes[[#This Row],[Type of change]], "Edit")),B617)</f>
        <v>1</v>
      </c>
      <c r="C618" s="20">
        <v>44610</v>
      </c>
      <c r="D618" s="14" t="s">
        <v>2178</v>
      </c>
      <c r="E618" s="14" t="s">
        <v>2164</v>
      </c>
      <c r="F618" s="14" t="s">
        <v>1959</v>
      </c>
      <c r="G618" s="14" t="s">
        <v>2220</v>
      </c>
      <c r="H618" s="14" t="s">
        <v>237</v>
      </c>
      <c r="I618" s="14" t="s">
        <v>1143</v>
      </c>
      <c r="K618" s="3"/>
      <c r="M618" s="3"/>
    </row>
    <row r="619" spans="1:13">
      <c r="A619" t="s">
        <v>2035</v>
      </c>
      <c r="B619">
        <f ca="1">IF(OR(changes[[#This Row],[Type]]="Checklist",changes[[#This Row],[Type]]="checklist-flat"),1+IF(changes[[#This Row],[Type of change]] = "Edit",COUNTIFS($I$4:changes[[#This Row],[Name]],changes[[#This Row],[Name]], $E$4:changes[[#This Row],[Type of change]], "Edit")),B618)</f>
        <v>1</v>
      </c>
      <c r="C619" s="20">
        <v>44610</v>
      </c>
      <c r="D619" s="14" t="s">
        <v>2178</v>
      </c>
      <c r="E619" s="14" t="s">
        <v>2164</v>
      </c>
      <c r="F619" s="14" t="s">
        <v>1959</v>
      </c>
      <c r="G619" s="14" t="s">
        <v>2220</v>
      </c>
      <c r="H619" s="14" t="s">
        <v>237</v>
      </c>
      <c r="I619" s="14" t="s">
        <v>2225</v>
      </c>
      <c r="K619" s="3"/>
      <c r="M619" s="3"/>
    </row>
    <row r="620" spans="1:13">
      <c r="A620" t="s">
        <v>2035</v>
      </c>
      <c r="B620">
        <f ca="1">IF(OR(changes[[#This Row],[Type]]="Checklist",changes[[#This Row],[Type]]="checklist-flat"),1+IF(changes[[#This Row],[Type of change]] = "Edit",COUNTIFS($I$4:changes[[#This Row],[Name]],changes[[#This Row],[Name]], $E$4:changes[[#This Row],[Type of change]], "Edit")),B619)</f>
        <v>1</v>
      </c>
      <c r="C620" s="20">
        <v>44610</v>
      </c>
      <c r="D620" s="14" t="s">
        <v>2178</v>
      </c>
      <c r="E620" s="14" t="s">
        <v>2164</v>
      </c>
      <c r="F620" s="14" t="s">
        <v>1959</v>
      </c>
      <c r="G620" s="14" t="s">
        <v>2220</v>
      </c>
      <c r="H620" s="14" t="s">
        <v>237</v>
      </c>
      <c r="I620" s="14" t="s">
        <v>1145</v>
      </c>
      <c r="K620" s="3"/>
      <c r="M620" s="3"/>
    </row>
    <row r="621" spans="1:13">
      <c r="A621" t="s">
        <v>2035</v>
      </c>
      <c r="B621">
        <f ca="1">IF(OR(changes[[#This Row],[Type]]="Checklist",changes[[#This Row],[Type]]="checklist-flat"),1+IF(changes[[#This Row],[Type of change]] = "Edit",COUNTIFS($I$4:changes[[#This Row],[Name]],changes[[#This Row],[Name]], $E$4:changes[[#This Row],[Type of change]], "Edit")),B620)</f>
        <v>1</v>
      </c>
      <c r="C621" s="20">
        <v>44610</v>
      </c>
      <c r="D621" s="14" t="s">
        <v>2178</v>
      </c>
      <c r="E621" s="14" t="s">
        <v>2164</v>
      </c>
      <c r="F621" s="14" t="s">
        <v>1959</v>
      </c>
      <c r="G621" s="14" t="s">
        <v>2220</v>
      </c>
      <c r="H621" s="14" t="s">
        <v>237</v>
      </c>
      <c r="I621" s="14" t="s">
        <v>2226</v>
      </c>
      <c r="K621" s="3"/>
      <c r="M621" s="3"/>
    </row>
    <row r="622" spans="1:13">
      <c r="A622" t="s">
        <v>2035</v>
      </c>
      <c r="B622">
        <f ca="1">IF(OR(changes[[#This Row],[Type]]="Checklist",changes[[#This Row],[Type]]="checklist-flat"),1+IF(changes[[#This Row],[Type of change]] = "Edit",COUNTIFS($I$4:changes[[#This Row],[Name]],changes[[#This Row],[Name]], $E$4:changes[[#This Row],[Type of change]], "Edit")),B621)</f>
        <v>1</v>
      </c>
      <c r="C622" s="20">
        <v>44610</v>
      </c>
      <c r="D622" s="14" t="s">
        <v>2178</v>
      </c>
      <c r="E622" s="14" t="s">
        <v>2164</v>
      </c>
      <c r="F622" s="14" t="s">
        <v>1959</v>
      </c>
      <c r="G622" s="14" t="s">
        <v>2220</v>
      </c>
      <c r="H622" s="14" t="s">
        <v>237</v>
      </c>
      <c r="I622" s="14" t="s">
        <v>1147</v>
      </c>
      <c r="K622" s="3"/>
      <c r="M622" s="3"/>
    </row>
    <row r="623" spans="1:13">
      <c r="A623" t="s">
        <v>2035</v>
      </c>
      <c r="B623">
        <f ca="1">IF(OR(changes[[#This Row],[Type]]="Checklist",changes[[#This Row],[Type]]="checklist-flat"),1+IF(changes[[#This Row],[Type of change]] = "Edit",COUNTIFS($I$4:changes[[#This Row],[Name]],changes[[#This Row],[Name]], $E$4:changes[[#This Row],[Type of change]], "Edit")),B622)</f>
        <v>1</v>
      </c>
      <c r="C623" s="20">
        <v>44610</v>
      </c>
      <c r="D623" s="14" t="s">
        <v>2178</v>
      </c>
      <c r="E623" s="14" t="s">
        <v>2164</v>
      </c>
      <c r="F623" s="14" t="s">
        <v>1959</v>
      </c>
      <c r="G623" s="14" t="s">
        <v>2220</v>
      </c>
      <c r="H623" s="14" t="s">
        <v>237</v>
      </c>
      <c r="I623" s="14" t="s">
        <v>1148</v>
      </c>
      <c r="K623" s="3"/>
      <c r="M623" s="3"/>
    </row>
    <row r="624" spans="1:13">
      <c r="A624" t="s">
        <v>2035</v>
      </c>
      <c r="B624">
        <f ca="1">IF(OR(changes[[#This Row],[Type]]="Checklist",changes[[#This Row],[Type]]="checklist-flat"),1+IF(changes[[#This Row],[Type of change]] = "Edit",COUNTIFS($I$4:changes[[#This Row],[Name]],changes[[#This Row],[Name]], $E$4:changes[[#This Row],[Type of change]], "Edit")),B623)</f>
        <v>1</v>
      </c>
      <c r="C624" s="20">
        <v>44610</v>
      </c>
      <c r="D624" s="14" t="s">
        <v>2178</v>
      </c>
      <c r="E624" s="14" t="s">
        <v>2164</v>
      </c>
      <c r="F624" s="14" t="s">
        <v>1959</v>
      </c>
      <c r="G624" s="14" t="s">
        <v>2220</v>
      </c>
      <c r="H624" s="14" t="s">
        <v>24</v>
      </c>
      <c r="I624" s="14" t="s">
        <v>1085</v>
      </c>
      <c r="K624" s="3"/>
      <c r="M624" s="3"/>
    </row>
    <row r="625" spans="1:13">
      <c r="A625" t="s">
        <v>2035</v>
      </c>
      <c r="B625">
        <f ca="1">IF(OR(changes[[#This Row],[Type]]="Checklist",changes[[#This Row],[Type]]="checklist-flat"),1+IF(changes[[#This Row],[Type of change]] = "Edit",COUNTIFS($I$4:changes[[#This Row],[Name]],changes[[#This Row],[Name]], $E$4:changes[[#This Row],[Type of change]], "Edit")),B624)</f>
        <v>1</v>
      </c>
      <c r="C625" s="20">
        <v>44613</v>
      </c>
      <c r="D625" s="14" t="s">
        <v>2178</v>
      </c>
      <c r="E625" s="14" t="s">
        <v>2164</v>
      </c>
      <c r="F625" s="14" t="s">
        <v>1959</v>
      </c>
      <c r="G625" s="14" t="s">
        <v>722</v>
      </c>
      <c r="H625" s="14" t="s">
        <v>430</v>
      </c>
      <c r="I625" s="14" t="s">
        <v>722</v>
      </c>
      <c r="K625" s="3"/>
      <c r="M625" s="3"/>
    </row>
    <row r="626" spans="1:13">
      <c r="A626" t="s">
        <v>2035</v>
      </c>
      <c r="B626">
        <f ca="1">IF(OR(changes[[#This Row],[Type]]="Checklist",changes[[#This Row],[Type]]="checklist-flat"),1+IF(changes[[#This Row],[Type of change]] = "Edit",COUNTIFS($I$4:changes[[#This Row],[Name]],changes[[#This Row],[Name]], $E$4:changes[[#This Row],[Type of change]], "Edit")),B625)</f>
        <v>1</v>
      </c>
      <c r="C626" s="20">
        <v>44613</v>
      </c>
      <c r="D626" s="14" t="s">
        <v>2178</v>
      </c>
      <c r="E626" s="14" t="s">
        <v>2164</v>
      </c>
      <c r="F626" s="14" t="s">
        <v>1959</v>
      </c>
      <c r="G626" s="14" t="s">
        <v>722</v>
      </c>
      <c r="H626" s="14" t="s">
        <v>15</v>
      </c>
      <c r="I626" s="14" t="s">
        <v>723</v>
      </c>
      <c r="K626" s="3"/>
      <c r="M626" s="3"/>
    </row>
    <row r="627" spans="1:13">
      <c r="A627" t="s">
        <v>2035</v>
      </c>
      <c r="B627">
        <f ca="1">IF(OR(changes[[#This Row],[Type]]="Checklist",changes[[#This Row],[Type]]="checklist-flat"),1+IF(changes[[#This Row],[Type of change]] = "Edit",COUNTIFS($I$4:changes[[#This Row],[Name]],changes[[#This Row],[Name]], $E$4:changes[[#This Row],[Type of change]], "Edit")),B626)</f>
        <v>1</v>
      </c>
      <c r="C627" s="20">
        <v>44613</v>
      </c>
      <c r="D627" s="14" t="s">
        <v>2178</v>
      </c>
      <c r="E627" s="14" t="s">
        <v>2164</v>
      </c>
      <c r="F627" s="14" t="s">
        <v>1959</v>
      </c>
      <c r="G627" s="14" t="s">
        <v>722</v>
      </c>
      <c r="H627" s="14" t="s">
        <v>388</v>
      </c>
      <c r="I627" s="14" t="s">
        <v>724</v>
      </c>
      <c r="K627" s="3"/>
      <c r="M627" s="3"/>
    </row>
    <row r="628" spans="1:13">
      <c r="A628" t="s">
        <v>2035</v>
      </c>
      <c r="B628">
        <f ca="1">IF(OR(changes[[#This Row],[Type]]="Checklist",changes[[#This Row],[Type]]="checklist-flat"),1+IF(changes[[#This Row],[Type of change]] = "Edit",COUNTIFS($I$4:changes[[#This Row],[Name]],changes[[#This Row],[Name]], $E$4:changes[[#This Row],[Type of change]], "Edit")),B627)</f>
        <v>1</v>
      </c>
      <c r="C628" s="20">
        <v>44613</v>
      </c>
      <c r="D628" s="14" t="s">
        <v>2178</v>
      </c>
      <c r="E628" s="14" t="s">
        <v>2164</v>
      </c>
      <c r="F628" s="14" t="s">
        <v>1959</v>
      </c>
      <c r="G628" s="14" t="s">
        <v>722</v>
      </c>
      <c r="H628" s="14" t="s">
        <v>15</v>
      </c>
      <c r="I628" s="14" t="s">
        <v>725</v>
      </c>
      <c r="K628" s="3"/>
      <c r="M628" s="3"/>
    </row>
    <row r="629" spans="1:13">
      <c r="A629" t="s">
        <v>2035</v>
      </c>
      <c r="B629">
        <f ca="1">IF(OR(changes[[#This Row],[Type]]="Checklist",changes[[#This Row],[Type]]="checklist-flat"),1+IF(changes[[#This Row],[Type of change]] = "Edit",COUNTIFS($I$4:changes[[#This Row],[Name]],changes[[#This Row],[Name]], $E$4:changes[[#This Row],[Type of change]], "Edit")),B628)</f>
        <v>1</v>
      </c>
      <c r="C629" s="20">
        <v>44613</v>
      </c>
      <c r="D629" s="14" t="s">
        <v>2178</v>
      </c>
      <c r="E629" s="14" t="s">
        <v>2164</v>
      </c>
      <c r="F629" s="14" t="s">
        <v>1959</v>
      </c>
      <c r="G629" s="14" t="s">
        <v>722</v>
      </c>
      <c r="H629" s="14" t="s">
        <v>15</v>
      </c>
      <c r="I629" s="14" t="s">
        <v>726</v>
      </c>
      <c r="K629" s="3"/>
      <c r="M629" s="3"/>
    </row>
    <row r="630" spans="1:13">
      <c r="A630" t="s">
        <v>2035</v>
      </c>
      <c r="B630">
        <f ca="1">IF(OR(changes[[#This Row],[Type]]="Checklist",changes[[#This Row],[Type]]="checklist-flat"),1+IF(changes[[#This Row],[Type of change]] = "Edit",COUNTIFS($I$4:changes[[#This Row],[Name]],changes[[#This Row],[Name]], $E$4:changes[[#This Row],[Type of change]], "Edit")),B629)</f>
        <v>1</v>
      </c>
      <c r="C630" s="20">
        <v>44613</v>
      </c>
      <c r="D630" s="14" t="s">
        <v>2178</v>
      </c>
      <c r="E630" s="14" t="s">
        <v>2164</v>
      </c>
      <c r="F630" s="14" t="s">
        <v>1959</v>
      </c>
      <c r="G630" s="14" t="s">
        <v>722</v>
      </c>
      <c r="H630" s="14" t="s">
        <v>15</v>
      </c>
      <c r="I630" s="14" t="s">
        <v>727</v>
      </c>
      <c r="K630" s="3"/>
      <c r="M630" s="3"/>
    </row>
    <row r="631" spans="1:13">
      <c r="A631" t="s">
        <v>2035</v>
      </c>
      <c r="B631">
        <f ca="1">IF(OR(changes[[#This Row],[Type]]="Checklist",changes[[#This Row],[Type]]="checklist-flat"),1+IF(changes[[#This Row],[Type of change]] = "Edit",COUNTIFS($I$4:changes[[#This Row],[Name]],changes[[#This Row],[Name]], $E$4:changes[[#This Row],[Type of change]], "Edit")),B630)</f>
        <v>1</v>
      </c>
      <c r="C631" s="20">
        <v>44613</v>
      </c>
      <c r="D631" s="14" t="s">
        <v>2178</v>
      </c>
      <c r="E631" s="14" t="s">
        <v>2164</v>
      </c>
      <c r="F631" s="14" t="s">
        <v>1959</v>
      </c>
      <c r="G631" s="14" t="s">
        <v>722</v>
      </c>
      <c r="H631" s="14" t="s">
        <v>15</v>
      </c>
      <c r="I631" s="14" t="s">
        <v>728</v>
      </c>
      <c r="K631" s="3"/>
      <c r="M631" s="3"/>
    </row>
    <row r="632" spans="1:13">
      <c r="A632" t="s">
        <v>2035</v>
      </c>
      <c r="B632">
        <f ca="1">IF(OR(changes[[#This Row],[Type]]="Checklist",changes[[#This Row],[Type]]="checklist-flat"),1+IF(changes[[#This Row],[Type of change]] = "Edit",COUNTIFS($I$4:changes[[#This Row],[Name]],changes[[#This Row],[Name]], $E$4:changes[[#This Row],[Type of change]], "Edit")),B631)</f>
        <v>1</v>
      </c>
      <c r="C632" s="20">
        <v>44613</v>
      </c>
      <c r="D632" s="14" t="s">
        <v>2178</v>
      </c>
      <c r="E632" s="14" t="s">
        <v>2164</v>
      </c>
      <c r="F632" s="14" t="s">
        <v>1959</v>
      </c>
      <c r="G632" s="14" t="s">
        <v>722</v>
      </c>
      <c r="H632" s="14" t="s">
        <v>15</v>
      </c>
      <c r="I632" s="14" t="s">
        <v>729</v>
      </c>
      <c r="K632" s="3"/>
      <c r="M632" s="3"/>
    </row>
    <row r="633" spans="1:13">
      <c r="A633" t="s">
        <v>2035</v>
      </c>
      <c r="B633">
        <f ca="1">IF(OR(changes[[#This Row],[Type]]="Checklist",changes[[#This Row],[Type]]="checklist-flat"),1+IF(changes[[#This Row],[Type of change]] = "Edit",COUNTIFS($I$4:changes[[#This Row],[Name]],changes[[#This Row],[Name]], $E$4:changes[[#This Row],[Type of change]], "Edit")),B632)</f>
        <v>1</v>
      </c>
      <c r="C633" s="20">
        <v>44613</v>
      </c>
      <c r="D633" s="14" t="s">
        <v>2178</v>
      </c>
      <c r="E633" s="14" t="s">
        <v>2164</v>
      </c>
      <c r="F633" s="14" t="s">
        <v>1959</v>
      </c>
      <c r="G633" s="14" t="s">
        <v>722</v>
      </c>
      <c r="H633" s="14" t="s">
        <v>24</v>
      </c>
      <c r="I633" s="14" t="s">
        <v>730</v>
      </c>
      <c r="K633" s="3"/>
      <c r="M633" s="3"/>
    </row>
    <row r="634" spans="1:13">
      <c r="A634" t="s">
        <v>2035</v>
      </c>
      <c r="B634">
        <f ca="1">IF(OR(changes[[#This Row],[Type]]="Checklist",changes[[#This Row],[Type]]="checklist-flat"),1+IF(changes[[#This Row],[Type of change]] = "Edit",COUNTIFS($I$4:changes[[#This Row],[Name]],changes[[#This Row],[Name]], $E$4:changes[[#This Row],[Type of change]], "Edit")),B633)</f>
        <v>1</v>
      </c>
      <c r="C634" s="20">
        <v>44613</v>
      </c>
      <c r="D634" s="14" t="s">
        <v>2178</v>
      </c>
      <c r="E634" s="14" t="s">
        <v>2164</v>
      </c>
      <c r="F634" s="14" t="s">
        <v>1959</v>
      </c>
      <c r="G634" s="14" t="s">
        <v>2227</v>
      </c>
      <c r="H634" s="14" t="s">
        <v>430</v>
      </c>
      <c r="I634" s="14" t="s">
        <v>2227</v>
      </c>
      <c r="K634" s="3"/>
      <c r="M634" s="3"/>
    </row>
    <row r="635" spans="1:13">
      <c r="A635" t="s">
        <v>2035</v>
      </c>
      <c r="B635">
        <f ca="1">IF(OR(changes[[#This Row],[Type]]="Checklist",changes[[#This Row],[Type]]="checklist-flat"),1+IF(changes[[#This Row],[Type of change]] = "Edit",COUNTIFS($I$4:changes[[#This Row],[Name]],changes[[#This Row],[Name]], $E$4:changes[[#This Row],[Type of change]], "Edit")),B634)</f>
        <v>1</v>
      </c>
      <c r="C635" s="20">
        <v>44613</v>
      </c>
      <c r="D635" s="14" t="s">
        <v>2178</v>
      </c>
      <c r="E635" s="14" t="s">
        <v>2164</v>
      </c>
      <c r="F635" s="14" t="s">
        <v>1959</v>
      </c>
      <c r="G635" s="14" t="s">
        <v>2227</v>
      </c>
      <c r="H635" s="14" t="s">
        <v>15</v>
      </c>
      <c r="I635" s="14" t="s">
        <v>1044</v>
      </c>
      <c r="K635" s="3"/>
      <c r="M635" s="3"/>
    </row>
    <row r="636" spans="1:13">
      <c r="A636" t="s">
        <v>2035</v>
      </c>
      <c r="B636">
        <f ca="1">IF(OR(changes[[#This Row],[Type]]="Checklist",changes[[#This Row],[Type]]="checklist-flat"),1+IF(changes[[#This Row],[Type of change]] = "Edit",COUNTIFS($I$4:changes[[#This Row],[Name]],changes[[#This Row],[Name]], $E$4:changes[[#This Row],[Type of change]], "Edit")),B635)</f>
        <v>1</v>
      </c>
      <c r="C636" s="20">
        <v>44613</v>
      </c>
      <c r="D636" s="14" t="s">
        <v>2178</v>
      </c>
      <c r="E636" s="14" t="s">
        <v>2164</v>
      </c>
      <c r="F636" s="14" t="s">
        <v>1959</v>
      </c>
      <c r="G636" s="14" t="s">
        <v>2227</v>
      </c>
      <c r="H636" s="14" t="s">
        <v>15</v>
      </c>
      <c r="I636" s="14" t="s">
        <v>1045</v>
      </c>
      <c r="K636" s="3"/>
      <c r="M636" s="3"/>
    </row>
    <row r="637" spans="1:13">
      <c r="A637" t="s">
        <v>2035</v>
      </c>
      <c r="B637">
        <f ca="1">IF(OR(changes[[#This Row],[Type]]="Checklist",changes[[#This Row],[Type]]="checklist-flat"),1+IF(changes[[#This Row],[Type of change]] = "Edit",COUNTIFS($I$4:changes[[#This Row],[Name]],changes[[#This Row],[Name]], $E$4:changes[[#This Row],[Type of change]], "Edit")),B636)</f>
        <v>1</v>
      </c>
      <c r="C637" s="20">
        <v>44613</v>
      </c>
      <c r="D637" s="14" t="s">
        <v>2178</v>
      </c>
      <c r="E637" s="14" t="s">
        <v>2164</v>
      </c>
      <c r="F637" s="14" t="s">
        <v>1959</v>
      </c>
      <c r="G637" s="14" t="s">
        <v>2227</v>
      </c>
      <c r="H637" s="14" t="s">
        <v>24</v>
      </c>
      <c r="I637" s="14" t="s">
        <v>1046</v>
      </c>
      <c r="K637" s="3"/>
      <c r="M637" s="3"/>
    </row>
    <row r="638" spans="1:13">
      <c r="A638" t="s">
        <v>2021</v>
      </c>
      <c r="B638">
        <f ca="1">IF(OR(changes[[#This Row],[Type]]="Checklist",changes[[#This Row],[Type]]="checklist-flat"),1+IF(changes[[#This Row],[Type of change]] = "Edit",COUNTIFS($I$4:changes[[#This Row],[Name]],changes[[#This Row],[Name]], $E$4:changes[[#This Row],[Type of change]], "Edit")),B637)</f>
        <v>1</v>
      </c>
      <c r="C638" s="20">
        <v>44613</v>
      </c>
      <c r="D638" s="14" t="s">
        <v>2178</v>
      </c>
      <c r="E638" s="14" t="s">
        <v>2164</v>
      </c>
      <c r="F638" s="14" t="s">
        <v>1959</v>
      </c>
      <c r="G638" s="14" t="s">
        <v>2228</v>
      </c>
      <c r="H638" s="14" t="s">
        <v>430</v>
      </c>
      <c r="I638" s="14" t="s">
        <v>2228</v>
      </c>
      <c r="K638" s="3"/>
      <c r="M638" s="3" t="s">
        <v>2229</v>
      </c>
    </row>
    <row r="639" spans="1:13">
      <c r="A639" t="s">
        <v>2021</v>
      </c>
      <c r="B639">
        <f ca="1">IF(OR(changes[[#This Row],[Type]]="Checklist",changes[[#This Row],[Type]]="checklist-flat"),1+IF(changes[[#This Row],[Type of change]] = "Edit",COUNTIFS($I$4:changes[[#This Row],[Name]],changes[[#This Row],[Name]], $E$4:changes[[#This Row],[Type of change]], "Edit")),B638)</f>
        <v>1</v>
      </c>
      <c r="C639" s="20">
        <v>44613</v>
      </c>
      <c r="D639" s="14" t="s">
        <v>2178</v>
      </c>
      <c r="E639" s="14" t="s">
        <v>2164</v>
      </c>
      <c r="F639" s="14" t="s">
        <v>1959</v>
      </c>
      <c r="G639" s="14" t="s">
        <v>2228</v>
      </c>
      <c r="H639" s="14" t="s">
        <v>15</v>
      </c>
      <c r="I639" s="14" t="s">
        <v>1044</v>
      </c>
      <c r="K639" s="3"/>
      <c r="M639" s="3"/>
    </row>
    <row r="640" spans="1:13">
      <c r="A640" t="s">
        <v>2021</v>
      </c>
      <c r="B640">
        <f ca="1">IF(OR(changes[[#This Row],[Type]]="Checklist",changes[[#This Row],[Type]]="checklist-flat"),1+IF(changes[[#This Row],[Type of change]] = "Edit",COUNTIFS($I$4:changes[[#This Row],[Name]],changes[[#This Row],[Name]], $E$4:changes[[#This Row],[Type of change]], "Edit")),B639)</f>
        <v>1</v>
      </c>
      <c r="C640" s="20">
        <v>44613</v>
      </c>
      <c r="D640" s="14" t="s">
        <v>2178</v>
      </c>
      <c r="E640" s="14" t="s">
        <v>2164</v>
      </c>
      <c r="F640" s="14" t="s">
        <v>1959</v>
      </c>
      <c r="G640" s="14" t="s">
        <v>2228</v>
      </c>
      <c r="H640" s="14" t="s">
        <v>15</v>
      </c>
      <c r="I640" s="14" t="s">
        <v>2230</v>
      </c>
      <c r="K640" s="3"/>
      <c r="M640" s="3"/>
    </row>
    <row r="641" spans="1:13">
      <c r="A641" t="s">
        <v>2021</v>
      </c>
      <c r="B641">
        <f ca="1">IF(OR(changes[[#This Row],[Type]]="Checklist",changes[[#This Row],[Type]]="checklist-flat"),1+IF(changes[[#This Row],[Type of change]] = "Edit",COUNTIFS($I$4:changes[[#This Row],[Name]],changes[[#This Row],[Name]], $E$4:changes[[#This Row],[Type of change]], "Edit")),B640)</f>
        <v>1</v>
      </c>
      <c r="C641" s="20">
        <v>44613</v>
      </c>
      <c r="D641" s="14" t="s">
        <v>2178</v>
      </c>
      <c r="E641" s="14" t="s">
        <v>2164</v>
      </c>
      <c r="F641" s="14" t="s">
        <v>1959</v>
      </c>
      <c r="G641" s="14" t="s">
        <v>2228</v>
      </c>
      <c r="H641" s="14" t="s">
        <v>15</v>
      </c>
      <c r="I641" s="14" t="s">
        <v>2231</v>
      </c>
      <c r="K641" s="3"/>
      <c r="M641" s="3"/>
    </row>
    <row r="642" spans="1:13">
      <c r="A642" t="s">
        <v>2021</v>
      </c>
      <c r="B642">
        <f ca="1">IF(OR(changes[[#This Row],[Type]]="Checklist",changes[[#This Row],[Type]]="checklist-flat"),1+IF(changes[[#This Row],[Type of change]] = "Edit",COUNTIFS($I$4:changes[[#This Row],[Name]],changes[[#This Row],[Name]], $E$4:changes[[#This Row],[Type of change]], "Edit")),B641)</f>
        <v>1</v>
      </c>
      <c r="C642" s="20">
        <v>44613</v>
      </c>
      <c r="D642" s="14" t="s">
        <v>2178</v>
      </c>
      <c r="E642" s="14" t="s">
        <v>2164</v>
      </c>
      <c r="F642" s="14" t="s">
        <v>1959</v>
      </c>
      <c r="G642" s="14" t="s">
        <v>2228</v>
      </c>
      <c r="H642" s="14" t="s">
        <v>15</v>
      </c>
      <c r="I642" s="14" t="s">
        <v>2232</v>
      </c>
      <c r="K642" s="3"/>
      <c r="M642" s="3"/>
    </row>
    <row r="643" spans="1:13">
      <c r="A643" t="s">
        <v>2021</v>
      </c>
      <c r="B643">
        <f ca="1">IF(OR(changes[[#This Row],[Type]]="Checklist",changes[[#This Row],[Type]]="checklist-flat"),1+IF(changes[[#This Row],[Type of change]] = "Edit",COUNTIFS($I$4:changes[[#This Row],[Name]],changes[[#This Row],[Name]], $E$4:changes[[#This Row],[Type of change]], "Edit")),B642)</f>
        <v>1</v>
      </c>
      <c r="C643" s="20">
        <v>44613</v>
      </c>
      <c r="D643" s="14" t="s">
        <v>2178</v>
      </c>
      <c r="E643" s="14" t="s">
        <v>2164</v>
      </c>
      <c r="F643" s="14" t="s">
        <v>1959</v>
      </c>
      <c r="G643" s="14" t="s">
        <v>2228</v>
      </c>
      <c r="H643" s="14" t="s">
        <v>15</v>
      </c>
      <c r="I643" s="14" t="s">
        <v>2233</v>
      </c>
      <c r="K643" s="3"/>
      <c r="M643" s="3"/>
    </row>
    <row r="644" spans="1:13">
      <c r="A644" t="s">
        <v>2021</v>
      </c>
      <c r="B644">
        <f ca="1">IF(OR(changes[[#This Row],[Type]]="Checklist",changes[[#This Row],[Type]]="checklist-flat"),1+IF(changes[[#This Row],[Type of change]] = "Edit",COUNTIFS($I$4:changes[[#This Row],[Name]],changes[[#This Row],[Name]], $E$4:changes[[#This Row],[Type of change]], "Edit")),B643)</f>
        <v>1</v>
      </c>
      <c r="C644" s="20">
        <v>44613</v>
      </c>
      <c r="D644" s="14" t="s">
        <v>2178</v>
      </c>
      <c r="E644" s="14" t="s">
        <v>2164</v>
      </c>
      <c r="F644" s="14" t="s">
        <v>1959</v>
      </c>
      <c r="G644" s="14" t="s">
        <v>2228</v>
      </c>
      <c r="H644" s="14" t="s">
        <v>24</v>
      </c>
      <c r="I644" s="14" t="s">
        <v>1046</v>
      </c>
      <c r="K644" s="3"/>
      <c r="M644" s="3"/>
    </row>
    <row r="645" spans="1:13">
      <c r="A645" t="s">
        <v>2035</v>
      </c>
      <c r="B645">
        <f ca="1">IF(OR(changes[[#This Row],[Type]]="Checklist",changes[[#This Row],[Type]]="checklist-flat"),1+IF(changes[[#This Row],[Type of change]] = "Edit",COUNTIFS($I$4:changes[[#This Row],[Name]],changes[[#This Row],[Name]], $E$4:changes[[#This Row],[Type of change]], "Edit")),B644)</f>
        <v>1</v>
      </c>
      <c r="C645" s="20">
        <v>44613</v>
      </c>
      <c r="D645" s="14" t="s">
        <v>2178</v>
      </c>
      <c r="E645" s="14" t="s">
        <v>2164</v>
      </c>
      <c r="F645" s="14" t="s">
        <v>1959</v>
      </c>
      <c r="G645" s="14" t="s">
        <v>2234</v>
      </c>
      <c r="H645" s="14" t="s">
        <v>430</v>
      </c>
      <c r="I645" s="14" t="s">
        <v>2234</v>
      </c>
      <c r="K645" s="3"/>
      <c r="M645" s="3"/>
    </row>
    <row r="646" spans="1:13">
      <c r="A646" t="s">
        <v>2035</v>
      </c>
      <c r="B646">
        <f ca="1">IF(OR(changes[[#This Row],[Type]]="Checklist",changes[[#This Row],[Type]]="checklist-flat"),1+IF(changes[[#This Row],[Type of change]] = "Edit",COUNTIFS($I$4:changes[[#This Row],[Name]],changes[[#This Row],[Name]], $E$4:changes[[#This Row],[Type of change]], "Edit")),B645)</f>
        <v>1</v>
      </c>
      <c r="C646" s="20">
        <v>44613</v>
      </c>
      <c r="D646" s="14" t="s">
        <v>2178</v>
      </c>
      <c r="E646" s="14" t="s">
        <v>2164</v>
      </c>
      <c r="F646" s="14" t="s">
        <v>1959</v>
      </c>
      <c r="G646" s="14" t="s">
        <v>2234</v>
      </c>
      <c r="H646" s="14" t="s">
        <v>15</v>
      </c>
      <c r="I646" s="14" t="s">
        <v>1048</v>
      </c>
      <c r="K646" s="3"/>
      <c r="M646" s="3"/>
    </row>
    <row r="647" spans="1:13">
      <c r="A647" t="s">
        <v>2035</v>
      </c>
      <c r="B647">
        <f ca="1">IF(OR(changes[[#This Row],[Type]]="Checklist",changes[[#This Row],[Type]]="checklist-flat"),1+IF(changes[[#This Row],[Type of change]] = "Edit",COUNTIFS($I$4:changes[[#This Row],[Name]],changes[[#This Row],[Name]], $E$4:changes[[#This Row],[Type of change]], "Edit")),B646)</f>
        <v>1</v>
      </c>
      <c r="C647" s="20">
        <v>44613</v>
      </c>
      <c r="D647" s="14" t="s">
        <v>2178</v>
      </c>
      <c r="E647" s="14" t="s">
        <v>2164</v>
      </c>
      <c r="F647" s="14" t="s">
        <v>1959</v>
      </c>
      <c r="G647" s="14" t="s">
        <v>2234</v>
      </c>
      <c r="H647" s="14" t="s">
        <v>15</v>
      </c>
      <c r="I647" s="14" t="s">
        <v>1049</v>
      </c>
      <c r="K647" s="3"/>
      <c r="M647" s="3"/>
    </row>
    <row r="648" spans="1:13" ht="15" customHeight="1">
      <c r="A648" t="s">
        <v>2035</v>
      </c>
      <c r="B648">
        <f ca="1">IF(OR(changes[[#This Row],[Type]]="Checklist",changes[[#This Row],[Type]]="checklist-flat"),1+IF(changes[[#This Row],[Type of change]] = "Edit",COUNTIFS($I$4:changes[[#This Row],[Name]],changes[[#This Row],[Name]], $E$4:changes[[#This Row],[Type of change]], "Edit")),B647)</f>
        <v>1</v>
      </c>
      <c r="C648" s="20">
        <v>44613</v>
      </c>
      <c r="D648" s="14" t="s">
        <v>2178</v>
      </c>
      <c r="E648" s="14" t="s">
        <v>2164</v>
      </c>
      <c r="F648" s="14" t="s">
        <v>1959</v>
      </c>
      <c r="G648" s="14" t="s">
        <v>2234</v>
      </c>
      <c r="H648" s="14" t="s">
        <v>24</v>
      </c>
      <c r="I648" s="14" t="s">
        <v>1046</v>
      </c>
      <c r="K648" s="3"/>
      <c r="M648" s="3"/>
    </row>
    <row r="649" spans="1:13">
      <c r="A649" t="s">
        <v>2035</v>
      </c>
      <c r="B649">
        <f ca="1">IF(OR(changes[[#This Row],[Type]]="Checklist",changes[[#This Row],[Type]]="checklist-flat"),1+IF(changes[[#This Row],[Type of change]] = "Edit",COUNTIFS($I$4:changes[[#This Row],[Name]],changes[[#This Row],[Name]], $E$4:changes[[#This Row],[Type of change]], "Edit")),B648)</f>
        <v>1</v>
      </c>
      <c r="C649" s="20">
        <v>44614</v>
      </c>
      <c r="D649" s="14" t="s">
        <v>2177</v>
      </c>
      <c r="E649" s="14" t="s">
        <v>2164</v>
      </c>
      <c r="F649" s="14" t="s">
        <v>1958</v>
      </c>
      <c r="G649" s="14" t="s">
        <v>354</v>
      </c>
      <c r="H649" s="14" t="s">
        <v>430</v>
      </c>
      <c r="I649" s="14" t="s">
        <v>354</v>
      </c>
      <c r="K649" s="3"/>
      <c r="M649" t="s">
        <v>2235</v>
      </c>
    </row>
    <row r="650" spans="1:13">
      <c r="A650" t="s">
        <v>2035</v>
      </c>
      <c r="B650">
        <f ca="1">IF(OR(changes[[#This Row],[Type]]="Checklist",changes[[#This Row],[Type]]="checklist-flat"),1+IF(changes[[#This Row],[Type of change]] = "Edit",COUNTIFS($I$4:changes[[#This Row],[Name]],changes[[#This Row],[Name]], $E$4:changes[[#This Row],[Type of change]], "Edit")),B649)</f>
        <v>1</v>
      </c>
      <c r="C650" s="20">
        <v>44614</v>
      </c>
      <c r="D650" s="14" t="s">
        <v>2177</v>
      </c>
      <c r="E650" s="14" t="s">
        <v>2164</v>
      </c>
      <c r="F650" s="14" t="s">
        <v>1958</v>
      </c>
      <c r="G650" s="14" t="s">
        <v>354</v>
      </c>
      <c r="H650" s="14" t="s">
        <v>237</v>
      </c>
      <c r="I650" s="14" t="s">
        <v>355</v>
      </c>
      <c r="K650" s="3"/>
      <c r="M650" s="3"/>
    </row>
    <row r="651" spans="1:13">
      <c r="A651" t="s">
        <v>2035</v>
      </c>
      <c r="B651">
        <f ca="1">IF(OR(changes[[#This Row],[Type]]="Checklist",changes[[#This Row],[Type]]="checklist-flat"),1+IF(changes[[#This Row],[Type of change]] = "Edit",COUNTIFS($I$4:changes[[#This Row],[Name]],changes[[#This Row],[Name]], $E$4:changes[[#This Row],[Type of change]], "Edit")),B650)</f>
        <v>1</v>
      </c>
      <c r="C651" s="20">
        <v>44614</v>
      </c>
      <c r="D651" s="14" t="s">
        <v>2177</v>
      </c>
      <c r="E651" s="14" t="s">
        <v>2164</v>
      </c>
      <c r="F651" s="14" t="s">
        <v>1958</v>
      </c>
      <c r="G651" s="14" t="s">
        <v>354</v>
      </c>
      <c r="H651" s="14" t="s">
        <v>237</v>
      </c>
      <c r="I651" s="14" t="s">
        <v>356</v>
      </c>
      <c r="K651" s="3"/>
      <c r="M651" s="3"/>
    </row>
    <row r="652" spans="1:13">
      <c r="A652" t="s">
        <v>2035</v>
      </c>
      <c r="B652">
        <f ca="1">IF(OR(changes[[#This Row],[Type]]="Checklist",changes[[#This Row],[Type]]="checklist-flat"),1+IF(changes[[#This Row],[Type of change]] = "Edit",COUNTIFS($I$4:changes[[#This Row],[Name]],changes[[#This Row],[Name]], $E$4:changes[[#This Row],[Type of change]], "Edit")),B651)</f>
        <v>1</v>
      </c>
      <c r="C652" s="20">
        <v>44614</v>
      </c>
      <c r="D652" s="14" t="s">
        <v>2177</v>
      </c>
      <c r="E652" s="14" t="s">
        <v>2164</v>
      </c>
      <c r="F652" s="14" t="s">
        <v>1958</v>
      </c>
      <c r="G652" s="14" t="s">
        <v>354</v>
      </c>
      <c r="H652" s="14" t="s">
        <v>237</v>
      </c>
      <c r="I652" s="14" t="s">
        <v>357</v>
      </c>
      <c r="K652" s="3"/>
      <c r="M652" s="3"/>
    </row>
    <row r="653" spans="1:13">
      <c r="A653" t="s">
        <v>2035</v>
      </c>
      <c r="B653">
        <f ca="1">IF(OR(changes[[#This Row],[Type]]="Checklist",changes[[#This Row],[Type]]="checklist-flat"),1+IF(changes[[#This Row],[Type of change]] = "Edit",COUNTIFS($I$4:changes[[#This Row],[Name]],changes[[#This Row],[Name]], $E$4:changes[[#This Row],[Type of change]], "Edit")),B652)</f>
        <v>1</v>
      </c>
      <c r="C653" s="20">
        <v>44614</v>
      </c>
      <c r="D653" s="14" t="s">
        <v>2177</v>
      </c>
      <c r="E653" s="14" t="s">
        <v>2164</v>
      </c>
      <c r="F653" s="14" t="s">
        <v>1958</v>
      </c>
      <c r="G653" s="14" t="s">
        <v>354</v>
      </c>
      <c r="H653" s="14" t="s">
        <v>237</v>
      </c>
      <c r="I653" s="14" t="s">
        <v>358</v>
      </c>
      <c r="K653" s="3"/>
      <c r="M653" s="3"/>
    </row>
    <row r="654" spans="1:13">
      <c r="A654" t="s">
        <v>2035</v>
      </c>
      <c r="B654">
        <f ca="1">IF(OR(changes[[#This Row],[Type]]="Checklist",changes[[#This Row],[Type]]="checklist-flat"),1+IF(changes[[#This Row],[Type of change]] = "Edit",COUNTIFS($I$4:changes[[#This Row],[Name]],changes[[#This Row],[Name]], $E$4:changes[[#This Row],[Type of change]], "Edit")),B653)</f>
        <v>1</v>
      </c>
      <c r="C654" s="20">
        <v>44614</v>
      </c>
      <c r="D654" s="14" t="s">
        <v>2177</v>
      </c>
      <c r="E654" s="14" t="s">
        <v>2164</v>
      </c>
      <c r="F654" s="14" t="s">
        <v>1958</v>
      </c>
      <c r="G654" s="14" t="s">
        <v>354</v>
      </c>
      <c r="H654" s="14" t="s">
        <v>237</v>
      </c>
      <c r="I654" s="14" t="s">
        <v>359</v>
      </c>
      <c r="K654" s="3"/>
      <c r="M654" s="3"/>
    </row>
    <row r="655" spans="1:13">
      <c r="A655" t="s">
        <v>2035</v>
      </c>
      <c r="B655">
        <f ca="1">IF(OR(changes[[#This Row],[Type]]="Checklist",changes[[#This Row],[Type]]="checklist-flat"),1+IF(changes[[#This Row],[Type of change]] = "Edit",COUNTIFS($I$4:changes[[#This Row],[Name]],changes[[#This Row],[Name]], $E$4:changes[[#This Row],[Type of change]], "Edit")),B654)</f>
        <v>1</v>
      </c>
      <c r="C655" s="20">
        <v>44614</v>
      </c>
      <c r="D655" s="14" t="s">
        <v>2236</v>
      </c>
      <c r="E655" s="14" t="s">
        <v>2164</v>
      </c>
      <c r="F655" s="14" t="s">
        <v>1959</v>
      </c>
      <c r="G655" s="14" t="s">
        <v>2237</v>
      </c>
      <c r="H655" s="14" t="s">
        <v>430</v>
      </c>
      <c r="I655" s="14" t="s">
        <v>2237</v>
      </c>
      <c r="K655" s="3"/>
      <c r="M655" s="3"/>
    </row>
    <row r="656" spans="1:13">
      <c r="A656" t="s">
        <v>2035</v>
      </c>
      <c r="B656">
        <f ca="1">IF(OR(changes[[#This Row],[Type]]="Checklist",changes[[#This Row],[Type]]="checklist-flat"),1+IF(changes[[#This Row],[Type of change]] = "Edit",COUNTIFS($I$4:changes[[#This Row],[Name]],changes[[#This Row],[Name]], $E$4:changes[[#This Row],[Type of change]], "Edit")),B655)</f>
        <v>1</v>
      </c>
      <c r="C656" s="20">
        <v>44614</v>
      </c>
      <c r="D656" s="14" t="s">
        <v>2236</v>
      </c>
      <c r="E656" s="14" t="s">
        <v>2164</v>
      </c>
      <c r="F656" s="14" t="s">
        <v>1959</v>
      </c>
      <c r="G656" s="14" t="s">
        <v>2237</v>
      </c>
      <c r="H656" s="14" t="s">
        <v>432</v>
      </c>
      <c r="I656" s="14" t="s">
        <v>1279</v>
      </c>
      <c r="K656" s="3"/>
      <c r="M656" s="3"/>
    </row>
    <row r="657" spans="1:13">
      <c r="A657" t="s">
        <v>2035</v>
      </c>
      <c r="B657">
        <f ca="1">IF(OR(changes[[#This Row],[Type]]="Checklist",changes[[#This Row],[Type]]="checklist-flat"),1+IF(changes[[#This Row],[Type of change]] = "Edit",COUNTIFS($I$4:changes[[#This Row],[Name]],changes[[#This Row],[Name]], $E$4:changes[[#This Row],[Type of change]], "Edit")),B656)</f>
        <v>1</v>
      </c>
      <c r="C657" s="20">
        <v>44614</v>
      </c>
      <c r="D657" s="14" t="s">
        <v>2236</v>
      </c>
      <c r="E657" s="14" t="s">
        <v>2164</v>
      </c>
      <c r="F657" s="14" t="s">
        <v>1959</v>
      </c>
      <c r="G657" s="14" t="s">
        <v>2237</v>
      </c>
      <c r="H657" s="14" t="s">
        <v>15</v>
      </c>
      <c r="I657" s="14" t="s">
        <v>1280</v>
      </c>
      <c r="K657" s="3"/>
      <c r="M657" s="3"/>
    </row>
    <row r="658" spans="1:13">
      <c r="A658" t="s">
        <v>2035</v>
      </c>
      <c r="B658">
        <f ca="1">IF(OR(changes[[#This Row],[Type]]="Checklist",changes[[#This Row],[Type]]="checklist-flat"),1+IF(changes[[#This Row],[Type of change]] = "Edit",COUNTIFS($I$4:changes[[#This Row],[Name]],changes[[#This Row],[Name]], $E$4:changes[[#This Row],[Type of change]], "Edit")),B657)</f>
        <v>1</v>
      </c>
      <c r="C658" s="20">
        <v>44614</v>
      </c>
      <c r="D658" s="14" t="s">
        <v>2236</v>
      </c>
      <c r="E658" s="14" t="s">
        <v>2164</v>
      </c>
      <c r="F658" s="14" t="s">
        <v>1959</v>
      </c>
      <c r="G658" s="14" t="s">
        <v>2237</v>
      </c>
      <c r="H658" s="14" t="s">
        <v>15</v>
      </c>
      <c r="I658" s="14" t="s">
        <v>1281</v>
      </c>
      <c r="K658" s="3"/>
      <c r="M658" s="3"/>
    </row>
    <row r="659" spans="1:13">
      <c r="A659" t="s">
        <v>2035</v>
      </c>
      <c r="B659">
        <f ca="1">IF(OR(changes[[#This Row],[Type]]="Checklist",changes[[#This Row],[Type]]="checklist-flat"),1+IF(changes[[#This Row],[Type of change]] = "Edit",COUNTIFS($I$4:changes[[#This Row],[Name]],changes[[#This Row],[Name]], $E$4:changes[[#This Row],[Type of change]], "Edit")),B658)</f>
        <v>1</v>
      </c>
      <c r="C659" s="20">
        <v>44614</v>
      </c>
      <c r="D659" s="14" t="s">
        <v>2236</v>
      </c>
      <c r="E659" s="14" t="s">
        <v>2164</v>
      </c>
      <c r="F659" s="14" t="s">
        <v>1959</v>
      </c>
      <c r="G659" s="14" t="s">
        <v>2237</v>
      </c>
      <c r="H659" s="14" t="s">
        <v>432</v>
      </c>
      <c r="I659" s="14" t="s">
        <v>1282</v>
      </c>
      <c r="K659" s="3"/>
      <c r="M659" s="3"/>
    </row>
    <row r="660" spans="1:13">
      <c r="A660" t="s">
        <v>2035</v>
      </c>
      <c r="B660">
        <f ca="1">IF(OR(changes[[#This Row],[Type]]="Checklist",changes[[#This Row],[Type]]="checklist-flat"),1+IF(changes[[#This Row],[Type of change]] = "Edit",COUNTIFS($I$4:changes[[#This Row],[Name]],changes[[#This Row],[Name]], $E$4:changes[[#This Row],[Type of change]], "Edit")),B659)</f>
        <v>1</v>
      </c>
      <c r="C660" s="20">
        <v>44614</v>
      </c>
      <c r="D660" s="14" t="s">
        <v>2236</v>
      </c>
      <c r="E660" s="14" t="s">
        <v>2164</v>
      </c>
      <c r="F660" s="14" t="s">
        <v>1959</v>
      </c>
      <c r="G660" s="14" t="s">
        <v>2237</v>
      </c>
      <c r="H660" s="14" t="s">
        <v>15</v>
      </c>
      <c r="I660" s="14" t="s">
        <v>1283</v>
      </c>
      <c r="K660" s="3"/>
      <c r="M660" s="3"/>
    </row>
    <row r="661" spans="1:13">
      <c r="A661" t="s">
        <v>2035</v>
      </c>
      <c r="B661">
        <f ca="1">IF(OR(changes[[#This Row],[Type]]="Checklist",changes[[#This Row],[Type]]="checklist-flat"),1+IF(changes[[#This Row],[Type of change]] = "Edit",COUNTIFS($I$4:changes[[#This Row],[Name]],changes[[#This Row],[Name]], $E$4:changes[[#This Row],[Type of change]], "Edit")),B660)</f>
        <v>1</v>
      </c>
      <c r="C661" s="20">
        <v>44614</v>
      </c>
      <c r="D661" s="14" t="s">
        <v>2236</v>
      </c>
      <c r="E661" s="14" t="s">
        <v>2164</v>
      </c>
      <c r="F661" s="14" t="s">
        <v>1959</v>
      </c>
      <c r="G661" s="14" t="s">
        <v>2237</v>
      </c>
      <c r="H661" s="14" t="s">
        <v>15</v>
      </c>
      <c r="I661" s="14" t="s">
        <v>1280</v>
      </c>
      <c r="K661" s="3"/>
      <c r="M661" s="3"/>
    </row>
    <row r="662" spans="1:13">
      <c r="A662" t="s">
        <v>2035</v>
      </c>
      <c r="B662">
        <f ca="1">IF(OR(changes[[#This Row],[Type]]="Checklist",changes[[#This Row],[Type]]="checklist-flat"),1+IF(changes[[#This Row],[Type of change]] = "Edit",COUNTIFS($I$4:changes[[#This Row],[Name]],changes[[#This Row],[Name]], $E$4:changes[[#This Row],[Type of change]], "Edit")),B661)</f>
        <v>1</v>
      </c>
      <c r="C662" s="20">
        <v>44614</v>
      </c>
      <c r="D662" s="14" t="s">
        <v>2236</v>
      </c>
      <c r="E662" s="14" t="s">
        <v>2164</v>
      </c>
      <c r="F662" s="14" t="s">
        <v>1959</v>
      </c>
      <c r="G662" s="14" t="s">
        <v>2237</v>
      </c>
      <c r="H662" s="14" t="s">
        <v>15</v>
      </c>
      <c r="I662" s="14" t="s">
        <v>1284</v>
      </c>
      <c r="K662" s="3"/>
      <c r="M662" s="3"/>
    </row>
    <row r="663" spans="1:13">
      <c r="A663" t="s">
        <v>2035</v>
      </c>
      <c r="B663">
        <f ca="1">IF(OR(changes[[#This Row],[Type]]="Checklist",changes[[#This Row],[Type]]="checklist-flat"),1+IF(changes[[#This Row],[Type of change]] = "Edit",COUNTIFS($I$4:changes[[#This Row],[Name]],changes[[#This Row],[Name]], $E$4:changes[[#This Row],[Type of change]], "Edit")),B662)</f>
        <v>1</v>
      </c>
      <c r="C663" s="20">
        <v>44614</v>
      </c>
      <c r="D663" s="14" t="s">
        <v>2236</v>
      </c>
      <c r="E663" s="14" t="s">
        <v>2164</v>
      </c>
      <c r="F663" s="14" t="s">
        <v>1959</v>
      </c>
      <c r="G663" s="14" t="s">
        <v>2237</v>
      </c>
      <c r="H663" s="14" t="s">
        <v>15</v>
      </c>
      <c r="I663" s="14" t="s">
        <v>1285</v>
      </c>
      <c r="K663" s="3"/>
      <c r="M663" s="3"/>
    </row>
    <row r="664" spans="1:13">
      <c r="A664" t="s">
        <v>2035</v>
      </c>
      <c r="B664">
        <f ca="1">IF(OR(changes[[#This Row],[Type]]="Checklist",changes[[#This Row],[Type]]="checklist-flat"),1+IF(changes[[#This Row],[Type of change]] = "Edit",COUNTIFS($I$4:changes[[#This Row],[Name]],changes[[#This Row],[Name]], $E$4:changes[[#This Row],[Type of change]], "Edit")),B663)</f>
        <v>1</v>
      </c>
      <c r="C664" s="20">
        <v>44614</v>
      </c>
      <c r="D664" s="14" t="s">
        <v>2236</v>
      </c>
      <c r="E664" s="14" t="s">
        <v>2164</v>
      </c>
      <c r="F664" s="14" t="s">
        <v>1959</v>
      </c>
      <c r="G664" s="14" t="s">
        <v>2237</v>
      </c>
      <c r="H664" s="14" t="s">
        <v>15</v>
      </c>
      <c r="I664" s="14" t="s">
        <v>1286</v>
      </c>
      <c r="K664" s="3"/>
      <c r="M664" s="3"/>
    </row>
    <row r="665" spans="1:13">
      <c r="A665" t="s">
        <v>2035</v>
      </c>
      <c r="B665">
        <f ca="1">IF(OR(changes[[#This Row],[Type]]="Checklist",changes[[#This Row],[Type]]="checklist-flat"),1+IF(changes[[#This Row],[Type of change]] = "Edit",COUNTIFS($I$4:changes[[#This Row],[Name]],changes[[#This Row],[Name]], $E$4:changes[[#This Row],[Type of change]], "Edit")),B664)</f>
        <v>1</v>
      </c>
      <c r="C665" s="20">
        <v>44614</v>
      </c>
      <c r="D665" s="14" t="s">
        <v>2236</v>
      </c>
      <c r="E665" s="14" t="s">
        <v>2164</v>
      </c>
      <c r="F665" s="14" t="s">
        <v>1959</v>
      </c>
      <c r="G665" s="14" t="s">
        <v>2237</v>
      </c>
      <c r="H665" s="14" t="s">
        <v>15</v>
      </c>
      <c r="I665" s="14" t="s">
        <v>1287</v>
      </c>
      <c r="K665" s="3"/>
      <c r="M665" s="3"/>
    </row>
    <row r="666" spans="1:13">
      <c r="A666" t="s">
        <v>2035</v>
      </c>
      <c r="B666">
        <f ca="1">IF(OR(changes[[#This Row],[Type]]="Checklist",changes[[#This Row],[Type]]="checklist-flat"),1+IF(changes[[#This Row],[Type of change]] = "Edit",COUNTIFS($I$4:changes[[#This Row],[Name]],changes[[#This Row],[Name]], $E$4:changes[[#This Row],[Type of change]], "Edit")),B665)</f>
        <v>1</v>
      </c>
      <c r="C666" s="20">
        <v>44614</v>
      </c>
      <c r="D666" s="14" t="s">
        <v>2236</v>
      </c>
      <c r="E666" s="14" t="s">
        <v>2164</v>
      </c>
      <c r="F666" s="14" t="s">
        <v>1959</v>
      </c>
      <c r="G666" s="14" t="s">
        <v>2237</v>
      </c>
      <c r="H666" s="14" t="s">
        <v>15</v>
      </c>
      <c r="I666" s="14" t="s">
        <v>1288</v>
      </c>
      <c r="K666" s="3"/>
      <c r="M666" s="3"/>
    </row>
    <row r="667" spans="1:13">
      <c r="A667" t="s">
        <v>2035</v>
      </c>
      <c r="B667">
        <f ca="1">IF(OR(changes[[#This Row],[Type]]="Checklist",changes[[#This Row],[Type]]="checklist-flat"),1+IF(changes[[#This Row],[Type of change]] = "Edit",COUNTIFS($I$4:changes[[#This Row],[Name]],changes[[#This Row],[Name]], $E$4:changes[[#This Row],[Type of change]], "Edit")),B666)</f>
        <v>1</v>
      </c>
      <c r="C667" s="20">
        <v>44614</v>
      </c>
      <c r="D667" s="14" t="s">
        <v>2236</v>
      </c>
      <c r="E667" s="14" t="s">
        <v>2164</v>
      </c>
      <c r="F667" s="14" t="s">
        <v>1959</v>
      </c>
      <c r="G667" s="14" t="s">
        <v>2237</v>
      </c>
      <c r="H667" s="14" t="s">
        <v>15</v>
      </c>
      <c r="I667" s="14" t="s">
        <v>1289</v>
      </c>
      <c r="K667" s="3"/>
      <c r="M667" s="3"/>
    </row>
    <row r="668" spans="1:13">
      <c r="A668" t="s">
        <v>2035</v>
      </c>
      <c r="B668">
        <f ca="1">IF(OR(changes[[#This Row],[Type]]="Checklist",changes[[#This Row],[Type]]="checklist-flat"),1+IF(changes[[#This Row],[Type of change]] = "Edit",COUNTIFS($I$4:changes[[#This Row],[Name]],changes[[#This Row],[Name]], $E$4:changes[[#This Row],[Type of change]], "Edit")),B667)</f>
        <v>1</v>
      </c>
      <c r="C668" s="20">
        <v>44614</v>
      </c>
      <c r="D668" s="14" t="s">
        <v>2236</v>
      </c>
      <c r="E668" s="14" t="s">
        <v>2164</v>
      </c>
      <c r="F668" s="14" t="s">
        <v>1959</v>
      </c>
      <c r="G668" s="14" t="s">
        <v>2237</v>
      </c>
      <c r="H668" s="14" t="s">
        <v>432</v>
      </c>
      <c r="I668" s="14" t="s">
        <v>1290</v>
      </c>
      <c r="K668" s="3"/>
      <c r="M668" s="3"/>
    </row>
    <row r="669" spans="1:13">
      <c r="A669" t="s">
        <v>2035</v>
      </c>
      <c r="B669">
        <f ca="1">IF(OR(changes[[#This Row],[Type]]="Checklist",changes[[#This Row],[Type]]="checklist-flat"),1+IF(changes[[#This Row],[Type of change]] = "Edit",COUNTIFS($I$4:changes[[#This Row],[Name]],changes[[#This Row],[Name]], $E$4:changes[[#This Row],[Type of change]], "Edit")),B668)</f>
        <v>1</v>
      </c>
      <c r="C669" s="20">
        <v>44614</v>
      </c>
      <c r="D669" s="14" t="s">
        <v>2236</v>
      </c>
      <c r="E669" s="14" t="s">
        <v>2164</v>
      </c>
      <c r="F669" s="14" t="s">
        <v>1959</v>
      </c>
      <c r="G669" s="14" t="s">
        <v>2237</v>
      </c>
      <c r="H669" s="14" t="s">
        <v>15</v>
      </c>
      <c r="I669" s="14" t="s">
        <v>1291</v>
      </c>
      <c r="K669" s="3"/>
      <c r="M669" s="3"/>
    </row>
    <row r="670" spans="1:13">
      <c r="A670" t="s">
        <v>2035</v>
      </c>
      <c r="B670">
        <f ca="1">IF(OR(changes[[#This Row],[Type]]="Checklist",changes[[#This Row],[Type]]="checklist-flat"),1+IF(changes[[#This Row],[Type of change]] = "Edit",COUNTIFS($I$4:changes[[#This Row],[Name]],changes[[#This Row],[Name]], $E$4:changes[[#This Row],[Type of change]], "Edit")),B669)</f>
        <v>1</v>
      </c>
      <c r="C670" s="20">
        <v>44614</v>
      </c>
      <c r="D670" s="14" t="s">
        <v>2236</v>
      </c>
      <c r="E670" s="14" t="s">
        <v>2164</v>
      </c>
      <c r="F670" s="14" t="s">
        <v>1959</v>
      </c>
      <c r="G670" s="14" t="s">
        <v>2237</v>
      </c>
      <c r="H670" s="14" t="s">
        <v>15</v>
      </c>
      <c r="I670" s="14" t="s">
        <v>1292</v>
      </c>
      <c r="K670" s="3"/>
      <c r="M670" s="3"/>
    </row>
    <row r="671" spans="1:13">
      <c r="A671" t="s">
        <v>2035</v>
      </c>
      <c r="B671">
        <f ca="1">IF(OR(changes[[#This Row],[Type]]="Checklist",changes[[#This Row],[Type]]="checklist-flat"),1+IF(changes[[#This Row],[Type of change]] = "Edit",COUNTIFS($I$4:changes[[#This Row],[Name]],changes[[#This Row],[Name]], $E$4:changes[[#This Row],[Type of change]], "Edit")),B670)</f>
        <v>1</v>
      </c>
      <c r="C671" s="20">
        <v>44614</v>
      </c>
      <c r="D671" s="14" t="s">
        <v>2236</v>
      </c>
      <c r="E671" s="14" t="s">
        <v>2164</v>
      </c>
      <c r="F671" s="14" t="s">
        <v>1959</v>
      </c>
      <c r="G671" s="14" t="s">
        <v>2237</v>
      </c>
      <c r="H671" s="14" t="s">
        <v>432</v>
      </c>
      <c r="I671" s="14" t="s">
        <v>1293</v>
      </c>
      <c r="K671" s="3"/>
      <c r="M671" s="3"/>
    </row>
    <row r="672" spans="1:13">
      <c r="A672" t="s">
        <v>2035</v>
      </c>
      <c r="B672">
        <f ca="1">IF(OR(changes[[#This Row],[Type]]="Checklist",changes[[#This Row],[Type]]="checklist-flat"),1+IF(changes[[#This Row],[Type of change]] = "Edit",COUNTIFS($I$4:changes[[#This Row],[Name]],changes[[#This Row],[Name]], $E$4:changes[[#This Row],[Type of change]], "Edit")),B671)</f>
        <v>1</v>
      </c>
      <c r="C672" s="20">
        <v>44614</v>
      </c>
      <c r="D672" s="14" t="s">
        <v>2236</v>
      </c>
      <c r="E672" s="14" t="s">
        <v>2164</v>
      </c>
      <c r="F672" s="14" t="s">
        <v>1959</v>
      </c>
      <c r="G672" s="14" t="s">
        <v>2237</v>
      </c>
      <c r="H672" s="14" t="s">
        <v>15</v>
      </c>
      <c r="I672" s="14" t="s">
        <v>1294</v>
      </c>
      <c r="K672" s="3"/>
      <c r="M672" s="3"/>
    </row>
    <row r="673" spans="1:13">
      <c r="A673" t="s">
        <v>2021</v>
      </c>
      <c r="B673">
        <f ca="1">IF(OR(changes[[#This Row],[Type]]="Checklist",changes[[#This Row],[Type]]="checklist-flat"),1+IF(changes[[#This Row],[Type of change]] = "Edit",COUNTIFS($I$4:changes[[#This Row],[Name]],changes[[#This Row],[Name]], $E$4:changes[[#This Row],[Type of change]], "Edit")),B672)</f>
        <v>1</v>
      </c>
      <c r="C673" s="20">
        <v>44615</v>
      </c>
      <c r="D673" s="2" t="s">
        <v>2177</v>
      </c>
      <c r="E673" t="s">
        <v>2164</v>
      </c>
      <c r="F673" s="14" t="s">
        <v>1959</v>
      </c>
      <c r="G673" t="s">
        <v>2238</v>
      </c>
      <c r="H673" t="s">
        <v>430</v>
      </c>
      <c r="I673" t="s">
        <v>2239</v>
      </c>
      <c r="K673" s="3"/>
      <c r="M673" t="s">
        <v>2240</v>
      </c>
    </row>
    <row r="674" spans="1:13">
      <c r="A674" t="s">
        <v>2021</v>
      </c>
      <c r="B674">
        <f ca="1">IF(OR(changes[[#This Row],[Type]]="Checklist",changes[[#This Row],[Type]]="checklist-flat"),1+IF(changes[[#This Row],[Type of change]] = "Edit",COUNTIFS($I$4:changes[[#This Row],[Name]],changes[[#This Row],[Name]], $E$4:changes[[#This Row],[Type of change]], "Edit")),B673)</f>
        <v>1</v>
      </c>
      <c r="C674" s="20">
        <v>44615</v>
      </c>
      <c r="D674" s="2" t="s">
        <v>2177</v>
      </c>
      <c r="E674" t="s">
        <v>2164</v>
      </c>
      <c r="F674" s="14" t="s">
        <v>1959</v>
      </c>
      <c r="G674" t="s">
        <v>2238</v>
      </c>
      <c r="H674" t="s">
        <v>432</v>
      </c>
      <c r="I674" t="s">
        <v>2241</v>
      </c>
      <c r="K674" s="3"/>
    </row>
    <row r="675" spans="1:13">
      <c r="A675" t="s">
        <v>2021</v>
      </c>
      <c r="B675">
        <f ca="1">IF(OR(changes[[#This Row],[Type]]="Checklist",changes[[#This Row],[Type]]="checklist-flat"),1+IF(changes[[#This Row],[Type of change]] = "Edit",COUNTIFS($I$4:changes[[#This Row],[Name]],changes[[#This Row],[Name]], $E$4:changes[[#This Row],[Type of change]], "Edit")),B674)</f>
        <v>1</v>
      </c>
      <c r="C675" s="20">
        <v>44615</v>
      </c>
      <c r="D675" s="2" t="s">
        <v>2177</v>
      </c>
      <c r="E675" t="s">
        <v>2164</v>
      </c>
      <c r="F675" s="14" t="s">
        <v>1959</v>
      </c>
      <c r="G675" t="s">
        <v>2238</v>
      </c>
      <c r="H675" t="s">
        <v>15</v>
      </c>
      <c r="I675" t="s">
        <v>1941</v>
      </c>
      <c r="K675" s="3"/>
    </row>
    <row r="676" spans="1:13">
      <c r="A676" t="s">
        <v>2021</v>
      </c>
      <c r="B676">
        <f ca="1">IF(OR(changes[[#This Row],[Type]]="Checklist",changes[[#This Row],[Type]]="checklist-flat"),1+IF(changes[[#This Row],[Type of change]] = "Edit",COUNTIFS($I$4:changes[[#This Row],[Name]],changes[[#This Row],[Name]], $E$4:changes[[#This Row],[Type of change]], "Edit")),B675)</f>
        <v>1</v>
      </c>
      <c r="C676" s="20">
        <v>44615</v>
      </c>
      <c r="D676" s="2" t="s">
        <v>2177</v>
      </c>
      <c r="E676" t="s">
        <v>2164</v>
      </c>
      <c r="F676" s="14" t="s">
        <v>1959</v>
      </c>
      <c r="G676" t="s">
        <v>2238</v>
      </c>
      <c r="H676" t="s">
        <v>15</v>
      </c>
      <c r="I676" t="s">
        <v>2242</v>
      </c>
      <c r="K676" s="3"/>
    </row>
    <row r="677" spans="1:13">
      <c r="A677" t="s">
        <v>2021</v>
      </c>
      <c r="B677">
        <f ca="1">IF(OR(changes[[#This Row],[Type]]="Checklist",changes[[#This Row],[Type]]="checklist-flat"),1+IF(changes[[#This Row],[Type of change]] = "Edit",COUNTIFS($I$4:changes[[#This Row],[Name]],changes[[#This Row],[Name]], $E$4:changes[[#This Row],[Type of change]], "Edit")),B676)</f>
        <v>1</v>
      </c>
      <c r="C677" s="20">
        <v>44615</v>
      </c>
      <c r="D677" s="2" t="s">
        <v>2177</v>
      </c>
      <c r="E677" t="s">
        <v>2164</v>
      </c>
      <c r="F677" s="14" t="s">
        <v>1959</v>
      </c>
      <c r="G677" t="s">
        <v>2238</v>
      </c>
      <c r="H677" t="s">
        <v>939</v>
      </c>
      <c r="I677" t="s">
        <v>25</v>
      </c>
      <c r="K677" s="3"/>
    </row>
    <row r="678" spans="1:13">
      <c r="A678" t="s">
        <v>2021</v>
      </c>
      <c r="B678">
        <f ca="1">IF(OR(changes[[#This Row],[Type]]="Checklist",changes[[#This Row],[Type]]="checklist-flat"),1+IF(changes[[#This Row],[Type of change]] = "Edit",COUNTIFS($I$4:changes[[#This Row],[Name]],changes[[#This Row],[Name]], $E$4:changes[[#This Row],[Type of change]], "Edit")),B677)</f>
        <v>1</v>
      </c>
      <c r="C678" s="20">
        <v>44615</v>
      </c>
      <c r="D678" s="2" t="s">
        <v>2177</v>
      </c>
      <c r="E678" t="s">
        <v>2164</v>
      </c>
      <c r="F678" s="14" t="s">
        <v>1959</v>
      </c>
      <c r="G678" t="s">
        <v>2238</v>
      </c>
      <c r="H678" t="s">
        <v>432</v>
      </c>
      <c r="I678" t="s">
        <v>2243</v>
      </c>
      <c r="K678" s="3"/>
    </row>
    <row r="679" spans="1:13">
      <c r="A679" t="s">
        <v>2021</v>
      </c>
      <c r="B679">
        <f ca="1">IF(OR(changes[[#This Row],[Type]]="Checklist",changes[[#This Row],[Type]]="checklist-flat"),1+IF(changes[[#This Row],[Type of change]] = "Edit",COUNTIFS($I$4:changes[[#This Row],[Name]],changes[[#This Row],[Name]], $E$4:changes[[#This Row],[Type of change]], "Edit")),B678)</f>
        <v>1</v>
      </c>
      <c r="C679" s="20">
        <v>44615</v>
      </c>
      <c r="D679" s="2" t="s">
        <v>2177</v>
      </c>
      <c r="E679" t="s">
        <v>2164</v>
      </c>
      <c r="F679" s="14" t="s">
        <v>1959</v>
      </c>
      <c r="G679" t="s">
        <v>2238</v>
      </c>
      <c r="H679" t="s">
        <v>15</v>
      </c>
      <c r="I679" t="s">
        <v>1255</v>
      </c>
      <c r="K679" s="3"/>
    </row>
    <row r="680" spans="1:13">
      <c r="A680" t="s">
        <v>2021</v>
      </c>
      <c r="B680">
        <f ca="1">IF(OR(changes[[#This Row],[Type]]="Checklist",changes[[#This Row],[Type]]="checklist-flat"),1+IF(changes[[#This Row],[Type of change]] = "Edit",COUNTIFS($I$4:changes[[#This Row],[Name]],changes[[#This Row],[Name]], $E$4:changes[[#This Row],[Type of change]], "Edit")),B679)</f>
        <v>1</v>
      </c>
      <c r="C680" s="20">
        <v>44615</v>
      </c>
      <c r="D680" s="2" t="s">
        <v>2177</v>
      </c>
      <c r="E680" t="s">
        <v>2164</v>
      </c>
      <c r="F680" s="14" t="s">
        <v>1959</v>
      </c>
      <c r="G680" t="s">
        <v>2238</v>
      </c>
      <c r="H680" t="s">
        <v>15</v>
      </c>
      <c r="I680" t="s">
        <v>1256</v>
      </c>
      <c r="K680" s="3"/>
    </row>
    <row r="681" spans="1:13">
      <c r="A681" t="s">
        <v>2021</v>
      </c>
      <c r="B681">
        <f ca="1">IF(OR(changes[[#This Row],[Type]]="Checklist",changes[[#This Row],[Type]]="checklist-flat"),1+IF(changes[[#This Row],[Type of change]] = "Edit",COUNTIFS($I$4:changes[[#This Row],[Name]],changes[[#This Row],[Name]], $E$4:changes[[#This Row],[Type of change]], "Edit")),B680)</f>
        <v>1</v>
      </c>
      <c r="C681" s="20">
        <v>44615</v>
      </c>
      <c r="D681" s="2" t="s">
        <v>2177</v>
      </c>
      <c r="E681" t="s">
        <v>2164</v>
      </c>
      <c r="F681" s="14" t="s">
        <v>1959</v>
      </c>
      <c r="G681" t="s">
        <v>2238</v>
      </c>
      <c r="H681" t="s">
        <v>15</v>
      </c>
      <c r="I681" t="s">
        <v>1259</v>
      </c>
      <c r="K681" s="3"/>
    </row>
    <row r="682" spans="1:13">
      <c r="A682" t="s">
        <v>2021</v>
      </c>
      <c r="B682">
        <f ca="1">IF(OR(changes[[#This Row],[Type]]="Checklist",changes[[#This Row],[Type]]="checklist-flat"),1+IF(changes[[#This Row],[Type of change]] = "Edit",COUNTIFS($I$4:changes[[#This Row],[Name]],changes[[#This Row],[Name]], $E$4:changes[[#This Row],[Type of change]], "Edit")),B681)</f>
        <v>1</v>
      </c>
      <c r="C682" s="20">
        <v>44615</v>
      </c>
      <c r="D682" s="2" t="s">
        <v>2177</v>
      </c>
      <c r="E682" t="s">
        <v>2164</v>
      </c>
      <c r="F682" s="14" t="s">
        <v>1959</v>
      </c>
      <c r="G682" t="s">
        <v>2238</v>
      </c>
      <c r="H682" t="s">
        <v>15</v>
      </c>
      <c r="I682" t="s">
        <v>2244</v>
      </c>
      <c r="K682" s="3"/>
    </row>
    <row r="683" spans="1:13">
      <c r="A683" t="s">
        <v>2021</v>
      </c>
      <c r="B683">
        <f ca="1">IF(OR(changes[[#This Row],[Type]]="Checklist",changes[[#This Row],[Type]]="checklist-flat"),1+IF(changes[[#This Row],[Type of change]] = "Edit",COUNTIFS($I$4:changes[[#This Row],[Name]],changes[[#This Row],[Name]], $E$4:changes[[#This Row],[Type of change]], "Edit")),B682)</f>
        <v>1</v>
      </c>
      <c r="C683" s="20">
        <v>44615</v>
      </c>
      <c r="D683" s="2" t="s">
        <v>2177</v>
      </c>
      <c r="E683" t="s">
        <v>2164</v>
      </c>
      <c r="F683" s="14" t="s">
        <v>1959</v>
      </c>
      <c r="G683" t="s">
        <v>2238</v>
      </c>
      <c r="H683" t="s">
        <v>15</v>
      </c>
      <c r="I683" t="s">
        <v>1260</v>
      </c>
      <c r="K683" s="3"/>
    </row>
    <row r="684" spans="1:13">
      <c r="A684" t="s">
        <v>2021</v>
      </c>
      <c r="B684">
        <f ca="1">IF(OR(changes[[#This Row],[Type]]="Checklist",changes[[#This Row],[Type]]="checklist-flat"),1+IF(changes[[#This Row],[Type of change]] = "Edit",COUNTIFS($I$4:changes[[#This Row],[Name]],changes[[#This Row],[Name]], $E$4:changes[[#This Row],[Type of change]], "Edit")),B683)</f>
        <v>1</v>
      </c>
      <c r="C684" s="20">
        <v>44615</v>
      </c>
      <c r="D684" s="2" t="s">
        <v>2177</v>
      </c>
      <c r="E684" t="s">
        <v>2164</v>
      </c>
      <c r="F684" s="14" t="s">
        <v>1959</v>
      </c>
      <c r="G684" t="s">
        <v>2238</v>
      </c>
      <c r="H684" t="s">
        <v>15</v>
      </c>
      <c r="I684" t="s">
        <v>1261</v>
      </c>
      <c r="K684" s="3"/>
    </row>
    <row r="685" spans="1:13">
      <c r="A685" t="s">
        <v>2021</v>
      </c>
      <c r="B685">
        <f ca="1">IF(OR(changes[[#This Row],[Type]]="Checklist",changes[[#This Row],[Type]]="checklist-flat"),1+IF(changes[[#This Row],[Type of change]] = "Edit",COUNTIFS($I$4:changes[[#This Row],[Name]],changes[[#This Row],[Name]], $E$4:changes[[#This Row],[Type of change]], "Edit")),B684)</f>
        <v>1</v>
      </c>
      <c r="C685" s="20">
        <v>44615</v>
      </c>
      <c r="D685" s="2" t="s">
        <v>2177</v>
      </c>
      <c r="E685" t="s">
        <v>2164</v>
      </c>
      <c r="F685" s="14" t="s">
        <v>1959</v>
      </c>
      <c r="G685" t="s">
        <v>2238</v>
      </c>
      <c r="H685" t="s">
        <v>432</v>
      </c>
      <c r="I685" t="s">
        <v>2245</v>
      </c>
      <c r="K685" s="3"/>
    </row>
    <row r="686" spans="1:13">
      <c r="A686" t="s">
        <v>2021</v>
      </c>
      <c r="B686">
        <f ca="1">IF(OR(changes[[#This Row],[Type]]="Checklist",changes[[#This Row],[Type]]="checklist-flat"),1+IF(changes[[#This Row],[Type of change]] = "Edit",COUNTIFS($I$4:changes[[#This Row],[Name]],changes[[#This Row],[Name]], $E$4:changes[[#This Row],[Type of change]], "Edit")),B685)</f>
        <v>1</v>
      </c>
      <c r="C686" s="20">
        <v>44615</v>
      </c>
      <c r="D686" s="2" t="s">
        <v>2177</v>
      </c>
      <c r="E686" t="s">
        <v>2164</v>
      </c>
      <c r="F686" s="14" t="s">
        <v>1959</v>
      </c>
      <c r="G686" t="s">
        <v>2238</v>
      </c>
      <c r="H686" t="s">
        <v>15</v>
      </c>
      <c r="I686" t="s">
        <v>2246</v>
      </c>
      <c r="K686" s="3"/>
    </row>
    <row r="687" spans="1:13">
      <c r="A687" t="s">
        <v>2021</v>
      </c>
      <c r="B687">
        <f ca="1">IF(OR(changes[[#This Row],[Type]]="Checklist",changes[[#This Row],[Type]]="checklist-flat"),1+IF(changes[[#This Row],[Type of change]] = "Edit",COUNTIFS($I$4:changes[[#This Row],[Name]],changes[[#This Row],[Name]], $E$4:changes[[#This Row],[Type of change]], "Edit")),B686)</f>
        <v>1</v>
      </c>
      <c r="C687" s="20">
        <v>44615</v>
      </c>
      <c r="D687" s="2" t="s">
        <v>2177</v>
      </c>
      <c r="E687" t="s">
        <v>2164</v>
      </c>
      <c r="F687" s="14" t="s">
        <v>1959</v>
      </c>
      <c r="G687" t="s">
        <v>2238</v>
      </c>
      <c r="H687" t="s">
        <v>15</v>
      </c>
      <c r="I687" t="s">
        <v>2247</v>
      </c>
      <c r="K687" s="3"/>
    </row>
    <row r="688" spans="1:13">
      <c r="A688" t="s">
        <v>2021</v>
      </c>
      <c r="B688">
        <f ca="1">IF(OR(changes[[#This Row],[Type]]="Checklist",changes[[#This Row],[Type]]="checklist-flat"),1+IF(changes[[#This Row],[Type of change]] = "Edit",COUNTIFS($I$4:changes[[#This Row],[Name]],changes[[#This Row],[Name]], $E$4:changes[[#This Row],[Type of change]], "Edit")),B687)</f>
        <v>1</v>
      </c>
      <c r="C688" s="20">
        <v>44615</v>
      </c>
      <c r="D688" s="2" t="s">
        <v>2177</v>
      </c>
      <c r="E688" t="s">
        <v>2164</v>
      </c>
      <c r="F688" s="14" t="s">
        <v>1959</v>
      </c>
      <c r="G688" t="s">
        <v>2238</v>
      </c>
      <c r="H688" t="s">
        <v>430</v>
      </c>
      <c r="I688" t="s">
        <v>2238</v>
      </c>
      <c r="K688" s="3"/>
      <c r="M688" t="s">
        <v>2240</v>
      </c>
    </row>
    <row r="689" spans="1:13">
      <c r="A689" t="s">
        <v>2021</v>
      </c>
      <c r="B689">
        <f ca="1">IF(OR(changes[[#This Row],[Type]]="Checklist",changes[[#This Row],[Type]]="checklist-flat"),1+IF(changes[[#This Row],[Type of change]] = "Edit",COUNTIFS($I$4:changes[[#This Row],[Name]],changes[[#This Row],[Name]], $E$4:changes[[#This Row],[Type of change]], "Edit")),B688)</f>
        <v>1</v>
      </c>
      <c r="C689" s="20">
        <v>44615</v>
      </c>
      <c r="D689" s="2" t="s">
        <v>2177</v>
      </c>
      <c r="E689" t="s">
        <v>2164</v>
      </c>
      <c r="F689" s="14" t="s">
        <v>1959</v>
      </c>
      <c r="G689" t="s">
        <v>2238</v>
      </c>
      <c r="H689" t="s">
        <v>15</v>
      </c>
      <c r="I689" t="s">
        <v>1125</v>
      </c>
      <c r="K689" s="3"/>
    </row>
    <row r="690" spans="1:13">
      <c r="A690" t="s">
        <v>2021</v>
      </c>
      <c r="B690">
        <f ca="1">IF(OR(changes[[#This Row],[Type]]="Checklist",changes[[#This Row],[Type]]="checklist-flat"),1+IF(changes[[#This Row],[Type of change]] = "Edit",COUNTIFS($I$4:changes[[#This Row],[Name]],changes[[#This Row],[Name]], $E$4:changes[[#This Row],[Type of change]], "Edit")),B689)</f>
        <v>1</v>
      </c>
      <c r="C690" s="20">
        <v>44615</v>
      </c>
      <c r="D690" s="2" t="s">
        <v>2177</v>
      </c>
      <c r="E690" t="s">
        <v>2164</v>
      </c>
      <c r="F690" s="14" t="s">
        <v>1959</v>
      </c>
      <c r="G690" t="s">
        <v>2238</v>
      </c>
      <c r="H690" t="s">
        <v>15</v>
      </c>
      <c r="I690" t="s">
        <v>2248</v>
      </c>
      <c r="K690" s="3"/>
    </row>
    <row r="691" spans="1:13">
      <c r="A691" t="s">
        <v>2021</v>
      </c>
      <c r="B691">
        <f ca="1">IF(OR(changes[[#This Row],[Type]]="Checklist",changes[[#This Row],[Type]]="checklist-flat"),1+IF(changes[[#This Row],[Type of change]] = "Edit",COUNTIFS($I$4:changes[[#This Row],[Name]],changes[[#This Row],[Name]], $E$4:changes[[#This Row],[Type of change]], "Edit")),B690)</f>
        <v>1</v>
      </c>
      <c r="C691" s="20">
        <v>44615</v>
      </c>
      <c r="D691" s="2" t="s">
        <v>2177</v>
      </c>
      <c r="E691" t="s">
        <v>2164</v>
      </c>
      <c r="F691" s="14" t="s">
        <v>1959</v>
      </c>
      <c r="G691" t="s">
        <v>2249</v>
      </c>
      <c r="H691" t="s">
        <v>5</v>
      </c>
      <c r="I691" t="s">
        <v>2249</v>
      </c>
      <c r="K691" s="3"/>
      <c r="M691" t="s">
        <v>2240</v>
      </c>
    </row>
    <row r="692" spans="1:13">
      <c r="A692" t="s">
        <v>2021</v>
      </c>
      <c r="B692">
        <f ca="1">IF(OR(changes[[#This Row],[Type]]="Checklist",changes[[#This Row],[Type]]="checklist-flat"),1+IF(changes[[#This Row],[Type of change]] = "Edit",COUNTIFS($I$4:changes[[#This Row],[Name]],changes[[#This Row],[Name]], $E$4:changes[[#This Row],[Type of change]], "Edit")),B691)</f>
        <v>1</v>
      </c>
      <c r="C692" s="20">
        <v>44615</v>
      </c>
      <c r="D692" s="2" t="s">
        <v>2177</v>
      </c>
      <c r="E692" t="s">
        <v>2164</v>
      </c>
      <c r="F692" s="14" t="s">
        <v>1959</v>
      </c>
      <c r="G692" t="s">
        <v>2249</v>
      </c>
      <c r="H692" t="s">
        <v>432</v>
      </c>
      <c r="I692" t="s">
        <v>1342</v>
      </c>
      <c r="K692" s="3"/>
      <c r="M692" s="3"/>
    </row>
    <row r="693" spans="1:13">
      <c r="A693" t="s">
        <v>2021</v>
      </c>
      <c r="B693">
        <f ca="1">IF(OR(changes[[#This Row],[Type]]="Checklist",changes[[#This Row],[Type]]="checklist-flat"),1+IF(changes[[#This Row],[Type of change]] = "Edit",COUNTIFS($I$4:changes[[#This Row],[Name]],changes[[#This Row],[Name]], $E$4:changes[[#This Row],[Type of change]], "Edit")),B692)</f>
        <v>1</v>
      </c>
      <c r="C693" s="20">
        <v>44615</v>
      </c>
      <c r="D693" s="2" t="s">
        <v>2177</v>
      </c>
      <c r="E693" t="s">
        <v>2164</v>
      </c>
      <c r="F693" s="14" t="s">
        <v>1959</v>
      </c>
      <c r="G693" t="s">
        <v>2249</v>
      </c>
      <c r="H693" t="s">
        <v>15</v>
      </c>
      <c r="I693" t="s">
        <v>1941</v>
      </c>
      <c r="K693" s="3"/>
      <c r="M693" s="3"/>
    </row>
    <row r="694" spans="1:13">
      <c r="A694" t="s">
        <v>2021</v>
      </c>
      <c r="B694">
        <f ca="1">IF(OR(changes[[#This Row],[Type]]="Checklist",changes[[#This Row],[Type]]="checklist-flat"),1+IF(changes[[#This Row],[Type of change]] = "Edit",COUNTIFS($I$4:changes[[#This Row],[Name]],changes[[#This Row],[Name]], $E$4:changes[[#This Row],[Type of change]], "Edit")),B693)</f>
        <v>1</v>
      </c>
      <c r="C694" s="20">
        <v>44615</v>
      </c>
      <c r="D694" s="2" t="s">
        <v>2177</v>
      </c>
      <c r="E694" t="s">
        <v>2164</v>
      </c>
      <c r="F694" s="14" t="s">
        <v>1959</v>
      </c>
      <c r="G694" t="s">
        <v>2249</v>
      </c>
      <c r="H694" t="s">
        <v>15</v>
      </c>
      <c r="I694" t="s">
        <v>2242</v>
      </c>
      <c r="K694" s="3"/>
      <c r="M694" s="3"/>
    </row>
    <row r="695" spans="1:13">
      <c r="A695" t="s">
        <v>2021</v>
      </c>
      <c r="B695">
        <f ca="1">IF(OR(changes[[#This Row],[Type]]="Checklist",changes[[#This Row],[Type]]="checklist-flat"),1+IF(changes[[#This Row],[Type of change]] = "Edit",COUNTIFS($I$4:changes[[#This Row],[Name]],changes[[#This Row],[Name]], $E$4:changes[[#This Row],[Type of change]], "Edit")),B694)</f>
        <v>1</v>
      </c>
      <c r="C695" s="20">
        <v>44615</v>
      </c>
      <c r="D695" s="2" t="s">
        <v>2177</v>
      </c>
      <c r="E695" t="s">
        <v>2164</v>
      </c>
      <c r="F695" s="14" t="s">
        <v>1959</v>
      </c>
      <c r="G695" t="s">
        <v>2249</v>
      </c>
      <c r="H695" t="s">
        <v>939</v>
      </c>
      <c r="I695" t="s">
        <v>25</v>
      </c>
      <c r="K695" s="3"/>
      <c r="M695" s="3"/>
    </row>
    <row r="696" spans="1:13">
      <c r="A696" t="s">
        <v>2021</v>
      </c>
      <c r="B696">
        <f ca="1">IF(OR(changes[[#This Row],[Type]]="Checklist",changes[[#This Row],[Type]]="checklist-flat"),1+IF(changes[[#This Row],[Type of change]] = "Edit",COUNTIFS($I$4:changes[[#This Row],[Name]],changes[[#This Row],[Name]], $E$4:changes[[#This Row],[Type of change]], "Edit")),B695)</f>
        <v>1</v>
      </c>
      <c r="C696" s="20">
        <v>44615</v>
      </c>
      <c r="D696" s="2" t="s">
        <v>2177</v>
      </c>
      <c r="E696" t="s">
        <v>2164</v>
      </c>
      <c r="F696" s="14" t="s">
        <v>1959</v>
      </c>
      <c r="G696" t="s">
        <v>2249</v>
      </c>
      <c r="H696" t="s">
        <v>15</v>
      </c>
      <c r="I696" t="s">
        <v>1248</v>
      </c>
      <c r="K696" s="3"/>
      <c r="M696" s="3"/>
    </row>
    <row r="697" spans="1:13">
      <c r="A697" t="s">
        <v>2021</v>
      </c>
      <c r="B697">
        <f ca="1">IF(OR(changes[[#This Row],[Type]]="Checklist",changes[[#This Row],[Type]]="checklist-flat"),1+IF(changes[[#This Row],[Type of change]] = "Edit",COUNTIFS($I$4:changes[[#This Row],[Name]],changes[[#This Row],[Name]], $E$4:changes[[#This Row],[Type of change]], "Edit")),B696)</f>
        <v>1</v>
      </c>
      <c r="C697" s="20">
        <v>44615</v>
      </c>
      <c r="D697" s="2" t="s">
        <v>2177</v>
      </c>
      <c r="E697" t="s">
        <v>2164</v>
      </c>
      <c r="F697" s="14" t="s">
        <v>1959</v>
      </c>
      <c r="G697" t="s">
        <v>2249</v>
      </c>
      <c r="H697" t="s">
        <v>15</v>
      </c>
      <c r="I697" t="s">
        <v>2250</v>
      </c>
      <c r="K697" s="3"/>
      <c r="M697" s="3"/>
    </row>
    <row r="698" spans="1:13">
      <c r="A698" t="s">
        <v>2021</v>
      </c>
      <c r="B698">
        <f ca="1">IF(OR(changes[[#This Row],[Type]]="Checklist",changes[[#This Row],[Type]]="checklist-flat"),1+IF(changes[[#This Row],[Type of change]] = "Edit",COUNTIFS($I$4:changes[[#This Row],[Name]],changes[[#This Row],[Name]], $E$4:changes[[#This Row],[Type of change]], "Edit")),B697)</f>
        <v>1</v>
      </c>
      <c r="C698" s="20">
        <v>44615</v>
      </c>
      <c r="D698" s="2" t="s">
        <v>2177</v>
      </c>
      <c r="E698" t="s">
        <v>2164</v>
      </c>
      <c r="F698" s="14" t="s">
        <v>1959</v>
      </c>
      <c r="G698" t="s">
        <v>2249</v>
      </c>
      <c r="H698" t="s">
        <v>15</v>
      </c>
      <c r="I698" t="s">
        <v>1250</v>
      </c>
      <c r="K698" s="3"/>
      <c r="M698" s="3"/>
    </row>
    <row r="699" spans="1:13">
      <c r="A699" t="s">
        <v>2021</v>
      </c>
      <c r="B699">
        <f ca="1">IF(OR(changes[[#This Row],[Type]]="Checklist",changes[[#This Row],[Type]]="checklist-flat"),1+IF(changes[[#This Row],[Type of change]] = "Edit",COUNTIFS($I$4:changes[[#This Row],[Name]],changes[[#This Row],[Name]], $E$4:changes[[#This Row],[Type of change]], "Edit")),B698)</f>
        <v>1</v>
      </c>
      <c r="C699" s="20">
        <v>44615</v>
      </c>
      <c r="D699" s="2" t="s">
        <v>2177</v>
      </c>
      <c r="E699" t="s">
        <v>2164</v>
      </c>
      <c r="F699" s="14" t="s">
        <v>1959</v>
      </c>
      <c r="G699" t="s">
        <v>2249</v>
      </c>
      <c r="H699" t="s">
        <v>15</v>
      </c>
      <c r="I699" t="s">
        <v>2251</v>
      </c>
      <c r="K699" s="3"/>
      <c r="M699" s="3"/>
    </row>
    <row r="700" spans="1:13">
      <c r="A700" t="s">
        <v>2021</v>
      </c>
      <c r="B700">
        <f ca="1">IF(OR(changes[[#This Row],[Type]]="Checklist",changes[[#This Row],[Type]]="checklist-flat"),1+IF(changes[[#This Row],[Type of change]] = "Edit",COUNTIFS($I$4:changes[[#This Row],[Name]],changes[[#This Row],[Name]], $E$4:changes[[#This Row],[Type of change]], "Edit")),B699)</f>
        <v>1</v>
      </c>
      <c r="C700" s="20">
        <v>44615</v>
      </c>
      <c r="D700" s="2" t="s">
        <v>2177</v>
      </c>
      <c r="E700" t="s">
        <v>2164</v>
      </c>
      <c r="F700" s="14" t="s">
        <v>1959</v>
      </c>
      <c r="G700" t="s">
        <v>2249</v>
      </c>
      <c r="H700" t="s">
        <v>15</v>
      </c>
      <c r="I700" t="s">
        <v>2252</v>
      </c>
      <c r="K700" s="3"/>
      <c r="M700" s="3"/>
    </row>
    <row r="701" spans="1:13">
      <c r="A701" t="s">
        <v>2021</v>
      </c>
      <c r="B701">
        <f ca="1">IF(OR(changes[[#This Row],[Type]]="Checklist",changes[[#This Row],[Type]]="checklist-flat"),1+IF(changes[[#This Row],[Type of change]] = "Edit",COUNTIFS($I$4:changes[[#This Row],[Name]],changes[[#This Row],[Name]], $E$4:changes[[#This Row],[Type of change]], "Edit")),B700)</f>
        <v>1</v>
      </c>
      <c r="C701" s="20">
        <v>44615</v>
      </c>
      <c r="D701" s="2" t="s">
        <v>2177</v>
      </c>
      <c r="E701" t="s">
        <v>2164</v>
      </c>
      <c r="F701" s="14" t="s">
        <v>1959</v>
      </c>
      <c r="G701" t="s">
        <v>2249</v>
      </c>
      <c r="H701" t="s">
        <v>15</v>
      </c>
      <c r="I701" t="s">
        <v>1253</v>
      </c>
      <c r="K701" s="3"/>
      <c r="M701" s="3"/>
    </row>
    <row r="702" spans="1:13">
      <c r="A702" t="s">
        <v>2021</v>
      </c>
      <c r="B702">
        <f ca="1">IF(OR(changes[[#This Row],[Type]]="Checklist",changes[[#This Row],[Type]]="checklist-flat"),1+IF(changes[[#This Row],[Type of change]] = "Edit",COUNTIFS($I$4:changes[[#This Row],[Name]],changes[[#This Row],[Name]], $E$4:changes[[#This Row],[Type of change]], "Edit")),B701)</f>
        <v>1</v>
      </c>
      <c r="C702" s="20">
        <v>44615</v>
      </c>
      <c r="D702" s="2" t="s">
        <v>2177</v>
      </c>
      <c r="E702" t="s">
        <v>2164</v>
      </c>
      <c r="F702" s="14" t="s">
        <v>1959</v>
      </c>
      <c r="G702" t="s">
        <v>2249</v>
      </c>
      <c r="H702" t="s">
        <v>15</v>
      </c>
      <c r="I702" t="s">
        <v>1254</v>
      </c>
      <c r="K702" s="3"/>
      <c r="M702" s="3"/>
    </row>
    <row r="703" spans="1:13">
      <c r="A703" t="s">
        <v>2021</v>
      </c>
      <c r="B703">
        <f ca="1">IF(OR(changes[[#This Row],[Type]]="Checklist",changes[[#This Row],[Type]]="checklist-flat"),1+IF(changes[[#This Row],[Type of change]] = "Edit",COUNTIFS($I$4:changes[[#This Row],[Name]],changes[[#This Row],[Name]], $E$4:changes[[#This Row],[Type of change]], "Edit")),B702)</f>
        <v>1</v>
      </c>
      <c r="C703" s="20">
        <v>44615</v>
      </c>
      <c r="D703" s="2" t="s">
        <v>2177</v>
      </c>
      <c r="E703" t="s">
        <v>2164</v>
      </c>
      <c r="F703" s="14" t="s">
        <v>1959</v>
      </c>
      <c r="G703" t="s">
        <v>2249</v>
      </c>
      <c r="H703" t="s">
        <v>15</v>
      </c>
      <c r="I703" t="s">
        <v>1255</v>
      </c>
      <c r="K703" s="3"/>
      <c r="M703" s="3"/>
    </row>
    <row r="704" spans="1:13">
      <c r="A704" t="s">
        <v>2021</v>
      </c>
      <c r="B704">
        <f ca="1">IF(OR(changes[[#This Row],[Type]]="Checklist",changes[[#This Row],[Type]]="checklist-flat"),1+IF(changes[[#This Row],[Type of change]] = "Edit",COUNTIFS($I$4:changes[[#This Row],[Name]],changes[[#This Row],[Name]], $E$4:changes[[#This Row],[Type of change]], "Edit")),B703)</f>
        <v>1</v>
      </c>
      <c r="C704" s="20">
        <v>44615</v>
      </c>
      <c r="D704" s="2" t="s">
        <v>2177</v>
      </c>
      <c r="E704" t="s">
        <v>2164</v>
      </c>
      <c r="F704" s="14" t="s">
        <v>1959</v>
      </c>
      <c r="G704" t="s">
        <v>2249</v>
      </c>
      <c r="H704" t="s">
        <v>15</v>
      </c>
      <c r="I704" t="s">
        <v>1256</v>
      </c>
      <c r="K704" s="3"/>
      <c r="M704" s="3"/>
    </row>
    <row r="705" spans="1:13">
      <c r="A705" t="s">
        <v>2021</v>
      </c>
      <c r="B705">
        <f ca="1">IF(OR(changes[[#This Row],[Type]]="Checklist",changes[[#This Row],[Type]]="checklist-flat"),1+IF(changes[[#This Row],[Type of change]] = "Edit",COUNTIFS($I$4:changes[[#This Row],[Name]],changes[[#This Row],[Name]], $E$4:changes[[#This Row],[Type of change]], "Edit")),B704)</f>
        <v>1</v>
      </c>
      <c r="C705" s="20">
        <v>44615</v>
      </c>
      <c r="D705" s="2" t="s">
        <v>2177</v>
      </c>
      <c r="E705" t="s">
        <v>2164</v>
      </c>
      <c r="F705" s="14" t="s">
        <v>1959</v>
      </c>
      <c r="G705" t="s">
        <v>2249</v>
      </c>
      <c r="H705" t="s">
        <v>15</v>
      </c>
      <c r="I705" t="s">
        <v>2253</v>
      </c>
      <c r="K705" s="3"/>
      <c r="M705" s="3"/>
    </row>
    <row r="706" spans="1:13">
      <c r="A706" t="s">
        <v>2021</v>
      </c>
      <c r="B706">
        <f ca="1">IF(OR(changes[[#This Row],[Type]]="Checklist",changes[[#This Row],[Type]]="checklist-flat"),1+IF(changes[[#This Row],[Type of change]] = "Edit",COUNTIFS($I$4:changes[[#This Row],[Name]],changes[[#This Row],[Name]], $E$4:changes[[#This Row],[Type of change]], "Edit")),B705)</f>
        <v>1</v>
      </c>
      <c r="C706" s="20">
        <v>44615</v>
      </c>
      <c r="D706" s="2" t="s">
        <v>2177</v>
      </c>
      <c r="E706" t="s">
        <v>2164</v>
      </c>
      <c r="F706" s="14" t="s">
        <v>1959</v>
      </c>
      <c r="G706" t="s">
        <v>2249</v>
      </c>
      <c r="H706" t="s">
        <v>15</v>
      </c>
      <c r="I706" t="s">
        <v>2010</v>
      </c>
      <c r="K706" s="3"/>
      <c r="M706" s="3"/>
    </row>
    <row r="707" spans="1:13">
      <c r="A707" t="s">
        <v>2021</v>
      </c>
      <c r="B707">
        <f ca="1">IF(OR(changes[[#This Row],[Type]]="Checklist",changes[[#This Row],[Type]]="checklist-flat"),1+IF(changes[[#This Row],[Type of change]] = "Edit",COUNTIFS($I$4:changes[[#This Row],[Name]],changes[[#This Row],[Name]], $E$4:changes[[#This Row],[Type of change]], "Edit")),B706)</f>
        <v>1</v>
      </c>
      <c r="C707" s="20">
        <v>44615</v>
      </c>
      <c r="D707" s="2" t="s">
        <v>2177</v>
      </c>
      <c r="E707" t="s">
        <v>2164</v>
      </c>
      <c r="F707" s="14" t="s">
        <v>1959</v>
      </c>
      <c r="G707" t="s">
        <v>2249</v>
      </c>
      <c r="H707" t="s">
        <v>15</v>
      </c>
      <c r="I707" t="s">
        <v>1259</v>
      </c>
      <c r="K707" s="3"/>
      <c r="M707" s="3"/>
    </row>
    <row r="708" spans="1:13">
      <c r="A708" t="s">
        <v>2021</v>
      </c>
      <c r="B708">
        <f ca="1">IF(OR(changes[[#This Row],[Type]]="Checklist",changes[[#This Row],[Type]]="checklist-flat"),1+IF(changes[[#This Row],[Type of change]] = "Edit",COUNTIFS($I$4:changes[[#This Row],[Name]],changes[[#This Row],[Name]], $E$4:changes[[#This Row],[Type of change]], "Edit")),B707)</f>
        <v>1</v>
      </c>
      <c r="C708" s="20">
        <v>44615</v>
      </c>
      <c r="D708" s="2" t="s">
        <v>2177</v>
      </c>
      <c r="E708" t="s">
        <v>2164</v>
      </c>
      <c r="F708" s="14" t="s">
        <v>1959</v>
      </c>
      <c r="G708" t="s">
        <v>2249</v>
      </c>
      <c r="H708" t="s">
        <v>15</v>
      </c>
      <c r="I708" t="s">
        <v>2244</v>
      </c>
      <c r="K708" s="3"/>
      <c r="M708" s="3"/>
    </row>
    <row r="709" spans="1:13">
      <c r="A709" t="s">
        <v>2021</v>
      </c>
      <c r="B709">
        <f ca="1">IF(OR(changes[[#This Row],[Type]]="Checklist",changes[[#This Row],[Type]]="checklist-flat"),1+IF(changes[[#This Row],[Type of change]] = "Edit",COUNTIFS($I$4:changes[[#This Row],[Name]],changes[[#This Row],[Name]], $E$4:changes[[#This Row],[Type of change]], "Edit")),B708)</f>
        <v>1</v>
      </c>
      <c r="C709" s="20">
        <v>44615</v>
      </c>
      <c r="D709" s="2" t="s">
        <v>2177</v>
      </c>
      <c r="E709" t="s">
        <v>2164</v>
      </c>
      <c r="F709" s="14" t="s">
        <v>1959</v>
      </c>
      <c r="G709" t="s">
        <v>2249</v>
      </c>
      <c r="H709" t="s">
        <v>15</v>
      </c>
      <c r="I709" t="s">
        <v>1260</v>
      </c>
      <c r="K709" s="3"/>
      <c r="M709" s="3"/>
    </row>
    <row r="710" spans="1:13">
      <c r="A710" t="s">
        <v>2021</v>
      </c>
      <c r="B710">
        <f ca="1">IF(OR(changes[[#This Row],[Type]]="Checklist",changes[[#This Row],[Type]]="checklist-flat"),1+IF(changes[[#This Row],[Type of change]] = "Edit",COUNTIFS($I$4:changes[[#This Row],[Name]],changes[[#This Row],[Name]], $E$4:changes[[#This Row],[Type of change]], "Edit")),B709)</f>
        <v>1</v>
      </c>
      <c r="C710" s="20">
        <v>44615</v>
      </c>
      <c r="D710" s="2" t="s">
        <v>2177</v>
      </c>
      <c r="E710" t="s">
        <v>2164</v>
      </c>
      <c r="F710" s="14" t="s">
        <v>1959</v>
      </c>
      <c r="G710" t="s">
        <v>2249</v>
      </c>
      <c r="H710" t="s">
        <v>15</v>
      </c>
      <c r="I710" t="s">
        <v>1261</v>
      </c>
      <c r="K710" s="3"/>
      <c r="M710" s="3"/>
    </row>
    <row r="711" spans="1:13">
      <c r="A711" t="s">
        <v>2021</v>
      </c>
      <c r="B711">
        <f ca="1">IF(OR(changes[[#This Row],[Type]]="Checklist",changes[[#This Row],[Type]]="checklist-flat"),1+IF(changes[[#This Row],[Type of change]] = "Edit",COUNTIFS($I$4:changes[[#This Row],[Name]],changes[[#This Row],[Name]], $E$4:changes[[#This Row],[Type of change]], "Edit")),B710)</f>
        <v>1</v>
      </c>
      <c r="C711" s="20">
        <v>44615</v>
      </c>
      <c r="D711" s="2" t="s">
        <v>2177</v>
      </c>
      <c r="E711" t="s">
        <v>2164</v>
      </c>
      <c r="F711" s="14" t="s">
        <v>1959</v>
      </c>
      <c r="G711" t="s">
        <v>2249</v>
      </c>
      <c r="H711" t="s">
        <v>15</v>
      </c>
      <c r="I711" t="s">
        <v>1262</v>
      </c>
      <c r="K711" s="3"/>
      <c r="M711" s="3"/>
    </row>
    <row r="712" spans="1:13">
      <c r="A712" t="s">
        <v>2021</v>
      </c>
      <c r="B712">
        <f ca="1">IF(OR(changes[[#This Row],[Type]]="Checklist",changes[[#This Row],[Type]]="checklist-flat"),1+IF(changes[[#This Row],[Type of change]] = "Edit",COUNTIFS($I$4:changes[[#This Row],[Name]],changes[[#This Row],[Name]], $E$4:changes[[#This Row],[Type of change]], "Edit")),B711)</f>
        <v>1</v>
      </c>
      <c r="C712" s="20">
        <v>44615</v>
      </c>
      <c r="D712" s="2" t="s">
        <v>2177</v>
      </c>
      <c r="E712" t="s">
        <v>2164</v>
      </c>
      <c r="F712" s="14" t="s">
        <v>1959</v>
      </c>
      <c r="G712" t="s">
        <v>2249</v>
      </c>
      <c r="H712" t="s">
        <v>15</v>
      </c>
      <c r="I712" t="s">
        <v>2254</v>
      </c>
      <c r="K712" s="3"/>
      <c r="M712" s="3"/>
    </row>
    <row r="713" spans="1:13">
      <c r="A713" t="s">
        <v>2021</v>
      </c>
      <c r="B713">
        <f ca="1">IF(OR(changes[[#This Row],[Type]]="Checklist",changes[[#This Row],[Type]]="checklist-flat"),1+IF(changes[[#This Row],[Type of change]] = "Edit",COUNTIFS($I$4:changes[[#This Row],[Name]],changes[[#This Row],[Name]], $E$4:changes[[#This Row],[Type of change]], "Edit")),B712)</f>
        <v>1</v>
      </c>
      <c r="C713" s="20">
        <v>44615</v>
      </c>
      <c r="D713" s="2" t="s">
        <v>2177</v>
      </c>
      <c r="E713" t="s">
        <v>2164</v>
      </c>
      <c r="F713" s="14" t="s">
        <v>1959</v>
      </c>
      <c r="G713" t="s">
        <v>2249</v>
      </c>
      <c r="H713" t="s">
        <v>15</v>
      </c>
      <c r="I713" t="s">
        <v>2246</v>
      </c>
      <c r="K713" s="3"/>
      <c r="M713" s="3"/>
    </row>
    <row r="714" spans="1:13">
      <c r="A714" t="s">
        <v>2021</v>
      </c>
      <c r="B714">
        <f ca="1">IF(OR(changes[[#This Row],[Type]]="Checklist",changes[[#This Row],[Type]]="checklist-flat"),1+IF(changes[[#This Row],[Type of change]] = "Edit",COUNTIFS($I$4:changes[[#This Row],[Name]],changes[[#This Row],[Name]], $E$4:changes[[#This Row],[Type of change]], "Edit")),B713)</f>
        <v>1</v>
      </c>
      <c r="C714" s="20">
        <v>44615</v>
      </c>
      <c r="D714" s="2" t="s">
        <v>2177</v>
      </c>
      <c r="E714" t="s">
        <v>2164</v>
      </c>
      <c r="F714" s="14" t="s">
        <v>1959</v>
      </c>
      <c r="G714" t="s">
        <v>2249</v>
      </c>
      <c r="H714" t="s">
        <v>15</v>
      </c>
      <c r="I714" t="s">
        <v>2247</v>
      </c>
      <c r="K714" s="3"/>
      <c r="M714" s="3"/>
    </row>
    <row r="715" spans="1:13">
      <c r="A715" t="s">
        <v>2021</v>
      </c>
      <c r="B715">
        <f ca="1">IF(OR(changes[[#This Row],[Type]]="Checklist",changes[[#This Row],[Type]]="checklist-flat"),1+IF(changes[[#This Row],[Type of change]] = "Edit",COUNTIFS($I$4:changes[[#This Row],[Name]],changes[[#This Row],[Name]], $E$4:changes[[#This Row],[Type of change]], "Edit")),B714)</f>
        <v>1</v>
      </c>
      <c r="C715" s="20">
        <v>44615</v>
      </c>
      <c r="D715" s="2" t="s">
        <v>2177</v>
      </c>
      <c r="E715" t="s">
        <v>2164</v>
      </c>
      <c r="F715" s="14" t="s">
        <v>1959</v>
      </c>
      <c r="G715" t="s">
        <v>2249</v>
      </c>
      <c r="H715" t="s">
        <v>432</v>
      </c>
      <c r="I715" t="s">
        <v>1348</v>
      </c>
      <c r="K715" s="3"/>
      <c r="M715" s="3"/>
    </row>
    <row r="716" spans="1:13">
      <c r="A716" t="s">
        <v>2021</v>
      </c>
      <c r="B716">
        <f ca="1">IF(OR(changes[[#This Row],[Type]]="Checklist",changes[[#This Row],[Type]]="checklist-flat"),1+IF(changes[[#This Row],[Type of change]] = "Edit",COUNTIFS($I$4:changes[[#This Row],[Name]],changes[[#This Row],[Name]], $E$4:changes[[#This Row],[Type of change]], "Edit")),B715)</f>
        <v>1</v>
      </c>
      <c r="C716" s="20">
        <v>44615</v>
      </c>
      <c r="D716" s="2" t="s">
        <v>2177</v>
      </c>
      <c r="E716" t="s">
        <v>2164</v>
      </c>
      <c r="F716" s="14" t="s">
        <v>1959</v>
      </c>
      <c r="G716" t="s">
        <v>2249</v>
      </c>
      <c r="H716" t="s">
        <v>15</v>
      </c>
      <c r="I716" t="s">
        <v>2255</v>
      </c>
      <c r="K716" s="3"/>
      <c r="M716" s="3"/>
    </row>
    <row r="717" spans="1:13">
      <c r="A717" t="s">
        <v>2021</v>
      </c>
      <c r="B717">
        <f ca="1">IF(OR(changes[[#This Row],[Type]]="Checklist",changes[[#This Row],[Type]]="checklist-flat"),1+IF(changes[[#This Row],[Type of change]] = "Edit",COUNTIFS($I$4:changes[[#This Row],[Name]],changes[[#This Row],[Name]], $E$4:changes[[#This Row],[Type of change]], "Edit")),B716)</f>
        <v>1</v>
      </c>
      <c r="C717" s="20">
        <v>44615</v>
      </c>
      <c r="D717" s="2" t="s">
        <v>2177</v>
      </c>
      <c r="E717" t="s">
        <v>2164</v>
      </c>
      <c r="F717" s="14" t="s">
        <v>1959</v>
      </c>
      <c r="G717" t="s">
        <v>2249</v>
      </c>
      <c r="H717" t="s">
        <v>15</v>
      </c>
      <c r="I717" t="s">
        <v>2256</v>
      </c>
      <c r="K717" s="3"/>
      <c r="M717" s="3"/>
    </row>
    <row r="718" spans="1:13">
      <c r="A718" t="s">
        <v>2021</v>
      </c>
      <c r="B718">
        <f ca="1">IF(OR(changes[[#This Row],[Type]]="Checklist",changes[[#This Row],[Type]]="checklist-flat"),1+IF(changes[[#This Row],[Type of change]] = "Edit",COUNTIFS($I$4:changes[[#This Row],[Name]],changes[[#This Row],[Name]], $E$4:changes[[#This Row],[Type of change]], "Edit")),B717)</f>
        <v>1</v>
      </c>
      <c r="C718" s="20">
        <v>44615</v>
      </c>
      <c r="D718" s="2" t="s">
        <v>2177</v>
      </c>
      <c r="E718" t="s">
        <v>2164</v>
      </c>
      <c r="F718" s="14" t="s">
        <v>1959</v>
      </c>
      <c r="G718" t="s">
        <v>2249</v>
      </c>
      <c r="H718" t="s">
        <v>15</v>
      </c>
      <c r="I718" t="s">
        <v>1125</v>
      </c>
      <c r="K718" s="3"/>
      <c r="M718" s="3"/>
    </row>
    <row r="719" spans="1:13">
      <c r="A719" t="s">
        <v>2021</v>
      </c>
      <c r="B719">
        <f ca="1">IF(OR(changes[[#This Row],[Type]]="Checklist",changes[[#This Row],[Type]]="checklist-flat"),1+IF(changes[[#This Row],[Type of change]] = "Edit",COUNTIFS($I$4:changes[[#This Row],[Name]],changes[[#This Row],[Name]], $E$4:changes[[#This Row],[Type of change]], "Edit")),B718)</f>
        <v>1</v>
      </c>
      <c r="C719" s="20">
        <v>44615</v>
      </c>
      <c r="D719" s="2" t="s">
        <v>2177</v>
      </c>
      <c r="E719" t="s">
        <v>2164</v>
      </c>
      <c r="F719" s="14" t="s">
        <v>1959</v>
      </c>
      <c r="G719" t="s">
        <v>2249</v>
      </c>
      <c r="H719" t="s">
        <v>15</v>
      </c>
      <c r="I719" t="s">
        <v>2257</v>
      </c>
      <c r="K719" s="3"/>
      <c r="M719" s="3"/>
    </row>
    <row r="720" spans="1:13">
      <c r="A720" t="s">
        <v>2021</v>
      </c>
      <c r="B720">
        <f ca="1">IF(OR(changes[[#This Row],[Type]]="Checklist",changes[[#This Row],[Type]]="checklist-flat"),1+IF(changes[[#This Row],[Type of change]] = "Edit",COUNTIFS($I$4:changes[[#This Row],[Name]],changes[[#This Row],[Name]], $E$4:changes[[#This Row],[Type of change]], "Edit")),B719)</f>
        <v>1</v>
      </c>
      <c r="C720" s="20">
        <v>44615</v>
      </c>
      <c r="D720" s="2" t="s">
        <v>2177</v>
      </c>
      <c r="E720" t="s">
        <v>2164</v>
      </c>
      <c r="F720" s="14" t="s">
        <v>1959</v>
      </c>
      <c r="G720" t="s">
        <v>2249</v>
      </c>
      <c r="H720" t="s">
        <v>15</v>
      </c>
      <c r="I720" t="s">
        <v>2258</v>
      </c>
      <c r="K720" s="3"/>
      <c r="M720" s="3"/>
    </row>
    <row r="721" spans="1:13">
      <c r="A721" t="s">
        <v>2021</v>
      </c>
      <c r="B721">
        <f ca="1">IF(OR(changes[[#This Row],[Type]]="Checklist",changes[[#This Row],[Type]]="checklist-flat"),1+IF(changes[[#This Row],[Type of change]] = "Edit",COUNTIFS($I$4:changes[[#This Row],[Name]],changes[[#This Row],[Name]], $E$4:changes[[#This Row],[Type of change]], "Edit")),B720)</f>
        <v>1</v>
      </c>
      <c r="C721" s="20">
        <v>44615</v>
      </c>
      <c r="D721" s="2" t="s">
        <v>2177</v>
      </c>
      <c r="E721" t="s">
        <v>2164</v>
      </c>
      <c r="F721" s="14" t="s">
        <v>1959</v>
      </c>
      <c r="G721" t="s">
        <v>2249</v>
      </c>
      <c r="H721" t="s">
        <v>15</v>
      </c>
      <c r="I721" t="s">
        <v>2259</v>
      </c>
      <c r="K721" s="3"/>
      <c r="M721" s="3"/>
    </row>
    <row r="722" spans="1:13">
      <c r="A722" t="s">
        <v>2021</v>
      </c>
      <c r="B722">
        <f ca="1">IF(OR(changes[[#This Row],[Type]]="Checklist",changes[[#This Row],[Type]]="checklist-flat"),1+IF(changes[[#This Row],[Type of change]] = "Edit",COUNTIFS($I$4:changes[[#This Row],[Name]],changes[[#This Row],[Name]], $E$4:changes[[#This Row],[Type of change]], "Edit")),B721)</f>
        <v>1</v>
      </c>
      <c r="C722" s="20">
        <v>44615</v>
      </c>
      <c r="D722" s="2" t="s">
        <v>2177</v>
      </c>
      <c r="E722" t="s">
        <v>2164</v>
      </c>
      <c r="F722" s="14" t="s">
        <v>1959</v>
      </c>
      <c r="G722" t="s">
        <v>2249</v>
      </c>
      <c r="H722" t="s">
        <v>15</v>
      </c>
      <c r="I722" t="s">
        <v>2260</v>
      </c>
      <c r="K722" s="3"/>
      <c r="M722" s="3"/>
    </row>
    <row r="723" spans="1:13">
      <c r="A723" t="s">
        <v>2021</v>
      </c>
      <c r="B723">
        <f ca="1">IF(OR(changes[[#This Row],[Type]]="Checklist",changes[[#This Row],[Type]]="checklist-flat"),1+IF(changes[[#This Row],[Type of change]] = "Edit",COUNTIFS($I$4:changes[[#This Row],[Name]],changes[[#This Row],[Name]], $E$4:changes[[#This Row],[Type of change]], "Edit")),B722)</f>
        <v>1</v>
      </c>
      <c r="C723" s="20">
        <v>44615</v>
      </c>
      <c r="D723" s="2" t="s">
        <v>2177</v>
      </c>
      <c r="E723" t="s">
        <v>2164</v>
      </c>
      <c r="F723" s="14" t="s">
        <v>1959</v>
      </c>
      <c r="G723" t="s">
        <v>2249</v>
      </c>
      <c r="H723" t="s">
        <v>15</v>
      </c>
      <c r="I723" t="s">
        <v>2261</v>
      </c>
      <c r="K723" s="3"/>
      <c r="M723" s="3"/>
    </row>
    <row r="724" spans="1:13">
      <c r="A724" t="s">
        <v>2021</v>
      </c>
      <c r="B724">
        <f ca="1">IF(OR(changes[[#This Row],[Type]]="Checklist",changes[[#This Row],[Type]]="checklist-flat"),1+IF(changes[[#This Row],[Type of change]] = "Edit",COUNTIFS($I$4:changes[[#This Row],[Name]],changes[[#This Row],[Name]], $E$4:changes[[#This Row],[Type of change]], "Edit")),B723)</f>
        <v>1</v>
      </c>
      <c r="C724" s="20">
        <v>44615</v>
      </c>
      <c r="D724" s="2" t="s">
        <v>2177</v>
      </c>
      <c r="E724" t="s">
        <v>2164</v>
      </c>
      <c r="F724" s="14" t="s">
        <v>1959</v>
      </c>
      <c r="G724" t="s">
        <v>2249</v>
      </c>
      <c r="H724" t="s">
        <v>15</v>
      </c>
      <c r="I724" t="s">
        <v>2262</v>
      </c>
      <c r="K724" s="3"/>
      <c r="M724" s="3"/>
    </row>
    <row r="725" spans="1:13">
      <c r="A725" t="s">
        <v>2021</v>
      </c>
      <c r="B725">
        <f ca="1">IF(OR(changes[[#This Row],[Type]]="Checklist",changes[[#This Row],[Type]]="checklist-flat"),1+IF(changes[[#This Row],[Type of change]] = "Edit",COUNTIFS($I$4:changes[[#This Row],[Name]],changes[[#This Row],[Name]], $E$4:changes[[#This Row],[Type of change]], "Edit")),B724)</f>
        <v>1</v>
      </c>
      <c r="C725" s="20">
        <v>44615</v>
      </c>
      <c r="D725" s="2" t="s">
        <v>2177</v>
      </c>
      <c r="E725" t="s">
        <v>2164</v>
      </c>
      <c r="F725" s="14" t="s">
        <v>1959</v>
      </c>
      <c r="G725" t="s">
        <v>2249</v>
      </c>
      <c r="H725" t="s">
        <v>15</v>
      </c>
      <c r="I725" t="s">
        <v>2263</v>
      </c>
      <c r="K725" s="3"/>
      <c r="M725" s="3"/>
    </row>
    <row r="726" spans="1:13">
      <c r="A726" t="s">
        <v>2021</v>
      </c>
      <c r="B726">
        <f ca="1">IF(OR(changes[[#This Row],[Type]]="Checklist",changes[[#This Row],[Type]]="checklist-flat"),1+IF(changes[[#This Row],[Type of change]] = "Edit",COUNTIFS($I$4:changes[[#This Row],[Name]],changes[[#This Row],[Name]], $E$4:changes[[#This Row],[Type of change]], "Edit")),B725)</f>
        <v>1</v>
      </c>
      <c r="C726" s="20">
        <v>44615</v>
      </c>
      <c r="D726" s="2" t="s">
        <v>2177</v>
      </c>
      <c r="E726" t="s">
        <v>2164</v>
      </c>
      <c r="F726" s="14" t="s">
        <v>1959</v>
      </c>
      <c r="G726" t="s">
        <v>2249</v>
      </c>
      <c r="H726" t="s">
        <v>15</v>
      </c>
      <c r="I726" t="s">
        <v>2264</v>
      </c>
      <c r="K726" s="3"/>
      <c r="M726" s="3"/>
    </row>
    <row r="727" spans="1:13">
      <c r="A727" t="s">
        <v>2021</v>
      </c>
      <c r="B727">
        <f ca="1">IF(OR(changes[[#This Row],[Type]]="Checklist",changes[[#This Row],[Type]]="checklist-flat"),1+IF(changes[[#This Row],[Type of change]] = "Edit",COUNTIFS($I$4:changes[[#This Row],[Name]],changes[[#This Row],[Name]], $E$4:changes[[#This Row],[Type of change]], "Edit")),B726)</f>
        <v>1</v>
      </c>
      <c r="C727" s="20">
        <v>44615</v>
      </c>
      <c r="D727" s="2" t="s">
        <v>2177</v>
      </c>
      <c r="E727" t="s">
        <v>2164</v>
      </c>
      <c r="F727" s="14" t="s">
        <v>1959</v>
      </c>
      <c r="G727" t="s">
        <v>2249</v>
      </c>
      <c r="H727" t="s">
        <v>15</v>
      </c>
      <c r="I727" t="s">
        <v>2246</v>
      </c>
      <c r="K727" s="3"/>
      <c r="M727" s="3"/>
    </row>
    <row r="728" spans="1:13">
      <c r="A728" t="s">
        <v>2021</v>
      </c>
      <c r="B728">
        <f ca="1">IF(OR(changes[[#This Row],[Type]]="Checklist",changes[[#This Row],[Type]]="checklist-flat"),1+IF(changes[[#This Row],[Type of change]] = "Edit",COUNTIFS($I$4:changes[[#This Row],[Name]],changes[[#This Row],[Name]], $E$4:changes[[#This Row],[Type of change]], "Edit")),B727)</f>
        <v>1</v>
      </c>
      <c r="C728" s="20">
        <v>44615</v>
      </c>
      <c r="D728" s="2" t="s">
        <v>2177</v>
      </c>
      <c r="E728" t="s">
        <v>2164</v>
      </c>
      <c r="F728" s="14" t="s">
        <v>1959</v>
      </c>
      <c r="G728" t="s">
        <v>2249</v>
      </c>
      <c r="H728" t="s">
        <v>15</v>
      </c>
      <c r="I728" t="s">
        <v>2247</v>
      </c>
      <c r="K728" s="3"/>
      <c r="M728" s="3"/>
    </row>
    <row r="729" spans="1:13">
      <c r="A729" t="s">
        <v>2021</v>
      </c>
      <c r="B729">
        <f ca="1">IF(OR(changes[[#This Row],[Type]]="Checklist",changes[[#This Row],[Type]]="checklist-flat"),1+IF(changes[[#This Row],[Type of change]] = "Edit",COUNTIFS($I$4:changes[[#This Row],[Name]],changes[[#This Row],[Name]], $E$4:changes[[#This Row],[Type of change]], "Edit")),B728)</f>
        <v>1</v>
      </c>
      <c r="C729" s="20">
        <v>44621</v>
      </c>
      <c r="D729" s="2" t="s">
        <v>2178</v>
      </c>
      <c r="E729" t="s">
        <v>2164</v>
      </c>
      <c r="F729" s="14" t="s">
        <v>1959</v>
      </c>
      <c r="G729" t="s">
        <v>1080</v>
      </c>
      <c r="H729" t="s">
        <v>430</v>
      </c>
      <c r="I729" t="s">
        <v>2265</v>
      </c>
      <c r="K729" s="3"/>
      <c r="M729" s="3" t="s">
        <v>2266</v>
      </c>
    </row>
    <row r="730" spans="1:13">
      <c r="A730" t="s">
        <v>2021</v>
      </c>
      <c r="B730">
        <f ca="1">IF(OR(changes[[#This Row],[Type]]="Checklist",changes[[#This Row],[Type]]="checklist-flat"),1+IF(changes[[#This Row],[Type of change]] = "Edit",COUNTIFS($I$4:changes[[#This Row],[Name]],changes[[#This Row],[Name]], $E$4:changes[[#This Row],[Type of change]], "Edit")),B729)</f>
        <v>1</v>
      </c>
      <c r="C730" s="20">
        <v>44621</v>
      </c>
      <c r="D730" s="2" t="s">
        <v>2178</v>
      </c>
      <c r="E730" t="s">
        <v>2164</v>
      </c>
      <c r="F730" s="14" t="s">
        <v>1959</v>
      </c>
      <c r="G730" t="s">
        <v>1080</v>
      </c>
      <c r="H730" t="s">
        <v>15</v>
      </c>
      <c r="I730" t="s">
        <v>1081</v>
      </c>
      <c r="K730" s="3"/>
      <c r="M730" s="3"/>
    </row>
    <row r="731" spans="1:13">
      <c r="A731" t="s">
        <v>2021</v>
      </c>
      <c r="B731">
        <f ca="1">IF(OR(changes[[#This Row],[Type]]="Checklist",changes[[#This Row],[Type]]="checklist-flat"),1+IF(changes[[#This Row],[Type of change]] = "Edit",COUNTIFS($I$4:changes[[#This Row],[Name]],changes[[#This Row],[Name]], $E$4:changes[[#This Row],[Type of change]], "Edit")),B730)</f>
        <v>1</v>
      </c>
      <c r="C731" s="20">
        <v>44621</v>
      </c>
      <c r="D731" s="2" t="s">
        <v>2178</v>
      </c>
      <c r="E731" t="s">
        <v>2164</v>
      </c>
      <c r="F731" s="14" t="s">
        <v>1959</v>
      </c>
      <c r="G731" t="s">
        <v>1080</v>
      </c>
      <c r="H731" t="s">
        <v>15</v>
      </c>
      <c r="I731" t="s">
        <v>1082</v>
      </c>
      <c r="K731" s="3"/>
      <c r="M731" s="3"/>
    </row>
    <row r="732" spans="1:13">
      <c r="A732" t="s">
        <v>2021</v>
      </c>
      <c r="B732">
        <f ca="1">IF(OR(changes[[#This Row],[Type]]="Checklist",changes[[#This Row],[Type]]="checklist-flat"),1+IF(changes[[#This Row],[Type of change]] = "Edit",COUNTIFS($I$4:changes[[#This Row],[Name]],changes[[#This Row],[Name]], $E$4:changes[[#This Row],[Type of change]], "Edit")),B731)</f>
        <v>1</v>
      </c>
      <c r="C732" s="20">
        <v>44621</v>
      </c>
      <c r="D732" s="2" t="s">
        <v>2178</v>
      </c>
      <c r="E732" t="s">
        <v>2164</v>
      </c>
      <c r="F732" s="14" t="s">
        <v>1959</v>
      </c>
      <c r="G732" t="s">
        <v>1080</v>
      </c>
      <c r="H732" t="s">
        <v>15</v>
      </c>
      <c r="I732" t="s">
        <v>1083</v>
      </c>
      <c r="K732" s="3"/>
      <c r="M732" s="3"/>
    </row>
    <row r="733" spans="1:13">
      <c r="A733" t="s">
        <v>2021</v>
      </c>
      <c r="B733">
        <f ca="1">IF(OR(changes[[#This Row],[Type]]="Checklist",changes[[#This Row],[Type]]="checklist-flat"),1+IF(changes[[#This Row],[Type of change]] = "Edit",COUNTIFS($I$4:changes[[#This Row],[Name]],changes[[#This Row],[Name]], $E$4:changes[[#This Row],[Type of change]], "Edit")),B732)</f>
        <v>1</v>
      </c>
      <c r="C733" s="20">
        <v>44621</v>
      </c>
      <c r="D733" s="2" t="s">
        <v>2178</v>
      </c>
      <c r="E733" t="s">
        <v>2164</v>
      </c>
      <c r="F733" s="14" t="s">
        <v>1959</v>
      </c>
      <c r="G733" t="s">
        <v>1080</v>
      </c>
      <c r="H733" t="s">
        <v>15</v>
      </c>
      <c r="I733" t="s">
        <v>1084</v>
      </c>
      <c r="K733" s="3"/>
      <c r="M733" s="3"/>
    </row>
    <row r="734" spans="1:13">
      <c r="A734" t="s">
        <v>2021</v>
      </c>
      <c r="B734">
        <f ca="1">IF(OR(changes[[#This Row],[Type]]="Checklist",changes[[#This Row],[Type]]="checklist-flat"),1+IF(changes[[#This Row],[Type of change]] = "Edit",COUNTIFS($I$4:changes[[#This Row],[Name]],changes[[#This Row],[Name]], $E$4:changes[[#This Row],[Type of change]], "Edit")),B733)</f>
        <v>1</v>
      </c>
      <c r="C734" s="20">
        <v>44621</v>
      </c>
      <c r="D734" s="2" t="s">
        <v>2178</v>
      </c>
      <c r="E734" t="s">
        <v>2164</v>
      </c>
      <c r="F734" s="14" t="s">
        <v>1959</v>
      </c>
      <c r="G734" t="s">
        <v>1080</v>
      </c>
      <c r="H734" t="s">
        <v>24</v>
      </c>
      <c r="I734" t="s">
        <v>1085</v>
      </c>
      <c r="K734" s="3"/>
      <c r="M734" s="3"/>
    </row>
    <row r="735" spans="1:13">
      <c r="A735" t="s">
        <v>2021</v>
      </c>
      <c r="B735">
        <f ca="1">IF(OR(changes[[#This Row],[Type]]="Checklist",changes[[#This Row],[Type]]="checklist-flat"),1+IF(changes[[#This Row],[Type of change]] = "Edit",COUNTIFS($I$4:changes[[#This Row],[Name]],changes[[#This Row],[Name]], $E$4:changes[[#This Row],[Type of change]], "Edit")),B734)</f>
        <v>1</v>
      </c>
      <c r="C735" s="20">
        <v>44621</v>
      </c>
      <c r="D735" s="2" t="s">
        <v>2178</v>
      </c>
      <c r="E735" t="s">
        <v>2164</v>
      </c>
      <c r="F735" s="14" t="s">
        <v>1959</v>
      </c>
      <c r="G735" t="s">
        <v>1154</v>
      </c>
      <c r="H735" t="s">
        <v>430</v>
      </c>
      <c r="I735" t="s">
        <v>1154</v>
      </c>
      <c r="K735" s="3"/>
      <c r="M735" s="3" t="s">
        <v>2266</v>
      </c>
    </row>
    <row r="736" spans="1:13">
      <c r="A736" t="s">
        <v>2021</v>
      </c>
      <c r="B736">
        <f ca="1">IF(OR(changes[[#This Row],[Type]]="Checklist",changes[[#This Row],[Type]]="checklist-flat"),1+IF(changes[[#This Row],[Type of change]] = "Edit",COUNTIFS($I$4:changes[[#This Row],[Name]],changes[[#This Row],[Name]], $E$4:changes[[#This Row],[Type of change]], "Edit")),B735)</f>
        <v>1</v>
      </c>
      <c r="C736" s="20">
        <v>44621</v>
      </c>
      <c r="D736" s="2" t="s">
        <v>2178</v>
      </c>
      <c r="E736" t="s">
        <v>2164</v>
      </c>
      <c r="F736" s="14" t="s">
        <v>1959</v>
      </c>
      <c r="G736" t="s">
        <v>1154</v>
      </c>
      <c r="H736" t="s">
        <v>15</v>
      </c>
      <c r="I736" t="s">
        <v>1155</v>
      </c>
      <c r="K736" s="3"/>
      <c r="M736" s="3"/>
    </row>
    <row r="737" spans="1:13">
      <c r="A737" t="s">
        <v>2021</v>
      </c>
      <c r="B737">
        <f ca="1">IF(OR(changes[[#This Row],[Type]]="Checklist",changes[[#This Row],[Type]]="checklist-flat"),1+IF(changes[[#This Row],[Type of change]] = "Edit",COUNTIFS($I$4:changes[[#This Row],[Name]],changes[[#This Row],[Name]], $E$4:changes[[#This Row],[Type of change]], "Edit")),B736)</f>
        <v>1</v>
      </c>
      <c r="C737" s="20">
        <v>44621</v>
      </c>
      <c r="D737" s="2" t="s">
        <v>2178</v>
      </c>
      <c r="E737" t="s">
        <v>2164</v>
      </c>
      <c r="F737" s="14" t="s">
        <v>1959</v>
      </c>
      <c r="G737" t="s">
        <v>1154</v>
      </c>
      <c r="H737" t="s">
        <v>15</v>
      </c>
      <c r="I737" t="s">
        <v>1156</v>
      </c>
      <c r="K737" s="3"/>
      <c r="M737" s="3"/>
    </row>
    <row r="738" spans="1:13">
      <c r="A738" t="s">
        <v>2021</v>
      </c>
      <c r="B738">
        <f ca="1">IF(OR(changes[[#This Row],[Type]]="Checklist",changes[[#This Row],[Type]]="checklist-flat"),1+IF(changes[[#This Row],[Type of change]] = "Edit",COUNTIFS($I$4:changes[[#This Row],[Name]],changes[[#This Row],[Name]], $E$4:changes[[#This Row],[Type of change]], "Edit")),B737)</f>
        <v>1</v>
      </c>
      <c r="C738" s="20">
        <v>44621</v>
      </c>
      <c r="D738" s="2" t="s">
        <v>2178</v>
      </c>
      <c r="E738" t="s">
        <v>2164</v>
      </c>
      <c r="F738" s="14" t="s">
        <v>1959</v>
      </c>
      <c r="G738" t="s">
        <v>1154</v>
      </c>
      <c r="H738" t="s">
        <v>15</v>
      </c>
      <c r="I738" t="s">
        <v>1157</v>
      </c>
      <c r="K738" s="3"/>
      <c r="M738" s="3"/>
    </row>
    <row r="739" spans="1:13">
      <c r="A739" t="s">
        <v>2021</v>
      </c>
      <c r="B739">
        <f ca="1">IF(OR(changes[[#This Row],[Type]]="Checklist",changes[[#This Row],[Type]]="checklist-flat"),1+IF(changes[[#This Row],[Type of change]] = "Edit",COUNTIFS($I$4:changes[[#This Row],[Name]],changes[[#This Row],[Name]], $E$4:changes[[#This Row],[Type of change]], "Edit")),B738)</f>
        <v>1</v>
      </c>
      <c r="C739" s="20">
        <v>44621</v>
      </c>
      <c r="D739" s="2" t="s">
        <v>2178</v>
      </c>
      <c r="E739" t="s">
        <v>2164</v>
      </c>
      <c r="F739" s="14" t="s">
        <v>1959</v>
      </c>
      <c r="G739" t="s">
        <v>1154</v>
      </c>
      <c r="H739" t="s">
        <v>15</v>
      </c>
      <c r="I739" t="s">
        <v>1084</v>
      </c>
      <c r="K739" s="3"/>
      <c r="M739" s="3"/>
    </row>
    <row r="740" spans="1:13">
      <c r="A740" t="s">
        <v>2021</v>
      </c>
      <c r="B740">
        <f ca="1">IF(OR(changes[[#This Row],[Type]]="Checklist",changes[[#This Row],[Type]]="checklist-flat"),1+IF(changes[[#This Row],[Type of change]] = "Edit",COUNTIFS($I$4:changes[[#This Row],[Name]],changes[[#This Row],[Name]], $E$4:changes[[#This Row],[Type of change]], "Edit")),B739)</f>
        <v>1</v>
      </c>
      <c r="C740" s="20">
        <v>44621</v>
      </c>
      <c r="D740" s="2" t="s">
        <v>2178</v>
      </c>
      <c r="E740" t="s">
        <v>2164</v>
      </c>
      <c r="F740" s="14" t="s">
        <v>1959</v>
      </c>
      <c r="G740" t="s">
        <v>1154</v>
      </c>
      <c r="H740" t="s">
        <v>15</v>
      </c>
      <c r="I740" t="s">
        <v>1158</v>
      </c>
      <c r="K740" s="3"/>
      <c r="M740" s="3"/>
    </row>
    <row r="741" spans="1:13">
      <c r="A741" t="s">
        <v>2021</v>
      </c>
      <c r="B741">
        <f ca="1">IF(OR(changes[[#This Row],[Type]]="Checklist",changes[[#This Row],[Type]]="checklist-flat"),1+IF(changes[[#This Row],[Type of change]] = "Edit",COUNTIFS($I$4:changes[[#This Row],[Name]],changes[[#This Row],[Name]], $E$4:changes[[#This Row],[Type of change]], "Edit")),B740)</f>
        <v>1</v>
      </c>
      <c r="C741" s="20">
        <v>44621</v>
      </c>
      <c r="D741" s="2" t="s">
        <v>2178</v>
      </c>
      <c r="E741" t="s">
        <v>2164</v>
      </c>
      <c r="F741" s="14" t="s">
        <v>1959</v>
      </c>
      <c r="G741" t="s">
        <v>1154</v>
      </c>
      <c r="H741" t="s">
        <v>24</v>
      </c>
      <c r="I741" t="s">
        <v>1085</v>
      </c>
      <c r="K741" s="3"/>
      <c r="M741" s="3"/>
    </row>
    <row r="742" spans="1:13">
      <c r="A742" t="s">
        <v>2035</v>
      </c>
      <c r="B742">
        <f ca="1">IF(OR(changes[[#This Row],[Type]]="Checklist",changes[[#This Row],[Type]]="checklist-flat"),1+IF(changes[[#This Row],[Type of change]] = "Edit",COUNTIFS($I$4:changes[[#This Row],[Name]],changes[[#This Row],[Name]], $E$4:changes[[#This Row],[Type of change]], "Edit")),B741)</f>
        <v>1</v>
      </c>
      <c r="C742" s="20">
        <v>44621</v>
      </c>
      <c r="D742" s="2" t="s">
        <v>2178</v>
      </c>
      <c r="E742" t="s">
        <v>2164</v>
      </c>
      <c r="F742" s="14" t="s">
        <v>1959</v>
      </c>
      <c r="G742" t="s">
        <v>2267</v>
      </c>
      <c r="H742" t="s">
        <v>430</v>
      </c>
      <c r="I742" t="s">
        <v>739</v>
      </c>
      <c r="K742" s="3"/>
      <c r="M742" s="3" t="s">
        <v>2268</v>
      </c>
    </row>
    <row r="743" spans="1:13">
      <c r="A743" t="s">
        <v>2035</v>
      </c>
      <c r="B743">
        <f ca="1">IF(OR(changes[[#This Row],[Type]]="Checklist",changes[[#This Row],[Type]]="checklist-flat"),1+IF(changes[[#This Row],[Type of change]] = "Edit",COUNTIFS($I$4:changes[[#This Row],[Name]],changes[[#This Row],[Name]], $E$4:changes[[#This Row],[Type of change]], "Edit")),B742)</f>
        <v>1</v>
      </c>
      <c r="C743" s="20">
        <v>44621</v>
      </c>
      <c r="D743" s="2" t="s">
        <v>2178</v>
      </c>
      <c r="E743" t="s">
        <v>2164</v>
      </c>
      <c r="F743" s="14" t="s">
        <v>1959</v>
      </c>
      <c r="G743" t="s">
        <v>2267</v>
      </c>
      <c r="H743" t="s">
        <v>15</v>
      </c>
      <c r="I743" t="s">
        <v>740</v>
      </c>
      <c r="K743" s="3"/>
      <c r="M743" s="3"/>
    </row>
    <row r="744" spans="1:13">
      <c r="A744" t="s">
        <v>2035</v>
      </c>
      <c r="B744">
        <f ca="1">IF(OR(changes[[#This Row],[Type]]="Checklist",changes[[#This Row],[Type]]="checklist-flat"),1+IF(changes[[#This Row],[Type of change]] = "Edit",COUNTIFS($I$4:changes[[#This Row],[Name]],changes[[#This Row],[Name]], $E$4:changes[[#This Row],[Type of change]], "Edit")),B743)</f>
        <v>1</v>
      </c>
      <c r="C744" s="20">
        <v>44621</v>
      </c>
      <c r="D744" s="2" t="s">
        <v>2178</v>
      </c>
      <c r="E744" t="s">
        <v>2164</v>
      </c>
      <c r="F744" s="14" t="s">
        <v>1959</v>
      </c>
      <c r="G744" t="s">
        <v>2267</v>
      </c>
      <c r="H744" t="s">
        <v>15</v>
      </c>
      <c r="I744" t="s">
        <v>741</v>
      </c>
      <c r="K744" s="3"/>
      <c r="M744" s="3"/>
    </row>
    <row r="745" spans="1:13">
      <c r="A745" t="s">
        <v>2035</v>
      </c>
      <c r="B745">
        <f ca="1">IF(OR(changes[[#This Row],[Type]]="Checklist",changes[[#This Row],[Type]]="checklist-flat"),1+IF(changes[[#This Row],[Type of change]] = "Edit",COUNTIFS($I$4:changes[[#This Row],[Name]],changes[[#This Row],[Name]], $E$4:changes[[#This Row],[Type of change]], "Edit")),B744)</f>
        <v>1</v>
      </c>
      <c r="C745" s="20">
        <v>44621</v>
      </c>
      <c r="D745" s="2" t="s">
        <v>2178</v>
      </c>
      <c r="E745" t="s">
        <v>2164</v>
      </c>
      <c r="F745" s="14" t="s">
        <v>1959</v>
      </c>
      <c r="G745" t="s">
        <v>2267</v>
      </c>
      <c r="H745" t="s">
        <v>15</v>
      </c>
      <c r="I745" t="s">
        <v>744</v>
      </c>
      <c r="K745" s="3"/>
      <c r="M745" s="3"/>
    </row>
    <row r="746" spans="1:13">
      <c r="A746" t="s">
        <v>2035</v>
      </c>
      <c r="B746">
        <f ca="1">IF(OR(changes[[#This Row],[Type]]="Checklist",changes[[#This Row],[Type]]="checklist-flat"),1+IF(changes[[#This Row],[Type of change]] = "Edit",COUNTIFS($I$4:changes[[#This Row],[Name]],changes[[#This Row],[Name]], $E$4:changes[[#This Row],[Type of change]], "Edit")),B745)</f>
        <v>1</v>
      </c>
      <c r="C746" s="20">
        <v>44621</v>
      </c>
      <c r="D746" s="2" t="s">
        <v>2178</v>
      </c>
      <c r="E746" t="s">
        <v>2164</v>
      </c>
      <c r="F746" s="14" t="s">
        <v>1959</v>
      </c>
      <c r="G746" t="s">
        <v>2267</v>
      </c>
      <c r="H746" t="s">
        <v>15</v>
      </c>
      <c r="I746" t="s">
        <v>745</v>
      </c>
      <c r="K746" s="3"/>
      <c r="M746" s="3"/>
    </row>
    <row r="747" spans="1:13">
      <c r="A747" t="s">
        <v>2035</v>
      </c>
      <c r="B747">
        <f ca="1">IF(OR(changes[[#This Row],[Type]]="Checklist",changes[[#This Row],[Type]]="checklist-flat"),1+IF(changes[[#This Row],[Type of change]] = "Edit",COUNTIFS($I$4:changes[[#This Row],[Name]],changes[[#This Row],[Name]], $E$4:changes[[#This Row],[Type of change]], "Edit")),B746)</f>
        <v>1</v>
      </c>
      <c r="C747" s="20">
        <v>44621</v>
      </c>
      <c r="D747" s="2" t="s">
        <v>2178</v>
      </c>
      <c r="E747" t="s">
        <v>2164</v>
      </c>
      <c r="F747" s="14" t="s">
        <v>1959</v>
      </c>
      <c r="G747" t="s">
        <v>2267</v>
      </c>
      <c r="H747" t="s">
        <v>15</v>
      </c>
      <c r="I747" t="s">
        <v>746</v>
      </c>
      <c r="K747" s="3"/>
      <c r="M747" s="3"/>
    </row>
    <row r="748" spans="1:13">
      <c r="A748" t="s">
        <v>2035</v>
      </c>
      <c r="B748">
        <f ca="1">IF(OR(changes[[#This Row],[Type]]="Checklist",changes[[#This Row],[Type]]="checklist-flat"),1+IF(changes[[#This Row],[Type of change]] = "Edit",COUNTIFS($I$4:changes[[#This Row],[Name]],changes[[#This Row],[Name]], $E$4:changes[[#This Row],[Type of change]], "Edit")),B747)</f>
        <v>1</v>
      </c>
      <c r="C748" s="20">
        <v>44621</v>
      </c>
      <c r="D748" s="2" t="s">
        <v>2178</v>
      </c>
      <c r="E748" t="s">
        <v>2164</v>
      </c>
      <c r="F748" s="14" t="s">
        <v>1959</v>
      </c>
      <c r="G748" t="s">
        <v>2267</v>
      </c>
      <c r="H748" t="s">
        <v>24</v>
      </c>
      <c r="I748" t="s">
        <v>730</v>
      </c>
      <c r="K748" s="3"/>
      <c r="M748" s="3"/>
    </row>
    <row r="749" spans="1:13">
      <c r="A749" t="s">
        <v>2035</v>
      </c>
      <c r="B749">
        <f ca="1">IF(OR(changes[[#This Row],[Type]]="Checklist",changes[[#This Row],[Type]]="checklist-flat"),1+IF(changes[[#This Row],[Type of change]] = "Edit",COUNTIFS($I$4:changes[[#This Row],[Name]],changes[[#This Row],[Name]], $E$4:changes[[#This Row],[Type of change]], "Edit")),B748)</f>
        <v>1</v>
      </c>
      <c r="C749" s="20">
        <v>44621</v>
      </c>
      <c r="D749" s="2" t="s">
        <v>2178</v>
      </c>
      <c r="E749" t="s">
        <v>2164</v>
      </c>
      <c r="F749" s="14" t="s">
        <v>1959</v>
      </c>
      <c r="G749" t="s">
        <v>809</v>
      </c>
      <c r="H749" t="s">
        <v>430</v>
      </c>
      <c r="I749" t="s">
        <v>809</v>
      </c>
      <c r="K749" s="3"/>
      <c r="M749" s="3" t="s">
        <v>2268</v>
      </c>
    </row>
    <row r="750" spans="1:13">
      <c r="A750" t="s">
        <v>2035</v>
      </c>
      <c r="B750">
        <f ca="1">IF(OR(changes[[#This Row],[Type]]="Checklist",changes[[#This Row],[Type]]="checklist-flat"),1+IF(changes[[#This Row],[Type of change]] = "Edit",COUNTIFS($I$4:changes[[#This Row],[Name]],changes[[#This Row],[Name]], $E$4:changes[[#This Row],[Type of change]], "Edit")),B749)</f>
        <v>1</v>
      </c>
      <c r="C750" s="20">
        <v>44621</v>
      </c>
      <c r="D750" s="2" t="s">
        <v>2178</v>
      </c>
      <c r="E750" t="s">
        <v>2164</v>
      </c>
      <c r="F750" s="14" t="s">
        <v>1959</v>
      </c>
      <c r="G750" t="s">
        <v>809</v>
      </c>
      <c r="H750" t="s">
        <v>15</v>
      </c>
      <c r="I750" t="s">
        <v>2006</v>
      </c>
      <c r="K750" s="3"/>
      <c r="M750" s="3"/>
    </row>
    <row r="751" spans="1:13">
      <c r="A751" t="s">
        <v>2035</v>
      </c>
      <c r="B751">
        <f ca="1">IF(OR(changes[[#This Row],[Type]]="Checklist",changes[[#This Row],[Type]]="checklist-flat"),1+IF(changes[[#This Row],[Type of change]] = "Edit",COUNTIFS($I$4:changes[[#This Row],[Name]],changes[[#This Row],[Name]], $E$4:changes[[#This Row],[Type of change]], "Edit")),B750)</f>
        <v>1</v>
      </c>
      <c r="C751" s="20">
        <v>44621</v>
      </c>
      <c r="D751" s="2" t="s">
        <v>2178</v>
      </c>
      <c r="E751" t="s">
        <v>2164</v>
      </c>
      <c r="F751" s="14" t="s">
        <v>1959</v>
      </c>
      <c r="G751" t="s">
        <v>809</v>
      </c>
      <c r="H751" t="s">
        <v>182</v>
      </c>
      <c r="I751" t="s">
        <v>811</v>
      </c>
      <c r="K751" s="3"/>
      <c r="M751" s="3"/>
    </row>
    <row r="752" spans="1:13">
      <c r="A752" t="s">
        <v>2035</v>
      </c>
      <c r="B752">
        <f ca="1">IF(OR(changes[[#This Row],[Type]]="Checklist",changes[[#This Row],[Type]]="checklist-flat"),1+IF(changes[[#This Row],[Type of change]] = "Edit",COUNTIFS($I$4:changes[[#This Row],[Name]],changes[[#This Row],[Name]], $E$4:changes[[#This Row],[Type of change]], "Edit")),B751)</f>
        <v>1</v>
      </c>
      <c r="C752" s="20">
        <v>44621</v>
      </c>
      <c r="D752" s="2" t="s">
        <v>2178</v>
      </c>
      <c r="E752" t="s">
        <v>2164</v>
      </c>
      <c r="F752" s="14" t="s">
        <v>1959</v>
      </c>
      <c r="G752" t="s">
        <v>809</v>
      </c>
      <c r="H752" t="s">
        <v>15</v>
      </c>
      <c r="I752" t="s">
        <v>2007</v>
      </c>
      <c r="K752" s="3"/>
      <c r="M752" s="3"/>
    </row>
    <row r="753" spans="1:13">
      <c r="A753" t="s">
        <v>2035</v>
      </c>
      <c r="B753">
        <f ca="1">IF(OR(changes[[#This Row],[Type]]="Checklist",changes[[#This Row],[Type]]="checklist-flat"),1+IF(changes[[#This Row],[Type of change]] = "Edit",COUNTIFS($I$4:changes[[#This Row],[Name]],changes[[#This Row],[Name]], $E$4:changes[[#This Row],[Type of change]], "Edit")),B752)</f>
        <v>1</v>
      </c>
      <c r="C753" s="20">
        <v>44621</v>
      </c>
      <c r="D753" s="2" t="s">
        <v>2178</v>
      </c>
      <c r="E753" t="s">
        <v>2164</v>
      </c>
      <c r="F753" s="14" t="s">
        <v>1959</v>
      </c>
      <c r="G753" t="s">
        <v>809</v>
      </c>
      <c r="H753" t="s">
        <v>15</v>
      </c>
      <c r="I753" t="s">
        <v>813</v>
      </c>
      <c r="K753" s="3"/>
      <c r="M753" s="3"/>
    </row>
    <row r="754" spans="1:13">
      <c r="A754" t="s">
        <v>2035</v>
      </c>
      <c r="B754">
        <f ca="1">IF(OR(changes[[#This Row],[Type]]="Checklist",changes[[#This Row],[Type]]="checklist-flat"),1+IF(changes[[#This Row],[Type of change]] = "Edit",COUNTIFS($I$4:changes[[#This Row],[Name]],changes[[#This Row],[Name]], $E$4:changes[[#This Row],[Type of change]], "Edit")),B753)</f>
        <v>1</v>
      </c>
      <c r="C754" s="20">
        <v>44621</v>
      </c>
      <c r="D754" s="2" t="s">
        <v>2178</v>
      </c>
      <c r="E754" t="s">
        <v>2164</v>
      </c>
      <c r="F754" s="14" t="s">
        <v>1959</v>
      </c>
      <c r="G754" t="s">
        <v>809</v>
      </c>
      <c r="H754" t="s">
        <v>15</v>
      </c>
      <c r="I754" t="s">
        <v>2008</v>
      </c>
      <c r="K754" s="3"/>
      <c r="M754" s="3"/>
    </row>
    <row r="755" spans="1:13">
      <c r="A755" t="s">
        <v>2035</v>
      </c>
      <c r="B755">
        <f ca="1">IF(OR(changes[[#This Row],[Type]]="Checklist",changes[[#This Row],[Type]]="checklist-flat"),1+IF(changes[[#This Row],[Type of change]] = "Edit",COUNTIFS($I$4:changes[[#This Row],[Name]],changes[[#This Row],[Name]], $E$4:changes[[#This Row],[Type of change]], "Edit")),B754)</f>
        <v>1</v>
      </c>
      <c r="C755" s="20">
        <v>44621</v>
      </c>
      <c r="D755" s="2" t="s">
        <v>2178</v>
      </c>
      <c r="E755" t="s">
        <v>2164</v>
      </c>
      <c r="F755" s="14" t="s">
        <v>1959</v>
      </c>
      <c r="G755" t="s">
        <v>809</v>
      </c>
      <c r="H755" t="s">
        <v>15</v>
      </c>
      <c r="I755" t="s">
        <v>815</v>
      </c>
      <c r="K755" s="3"/>
      <c r="M755" s="3"/>
    </row>
    <row r="756" spans="1:13">
      <c r="A756" t="s">
        <v>2035</v>
      </c>
      <c r="B756">
        <f ca="1">IF(OR(changes[[#This Row],[Type]]="Checklist",changes[[#This Row],[Type]]="checklist-flat"),1+IF(changes[[#This Row],[Type of change]] = "Edit",COUNTIFS($I$4:changes[[#This Row],[Name]],changes[[#This Row],[Name]], $E$4:changes[[#This Row],[Type of change]], "Edit")),B755)</f>
        <v>1</v>
      </c>
      <c r="C756" s="20">
        <v>44621</v>
      </c>
      <c r="D756" s="2" t="s">
        <v>2178</v>
      </c>
      <c r="E756" t="s">
        <v>2164</v>
      </c>
      <c r="F756" s="14" t="s">
        <v>1959</v>
      </c>
      <c r="G756" t="s">
        <v>809</v>
      </c>
      <c r="H756" t="s">
        <v>15</v>
      </c>
      <c r="I756" t="s">
        <v>816</v>
      </c>
      <c r="K756" s="3"/>
      <c r="M756" s="3"/>
    </row>
    <row r="757" spans="1:13">
      <c r="A757" t="s">
        <v>2035</v>
      </c>
      <c r="B757">
        <f ca="1">IF(OR(changes[[#This Row],[Type]]="Checklist",changes[[#This Row],[Type]]="checklist-flat"),1+IF(changes[[#This Row],[Type of change]] = "Edit",COUNTIFS($I$4:changes[[#This Row],[Name]],changes[[#This Row],[Name]], $E$4:changes[[#This Row],[Type of change]], "Edit")),B756)</f>
        <v>1</v>
      </c>
      <c r="C757" s="20">
        <v>44621</v>
      </c>
      <c r="D757" s="2" t="s">
        <v>2178</v>
      </c>
      <c r="E757" t="s">
        <v>2164</v>
      </c>
      <c r="F757" s="14" t="s">
        <v>1959</v>
      </c>
      <c r="G757" t="s">
        <v>809</v>
      </c>
      <c r="H757" t="s">
        <v>388</v>
      </c>
      <c r="I757" t="s">
        <v>817</v>
      </c>
      <c r="K757" s="3"/>
      <c r="M757" s="3"/>
    </row>
    <row r="758" spans="1:13">
      <c r="A758" t="s">
        <v>2035</v>
      </c>
      <c r="B758">
        <f ca="1">IF(OR(changes[[#This Row],[Type]]="Checklist",changes[[#This Row],[Type]]="checklist-flat"),1+IF(changes[[#This Row],[Type of change]] = "Edit",COUNTIFS($I$4:changes[[#This Row],[Name]],changes[[#This Row],[Name]], $E$4:changes[[#This Row],[Type of change]], "Edit")),B757)</f>
        <v>1</v>
      </c>
      <c r="C758" s="20">
        <v>44621</v>
      </c>
      <c r="D758" s="2" t="s">
        <v>2178</v>
      </c>
      <c r="E758" t="s">
        <v>2164</v>
      </c>
      <c r="F758" s="14" t="s">
        <v>1959</v>
      </c>
      <c r="G758" t="s">
        <v>809</v>
      </c>
      <c r="H758" t="s">
        <v>15</v>
      </c>
      <c r="I758" t="s">
        <v>818</v>
      </c>
      <c r="K758" s="3"/>
      <c r="M758" s="3"/>
    </row>
    <row r="759" spans="1:13">
      <c r="A759" t="s">
        <v>2035</v>
      </c>
      <c r="B759">
        <f ca="1">IF(OR(changes[[#This Row],[Type]]="Checklist",changes[[#This Row],[Type]]="checklist-flat"),1+IF(changes[[#This Row],[Type of change]] = "Edit",COUNTIFS($I$4:changes[[#This Row],[Name]],changes[[#This Row],[Name]], $E$4:changes[[#This Row],[Type of change]], "Edit")),B758)</f>
        <v>1</v>
      </c>
      <c r="C759" s="20">
        <v>44621</v>
      </c>
      <c r="D759" s="2" t="s">
        <v>2178</v>
      </c>
      <c r="E759" t="s">
        <v>2164</v>
      </c>
      <c r="F759" s="14" t="s">
        <v>1959</v>
      </c>
      <c r="G759" t="s">
        <v>809</v>
      </c>
      <c r="H759" t="s">
        <v>24</v>
      </c>
      <c r="I759" t="s">
        <v>730</v>
      </c>
      <c r="K759" s="3"/>
      <c r="M759" s="3"/>
    </row>
    <row r="760" spans="1:13">
      <c r="A760" t="s">
        <v>2021</v>
      </c>
      <c r="B760">
        <f ca="1">IF(OR(changes[[#This Row],[Type]]="Checklist",changes[[#This Row],[Type]]="checklist-flat"),1+IF(changes[[#This Row],[Type of change]] = "Edit",COUNTIFS($I$4:changes[[#This Row],[Name]],changes[[#This Row],[Name]], $E$4:changes[[#This Row],[Type of change]], "Edit")),B759)</f>
        <v>1</v>
      </c>
      <c r="C760" s="20">
        <v>44621</v>
      </c>
      <c r="D760" s="2" t="s">
        <v>2178</v>
      </c>
      <c r="E760" t="s">
        <v>2164</v>
      </c>
      <c r="F760" s="14" t="s">
        <v>1959</v>
      </c>
      <c r="G760" t="s">
        <v>2269</v>
      </c>
      <c r="H760" t="s">
        <v>430</v>
      </c>
      <c r="I760" t="s">
        <v>2269</v>
      </c>
      <c r="K760" s="3"/>
      <c r="M760" s="3"/>
    </row>
    <row r="761" spans="1:13">
      <c r="A761" t="s">
        <v>2021</v>
      </c>
      <c r="B761">
        <f ca="1">IF(OR(changes[[#This Row],[Type]]="Checklist",changes[[#This Row],[Type]]="checklist-flat"),1+IF(changes[[#This Row],[Type of change]] = "Edit",COUNTIFS($I$4:changes[[#This Row],[Name]],changes[[#This Row],[Name]], $E$4:changes[[#This Row],[Type of change]], "Edit")),B760)</f>
        <v>1</v>
      </c>
      <c r="C761" s="20">
        <v>44621</v>
      </c>
      <c r="D761" s="2" t="s">
        <v>2178</v>
      </c>
      <c r="E761" t="s">
        <v>2164</v>
      </c>
      <c r="F761" s="14" t="s">
        <v>1959</v>
      </c>
      <c r="G761" t="s">
        <v>2269</v>
      </c>
      <c r="H761" t="s">
        <v>432</v>
      </c>
      <c r="I761" t="s">
        <v>2270</v>
      </c>
      <c r="K761" s="3"/>
      <c r="M761" s="3"/>
    </row>
    <row r="762" spans="1:13">
      <c r="A762" t="s">
        <v>2021</v>
      </c>
      <c r="B762">
        <f ca="1">IF(OR(changes[[#This Row],[Type]]="Checklist",changes[[#This Row],[Type]]="checklist-flat"),1+IF(changes[[#This Row],[Type of change]] = "Edit",COUNTIFS($I$4:changes[[#This Row],[Name]],changes[[#This Row],[Name]], $E$4:changes[[#This Row],[Type of change]], "Edit")),B761)</f>
        <v>1</v>
      </c>
      <c r="C762" s="20">
        <v>44621</v>
      </c>
      <c r="D762" s="2" t="s">
        <v>2178</v>
      </c>
      <c r="E762" t="s">
        <v>2164</v>
      </c>
      <c r="F762" s="14" t="s">
        <v>1959</v>
      </c>
      <c r="G762" t="s">
        <v>2269</v>
      </c>
      <c r="H762" t="s">
        <v>15</v>
      </c>
      <c r="I762" t="s">
        <v>2271</v>
      </c>
      <c r="K762" s="3"/>
      <c r="M762" s="3"/>
    </row>
    <row r="763" spans="1:13">
      <c r="A763" t="s">
        <v>2021</v>
      </c>
      <c r="B763">
        <f ca="1">IF(OR(changes[[#This Row],[Type]]="Checklist",changes[[#This Row],[Type]]="checklist-flat"),1+IF(changes[[#This Row],[Type of change]] = "Edit",COUNTIFS($I$4:changes[[#This Row],[Name]],changes[[#This Row],[Name]], $E$4:changes[[#This Row],[Type of change]], "Edit")),B762)</f>
        <v>1</v>
      </c>
      <c r="C763" s="20">
        <v>44621</v>
      </c>
      <c r="D763" s="2" t="s">
        <v>2178</v>
      </c>
      <c r="E763" t="s">
        <v>2164</v>
      </c>
      <c r="F763" s="14" t="s">
        <v>1959</v>
      </c>
      <c r="G763" t="s">
        <v>2269</v>
      </c>
      <c r="H763" t="s">
        <v>15</v>
      </c>
      <c r="I763" t="s">
        <v>2272</v>
      </c>
      <c r="K763" s="3"/>
      <c r="M763" s="3"/>
    </row>
    <row r="764" spans="1:13">
      <c r="A764" t="s">
        <v>2021</v>
      </c>
      <c r="B764">
        <f ca="1">IF(OR(changes[[#This Row],[Type]]="Checklist",changes[[#This Row],[Type]]="checklist-flat"),1+IF(changes[[#This Row],[Type of change]] = "Edit",COUNTIFS($I$4:changes[[#This Row],[Name]],changes[[#This Row],[Name]], $E$4:changes[[#This Row],[Type of change]], "Edit")),B763)</f>
        <v>1</v>
      </c>
      <c r="C764" s="20">
        <v>44621</v>
      </c>
      <c r="D764" s="2" t="s">
        <v>2178</v>
      </c>
      <c r="E764" t="s">
        <v>2164</v>
      </c>
      <c r="F764" s="14" t="s">
        <v>1959</v>
      </c>
      <c r="G764" t="s">
        <v>2269</v>
      </c>
      <c r="H764" t="s">
        <v>15</v>
      </c>
      <c r="I764" t="s">
        <v>2273</v>
      </c>
      <c r="K764" s="3"/>
      <c r="M764" s="3"/>
    </row>
    <row r="765" spans="1:13">
      <c r="A765" t="s">
        <v>2021</v>
      </c>
      <c r="B765">
        <f ca="1">IF(OR(changes[[#This Row],[Type]]="Checklist",changes[[#This Row],[Type]]="checklist-flat"),1+IF(changes[[#This Row],[Type of change]] = "Edit",COUNTIFS($I$4:changes[[#This Row],[Name]],changes[[#This Row],[Name]], $E$4:changes[[#This Row],[Type of change]], "Edit")),B764)</f>
        <v>1</v>
      </c>
      <c r="C765" s="20">
        <v>44621</v>
      </c>
      <c r="D765" s="2" t="s">
        <v>2178</v>
      </c>
      <c r="E765" t="s">
        <v>2164</v>
      </c>
      <c r="F765" s="14" t="s">
        <v>1959</v>
      </c>
      <c r="G765" t="s">
        <v>2269</v>
      </c>
      <c r="H765" t="s">
        <v>15</v>
      </c>
      <c r="I765" t="s">
        <v>2274</v>
      </c>
      <c r="K765" s="3"/>
      <c r="M765" s="3"/>
    </row>
    <row r="766" spans="1:13">
      <c r="A766" t="s">
        <v>2021</v>
      </c>
      <c r="B766">
        <f ca="1">IF(OR(changes[[#This Row],[Type]]="Checklist",changes[[#This Row],[Type]]="checklist-flat"),1+IF(changes[[#This Row],[Type of change]] = "Edit",COUNTIFS($I$4:changes[[#This Row],[Name]],changes[[#This Row],[Name]], $E$4:changes[[#This Row],[Type of change]], "Edit")),B765)</f>
        <v>1</v>
      </c>
      <c r="C766" s="20">
        <v>44621</v>
      </c>
      <c r="D766" s="2" t="s">
        <v>2178</v>
      </c>
      <c r="E766" t="s">
        <v>2164</v>
      </c>
      <c r="F766" s="14" t="s">
        <v>1959</v>
      </c>
      <c r="G766" t="s">
        <v>2269</v>
      </c>
      <c r="H766" t="s">
        <v>24</v>
      </c>
      <c r="I766" t="s">
        <v>730</v>
      </c>
      <c r="K766" s="3"/>
      <c r="M766" s="3"/>
    </row>
    <row r="767" spans="1:13">
      <c r="A767" t="s">
        <v>2021</v>
      </c>
      <c r="B767">
        <f ca="1">IF(OR(changes[[#This Row],[Type]]="Checklist",changes[[#This Row],[Type]]="checklist-flat"),1+IF(changes[[#This Row],[Type of change]] = "Edit",COUNTIFS($I$4:changes[[#This Row],[Name]],changes[[#This Row],[Name]], $E$4:changes[[#This Row],[Type of change]], "Edit")),B766)</f>
        <v>1</v>
      </c>
      <c r="C767" s="20">
        <v>44621</v>
      </c>
      <c r="D767" s="2" t="s">
        <v>2178</v>
      </c>
      <c r="E767" t="s">
        <v>2164</v>
      </c>
      <c r="F767" s="14" t="s">
        <v>1959</v>
      </c>
      <c r="G767" t="s">
        <v>2269</v>
      </c>
      <c r="H767" t="s">
        <v>432</v>
      </c>
      <c r="I767" t="s">
        <v>2275</v>
      </c>
      <c r="K767" s="3"/>
      <c r="M767" s="3"/>
    </row>
    <row r="768" spans="1:13">
      <c r="A768" t="s">
        <v>2021</v>
      </c>
      <c r="B768">
        <f ca="1">IF(OR(changes[[#This Row],[Type]]="Checklist",changes[[#This Row],[Type]]="checklist-flat"),1+IF(changes[[#This Row],[Type of change]] = "Edit",COUNTIFS($I$4:changes[[#This Row],[Name]],changes[[#This Row],[Name]], $E$4:changes[[#This Row],[Type of change]], "Edit")),B767)</f>
        <v>1</v>
      </c>
      <c r="C768" s="20">
        <v>44621</v>
      </c>
      <c r="D768" s="2" t="s">
        <v>2178</v>
      </c>
      <c r="E768" t="s">
        <v>2164</v>
      </c>
      <c r="F768" s="14" t="s">
        <v>1959</v>
      </c>
      <c r="G768" t="s">
        <v>2269</v>
      </c>
      <c r="H768" t="s">
        <v>15</v>
      </c>
      <c r="I768" t="s">
        <v>2276</v>
      </c>
      <c r="K768" s="3"/>
      <c r="M768" s="3"/>
    </row>
    <row r="769" spans="1:13">
      <c r="A769" t="s">
        <v>2021</v>
      </c>
      <c r="B769">
        <f ca="1">IF(OR(changes[[#This Row],[Type]]="Checklist",changes[[#This Row],[Type]]="checklist-flat"),1+IF(changes[[#This Row],[Type of change]] = "Edit",COUNTIFS($I$4:changes[[#This Row],[Name]],changes[[#This Row],[Name]], $E$4:changes[[#This Row],[Type of change]], "Edit")),B768)</f>
        <v>1</v>
      </c>
      <c r="C769" s="20">
        <v>44621</v>
      </c>
      <c r="D769" s="2" t="s">
        <v>2178</v>
      </c>
      <c r="E769" t="s">
        <v>2164</v>
      </c>
      <c r="F769" s="14" t="s">
        <v>1959</v>
      </c>
      <c r="G769" t="s">
        <v>2269</v>
      </c>
      <c r="H769" t="s">
        <v>15</v>
      </c>
      <c r="I769" t="s">
        <v>2277</v>
      </c>
      <c r="K769" s="3"/>
      <c r="M769" s="3"/>
    </row>
    <row r="770" spans="1:13">
      <c r="A770" t="s">
        <v>2021</v>
      </c>
      <c r="B770">
        <f ca="1">IF(OR(changes[[#This Row],[Type]]="Checklist",changes[[#This Row],[Type]]="checklist-flat"),1+IF(changes[[#This Row],[Type of change]] = "Edit",COUNTIFS($I$4:changes[[#This Row],[Name]],changes[[#This Row],[Name]], $E$4:changes[[#This Row],[Type of change]], "Edit")),B769)</f>
        <v>1</v>
      </c>
      <c r="C770" s="20">
        <v>44621</v>
      </c>
      <c r="D770" s="2" t="s">
        <v>2178</v>
      </c>
      <c r="E770" t="s">
        <v>2164</v>
      </c>
      <c r="F770" s="14" t="s">
        <v>1959</v>
      </c>
      <c r="G770" t="s">
        <v>2269</v>
      </c>
      <c r="H770" t="s">
        <v>15</v>
      </c>
      <c r="I770" t="s">
        <v>2278</v>
      </c>
      <c r="K770" s="3"/>
      <c r="M770" s="3"/>
    </row>
    <row r="771" spans="1:13">
      <c r="A771" t="s">
        <v>2021</v>
      </c>
      <c r="B771">
        <f ca="1">IF(OR(changes[[#This Row],[Type]]="Checklist",changes[[#This Row],[Type]]="checklist-flat"),1+IF(changes[[#This Row],[Type of change]] = "Edit",COUNTIFS($I$4:changes[[#This Row],[Name]],changes[[#This Row],[Name]], $E$4:changes[[#This Row],[Type of change]], "Edit")),B770)</f>
        <v>1</v>
      </c>
      <c r="C771" s="20">
        <v>44621</v>
      </c>
      <c r="D771" s="2" t="s">
        <v>2178</v>
      </c>
      <c r="E771" t="s">
        <v>2164</v>
      </c>
      <c r="F771" s="14" t="s">
        <v>1959</v>
      </c>
      <c r="G771" t="s">
        <v>2269</v>
      </c>
      <c r="H771" t="s">
        <v>24</v>
      </c>
      <c r="I771" t="s">
        <v>730</v>
      </c>
      <c r="K771" s="3"/>
      <c r="M771" s="3"/>
    </row>
    <row r="772" spans="1:13">
      <c r="A772" t="s">
        <v>2021</v>
      </c>
      <c r="B772">
        <f ca="1">IF(OR(changes[[#This Row],[Type]]="Checklist",changes[[#This Row],[Type]]="checklist-flat"),1+IF(changes[[#This Row],[Type of change]] = "Edit",COUNTIFS($I$4:changes[[#This Row],[Name]],changes[[#This Row],[Name]], $E$4:changes[[#This Row],[Type of change]], "Edit")),B771)</f>
        <v>1</v>
      </c>
      <c r="C772" s="20">
        <v>44621</v>
      </c>
      <c r="D772" s="2" t="s">
        <v>2178</v>
      </c>
      <c r="E772" t="s">
        <v>2164</v>
      </c>
      <c r="F772" s="14" t="s">
        <v>1959</v>
      </c>
      <c r="G772" t="s">
        <v>2269</v>
      </c>
      <c r="H772" t="s">
        <v>432</v>
      </c>
      <c r="I772" t="s">
        <v>2279</v>
      </c>
      <c r="K772" s="3"/>
      <c r="M772" s="3"/>
    </row>
    <row r="773" spans="1:13">
      <c r="A773" t="s">
        <v>2021</v>
      </c>
      <c r="B773">
        <f ca="1">IF(OR(changes[[#This Row],[Type]]="Checklist",changes[[#This Row],[Type]]="checklist-flat"),1+IF(changes[[#This Row],[Type of change]] = "Edit",COUNTIFS($I$4:changes[[#This Row],[Name]],changes[[#This Row],[Name]], $E$4:changes[[#This Row],[Type of change]], "Edit")),B772)</f>
        <v>1</v>
      </c>
      <c r="C773" s="20">
        <v>44621</v>
      </c>
      <c r="D773" s="2" t="s">
        <v>2178</v>
      </c>
      <c r="E773" t="s">
        <v>2164</v>
      </c>
      <c r="F773" s="14" t="s">
        <v>1959</v>
      </c>
      <c r="G773" t="s">
        <v>2269</v>
      </c>
      <c r="H773" t="s">
        <v>15</v>
      </c>
      <c r="I773" t="s">
        <v>2280</v>
      </c>
      <c r="K773" s="3"/>
      <c r="M773" s="3"/>
    </row>
    <row r="774" spans="1:13">
      <c r="A774" t="s">
        <v>2021</v>
      </c>
      <c r="B774">
        <f ca="1">IF(OR(changes[[#This Row],[Type]]="Checklist",changes[[#This Row],[Type]]="checklist-flat"),1+IF(changes[[#This Row],[Type of change]] = "Edit",COUNTIFS($I$4:changes[[#This Row],[Name]],changes[[#This Row],[Name]], $E$4:changes[[#This Row],[Type of change]], "Edit")),B773)</f>
        <v>1</v>
      </c>
      <c r="C774" s="20">
        <v>44621</v>
      </c>
      <c r="D774" s="2" t="s">
        <v>2178</v>
      </c>
      <c r="E774" t="s">
        <v>2164</v>
      </c>
      <c r="F774" s="14" t="s">
        <v>1959</v>
      </c>
      <c r="G774" t="s">
        <v>2269</v>
      </c>
      <c r="H774" t="s">
        <v>15</v>
      </c>
      <c r="I774" t="s">
        <v>2281</v>
      </c>
      <c r="K774" s="3"/>
      <c r="M774" s="3"/>
    </row>
    <row r="775" spans="1:13">
      <c r="A775" t="s">
        <v>2021</v>
      </c>
      <c r="B775">
        <f ca="1">IF(OR(changes[[#This Row],[Type]]="Checklist",changes[[#This Row],[Type]]="checklist-flat"),1+IF(changes[[#This Row],[Type of change]] = "Edit",COUNTIFS($I$4:changes[[#This Row],[Name]],changes[[#This Row],[Name]], $E$4:changes[[#This Row],[Type of change]], "Edit")),B774)</f>
        <v>1</v>
      </c>
      <c r="C775" s="20">
        <v>44621</v>
      </c>
      <c r="D775" s="2" t="s">
        <v>2178</v>
      </c>
      <c r="E775" t="s">
        <v>2164</v>
      </c>
      <c r="F775" s="14" t="s">
        <v>1959</v>
      </c>
      <c r="G775" t="s">
        <v>2269</v>
      </c>
      <c r="H775" t="s">
        <v>15</v>
      </c>
      <c r="I775" t="s">
        <v>2282</v>
      </c>
      <c r="K775" s="3"/>
      <c r="M775" s="3"/>
    </row>
    <row r="776" spans="1:13">
      <c r="A776" t="s">
        <v>2021</v>
      </c>
      <c r="B776">
        <f ca="1">IF(OR(changes[[#This Row],[Type]]="Checklist",changes[[#This Row],[Type]]="checklist-flat"),1+IF(changes[[#This Row],[Type of change]] = "Edit",COUNTIFS($I$4:changes[[#This Row],[Name]],changes[[#This Row],[Name]], $E$4:changes[[#This Row],[Type of change]], "Edit")),B775)</f>
        <v>1</v>
      </c>
      <c r="C776" s="20">
        <v>44621</v>
      </c>
      <c r="D776" s="2" t="s">
        <v>2178</v>
      </c>
      <c r="E776" t="s">
        <v>2164</v>
      </c>
      <c r="F776" s="14" t="s">
        <v>1959</v>
      </c>
      <c r="G776" t="s">
        <v>2269</v>
      </c>
      <c r="H776" t="s">
        <v>15</v>
      </c>
      <c r="I776" t="s">
        <v>2283</v>
      </c>
      <c r="K776" s="3"/>
      <c r="M776" s="3"/>
    </row>
    <row r="777" spans="1:13">
      <c r="A777" t="s">
        <v>2021</v>
      </c>
      <c r="B777">
        <f ca="1">IF(OR(changes[[#This Row],[Type]]="Checklist",changes[[#This Row],[Type]]="checklist-flat"),1+IF(changes[[#This Row],[Type of change]] = "Edit",COUNTIFS($I$4:changes[[#This Row],[Name]],changes[[#This Row],[Name]], $E$4:changes[[#This Row],[Type of change]], "Edit")),B776)</f>
        <v>1</v>
      </c>
      <c r="C777" s="20">
        <v>44621</v>
      </c>
      <c r="D777" s="2" t="s">
        <v>2178</v>
      </c>
      <c r="E777" t="s">
        <v>2164</v>
      </c>
      <c r="F777" s="14" t="s">
        <v>1959</v>
      </c>
      <c r="G777" t="s">
        <v>2269</v>
      </c>
      <c r="H777" t="s">
        <v>24</v>
      </c>
      <c r="I777" t="s">
        <v>730</v>
      </c>
      <c r="K777" s="3"/>
      <c r="M777" s="3"/>
    </row>
    <row r="778" spans="1:13">
      <c r="A778" t="s">
        <v>2035</v>
      </c>
      <c r="B778">
        <f ca="1">IF(OR(changes[[#This Row],[Type]]="Checklist",changes[[#This Row],[Type]]="checklist-flat"),1+IF(changes[[#This Row],[Type of change]] = "Edit",COUNTIFS($I$4:changes[[#This Row],[Name]],changes[[#This Row],[Name]], $E$4:changes[[#This Row],[Type of change]], "Edit")),B777)</f>
        <v>1</v>
      </c>
      <c r="C778" s="20">
        <v>44635</v>
      </c>
      <c r="D778" s="2" t="s">
        <v>2178</v>
      </c>
      <c r="E778" t="s">
        <v>2164</v>
      </c>
      <c r="F778" s="14" t="s">
        <v>1959</v>
      </c>
      <c r="G778" s="34" t="s">
        <v>1320</v>
      </c>
      <c r="H778" s="34" t="s">
        <v>430</v>
      </c>
      <c r="I778" s="34" t="s">
        <v>1320</v>
      </c>
      <c r="K778" s="3"/>
      <c r="M778" s="3"/>
    </row>
    <row r="779" spans="1:13">
      <c r="A779" t="s">
        <v>2035</v>
      </c>
      <c r="B779">
        <f ca="1">IF(OR(changes[[#This Row],[Type]]="Checklist",changes[[#This Row],[Type]]="checklist-flat"),1+IF(changes[[#This Row],[Type of change]] = "Edit",COUNTIFS($I$4:changes[[#This Row],[Name]],changes[[#This Row],[Name]], $E$4:changes[[#This Row],[Type of change]], "Edit")),B778)</f>
        <v>1</v>
      </c>
      <c r="C779" s="20">
        <v>44635</v>
      </c>
      <c r="D779" s="2" t="s">
        <v>2178</v>
      </c>
      <c r="E779" t="s">
        <v>2164</v>
      </c>
      <c r="F779" s="14" t="s">
        <v>1959</v>
      </c>
      <c r="G779" s="34" t="s">
        <v>1320</v>
      </c>
      <c r="H779" s="40" t="s">
        <v>432</v>
      </c>
      <c r="I779" s="40" t="s">
        <v>1321</v>
      </c>
      <c r="K779" s="3"/>
      <c r="M779" s="3"/>
    </row>
    <row r="780" spans="1:13">
      <c r="A780" t="s">
        <v>2035</v>
      </c>
      <c r="B780">
        <f ca="1">IF(OR(changes[[#This Row],[Type]]="Checklist",changes[[#This Row],[Type]]="checklist-flat"),1+IF(changes[[#This Row],[Type of change]] = "Edit",COUNTIFS($I$4:changes[[#This Row],[Name]],changes[[#This Row],[Name]], $E$4:changes[[#This Row],[Type of change]], "Edit")),B779)</f>
        <v>1</v>
      </c>
      <c r="C780" s="20">
        <v>44635</v>
      </c>
      <c r="D780" s="2" t="s">
        <v>2178</v>
      </c>
      <c r="E780" t="s">
        <v>2164</v>
      </c>
      <c r="F780" s="14" t="s">
        <v>1959</v>
      </c>
      <c r="G780" s="34" t="s">
        <v>1320</v>
      </c>
      <c r="H780" s="40" t="s">
        <v>15</v>
      </c>
      <c r="I780" s="40" t="s">
        <v>1322</v>
      </c>
      <c r="K780" s="3"/>
      <c r="M780" s="3"/>
    </row>
    <row r="781" spans="1:13">
      <c r="A781" t="s">
        <v>2035</v>
      </c>
      <c r="B781">
        <f ca="1">IF(OR(changes[[#This Row],[Type]]="Checklist",changes[[#This Row],[Type]]="checklist-flat"),1+IF(changes[[#This Row],[Type of change]] = "Edit",COUNTIFS($I$4:changes[[#This Row],[Name]],changes[[#This Row],[Name]], $E$4:changes[[#This Row],[Type of change]], "Edit")),B780)</f>
        <v>1</v>
      </c>
      <c r="C781" s="20">
        <v>44635</v>
      </c>
      <c r="D781" s="2" t="s">
        <v>2178</v>
      </c>
      <c r="E781" t="s">
        <v>2164</v>
      </c>
      <c r="F781" s="14" t="s">
        <v>1959</v>
      </c>
      <c r="G781" s="34" t="s">
        <v>1320</v>
      </c>
      <c r="H781" s="41" t="s">
        <v>182</v>
      </c>
      <c r="I781" s="40" t="s">
        <v>811</v>
      </c>
      <c r="K781" s="3"/>
      <c r="M781" s="3"/>
    </row>
    <row r="782" spans="1:13">
      <c r="A782" t="s">
        <v>2035</v>
      </c>
      <c r="B782">
        <f ca="1">IF(OR(changes[[#This Row],[Type]]="Checklist",changes[[#This Row],[Type]]="checklist-flat"),1+IF(changes[[#This Row],[Type of change]] = "Edit",COUNTIFS($I$4:changes[[#This Row],[Name]],changes[[#This Row],[Name]], $E$4:changes[[#This Row],[Type of change]], "Edit")),B781)</f>
        <v>1</v>
      </c>
      <c r="C782" s="20">
        <v>44635</v>
      </c>
      <c r="D782" s="2" t="s">
        <v>2178</v>
      </c>
      <c r="E782" t="s">
        <v>2164</v>
      </c>
      <c r="F782" s="14" t="s">
        <v>1959</v>
      </c>
      <c r="G782" s="34" t="s">
        <v>1320</v>
      </c>
      <c r="H782" s="40" t="s">
        <v>15</v>
      </c>
      <c r="I782" s="40" t="s">
        <v>812</v>
      </c>
      <c r="K782" s="3"/>
      <c r="M782" s="3"/>
    </row>
    <row r="783" spans="1:13">
      <c r="A783" t="s">
        <v>2035</v>
      </c>
      <c r="B783">
        <f ca="1">IF(OR(changes[[#This Row],[Type]]="Checklist",changes[[#This Row],[Type]]="checklist-flat"),1+IF(changes[[#This Row],[Type of change]] = "Edit",COUNTIFS($I$4:changes[[#This Row],[Name]],changes[[#This Row],[Name]], $E$4:changes[[#This Row],[Type of change]], "Edit")),B782)</f>
        <v>1</v>
      </c>
      <c r="C783" s="20">
        <v>44635</v>
      </c>
      <c r="D783" s="2" t="s">
        <v>2178</v>
      </c>
      <c r="E783" t="s">
        <v>2164</v>
      </c>
      <c r="F783" s="14" t="s">
        <v>1959</v>
      </c>
      <c r="G783" s="34" t="s">
        <v>1320</v>
      </c>
      <c r="H783" s="40" t="s">
        <v>432</v>
      </c>
      <c r="I783" s="40" t="s">
        <v>1323</v>
      </c>
      <c r="K783" s="3"/>
      <c r="M783" s="3"/>
    </row>
    <row r="784" spans="1:13">
      <c r="A784" t="s">
        <v>2035</v>
      </c>
      <c r="B784">
        <f ca="1">IF(OR(changes[[#This Row],[Type]]="Checklist",changes[[#This Row],[Type]]="checklist-flat"),1+IF(changes[[#This Row],[Type of change]] = "Edit",COUNTIFS($I$4:changes[[#This Row],[Name]],changes[[#This Row],[Name]], $E$4:changes[[#This Row],[Type of change]], "Edit")),B783)</f>
        <v>1</v>
      </c>
      <c r="C784" s="20">
        <v>44635</v>
      </c>
      <c r="D784" s="2" t="s">
        <v>2178</v>
      </c>
      <c r="E784" t="s">
        <v>2164</v>
      </c>
      <c r="F784" s="14" t="s">
        <v>1959</v>
      </c>
      <c r="G784" s="34" t="s">
        <v>1320</v>
      </c>
      <c r="H784" s="40" t="s">
        <v>15</v>
      </c>
      <c r="I784" s="40" t="s">
        <v>1324</v>
      </c>
      <c r="K784" s="3"/>
      <c r="M784" s="3"/>
    </row>
    <row r="785" spans="1:13">
      <c r="A785" t="s">
        <v>2035</v>
      </c>
      <c r="B785">
        <f ca="1">IF(OR(changes[[#This Row],[Type]]="Checklist",changes[[#This Row],[Type]]="checklist-flat"),1+IF(changes[[#This Row],[Type of change]] = "Edit",COUNTIFS($I$4:changes[[#This Row],[Name]],changes[[#This Row],[Name]], $E$4:changes[[#This Row],[Type of change]], "Edit")),B784)</f>
        <v>1</v>
      </c>
      <c r="C785" s="20">
        <v>44635</v>
      </c>
      <c r="D785" s="2" t="s">
        <v>2178</v>
      </c>
      <c r="E785" t="s">
        <v>2164</v>
      </c>
      <c r="F785" s="14" t="s">
        <v>1959</v>
      </c>
      <c r="G785" s="34" t="s">
        <v>1320</v>
      </c>
      <c r="H785" s="40" t="s">
        <v>15</v>
      </c>
      <c r="I785" s="40" t="s">
        <v>1325</v>
      </c>
      <c r="K785" s="3"/>
      <c r="M785" s="3"/>
    </row>
    <row r="786" spans="1:13">
      <c r="A786" t="s">
        <v>2035</v>
      </c>
      <c r="B786">
        <f ca="1">IF(OR(changes[[#This Row],[Type]]="Checklist",changes[[#This Row],[Type]]="checklist-flat"),1+IF(changes[[#This Row],[Type of change]] = "Edit",COUNTIFS($I$4:changes[[#This Row],[Name]],changes[[#This Row],[Name]], $E$4:changes[[#This Row],[Type of change]], "Edit")),B785)</f>
        <v>1</v>
      </c>
      <c r="C786" s="20">
        <v>44635</v>
      </c>
      <c r="D786" s="2" t="s">
        <v>2178</v>
      </c>
      <c r="E786" t="s">
        <v>2164</v>
      </c>
      <c r="F786" s="14" t="s">
        <v>1959</v>
      </c>
      <c r="G786" s="34" t="s">
        <v>1320</v>
      </c>
      <c r="H786" s="40" t="s">
        <v>15</v>
      </c>
      <c r="I786" s="40" t="s">
        <v>1326</v>
      </c>
      <c r="K786" s="3"/>
      <c r="M786" s="3"/>
    </row>
    <row r="787" spans="1:13">
      <c r="A787" t="s">
        <v>2035</v>
      </c>
      <c r="B787">
        <f ca="1">IF(OR(changes[[#This Row],[Type]]="Checklist",changes[[#This Row],[Type]]="checklist-flat"),1+IF(changes[[#This Row],[Type of change]] = "Edit",COUNTIFS($I$4:changes[[#This Row],[Name]],changes[[#This Row],[Name]], $E$4:changes[[#This Row],[Type of change]], "Edit")),B786)</f>
        <v>1</v>
      </c>
      <c r="C787" s="20">
        <v>44635</v>
      </c>
      <c r="D787" s="2" t="s">
        <v>2178</v>
      </c>
      <c r="E787" t="s">
        <v>2164</v>
      </c>
      <c r="F787" s="14" t="s">
        <v>1959</v>
      </c>
      <c r="G787" s="34" t="s">
        <v>1320</v>
      </c>
      <c r="H787" s="40" t="s">
        <v>15</v>
      </c>
      <c r="I787" s="40" t="s">
        <v>1327</v>
      </c>
      <c r="K787" s="3"/>
      <c r="M787" s="3"/>
    </row>
    <row r="788" spans="1:13">
      <c r="A788" t="s">
        <v>2035</v>
      </c>
      <c r="B788">
        <f ca="1">IF(OR(changes[[#This Row],[Type]]="Checklist",changes[[#This Row],[Type]]="checklist-flat"),1+IF(changes[[#This Row],[Type of change]] = "Edit",COUNTIFS($I$4:changes[[#This Row],[Name]],changes[[#This Row],[Name]], $E$4:changes[[#This Row],[Type of change]], "Edit")),B787)</f>
        <v>1</v>
      </c>
      <c r="C788" s="20">
        <v>44635</v>
      </c>
      <c r="D788" s="2" t="s">
        <v>2178</v>
      </c>
      <c r="E788" t="s">
        <v>2164</v>
      </c>
      <c r="F788" s="14" t="s">
        <v>1959</v>
      </c>
      <c r="G788" s="34" t="s">
        <v>1320</v>
      </c>
      <c r="H788" s="40" t="s">
        <v>15</v>
      </c>
      <c r="I788" s="40" t="s">
        <v>1328</v>
      </c>
      <c r="K788" s="3"/>
      <c r="M788" s="3"/>
    </row>
    <row r="789" spans="1:13">
      <c r="A789" t="s">
        <v>2035</v>
      </c>
      <c r="B789">
        <f ca="1">IF(OR(changes[[#This Row],[Type]]="Checklist",changes[[#This Row],[Type]]="checklist-flat"),1+IF(changes[[#This Row],[Type of change]] = "Edit",COUNTIFS($I$4:changes[[#This Row],[Name]],changes[[#This Row],[Name]], $E$4:changes[[#This Row],[Type of change]], "Edit")),B788)</f>
        <v>1</v>
      </c>
      <c r="C789" s="20">
        <v>44635</v>
      </c>
      <c r="D789" s="2" t="s">
        <v>2178</v>
      </c>
      <c r="E789" t="s">
        <v>2164</v>
      </c>
      <c r="F789" s="14" t="s">
        <v>1959</v>
      </c>
      <c r="G789" s="34" t="s">
        <v>1320</v>
      </c>
      <c r="H789" s="40" t="s">
        <v>15</v>
      </c>
      <c r="I789" s="40" t="s">
        <v>2009</v>
      </c>
      <c r="K789" s="3"/>
      <c r="M789" s="3"/>
    </row>
    <row r="790" spans="1:13">
      <c r="A790" t="s">
        <v>2035</v>
      </c>
      <c r="B790">
        <f ca="1">IF(OR(changes[[#This Row],[Type]]="Checklist",changes[[#This Row],[Type]]="checklist-flat"),1+IF(changes[[#This Row],[Type of change]] = "Edit",COUNTIFS($I$4:changes[[#This Row],[Name]],changes[[#This Row],[Name]], $E$4:changes[[#This Row],[Type of change]], "Edit")),B789)</f>
        <v>1</v>
      </c>
      <c r="C790" s="20">
        <v>44635</v>
      </c>
      <c r="D790" s="2" t="s">
        <v>2178</v>
      </c>
      <c r="E790" t="s">
        <v>2164</v>
      </c>
      <c r="F790" s="14" t="s">
        <v>1959</v>
      </c>
      <c r="G790" s="34" t="s">
        <v>1320</v>
      </c>
      <c r="H790" s="40" t="s">
        <v>1330</v>
      </c>
      <c r="I790" s="40" t="s">
        <v>1331</v>
      </c>
      <c r="K790" s="3"/>
      <c r="M790" s="3"/>
    </row>
    <row r="791" spans="1:13">
      <c r="A791" t="s">
        <v>2035</v>
      </c>
      <c r="B791">
        <f ca="1">IF(OR(changes[[#This Row],[Type]]="Checklist",changes[[#This Row],[Type]]="checklist-flat"),1+IF(changes[[#This Row],[Type of change]] = "Edit",COUNTIFS($I$4:changes[[#This Row],[Name]],changes[[#This Row],[Name]], $E$4:changes[[#This Row],[Type of change]], "Edit")),B790)</f>
        <v>1</v>
      </c>
      <c r="C791" s="20">
        <v>44635</v>
      </c>
      <c r="D791" s="2" t="s">
        <v>2178</v>
      </c>
      <c r="E791" t="s">
        <v>2164</v>
      </c>
      <c r="F791" s="14" t="s">
        <v>1959</v>
      </c>
      <c r="G791" s="34" t="s">
        <v>1320</v>
      </c>
      <c r="H791" s="40" t="s">
        <v>15</v>
      </c>
      <c r="I791" s="40" t="s">
        <v>1332</v>
      </c>
      <c r="K791" s="3"/>
      <c r="M791" s="3"/>
    </row>
    <row r="792" spans="1:13">
      <c r="A792" t="s">
        <v>2035</v>
      </c>
      <c r="B792">
        <f ca="1">IF(OR(changes[[#This Row],[Type]]="Checklist",changes[[#This Row],[Type]]="checklist-flat"),1+IF(changes[[#This Row],[Type of change]] = "Edit",COUNTIFS($I$4:changes[[#This Row],[Name]],changes[[#This Row],[Name]], $E$4:changes[[#This Row],[Type of change]], "Edit")),B791)</f>
        <v>1</v>
      </c>
      <c r="C792" s="20">
        <v>44635</v>
      </c>
      <c r="D792" s="2" t="s">
        <v>2178</v>
      </c>
      <c r="E792" t="s">
        <v>2164</v>
      </c>
      <c r="F792" s="14" t="s">
        <v>1959</v>
      </c>
      <c r="G792" s="34" t="s">
        <v>1320</v>
      </c>
      <c r="H792" s="40" t="s">
        <v>15</v>
      </c>
      <c r="I792" s="40" t="s">
        <v>1333</v>
      </c>
      <c r="K792" s="3"/>
      <c r="M792" s="3"/>
    </row>
    <row r="793" spans="1:13">
      <c r="A793" t="s">
        <v>2035</v>
      </c>
      <c r="B793">
        <f ca="1">IF(OR(changes[[#This Row],[Type]]="Checklist",changes[[#This Row],[Type]]="checklist-flat"),1+IF(changes[[#This Row],[Type of change]] = "Edit",COUNTIFS($I$4:changes[[#This Row],[Name]],changes[[#This Row],[Name]], $E$4:changes[[#This Row],[Type of change]], "Edit")),B792)</f>
        <v>1</v>
      </c>
      <c r="C793" s="20">
        <v>44635</v>
      </c>
      <c r="D793" s="2" t="s">
        <v>2178</v>
      </c>
      <c r="E793" t="s">
        <v>2164</v>
      </c>
      <c r="F793" s="14" t="s">
        <v>1959</v>
      </c>
      <c r="G793" s="34" t="s">
        <v>1320</v>
      </c>
      <c r="H793" s="40" t="s">
        <v>15</v>
      </c>
      <c r="I793" s="40" t="s">
        <v>1334</v>
      </c>
      <c r="K793" s="3"/>
      <c r="M793" s="3"/>
    </row>
    <row r="794" spans="1:13">
      <c r="A794" t="s">
        <v>2035</v>
      </c>
      <c r="B794">
        <f ca="1">IF(OR(changes[[#This Row],[Type]]="Checklist",changes[[#This Row],[Type]]="checklist-flat"),1+IF(changes[[#This Row],[Type of change]] = "Edit",COUNTIFS($I$4:changes[[#This Row],[Name]],changes[[#This Row],[Name]], $E$4:changes[[#This Row],[Type of change]], "Edit")),B793)</f>
        <v>1</v>
      </c>
      <c r="C794" s="20">
        <v>44635</v>
      </c>
      <c r="D794" s="2" t="s">
        <v>2178</v>
      </c>
      <c r="E794" t="s">
        <v>2164</v>
      </c>
      <c r="F794" s="14" t="s">
        <v>1959</v>
      </c>
      <c r="G794" s="34" t="s">
        <v>1320</v>
      </c>
      <c r="H794" s="40" t="s">
        <v>24</v>
      </c>
      <c r="I794" s="40" t="s">
        <v>730</v>
      </c>
      <c r="K794" s="3"/>
      <c r="M794" s="3"/>
    </row>
    <row r="795" spans="1:13">
      <c r="A795" t="s">
        <v>2035</v>
      </c>
      <c r="B795">
        <f ca="1">IF(OR(changes[[#This Row],[Type]]="Checklist",changes[[#This Row],[Type]]="checklist-flat"),1+IF(changes[[#This Row],[Type of change]] = "Edit",COUNTIFS($I$4:changes[[#This Row],[Name]],changes[[#This Row],[Name]], $E$4:changes[[#This Row],[Type of change]], "Edit")),B794)</f>
        <v>1</v>
      </c>
      <c r="C795" s="20">
        <v>44635</v>
      </c>
      <c r="D795" s="2" t="s">
        <v>2178</v>
      </c>
      <c r="E795" t="s">
        <v>2164</v>
      </c>
      <c r="F795" s="14" t="s">
        <v>1959</v>
      </c>
      <c r="G795" s="34" t="s">
        <v>2284</v>
      </c>
      <c r="H795" s="34" t="s">
        <v>430</v>
      </c>
      <c r="I795" s="34" t="s">
        <v>2284</v>
      </c>
      <c r="K795" s="3"/>
      <c r="M795" s="3"/>
    </row>
    <row r="796" spans="1:13">
      <c r="A796" t="s">
        <v>2035</v>
      </c>
      <c r="B796">
        <f ca="1">IF(OR(changes[[#This Row],[Type]]="Checklist",changes[[#This Row],[Type]]="checklist-flat"),1+IF(changes[[#This Row],[Type of change]] = "Edit",COUNTIFS($I$4:changes[[#This Row],[Name]],changes[[#This Row],[Name]], $E$4:changes[[#This Row],[Type of change]], "Edit")),B795)</f>
        <v>1</v>
      </c>
      <c r="C796" s="20">
        <v>44635</v>
      </c>
      <c r="D796" s="2" t="s">
        <v>2178</v>
      </c>
      <c r="E796" t="s">
        <v>2164</v>
      </c>
      <c r="F796" s="14" t="s">
        <v>1959</v>
      </c>
      <c r="G796" s="34" t="s">
        <v>2284</v>
      </c>
      <c r="H796" s="34" t="s">
        <v>432</v>
      </c>
      <c r="I796" s="34" t="s">
        <v>1119</v>
      </c>
      <c r="K796" s="3"/>
      <c r="M796" s="3"/>
    </row>
    <row r="797" spans="1:13">
      <c r="A797" t="s">
        <v>2035</v>
      </c>
      <c r="B797">
        <f ca="1">IF(OR(changes[[#This Row],[Type]]="Checklist",changes[[#This Row],[Type]]="checklist-flat"),1+IF(changes[[#This Row],[Type of change]] = "Edit",COUNTIFS($I$4:changes[[#This Row],[Name]],changes[[#This Row],[Name]], $E$4:changes[[#This Row],[Type of change]], "Edit")),B796)</f>
        <v>1</v>
      </c>
      <c r="C797" s="20">
        <v>44635</v>
      </c>
      <c r="D797" s="2" t="s">
        <v>2178</v>
      </c>
      <c r="E797" t="s">
        <v>2164</v>
      </c>
      <c r="F797" s="14" t="s">
        <v>1959</v>
      </c>
      <c r="G797" s="34" t="s">
        <v>2284</v>
      </c>
      <c r="H797" s="34" t="s">
        <v>15</v>
      </c>
      <c r="I797" s="34" t="s">
        <v>1120</v>
      </c>
      <c r="K797" s="3"/>
      <c r="M797" s="3"/>
    </row>
    <row r="798" spans="1:13">
      <c r="A798" t="s">
        <v>2035</v>
      </c>
      <c r="B798">
        <f ca="1">IF(OR(changes[[#This Row],[Type]]="Checklist",changes[[#This Row],[Type]]="checklist-flat"),1+IF(changes[[#This Row],[Type of change]] = "Edit",COUNTIFS($I$4:changes[[#This Row],[Name]],changes[[#This Row],[Name]], $E$4:changes[[#This Row],[Type of change]], "Edit")),B797)</f>
        <v>1</v>
      </c>
      <c r="C798" s="20">
        <v>44635</v>
      </c>
      <c r="D798" s="2" t="s">
        <v>2178</v>
      </c>
      <c r="E798" t="s">
        <v>2164</v>
      </c>
      <c r="F798" s="14" t="s">
        <v>1959</v>
      </c>
      <c r="G798" s="34" t="s">
        <v>2284</v>
      </c>
      <c r="H798" s="34" t="s">
        <v>15</v>
      </c>
      <c r="I798" s="34" t="s">
        <v>1121</v>
      </c>
      <c r="K798" s="3"/>
      <c r="M798" s="3"/>
    </row>
    <row r="799" spans="1:13">
      <c r="A799" t="s">
        <v>2035</v>
      </c>
      <c r="B799">
        <f ca="1">IF(OR(changes[[#This Row],[Type]]="Checklist",changes[[#This Row],[Type]]="checklist-flat"),1+IF(changes[[#This Row],[Type of change]] = "Edit",COUNTIFS($I$4:changes[[#This Row],[Name]],changes[[#This Row],[Name]], $E$4:changes[[#This Row],[Type of change]], "Edit")),B798)</f>
        <v>1</v>
      </c>
      <c r="C799" s="20">
        <v>44635</v>
      </c>
      <c r="D799" s="2" t="s">
        <v>2178</v>
      </c>
      <c r="E799" t="s">
        <v>2164</v>
      </c>
      <c r="F799" s="14" t="s">
        <v>1959</v>
      </c>
      <c r="G799" s="34" t="s">
        <v>2284</v>
      </c>
      <c r="H799" s="34" t="s">
        <v>237</v>
      </c>
      <c r="I799" s="34" t="s">
        <v>1122</v>
      </c>
      <c r="K799" s="3"/>
      <c r="M799" s="3"/>
    </row>
    <row r="800" spans="1:13">
      <c r="A800" t="s">
        <v>2035</v>
      </c>
      <c r="B800">
        <f ca="1">IF(OR(changes[[#This Row],[Type]]="Checklist",changes[[#This Row],[Type]]="checklist-flat"),1+IF(changes[[#This Row],[Type of change]] = "Edit",COUNTIFS($I$4:changes[[#This Row],[Name]],changes[[#This Row],[Name]], $E$4:changes[[#This Row],[Type of change]], "Edit")),B799)</f>
        <v>1</v>
      </c>
      <c r="C800" s="20">
        <v>44635</v>
      </c>
      <c r="D800" s="2" t="s">
        <v>2178</v>
      </c>
      <c r="E800" t="s">
        <v>2164</v>
      </c>
      <c r="F800" s="14" t="s">
        <v>1959</v>
      </c>
      <c r="G800" s="34" t="s">
        <v>2284</v>
      </c>
      <c r="H800" s="34" t="s">
        <v>24</v>
      </c>
      <c r="I800" s="34" t="s">
        <v>1085</v>
      </c>
      <c r="K800" s="3"/>
      <c r="M800" s="3"/>
    </row>
    <row r="801" spans="1:13">
      <c r="A801" t="s">
        <v>2035</v>
      </c>
      <c r="B801">
        <f ca="1">IF(OR(changes[[#This Row],[Type]]="Checklist",changes[[#This Row],[Type]]="checklist-flat"),1+IF(changes[[#This Row],[Type of change]] = "Edit",COUNTIFS($I$4:changes[[#This Row],[Name]],changes[[#This Row],[Name]], $E$4:changes[[#This Row],[Type of change]], "Edit")),B800)</f>
        <v>1</v>
      </c>
      <c r="C801" s="20">
        <v>44635</v>
      </c>
      <c r="D801" s="2" t="s">
        <v>2178</v>
      </c>
      <c r="E801" t="s">
        <v>2164</v>
      </c>
      <c r="F801" s="14" t="s">
        <v>1959</v>
      </c>
      <c r="G801" s="34" t="s">
        <v>2284</v>
      </c>
      <c r="H801" s="34" t="s">
        <v>432</v>
      </c>
      <c r="I801" s="34" t="s">
        <v>2285</v>
      </c>
      <c r="K801" s="3"/>
      <c r="M801" s="3"/>
    </row>
    <row r="802" spans="1:13">
      <c r="A802" t="s">
        <v>2035</v>
      </c>
      <c r="B802">
        <f ca="1">IF(OR(changes[[#This Row],[Type]]="Checklist",changes[[#This Row],[Type]]="checklist-flat"),1+IF(changes[[#This Row],[Type of change]] = "Edit",COUNTIFS($I$4:changes[[#This Row],[Name]],changes[[#This Row],[Name]], $E$4:changes[[#This Row],[Type of change]], "Edit")),B801)</f>
        <v>1</v>
      </c>
      <c r="C802" s="20">
        <v>44635</v>
      </c>
      <c r="D802" s="2" t="s">
        <v>2178</v>
      </c>
      <c r="E802" t="s">
        <v>2164</v>
      </c>
      <c r="F802" s="14" t="s">
        <v>1959</v>
      </c>
      <c r="G802" s="34" t="s">
        <v>2284</v>
      </c>
      <c r="H802" s="34" t="s">
        <v>237</v>
      </c>
      <c r="I802" s="34" t="s">
        <v>2286</v>
      </c>
      <c r="K802" s="3"/>
      <c r="M802" s="3"/>
    </row>
    <row r="803" spans="1:13">
      <c r="A803" t="s">
        <v>2035</v>
      </c>
      <c r="B803">
        <f ca="1">IF(OR(changes[[#This Row],[Type]]="Checklist",changes[[#This Row],[Type]]="checklist-flat"),1+IF(changes[[#This Row],[Type of change]] = "Edit",COUNTIFS($I$4:changes[[#This Row],[Name]],changes[[#This Row],[Name]], $E$4:changes[[#This Row],[Type of change]], "Edit")),B802)</f>
        <v>1</v>
      </c>
      <c r="C803" s="20">
        <v>44635</v>
      </c>
      <c r="D803" s="2" t="s">
        <v>2178</v>
      </c>
      <c r="E803" t="s">
        <v>2164</v>
      </c>
      <c r="F803" s="14" t="s">
        <v>1959</v>
      </c>
      <c r="G803" s="34" t="s">
        <v>2284</v>
      </c>
      <c r="H803" s="34" t="s">
        <v>237</v>
      </c>
      <c r="I803" s="34" t="s">
        <v>2287</v>
      </c>
      <c r="K803" s="3"/>
      <c r="M803" s="3"/>
    </row>
    <row r="804" spans="1:13">
      <c r="A804" t="s">
        <v>2035</v>
      </c>
      <c r="B804">
        <f ca="1">IF(OR(changes[[#This Row],[Type]]="Checklist",changes[[#This Row],[Type]]="checklist-flat"),1+IF(changes[[#This Row],[Type of change]] = "Edit",COUNTIFS($I$4:changes[[#This Row],[Name]],changes[[#This Row],[Name]], $E$4:changes[[#This Row],[Type of change]], "Edit")),B803)</f>
        <v>1</v>
      </c>
      <c r="C804" s="20">
        <v>44635</v>
      </c>
      <c r="D804" s="2" t="s">
        <v>2178</v>
      </c>
      <c r="E804" t="s">
        <v>2164</v>
      </c>
      <c r="F804" s="14" t="s">
        <v>1959</v>
      </c>
      <c r="G804" s="34" t="s">
        <v>2284</v>
      </c>
      <c r="H804" s="34" t="s">
        <v>237</v>
      </c>
      <c r="I804" s="34" t="s">
        <v>2288</v>
      </c>
      <c r="K804" s="3"/>
      <c r="M804" s="3"/>
    </row>
    <row r="805" spans="1:13">
      <c r="A805" t="s">
        <v>2035</v>
      </c>
      <c r="B805">
        <f ca="1">IF(OR(changes[[#This Row],[Type]]="Checklist",changes[[#This Row],[Type]]="checklist-flat"),1+IF(changes[[#This Row],[Type of change]] = "Edit",COUNTIFS($I$4:changes[[#This Row],[Name]],changes[[#This Row],[Name]], $E$4:changes[[#This Row],[Type of change]], "Edit")),B804)</f>
        <v>1</v>
      </c>
      <c r="C805" s="20">
        <v>44635</v>
      </c>
      <c r="D805" s="2" t="s">
        <v>2178</v>
      </c>
      <c r="E805" t="s">
        <v>2164</v>
      </c>
      <c r="F805" s="14" t="s">
        <v>1959</v>
      </c>
      <c r="G805" s="34" t="s">
        <v>2284</v>
      </c>
      <c r="H805" s="34" t="s">
        <v>237</v>
      </c>
      <c r="I805" s="34" t="s">
        <v>2289</v>
      </c>
      <c r="K805" s="3"/>
      <c r="M805" s="3"/>
    </row>
    <row r="806" spans="1:13">
      <c r="A806" t="s">
        <v>2035</v>
      </c>
      <c r="B806">
        <f ca="1">IF(OR(changes[[#This Row],[Type]]="Checklist",changes[[#This Row],[Type]]="checklist-flat"),1+IF(changes[[#This Row],[Type of change]] = "Edit",COUNTIFS($I$4:changes[[#This Row],[Name]],changes[[#This Row],[Name]], $E$4:changes[[#This Row],[Type of change]], "Edit")),B805)</f>
        <v>1</v>
      </c>
      <c r="C806" s="20">
        <v>44635</v>
      </c>
      <c r="D806" s="2" t="s">
        <v>2178</v>
      </c>
      <c r="E806" t="s">
        <v>2164</v>
      </c>
      <c r="F806" s="14" t="s">
        <v>1959</v>
      </c>
      <c r="G806" s="34" t="s">
        <v>2284</v>
      </c>
      <c r="H806" s="34" t="s">
        <v>237</v>
      </c>
      <c r="I806" s="34" t="s">
        <v>2290</v>
      </c>
      <c r="K806" s="3"/>
      <c r="M806" s="3"/>
    </row>
    <row r="807" spans="1:13">
      <c r="A807" t="s">
        <v>2035</v>
      </c>
      <c r="B807">
        <f ca="1">IF(OR(changes[[#This Row],[Type]]="Checklist",changes[[#This Row],[Type]]="checklist-flat"),1+IF(changes[[#This Row],[Type of change]] = "Edit",COUNTIFS($I$4:changes[[#This Row],[Name]],changes[[#This Row],[Name]], $E$4:changes[[#This Row],[Type of change]], "Edit")),B806)</f>
        <v>1</v>
      </c>
      <c r="C807" s="20">
        <v>44635</v>
      </c>
      <c r="D807" s="2" t="s">
        <v>2178</v>
      </c>
      <c r="E807" t="s">
        <v>2164</v>
      </c>
      <c r="F807" s="14" t="s">
        <v>1959</v>
      </c>
      <c r="G807" s="34" t="s">
        <v>2284</v>
      </c>
      <c r="H807" s="34" t="s">
        <v>237</v>
      </c>
      <c r="I807" s="34" t="s">
        <v>2291</v>
      </c>
      <c r="K807" s="3"/>
      <c r="M807" s="3"/>
    </row>
    <row r="808" spans="1:13">
      <c r="A808" t="s">
        <v>2035</v>
      </c>
      <c r="B808">
        <f ca="1">IF(OR(changes[[#This Row],[Type]]="Checklist",changes[[#This Row],[Type]]="checklist-flat"),1+IF(changes[[#This Row],[Type of change]] = "Edit",COUNTIFS($I$4:changes[[#This Row],[Name]],changes[[#This Row],[Name]], $E$4:changes[[#This Row],[Type of change]], "Edit")),B807)</f>
        <v>1</v>
      </c>
      <c r="C808" s="20">
        <v>44635</v>
      </c>
      <c r="D808" s="2" t="s">
        <v>2178</v>
      </c>
      <c r="E808" t="s">
        <v>2164</v>
      </c>
      <c r="F808" s="14" t="s">
        <v>1959</v>
      </c>
      <c r="G808" s="34" t="s">
        <v>2284</v>
      </c>
      <c r="H808" s="34" t="s">
        <v>237</v>
      </c>
      <c r="I808" s="34" t="s">
        <v>2292</v>
      </c>
      <c r="K808" s="3"/>
      <c r="M808" s="3"/>
    </row>
    <row r="809" spans="1:13">
      <c r="A809" t="s">
        <v>2035</v>
      </c>
      <c r="B809">
        <f ca="1">IF(OR(changes[[#This Row],[Type]]="Checklist",changes[[#This Row],[Type]]="checklist-flat"),1+IF(changes[[#This Row],[Type of change]] = "Edit",COUNTIFS($I$4:changes[[#This Row],[Name]],changes[[#This Row],[Name]], $E$4:changes[[#This Row],[Type of change]], "Edit")),B808)</f>
        <v>1</v>
      </c>
      <c r="C809" s="20">
        <v>44635</v>
      </c>
      <c r="D809" s="2" t="s">
        <v>2178</v>
      </c>
      <c r="E809" t="s">
        <v>2164</v>
      </c>
      <c r="F809" s="14" t="s">
        <v>1959</v>
      </c>
      <c r="G809" s="34" t="s">
        <v>2284</v>
      </c>
      <c r="H809" s="34" t="s">
        <v>237</v>
      </c>
      <c r="I809" s="34" t="s">
        <v>2293</v>
      </c>
      <c r="K809" s="3"/>
      <c r="M809" s="3"/>
    </row>
    <row r="810" spans="1:13">
      <c r="A810" t="s">
        <v>2035</v>
      </c>
      <c r="B810">
        <f ca="1">IF(OR(changes[[#This Row],[Type]]="Checklist",changes[[#This Row],[Type]]="checklist-flat"),1+IF(changes[[#This Row],[Type of change]] = "Edit",COUNTIFS($I$4:changes[[#This Row],[Name]],changes[[#This Row],[Name]], $E$4:changes[[#This Row],[Type of change]], "Edit")),B809)</f>
        <v>1</v>
      </c>
      <c r="C810" s="20">
        <v>44635</v>
      </c>
      <c r="D810" s="2" t="s">
        <v>2178</v>
      </c>
      <c r="E810" t="s">
        <v>2164</v>
      </c>
      <c r="F810" s="14" t="s">
        <v>1959</v>
      </c>
      <c r="G810" s="34" t="s">
        <v>2284</v>
      </c>
      <c r="H810" s="34" t="s">
        <v>237</v>
      </c>
      <c r="I810" s="34" t="s">
        <v>2294</v>
      </c>
      <c r="K810" s="3"/>
      <c r="M810" s="3"/>
    </row>
    <row r="811" spans="1:13">
      <c r="A811" t="s">
        <v>2035</v>
      </c>
      <c r="B811">
        <f ca="1">IF(OR(changes[[#This Row],[Type]]="Checklist",changes[[#This Row],[Type]]="checklist-flat"),1+IF(changes[[#This Row],[Type of change]] = "Edit",COUNTIFS($I$4:changes[[#This Row],[Name]],changes[[#This Row],[Name]], $E$4:changes[[#This Row],[Type of change]], "Edit")),B810)</f>
        <v>1</v>
      </c>
      <c r="C811" s="20">
        <v>44635</v>
      </c>
      <c r="D811" s="2" t="s">
        <v>2178</v>
      </c>
      <c r="E811" t="s">
        <v>2164</v>
      </c>
      <c r="F811" s="14" t="s">
        <v>1959</v>
      </c>
      <c r="G811" s="34" t="s">
        <v>2284</v>
      </c>
      <c r="H811" s="34" t="s">
        <v>237</v>
      </c>
      <c r="I811" s="34" t="s">
        <v>2295</v>
      </c>
      <c r="K811" s="3"/>
      <c r="M811" s="3"/>
    </row>
    <row r="812" spans="1:13">
      <c r="A812" t="s">
        <v>2035</v>
      </c>
      <c r="B812">
        <f ca="1">IF(OR(changes[[#This Row],[Type]]="Checklist",changes[[#This Row],[Type]]="checklist-flat"),1+IF(changes[[#This Row],[Type of change]] = "Edit",COUNTIFS($I$4:changes[[#This Row],[Name]],changes[[#This Row],[Name]], $E$4:changes[[#This Row],[Type of change]], "Edit")),B811)</f>
        <v>1</v>
      </c>
      <c r="C812" s="20">
        <v>44635</v>
      </c>
      <c r="D812" s="2" t="s">
        <v>2178</v>
      </c>
      <c r="E812" t="s">
        <v>2164</v>
      </c>
      <c r="F812" s="14" t="s">
        <v>1959</v>
      </c>
      <c r="G812" s="34" t="s">
        <v>2284</v>
      </c>
      <c r="H812" s="34" t="s">
        <v>237</v>
      </c>
      <c r="I812" s="34" t="s">
        <v>2296</v>
      </c>
      <c r="K812" s="3"/>
      <c r="M812" s="3"/>
    </row>
    <row r="813" spans="1:13">
      <c r="A813" t="s">
        <v>2035</v>
      </c>
      <c r="B813">
        <f ca="1">IF(OR(changes[[#This Row],[Type]]="Checklist",changes[[#This Row],[Type]]="checklist-flat"),1+IF(changes[[#This Row],[Type of change]] = "Edit",COUNTIFS($I$4:changes[[#This Row],[Name]],changes[[#This Row],[Name]], $E$4:changes[[#This Row],[Type of change]], "Edit")),B812)</f>
        <v>1</v>
      </c>
      <c r="C813" s="20">
        <v>44635</v>
      </c>
      <c r="D813" s="2" t="s">
        <v>2178</v>
      </c>
      <c r="E813" t="s">
        <v>2164</v>
      </c>
      <c r="F813" s="14" t="s">
        <v>1959</v>
      </c>
      <c r="G813" s="34" t="s">
        <v>2284</v>
      </c>
      <c r="H813" s="34" t="s">
        <v>237</v>
      </c>
      <c r="I813" s="34" t="s">
        <v>2297</v>
      </c>
      <c r="K813" s="3"/>
      <c r="M813" s="3"/>
    </row>
    <row r="814" spans="1:13">
      <c r="A814" t="s">
        <v>2035</v>
      </c>
      <c r="B814">
        <f ca="1">IF(OR(changes[[#This Row],[Type]]="Checklist",changes[[#This Row],[Type]]="checklist-flat"),1+IF(changes[[#This Row],[Type of change]] = "Edit",COUNTIFS($I$4:changes[[#This Row],[Name]],changes[[#This Row],[Name]], $E$4:changes[[#This Row],[Type of change]], "Edit")),B813)</f>
        <v>1</v>
      </c>
      <c r="C814" s="20">
        <v>44635</v>
      </c>
      <c r="D814" s="2" t="s">
        <v>2178</v>
      </c>
      <c r="E814" t="s">
        <v>2164</v>
      </c>
      <c r="F814" s="14" t="s">
        <v>1959</v>
      </c>
      <c r="G814" s="34" t="s">
        <v>2284</v>
      </c>
      <c r="H814" s="34" t="s">
        <v>237</v>
      </c>
      <c r="I814" s="34" t="s">
        <v>2298</v>
      </c>
      <c r="K814" s="3"/>
      <c r="M814" s="3"/>
    </row>
    <row r="815" spans="1:13">
      <c r="A815" t="s">
        <v>2035</v>
      </c>
      <c r="B815">
        <f ca="1">IF(OR(changes[[#This Row],[Type]]="Checklist",changes[[#This Row],[Type]]="checklist-flat"),1+IF(changes[[#This Row],[Type of change]] = "Edit",COUNTIFS($I$4:changes[[#This Row],[Name]],changes[[#This Row],[Name]], $E$4:changes[[#This Row],[Type of change]], "Edit")),B814)</f>
        <v>1</v>
      </c>
      <c r="C815" s="20">
        <v>44635</v>
      </c>
      <c r="D815" s="2" t="s">
        <v>2178</v>
      </c>
      <c r="E815" t="s">
        <v>2164</v>
      </c>
      <c r="F815" s="14" t="s">
        <v>1959</v>
      </c>
      <c r="G815" s="34" t="s">
        <v>2284</v>
      </c>
      <c r="H815" s="34" t="s">
        <v>237</v>
      </c>
      <c r="I815" s="34" t="s">
        <v>1147</v>
      </c>
      <c r="K815" s="3"/>
      <c r="M815" s="3"/>
    </row>
    <row r="816" spans="1:13">
      <c r="A816" t="s">
        <v>2035</v>
      </c>
      <c r="B816">
        <f ca="1">IF(OR(changes[[#This Row],[Type]]="Checklist",changes[[#This Row],[Type]]="checklist-flat"),1+IF(changes[[#This Row],[Type of change]] = "Edit",COUNTIFS($I$4:changes[[#This Row],[Name]],changes[[#This Row],[Name]], $E$4:changes[[#This Row],[Type of change]], "Edit")),B815)</f>
        <v>1</v>
      </c>
      <c r="C816" s="20">
        <v>44635</v>
      </c>
      <c r="D816" s="2" t="s">
        <v>2178</v>
      </c>
      <c r="E816" t="s">
        <v>2164</v>
      </c>
      <c r="F816" s="14" t="s">
        <v>1959</v>
      </c>
      <c r="G816" s="34" t="s">
        <v>2284</v>
      </c>
      <c r="H816" s="34" t="s">
        <v>237</v>
      </c>
      <c r="I816" s="34" t="s">
        <v>1148</v>
      </c>
      <c r="K816" s="3"/>
      <c r="M816" s="3"/>
    </row>
    <row r="817" spans="1:13">
      <c r="A817" t="s">
        <v>2035</v>
      </c>
      <c r="B817">
        <f ca="1">IF(OR(changes[[#This Row],[Type]]="Checklist",changes[[#This Row],[Type]]="checklist-flat"),1+IF(changes[[#This Row],[Type of change]] = "Edit",COUNTIFS($I$4:changes[[#This Row],[Name]],changes[[#This Row],[Name]], $E$4:changes[[#This Row],[Type of change]], "Edit")),B816)</f>
        <v>1</v>
      </c>
      <c r="C817" s="20">
        <v>44635</v>
      </c>
      <c r="D817" s="2" t="s">
        <v>2178</v>
      </c>
      <c r="E817" t="s">
        <v>2164</v>
      </c>
      <c r="F817" s="14" t="s">
        <v>1959</v>
      </c>
      <c r="G817" s="34" t="s">
        <v>2284</v>
      </c>
      <c r="H817" s="34" t="s">
        <v>24</v>
      </c>
      <c r="I817" s="34" t="s">
        <v>1085</v>
      </c>
      <c r="K817" s="3"/>
      <c r="M817" s="3"/>
    </row>
    <row r="818" spans="1:13">
      <c r="A818" t="s">
        <v>2035</v>
      </c>
      <c r="B818">
        <f ca="1">IF(OR(changes[[#This Row],[Type]]="Checklist",changes[[#This Row],[Type]]="checklist-flat"),1+IF(changes[[#This Row],[Type of change]] = "Edit",COUNTIFS($I$4:changes[[#This Row],[Name]],changes[[#This Row],[Name]], $E$4:changes[[#This Row],[Type of change]], "Edit")),B817)</f>
        <v>1</v>
      </c>
      <c r="C818" s="20">
        <v>44635</v>
      </c>
      <c r="D818" s="2" t="s">
        <v>2178</v>
      </c>
      <c r="E818" t="s">
        <v>2164</v>
      </c>
      <c r="F818" s="14" t="s">
        <v>1959</v>
      </c>
      <c r="G818" s="34" t="s">
        <v>2003</v>
      </c>
      <c r="H818" s="34" t="s">
        <v>430</v>
      </c>
      <c r="I818" s="34" t="s">
        <v>2003</v>
      </c>
      <c r="K818" s="3"/>
      <c r="M818" s="3"/>
    </row>
    <row r="819" spans="1:13">
      <c r="A819" t="s">
        <v>2035</v>
      </c>
      <c r="B819">
        <f ca="1">IF(OR(changes[[#This Row],[Type]]="Checklist",changes[[#This Row],[Type]]="checklist-flat"),1+IF(changes[[#This Row],[Type of change]] = "Edit",COUNTIFS($I$4:changes[[#This Row],[Name]],changes[[#This Row],[Name]], $E$4:changes[[#This Row],[Type of change]], "Edit")),B818)</f>
        <v>1</v>
      </c>
      <c r="C819" s="20">
        <v>44635</v>
      </c>
      <c r="D819" s="2" t="s">
        <v>2178</v>
      </c>
      <c r="E819" t="s">
        <v>2164</v>
      </c>
      <c r="F819" s="14" t="s">
        <v>1959</v>
      </c>
      <c r="G819" s="34" t="s">
        <v>2003</v>
      </c>
      <c r="H819" s="34" t="s">
        <v>432</v>
      </c>
      <c r="I819" s="34" t="s">
        <v>1119</v>
      </c>
      <c r="K819" s="3"/>
      <c r="M819" s="3"/>
    </row>
    <row r="820" spans="1:13">
      <c r="A820" t="s">
        <v>2035</v>
      </c>
      <c r="B820">
        <f ca="1">IF(OR(changes[[#This Row],[Type]]="Checklist",changes[[#This Row],[Type]]="checklist-flat"),1+IF(changes[[#This Row],[Type of change]] = "Edit",COUNTIFS($I$4:changes[[#This Row],[Name]],changes[[#This Row],[Name]], $E$4:changes[[#This Row],[Type of change]], "Edit")),B819)</f>
        <v>1</v>
      </c>
      <c r="C820" s="20">
        <v>44635</v>
      </c>
      <c r="D820" s="2" t="s">
        <v>2178</v>
      </c>
      <c r="E820" t="s">
        <v>2164</v>
      </c>
      <c r="F820" s="14" t="s">
        <v>1959</v>
      </c>
      <c r="G820" s="34" t="s">
        <v>2003</v>
      </c>
      <c r="H820" s="34" t="s">
        <v>15</v>
      </c>
      <c r="I820" s="34" t="s">
        <v>1120</v>
      </c>
      <c r="K820" s="3"/>
      <c r="M820" s="3"/>
    </row>
    <row r="821" spans="1:13">
      <c r="A821" t="s">
        <v>2035</v>
      </c>
      <c r="B821">
        <f ca="1">IF(OR(changes[[#This Row],[Type]]="Checklist",changes[[#This Row],[Type]]="checklist-flat"),1+IF(changes[[#This Row],[Type of change]] = "Edit",COUNTIFS($I$4:changes[[#This Row],[Name]],changes[[#This Row],[Name]], $E$4:changes[[#This Row],[Type of change]], "Edit")),B820)</f>
        <v>1</v>
      </c>
      <c r="C821" s="20">
        <v>44635</v>
      </c>
      <c r="D821" s="2" t="s">
        <v>2178</v>
      </c>
      <c r="E821" t="s">
        <v>2164</v>
      </c>
      <c r="F821" s="14" t="s">
        <v>1959</v>
      </c>
      <c r="G821" s="34" t="s">
        <v>2003</v>
      </c>
      <c r="H821" s="34" t="s">
        <v>15</v>
      </c>
      <c r="I821" s="34" t="s">
        <v>1121</v>
      </c>
      <c r="K821" s="3"/>
      <c r="M821" s="3"/>
    </row>
    <row r="822" spans="1:13">
      <c r="A822" t="s">
        <v>2035</v>
      </c>
      <c r="B822">
        <f ca="1">IF(OR(changes[[#This Row],[Type]]="Checklist",changes[[#This Row],[Type]]="checklist-flat"),1+IF(changes[[#This Row],[Type of change]] = "Edit",COUNTIFS($I$4:changes[[#This Row],[Name]],changes[[#This Row],[Name]], $E$4:changes[[#This Row],[Type of change]], "Edit")),B821)</f>
        <v>1</v>
      </c>
      <c r="C822" s="20">
        <v>44635</v>
      </c>
      <c r="D822" s="2" t="s">
        <v>2178</v>
      </c>
      <c r="E822" t="s">
        <v>2164</v>
      </c>
      <c r="F822" s="14" t="s">
        <v>1959</v>
      </c>
      <c r="G822" s="34" t="s">
        <v>2003</v>
      </c>
      <c r="H822" s="34" t="s">
        <v>237</v>
      </c>
      <c r="I822" s="34" t="s">
        <v>1122</v>
      </c>
      <c r="K822" s="3"/>
      <c r="M822" s="3"/>
    </row>
    <row r="823" spans="1:13">
      <c r="A823" t="s">
        <v>2035</v>
      </c>
      <c r="B823">
        <f ca="1">IF(OR(changes[[#This Row],[Type]]="Checklist",changes[[#This Row],[Type]]="checklist-flat"),1+IF(changes[[#This Row],[Type of change]] = "Edit",COUNTIFS($I$4:changes[[#This Row],[Name]],changes[[#This Row],[Name]], $E$4:changes[[#This Row],[Type of change]], "Edit")),B822)</f>
        <v>1</v>
      </c>
      <c r="C823" s="20">
        <v>44635</v>
      </c>
      <c r="D823" s="2" t="s">
        <v>2178</v>
      </c>
      <c r="E823" t="s">
        <v>2164</v>
      </c>
      <c r="F823" s="14" t="s">
        <v>1959</v>
      </c>
      <c r="G823" s="34" t="s">
        <v>2003</v>
      </c>
      <c r="H823" s="34" t="s">
        <v>432</v>
      </c>
      <c r="I823" s="34" t="s">
        <v>2222</v>
      </c>
      <c r="K823" s="3"/>
      <c r="M823" s="3"/>
    </row>
    <row r="824" spans="1:13">
      <c r="A824" t="s">
        <v>2035</v>
      </c>
      <c r="B824">
        <f ca="1">IF(OR(changes[[#This Row],[Type]]="Checklist",changes[[#This Row],[Type]]="checklist-flat"),1+IF(changes[[#This Row],[Type of change]] = "Edit",COUNTIFS($I$4:changes[[#This Row],[Name]],changes[[#This Row],[Name]], $E$4:changes[[#This Row],[Type of change]], "Edit")),B823)</f>
        <v>1</v>
      </c>
      <c r="C824" s="20">
        <v>44635</v>
      </c>
      <c r="D824" s="2" t="s">
        <v>2178</v>
      </c>
      <c r="E824" t="s">
        <v>2164</v>
      </c>
      <c r="F824" s="14" t="s">
        <v>1959</v>
      </c>
      <c r="G824" s="34" t="s">
        <v>2003</v>
      </c>
      <c r="H824" s="34" t="s">
        <v>237</v>
      </c>
      <c r="I824" s="34" t="s">
        <v>1123</v>
      </c>
      <c r="K824" s="3"/>
      <c r="M824" s="3"/>
    </row>
    <row r="825" spans="1:13">
      <c r="A825" t="s">
        <v>2035</v>
      </c>
      <c r="B825">
        <f ca="1">IF(OR(changes[[#This Row],[Type]]="Checklist",changes[[#This Row],[Type]]="checklist-flat"),1+IF(changes[[#This Row],[Type of change]] = "Edit",COUNTIFS($I$4:changes[[#This Row],[Name]],changes[[#This Row],[Name]], $E$4:changes[[#This Row],[Type of change]], "Edit")),B824)</f>
        <v>1</v>
      </c>
      <c r="C825" s="20">
        <v>44635</v>
      </c>
      <c r="D825" s="2" t="s">
        <v>2178</v>
      </c>
      <c r="E825" t="s">
        <v>2164</v>
      </c>
      <c r="F825" s="14" t="s">
        <v>1959</v>
      </c>
      <c r="G825" s="34" t="s">
        <v>2003</v>
      </c>
      <c r="H825" s="34" t="s">
        <v>237</v>
      </c>
      <c r="I825" s="34" t="s">
        <v>1124</v>
      </c>
      <c r="K825" s="3"/>
      <c r="M825" s="3"/>
    </row>
    <row r="826" spans="1:13">
      <c r="A826" t="s">
        <v>2035</v>
      </c>
      <c r="B826">
        <f ca="1">IF(OR(changes[[#This Row],[Type]]="Checklist",changes[[#This Row],[Type]]="checklist-flat"),1+IF(changes[[#This Row],[Type of change]] = "Edit",COUNTIFS($I$4:changes[[#This Row],[Name]],changes[[#This Row],[Name]], $E$4:changes[[#This Row],[Type of change]], "Edit")),B825)</f>
        <v>1</v>
      </c>
      <c r="C826" s="20">
        <v>44635</v>
      </c>
      <c r="D826" s="2" t="s">
        <v>2178</v>
      </c>
      <c r="E826" t="s">
        <v>2164</v>
      </c>
      <c r="F826" s="14" t="s">
        <v>1959</v>
      </c>
      <c r="G826" s="34" t="s">
        <v>2003</v>
      </c>
      <c r="H826" s="34" t="s">
        <v>237</v>
      </c>
      <c r="I826" s="34" t="s">
        <v>1125</v>
      </c>
      <c r="K826" s="3"/>
      <c r="M826" s="3"/>
    </row>
    <row r="827" spans="1:13">
      <c r="A827" t="s">
        <v>2035</v>
      </c>
      <c r="B827">
        <f ca="1">IF(OR(changes[[#This Row],[Type]]="Checklist",changes[[#This Row],[Type]]="checklist-flat"),1+IF(changes[[#This Row],[Type of change]] = "Edit",COUNTIFS($I$4:changes[[#This Row],[Name]],changes[[#This Row],[Name]], $E$4:changes[[#This Row],[Type of change]], "Edit")),B826)</f>
        <v>1</v>
      </c>
      <c r="C827" s="20">
        <v>44635</v>
      </c>
      <c r="D827" s="2" t="s">
        <v>2178</v>
      </c>
      <c r="E827" t="s">
        <v>2164</v>
      </c>
      <c r="F827" s="14" t="s">
        <v>1959</v>
      </c>
      <c r="G827" s="34" t="s">
        <v>2003</v>
      </c>
      <c r="H827" s="34" t="s">
        <v>237</v>
      </c>
      <c r="I827" s="34" t="s">
        <v>1126</v>
      </c>
      <c r="K827" s="3"/>
      <c r="M827" s="3"/>
    </row>
    <row r="828" spans="1:13">
      <c r="A828" t="s">
        <v>2035</v>
      </c>
      <c r="B828">
        <f ca="1">IF(OR(changes[[#This Row],[Type]]="Checklist",changes[[#This Row],[Type]]="checklist-flat"),1+IF(changes[[#This Row],[Type of change]] = "Edit",COUNTIFS($I$4:changes[[#This Row],[Name]],changes[[#This Row],[Name]], $E$4:changes[[#This Row],[Type of change]], "Edit")),B827)</f>
        <v>1</v>
      </c>
      <c r="C828" s="20">
        <v>44635</v>
      </c>
      <c r="D828" s="2" t="s">
        <v>2178</v>
      </c>
      <c r="E828" t="s">
        <v>2164</v>
      </c>
      <c r="F828" s="14" t="s">
        <v>1959</v>
      </c>
      <c r="G828" s="34" t="s">
        <v>2003</v>
      </c>
      <c r="H828" s="34" t="s">
        <v>237</v>
      </c>
      <c r="I828" s="34" t="s">
        <v>2223</v>
      </c>
      <c r="K828" s="3"/>
      <c r="M828" s="3"/>
    </row>
    <row r="829" spans="1:13">
      <c r="A829" t="s">
        <v>2035</v>
      </c>
      <c r="B829">
        <f ca="1">IF(OR(changes[[#This Row],[Type]]="Checklist",changes[[#This Row],[Type]]="checklist-flat"),1+IF(changes[[#This Row],[Type of change]] = "Edit",COUNTIFS($I$4:changes[[#This Row],[Name]],changes[[#This Row],[Name]], $E$4:changes[[#This Row],[Type of change]], "Edit")),B828)</f>
        <v>1</v>
      </c>
      <c r="C829" s="20">
        <v>44635</v>
      </c>
      <c r="D829" s="2" t="s">
        <v>2178</v>
      </c>
      <c r="E829" t="s">
        <v>2164</v>
      </c>
      <c r="F829" s="14" t="s">
        <v>1959</v>
      </c>
      <c r="G829" s="34" t="s">
        <v>2003</v>
      </c>
      <c r="H829" s="34" t="s">
        <v>237</v>
      </c>
      <c r="I829" s="34" t="s">
        <v>2224</v>
      </c>
      <c r="K829" s="3"/>
      <c r="M829" s="3"/>
    </row>
    <row r="830" spans="1:13">
      <c r="A830" t="s">
        <v>2035</v>
      </c>
      <c r="B830">
        <f ca="1">IF(OR(changes[[#This Row],[Type]]="Checklist",changes[[#This Row],[Type]]="checklist-flat"),1+IF(changes[[#This Row],[Type of change]] = "Edit",COUNTIFS($I$4:changes[[#This Row],[Name]],changes[[#This Row],[Name]], $E$4:changes[[#This Row],[Type of change]], "Edit")),B829)</f>
        <v>1</v>
      </c>
      <c r="C830" s="20">
        <v>44635</v>
      </c>
      <c r="D830" s="2" t="s">
        <v>2178</v>
      </c>
      <c r="E830" t="s">
        <v>2164</v>
      </c>
      <c r="F830" s="14" t="s">
        <v>1959</v>
      </c>
      <c r="G830" s="34" t="s">
        <v>2003</v>
      </c>
      <c r="H830" s="34" t="s">
        <v>237</v>
      </c>
      <c r="I830" s="34" t="s">
        <v>1143</v>
      </c>
      <c r="K830" s="3"/>
      <c r="M830" s="3"/>
    </row>
    <row r="831" spans="1:13">
      <c r="A831" t="s">
        <v>2035</v>
      </c>
      <c r="B831">
        <f ca="1">IF(OR(changes[[#This Row],[Type]]="Checklist",changes[[#This Row],[Type]]="checklist-flat"),1+IF(changes[[#This Row],[Type of change]] = "Edit",COUNTIFS($I$4:changes[[#This Row],[Name]],changes[[#This Row],[Name]], $E$4:changes[[#This Row],[Type of change]], "Edit")),B830)</f>
        <v>1</v>
      </c>
      <c r="C831" s="20">
        <v>44635</v>
      </c>
      <c r="D831" s="2" t="s">
        <v>2178</v>
      </c>
      <c r="E831" t="s">
        <v>2164</v>
      </c>
      <c r="F831" s="14" t="s">
        <v>1959</v>
      </c>
      <c r="G831" s="34" t="s">
        <v>2003</v>
      </c>
      <c r="H831" s="34" t="s">
        <v>237</v>
      </c>
      <c r="I831" s="34" t="s">
        <v>2225</v>
      </c>
      <c r="K831" s="3"/>
      <c r="M831" s="3"/>
    </row>
    <row r="832" spans="1:13">
      <c r="A832" t="s">
        <v>2035</v>
      </c>
      <c r="B832">
        <f ca="1">IF(OR(changes[[#This Row],[Type]]="Checklist",changes[[#This Row],[Type]]="checklist-flat"),1+IF(changes[[#This Row],[Type of change]] = "Edit",COUNTIFS($I$4:changes[[#This Row],[Name]],changes[[#This Row],[Name]], $E$4:changes[[#This Row],[Type of change]], "Edit")),B831)</f>
        <v>1</v>
      </c>
      <c r="C832" s="20">
        <v>44635</v>
      </c>
      <c r="D832" s="2" t="s">
        <v>2178</v>
      </c>
      <c r="E832" t="s">
        <v>2164</v>
      </c>
      <c r="F832" s="14" t="s">
        <v>1959</v>
      </c>
      <c r="G832" s="34" t="s">
        <v>2003</v>
      </c>
      <c r="H832" s="34" t="s">
        <v>237</v>
      </c>
      <c r="I832" s="34" t="s">
        <v>1145</v>
      </c>
      <c r="K832" s="3"/>
      <c r="M832" s="3"/>
    </row>
    <row r="833" spans="1:13">
      <c r="A833" t="s">
        <v>2035</v>
      </c>
      <c r="B833">
        <f ca="1">IF(OR(changes[[#This Row],[Type]]="Checklist",changes[[#This Row],[Type]]="checklist-flat"),1+IF(changes[[#This Row],[Type of change]] = "Edit",COUNTIFS($I$4:changes[[#This Row],[Name]],changes[[#This Row],[Name]], $E$4:changes[[#This Row],[Type of change]], "Edit")),B832)</f>
        <v>1</v>
      </c>
      <c r="C833" s="20">
        <v>44635</v>
      </c>
      <c r="D833" s="2" t="s">
        <v>2178</v>
      </c>
      <c r="E833" t="s">
        <v>2164</v>
      </c>
      <c r="F833" s="14" t="s">
        <v>1959</v>
      </c>
      <c r="G833" s="34" t="s">
        <v>2003</v>
      </c>
      <c r="H833" s="34" t="s">
        <v>237</v>
      </c>
      <c r="I833" s="34" t="s">
        <v>2226</v>
      </c>
      <c r="K833" s="3"/>
      <c r="M833" s="3"/>
    </row>
    <row r="834" spans="1:13">
      <c r="A834" t="s">
        <v>2035</v>
      </c>
      <c r="B834">
        <f ca="1">IF(OR(changes[[#This Row],[Type]]="Checklist",changes[[#This Row],[Type]]="checklist-flat"),1+IF(changes[[#This Row],[Type of change]] = "Edit",COUNTIFS($I$4:changes[[#This Row],[Name]],changes[[#This Row],[Name]], $E$4:changes[[#This Row],[Type of change]], "Edit")),B833)</f>
        <v>1</v>
      </c>
      <c r="C834" s="20">
        <v>44635</v>
      </c>
      <c r="D834" s="2" t="s">
        <v>2178</v>
      </c>
      <c r="E834" t="s">
        <v>2164</v>
      </c>
      <c r="F834" s="14" t="s">
        <v>1959</v>
      </c>
      <c r="G834" s="34" t="s">
        <v>2003</v>
      </c>
      <c r="H834" s="34" t="s">
        <v>237</v>
      </c>
      <c r="I834" s="34" t="s">
        <v>1147</v>
      </c>
      <c r="K834" s="3"/>
      <c r="M834" s="3"/>
    </row>
    <row r="835" spans="1:13">
      <c r="A835" t="s">
        <v>2035</v>
      </c>
      <c r="B835">
        <f ca="1">IF(OR(changes[[#This Row],[Type]]="Checklist",changes[[#This Row],[Type]]="checklist-flat"),1+IF(changes[[#This Row],[Type of change]] = "Edit",COUNTIFS($I$4:changes[[#This Row],[Name]],changes[[#This Row],[Name]], $E$4:changes[[#This Row],[Type of change]], "Edit")),B834)</f>
        <v>1</v>
      </c>
      <c r="C835" s="20">
        <v>44635</v>
      </c>
      <c r="D835" s="2" t="s">
        <v>2178</v>
      </c>
      <c r="E835" t="s">
        <v>2164</v>
      </c>
      <c r="F835" s="14" t="s">
        <v>1959</v>
      </c>
      <c r="G835" s="34" t="s">
        <v>2003</v>
      </c>
      <c r="H835" s="34" t="s">
        <v>237</v>
      </c>
      <c r="I835" s="34" t="s">
        <v>1148</v>
      </c>
      <c r="K835" s="3"/>
      <c r="M835" s="3"/>
    </row>
    <row r="836" spans="1:13">
      <c r="A836" t="s">
        <v>2035</v>
      </c>
      <c r="B836">
        <f ca="1">IF(OR(changes[[#This Row],[Type]]="Checklist",changes[[#This Row],[Type]]="checklist-flat"),1+IF(changes[[#This Row],[Type of change]] = "Edit",COUNTIFS($I$4:changes[[#This Row],[Name]],changes[[#This Row],[Name]], $E$4:changes[[#This Row],[Type of change]], "Edit")),B835)</f>
        <v>1</v>
      </c>
      <c r="C836" s="20">
        <v>44635</v>
      </c>
      <c r="D836" s="2" t="s">
        <v>2178</v>
      </c>
      <c r="E836" t="s">
        <v>2164</v>
      </c>
      <c r="F836" s="14" t="s">
        <v>1959</v>
      </c>
      <c r="G836" s="34" t="s">
        <v>2003</v>
      </c>
      <c r="H836" s="34" t="s">
        <v>24</v>
      </c>
      <c r="I836" s="34" t="s">
        <v>1085</v>
      </c>
      <c r="K836" s="3"/>
      <c r="M836" s="3"/>
    </row>
    <row r="837" spans="1:13">
      <c r="A837" t="s">
        <v>2021</v>
      </c>
      <c r="B837">
        <f ca="1">IF(OR(changes[[#This Row],[Type]]="Checklist",changes[[#This Row],[Type]]="checklist-flat"),1+IF(changes[[#This Row],[Type of change]] = "Edit",COUNTIFS($I$4:changes[[#This Row],[Name]],changes[[#This Row],[Name]], $E$4:changes[[#This Row],[Type of change]], "Edit")),B836)</f>
        <v>1</v>
      </c>
      <c r="C837" s="20">
        <v>44636</v>
      </c>
      <c r="D837" s="2" t="s">
        <v>2177</v>
      </c>
      <c r="E837" t="s">
        <v>2164</v>
      </c>
      <c r="F837" s="14" t="s">
        <v>1959</v>
      </c>
      <c r="G837" s="14" t="s">
        <v>2299</v>
      </c>
      <c r="H837" t="s">
        <v>5</v>
      </c>
      <c r="I837" t="s">
        <v>2299</v>
      </c>
      <c r="K837" s="3"/>
      <c r="M837" s="3" t="s">
        <v>2300</v>
      </c>
    </row>
    <row r="838" spans="1:13">
      <c r="A838" t="s">
        <v>2021</v>
      </c>
      <c r="B838">
        <f ca="1">IF(OR(changes[[#This Row],[Type]]="Checklist",changes[[#This Row],[Type]]="checklist-flat"),1+IF(changes[[#This Row],[Type of change]] = "Edit",COUNTIFS($I$4:changes[[#This Row],[Name]],changes[[#This Row],[Name]], $E$4:changes[[#This Row],[Type of change]], "Edit")),B837)</f>
        <v>1</v>
      </c>
      <c r="C838" s="20">
        <v>44636</v>
      </c>
      <c r="D838" s="2" t="s">
        <v>2177</v>
      </c>
      <c r="E838" t="s">
        <v>2164</v>
      </c>
      <c r="F838" s="14" t="s">
        <v>1959</v>
      </c>
      <c r="G838" s="14" t="s">
        <v>2299</v>
      </c>
      <c r="H838" t="s">
        <v>15</v>
      </c>
      <c r="I838" t="s">
        <v>2301</v>
      </c>
      <c r="K838" s="3"/>
      <c r="M838" t="s">
        <v>2302</v>
      </c>
    </row>
    <row r="839" spans="1:13">
      <c r="A839" t="s">
        <v>2021</v>
      </c>
      <c r="B839">
        <f ca="1">IF(OR(changes[[#This Row],[Type]]="Checklist",changes[[#This Row],[Type]]="checklist-flat"),1+IF(changes[[#This Row],[Type of change]] = "Edit",COUNTIFS($I$4:changes[[#This Row],[Name]],changes[[#This Row],[Name]], $E$4:changes[[#This Row],[Type of change]], "Edit")),B838)</f>
        <v>1</v>
      </c>
      <c r="C839" s="20">
        <v>44636</v>
      </c>
      <c r="D839" s="2" t="s">
        <v>2177</v>
      </c>
      <c r="E839" t="s">
        <v>2164</v>
      </c>
      <c r="F839" s="14" t="s">
        <v>1959</v>
      </c>
      <c r="G839" s="14" t="s">
        <v>2299</v>
      </c>
      <c r="H839" t="s">
        <v>15</v>
      </c>
      <c r="I839" t="s">
        <v>2303</v>
      </c>
      <c r="K839" s="3"/>
      <c r="M839" t="s">
        <v>2304</v>
      </c>
    </row>
    <row r="840" spans="1:13">
      <c r="A840" t="s">
        <v>2021</v>
      </c>
      <c r="B840">
        <f ca="1">IF(OR(changes[[#This Row],[Type]]="Checklist",changes[[#This Row],[Type]]="checklist-flat"),1+IF(changes[[#This Row],[Type of change]] = "Edit",COUNTIFS($I$4:changes[[#This Row],[Name]],changes[[#This Row],[Name]], $E$4:changes[[#This Row],[Type of change]], "Edit")),B839)</f>
        <v>1</v>
      </c>
      <c r="C840" s="20">
        <v>44636</v>
      </c>
      <c r="D840" s="2" t="s">
        <v>2177</v>
      </c>
      <c r="E840" t="s">
        <v>2164</v>
      </c>
      <c r="F840" s="14" t="s">
        <v>1959</v>
      </c>
      <c r="G840" s="14" t="s">
        <v>2299</v>
      </c>
      <c r="H840" t="s">
        <v>15</v>
      </c>
      <c r="I840" t="s">
        <v>2305</v>
      </c>
      <c r="K840" s="3"/>
      <c r="M840" t="s">
        <v>2304</v>
      </c>
    </row>
    <row r="841" spans="1:13">
      <c r="A841" t="s">
        <v>2021</v>
      </c>
      <c r="B841">
        <f ca="1">IF(OR(changes[[#This Row],[Type]]="Checklist",changes[[#This Row],[Type]]="checklist-flat"),1+IF(changes[[#This Row],[Type of change]] = "Edit",COUNTIFS($I$4:changes[[#This Row],[Name]],changes[[#This Row],[Name]], $E$4:changes[[#This Row],[Type of change]], "Edit")),B840)</f>
        <v>1</v>
      </c>
      <c r="C841" s="20">
        <v>44636</v>
      </c>
      <c r="D841" s="2" t="s">
        <v>2178</v>
      </c>
      <c r="E841" t="s">
        <v>2164</v>
      </c>
      <c r="F841" s="14" t="s">
        <v>1959</v>
      </c>
      <c r="G841" t="s">
        <v>2306</v>
      </c>
      <c r="H841" t="s">
        <v>430</v>
      </c>
      <c r="I841" t="s">
        <v>2306</v>
      </c>
      <c r="K841" s="3"/>
      <c r="M841" s="3" t="s">
        <v>2307</v>
      </c>
    </row>
    <row r="842" spans="1:13">
      <c r="A842" t="s">
        <v>2021</v>
      </c>
      <c r="B842">
        <f ca="1">IF(OR(changes[[#This Row],[Type]]="Checklist",changes[[#This Row],[Type]]="checklist-flat"),1+IF(changes[[#This Row],[Type of change]] = "Edit",COUNTIFS($I$4:changes[[#This Row],[Name]],changes[[#This Row],[Name]], $E$4:changes[[#This Row],[Type of change]], "Edit")),B841)</f>
        <v>1</v>
      </c>
      <c r="C842" s="20">
        <v>44636</v>
      </c>
      <c r="D842" s="2" t="s">
        <v>2178</v>
      </c>
      <c r="E842" t="s">
        <v>2164</v>
      </c>
      <c r="F842" s="14" t="s">
        <v>1959</v>
      </c>
      <c r="G842" t="s">
        <v>2306</v>
      </c>
      <c r="H842" t="s">
        <v>432</v>
      </c>
      <c r="I842" t="s">
        <v>2308</v>
      </c>
      <c r="K842" s="3"/>
      <c r="M842" s="3"/>
    </row>
    <row r="843" spans="1:13">
      <c r="A843" t="s">
        <v>2021</v>
      </c>
      <c r="B843">
        <f ca="1">IF(OR(changes[[#This Row],[Type]]="Checklist",changes[[#This Row],[Type]]="checklist-flat"),1+IF(changes[[#This Row],[Type of change]] = "Edit",COUNTIFS($I$4:changes[[#This Row],[Name]],changes[[#This Row],[Name]], $E$4:changes[[#This Row],[Type of change]], "Edit")),B842)</f>
        <v>1</v>
      </c>
      <c r="C843" s="20">
        <v>44636</v>
      </c>
      <c r="D843" s="2" t="s">
        <v>2178</v>
      </c>
      <c r="E843" t="s">
        <v>2164</v>
      </c>
      <c r="F843" s="14" t="s">
        <v>1959</v>
      </c>
      <c r="G843" t="s">
        <v>2306</v>
      </c>
      <c r="H843" t="s">
        <v>2309</v>
      </c>
      <c r="I843" t="s">
        <v>2310</v>
      </c>
      <c r="K843" s="3"/>
      <c r="M843" s="3"/>
    </row>
    <row r="844" spans="1:13">
      <c r="A844" t="s">
        <v>2021</v>
      </c>
      <c r="B844">
        <f ca="1">IF(OR(changes[[#This Row],[Type]]="Checklist",changes[[#This Row],[Type]]="checklist-flat"),1+IF(changes[[#This Row],[Type of change]] = "Edit",COUNTIFS($I$4:changes[[#This Row],[Name]],changes[[#This Row],[Name]], $E$4:changes[[#This Row],[Type of change]], "Edit")),B843)</f>
        <v>1</v>
      </c>
      <c r="C844" s="20">
        <v>44636</v>
      </c>
      <c r="D844" s="2" t="s">
        <v>2178</v>
      </c>
      <c r="E844" t="s">
        <v>2164</v>
      </c>
      <c r="F844" s="14" t="s">
        <v>1959</v>
      </c>
      <c r="G844" t="s">
        <v>2306</v>
      </c>
      <c r="H844" t="s">
        <v>2309</v>
      </c>
      <c r="I844" t="s">
        <v>2311</v>
      </c>
      <c r="K844" s="3"/>
      <c r="M844" s="3"/>
    </row>
    <row r="845" spans="1:13">
      <c r="A845" t="s">
        <v>2021</v>
      </c>
      <c r="B845">
        <f ca="1">IF(OR(changes[[#This Row],[Type]]="Checklist",changes[[#This Row],[Type]]="checklist-flat"),1+IF(changes[[#This Row],[Type of change]] = "Edit",COUNTIFS($I$4:changes[[#This Row],[Name]],changes[[#This Row],[Name]], $E$4:changes[[#This Row],[Type of change]], "Edit")),B844)</f>
        <v>1</v>
      </c>
      <c r="C845" s="20">
        <v>44636</v>
      </c>
      <c r="D845" s="2" t="s">
        <v>2178</v>
      </c>
      <c r="E845" t="s">
        <v>2164</v>
      </c>
      <c r="F845" s="14" t="s">
        <v>1959</v>
      </c>
      <c r="G845" t="s">
        <v>2306</v>
      </c>
      <c r="H845" t="s">
        <v>2309</v>
      </c>
      <c r="I845" t="s">
        <v>2312</v>
      </c>
      <c r="K845" s="3"/>
      <c r="M845" s="3"/>
    </row>
    <row r="846" spans="1:13">
      <c r="A846" t="s">
        <v>2021</v>
      </c>
      <c r="B846">
        <f ca="1">IF(OR(changes[[#This Row],[Type]]="Checklist",changes[[#This Row],[Type]]="checklist-flat"),1+IF(changes[[#This Row],[Type of change]] = "Edit",COUNTIFS($I$4:changes[[#This Row],[Name]],changes[[#This Row],[Name]], $E$4:changes[[#This Row],[Type of change]], "Edit")),B845)</f>
        <v>1</v>
      </c>
      <c r="C846" s="20">
        <v>44636</v>
      </c>
      <c r="D846" s="2" t="s">
        <v>2178</v>
      </c>
      <c r="E846" t="s">
        <v>2164</v>
      </c>
      <c r="F846" s="14" t="s">
        <v>1959</v>
      </c>
      <c r="G846" t="s">
        <v>2306</v>
      </c>
      <c r="H846" s="42" t="s">
        <v>2309</v>
      </c>
      <c r="I846" t="s">
        <v>2313</v>
      </c>
      <c r="K846" s="3"/>
      <c r="M846" s="3"/>
    </row>
    <row r="847" spans="1:13">
      <c r="A847" t="s">
        <v>2021</v>
      </c>
      <c r="B847">
        <f ca="1">IF(OR(changes[[#This Row],[Type]]="Checklist",changes[[#This Row],[Type]]="checklist-flat"),1+IF(changes[[#This Row],[Type of change]] = "Edit",COUNTIFS($I$4:changes[[#This Row],[Name]],changes[[#This Row],[Name]], $E$4:changes[[#This Row],[Type of change]], "Edit")),B846)</f>
        <v>1</v>
      </c>
      <c r="C847" s="20">
        <v>44636</v>
      </c>
      <c r="D847" s="2" t="s">
        <v>2178</v>
      </c>
      <c r="E847" t="s">
        <v>2164</v>
      </c>
      <c r="F847" s="14" t="s">
        <v>1959</v>
      </c>
      <c r="G847" t="s">
        <v>2306</v>
      </c>
      <c r="H847" s="42" t="s">
        <v>24</v>
      </c>
      <c r="I847" t="s">
        <v>390</v>
      </c>
      <c r="K847" s="3"/>
      <c r="M847" s="3"/>
    </row>
    <row r="848" spans="1:13">
      <c r="A848" t="s">
        <v>2021</v>
      </c>
      <c r="B848">
        <f ca="1">IF(OR(changes[[#This Row],[Type]]="Checklist",changes[[#This Row],[Type]]="checklist-flat"),1+IF(changes[[#This Row],[Type of change]] = "Edit",COUNTIFS($I$4:changes[[#This Row],[Name]],changes[[#This Row],[Name]], $E$4:changes[[#This Row],[Type of change]], "Edit")),B847)</f>
        <v>1</v>
      </c>
      <c r="C848" s="20">
        <v>44636</v>
      </c>
      <c r="D848" s="2" t="s">
        <v>2178</v>
      </c>
      <c r="E848" t="s">
        <v>2164</v>
      </c>
      <c r="F848" s="14" t="s">
        <v>1959</v>
      </c>
      <c r="G848" t="s">
        <v>2306</v>
      </c>
      <c r="H848" t="s">
        <v>432</v>
      </c>
      <c r="I848" t="s">
        <v>2314</v>
      </c>
      <c r="K848" s="3"/>
      <c r="M848" s="3"/>
    </row>
    <row r="849" spans="1:13">
      <c r="A849" t="s">
        <v>2021</v>
      </c>
      <c r="B849">
        <f ca="1">IF(OR(changes[[#This Row],[Type]]="Checklist",changes[[#This Row],[Type]]="checklist-flat"),1+IF(changes[[#This Row],[Type of change]] = "Edit",COUNTIFS($I$4:changes[[#This Row],[Name]],changes[[#This Row],[Name]], $E$4:changes[[#This Row],[Type of change]], "Edit")),B848)</f>
        <v>1</v>
      </c>
      <c r="C849" s="20">
        <v>44636</v>
      </c>
      <c r="D849" s="2" t="s">
        <v>2178</v>
      </c>
      <c r="E849" t="s">
        <v>2164</v>
      </c>
      <c r="F849" s="14" t="s">
        <v>1959</v>
      </c>
      <c r="G849" t="s">
        <v>2306</v>
      </c>
      <c r="H849" t="s">
        <v>2309</v>
      </c>
      <c r="I849" t="s">
        <v>2315</v>
      </c>
      <c r="K849" s="3"/>
      <c r="M849" s="3"/>
    </row>
    <row r="850" spans="1:13">
      <c r="A850" t="s">
        <v>2021</v>
      </c>
      <c r="B850">
        <f ca="1">IF(OR(changes[[#This Row],[Type]]="Checklist",changes[[#This Row],[Type]]="checklist-flat"),1+IF(changes[[#This Row],[Type of change]] = "Edit",COUNTIFS($I$4:changes[[#This Row],[Name]],changes[[#This Row],[Name]], $E$4:changes[[#This Row],[Type of change]], "Edit")),B849)</f>
        <v>1</v>
      </c>
      <c r="C850" s="20">
        <v>44636</v>
      </c>
      <c r="D850" s="2" t="s">
        <v>2178</v>
      </c>
      <c r="E850" t="s">
        <v>2164</v>
      </c>
      <c r="F850" s="14" t="s">
        <v>1959</v>
      </c>
      <c r="G850" t="s">
        <v>2306</v>
      </c>
      <c r="H850" t="s">
        <v>2309</v>
      </c>
      <c r="I850" t="s">
        <v>2316</v>
      </c>
      <c r="K850" s="3"/>
      <c r="M850" s="3"/>
    </row>
    <row r="851" spans="1:13">
      <c r="A851" t="s">
        <v>2021</v>
      </c>
      <c r="B851">
        <f ca="1">IF(OR(changes[[#This Row],[Type]]="Checklist",changes[[#This Row],[Type]]="checklist-flat"),1+IF(changes[[#This Row],[Type of change]] = "Edit",COUNTIFS($I$4:changes[[#This Row],[Name]],changes[[#This Row],[Name]], $E$4:changes[[#This Row],[Type of change]], "Edit")),B850)</f>
        <v>1</v>
      </c>
      <c r="C851" s="20">
        <v>44636</v>
      </c>
      <c r="D851" s="2" t="s">
        <v>2178</v>
      </c>
      <c r="E851" t="s">
        <v>2164</v>
      </c>
      <c r="F851" s="14" t="s">
        <v>1959</v>
      </c>
      <c r="G851" t="s">
        <v>2306</v>
      </c>
      <c r="H851" t="s">
        <v>2309</v>
      </c>
      <c r="I851" t="s">
        <v>2317</v>
      </c>
      <c r="K851" s="3"/>
      <c r="M851" s="3"/>
    </row>
    <row r="852" spans="1:13">
      <c r="A852" t="s">
        <v>2021</v>
      </c>
      <c r="B852">
        <f ca="1">IF(OR(changes[[#This Row],[Type]]="Checklist",changes[[#This Row],[Type]]="checklist-flat"),1+IF(changes[[#This Row],[Type of change]] = "Edit",COUNTIFS($I$4:changes[[#This Row],[Name]],changes[[#This Row],[Name]], $E$4:changes[[#This Row],[Type of change]], "Edit")),B851)</f>
        <v>1</v>
      </c>
      <c r="C852" s="20">
        <v>44636</v>
      </c>
      <c r="D852" s="2" t="s">
        <v>2178</v>
      </c>
      <c r="E852" t="s">
        <v>2164</v>
      </c>
      <c r="F852" s="14" t="s">
        <v>1959</v>
      </c>
      <c r="G852" t="s">
        <v>2306</v>
      </c>
      <c r="H852" t="s">
        <v>2309</v>
      </c>
      <c r="I852" t="s">
        <v>2318</v>
      </c>
      <c r="K852" s="3"/>
      <c r="M852" s="3"/>
    </row>
    <row r="853" spans="1:13">
      <c r="A853" t="s">
        <v>2021</v>
      </c>
      <c r="B853">
        <f ca="1">IF(OR(changes[[#This Row],[Type]]="Checklist",changes[[#This Row],[Type]]="checklist-flat"),1+IF(changes[[#This Row],[Type of change]] = "Edit",COUNTIFS($I$4:changes[[#This Row],[Name]],changes[[#This Row],[Name]], $E$4:changes[[#This Row],[Type of change]], "Edit")),B852)</f>
        <v>1</v>
      </c>
      <c r="C853" s="20">
        <v>44636</v>
      </c>
      <c r="D853" s="2" t="s">
        <v>2178</v>
      </c>
      <c r="E853" t="s">
        <v>2164</v>
      </c>
      <c r="F853" s="14" t="s">
        <v>1959</v>
      </c>
      <c r="G853" t="s">
        <v>2306</v>
      </c>
      <c r="H853" t="s">
        <v>24</v>
      </c>
      <c r="I853" t="s">
        <v>390</v>
      </c>
      <c r="K853" s="3"/>
      <c r="M853" s="3"/>
    </row>
    <row r="854" spans="1:13">
      <c r="A854" t="s">
        <v>2035</v>
      </c>
      <c r="B854">
        <f ca="1">IF(OR(changes[[#This Row],[Type]]="Checklist",changes[[#This Row],[Type]]="checklist-flat"),1+IF(changes[[#This Row],[Type of change]] = "Edit",COUNTIFS($I$4:changes[[#This Row],[Name]],changes[[#This Row],[Name]], $E$4:changes[[#This Row],[Type of change]], "Edit")),B853)</f>
        <v>1</v>
      </c>
      <c r="C854" s="20">
        <v>44636</v>
      </c>
      <c r="D854" s="2" t="s">
        <v>2319</v>
      </c>
      <c r="E854" t="s">
        <v>2164</v>
      </c>
      <c r="F854" s="14" t="s">
        <v>1958</v>
      </c>
      <c r="G854" s="14" t="s">
        <v>857</v>
      </c>
      <c r="H854" t="s">
        <v>430</v>
      </c>
      <c r="I854" t="s">
        <v>857</v>
      </c>
      <c r="K854" s="3"/>
      <c r="M854" s="3"/>
    </row>
    <row r="855" spans="1:13">
      <c r="A855" t="s">
        <v>2035</v>
      </c>
      <c r="B855">
        <f ca="1">IF(OR(changes[[#This Row],[Type]]="Checklist",changes[[#This Row],[Type]]="checklist-flat"),1+IF(changes[[#This Row],[Type of change]] = "Edit",COUNTIFS($I$4:changes[[#This Row],[Name]],changes[[#This Row],[Name]], $E$4:changes[[#This Row],[Type of change]], "Edit")),B854)</f>
        <v>1</v>
      </c>
      <c r="C855" s="20">
        <v>44636</v>
      </c>
      <c r="D855" s="2" t="s">
        <v>2319</v>
      </c>
      <c r="E855" t="s">
        <v>2164</v>
      </c>
      <c r="F855" s="14" t="s">
        <v>1958</v>
      </c>
      <c r="G855" s="14" t="s">
        <v>857</v>
      </c>
      <c r="H855" t="s">
        <v>15</v>
      </c>
      <c r="I855" t="s">
        <v>858</v>
      </c>
      <c r="K855" s="3"/>
      <c r="M855" s="3"/>
    </row>
    <row r="856" spans="1:13">
      <c r="A856" t="s">
        <v>2035</v>
      </c>
      <c r="B856">
        <f ca="1">IF(OR(changes[[#This Row],[Type]]="Checklist",changes[[#This Row],[Type]]="checklist-flat"),1+IF(changes[[#This Row],[Type of change]] = "Edit",COUNTIFS($I$4:changes[[#This Row],[Name]],changes[[#This Row],[Name]], $E$4:changes[[#This Row],[Type of change]], "Edit")),B855)</f>
        <v>1</v>
      </c>
      <c r="C856" s="20">
        <v>44636</v>
      </c>
      <c r="D856" s="2" t="s">
        <v>2319</v>
      </c>
      <c r="E856" t="s">
        <v>2164</v>
      </c>
      <c r="F856" s="14" t="s">
        <v>1958</v>
      </c>
      <c r="G856" s="14" t="s">
        <v>857</v>
      </c>
      <c r="H856" t="s">
        <v>15</v>
      </c>
      <c r="I856" t="s">
        <v>304</v>
      </c>
      <c r="K856" s="3"/>
      <c r="M856" s="3"/>
    </row>
    <row r="857" spans="1:13">
      <c r="A857" t="s">
        <v>2035</v>
      </c>
      <c r="B857">
        <f ca="1">IF(OR(changes[[#This Row],[Type]]="Checklist",changes[[#This Row],[Type]]="checklist-flat"),1+IF(changes[[#This Row],[Type of change]] = "Edit",COUNTIFS($I$4:changes[[#This Row],[Name]],changes[[#This Row],[Name]], $E$4:changes[[#This Row],[Type of change]], "Edit")),B856)</f>
        <v>1</v>
      </c>
      <c r="C857" s="20">
        <v>44636</v>
      </c>
      <c r="D857" s="2" t="s">
        <v>2319</v>
      </c>
      <c r="E857" t="s">
        <v>2164</v>
      </c>
      <c r="F857" s="14" t="s">
        <v>1958</v>
      </c>
      <c r="G857" s="14" t="s">
        <v>857</v>
      </c>
      <c r="H857" t="s">
        <v>15</v>
      </c>
      <c r="I857" t="s">
        <v>224</v>
      </c>
      <c r="K857" s="3"/>
      <c r="M857" s="3"/>
    </row>
    <row r="858" spans="1:13">
      <c r="A858" t="s">
        <v>2035</v>
      </c>
      <c r="B858">
        <f ca="1">IF(OR(changes[[#This Row],[Type]]="Checklist",changes[[#This Row],[Type]]="checklist-flat"),1+IF(changes[[#This Row],[Type of change]] = "Edit",COUNTIFS($I$4:changes[[#This Row],[Name]],changes[[#This Row],[Name]], $E$4:changes[[#This Row],[Type of change]], "Edit")),B857)</f>
        <v>1</v>
      </c>
      <c r="C858" s="20">
        <v>44636</v>
      </c>
      <c r="D858" s="2" t="s">
        <v>2319</v>
      </c>
      <c r="E858" t="s">
        <v>2164</v>
      </c>
      <c r="F858" s="14" t="s">
        <v>1958</v>
      </c>
      <c r="G858" s="14" t="s">
        <v>857</v>
      </c>
      <c r="H858" t="s">
        <v>15</v>
      </c>
      <c r="I858" t="s">
        <v>859</v>
      </c>
      <c r="K858" s="3"/>
      <c r="M858" s="3"/>
    </row>
    <row r="859" spans="1:13">
      <c r="A859" t="s">
        <v>2035</v>
      </c>
      <c r="B859">
        <f ca="1">IF(OR(changes[[#This Row],[Type]]="Checklist",changes[[#This Row],[Type]]="checklist-flat"),1+IF(changes[[#This Row],[Type of change]] = "Edit",COUNTIFS($I$4:changes[[#This Row],[Name]],changes[[#This Row],[Name]], $E$4:changes[[#This Row],[Type of change]], "Edit")),B858)</f>
        <v>1</v>
      </c>
      <c r="C859" s="20">
        <v>44636</v>
      </c>
      <c r="D859" s="2" t="s">
        <v>2319</v>
      </c>
      <c r="E859" t="s">
        <v>2164</v>
      </c>
      <c r="F859" s="14" t="s">
        <v>1958</v>
      </c>
      <c r="G859" s="14" t="s">
        <v>857</v>
      </c>
      <c r="H859" t="s">
        <v>15</v>
      </c>
      <c r="I859" t="s">
        <v>860</v>
      </c>
      <c r="K859" s="3"/>
      <c r="M859" s="3"/>
    </row>
    <row r="860" spans="1:13">
      <c r="A860" t="s">
        <v>2035</v>
      </c>
      <c r="B860">
        <f ca="1">IF(OR(changes[[#This Row],[Type]]="Checklist",changes[[#This Row],[Type]]="checklist-flat"),1+IF(changes[[#This Row],[Type of change]] = "Edit",COUNTIFS($I$4:changes[[#This Row],[Name]],changes[[#This Row],[Name]], $E$4:changes[[#This Row],[Type of change]], "Edit")),B859)</f>
        <v>1</v>
      </c>
      <c r="C860" s="20">
        <v>44636</v>
      </c>
      <c r="D860" s="2" t="s">
        <v>2319</v>
      </c>
      <c r="E860" t="s">
        <v>2164</v>
      </c>
      <c r="F860" s="14" t="s">
        <v>1958</v>
      </c>
      <c r="G860" s="14" t="s">
        <v>857</v>
      </c>
      <c r="H860" t="s">
        <v>15</v>
      </c>
      <c r="I860" t="s">
        <v>861</v>
      </c>
      <c r="K860" s="3"/>
      <c r="M860" s="3"/>
    </row>
    <row r="861" spans="1:13">
      <c r="A861" t="s">
        <v>2035</v>
      </c>
      <c r="B861">
        <f ca="1">IF(OR(changes[[#This Row],[Type]]="Checklist",changes[[#This Row],[Type]]="checklist-flat"),1+IF(changes[[#This Row],[Type of change]] = "Edit",COUNTIFS($I$4:changes[[#This Row],[Name]],changes[[#This Row],[Name]], $E$4:changes[[#This Row],[Type of change]], "Edit")),B860)</f>
        <v>1</v>
      </c>
      <c r="C861" s="20">
        <v>44636</v>
      </c>
      <c r="D861" s="2" t="s">
        <v>2319</v>
      </c>
      <c r="E861" t="s">
        <v>2164</v>
      </c>
      <c r="F861" s="14" t="s">
        <v>1958</v>
      </c>
      <c r="G861" s="14" t="s">
        <v>857</v>
      </c>
      <c r="H861" t="s">
        <v>15</v>
      </c>
      <c r="I861" t="s">
        <v>862</v>
      </c>
      <c r="K861" s="3"/>
      <c r="M861" s="3"/>
    </row>
    <row r="862" spans="1:13">
      <c r="A862" t="s">
        <v>2035</v>
      </c>
      <c r="B862">
        <f ca="1">IF(OR(changes[[#This Row],[Type]]="Checklist",changes[[#This Row],[Type]]="checklist-flat"),1+IF(changes[[#This Row],[Type of change]] = "Edit",COUNTIFS($I$4:changes[[#This Row],[Name]],changes[[#This Row],[Name]], $E$4:changes[[#This Row],[Type of change]], "Edit")),B861)</f>
        <v>1</v>
      </c>
      <c r="C862" s="20">
        <v>44636</v>
      </c>
      <c r="D862" s="2" t="s">
        <v>2319</v>
      </c>
      <c r="E862" t="s">
        <v>2164</v>
      </c>
      <c r="F862" s="14" t="s">
        <v>1958</v>
      </c>
      <c r="G862" s="14" t="s">
        <v>857</v>
      </c>
      <c r="H862" t="s">
        <v>15</v>
      </c>
      <c r="I862" t="s">
        <v>863</v>
      </c>
      <c r="K862" s="3"/>
      <c r="M862" s="3"/>
    </row>
    <row r="863" spans="1:13">
      <c r="A863" t="s">
        <v>2035</v>
      </c>
      <c r="B863">
        <f ca="1">IF(OR(changes[[#This Row],[Type]]="Checklist",changes[[#This Row],[Type]]="checklist-flat"),1+IF(changes[[#This Row],[Type of change]] = "Edit",COUNTIFS($I$4:changes[[#This Row],[Name]],changes[[#This Row],[Name]], $E$4:changes[[#This Row],[Type of change]], "Edit")),B862)</f>
        <v>1</v>
      </c>
      <c r="C863" s="20">
        <v>44636</v>
      </c>
      <c r="D863" s="2" t="s">
        <v>2162</v>
      </c>
      <c r="E863" t="s">
        <v>2027</v>
      </c>
      <c r="F863" s="14" t="s">
        <v>1958</v>
      </c>
      <c r="G863" s="14" t="s">
        <v>2320</v>
      </c>
      <c r="H863" t="s">
        <v>430</v>
      </c>
      <c r="I863" t="s">
        <v>2320</v>
      </c>
      <c r="K863" s="3"/>
      <c r="M863" t="s">
        <v>2321</v>
      </c>
    </row>
    <row r="864" spans="1:13">
      <c r="A864" t="s">
        <v>2035</v>
      </c>
      <c r="B864">
        <f ca="1">IF(OR(changes[[#This Row],[Type]]="Checklist",changes[[#This Row],[Type]]="checklist-flat"),1+IF(changes[[#This Row],[Type of change]] = "Edit",COUNTIFS($I$4:changes[[#This Row],[Name]],changes[[#This Row],[Name]], $E$4:changes[[#This Row],[Type of change]], "Edit")),B863)</f>
        <v>1</v>
      </c>
      <c r="C864" s="20">
        <v>44636</v>
      </c>
      <c r="D864" s="2" t="s">
        <v>2162</v>
      </c>
      <c r="E864" t="s">
        <v>2027</v>
      </c>
      <c r="F864" s="14" t="s">
        <v>1958</v>
      </c>
      <c r="G864" s="14" t="s">
        <v>2320</v>
      </c>
      <c r="H864" t="s">
        <v>15</v>
      </c>
      <c r="I864" t="s">
        <v>2322</v>
      </c>
      <c r="K864" s="3"/>
      <c r="M864" t="s">
        <v>2321</v>
      </c>
    </row>
    <row r="865" spans="1:13">
      <c r="A865" t="s">
        <v>2035</v>
      </c>
      <c r="B865">
        <f ca="1">IF(OR(changes[[#This Row],[Type]]="Checklist",changes[[#This Row],[Type]]="checklist-flat"),1+IF(changes[[#This Row],[Type of change]] = "Edit",COUNTIFS($I$4:changes[[#This Row],[Name]],changes[[#This Row],[Name]], $E$4:changes[[#This Row],[Type of change]], "Edit")),B864)</f>
        <v>1</v>
      </c>
      <c r="C865" s="20">
        <v>44636</v>
      </c>
      <c r="D865" s="2" t="s">
        <v>2162</v>
      </c>
      <c r="E865" t="s">
        <v>2027</v>
      </c>
      <c r="F865" s="14" t="s">
        <v>1958</v>
      </c>
      <c r="G865" s="14" t="s">
        <v>2320</v>
      </c>
      <c r="H865" t="s">
        <v>442</v>
      </c>
      <c r="I865" t="s">
        <v>2323</v>
      </c>
      <c r="K865" s="3"/>
      <c r="M865" t="s">
        <v>2321</v>
      </c>
    </row>
    <row r="866" spans="1:13">
      <c r="A866" t="s">
        <v>2035</v>
      </c>
      <c r="B866">
        <f ca="1">IF(OR(changes[[#This Row],[Type]]="Checklist",changes[[#This Row],[Type]]="checklist-flat"),1+IF(changes[[#This Row],[Type of change]] = "Edit",COUNTIFS($I$4:changes[[#This Row],[Name]],changes[[#This Row],[Name]], $E$4:changes[[#This Row],[Type of change]], "Edit")),B865)</f>
        <v>1</v>
      </c>
      <c r="C866" s="20">
        <v>44636</v>
      </c>
      <c r="D866" s="2" t="s">
        <v>2162</v>
      </c>
      <c r="E866" t="s">
        <v>2027</v>
      </c>
      <c r="F866" s="14" t="s">
        <v>1958</v>
      </c>
      <c r="G866" s="14" t="s">
        <v>2320</v>
      </c>
      <c r="H866" t="s">
        <v>442</v>
      </c>
      <c r="I866" t="s">
        <v>2324</v>
      </c>
      <c r="K866" s="3"/>
      <c r="M866" t="s">
        <v>2321</v>
      </c>
    </row>
    <row r="867" spans="1:13">
      <c r="A867" t="s">
        <v>2035</v>
      </c>
      <c r="B867">
        <f ca="1">IF(OR(changes[[#This Row],[Type]]="Checklist",changes[[#This Row],[Type]]="checklist-flat"),1+IF(changes[[#This Row],[Type of change]] = "Edit",COUNTIFS($I$4:changes[[#This Row],[Name]],changes[[#This Row],[Name]], $E$4:changes[[#This Row],[Type of change]], "Edit")),B866)</f>
        <v>1</v>
      </c>
      <c r="C867" s="20">
        <v>44636</v>
      </c>
      <c r="D867" s="2" t="s">
        <v>2162</v>
      </c>
      <c r="E867" t="s">
        <v>2027</v>
      </c>
      <c r="F867" s="14" t="s">
        <v>1958</v>
      </c>
      <c r="G867" s="14" t="s">
        <v>2320</v>
      </c>
      <c r="H867" t="s">
        <v>442</v>
      </c>
      <c r="I867" t="s">
        <v>2325</v>
      </c>
      <c r="K867" s="3"/>
      <c r="M867" t="s">
        <v>2321</v>
      </c>
    </row>
    <row r="868" spans="1:13">
      <c r="A868" t="s">
        <v>2035</v>
      </c>
      <c r="B868">
        <f ca="1">IF(OR(changes[[#This Row],[Type]]="Checklist",changes[[#This Row],[Type]]="checklist-flat"),1+IF(changes[[#This Row],[Type of change]] = "Edit",COUNTIFS($I$4:changes[[#This Row],[Name]],changes[[#This Row],[Name]], $E$4:changes[[#This Row],[Type of change]], "Edit")),B867)</f>
        <v>1</v>
      </c>
      <c r="C868" s="20">
        <v>44636</v>
      </c>
      <c r="D868" s="2" t="s">
        <v>2162</v>
      </c>
      <c r="E868" t="s">
        <v>2027</v>
      </c>
      <c r="F868" s="14" t="s">
        <v>1958</v>
      </c>
      <c r="G868" s="14" t="s">
        <v>2320</v>
      </c>
      <c r="H868" t="s">
        <v>442</v>
      </c>
      <c r="I868" t="s">
        <v>2326</v>
      </c>
      <c r="K868" s="43"/>
      <c r="M868" t="s">
        <v>2321</v>
      </c>
    </row>
    <row r="869" spans="1:13">
      <c r="A869" t="s">
        <v>2035</v>
      </c>
      <c r="B869">
        <f ca="1">IF(OR(changes[[#This Row],[Type]]="Checklist",changes[[#This Row],[Type]]="checklist-flat"),1+IF(changes[[#This Row],[Type of change]] = "Edit",COUNTIFS($I$4:changes[[#This Row],[Name]],changes[[#This Row],[Name]], $E$4:changes[[#This Row],[Type of change]], "Edit")),B868)</f>
        <v>1</v>
      </c>
      <c r="C869" s="20">
        <v>44636</v>
      </c>
      <c r="D869" s="2" t="s">
        <v>2162</v>
      </c>
      <c r="E869" t="s">
        <v>2027</v>
      </c>
      <c r="F869" s="14" t="s">
        <v>1958</v>
      </c>
      <c r="G869" s="14" t="s">
        <v>2320</v>
      </c>
      <c r="H869" t="s">
        <v>442</v>
      </c>
      <c r="I869" t="s">
        <v>2327</v>
      </c>
      <c r="K869" s="3"/>
      <c r="M869" t="s">
        <v>2321</v>
      </c>
    </row>
    <row r="870" spans="1:13">
      <c r="A870" t="s">
        <v>2035</v>
      </c>
      <c r="B870">
        <f ca="1">IF(OR(changes[[#This Row],[Type]]="Checklist",changes[[#This Row],[Type]]="checklist-flat"),1+IF(changes[[#This Row],[Type of change]] = "Edit",COUNTIFS($I$4:changes[[#This Row],[Name]],changes[[#This Row],[Name]], $E$4:changes[[#This Row],[Type of change]], "Edit")),B869)</f>
        <v>1</v>
      </c>
      <c r="C870" s="20">
        <v>44636</v>
      </c>
      <c r="D870" s="2" t="s">
        <v>2162</v>
      </c>
      <c r="E870" t="s">
        <v>2027</v>
      </c>
      <c r="F870" s="14" t="s">
        <v>1958</v>
      </c>
      <c r="G870" s="14" t="s">
        <v>2320</v>
      </c>
      <c r="H870" t="s">
        <v>442</v>
      </c>
      <c r="I870" t="s">
        <v>2328</v>
      </c>
      <c r="K870" s="3"/>
      <c r="M870" t="s">
        <v>2321</v>
      </c>
    </row>
    <row r="871" spans="1:13">
      <c r="A871" t="s">
        <v>2035</v>
      </c>
      <c r="B871">
        <f ca="1">IF(OR(changes[[#This Row],[Type]]="Checklist",changes[[#This Row],[Type]]="checklist-flat"),1+IF(changes[[#This Row],[Type of change]] = "Edit",COUNTIFS($I$4:changes[[#This Row],[Name]],changes[[#This Row],[Name]], $E$4:changes[[#This Row],[Type of change]], "Edit")),B870)</f>
        <v>1</v>
      </c>
      <c r="C871" s="20">
        <v>44636</v>
      </c>
      <c r="D871" s="2" t="s">
        <v>2162</v>
      </c>
      <c r="E871" t="s">
        <v>2027</v>
      </c>
      <c r="F871" s="14" t="s">
        <v>1958</v>
      </c>
      <c r="G871" s="14" t="s">
        <v>2320</v>
      </c>
      <c r="H871" t="s">
        <v>442</v>
      </c>
      <c r="I871" t="s">
        <v>2329</v>
      </c>
      <c r="K871" s="3"/>
      <c r="M871" t="s">
        <v>2321</v>
      </c>
    </row>
    <row r="872" spans="1:13">
      <c r="A872" t="s">
        <v>2035</v>
      </c>
      <c r="B872">
        <f ca="1">IF(OR(changes[[#This Row],[Type]]="Checklist",changes[[#This Row],[Type]]="checklist-flat"),1+IF(changes[[#This Row],[Type of change]] = "Edit",COUNTIFS($I$4:changes[[#This Row],[Name]],changes[[#This Row],[Name]], $E$4:changes[[#This Row],[Type of change]], "Edit")),B871)</f>
        <v>1</v>
      </c>
      <c r="C872" s="20">
        <v>44636</v>
      </c>
      <c r="D872" s="2" t="s">
        <v>2162</v>
      </c>
      <c r="E872" t="s">
        <v>2027</v>
      </c>
      <c r="F872" s="14" t="s">
        <v>1958</v>
      </c>
      <c r="G872" s="14" t="s">
        <v>2320</v>
      </c>
      <c r="H872" t="s">
        <v>442</v>
      </c>
      <c r="I872" t="s">
        <v>2330</v>
      </c>
      <c r="K872" s="3"/>
      <c r="M872" t="s">
        <v>2321</v>
      </c>
    </row>
    <row r="873" spans="1:13">
      <c r="A873" t="s">
        <v>2035</v>
      </c>
      <c r="B873">
        <f ca="1">IF(OR(changes[[#This Row],[Type]]="Checklist",changes[[#This Row],[Type]]="checklist-flat"),1+IF(changes[[#This Row],[Type of change]] = "Edit",COUNTIFS($I$4:changes[[#This Row],[Name]],changes[[#This Row],[Name]], $E$4:changes[[#This Row],[Type of change]], "Edit")),B872)</f>
        <v>1</v>
      </c>
      <c r="C873" s="20">
        <v>44636</v>
      </c>
      <c r="D873" s="2" t="s">
        <v>2162</v>
      </c>
      <c r="E873" t="s">
        <v>2027</v>
      </c>
      <c r="F873" s="14" t="s">
        <v>1958</v>
      </c>
      <c r="G873" s="14" t="s">
        <v>2320</v>
      </c>
      <c r="H873" t="s">
        <v>442</v>
      </c>
      <c r="I873" t="s">
        <v>2331</v>
      </c>
      <c r="K873" s="3"/>
      <c r="M873" t="s">
        <v>2321</v>
      </c>
    </row>
    <row r="874" spans="1:13">
      <c r="A874" t="s">
        <v>2035</v>
      </c>
      <c r="B874">
        <f ca="1">IF(OR(changes[[#This Row],[Type]]="Checklist",changes[[#This Row],[Type]]="checklist-flat"),1+IF(changes[[#This Row],[Type of change]] = "Edit",COUNTIFS($I$4:changes[[#This Row],[Name]],changes[[#This Row],[Name]], $E$4:changes[[#This Row],[Type of change]], "Edit")),B873)</f>
        <v>1</v>
      </c>
      <c r="C874" s="20">
        <v>44636</v>
      </c>
      <c r="D874" s="2" t="s">
        <v>2162</v>
      </c>
      <c r="E874" t="s">
        <v>2027</v>
      </c>
      <c r="F874" s="14" t="s">
        <v>1958</v>
      </c>
      <c r="G874" s="14" t="s">
        <v>2320</v>
      </c>
      <c r="H874" t="s">
        <v>442</v>
      </c>
      <c r="I874" t="s">
        <v>2332</v>
      </c>
      <c r="K874" s="3"/>
      <c r="M874" t="s">
        <v>2321</v>
      </c>
    </row>
    <row r="875" spans="1:13">
      <c r="A875" t="s">
        <v>2035</v>
      </c>
      <c r="B875">
        <f ca="1">IF(OR(changes[[#This Row],[Type]]="Checklist",changes[[#This Row],[Type]]="checklist-flat"),1+IF(changes[[#This Row],[Type of change]] = "Edit",COUNTIFS($I$4:changes[[#This Row],[Name]],changes[[#This Row],[Name]], $E$4:changes[[#This Row],[Type of change]], "Edit")),B874)</f>
        <v>1</v>
      </c>
      <c r="C875" s="20">
        <v>44636</v>
      </c>
      <c r="D875" s="2" t="s">
        <v>2162</v>
      </c>
      <c r="E875" t="s">
        <v>2027</v>
      </c>
      <c r="F875" s="14" t="s">
        <v>1958</v>
      </c>
      <c r="G875" s="14" t="s">
        <v>2320</v>
      </c>
      <c r="H875" t="s">
        <v>442</v>
      </c>
      <c r="I875" t="s">
        <v>2333</v>
      </c>
      <c r="K875" s="3"/>
      <c r="M875" t="s">
        <v>2321</v>
      </c>
    </row>
    <row r="876" spans="1:13">
      <c r="A876" t="s">
        <v>2035</v>
      </c>
      <c r="B876">
        <f ca="1">IF(OR(changes[[#This Row],[Type]]="Checklist",changes[[#This Row],[Type]]="checklist-flat"),1+IF(changes[[#This Row],[Type of change]] = "Edit",COUNTIFS($I$4:changes[[#This Row],[Name]],changes[[#This Row],[Name]], $E$4:changes[[#This Row],[Type of change]], "Edit")),B875)</f>
        <v>1</v>
      </c>
      <c r="C876" s="20">
        <v>44636</v>
      </c>
      <c r="D876" s="2" t="s">
        <v>2162</v>
      </c>
      <c r="E876" t="s">
        <v>2027</v>
      </c>
      <c r="F876" s="14" t="s">
        <v>1958</v>
      </c>
      <c r="G876" s="14" t="s">
        <v>2320</v>
      </c>
      <c r="H876" t="s">
        <v>442</v>
      </c>
      <c r="I876" t="s">
        <v>2334</v>
      </c>
      <c r="K876" s="3"/>
      <c r="M876" t="s">
        <v>2321</v>
      </c>
    </row>
    <row r="877" spans="1:13">
      <c r="A877" t="s">
        <v>2035</v>
      </c>
      <c r="B877">
        <f ca="1">IF(OR(changes[[#This Row],[Type]]="Checklist",changes[[#This Row],[Type]]="checklist-flat"),1+IF(changes[[#This Row],[Type of change]] = "Edit",COUNTIFS($I$4:changes[[#This Row],[Name]],changes[[#This Row],[Name]], $E$4:changes[[#This Row],[Type of change]], "Edit")),B876)</f>
        <v>1</v>
      </c>
      <c r="C877" s="20">
        <v>44636</v>
      </c>
      <c r="D877" s="2" t="s">
        <v>2162</v>
      </c>
      <c r="E877" t="s">
        <v>2027</v>
      </c>
      <c r="F877" s="14" t="s">
        <v>1958</v>
      </c>
      <c r="G877" s="14" t="s">
        <v>2320</v>
      </c>
      <c r="H877" t="s">
        <v>442</v>
      </c>
      <c r="I877" t="s">
        <v>2335</v>
      </c>
      <c r="K877" s="3"/>
      <c r="M877" t="s">
        <v>2321</v>
      </c>
    </row>
    <row r="878" spans="1:13">
      <c r="A878" t="s">
        <v>2035</v>
      </c>
      <c r="B878">
        <f ca="1">IF(OR(changes[[#This Row],[Type]]="Checklist",changes[[#This Row],[Type]]="checklist-flat"),1+IF(changes[[#This Row],[Type of change]] = "Edit",COUNTIFS($I$4:changes[[#This Row],[Name]],changes[[#This Row],[Name]], $E$4:changes[[#This Row],[Type of change]], "Edit")),B877)</f>
        <v>1</v>
      </c>
      <c r="C878" s="20">
        <v>44636</v>
      </c>
      <c r="D878" s="2" t="s">
        <v>2162</v>
      </c>
      <c r="E878" t="s">
        <v>2027</v>
      </c>
      <c r="F878" s="14" t="s">
        <v>1958</v>
      </c>
      <c r="G878" s="14" t="s">
        <v>2320</v>
      </c>
      <c r="H878" t="s">
        <v>442</v>
      </c>
      <c r="I878" t="s">
        <v>2336</v>
      </c>
      <c r="K878" s="3"/>
      <c r="M878" t="s">
        <v>2321</v>
      </c>
    </row>
    <row r="879" spans="1:13">
      <c r="A879" t="s">
        <v>2035</v>
      </c>
      <c r="B879">
        <f ca="1">IF(OR(changes[[#This Row],[Type]]="Checklist",changes[[#This Row],[Type]]="checklist-flat"),1+IF(changes[[#This Row],[Type of change]] = "Edit",COUNTIFS($I$4:changes[[#This Row],[Name]],changes[[#This Row],[Name]], $E$4:changes[[#This Row],[Type of change]], "Edit")),B878)</f>
        <v>1</v>
      </c>
      <c r="C879" s="20">
        <v>44636</v>
      </c>
      <c r="D879" s="2" t="s">
        <v>2162</v>
      </c>
      <c r="E879" t="s">
        <v>2027</v>
      </c>
      <c r="F879" s="14" t="s">
        <v>1958</v>
      </c>
      <c r="G879" s="14" t="s">
        <v>2320</v>
      </c>
      <c r="H879" t="s">
        <v>442</v>
      </c>
      <c r="I879" t="s">
        <v>2337</v>
      </c>
      <c r="K879" s="3"/>
      <c r="M879" t="s">
        <v>2321</v>
      </c>
    </row>
    <row r="880" spans="1:13">
      <c r="A880" t="s">
        <v>2035</v>
      </c>
      <c r="B880">
        <f ca="1">IF(OR(changes[[#This Row],[Type]]="Checklist",changes[[#This Row],[Type]]="checklist-flat"),1+IF(changes[[#This Row],[Type of change]] = "Edit",COUNTIFS($I$4:changes[[#This Row],[Name]],changes[[#This Row],[Name]], $E$4:changes[[#This Row],[Type of change]], "Edit")),B879)</f>
        <v>1</v>
      </c>
      <c r="C880" s="20">
        <v>44636</v>
      </c>
      <c r="D880" s="2" t="s">
        <v>2162</v>
      </c>
      <c r="E880" t="s">
        <v>2027</v>
      </c>
      <c r="F880" s="14" t="s">
        <v>1958</v>
      </c>
      <c r="G880" s="14" t="s">
        <v>2320</v>
      </c>
      <c r="H880" t="s">
        <v>442</v>
      </c>
      <c r="I880" t="s">
        <v>2338</v>
      </c>
      <c r="K880" s="3"/>
      <c r="M880" t="s">
        <v>2321</v>
      </c>
    </row>
    <row r="881" spans="1:13">
      <c r="A881" t="s">
        <v>2035</v>
      </c>
      <c r="B881">
        <f ca="1">IF(OR(changes[[#This Row],[Type]]="Checklist",changes[[#This Row],[Type]]="checklist-flat"),1+IF(changes[[#This Row],[Type of change]] = "Edit",COUNTIFS($I$4:changes[[#This Row],[Name]],changes[[#This Row],[Name]], $E$4:changes[[#This Row],[Type of change]], "Edit")),B880)</f>
        <v>1</v>
      </c>
      <c r="C881" s="20">
        <v>44636</v>
      </c>
      <c r="D881" s="2" t="s">
        <v>2162</v>
      </c>
      <c r="E881" t="s">
        <v>2027</v>
      </c>
      <c r="F881" s="14" t="s">
        <v>1958</v>
      </c>
      <c r="G881" s="14" t="s">
        <v>2320</v>
      </c>
      <c r="H881" t="s">
        <v>939</v>
      </c>
      <c r="I881" t="s">
        <v>25</v>
      </c>
      <c r="K881" s="3"/>
      <c r="M881" t="s">
        <v>2321</v>
      </c>
    </row>
    <row r="882" spans="1:13" ht="14.25" customHeight="1">
      <c r="A882" t="s">
        <v>2035</v>
      </c>
      <c r="B882">
        <f ca="1">IF(OR(changes[[#This Row],[Type]]="Checklist",changes[[#This Row],[Type]]="checklist-flat"),1+IF(changes[[#This Row],[Type of change]] = "Edit",COUNTIFS($I$4:changes[[#This Row],[Name]],changes[[#This Row],[Name]], $E$4:changes[[#This Row],[Type of change]], "Edit")),B881)</f>
        <v>1</v>
      </c>
      <c r="C882" s="20">
        <v>44636</v>
      </c>
      <c r="D882" s="2" t="s">
        <v>2162</v>
      </c>
      <c r="E882" t="s">
        <v>2027</v>
      </c>
      <c r="F882" s="14" t="s">
        <v>1958</v>
      </c>
      <c r="G882" s="14" t="s">
        <v>2339</v>
      </c>
      <c r="H882" t="s">
        <v>430</v>
      </c>
      <c r="I882" t="s">
        <v>2339</v>
      </c>
      <c r="K882" s="3"/>
      <c r="M882" t="s">
        <v>2321</v>
      </c>
    </row>
    <row r="883" spans="1:13">
      <c r="A883" t="s">
        <v>2035</v>
      </c>
      <c r="B883">
        <f ca="1">IF(OR(changes[[#This Row],[Type]]="Checklist",changes[[#This Row],[Type]]="checklist-flat"),1+IF(changes[[#This Row],[Type of change]] = "Edit",COUNTIFS($I$4:changes[[#This Row],[Name]],changes[[#This Row],[Name]], $E$4:changes[[#This Row],[Type of change]], "Edit")),B882)</f>
        <v>1</v>
      </c>
      <c r="C883" s="20">
        <v>44636</v>
      </c>
      <c r="D883" s="2" t="s">
        <v>2162</v>
      </c>
      <c r="E883" t="s">
        <v>2027</v>
      </c>
      <c r="F883" s="14" t="s">
        <v>1958</v>
      </c>
      <c r="G883" s="14" t="s">
        <v>2339</v>
      </c>
      <c r="H883" t="s">
        <v>15</v>
      </c>
      <c r="I883" t="s">
        <v>2340</v>
      </c>
      <c r="K883" s="3"/>
      <c r="M883" t="s">
        <v>2321</v>
      </c>
    </row>
    <row r="884" spans="1:13">
      <c r="A884" t="s">
        <v>2035</v>
      </c>
      <c r="B884">
        <f ca="1">IF(OR(changes[[#This Row],[Type]]="Checklist",changes[[#This Row],[Type]]="checklist-flat"),1+IF(changes[[#This Row],[Type of change]] = "Edit",COUNTIFS($I$4:changes[[#This Row],[Name]],changes[[#This Row],[Name]], $E$4:changes[[#This Row],[Type of change]], "Edit")),B883)</f>
        <v>1</v>
      </c>
      <c r="C884" s="20">
        <v>44636</v>
      </c>
      <c r="D884" s="2" t="s">
        <v>2162</v>
      </c>
      <c r="E884" t="s">
        <v>2027</v>
      </c>
      <c r="F884" s="14" t="s">
        <v>1958</v>
      </c>
      <c r="G884" s="14" t="s">
        <v>2339</v>
      </c>
      <c r="H884" t="s">
        <v>24</v>
      </c>
      <c r="I884" t="s">
        <v>2341</v>
      </c>
      <c r="K884" s="3"/>
      <c r="M884" t="s">
        <v>2321</v>
      </c>
    </row>
    <row r="885" spans="1:13">
      <c r="A885" t="s">
        <v>2035</v>
      </c>
      <c r="B885">
        <f ca="1">IF(OR(changes[[#This Row],[Type]]="Checklist",changes[[#This Row],[Type]]="checklist-flat"),1+IF(changes[[#This Row],[Type of change]] = "Edit",COUNTIFS($I$4:changes[[#This Row],[Name]],changes[[#This Row],[Name]], $E$4:changes[[#This Row],[Type of change]], "Edit")),B884)</f>
        <v>1</v>
      </c>
      <c r="C885" s="20">
        <v>44636</v>
      </c>
      <c r="D885" s="2" t="s">
        <v>2162</v>
      </c>
      <c r="E885" t="s">
        <v>2027</v>
      </c>
      <c r="F885" s="14" t="s">
        <v>1958</v>
      </c>
      <c r="G885" s="14" t="s">
        <v>2342</v>
      </c>
      <c r="H885" t="s">
        <v>430</v>
      </c>
      <c r="I885" t="s">
        <v>2342</v>
      </c>
      <c r="K885" s="3"/>
      <c r="M885" t="s">
        <v>2321</v>
      </c>
    </row>
    <row r="886" spans="1:13">
      <c r="A886" t="s">
        <v>2035</v>
      </c>
      <c r="B886">
        <f ca="1">IF(OR(changes[[#This Row],[Type]]="Checklist",changes[[#This Row],[Type]]="checklist-flat"),1+IF(changes[[#This Row],[Type of change]] = "Edit",COUNTIFS($I$4:changes[[#This Row],[Name]],changes[[#This Row],[Name]], $E$4:changes[[#This Row],[Type of change]], "Edit")),B885)</f>
        <v>1</v>
      </c>
      <c r="C886" s="20">
        <v>44636</v>
      </c>
      <c r="D886" s="2" t="s">
        <v>2162</v>
      </c>
      <c r="E886" t="s">
        <v>2027</v>
      </c>
      <c r="F886" s="14" t="s">
        <v>1958</v>
      </c>
      <c r="G886" s="14" t="s">
        <v>2342</v>
      </c>
      <c r="H886" t="s">
        <v>15</v>
      </c>
      <c r="I886" t="s">
        <v>2343</v>
      </c>
      <c r="K886" s="3"/>
      <c r="M886" t="s">
        <v>2321</v>
      </c>
    </row>
    <row r="887" spans="1:13">
      <c r="A887" t="s">
        <v>2035</v>
      </c>
      <c r="B887">
        <f ca="1">IF(OR(changes[[#This Row],[Type]]="Checklist",changes[[#This Row],[Type]]="checklist-flat"),1+IF(changes[[#This Row],[Type of change]] = "Edit",COUNTIFS($I$4:changes[[#This Row],[Name]],changes[[#This Row],[Name]], $E$4:changes[[#This Row],[Type of change]], "Edit")),B886)</f>
        <v>1</v>
      </c>
      <c r="C887" s="20">
        <v>44636</v>
      </c>
      <c r="D887" s="2" t="s">
        <v>2162</v>
      </c>
      <c r="E887" t="s">
        <v>2027</v>
      </c>
      <c r="F887" s="14" t="s">
        <v>1958</v>
      </c>
      <c r="G887" s="14" t="s">
        <v>2342</v>
      </c>
      <c r="H887" t="s">
        <v>442</v>
      </c>
      <c r="I887" t="s">
        <v>2344</v>
      </c>
      <c r="K887" s="3"/>
      <c r="M887" t="s">
        <v>2321</v>
      </c>
    </row>
    <row r="888" spans="1:13">
      <c r="A888" t="s">
        <v>2035</v>
      </c>
      <c r="B888">
        <f ca="1">IF(OR(changes[[#This Row],[Type]]="Checklist",changes[[#This Row],[Type]]="checklist-flat"),1+IF(changes[[#This Row],[Type of change]] = "Edit",COUNTIFS($I$4:changes[[#This Row],[Name]],changes[[#This Row],[Name]], $E$4:changes[[#This Row],[Type of change]], "Edit")),B887)</f>
        <v>1</v>
      </c>
      <c r="C888" s="20">
        <v>44636</v>
      </c>
      <c r="D888" s="2" t="s">
        <v>2162</v>
      </c>
      <c r="E888" t="s">
        <v>2027</v>
      </c>
      <c r="F888" s="14" t="s">
        <v>1958</v>
      </c>
      <c r="G888" s="14" t="s">
        <v>2342</v>
      </c>
      <c r="H888" t="s">
        <v>442</v>
      </c>
      <c r="I888" t="s">
        <v>2345</v>
      </c>
      <c r="K888" s="3"/>
      <c r="M888" t="s">
        <v>2321</v>
      </c>
    </row>
    <row r="889" spans="1:13">
      <c r="A889" t="s">
        <v>2035</v>
      </c>
      <c r="B889">
        <f ca="1">IF(OR(changes[[#This Row],[Type]]="Checklist",changes[[#This Row],[Type]]="checklist-flat"),1+IF(changes[[#This Row],[Type of change]] = "Edit",COUNTIFS($I$4:changes[[#This Row],[Name]],changes[[#This Row],[Name]], $E$4:changes[[#This Row],[Type of change]], "Edit")),B888)</f>
        <v>1</v>
      </c>
      <c r="C889" s="20">
        <v>44636</v>
      </c>
      <c r="D889" s="2" t="s">
        <v>2162</v>
      </c>
      <c r="E889" t="s">
        <v>2027</v>
      </c>
      <c r="F889" s="14" t="s">
        <v>1958</v>
      </c>
      <c r="G889" s="14" t="s">
        <v>2342</v>
      </c>
      <c r="H889" t="s">
        <v>442</v>
      </c>
      <c r="I889" t="s">
        <v>2346</v>
      </c>
      <c r="K889" s="3"/>
      <c r="M889" t="s">
        <v>2321</v>
      </c>
    </row>
    <row r="890" spans="1:13">
      <c r="A890" t="s">
        <v>2035</v>
      </c>
      <c r="B890">
        <f ca="1">IF(OR(changes[[#This Row],[Type]]="Checklist",changes[[#This Row],[Type]]="checklist-flat"),1+IF(changes[[#This Row],[Type of change]] = "Edit",COUNTIFS($I$4:changes[[#This Row],[Name]],changes[[#This Row],[Name]], $E$4:changes[[#This Row],[Type of change]], "Edit")),B889)</f>
        <v>1</v>
      </c>
      <c r="C890" s="20">
        <v>44636</v>
      </c>
      <c r="D890" s="2" t="s">
        <v>2162</v>
      </c>
      <c r="E890" t="s">
        <v>2027</v>
      </c>
      <c r="F890" s="14" t="s">
        <v>1958</v>
      </c>
      <c r="G890" s="14" t="s">
        <v>2342</v>
      </c>
      <c r="H890" t="s">
        <v>24</v>
      </c>
      <c r="I890" t="s">
        <v>2347</v>
      </c>
      <c r="K890" s="3"/>
      <c r="M890" t="s">
        <v>2321</v>
      </c>
    </row>
    <row r="891" spans="1:13">
      <c r="A891" t="s">
        <v>2035</v>
      </c>
      <c r="B891">
        <f ca="1">IF(OR(changes[[#This Row],[Type]]="Checklist",changes[[#This Row],[Type]]="checklist-flat"),1+IF(changes[[#This Row],[Type of change]] = "Edit",COUNTIFS($I$4:changes[[#This Row],[Name]],changes[[#This Row],[Name]], $E$4:changes[[#This Row],[Type of change]], "Edit")),B890)</f>
        <v>1</v>
      </c>
      <c r="C891" s="20">
        <v>44636</v>
      </c>
      <c r="D891" s="2" t="s">
        <v>2162</v>
      </c>
      <c r="E891" t="s">
        <v>2027</v>
      </c>
      <c r="F891" s="14" t="s">
        <v>1958</v>
      </c>
      <c r="G891" s="14" t="s">
        <v>2348</v>
      </c>
      <c r="H891" t="s">
        <v>430</v>
      </c>
      <c r="I891" t="s">
        <v>2348</v>
      </c>
      <c r="K891" s="3"/>
      <c r="M891" t="s">
        <v>2321</v>
      </c>
    </row>
    <row r="892" spans="1:13">
      <c r="A892" t="s">
        <v>2035</v>
      </c>
      <c r="B892">
        <f ca="1">IF(OR(changes[[#This Row],[Type]]="Checklist",changes[[#This Row],[Type]]="checklist-flat"),1+IF(changes[[#This Row],[Type of change]] = "Edit",COUNTIFS($I$4:changes[[#This Row],[Name]],changes[[#This Row],[Name]], $E$4:changes[[#This Row],[Type of change]], "Edit")),B891)</f>
        <v>1</v>
      </c>
      <c r="C892" s="20">
        <v>44636</v>
      </c>
      <c r="D892" s="2" t="s">
        <v>2162</v>
      </c>
      <c r="E892" t="s">
        <v>2027</v>
      </c>
      <c r="F892" s="14" t="s">
        <v>1958</v>
      </c>
      <c r="G892" s="14" t="s">
        <v>2348</v>
      </c>
      <c r="H892" t="s">
        <v>15</v>
      </c>
      <c r="I892" t="s">
        <v>2349</v>
      </c>
      <c r="K892" s="3"/>
      <c r="M892" t="s">
        <v>2321</v>
      </c>
    </row>
    <row r="893" spans="1:13">
      <c r="A893" t="s">
        <v>2035</v>
      </c>
      <c r="B893">
        <f ca="1">IF(OR(changes[[#This Row],[Type]]="Checklist",changes[[#This Row],[Type]]="checklist-flat"),1+IF(changes[[#This Row],[Type of change]] = "Edit",COUNTIFS($I$4:changes[[#This Row],[Name]],changes[[#This Row],[Name]], $E$4:changes[[#This Row],[Type of change]], "Edit")),B892)</f>
        <v>1</v>
      </c>
      <c r="C893" s="20">
        <v>44636</v>
      </c>
      <c r="D893" s="2" t="s">
        <v>2162</v>
      </c>
      <c r="E893" t="s">
        <v>2027</v>
      </c>
      <c r="F893" s="14" t="s">
        <v>1958</v>
      </c>
      <c r="G893" s="14" t="s">
        <v>2348</v>
      </c>
      <c r="H893" t="s">
        <v>442</v>
      </c>
      <c r="I893" t="s">
        <v>2350</v>
      </c>
      <c r="K893" s="3"/>
      <c r="M893" t="s">
        <v>2321</v>
      </c>
    </row>
    <row r="894" spans="1:13">
      <c r="A894" t="s">
        <v>2035</v>
      </c>
      <c r="B894">
        <f ca="1">IF(OR(changes[[#This Row],[Type]]="Checklist",changes[[#This Row],[Type]]="checklist-flat"),1+IF(changes[[#This Row],[Type of change]] = "Edit",COUNTIFS($I$4:changes[[#This Row],[Name]],changes[[#This Row],[Name]], $E$4:changes[[#This Row],[Type of change]], "Edit")),B893)</f>
        <v>1</v>
      </c>
      <c r="C894" s="20">
        <v>44636</v>
      </c>
      <c r="D894" s="2" t="s">
        <v>2162</v>
      </c>
      <c r="E894" t="s">
        <v>2027</v>
      </c>
      <c r="F894" s="14" t="s">
        <v>1958</v>
      </c>
      <c r="G894" s="14" t="s">
        <v>2348</v>
      </c>
      <c r="H894" t="s">
        <v>442</v>
      </c>
      <c r="I894" t="s">
        <v>2351</v>
      </c>
      <c r="K894" s="3"/>
      <c r="M894" t="s">
        <v>2321</v>
      </c>
    </row>
    <row r="895" spans="1:13">
      <c r="A895" t="s">
        <v>2035</v>
      </c>
      <c r="B895">
        <f ca="1">IF(OR(changes[[#This Row],[Type]]="Checklist",changes[[#This Row],[Type]]="checklist-flat"),1+IF(changes[[#This Row],[Type of change]] = "Edit",COUNTIFS($I$4:changes[[#This Row],[Name]],changes[[#This Row],[Name]], $E$4:changes[[#This Row],[Type of change]], "Edit")),B894)</f>
        <v>1</v>
      </c>
      <c r="C895" s="20">
        <v>44636</v>
      </c>
      <c r="D895" s="2" t="s">
        <v>2162</v>
      </c>
      <c r="E895" t="s">
        <v>2027</v>
      </c>
      <c r="F895" s="14" t="s">
        <v>1958</v>
      </c>
      <c r="G895" s="14" t="s">
        <v>2348</v>
      </c>
      <c r="H895" t="s">
        <v>442</v>
      </c>
      <c r="I895" t="s">
        <v>2352</v>
      </c>
      <c r="K895" s="3"/>
      <c r="M895" t="s">
        <v>2321</v>
      </c>
    </row>
    <row r="896" spans="1:13">
      <c r="A896" t="s">
        <v>2035</v>
      </c>
      <c r="B896">
        <f ca="1">IF(OR(changes[[#This Row],[Type]]="Checklist",changes[[#This Row],[Type]]="checklist-flat"),1+IF(changes[[#This Row],[Type of change]] = "Edit",COUNTIFS($I$4:changes[[#This Row],[Name]],changes[[#This Row],[Name]], $E$4:changes[[#This Row],[Type of change]], "Edit")),B895)</f>
        <v>1</v>
      </c>
      <c r="C896" s="20">
        <v>44636</v>
      </c>
      <c r="D896" s="2" t="s">
        <v>2162</v>
      </c>
      <c r="E896" t="s">
        <v>2027</v>
      </c>
      <c r="F896" s="14" t="s">
        <v>1958</v>
      </c>
      <c r="G896" s="14" t="s">
        <v>2348</v>
      </c>
      <c r="H896" t="s">
        <v>442</v>
      </c>
      <c r="I896" t="s">
        <v>2353</v>
      </c>
      <c r="K896" s="3"/>
      <c r="M896" t="s">
        <v>2321</v>
      </c>
    </row>
    <row r="897" spans="1:13">
      <c r="A897" t="s">
        <v>2035</v>
      </c>
      <c r="B897">
        <f ca="1">IF(OR(changes[[#This Row],[Type]]="Checklist",changes[[#This Row],[Type]]="checklist-flat"),1+IF(changes[[#This Row],[Type of change]] = "Edit",COUNTIFS($I$4:changes[[#This Row],[Name]],changes[[#This Row],[Name]], $E$4:changes[[#This Row],[Type of change]], "Edit")),B896)</f>
        <v>1</v>
      </c>
      <c r="C897" s="20">
        <v>44636</v>
      </c>
      <c r="D897" s="2" t="s">
        <v>2162</v>
      </c>
      <c r="E897" t="s">
        <v>2027</v>
      </c>
      <c r="F897" s="14" t="s">
        <v>1958</v>
      </c>
      <c r="G897" s="14" t="s">
        <v>2348</v>
      </c>
      <c r="H897" t="s">
        <v>442</v>
      </c>
      <c r="I897" t="s">
        <v>2354</v>
      </c>
      <c r="K897" s="3"/>
      <c r="M897" t="s">
        <v>2321</v>
      </c>
    </row>
    <row r="898" spans="1:13">
      <c r="A898" t="s">
        <v>2035</v>
      </c>
      <c r="B898">
        <f ca="1">IF(OR(changes[[#This Row],[Type]]="Checklist",changes[[#This Row],[Type]]="checklist-flat"),1+IF(changes[[#This Row],[Type of change]] = "Edit",COUNTIFS($I$4:changes[[#This Row],[Name]],changes[[#This Row],[Name]], $E$4:changes[[#This Row],[Type of change]], "Edit")),B897)</f>
        <v>1</v>
      </c>
      <c r="C898" s="20">
        <v>44636</v>
      </c>
      <c r="D898" s="2" t="s">
        <v>2162</v>
      </c>
      <c r="E898" t="s">
        <v>2027</v>
      </c>
      <c r="F898" s="14" t="s">
        <v>1958</v>
      </c>
      <c r="G898" s="14" t="s">
        <v>2348</v>
      </c>
      <c r="H898" t="s">
        <v>442</v>
      </c>
      <c r="I898" t="s">
        <v>2355</v>
      </c>
      <c r="K898" s="3"/>
      <c r="M898" t="s">
        <v>2321</v>
      </c>
    </row>
    <row r="899" spans="1:13">
      <c r="A899" t="s">
        <v>2035</v>
      </c>
      <c r="B899">
        <f ca="1">IF(OR(changes[[#This Row],[Type]]="Checklist",changes[[#This Row],[Type]]="checklist-flat"),1+IF(changes[[#This Row],[Type of change]] = "Edit",COUNTIFS($I$4:changes[[#This Row],[Name]],changes[[#This Row],[Name]], $E$4:changes[[#This Row],[Type of change]], "Edit")),B898)</f>
        <v>1</v>
      </c>
      <c r="C899" s="20">
        <v>44636</v>
      </c>
      <c r="D899" s="2" t="s">
        <v>2162</v>
      </c>
      <c r="E899" t="s">
        <v>2027</v>
      </c>
      <c r="F899" s="14" t="s">
        <v>1958</v>
      </c>
      <c r="G899" s="14" t="s">
        <v>2348</v>
      </c>
      <c r="H899" t="s">
        <v>442</v>
      </c>
      <c r="I899" t="s">
        <v>2193</v>
      </c>
      <c r="K899" s="3"/>
      <c r="M899" t="s">
        <v>2321</v>
      </c>
    </row>
    <row r="900" spans="1:13">
      <c r="A900" t="s">
        <v>2035</v>
      </c>
      <c r="B900">
        <f ca="1">IF(OR(changes[[#This Row],[Type]]="Checklist",changes[[#This Row],[Type]]="checklist-flat"),1+IF(changes[[#This Row],[Type of change]] = "Edit",COUNTIFS($I$4:changes[[#This Row],[Name]],changes[[#This Row],[Name]], $E$4:changes[[#This Row],[Type of change]], "Edit")),B899)</f>
        <v>1</v>
      </c>
      <c r="C900" s="20">
        <v>44636</v>
      </c>
      <c r="D900" s="2" t="s">
        <v>2162</v>
      </c>
      <c r="E900" t="s">
        <v>2027</v>
      </c>
      <c r="F900" s="14" t="s">
        <v>1958</v>
      </c>
      <c r="G900" s="14" t="s">
        <v>2348</v>
      </c>
      <c r="H900" t="s">
        <v>896</v>
      </c>
      <c r="I900" t="s">
        <v>345</v>
      </c>
      <c r="K900" s="3"/>
      <c r="M900" t="s">
        <v>2321</v>
      </c>
    </row>
    <row r="901" spans="1:13">
      <c r="A901" t="s">
        <v>2035</v>
      </c>
      <c r="B901">
        <f ca="1">IF(OR(changes[[#This Row],[Type]]="Checklist",changes[[#This Row],[Type]]="checklist-flat"),1+IF(changes[[#This Row],[Type of change]] = "Edit",COUNTIFS($I$4:changes[[#This Row],[Name]],changes[[#This Row],[Name]], $E$4:changes[[#This Row],[Type of change]], "Edit")),B900)</f>
        <v>1</v>
      </c>
      <c r="C901" s="20">
        <v>44636</v>
      </c>
      <c r="D901" s="2" t="s">
        <v>2162</v>
      </c>
      <c r="E901" t="s">
        <v>2027</v>
      </c>
      <c r="F901" s="14" t="s">
        <v>1958</v>
      </c>
      <c r="G901" s="14" t="s">
        <v>2348</v>
      </c>
      <c r="H901" t="s">
        <v>896</v>
      </c>
      <c r="I901" t="s">
        <v>2195</v>
      </c>
      <c r="K901" s="3"/>
      <c r="M901" t="s">
        <v>2321</v>
      </c>
    </row>
    <row r="902" spans="1:13">
      <c r="A902" t="s">
        <v>2035</v>
      </c>
      <c r="B902">
        <f ca="1">IF(OR(changes[[#This Row],[Type]]="Checklist",changes[[#This Row],[Type]]="checklist-flat"),1+IF(changes[[#This Row],[Type of change]] = "Edit",COUNTIFS($I$4:changes[[#This Row],[Name]],changes[[#This Row],[Name]], $E$4:changes[[#This Row],[Type of change]], "Edit")),B901)</f>
        <v>1</v>
      </c>
      <c r="C902" s="20">
        <v>44636</v>
      </c>
      <c r="D902" s="2" t="s">
        <v>2162</v>
      </c>
      <c r="E902" t="s">
        <v>2027</v>
      </c>
      <c r="F902" s="14" t="s">
        <v>1958</v>
      </c>
      <c r="G902" s="14" t="s">
        <v>2348</v>
      </c>
      <c r="H902" t="s">
        <v>896</v>
      </c>
      <c r="I902" t="s">
        <v>2356</v>
      </c>
      <c r="K902" s="3"/>
      <c r="M902" t="s">
        <v>2321</v>
      </c>
    </row>
    <row r="903" spans="1:13">
      <c r="A903" t="s">
        <v>2035</v>
      </c>
      <c r="B903">
        <f ca="1">IF(OR(changes[[#This Row],[Type]]="Checklist",changes[[#This Row],[Type]]="checklist-flat"),1+IF(changes[[#This Row],[Type of change]] = "Edit",COUNTIFS($I$4:changes[[#This Row],[Name]],changes[[#This Row],[Name]], $E$4:changes[[#This Row],[Type of change]], "Edit")),B902)</f>
        <v>1</v>
      </c>
      <c r="C903" s="20">
        <v>44636</v>
      </c>
      <c r="D903" s="2" t="s">
        <v>2162</v>
      </c>
      <c r="E903" t="s">
        <v>2027</v>
      </c>
      <c r="F903" s="14" t="s">
        <v>1958</v>
      </c>
      <c r="G903" s="14" t="s">
        <v>2348</v>
      </c>
      <c r="H903" t="s">
        <v>896</v>
      </c>
      <c r="I903" t="s">
        <v>2357</v>
      </c>
      <c r="K903" s="3"/>
      <c r="M903" t="s">
        <v>2321</v>
      </c>
    </row>
    <row r="904" spans="1:13">
      <c r="A904" t="s">
        <v>2035</v>
      </c>
      <c r="B904">
        <f ca="1">IF(OR(changes[[#This Row],[Type]]="Checklist",changes[[#This Row],[Type]]="checklist-flat"),1+IF(changes[[#This Row],[Type of change]] = "Edit",COUNTIFS($I$4:changes[[#This Row],[Name]],changes[[#This Row],[Name]], $E$4:changes[[#This Row],[Type of change]], "Edit")),B903)</f>
        <v>1</v>
      </c>
      <c r="C904" s="20">
        <v>44636</v>
      </c>
      <c r="D904" s="2" t="s">
        <v>2162</v>
      </c>
      <c r="E904" t="s">
        <v>2027</v>
      </c>
      <c r="F904" s="14" t="s">
        <v>1958</v>
      </c>
      <c r="G904" s="14" t="s">
        <v>2348</v>
      </c>
      <c r="H904" t="s">
        <v>442</v>
      </c>
      <c r="I904" t="s">
        <v>2358</v>
      </c>
      <c r="K904" s="3"/>
      <c r="M904" t="s">
        <v>2321</v>
      </c>
    </row>
    <row r="905" spans="1:13">
      <c r="A905" t="s">
        <v>2035</v>
      </c>
      <c r="B905">
        <f ca="1">IF(OR(changes[[#This Row],[Type]]="Checklist",changes[[#This Row],[Type]]="checklist-flat"),1+IF(changes[[#This Row],[Type of change]] = "Edit",COUNTIFS($I$4:changes[[#This Row],[Name]],changes[[#This Row],[Name]], $E$4:changes[[#This Row],[Type of change]], "Edit")),B904)</f>
        <v>1</v>
      </c>
      <c r="C905" s="20">
        <v>44636</v>
      </c>
      <c r="D905" s="2" t="s">
        <v>2162</v>
      </c>
      <c r="E905" t="s">
        <v>2027</v>
      </c>
      <c r="F905" s="14" t="s">
        <v>1958</v>
      </c>
      <c r="G905" s="14" t="s">
        <v>2348</v>
      </c>
      <c r="H905" t="s">
        <v>442</v>
      </c>
      <c r="I905" t="s">
        <v>2359</v>
      </c>
      <c r="K905" s="3"/>
      <c r="M905" t="s">
        <v>2321</v>
      </c>
    </row>
    <row r="906" spans="1:13">
      <c r="A906" t="s">
        <v>2035</v>
      </c>
      <c r="B906">
        <f ca="1">IF(OR(changes[[#This Row],[Type]]="Checklist",changes[[#This Row],[Type]]="checklist-flat"),1+IF(changes[[#This Row],[Type of change]] = "Edit",COUNTIFS($I$4:changes[[#This Row],[Name]],changes[[#This Row],[Name]], $E$4:changes[[#This Row],[Type of change]], "Edit")),B905)</f>
        <v>1</v>
      </c>
      <c r="C906" s="20">
        <v>44636</v>
      </c>
      <c r="D906" s="2" t="s">
        <v>2162</v>
      </c>
      <c r="E906" t="s">
        <v>2027</v>
      </c>
      <c r="F906" s="14" t="s">
        <v>1958</v>
      </c>
      <c r="G906" s="14" t="s">
        <v>2348</v>
      </c>
      <c r="H906" t="s">
        <v>24</v>
      </c>
      <c r="I906" t="s">
        <v>2347</v>
      </c>
      <c r="K906" s="3"/>
      <c r="M906" t="s">
        <v>2321</v>
      </c>
    </row>
    <row r="907" spans="1:13">
      <c r="A907" t="s">
        <v>2035</v>
      </c>
      <c r="B907">
        <f ca="1">IF(OR(changes[[#This Row],[Type]]="Checklist",changes[[#This Row],[Type]]="checklist-flat"),1+IF(changes[[#This Row],[Type of change]] = "Edit",COUNTIFS($I$4:changes[[#This Row],[Name]],changes[[#This Row],[Name]], $E$4:changes[[#This Row],[Type of change]], "Edit")),B906)</f>
        <v>1</v>
      </c>
      <c r="C907" s="20">
        <v>44636</v>
      </c>
      <c r="D907" s="2" t="s">
        <v>2162</v>
      </c>
      <c r="E907" t="s">
        <v>2027</v>
      </c>
      <c r="F907" s="14" t="s">
        <v>1958</v>
      </c>
      <c r="G907" s="14" t="s">
        <v>2360</v>
      </c>
      <c r="H907" t="s">
        <v>430</v>
      </c>
      <c r="I907" t="s">
        <v>2360</v>
      </c>
      <c r="K907" s="3"/>
      <c r="M907" t="s">
        <v>2321</v>
      </c>
    </row>
    <row r="908" spans="1:13">
      <c r="A908" t="s">
        <v>2035</v>
      </c>
      <c r="B908">
        <f ca="1">IF(OR(changes[[#This Row],[Type]]="Checklist",changes[[#This Row],[Type]]="checklist-flat"),1+IF(changes[[#This Row],[Type of change]] = "Edit",COUNTIFS($I$4:changes[[#This Row],[Name]],changes[[#This Row],[Name]], $E$4:changes[[#This Row],[Type of change]], "Edit")),B907)</f>
        <v>1</v>
      </c>
      <c r="C908" s="20">
        <v>44636</v>
      </c>
      <c r="D908" s="2" t="s">
        <v>2162</v>
      </c>
      <c r="E908" t="s">
        <v>2027</v>
      </c>
      <c r="F908" s="14" t="s">
        <v>1958</v>
      </c>
      <c r="G908" s="14" t="s">
        <v>2360</v>
      </c>
      <c r="H908" t="s">
        <v>1127</v>
      </c>
      <c r="I908" t="s">
        <v>2361</v>
      </c>
      <c r="K908" s="3"/>
      <c r="M908" t="s">
        <v>2321</v>
      </c>
    </row>
    <row r="909" spans="1:13">
      <c r="A909" t="s">
        <v>2035</v>
      </c>
      <c r="B909">
        <f ca="1">IF(OR(changes[[#This Row],[Type]]="Checklist",changes[[#This Row],[Type]]="checklist-flat"),1+IF(changes[[#This Row],[Type of change]] = "Edit",COUNTIFS($I$4:changes[[#This Row],[Name]],changes[[#This Row],[Name]], $E$4:changes[[#This Row],[Type of change]], "Edit")),B908)</f>
        <v>1</v>
      </c>
      <c r="C909" s="20">
        <v>44636</v>
      </c>
      <c r="D909" s="2" t="s">
        <v>2162</v>
      </c>
      <c r="E909" t="s">
        <v>2027</v>
      </c>
      <c r="F909" s="14" t="s">
        <v>1958</v>
      </c>
      <c r="G909" s="14" t="s">
        <v>2360</v>
      </c>
      <c r="H909" t="s">
        <v>15</v>
      </c>
      <c r="I909" t="s">
        <v>2362</v>
      </c>
      <c r="K909" s="3"/>
      <c r="M909" t="s">
        <v>2321</v>
      </c>
    </row>
    <row r="910" spans="1:13">
      <c r="A910" t="s">
        <v>2035</v>
      </c>
      <c r="B910">
        <f ca="1">IF(OR(changes[[#This Row],[Type]]="Checklist",changes[[#This Row],[Type]]="checklist-flat"),1+IF(changes[[#This Row],[Type of change]] = "Edit",COUNTIFS($I$4:changes[[#This Row],[Name]],changes[[#This Row],[Name]], $E$4:changes[[#This Row],[Type of change]], "Edit")),B909)</f>
        <v>1</v>
      </c>
      <c r="C910" s="20">
        <v>44636</v>
      </c>
      <c r="D910" s="2" t="s">
        <v>2162</v>
      </c>
      <c r="E910" t="s">
        <v>2027</v>
      </c>
      <c r="F910" s="14" t="s">
        <v>1958</v>
      </c>
      <c r="G910" s="14" t="s">
        <v>2360</v>
      </c>
      <c r="H910" t="s">
        <v>442</v>
      </c>
      <c r="I910" t="s">
        <v>2363</v>
      </c>
      <c r="K910" s="3"/>
      <c r="M910" t="s">
        <v>2321</v>
      </c>
    </row>
    <row r="911" spans="1:13">
      <c r="A911" t="s">
        <v>2035</v>
      </c>
      <c r="B911">
        <f ca="1">IF(OR(changes[[#This Row],[Type]]="Checklist",changes[[#This Row],[Type]]="checklist-flat"),1+IF(changes[[#This Row],[Type of change]] = "Edit",COUNTIFS($I$4:changes[[#This Row],[Name]],changes[[#This Row],[Name]], $E$4:changes[[#This Row],[Type of change]], "Edit")),B910)</f>
        <v>1</v>
      </c>
      <c r="C911" s="20">
        <v>44636</v>
      </c>
      <c r="D911" s="2" t="s">
        <v>2162</v>
      </c>
      <c r="E911" t="s">
        <v>2027</v>
      </c>
      <c r="F911" s="14" t="s">
        <v>1958</v>
      </c>
      <c r="G911" s="14" t="s">
        <v>2360</v>
      </c>
      <c r="H911" t="s">
        <v>442</v>
      </c>
      <c r="I911" t="s">
        <v>2364</v>
      </c>
      <c r="K911" s="3"/>
      <c r="M911" t="s">
        <v>2321</v>
      </c>
    </row>
    <row r="912" spans="1:13">
      <c r="A912" t="s">
        <v>2035</v>
      </c>
      <c r="B912">
        <f ca="1">IF(OR(changes[[#This Row],[Type]]="Checklist",changes[[#This Row],[Type]]="checklist-flat"),1+IF(changes[[#This Row],[Type of change]] = "Edit",COUNTIFS($I$4:changes[[#This Row],[Name]],changes[[#This Row],[Name]], $E$4:changes[[#This Row],[Type of change]], "Edit")),B911)</f>
        <v>1</v>
      </c>
      <c r="C912" s="20">
        <v>44636</v>
      </c>
      <c r="D912" s="2" t="s">
        <v>2162</v>
      </c>
      <c r="E912" t="s">
        <v>2027</v>
      </c>
      <c r="F912" s="14" t="s">
        <v>1958</v>
      </c>
      <c r="G912" s="14" t="s">
        <v>2360</v>
      </c>
      <c r="H912" t="s">
        <v>442</v>
      </c>
      <c r="I912" t="s">
        <v>2365</v>
      </c>
      <c r="K912" s="3"/>
      <c r="M912" t="s">
        <v>2321</v>
      </c>
    </row>
    <row r="913" spans="1:13">
      <c r="A913" t="s">
        <v>2035</v>
      </c>
      <c r="B913">
        <f ca="1">IF(OR(changes[[#This Row],[Type]]="Checklist",changes[[#This Row],[Type]]="checklist-flat"),1+IF(changes[[#This Row],[Type of change]] = "Edit",COUNTIFS($I$4:changes[[#This Row],[Name]],changes[[#This Row],[Name]], $E$4:changes[[#This Row],[Type of change]], "Edit")),B912)</f>
        <v>1</v>
      </c>
      <c r="C913" s="20">
        <v>44636</v>
      </c>
      <c r="D913" s="2" t="s">
        <v>2162</v>
      </c>
      <c r="E913" t="s">
        <v>2027</v>
      </c>
      <c r="F913" s="14" t="s">
        <v>1958</v>
      </c>
      <c r="G913" s="14" t="s">
        <v>2360</v>
      </c>
      <c r="H913" t="s">
        <v>442</v>
      </c>
      <c r="I913" t="s">
        <v>2366</v>
      </c>
      <c r="K913" s="3"/>
      <c r="M913" t="s">
        <v>2321</v>
      </c>
    </row>
    <row r="914" spans="1:13">
      <c r="A914" t="s">
        <v>2035</v>
      </c>
      <c r="B914">
        <f ca="1">IF(OR(changes[[#This Row],[Type]]="Checklist",changes[[#This Row],[Type]]="checklist-flat"),1+IF(changes[[#This Row],[Type of change]] = "Edit",COUNTIFS($I$4:changes[[#This Row],[Name]],changes[[#This Row],[Name]], $E$4:changes[[#This Row],[Type of change]], "Edit")),B913)</f>
        <v>1</v>
      </c>
      <c r="C914" s="20">
        <v>44636</v>
      </c>
      <c r="D914" s="2" t="s">
        <v>2162</v>
      </c>
      <c r="E914" t="s">
        <v>2027</v>
      </c>
      <c r="F914" s="14" t="s">
        <v>1958</v>
      </c>
      <c r="G914" s="14" t="s">
        <v>2360</v>
      </c>
      <c r="H914" t="s">
        <v>442</v>
      </c>
      <c r="I914" t="s">
        <v>2367</v>
      </c>
      <c r="K914" s="3"/>
      <c r="M914" t="s">
        <v>2321</v>
      </c>
    </row>
    <row r="915" spans="1:13">
      <c r="A915" t="s">
        <v>2035</v>
      </c>
      <c r="B915">
        <f ca="1">IF(OR(changes[[#This Row],[Type]]="Checklist",changes[[#This Row],[Type]]="checklist-flat"),1+IF(changes[[#This Row],[Type of change]] = "Edit",COUNTIFS($I$4:changes[[#This Row],[Name]],changes[[#This Row],[Name]], $E$4:changes[[#This Row],[Type of change]], "Edit")),B914)</f>
        <v>1</v>
      </c>
      <c r="C915" s="20">
        <v>44636</v>
      </c>
      <c r="D915" s="2" t="s">
        <v>2162</v>
      </c>
      <c r="E915" t="s">
        <v>2027</v>
      </c>
      <c r="F915" s="14" t="s">
        <v>1958</v>
      </c>
      <c r="G915" s="14" t="s">
        <v>2360</v>
      </c>
      <c r="H915" t="s">
        <v>442</v>
      </c>
      <c r="I915" t="s">
        <v>2368</v>
      </c>
      <c r="K915" s="3"/>
      <c r="M915" t="s">
        <v>2321</v>
      </c>
    </row>
    <row r="916" spans="1:13">
      <c r="A916" t="s">
        <v>2035</v>
      </c>
      <c r="B916">
        <f ca="1">IF(OR(changes[[#This Row],[Type]]="Checklist",changes[[#This Row],[Type]]="checklist-flat"),1+IF(changes[[#This Row],[Type of change]] = "Edit",COUNTIFS($I$4:changes[[#This Row],[Name]],changes[[#This Row],[Name]], $E$4:changes[[#This Row],[Type of change]], "Edit")),B915)</f>
        <v>1</v>
      </c>
      <c r="C916" s="20">
        <v>44636</v>
      </c>
      <c r="D916" s="2" t="s">
        <v>2162</v>
      </c>
      <c r="E916" t="s">
        <v>2027</v>
      </c>
      <c r="F916" s="14" t="s">
        <v>1958</v>
      </c>
      <c r="G916" s="14" t="s">
        <v>2360</v>
      </c>
      <c r="H916" t="s">
        <v>442</v>
      </c>
      <c r="I916" t="s">
        <v>2369</v>
      </c>
      <c r="K916" s="3"/>
      <c r="M916" t="s">
        <v>2321</v>
      </c>
    </row>
    <row r="917" spans="1:13">
      <c r="A917" t="s">
        <v>2035</v>
      </c>
      <c r="B917">
        <f ca="1">IF(OR(changes[[#This Row],[Type]]="Checklist",changes[[#This Row],[Type]]="checklist-flat"),1+IF(changes[[#This Row],[Type of change]] = "Edit",COUNTIFS($I$4:changes[[#This Row],[Name]],changes[[#This Row],[Name]], $E$4:changes[[#This Row],[Type of change]], "Edit")),B916)</f>
        <v>1</v>
      </c>
      <c r="C917" s="20">
        <v>44636</v>
      </c>
      <c r="D917" s="2" t="s">
        <v>2162</v>
      </c>
      <c r="E917" t="s">
        <v>2027</v>
      </c>
      <c r="F917" s="14" t="s">
        <v>1958</v>
      </c>
      <c r="G917" s="14" t="s">
        <v>2360</v>
      </c>
      <c r="H917" t="s">
        <v>442</v>
      </c>
      <c r="I917" t="s">
        <v>2193</v>
      </c>
      <c r="K917" s="3"/>
      <c r="M917" t="s">
        <v>2321</v>
      </c>
    </row>
    <row r="918" spans="1:13">
      <c r="A918" t="s">
        <v>2035</v>
      </c>
      <c r="B918">
        <f ca="1">IF(OR(changes[[#This Row],[Type]]="Checklist",changes[[#This Row],[Type]]="checklist-flat"),1+IF(changes[[#This Row],[Type of change]] = "Edit",COUNTIFS($I$4:changes[[#This Row],[Name]],changes[[#This Row],[Name]], $E$4:changes[[#This Row],[Type of change]], "Edit")),B917)</f>
        <v>1</v>
      </c>
      <c r="C918" s="20">
        <v>44636</v>
      </c>
      <c r="D918" s="2" t="s">
        <v>2162</v>
      </c>
      <c r="E918" t="s">
        <v>2027</v>
      </c>
      <c r="F918" s="14" t="s">
        <v>1958</v>
      </c>
      <c r="G918" s="14" t="s">
        <v>2360</v>
      </c>
      <c r="H918" t="s">
        <v>896</v>
      </c>
      <c r="I918" t="s">
        <v>345</v>
      </c>
      <c r="K918" s="3"/>
      <c r="M918" t="s">
        <v>2321</v>
      </c>
    </row>
    <row r="919" spans="1:13">
      <c r="A919" t="s">
        <v>2035</v>
      </c>
      <c r="B919">
        <f ca="1">IF(OR(changes[[#This Row],[Type]]="Checklist",changes[[#This Row],[Type]]="checklist-flat"),1+IF(changes[[#This Row],[Type of change]] = "Edit",COUNTIFS($I$4:changes[[#This Row],[Name]],changes[[#This Row],[Name]], $E$4:changes[[#This Row],[Type of change]], "Edit")),B918)</f>
        <v>1</v>
      </c>
      <c r="C919" s="20">
        <v>44636</v>
      </c>
      <c r="D919" s="2" t="s">
        <v>2162</v>
      </c>
      <c r="E919" t="s">
        <v>2027</v>
      </c>
      <c r="F919" s="14" t="s">
        <v>1958</v>
      </c>
      <c r="G919" s="14" t="s">
        <v>2360</v>
      </c>
      <c r="H919" t="s">
        <v>896</v>
      </c>
      <c r="I919" t="s">
        <v>2195</v>
      </c>
      <c r="K919" s="3"/>
      <c r="M919" t="s">
        <v>2321</v>
      </c>
    </row>
    <row r="920" spans="1:13">
      <c r="A920" t="s">
        <v>2035</v>
      </c>
      <c r="B920">
        <f ca="1">IF(OR(changes[[#This Row],[Type]]="Checklist",changes[[#This Row],[Type]]="checklist-flat"),1+IF(changes[[#This Row],[Type of change]] = "Edit",COUNTIFS($I$4:changes[[#This Row],[Name]],changes[[#This Row],[Name]], $E$4:changes[[#This Row],[Type of change]], "Edit")),B919)</f>
        <v>1</v>
      </c>
      <c r="C920" s="20">
        <v>44636</v>
      </c>
      <c r="D920" s="2" t="s">
        <v>2162</v>
      </c>
      <c r="E920" t="s">
        <v>2027</v>
      </c>
      <c r="F920" s="14" t="s">
        <v>1958</v>
      </c>
      <c r="G920" s="14" t="s">
        <v>2360</v>
      </c>
      <c r="H920" t="s">
        <v>896</v>
      </c>
      <c r="I920" t="s">
        <v>2356</v>
      </c>
      <c r="K920" s="3"/>
      <c r="M920" t="s">
        <v>2321</v>
      </c>
    </row>
    <row r="921" spans="1:13">
      <c r="A921" t="s">
        <v>2035</v>
      </c>
      <c r="B921">
        <f ca="1">IF(OR(changes[[#This Row],[Type]]="Checklist",changes[[#This Row],[Type]]="checklist-flat"),1+IF(changes[[#This Row],[Type of change]] = "Edit",COUNTIFS($I$4:changes[[#This Row],[Name]],changes[[#This Row],[Name]], $E$4:changes[[#This Row],[Type of change]], "Edit")),B920)</f>
        <v>1</v>
      </c>
      <c r="C921" s="20">
        <v>44636</v>
      </c>
      <c r="D921" s="2" t="s">
        <v>2162</v>
      </c>
      <c r="E921" t="s">
        <v>2027</v>
      </c>
      <c r="F921" s="14" t="s">
        <v>1958</v>
      </c>
      <c r="G921" s="14" t="s">
        <v>2360</v>
      </c>
      <c r="H921" t="s">
        <v>896</v>
      </c>
      <c r="I921" t="s">
        <v>2357</v>
      </c>
      <c r="K921" s="3"/>
      <c r="M921" t="s">
        <v>2321</v>
      </c>
    </row>
    <row r="922" spans="1:13">
      <c r="A922" t="s">
        <v>2035</v>
      </c>
      <c r="B922">
        <f ca="1">IF(OR(changes[[#This Row],[Type]]="Checklist",changes[[#This Row],[Type]]="checklist-flat"),1+IF(changes[[#This Row],[Type of change]] = "Edit",COUNTIFS($I$4:changes[[#This Row],[Name]],changes[[#This Row],[Name]], $E$4:changes[[#This Row],[Type of change]], "Edit")),B921)</f>
        <v>1</v>
      </c>
      <c r="C922" s="20">
        <v>44636</v>
      </c>
      <c r="D922" s="2" t="s">
        <v>2162</v>
      </c>
      <c r="E922" t="s">
        <v>2027</v>
      </c>
      <c r="F922" s="14" t="s">
        <v>1958</v>
      </c>
      <c r="G922" s="14" t="s">
        <v>2360</v>
      </c>
      <c r="H922" t="s">
        <v>442</v>
      </c>
      <c r="I922" t="s">
        <v>2370</v>
      </c>
      <c r="K922" s="3"/>
      <c r="M922" t="s">
        <v>2321</v>
      </c>
    </row>
    <row r="923" spans="1:13">
      <c r="A923" t="s">
        <v>2035</v>
      </c>
      <c r="B923">
        <f ca="1">IF(OR(changes[[#This Row],[Type]]="Checklist",changes[[#This Row],[Type]]="checklist-flat"),1+IF(changes[[#This Row],[Type of change]] = "Edit",COUNTIFS($I$4:changes[[#This Row],[Name]],changes[[#This Row],[Name]], $E$4:changes[[#This Row],[Type of change]], "Edit")),B922)</f>
        <v>1</v>
      </c>
      <c r="C923" s="20">
        <v>44636</v>
      </c>
      <c r="D923" s="2" t="s">
        <v>2162</v>
      </c>
      <c r="E923" t="s">
        <v>2027</v>
      </c>
      <c r="F923" s="14" t="s">
        <v>1958</v>
      </c>
      <c r="G923" s="14" t="s">
        <v>2360</v>
      </c>
      <c r="H923" t="s">
        <v>442</v>
      </c>
      <c r="I923" t="s">
        <v>2359</v>
      </c>
      <c r="K923" s="3"/>
      <c r="M923" t="s">
        <v>2321</v>
      </c>
    </row>
    <row r="924" spans="1:13">
      <c r="A924" t="s">
        <v>2035</v>
      </c>
      <c r="B924">
        <f ca="1">IF(OR(changes[[#This Row],[Type]]="Checklist",changes[[#This Row],[Type]]="checklist-flat"),1+IF(changes[[#This Row],[Type of change]] = "Edit",COUNTIFS($I$4:changes[[#This Row],[Name]],changes[[#This Row],[Name]], $E$4:changes[[#This Row],[Type of change]], "Edit")),B923)</f>
        <v>1</v>
      </c>
      <c r="C924" s="20">
        <v>44636</v>
      </c>
      <c r="D924" s="2" t="s">
        <v>2162</v>
      </c>
      <c r="E924" t="s">
        <v>2027</v>
      </c>
      <c r="F924" s="14" t="s">
        <v>1958</v>
      </c>
      <c r="G924" s="14" t="s">
        <v>2360</v>
      </c>
      <c r="H924" t="s">
        <v>24</v>
      </c>
      <c r="I924" t="s">
        <v>2347</v>
      </c>
      <c r="K924" s="3"/>
      <c r="M924" t="s">
        <v>2321</v>
      </c>
    </row>
    <row r="925" spans="1:13">
      <c r="A925" t="s">
        <v>2035</v>
      </c>
      <c r="B925">
        <f ca="1">IF(OR(changes[[#This Row],[Type]]="Checklist",changes[[#This Row],[Type]]="checklist-flat"),1+IF(changes[[#This Row],[Type of change]] = "Edit",COUNTIFS($I$4:changes[[#This Row],[Name]],changes[[#This Row],[Name]], $E$4:changes[[#This Row],[Type of change]], "Edit")),B924)</f>
        <v>1</v>
      </c>
      <c r="C925" s="20">
        <v>44636</v>
      </c>
      <c r="D925" s="2" t="s">
        <v>2162</v>
      </c>
      <c r="E925" t="s">
        <v>2027</v>
      </c>
      <c r="F925" s="14" t="s">
        <v>1958</v>
      </c>
      <c r="G925" s="14" t="s">
        <v>2360</v>
      </c>
      <c r="H925" t="s">
        <v>1127</v>
      </c>
      <c r="I925" t="s">
        <v>2371</v>
      </c>
      <c r="K925" s="3"/>
      <c r="M925" t="s">
        <v>2321</v>
      </c>
    </row>
    <row r="926" spans="1:13">
      <c r="A926" t="s">
        <v>2035</v>
      </c>
      <c r="B926">
        <f ca="1">IF(OR(changes[[#This Row],[Type]]="Checklist",changes[[#This Row],[Type]]="checklist-flat"),1+IF(changes[[#This Row],[Type of change]] = "Edit",COUNTIFS($I$4:changes[[#This Row],[Name]],changes[[#This Row],[Name]], $E$4:changes[[#This Row],[Type of change]], "Edit")),B925)</f>
        <v>1</v>
      </c>
      <c r="C926" s="20">
        <v>44636</v>
      </c>
      <c r="D926" s="2" t="s">
        <v>2162</v>
      </c>
      <c r="E926" t="s">
        <v>2027</v>
      </c>
      <c r="F926" s="14" t="s">
        <v>1958</v>
      </c>
      <c r="G926" s="14" t="s">
        <v>2360</v>
      </c>
      <c r="H926" t="s">
        <v>15</v>
      </c>
      <c r="I926" t="s">
        <v>2362</v>
      </c>
      <c r="K926" s="3"/>
      <c r="M926" t="s">
        <v>2321</v>
      </c>
    </row>
    <row r="927" spans="1:13">
      <c r="A927" t="s">
        <v>2035</v>
      </c>
      <c r="B927">
        <f ca="1">IF(OR(changes[[#This Row],[Type]]="Checklist",changes[[#This Row],[Type]]="checklist-flat"),1+IF(changes[[#This Row],[Type of change]] = "Edit",COUNTIFS($I$4:changes[[#This Row],[Name]],changes[[#This Row],[Name]], $E$4:changes[[#This Row],[Type of change]], "Edit")),B926)</f>
        <v>1</v>
      </c>
      <c r="C927" s="20">
        <v>44636</v>
      </c>
      <c r="D927" s="2" t="s">
        <v>2162</v>
      </c>
      <c r="E927" t="s">
        <v>2027</v>
      </c>
      <c r="F927" s="14" t="s">
        <v>1958</v>
      </c>
      <c r="G927" s="14" t="s">
        <v>2360</v>
      </c>
      <c r="H927" t="s">
        <v>442</v>
      </c>
      <c r="I927" t="s">
        <v>2363</v>
      </c>
      <c r="K927" s="3"/>
      <c r="M927" t="s">
        <v>2321</v>
      </c>
    </row>
    <row r="928" spans="1:13">
      <c r="A928" t="s">
        <v>2035</v>
      </c>
      <c r="B928">
        <f ca="1">IF(OR(changes[[#This Row],[Type]]="Checklist",changes[[#This Row],[Type]]="checklist-flat"),1+IF(changes[[#This Row],[Type of change]] = "Edit",COUNTIFS($I$4:changes[[#This Row],[Name]],changes[[#This Row],[Name]], $E$4:changes[[#This Row],[Type of change]], "Edit")),B927)</f>
        <v>1</v>
      </c>
      <c r="C928" s="20">
        <v>44636</v>
      </c>
      <c r="D928" s="2" t="s">
        <v>2162</v>
      </c>
      <c r="E928" t="s">
        <v>2027</v>
      </c>
      <c r="F928" s="14" t="s">
        <v>1958</v>
      </c>
      <c r="G928" s="14" t="s">
        <v>2360</v>
      </c>
      <c r="H928" t="s">
        <v>442</v>
      </c>
      <c r="I928" t="s">
        <v>2364</v>
      </c>
      <c r="K928" s="3"/>
      <c r="M928" t="s">
        <v>2321</v>
      </c>
    </row>
    <row r="929" spans="1:13">
      <c r="A929" t="s">
        <v>2035</v>
      </c>
      <c r="B929">
        <f ca="1">IF(OR(changes[[#This Row],[Type]]="Checklist",changes[[#This Row],[Type]]="checklist-flat"),1+IF(changes[[#This Row],[Type of change]] = "Edit",COUNTIFS($I$4:changes[[#This Row],[Name]],changes[[#This Row],[Name]], $E$4:changes[[#This Row],[Type of change]], "Edit")),B928)</f>
        <v>1</v>
      </c>
      <c r="C929" s="20">
        <v>44636</v>
      </c>
      <c r="D929" s="2" t="s">
        <v>2162</v>
      </c>
      <c r="E929" t="s">
        <v>2027</v>
      </c>
      <c r="F929" s="14" t="s">
        <v>1958</v>
      </c>
      <c r="G929" s="14" t="s">
        <v>2360</v>
      </c>
      <c r="H929" t="s">
        <v>442</v>
      </c>
      <c r="I929" t="s">
        <v>2365</v>
      </c>
      <c r="K929" s="3"/>
      <c r="M929" t="s">
        <v>2321</v>
      </c>
    </row>
    <row r="930" spans="1:13">
      <c r="A930" t="s">
        <v>2035</v>
      </c>
      <c r="B930">
        <f ca="1">IF(OR(changes[[#This Row],[Type]]="Checklist",changes[[#This Row],[Type]]="checklist-flat"),1+IF(changes[[#This Row],[Type of change]] = "Edit",COUNTIFS($I$4:changes[[#This Row],[Name]],changes[[#This Row],[Name]], $E$4:changes[[#This Row],[Type of change]], "Edit")),B929)</f>
        <v>1</v>
      </c>
      <c r="C930" s="20">
        <v>44636</v>
      </c>
      <c r="D930" s="2" t="s">
        <v>2162</v>
      </c>
      <c r="E930" t="s">
        <v>2027</v>
      </c>
      <c r="F930" s="14" t="s">
        <v>1958</v>
      </c>
      <c r="G930" s="14" t="s">
        <v>2360</v>
      </c>
      <c r="H930" t="s">
        <v>442</v>
      </c>
      <c r="I930" t="s">
        <v>2366</v>
      </c>
      <c r="K930" s="3"/>
      <c r="M930" t="s">
        <v>2321</v>
      </c>
    </row>
    <row r="931" spans="1:13">
      <c r="A931" t="s">
        <v>2035</v>
      </c>
      <c r="B931">
        <f ca="1">IF(OR(changes[[#This Row],[Type]]="Checklist",changes[[#This Row],[Type]]="checklist-flat"),1+IF(changes[[#This Row],[Type of change]] = "Edit",COUNTIFS($I$4:changes[[#This Row],[Name]],changes[[#This Row],[Name]], $E$4:changes[[#This Row],[Type of change]], "Edit")),B930)</f>
        <v>1</v>
      </c>
      <c r="C931" s="20">
        <v>44636</v>
      </c>
      <c r="D931" s="2" t="s">
        <v>2162</v>
      </c>
      <c r="E931" t="s">
        <v>2027</v>
      </c>
      <c r="F931" s="14" t="s">
        <v>1958</v>
      </c>
      <c r="G931" s="14" t="s">
        <v>2360</v>
      </c>
      <c r="H931" t="s">
        <v>442</v>
      </c>
      <c r="I931" t="s">
        <v>2367</v>
      </c>
      <c r="K931" s="3"/>
      <c r="M931" t="s">
        <v>2321</v>
      </c>
    </row>
    <row r="932" spans="1:13">
      <c r="A932" t="s">
        <v>2035</v>
      </c>
      <c r="B932">
        <f ca="1">IF(OR(changes[[#This Row],[Type]]="Checklist",changes[[#This Row],[Type]]="checklist-flat"),1+IF(changes[[#This Row],[Type of change]] = "Edit",COUNTIFS($I$4:changes[[#This Row],[Name]],changes[[#This Row],[Name]], $E$4:changes[[#This Row],[Type of change]], "Edit")),B931)</f>
        <v>1</v>
      </c>
      <c r="C932" s="20">
        <v>44636</v>
      </c>
      <c r="D932" s="2" t="s">
        <v>2162</v>
      </c>
      <c r="E932" t="s">
        <v>2027</v>
      </c>
      <c r="F932" s="14" t="s">
        <v>1958</v>
      </c>
      <c r="G932" s="14" t="s">
        <v>2360</v>
      </c>
      <c r="H932" t="s">
        <v>442</v>
      </c>
      <c r="I932" t="s">
        <v>2368</v>
      </c>
      <c r="K932" s="3"/>
      <c r="M932" t="s">
        <v>2321</v>
      </c>
    </row>
    <row r="933" spans="1:13">
      <c r="A933" t="s">
        <v>2035</v>
      </c>
      <c r="B933">
        <f ca="1">IF(OR(changes[[#This Row],[Type]]="Checklist",changes[[#This Row],[Type]]="checklist-flat"),1+IF(changes[[#This Row],[Type of change]] = "Edit",COUNTIFS($I$4:changes[[#This Row],[Name]],changes[[#This Row],[Name]], $E$4:changes[[#This Row],[Type of change]], "Edit")),B932)</f>
        <v>1</v>
      </c>
      <c r="C933" s="20">
        <v>44636</v>
      </c>
      <c r="D933" s="2" t="s">
        <v>2162</v>
      </c>
      <c r="E933" t="s">
        <v>2027</v>
      </c>
      <c r="F933" s="14" t="s">
        <v>1958</v>
      </c>
      <c r="G933" s="14" t="s">
        <v>2360</v>
      </c>
      <c r="H933" t="s">
        <v>442</v>
      </c>
      <c r="I933" t="s">
        <v>2369</v>
      </c>
      <c r="K933" s="3"/>
      <c r="M933" t="s">
        <v>2321</v>
      </c>
    </row>
    <row r="934" spans="1:13">
      <c r="A934" t="s">
        <v>2035</v>
      </c>
      <c r="B934">
        <f ca="1">IF(OR(changes[[#This Row],[Type]]="Checklist",changes[[#This Row],[Type]]="checklist-flat"),1+IF(changes[[#This Row],[Type of change]] = "Edit",COUNTIFS($I$4:changes[[#This Row],[Name]],changes[[#This Row],[Name]], $E$4:changes[[#This Row],[Type of change]], "Edit")),B933)</f>
        <v>1</v>
      </c>
      <c r="C934" s="20">
        <v>44636</v>
      </c>
      <c r="D934" s="2" t="s">
        <v>2162</v>
      </c>
      <c r="E934" t="s">
        <v>2027</v>
      </c>
      <c r="F934" s="14" t="s">
        <v>1958</v>
      </c>
      <c r="G934" s="14" t="s">
        <v>2360</v>
      </c>
      <c r="H934" t="s">
        <v>442</v>
      </c>
      <c r="I934" t="s">
        <v>2193</v>
      </c>
      <c r="K934" s="3"/>
      <c r="M934" t="s">
        <v>2321</v>
      </c>
    </row>
    <row r="935" spans="1:13">
      <c r="A935" t="s">
        <v>2035</v>
      </c>
      <c r="B935">
        <f ca="1">IF(OR(changes[[#This Row],[Type]]="Checklist",changes[[#This Row],[Type]]="checklist-flat"),1+IF(changes[[#This Row],[Type of change]] = "Edit",COUNTIFS($I$4:changes[[#This Row],[Name]],changes[[#This Row],[Name]], $E$4:changes[[#This Row],[Type of change]], "Edit")),B934)</f>
        <v>1</v>
      </c>
      <c r="C935" s="20">
        <v>44636</v>
      </c>
      <c r="D935" s="2" t="s">
        <v>2162</v>
      </c>
      <c r="E935" t="s">
        <v>2027</v>
      </c>
      <c r="F935" s="14" t="s">
        <v>1958</v>
      </c>
      <c r="G935" s="14" t="s">
        <v>2360</v>
      </c>
      <c r="H935" t="s">
        <v>896</v>
      </c>
      <c r="I935" t="s">
        <v>345</v>
      </c>
      <c r="K935" s="3"/>
      <c r="M935" t="s">
        <v>2321</v>
      </c>
    </row>
    <row r="936" spans="1:13">
      <c r="A936" t="s">
        <v>2035</v>
      </c>
      <c r="B936">
        <f ca="1">IF(OR(changes[[#This Row],[Type]]="Checklist",changes[[#This Row],[Type]]="checklist-flat"),1+IF(changes[[#This Row],[Type of change]] = "Edit",COUNTIFS($I$4:changes[[#This Row],[Name]],changes[[#This Row],[Name]], $E$4:changes[[#This Row],[Type of change]], "Edit")),B935)</f>
        <v>1</v>
      </c>
      <c r="C936" s="20">
        <v>44636</v>
      </c>
      <c r="D936" s="2" t="s">
        <v>2162</v>
      </c>
      <c r="E936" t="s">
        <v>2027</v>
      </c>
      <c r="F936" s="14" t="s">
        <v>1958</v>
      </c>
      <c r="G936" s="14" t="s">
        <v>2360</v>
      </c>
      <c r="H936" t="s">
        <v>896</v>
      </c>
      <c r="I936" t="s">
        <v>2195</v>
      </c>
      <c r="K936" s="3"/>
      <c r="M936" t="s">
        <v>2321</v>
      </c>
    </row>
    <row r="937" spans="1:13">
      <c r="A937" t="s">
        <v>2035</v>
      </c>
      <c r="B937">
        <f ca="1">IF(OR(changes[[#This Row],[Type]]="Checklist",changes[[#This Row],[Type]]="checklist-flat"),1+IF(changes[[#This Row],[Type of change]] = "Edit",COUNTIFS($I$4:changes[[#This Row],[Name]],changes[[#This Row],[Name]], $E$4:changes[[#This Row],[Type of change]], "Edit")),B936)</f>
        <v>1</v>
      </c>
      <c r="C937" s="20">
        <v>44636</v>
      </c>
      <c r="D937" s="2" t="s">
        <v>2162</v>
      </c>
      <c r="E937" t="s">
        <v>2027</v>
      </c>
      <c r="F937" s="14" t="s">
        <v>1958</v>
      </c>
      <c r="G937" s="14" t="s">
        <v>2360</v>
      </c>
      <c r="H937" t="s">
        <v>896</v>
      </c>
      <c r="I937" t="s">
        <v>2356</v>
      </c>
      <c r="K937" s="3"/>
      <c r="M937" t="s">
        <v>2321</v>
      </c>
    </row>
    <row r="938" spans="1:13">
      <c r="A938" t="s">
        <v>2035</v>
      </c>
      <c r="B938">
        <f ca="1">IF(OR(changes[[#This Row],[Type]]="Checklist",changes[[#This Row],[Type]]="checklist-flat"),1+IF(changes[[#This Row],[Type of change]] = "Edit",COUNTIFS($I$4:changes[[#This Row],[Name]],changes[[#This Row],[Name]], $E$4:changes[[#This Row],[Type of change]], "Edit")),B937)</f>
        <v>1</v>
      </c>
      <c r="C938" s="20">
        <v>44636</v>
      </c>
      <c r="D938" s="2" t="s">
        <v>2162</v>
      </c>
      <c r="E938" t="s">
        <v>2027</v>
      </c>
      <c r="F938" s="14" t="s">
        <v>1958</v>
      </c>
      <c r="G938" s="14" t="s">
        <v>2360</v>
      </c>
      <c r="H938" t="s">
        <v>896</v>
      </c>
      <c r="I938" t="s">
        <v>2357</v>
      </c>
      <c r="K938" s="3"/>
      <c r="M938" t="s">
        <v>2321</v>
      </c>
    </row>
    <row r="939" spans="1:13">
      <c r="A939" t="s">
        <v>2035</v>
      </c>
      <c r="B939">
        <f ca="1">IF(OR(changes[[#This Row],[Type]]="Checklist",changes[[#This Row],[Type]]="checklist-flat"),1+IF(changes[[#This Row],[Type of change]] = "Edit",COUNTIFS($I$4:changes[[#This Row],[Name]],changes[[#This Row],[Name]], $E$4:changes[[#This Row],[Type of change]], "Edit")),B938)</f>
        <v>1</v>
      </c>
      <c r="C939" s="20">
        <v>44636</v>
      </c>
      <c r="D939" s="2" t="s">
        <v>2162</v>
      </c>
      <c r="E939" t="s">
        <v>2027</v>
      </c>
      <c r="F939" s="14" t="s">
        <v>1958</v>
      </c>
      <c r="G939" s="14" t="s">
        <v>2360</v>
      </c>
      <c r="H939" t="s">
        <v>442</v>
      </c>
      <c r="I939" t="s">
        <v>2370</v>
      </c>
      <c r="K939" s="3"/>
      <c r="M939" t="s">
        <v>2321</v>
      </c>
    </row>
    <row r="940" spans="1:13">
      <c r="A940" t="s">
        <v>2035</v>
      </c>
      <c r="B940">
        <f ca="1">IF(OR(changes[[#This Row],[Type]]="Checklist",changes[[#This Row],[Type]]="checklist-flat"),1+IF(changes[[#This Row],[Type of change]] = "Edit",COUNTIFS($I$4:changes[[#This Row],[Name]],changes[[#This Row],[Name]], $E$4:changes[[#This Row],[Type of change]], "Edit")),B939)</f>
        <v>1</v>
      </c>
      <c r="C940" s="20">
        <v>44636</v>
      </c>
      <c r="D940" s="2" t="s">
        <v>2162</v>
      </c>
      <c r="E940" t="s">
        <v>2027</v>
      </c>
      <c r="F940" s="14" t="s">
        <v>1958</v>
      </c>
      <c r="G940" s="14" t="s">
        <v>2360</v>
      </c>
      <c r="H940" t="s">
        <v>442</v>
      </c>
      <c r="I940" t="s">
        <v>2359</v>
      </c>
      <c r="K940" s="3"/>
      <c r="M940" t="s">
        <v>2321</v>
      </c>
    </row>
    <row r="941" spans="1:13">
      <c r="A941" t="s">
        <v>2035</v>
      </c>
      <c r="B941">
        <f ca="1">IF(OR(changes[[#This Row],[Type]]="Checklist",changes[[#This Row],[Type]]="checklist-flat"),1+IF(changes[[#This Row],[Type of change]] = "Edit",COUNTIFS($I$4:changes[[#This Row],[Name]],changes[[#This Row],[Name]], $E$4:changes[[#This Row],[Type of change]], "Edit")),B940)</f>
        <v>1</v>
      </c>
      <c r="C941" s="20">
        <v>44636</v>
      </c>
      <c r="D941" s="2" t="s">
        <v>2162</v>
      </c>
      <c r="E941" t="s">
        <v>2027</v>
      </c>
      <c r="F941" s="14" t="s">
        <v>1958</v>
      </c>
      <c r="G941" s="14" t="s">
        <v>2360</v>
      </c>
      <c r="H941" t="s">
        <v>24</v>
      </c>
      <c r="I941" t="s">
        <v>2347</v>
      </c>
      <c r="K941" s="3"/>
      <c r="M941" t="s">
        <v>2321</v>
      </c>
    </row>
    <row r="942" spans="1:13">
      <c r="A942" t="s">
        <v>2035</v>
      </c>
      <c r="B942">
        <f ca="1">IF(OR(changes[[#This Row],[Type]]="Checklist",changes[[#This Row],[Type]]="checklist-flat"),1+IF(changes[[#This Row],[Type of change]] = "Edit",COUNTIFS($I$4:changes[[#This Row],[Name]],changes[[#This Row],[Name]], $E$4:changes[[#This Row],[Type of change]], "Edit")),B941)</f>
        <v>1</v>
      </c>
      <c r="C942" s="20">
        <v>44636</v>
      </c>
      <c r="D942" s="2" t="s">
        <v>2162</v>
      </c>
      <c r="E942" t="s">
        <v>2027</v>
      </c>
      <c r="F942" s="14" t="s">
        <v>1958</v>
      </c>
      <c r="G942" s="14" t="s">
        <v>2360</v>
      </c>
      <c r="H942" t="s">
        <v>1127</v>
      </c>
      <c r="I942" t="s">
        <v>2372</v>
      </c>
      <c r="K942" s="3"/>
      <c r="M942" t="s">
        <v>2321</v>
      </c>
    </row>
    <row r="943" spans="1:13">
      <c r="A943" t="s">
        <v>2035</v>
      </c>
      <c r="B943">
        <f ca="1">IF(OR(changes[[#This Row],[Type]]="Checklist",changes[[#This Row],[Type]]="checklist-flat"),1+IF(changes[[#This Row],[Type of change]] = "Edit",COUNTIFS($I$4:changes[[#This Row],[Name]],changes[[#This Row],[Name]], $E$4:changes[[#This Row],[Type of change]], "Edit")),B942)</f>
        <v>1</v>
      </c>
      <c r="C943" s="20">
        <v>44636</v>
      </c>
      <c r="D943" s="2" t="s">
        <v>2162</v>
      </c>
      <c r="E943" t="s">
        <v>2027</v>
      </c>
      <c r="F943" s="14" t="s">
        <v>1958</v>
      </c>
      <c r="G943" s="14" t="s">
        <v>2360</v>
      </c>
      <c r="H943" t="s">
        <v>15</v>
      </c>
      <c r="I943" t="s">
        <v>2362</v>
      </c>
      <c r="K943" s="3"/>
      <c r="M943" t="s">
        <v>2321</v>
      </c>
    </row>
    <row r="944" spans="1:13">
      <c r="A944" t="s">
        <v>2035</v>
      </c>
      <c r="B944">
        <f ca="1">IF(OR(changes[[#This Row],[Type]]="Checklist",changes[[#This Row],[Type]]="checklist-flat"),1+IF(changes[[#This Row],[Type of change]] = "Edit",COUNTIFS($I$4:changes[[#This Row],[Name]],changes[[#This Row],[Name]], $E$4:changes[[#This Row],[Type of change]], "Edit")),B943)</f>
        <v>1</v>
      </c>
      <c r="C944" s="20">
        <v>44636</v>
      </c>
      <c r="D944" s="2" t="s">
        <v>2162</v>
      </c>
      <c r="E944" t="s">
        <v>2027</v>
      </c>
      <c r="F944" s="14" t="s">
        <v>1958</v>
      </c>
      <c r="G944" s="14" t="s">
        <v>2360</v>
      </c>
      <c r="H944" t="s">
        <v>442</v>
      </c>
      <c r="I944" t="s">
        <v>2363</v>
      </c>
      <c r="K944" s="3"/>
      <c r="M944" t="s">
        <v>2321</v>
      </c>
    </row>
    <row r="945" spans="1:13">
      <c r="A945" t="s">
        <v>2035</v>
      </c>
      <c r="B945">
        <f ca="1">IF(OR(changes[[#This Row],[Type]]="Checklist",changes[[#This Row],[Type]]="checklist-flat"),1+IF(changes[[#This Row],[Type of change]] = "Edit",COUNTIFS($I$4:changes[[#This Row],[Name]],changes[[#This Row],[Name]], $E$4:changes[[#This Row],[Type of change]], "Edit")),B944)</f>
        <v>1</v>
      </c>
      <c r="C945" s="20">
        <v>44636</v>
      </c>
      <c r="D945" s="2" t="s">
        <v>2162</v>
      </c>
      <c r="E945" t="s">
        <v>2027</v>
      </c>
      <c r="F945" s="14" t="s">
        <v>1958</v>
      </c>
      <c r="G945" s="14" t="s">
        <v>2360</v>
      </c>
      <c r="H945" t="s">
        <v>442</v>
      </c>
      <c r="I945" t="s">
        <v>2364</v>
      </c>
      <c r="K945" s="3"/>
      <c r="M945" t="s">
        <v>2321</v>
      </c>
    </row>
    <row r="946" spans="1:13">
      <c r="A946" t="s">
        <v>2035</v>
      </c>
      <c r="B946">
        <f ca="1">IF(OR(changes[[#This Row],[Type]]="Checklist",changes[[#This Row],[Type]]="checklist-flat"),1+IF(changes[[#This Row],[Type of change]] = "Edit",COUNTIFS($I$4:changes[[#This Row],[Name]],changes[[#This Row],[Name]], $E$4:changes[[#This Row],[Type of change]], "Edit")),B945)</f>
        <v>1</v>
      </c>
      <c r="C946" s="20">
        <v>44636</v>
      </c>
      <c r="D946" s="2" t="s">
        <v>2162</v>
      </c>
      <c r="E946" t="s">
        <v>2027</v>
      </c>
      <c r="F946" s="14" t="s">
        <v>1958</v>
      </c>
      <c r="G946" s="14" t="s">
        <v>2360</v>
      </c>
      <c r="H946" t="s">
        <v>442</v>
      </c>
      <c r="I946" t="s">
        <v>2365</v>
      </c>
      <c r="K946" s="3"/>
      <c r="M946" t="s">
        <v>2321</v>
      </c>
    </row>
    <row r="947" spans="1:13">
      <c r="A947" t="s">
        <v>2035</v>
      </c>
      <c r="B947">
        <f ca="1">IF(OR(changes[[#This Row],[Type]]="Checklist",changes[[#This Row],[Type]]="checklist-flat"),1+IF(changes[[#This Row],[Type of change]] = "Edit",COUNTIFS($I$4:changes[[#This Row],[Name]],changes[[#This Row],[Name]], $E$4:changes[[#This Row],[Type of change]], "Edit")),B946)</f>
        <v>1</v>
      </c>
      <c r="C947" s="20">
        <v>44636</v>
      </c>
      <c r="D947" s="2" t="s">
        <v>2162</v>
      </c>
      <c r="E947" t="s">
        <v>2027</v>
      </c>
      <c r="F947" s="14" t="s">
        <v>1958</v>
      </c>
      <c r="G947" s="14" t="s">
        <v>2360</v>
      </c>
      <c r="H947" t="s">
        <v>442</v>
      </c>
      <c r="I947" t="s">
        <v>2366</v>
      </c>
      <c r="K947" s="3"/>
      <c r="M947" t="s">
        <v>2321</v>
      </c>
    </row>
    <row r="948" spans="1:13">
      <c r="A948" t="s">
        <v>2035</v>
      </c>
      <c r="B948">
        <f ca="1">IF(OR(changes[[#This Row],[Type]]="Checklist",changes[[#This Row],[Type]]="checklist-flat"),1+IF(changes[[#This Row],[Type of change]] = "Edit",COUNTIFS($I$4:changes[[#This Row],[Name]],changes[[#This Row],[Name]], $E$4:changes[[#This Row],[Type of change]], "Edit")),B947)</f>
        <v>1</v>
      </c>
      <c r="C948" s="20">
        <v>44636</v>
      </c>
      <c r="D948" s="2" t="s">
        <v>2162</v>
      </c>
      <c r="E948" t="s">
        <v>2027</v>
      </c>
      <c r="F948" s="14" t="s">
        <v>1958</v>
      </c>
      <c r="G948" s="14" t="s">
        <v>2360</v>
      </c>
      <c r="H948" t="s">
        <v>442</v>
      </c>
      <c r="I948" t="s">
        <v>2367</v>
      </c>
      <c r="K948" s="3"/>
      <c r="M948" t="s">
        <v>2321</v>
      </c>
    </row>
    <row r="949" spans="1:13">
      <c r="A949" t="s">
        <v>2035</v>
      </c>
      <c r="B949">
        <f ca="1">IF(OR(changes[[#This Row],[Type]]="Checklist",changes[[#This Row],[Type]]="checklist-flat"),1+IF(changes[[#This Row],[Type of change]] = "Edit",COUNTIFS($I$4:changes[[#This Row],[Name]],changes[[#This Row],[Name]], $E$4:changes[[#This Row],[Type of change]], "Edit")),B948)</f>
        <v>1</v>
      </c>
      <c r="C949" s="20">
        <v>44636</v>
      </c>
      <c r="D949" s="2" t="s">
        <v>2162</v>
      </c>
      <c r="E949" t="s">
        <v>2027</v>
      </c>
      <c r="F949" s="14" t="s">
        <v>1958</v>
      </c>
      <c r="G949" s="14" t="s">
        <v>2360</v>
      </c>
      <c r="H949" t="s">
        <v>442</v>
      </c>
      <c r="I949" t="s">
        <v>2368</v>
      </c>
      <c r="K949" s="3"/>
      <c r="M949" t="s">
        <v>2321</v>
      </c>
    </row>
    <row r="950" spans="1:13">
      <c r="A950" t="s">
        <v>2035</v>
      </c>
      <c r="B950">
        <f ca="1">IF(OR(changes[[#This Row],[Type]]="Checklist",changes[[#This Row],[Type]]="checklist-flat"),1+IF(changes[[#This Row],[Type of change]] = "Edit",COUNTIFS($I$4:changes[[#This Row],[Name]],changes[[#This Row],[Name]], $E$4:changes[[#This Row],[Type of change]], "Edit")),B949)</f>
        <v>1</v>
      </c>
      <c r="C950" s="20">
        <v>44636</v>
      </c>
      <c r="D950" s="2" t="s">
        <v>2162</v>
      </c>
      <c r="E950" t="s">
        <v>2027</v>
      </c>
      <c r="F950" s="14" t="s">
        <v>1958</v>
      </c>
      <c r="G950" s="14" t="s">
        <v>2360</v>
      </c>
      <c r="H950" t="s">
        <v>442</v>
      </c>
      <c r="I950" t="s">
        <v>2369</v>
      </c>
      <c r="K950" s="3"/>
      <c r="M950" t="s">
        <v>2321</v>
      </c>
    </row>
    <row r="951" spans="1:13">
      <c r="A951" t="s">
        <v>2035</v>
      </c>
      <c r="B951">
        <f ca="1">IF(OR(changes[[#This Row],[Type]]="Checklist",changes[[#This Row],[Type]]="checklist-flat"),1+IF(changes[[#This Row],[Type of change]] = "Edit",COUNTIFS($I$4:changes[[#This Row],[Name]],changes[[#This Row],[Name]], $E$4:changes[[#This Row],[Type of change]], "Edit")),B950)</f>
        <v>1</v>
      </c>
      <c r="C951" s="20">
        <v>44636</v>
      </c>
      <c r="D951" s="2" t="s">
        <v>2162</v>
      </c>
      <c r="E951" t="s">
        <v>2027</v>
      </c>
      <c r="F951" s="14" t="s">
        <v>1958</v>
      </c>
      <c r="G951" s="14" t="s">
        <v>2360</v>
      </c>
      <c r="H951" t="s">
        <v>442</v>
      </c>
      <c r="I951" t="s">
        <v>2193</v>
      </c>
      <c r="K951" s="3"/>
      <c r="M951" t="s">
        <v>2321</v>
      </c>
    </row>
    <row r="952" spans="1:13">
      <c r="A952" t="s">
        <v>2035</v>
      </c>
      <c r="B952">
        <f ca="1">IF(OR(changes[[#This Row],[Type]]="Checklist",changes[[#This Row],[Type]]="checklist-flat"),1+IF(changes[[#This Row],[Type of change]] = "Edit",COUNTIFS($I$4:changes[[#This Row],[Name]],changes[[#This Row],[Name]], $E$4:changes[[#This Row],[Type of change]], "Edit")),B951)</f>
        <v>1</v>
      </c>
      <c r="C952" s="20">
        <v>44636</v>
      </c>
      <c r="D952" s="2" t="s">
        <v>2162</v>
      </c>
      <c r="E952" t="s">
        <v>2027</v>
      </c>
      <c r="F952" s="14" t="s">
        <v>1958</v>
      </c>
      <c r="G952" s="14" t="s">
        <v>2360</v>
      </c>
      <c r="H952" t="s">
        <v>896</v>
      </c>
      <c r="I952" t="s">
        <v>345</v>
      </c>
      <c r="K952" s="3"/>
      <c r="M952" t="s">
        <v>2321</v>
      </c>
    </row>
    <row r="953" spans="1:13">
      <c r="A953" t="s">
        <v>2035</v>
      </c>
      <c r="B953">
        <f ca="1">IF(OR(changes[[#This Row],[Type]]="Checklist",changes[[#This Row],[Type]]="checklist-flat"),1+IF(changes[[#This Row],[Type of change]] = "Edit",COUNTIFS($I$4:changes[[#This Row],[Name]],changes[[#This Row],[Name]], $E$4:changes[[#This Row],[Type of change]], "Edit")),B952)</f>
        <v>1</v>
      </c>
      <c r="C953" s="20">
        <v>44636</v>
      </c>
      <c r="D953" s="2" t="s">
        <v>2162</v>
      </c>
      <c r="E953" t="s">
        <v>2027</v>
      </c>
      <c r="F953" s="14" t="s">
        <v>1958</v>
      </c>
      <c r="G953" s="14" t="s">
        <v>2360</v>
      </c>
      <c r="H953" t="s">
        <v>896</v>
      </c>
      <c r="I953" t="s">
        <v>2195</v>
      </c>
      <c r="K953" s="3"/>
      <c r="M953" t="s">
        <v>2321</v>
      </c>
    </row>
    <row r="954" spans="1:13">
      <c r="A954" t="s">
        <v>2035</v>
      </c>
      <c r="B954">
        <f ca="1">IF(OR(changes[[#This Row],[Type]]="Checklist",changes[[#This Row],[Type]]="checklist-flat"),1+IF(changes[[#This Row],[Type of change]] = "Edit",COUNTIFS($I$4:changes[[#This Row],[Name]],changes[[#This Row],[Name]], $E$4:changes[[#This Row],[Type of change]], "Edit")),B953)</f>
        <v>1</v>
      </c>
      <c r="C954" s="20">
        <v>44636</v>
      </c>
      <c r="D954" s="2" t="s">
        <v>2162</v>
      </c>
      <c r="E954" t="s">
        <v>2027</v>
      </c>
      <c r="F954" s="14" t="s">
        <v>1958</v>
      </c>
      <c r="G954" s="14" t="s">
        <v>2360</v>
      </c>
      <c r="H954" t="s">
        <v>896</v>
      </c>
      <c r="I954" t="s">
        <v>2356</v>
      </c>
      <c r="K954" s="3"/>
      <c r="M954" t="s">
        <v>2321</v>
      </c>
    </row>
    <row r="955" spans="1:13">
      <c r="A955" t="s">
        <v>2035</v>
      </c>
      <c r="B955">
        <f ca="1">IF(OR(changes[[#This Row],[Type]]="Checklist",changes[[#This Row],[Type]]="checklist-flat"),1+IF(changes[[#This Row],[Type of change]] = "Edit",COUNTIFS($I$4:changes[[#This Row],[Name]],changes[[#This Row],[Name]], $E$4:changes[[#This Row],[Type of change]], "Edit")),B954)</f>
        <v>1</v>
      </c>
      <c r="C955" s="20">
        <v>44636</v>
      </c>
      <c r="D955" s="2" t="s">
        <v>2162</v>
      </c>
      <c r="E955" t="s">
        <v>2027</v>
      </c>
      <c r="F955" s="14" t="s">
        <v>1958</v>
      </c>
      <c r="G955" s="14" t="s">
        <v>2360</v>
      </c>
      <c r="H955" t="s">
        <v>896</v>
      </c>
      <c r="I955" t="s">
        <v>2357</v>
      </c>
      <c r="K955" s="3"/>
      <c r="M955" t="s">
        <v>2321</v>
      </c>
    </row>
    <row r="956" spans="1:13">
      <c r="A956" t="s">
        <v>2035</v>
      </c>
      <c r="B956">
        <f ca="1">IF(OR(changes[[#This Row],[Type]]="Checklist",changes[[#This Row],[Type]]="checklist-flat"),1+IF(changes[[#This Row],[Type of change]] = "Edit",COUNTIFS($I$4:changes[[#This Row],[Name]],changes[[#This Row],[Name]], $E$4:changes[[#This Row],[Type of change]], "Edit")),B955)</f>
        <v>1</v>
      </c>
      <c r="C956" s="20">
        <v>44636</v>
      </c>
      <c r="D956" s="2" t="s">
        <v>2162</v>
      </c>
      <c r="E956" t="s">
        <v>2027</v>
      </c>
      <c r="F956" s="14" t="s">
        <v>1958</v>
      </c>
      <c r="G956" s="14" t="s">
        <v>2360</v>
      </c>
      <c r="H956" t="s">
        <v>442</v>
      </c>
      <c r="I956" t="s">
        <v>2370</v>
      </c>
      <c r="K956" s="3"/>
      <c r="M956" t="s">
        <v>2321</v>
      </c>
    </row>
    <row r="957" spans="1:13">
      <c r="A957" t="s">
        <v>2035</v>
      </c>
      <c r="B957">
        <f ca="1">IF(OR(changes[[#This Row],[Type]]="Checklist",changes[[#This Row],[Type]]="checklist-flat"),1+IF(changes[[#This Row],[Type of change]] = "Edit",COUNTIFS($I$4:changes[[#This Row],[Name]],changes[[#This Row],[Name]], $E$4:changes[[#This Row],[Type of change]], "Edit")),B956)</f>
        <v>1</v>
      </c>
      <c r="C957" s="20">
        <v>44636</v>
      </c>
      <c r="D957" s="2" t="s">
        <v>2162</v>
      </c>
      <c r="E957" t="s">
        <v>2027</v>
      </c>
      <c r="F957" s="14" t="s">
        <v>1958</v>
      </c>
      <c r="G957" s="14" t="s">
        <v>2360</v>
      </c>
      <c r="H957" t="s">
        <v>442</v>
      </c>
      <c r="I957" t="s">
        <v>2359</v>
      </c>
      <c r="K957" s="3"/>
      <c r="M957" t="s">
        <v>2321</v>
      </c>
    </row>
    <row r="958" spans="1:13">
      <c r="A958" t="s">
        <v>2035</v>
      </c>
      <c r="B958">
        <f ca="1">IF(OR(changes[[#This Row],[Type]]="Checklist",changes[[#This Row],[Type]]="checklist-flat"),1+IF(changes[[#This Row],[Type of change]] = "Edit",COUNTIFS($I$4:changes[[#This Row],[Name]],changes[[#This Row],[Name]], $E$4:changes[[#This Row],[Type of change]], "Edit")),B957)</f>
        <v>1</v>
      </c>
      <c r="C958" s="20">
        <v>44636</v>
      </c>
      <c r="D958" s="2" t="s">
        <v>2162</v>
      </c>
      <c r="E958" t="s">
        <v>2027</v>
      </c>
      <c r="F958" s="14" t="s">
        <v>1958</v>
      </c>
      <c r="G958" s="14" t="s">
        <v>2360</v>
      </c>
      <c r="H958" t="s">
        <v>24</v>
      </c>
      <c r="I958" t="s">
        <v>2347</v>
      </c>
      <c r="K958" s="3"/>
      <c r="M958" t="s">
        <v>2321</v>
      </c>
    </row>
    <row r="959" spans="1:13">
      <c r="A959" t="s">
        <v>2035</v>
      </c>
      <c r="B959">
        <f ca="1">IF(OR(changes[[#This Row],[Type]]="Checklist",changes[[#This Row],[Type]]="checklist-flat"),1+IF(changes[[#This Row],[Type of change]] = "Edit",COUNTIFS($I$4:changes[[#This Row],[Name]],changes[[#This Row],[Name]], $E$4:changes[[#This Row],[Type of change]], "Edit")),B958)</f>
        <v>1</v>
      </c>
      <c r="C959" s="20">
        <v>44636</v>
      </c>
      <c r="D959" s="2" t="s">
        <v>2162</v>
      </c>
      <c r="E959" t="s">
        <v>2027</v>
      </c>
      <c r="F959" s="14" t="s">
        <v>1958</v>
      </c>
      <c r="G959" s="14" t="s">
        <v>2373</v>
      </c>
      <c r="H959" t="s">
        <v>430</v>
      </c>
      <c r="I959" t="s">
        <v>2373</v>
      </c>
      <c r="K959" s="3"/>
      <c r="M959" t="s">
        <v>2321</v>
      </c>
    </row>
    <row r="960" spans="1:13">
      <c r="A960" t="s">
        <v>2035</v>
      </c>
      <c r="B960">
        <f ca="1">IF(OR(changes[[#This Row],[Type]]="Checklist",changes[[#This Row],[Type]]="checklist-flat"),1+IF(changes[[#This Row],[Type of change]] = "Edit",COUNTIFS($I$4:changes[[#This Row],[Name]],changes[[#This Row],[Name]], $E$4:changes[[#This Row],[Type of change]], "Edit")),B959)</f>
        <v>1</v>
      </c>
      <c r="C960" s="20">
        <v>44636</v>
      </c>
      <c r="D960" s="2" t="s">
        <v>2162</v>
      </c>
      <c r="E960" t="s">
        <v>2027</v>
      </c>
      <c r="F960" s="14" t="s">
        <v>1958</v>
      </c>
      <c r="G960" s="14" t="s">
        <v>2373</v>
      </c>
      <c r="H960" t="s">
        <v>237</v>
      </c>
      <c r="I960" t="s">
        <v>2374</v>
      </c>
      <c r="K960" s="3"/>
      <c r="M960" t="s">
        <v>2321</v>
      </c>
    </row>
    <row r="961" spans="1:13">
      <c r="A961" t="s">
        <v>2035</v>
      </c>
      <c r="B961">
        <f ca="1">IF(OR(changes[[#This Row],[Type]]="Checklist",changes[[#This Row],[Type]]="checklist-flat"),1+IF(changes[[#This Row],[Type of change]] = "Edit",COUNTIFS($I$4:changes[[#This Row],[Name]],changes[[#This Row],[Name]], $E$4:changes[[#This Row],[Type of change]], "Edit")),B960)</f>
        <v>1</v>
      </c>
      <c r="C961" s="20">
        <v>44636</v>
      </c>
      <c r="D961" s="2" t="s">
        <v>2162</v>
      </c>
      <c r="E961" t="s">
        <v>2027</v>
      </c>
      <c r="F961" s="14" t="s">
        <v>1958</v>
      </c>
      <c r="G961" s="14" t="s">
        <v>2373</v>
      </c>
      <c r="H961" t="s">
        <v>442</v>
      </c>
      <c r="I961" t="s">
        <v>2193</v>
      </c>
      <c r="K961" s="3"/>
      <c r="M961" t="s">
        <v>2321</v>
      </c>
    </row>
    <row r="962" spans="1:13">
      <c r="A962" t="s">
        <v>2035</v>
      </c>
      <c r="B962">
        <f ca="1">IF(OR(changes[[#This Row],[Type]]="Checklist",changes[[#This Row],[Type]]="checklist-flat"),1+IF(changes[[#This Row],[Type of change]] = "Edit",COUNTIFS($I$4:changes[[#This Row],[Name]],changes[[#This Row],[Name]], $E$4:changes[[#This Row],[Type of change]], "Edit")),B961)</f>
        <v>1</v>
      </c>
      <c r="C962" s="20">
        <v>44636</v>
      </c>
      <c r="D962" s="2" t="s">
        <v>2162</v>
      </c>
      <c r="E962" t="s">
        <v>2027</v>
      </c>
      <c r="F962" s="14" t="s">
        <v>1958</v>
      </c>
      <c r="G962" s="14" t="s">
        <v>2373</v>
      </c>
      <c r="H962" t="s">
        <v>896</v>
      </c>
      <c r="I962" t="s">
        <v>345</v>
      </c>
      <c r="K962" s="3"/>
      <c r="M962" t="s">
        <v>2321</v>
      </c>
    </row>
    <row r="963" spans="1:13">
      <c r="A963" t="s">
        <v>2035</v>
      </c>
      <c r="B963">
        <f ca="1">IF(OR(changes[[#This Row],[Type]]="Checklist",changes[[#This Row],[Type]]="checklist-flat"),1+IF(changes[[#This Row],[Type of change]] = "Edit",COUNTIFS($I$4:changes[[#This Row],[Name]],changes[[#This Row],[Name]], $E$4:changes[[#This Row],[Type of change]], "Edit")),B962)</f>
        <v>1</v>
      </c>
      <c r="C963" s="20">
        <v>44636</v>
      </c>
      <c r="D963" s="2" t="s">
        <v>2162</v>
      </c>
      <c r="E963" t="s">
        <v>2027</v>
      </c>
      <c r="F963" s="14" t="s">
        <v>1958</v>
      </c>
      <c r="G963" s="14" t="s">
        <v>2373</v>
      </c>
      <c r="H963" t="s">
        <v>896</v>
      </c>
      <c r="I963" t="s">
        <v>2195</v>
      </c>
      <c r="K963" s="3"/>
      <c r="M963" t="s">
        <v>2321</v>
      </c>
    </row>
    <row r="964" spans="1:13">
      <c r="A964" t="s">
        <v>2035</v>
      </c>
      <c r="B964">
        <f ca="1">IF(OR(changes[[#This Row],[Type]]="Checklist",changes[[#This Row],[Type]]="checklist-flat"),1+IF(changes[[#This Row],[Type of change]] = "Edit",COUNTIFS($I$4:changes[[#This Row],[Name]],changes[[#This Row],[Name]], $E$4:changes[[#This Row],[Type of change]], "Edit")),B963)</f>
        <v>1</v>
      </c>
      <c r="C964" s="20">
        <v>44636</v>
      </c>
      <c r="D964" s="2" t="s">
        <v>2162</v>
      </c>
      <c r="E964" t="s">
        <v>2027</v>
      </c>
      <c r="F964" s="14" t="s">
        <v>1958</v>
      </c>
      <c r="G964" s="14" t="s">
        <v>2373</v>
      </c>
      <c r="H964" t="s">
        <v>896</v>
      </c>
      <c r="I964" t="s">
        <v>2356</v>
      </c>
      <c r="K964" s="3"/>
      <c r="M964" t="s">
        <v>2321</v>
      </c>
    </row>
    <row r="965" spans="1:13">
      <c r="A965" t="s">
        <v>2035</v>
      </c>
      <c r="B965">
        <f ca="1">IF(OR(changes[[#This Row],[Type]]="Checklist",changes[[#This Row],[Type]]="checklist-flat"),1+IF(changes[[#This Row],[Type of change]] = "Edit",COUNTIFS($I$4:changes[[#This Row],[Name]],changes[[#This Row],[Name]], $E$4:changes[[#This Row],[Type of change]], "Edit")),B964)</f>
        <v>1</v>
      </c>
      <c r="C965" s="20">
        <v>44636</v>
      </c>
      <c r="D965" s="2" t="s">
        <v>2162</v>
      </c>
      <c r="E965" t="s">
        <v>2027</v>
      </c>
      <c r="F965" s="14" t="s">
        <v>1958</v>
      </c>
      <c r="G965" s="14" t="s">
        <v>2373</v>
      </c>
      <c r="H965" t="s">
        <v>896</v>
      </c>
      <c r="I965" t="s">
        <v>2357</v>
      </c>
      <c r="K965" s="3"/>
      <c r="M965" t="s">
        <v>2321</v>
      </c>
    </row>
    <row r="966" spans="1:13">
      <c r="A966" t="s">
        <v>2035</v>
      </c>
      <c r="B966">
        <f ca="1">IF(OR(changes[[#This Row],[Type]]="Checklist",changes[[#This Row],[Type]]="checklist-flat"),1+IF(changes[[#This Row],[Type of change]] = "Edit",COUNTIFS($I$4:changes[[#This Row],[Name]],changes[[#This Row],[Name]], $E$4:changes[[#This Row],[Type of change]], "Edit")),B965)</f>
        <v>1</v>
      </c>
      <c r="C966" s="20">
        <v>44636</v>
      </c>
      <c r="D966" s="2" t="s">
        <v>2162</v>
      </c>
      <c r="E966" t="s">
        <v>2027</v>
      </c>
      <c r="F966" s="14" t="s">
        <v>1958</v>
      </c>
      <c r="G966" s="14" t="s">
        <v>2373</v>
      </c>
      <c r="H966" t="s">
        <v>442</v>
      </c>
      <c r="I966" t="s">
        <v>2370</v>
      </c>
      <c r="K966" s="3"/>
      <c r="M966" t="s">
        <v>2321</v>
      </c>
    </row>
    <row r="967" spans="1:13">
      <c r="A967" t="s">
        <v>2035</v>
      </c>
      <c r="B967">
        <f ca="1">IF(OR(changes[[#This Row],[Type]]="Checklist",changes[[#This Row],[Type]]="checklist-flat"),1+IF(changes[[#This Row],[Type of change]] = "Edit",COUNTIFS($I$4:changes[[#This Row],[Name]],changes[[#This Row],[Name]], $E$4:changes[[#This Row],[Type of change]], "Edit")),B966)</f>
        <v>1</v>
      </c>
      <c r="C967" s="20">
        <v>44636</v>
      </c>
      <c r="D967" s="2" t="s">
        <v>2162</v>
      </c>
      <c r="E967" t="s">
        <v>2027</v>
      </c>
      <c r="F967" s="14" t="s">
        <v>1958</v>
      </c>
      <c r="G967" s="14" t="s">
        <v>2373</v>
      </c>
      <c r="H967" t="s">
        <v>442</v>
      </c>
      <c r="I967" t="s">
        <v>2359</v>
      </c>
      <c r="K967" s="3"/>
      <c r="M967" t="s">
        <v>2321</v>
      </c>
    </row>
    <row r="968" spans="1:13">
      <c r="A968" t="s">
        <v>2035</v>
      </c>
      <c r="B968">
        <f ca="1">IF(OR(changes[[#This Row],[Type]]="Checklist",changes[[#This Row],[Type]]="checklist-flat"),1+IF(changes[[#This Row],[Type of change]] = "Edit",COUNTIFS($I$4:changes[[#This Row],[Name]],changes[[#This Row],[Name]], $E$4:changes[[#This Row],[Type of change]], "Edit")),B967)</f>
        <v>1</v>
      </c>
      <c r="C968" s="20">
        <v>44636</v>
      </c>
      <c r="D968" s="2" t="s">
        <v>2162</v>
      </c>
      <c r="E968" t="s">
        <v>2027</v>
      </c>
      <c r="F968" s="14" t="s">
        <v>1958</v>
      </c>
      <c r="G968" s="14" t="s">
        <v>2373</v>
      </c>
      <c r="H968" t="s">
        <v>24</v>
      </c>
      <c r="I968" t="s">
        <v>2347</v>
      </c>
      <c r="K968" s="3"/>
      <c r="M968" t="s">
        <v>2321</v>
      </c>
    </row>
    <row r="969" spans="1:13">
      <c r="A969" t="s">
        <v>2035</v>
      </c>
      <c r="B969">
        <f ca="1">IF(OR(changes[[#This Row],[Type]]="Checklist",changes[[#This Row],[Type]]="checklist-flat"),1+IF(changes[[#This Row],[Type of change]] = "Edit",COUNTIFS($I$4:changes[[#This Row],[Name]],changes[[#This Row],[Name]], $E$4:changes[[#This Row],[Type of change]], "Edit")),B968)</f>
        <v>1</v>
      </c>
      <c r="C969" s="20">
        <v>44636</v>
      </c>
      <c r="D969" s="2" t="s">
        <v>2162</v>
      </c>
      <c r="E969" t="s">
        <v>2027</v>
      </c>
      <c r="F969" s="14" t="s">
        <v>1958</v>
      </c>
      <c r="G969" s="14" t="s">
        <v>2375</v>
      </c>
      <c r="H969" t="s">
        <v>430</v>
      </c>
      <c r="I969" t="s">
        <v>2375</v>
      </c>
      <c r="K969" s="3"/>
      <c r="M969" t="s">
        <v>2321</v>
      </c>
    </row>
    <row r="970" spans="1:13">
      <c r="A970" t="s">
        <v>2035</v>
      </c>
      <c r="B970">
        <f ca="1">IF(OR(changes[[#This Row],[Type]]="Checklist",changes[[#This Row],[Type]]="checklist-flat"),1+IF(changes[[#This Row],[Type of change]] = "Edit",COUNTIFS($I$4:changes[[#This Row],[Name]],changes[[#This Row],[Name]], $E$4:changes[[#This Row],[Type of change]], "Edit")),B969)</f>
        <v>1</v>
      </c>
      <c r="C970" s="20">
        <v>44636</v>
      </c>
      <c r="D970" s="2" t="s">
        <v>2162</v>
      </c>
      <c r="E970" t="s">
        <v>2027</v>
      </c>
      <c r="F970" s="14" t="s">
        <v>1958</v>
      </c>
      <c r="G970" s="14" t="s">
        <v>2375</v>
      </c>
      <c r="H970" t="s">
        <v>15</v>
      </c>
      <c r="I970" t="s">
        <v>2376</v>
      </c>
      <c r="K970" s="3"/>
      <c r="M970" t="s">
        <v>2321</v>
      </c>
    </row>
    <row r="971" spans="1:13">
      <c r="A971" t="s">
        <v>2035</v>
      </c>
      <c r="B971">
        <f ca="1">IF(OR(changes[[#This Row],[Type]]="Checklist",changes[[#This Row],[Type]]="checklist-flat"),1+IF(changes[[#This Row],[Type of change]] = "Edit",COUNTIFS($I$4:changes[[#This Row],[Name]],changes[[#This Row],[Name]], $E$4:changes[[#This Row],[Type of change]], "Edit")),B970)</f>
        <v>1</v>
      </c>
      <c r="C971" s="20">
        <v>44636</v>
      </c>
      <c r="D971" s="2" t="s">
        <v>2162</v>
      </c>
      <c r="E971" t="s">
        <v>2027</v>
      </c>
      <c r="F971" s="14" t="s">
        <v>1958</v>
      </c>
      <c r="G971" s="14" t="s">
        <v>2375</v>
      </c>
      <c r="H971" t="s">
        <v>442</v>
      </c>
      <c r="I971" t="s">
        <v>2377</v>
      </c>
      <c r="K971" s="3"/>
      <c r="M971" t="s">
        <v>2321</v>
      </c>
    </row>
    <row r="972" spans="1:13">
      <c r="A972" t="s">
        <v>2035</v>
      </c>
      <c r="B972">
        <f ca="1">IF(OR(changes[[#This Row],[Type]]="Checklist",changes[[#This Row],[Type]]="checklist-flat"),1+IF(changes[[#This Row],[Type of change]] = "Edit",COUNTIFS($I$4:changes[[#This Row],[Name]],changes[[#This Row],[Name]], $E$4:changes[[#This Row],[Type of change]], "Edit")),B971)</f>
        <v>1</v>
      </c>
      <c r="C972" s="20">
        <v>44636</v>
      </c>
      <c r="D972" s="2" t="s">
        <v>2162</v>
      </c>
      <c r="E972" t="s">
        <v>2027</v>
      </c>
      <c r="F972" s="14" t="s">
        <v>1958</v>
      </c>
      <c r="G972" s="14" t="s">
        <v>2375</v>
      </c>
      <c r="H972" t="s">
        <v>442</v>
      </c>
      <c r="I972" t="s">
        <v>2378</v>
      </c>
      <c r="K972" s="3"/>
      <c r="M972" t="s">
        <v>2321</v>
      </c>
    </row>
    <row r="973" spans="1:13">
      <c r="A973" t="s">
        <v>2035</v>
      </c>
      <c r="B973">
        <f ca="1">IF(OR(changes[[#This Row],[Type]]="Checklist",changes[[#This Row],[Type]]="checklist-flat"),1+IF(changes[[#This Row],[Type of change]] = "Edit",COUNTIFS($I$4:changes[[#This Row],[Name]],changes[[#This Row],[Name]], $E$4:changes[[#This Row],[Type of change]], "Edit")),B972)</f>
        <v>1</v>
      </c>
      <c r="C973" s="20">
        <v>44636</v>
      </c>
      <c r="D973" s="2" t="s">
        <v>2162</v>
      </c>
      <c r="E973" t="s">
        <v>2027</v>
      </c>
      <c r="F973" s="14" t="s">
        <v>1958</v>
      </c>
      <c r="G973" s="14" t="s">
        <v>2375</v>
      </c>
      <c r="H973" t="s">
        <v>442</v>
      </c>
      <c r="I973" t="s">
        <v>2379</v>
      </c>
      <c r="K973" s="3"/>
      <c r="M973" t="s">
        <v>2321</v>
      </c>
    </row>
    <row r="974" spans="1:13">
      <c r="A974" t="s">
        <v>2035</v>
      </c>
      <c r="B974">
        <f ca="1">IF(OR(changes[[#This Row],[Type]]="Checklist",changes[[#This Row],[Type]]="checklist-flat"),1+IF(changes[[#This Row],[Type of change]] = "Edit",COUNTIFS($I$4:changes[[#This Row],[Name]],changes[[#This Row],[Name]], $E$4:changes[[#This Row],[Type of change]], "Edit")),B973)</f>
        <v>1</v>
      </c>
      <c r="C974" s="20">
        <v>44636</v>
      </c>
      <c r="D974" s="2" t="s">
        <v>2162</v>
      </c>
      <c r="E974" t="s">
        <v>2027</v>
      </c>
      <c r="F974" s="14" t="s">
        <v>1958</v>
      </c>
      <c r="G974" s="14" t="s">
        <v>2375</v>
      </c>
      <c r="H974" t="s">
        <v>442</v>
      </c>
      <c r="I974" t="s">
        <v>2380</v>
      </c>
      <c r="K974" s="3"/>
      <c r="M974" t="s">
        <v>2321</v>
      </c>
    </row>
    <row r="975" spans="1:13">
      <c r="A975" t="s">
        <v>2035</v>
      </c>
      <c r="B975">
        <f ca="1">IF(OR(changes[[#This Row],[Type]]="Checklist",changes[[#This Row],[Type]]="checklist-flat"),1+IF(changes[[#This Row],[Type of change]] = "Edit",COUNTIFS($I$4:changes[[#This Row],[Name]],changes[[#This Row],[Name]], $E$4:changes[[#This Row],[Type of change]], "Edit")),B974)</f>
        <v>1</v>
      </c>
      <c r="C975" s="20">
        <v>44636</v>
      </c>
      <c r="D975" s="2" t="s">
        <v>2162</v>
      </c>
      <c r="E975" t="s">
        <v>2027</v>
      </c>
      <c r="F975" s="14" t="s">
        <v>1958</v>
      </c>
      <c r="G975" s="14" t="s">
        <v>2375</v>
      </c>
      <c r="H975" t="s">
        <v>442</v>
      </c>
      <c r="I975" t="s">
        <v>2381</v>
      </c>
      <c r="K975" s="3"/>
      <c r="M975" t="s">
        <v>2321</v>
      </c>
    </row>
    <row r="976" spans="1:13">
      <c r="A976" t="s">
        <v>2035</v>
      </c>
      <c r="B976">
        <f ca="1">IF(OR(changes[[#This Row],[Type]]="Checklist",changes[[#This Row],[Type]]="checklist-flat"),1+IF(changes[[#This Row],[Type of change]] = "Edit",COUNTIFS($I$4:changes[[#This Row],[Name]],changes[[#This Row],[Name]], $E$4:changes[[#This Row],[Type of change]], "Edit")),B975)</f>
        <v>1</v>
      </c>
      <c r="C976" s="20">
        <v>44636</v>
      </c>
      <c r="D976" s="2" t="s">
        <v>2162</v>
      </c>
      <c r="E976" t="s">
        <v>2027</v>
      </c>
      <c r="F976" s="14" t="s">
        <v>1958</v>
      </c>
      <c r="G976" s="14" t="s">
        <v>2375</v>
      </c>
      <c r="H976" t="s">
        <v>442</v>
      </c>
      <c r="I976" t="s">
        <v>2382</v>
      </c>
      <c r="K976" s="3"/>
      <c r="M976" t="s">
        <v>2321</v>
      </c>
    </row>
    <row r="977" spans="1:13">
      <c r="A977" t="s">
        <v>2035</v>
      </c>
      <c r="B977">
        <f ca="1">IF(OR(changes[[#This Row],[Type]]="Checklist",changes[[#This Row],[Type]]="checklist-flat"),1+IF(changes[[#This Row],[Type of change]] = "Edit",COUNTIFS($I$4:changes[[#This Row],[Name]],changes[[#This Row],[Name]], $E$4:changes[[#This Row],[Type of change]], "Edit")),B976)</f>
        <v>1</v>
      </c>
      <c r="C977" s="20">
        <v>44636</v>
      </c>
      <c r="D977" s="2" t="s">
        <v>2162</v>
      </c>
      <c r="E977" t="s">
        <v>2027</v>
      </c>
      <c r="F977" s="14" t="s">
        <v>1958</v>
      </c>
      <c r="G977" s="14" t="s">
        <v>2375</v>
      </c>
      <c r="H977" t="s">
        <v>442</v>
      </c>
      <c r="I977" t="s">
        <v>2383</v>
      </c>
      <c r="K977" s="3"/>
      <c r="M977" t="s">
        <v>2321</v>
      </c>
    </row>
    <row r="978" spans="1:13">
      <c r="A978" t="s">
        <v>2035</v>
      </c>
      <c r="B978">
        <f ca="1">IF(OR(changes[[#This Row],[Type]]="Checklist",changes[[#This Row],[Type]]="checklist-flat"),1+IF(changes[[#This Row],[Type of change]] = "Edit",COUNTIFS($I$4:changes[[#This Row],[Name]],changes[[#This Row],[Name]], $E$4:changes[[#This Row],[Type of change]], "Edit")),B977)</f>
        <v>1</v>
      </c>
      <c r="C978" s="20">
        <v>44636</v>
      </c>
      <c r="D978" s="2" t="s">
        <v>2162</v>
      </c>
      <c r="E978" t="s">
        <v>2027</v>
      </c>
      <c r="F978" s="14" t="s">
        <v>1958</v>
      </c>
      <c r="G978" s="14" t="s">
        <v>2375</v>
      </c>
      <c r="H978" t="s">
        <v>442</v>
      </c>
      <c r="I978" t="s">
        <v>2384</v>
      </c>
      <c r="K978" s="3"/>
      <c r="M978" t="s">
        <v>2321</v>
      </c>
    </row>
    <row r="979" spans="1:13">
      <c r="A979" t="s">
        <v>2035</v>
      </c>
      <c r="B979">
        <f ca="1">IF(OR(changes[[#This Row],[Type]]="Checklist",changes[[#This Row],[Type]]="checklist-flat"),1+IF(changes[[#This Row],[Type of change]] = "Edit",COUNTIFS($I$4:changes[[#This Row],[Name]],changes[[#This Row],[Name]], $E$4:changes[[#This Row],[Type of change]], "Edit")),B978)</f>
        <v>1</v>
      </c>
      <c r="C979" s="20">
        <v>44636</v>
      </c>
      <c r="D979" s="2" t="s">
        <v>2162</v>
      </c>
      <c r="E979" t="s">
        <v>2027</v>
      </c>
      <c r="F979" s="14" t="s">
        <v>1958</v>
      </c>
      <c r="G979" s="14" t="s">
        <v>2375</v>
      </c>
      <c r="H979" t="s">
        <v>442</v>
      </c>
      <c r="I979" t="s">
        <v>2385</v>
      </c>
      <c r="K979" s="3"/>
      <c r="M979" t="s">
        <v>2321</v>
      </c>
    </row>
    <row r="980" spans="1:13">
      <c r="A980" t="s">
        <v>2035</v>
      </c>
      <c r="B980">
        <f ca="1">IF(OR(changes[[#This Row],[Type]]="Checklist",changes[[#This Row],[Type]]="checklist-flat"),1+IF(changes[[#This Row],[Type of change]] = "Edit",COUNTIFS($I$4:changes[[#This Row],[Name]],changes[[#This Row],[Name]], $E$4:changes[[#This Row],[Type of change]], "Edit")),B979)</f>
        <v>1</v>
      </c>
      <c r="C980" s="20">
        <v>44636</v>
      </c>
      <c r="D980" s="2" t="s">
        <v>2162</v>
      </c>
      <c r="E980" t="s">
        <v>2027</v>
      </c>
      <c r="F980" s="14" t="s">
        <v>1958</v>
      </c>
      <c r="G980" s="14" t="s">
        <v>2375</v>
      </c>
      <c r="H980" t="s">
        <v>442</v>
      </c>
      <c r="I980" t="s">
        <v>2386</v>
      </c>
      <c r="K980" s="3"/>
      <c r="M980" t="s">
        <v>2321</v>
      </c>
    </row>
    <row r="981" spans="1:13">
      <c r="A981" t="s">
        <v>2035</v>
      </c>
      <c r="B981">
        <f ca="1">IF(OR(changes[[#This Row],[Type]]="Checklist",changes[[#This Row],[Type]]="checklist-flat"),1+IF(changes[[#This Row],[Type of change]] = "Edit",COUNTIFS($I$4:changes[[#This Row],[Name]],changes[[#This Row],[Name]], $E$4:changes[[#This Row],[Type of change]], "Edit")),B980)</f>
        <v>1</v>
      </c>
      <c r="C981" s="20">
        <v>44636</v>
      </c>
      <c r="D981" s="2" t="s">
        <v>2162</v>
      </c>
      <c r="E981" t="s">
        <v>2027</v>
      </c>
      <c r="F981" s="14" t="s">
        <v>1958</v>
      </c>
      <c r="G981" s="14" t="s">
        <v>2375</v>
      </c>
      <c r="H981" t="s">
        <v>442</v>
      </c>
      <c r="I981" t="s">
        <v>2387</v>
      </c>
      <c r="K981" s="3"/>
      <c r="M981" t="s">
        <v>2321</v>
      </c>
    </row>
    <row r="982" spans="1:13">
      <c r="A982" t="s">
        <v>2035</v>
      </c>
      <c r="B982">
        <f ca="1">IF(OR(changes[[#This Row],[Type]]="Checklist",changes[[#This Row],[Type]]="checklist-flat"),1+IF(changes[[#This Row],[Type of change]] = "Edit",COUNTIFS($I$4:changes[[#This Row],[Name]],changes[[#This Row],[Name]], $E$4:changes[[#This Row],[Type of change]], "Edit")),B981)</f>
        <v>1</v>
      </c>
      <c r="C982" s="20">
        <v>44636</v>
      </c>
      <c r="D982" s="2" t="s">
        <v>2162</v>
      </c>
      <c r="E982" t="s">
        <v>2027</v>
      </c>
      <c r="F982" s="14" t="s">
        <v>1958</v>
      </c>
      <c r="G982" s="14" t="s">
        <v>2375</v>
      </c>
      <c r="H982" t="s">
        <v>442</v>
      </c>
      <c r="I982" t="s">
        <v>2388</v>
      </c>
      <c r="K982" s="3"/>
      <c r="M982" t="s">
        <v>2321</v>
      </c>
    </row>
    <row r="983" spans="1:13">
      <c r="A983" t="s">
        <v>2035</v>
      </c>
      <c r="B983">
        <f ca="1">IF(OR(changes[[#This Row],[Type]]="Checklist",changes[[#This Row],[Type]]="checklist-flat"),1+IF(changes[[#This Row],[Type of change]] = "Edit",COUNTIFS($I$4:changes[[#This Row],[Name]],changes[[#This Row],[Name]], $E$4:changes[[#This Row],[Type of change]], "Edit")),B982)</f>
        <v>1</v>
      </c>
      <c r="C983" s="20">
        <v>44636</v>
      </c>
      <c r="D983" s="2" t="s">
        <v>2162</v>
      </c>
      <c r="E983" t="s">
        <v>2027</v>
      </c>
      <c r="F983" s="14" t="s">
        <v>1958</v>
      </c>
      <c r="G983" s="14" t="s">
        <v>2375</v>
      </c>
      <c r="H983" t="s">
        <v>442</v>
      </c>
      <c r="I983" t="s">
        <v>2389</v>
      </c>
      <c r="K983" s="3"/>
      <c r="M983" t="s">
        <v>2321</v>
      </c>
    </row>
    <row r="984" spans="1:13">
      <c r="A984" t="s">
        <v>2035</v>
      </c>
      <c r="B984">
        <f ca="1">IF(OR(changes[[#This Row],[Type]]="Checklist",changes[[#This Row],[Type]]="checklist-flat"),1+IF(changes[[#This Row],[Type of change]] = "Edit",COUNTIFS($I$4:changes[[#This Row],[Name]],changes[[#This Row],[Name]], $E$4:changes[[#This Row],[Type of change]], "Edit")),B983)</f>
        <v>1</v>
      </c>
      <c r="C984" s="20">
        <v>44636</v>
      </c>
      <c r="D984" s="2" t="s">
        <v>2162</v>
      </c>
      <c r="E984" t="s">
        <v>2027</v>
      </c>
      <c r="F984" s="14" t="s">
        <v>1958</v>
      </c>
      <c r="G984" s="14" t="s">
        <v>2375</v>
      </c>
      <c r="H984" t="s">
        <v>442</v>
      </c>
      <c r="I984" t="s">
        <v>2390</v>
      </c>
      <c r="K984" s="3"/>
      <c r="M984" t="s">
        <v>2321</v>
      </c>
    </row>
    <row r="985" spans="1:13">
      <c r="A985" t="s">
        <v>2035</v>
      </c>
      <c r="B985">
        <f ca="1">IF(OR(changes[[#This Row],[Type]]="Checklist",changes[[#This Row],[Type]]="checklist-flat"),1+IF(changes[[#This Row],[Type of change]] = "Edit",COUNTIFS($I$4:changes[[#This Row],[Name]],changes[[#This Row],[Name]], $E$4:changes[[#This Row],[Type of change]], "Edit")),B984)</f>
        <v>1</v>
      </c>
      <c r="C985" s="20">
        <v>44636</v>
      </c>
      <c r="D985" s="2" t="s">
        <v>2162</v>
      </c>
      <c r="E985" t="s">
        <v>2027</v>
      </c>
      <c r="F985" s="14" t="s">
        <v>1958</v>
      </c>
      <c r="G985" s="14" t="s">
        <v>2375</v>
      </c>
      <c r="H985" t="s">
        <v>442</v>
      </c>
      <c r="I985" t="s">
        <v>2391</v>
      </c>
      <c r="K985" s="3"/>
      <c r="M985" t="s">
        <v>2321</v>
      </c>
    </row>
    <row r="986" spans="1:13">
      <c r="A986" t="s">
        <v>2035</v>
      </c>
      <c r="B986">
        <f ca="1">IF(OR(changes[[#This Row],[Type]]="Checklist",changes[[#This Row],[Type]]="checklist-flat"),1+IF(changes[[#This Row],[Type of change]] = "Edit",COUNTIFS($I$4:changes[[#This Row],[Name]],changes[[#This Row],[Name]], $E$4:changes[[#This Row],[Type of change]], "Edit")),B985)</f>
        <v>1</v>
      </c>
      <c r="C986" s="20">
        <v>44636</v>
      </c>
      <c r="D986" s="2" t="s">
        <v>2162</v>
      </c>
      <c r="E986" t="s">
        <v>2027</v>
      </c>
      <c r="F986" s="14" t="s">
        <v>1958</v>
      </c>
      <c r="G986" s="14" t="s">
        <v>2375</v>
      </c>
      <c r="H986" t="s">
        <v>442</v>
      </c>
      <c r="I986" t="s">
        <v>2392</v>
      </c>
      <c r="K986" s="3"/>
      <c r="M986" t="s">
        <v>2321</v>
      </c>
    </row>
    <row r="987" spans="1:13">
      <c r="A987" t="s">
        <v>2035</v>
      </c>
      <c r="B987">
        <f ca="1">IF(OR(changes[[#This Row],[Type]]="Checklist",changes[[#This Row],[Type]]="checklist-flat"),1+IF(changes[[#This Row],[Type of change]] = "Edit",COUNTIFS($I$4:changes[[#This Row],[Name]],changes[[#This Row],[Name]], $E$4:changes[[#This Row],[Type of change]], "Edit")),B986)</f>
        <v>1</v>
      </c>
      <c r="C987" s="20">
        <v>44636</v>
      </c>
      <c r="D987" s="2" t="s">
        <v>2162</v>
      </c>
      <c r="E987" t="s">
        <v>2027</v>
      </c>
      <c r="F987" s="14" t="s">
        <v>1958</v>
      </c>
      <c r="G987" s="14" t="s">
        <v>2375</v>
      </c>
      <c r="H987" t="s">
        <v>442</v>
      </c>
      <c r="I987" t="s">
        <v>2393</v>
      </c>
      <c r="K987" s="3"/>
      <c r="M987" t="s">
        <v>2321</v>
      </c>
    </row>
    <row r="988" spans="1:13">
      <c r="A988" t="s">
        <v>2035</v>
      </c>
      <c r="B988">
        <f ca="1">IF(OR(changes[[#This Row],[Type]]="Checklist",changes[[#This Row],[Type]]="checklist-flat"),1+IF(changes[[#This Row],[Type of change]] = "Edit",COUNTIFS($I$4:changes[[#This Row],[Name]],changes[[#This Row],[Name]], $E$4:changes[[#This Row],[Type of change]], "Edit")),B987)</f>
        <v>1</v>
      </c>
      <c r="C988" s="20">
        <v>44636</v>
      </c>
      <c r="D988" s="2" t="s">
        <v>2162</v>
      </c>
      <c r="E988" t="s">
        <v>2027</v>
      </c>
      <c r="F988" s="14" t="s">
        <v>1958</v>
      </c>
      <c r="G988" s="14" t="s">
        <v>2375</v>
      </c>
      <c r="H988" t="s">
        <v>442</v>
      </c>
      <c r="I988" t="s">
        <v>2394</v>
      </c>
      <c r="K988" s="3"/>
      <c r="M988" t="s">
        <v>2321</v>
      </c>
    </row>
    <row r="989" spans="1:13">
      <c r="A989" t="s">
        <v>2035</v>
      </c>
      <c r="B989">
        <f ca="1">IF(OR(changes[[#This Row],[Type]]="Checklist",changes[[#This Row],[Type]]="checklist-flat"),1+IF(changes[[#This Row],[Type of change]] = "Edit",COUNTIFS($I$4:changes[[#This Row],[Name]],changes[[#This Row],[Name]], $E$4:changes[[#This Row],[Type of change]], "Edit")),B988)</f>
        <v>1</v>
      </c>
      <c r="C989" s="20">
        <v>44636</v>
      </c>
      <c r="D989" s="2" t="s">
        <v>2162</v>
      </c>
      <c r="E989" t="s">
        <v>2027</v>
      </c>
      <c r="F989" s="14" t="s">
        <v>1958</v>
      </c>
      <c r="G989" s="14" t="s">
        <v>2375</v>
      </c>
      <c r="H989" t="s">
        <v>442</v>
      </c>
      <c r="I989" t="s">
        <v>2395</v>
      </c>
      <c r="K989" s="3"/>
      <c r="M989" t="s">
        <v>2321</v>
      </c>
    </row>
    <row r="990" spans="1:13">
      <c r="A990" t="s">
        <v>2035</v>
      </c>
      <c r="B990">
        <f ca="1">IF(OR(changes[[#This Row],[Type]]="Checklist",changes[[#This Row],[Type]]="checklist-flat"),1+IF(changes[[#This Row],[Type of change]] = "Edit",COUNTIFS($I$4:changes[[#This Row],[Name]],changes[[#This Row],[Name]], $E$4:changes[[#This Row],[Type of change]], "Edit")),B989)</f>
        <v>1</v>
      </c>
      <c r="C990" s="20">
        <v>44636</v>
      </c>
      <c r="D990" s="2" t="s">
        <v>2162</v>
      </c>
      <c r="E990" t="s">
        <v>2027</v>
      </c>
      <c r="F990" s="14" t="s">
        <v>1958</v>
      </c>
      <c r="G990" s="14" t="s">
        <v>2375</v>
      </c>
      <c r="H990" t="s">
        <v>442</v>
      </c>
      <c r="I990" t="s">
        <v>2396</v>
      </c>
      <c r="K990" s="3"/>
      <c r="M990" t="s">
        <v>2321</v>
      </c>
    </row>
    <row r="991" spans="1:13">
      <c r="A991" t="s">
        <v>2035</v>
      </c>
      <c r="B991">
        <f ca="1">IF(OR(changes[[#This Row],[Type]]="Checklist",changes[[#This Row],[Type]]="checklist-flat"),1+IF(changes[[#This Row],[Type of change]] = "Edit",COUNTIFS($I$4:changes[[#This Row],[Name]],changes[[#This Row],[Name]], $E$4:changes[[#This Row],[Type of change]], "Edit")),B990)</f>
        <v>1</v>
      </c>
      <c r="C991" s="20">
        <v>44636</v>
      </c>
      <c r="D991" s="2" t="s">
        <v>2162</v>
      </c>
      <c r="E991" t="s">
        <v>2027</v>
      </c>
      <c r="F991" s="14" t="s">
        <v>1958</v>
      </c>
      <c r="G991" s="14" t="s">
        <v>2375</v>
      </c>
      <c r="H991" t="s">
        <v>442</v>
      </c>
      <c r="I991" t="s">
        <v>2397</v>
      </c>
      <c r="K991" s="3"/>
      <c r="M991" t="s">
        <v>2321</v>
      </c>
    </row>
    <row r="992" spans="1:13">
      <c r="A992" t="s">
        <v>2035</v>
      </c>
      <c r="B992">
        <f ca="1">IF(OR(changes[[#This Row],[Type]]="Checklist",changes[[#This Row],[Type]]="checklist-flat"),1+IF(changes[[#This Row],[Type of change]] = "Edit",COUNTIFS($I$4:changes[[#This Row],[Name]],changes[[#This Row],[Name]], $E$4:changes[[#This Row],[Type of change]], "Edit")),B991)</f>
        <v>1</v>
      </c>
      <c r="C992" s="20">
        <v>44636</v>
      </c>
      <c r="D992" s="2" t="s">
        <v>2162</v>
      </c>
      <c r="E992" t="s">
        <v>2027</v>
      </c>
      <c r="F992" s="14" t="s">
        <v>1958</v>
      </c>
      <c r="G992" s="14" t="s">
        <v>2375</v>
      </c>
      <c r="H992" t="s">
        <v>442</v>
      </c>
      <c r="I992" t="s">
        <v>2193</v>
      </c>
      <c r="K992" s="3"/>
      <c r="M992" t="s">
        <v>2321</v>
      </c>
    </row>
    <row r="993" spans="1:13">
      <c r="A993" t="s">
        <v>2035</v>
      </c>
      <c r="B993">
        <f ca="1">IF(OR(changes[[#This Row],[Type]]="Checklist",changes[[#This Row],[Type]]="checklist-flat"),1+IF(changes[[#This Row],[Type of change]] = "Edit",COUNTIFS($I$4:changes[[#This Row],[Name]],changes[[#This Row],[Name]], $E$4:changes[[#This Row],[Type of change]], "Edit")),B992)</f>
        <v>1</v>
      </c>
      <c r="C993" s="20">
        <v>44636</v>
      </c>
      <c r="D993" s="2" t="s">
        <v>2162</v>
      </c>
      <c r="E993" t="s">
        <v>2027</v>
      </c>
      <c r="F993" s="14" t="s">
        <v>1958</v>
      </c>
      <c r="G993" s="14" t="s">
        <v>2375</v>
      </c>
      <c r="H993" t="s">
        <v>896</v>
      </c>
      <c r="I993" t="s">
        <v>345</v>
      </c>
      <c r="K993" s="3"/>
      <c r="M993" t="s">
        <v>2321</v>
      </c>
    </row>
    <row r="994" spans="1:13">
      <c r="A994" t="s">
        <v>2035</v>
      </c>
      <c r="B994">
        <f ca="1">IF(OR(changes[[#This Row],[Type]]="Checklist",changes[[#This Row],[Type]]="checklist-flat"),1+IF(changes[[#This Row],[Type of change]] = "Edit",COUNTIFS($I$4:changes[[#This Row],[Name]],changes[[#This Row],[Name]], $E$4:changes[[#This Row],[Type of change]], "Edit")),B993)</f>
        <v>1</v>
      </c>
      <c r="C994" s="20">
        <v>44636</v>
      </c>
      <c r="D994" s="2" t="s">
        <v>2162</v>
      </c>
      <c r="E994" t="s">
        <v>2027</v>
      </c>
      <c r="F994" s="14" t="s">
        <v>1958</v>
      </c>
      <c r="G994" s="14" t="s">
        <v>2375</v>
      </c>
      <c r="H994" t="s">
        <v>896</v>
      </c>
      <c r="I994" t="s">
        <v>2195</v>
      </c>
      <c r="K994" s="3"/>
      <c r="M994" t="s">
        <v>2321</v>
      </c>
    </row>
    <row r="995" spans="1:13">
      <c r="A995" t="s">
        <v>2035</v>
      </c>
      <c r="B995">
        <f ca="1">IF(OR(changes[[#This Row],[Type]]="Checklist",changes[[#This Row],[Type]]="checklist-flat"),1+IF(changes[[#This Row],[Type of change]] = "Edit",COUNTIFS($I$4:changes[[#This Row],[Name]],changes[[#This Row],[Name]], $E$4:changes[[#This Row],[Type of change]], "Edit")),B994)</f>
        <v>1</v>
      </c>
      <c r="C995" s="20">
        <v>44636</v>
      </c>
      <c r="D995" s="2" t="s">
        <v>2162</v>
      </c>
      <c r="E995" t="s">
        <v>2027</v>
      </c>
      <c r="F995" s="14" t="s">
        <v>1958</v>
      </c>
      <c r="G995" s="14" t="s">
        <v>2375</v>
      </c>
      <c r="H995" t="s">
        <v>896</v>
      </c>
      <c r="I995" t="s">
        <v>2356</v>
      </c>
      <c r="K995" s="3"/>
      <c r="M995" t="s">
        <v>2321</v>
      </c>
    </row>
    <row r="996" spans="1:13">
      <c r="A996" t="s">
        <v>2035</v>
      </c>
      <c r="B996">
        <f ca="1">IF(OR(changes[[#This Row],[Type]]="Checklist",changes[[#This Row],[Type]]="checklist-flat"),1+IF(changes[[#This Row],[Type of change]] = "Edit",COUNTIFS($I$4:changes[[#This Row],[Name]],changes[[#This Row],[Name]], $E$4:changes[[#This Row],[Type of change]], "Edit")),B995)</f>
        <v>1</v>
      </c>
      <c r="C996" s="20">
        <v>44636</v>
      </c>
      <c r="D996" s="2" t="s">
        <v>2162</v>
      </c>
      <c r="E996" t="s">
        <v>2027</v>
      </c>
      <c r="F996" s="14" t="s">
        <v>1958</v>
      </c>
      <c r="G996" s="14" t="s">
        <v>2375</v>
      </c>
      <c r="H996" t="s">
        <v>896</v>
      </c>
      <c r="I996" t="s">
        <v>2357</v>
      </c>
      <c r="K996" s="3"/>
      <c r="M996" t="s">
        <v>2321</v>
      </c>
    </row>
    <row r="997" spans="1:13">
      <c r="A997" t="s">
        <v>2035</v>
      </c>
      <c r="B997">
        <f ca="1">IF(OR(changes[[#This Row],[Type]]="Checklist",changes[[#This Row],[Type]]="checklist-flat"),1+IF(changes[[#This Row],[Type of change]] = "Edit",COUNTIFS($I$4:changes[[#This Row],[Name]],changes[[#This Row],[Name]], $E$4:changes[[#This Row],[Type of change]], "Edit")),B996)</f>
        <v>1</v>
      </c>
      <c r="C997" s="20">
        <v>44636</v>
      </c>
      <c r="D997" s="2" t="s">
        <v>2162</v>
      </c>
      <c r="E997" t="s">
        <v>2027</v>
      </c>
      <c r="F997" s="14" t="s">
        <v>1958</v>
      </c>
      <c r="G997" s="14" t="s">
        <v>2375</v>
      </c>
      <c r="H997" t="s">
        <v>442</v>
      </c>
      <c r="I997" t="s">
        <v>2370</v>
      </c>
      <c r="K997" s="3"/>
      <c r="M997" t="s">
        <v>2321</v>
      </c>
    </row>
    <row r="998" spans="1:13">
      <c r="A998" t="s">
        <v>2035</v>
      </c>
      <c r="B998">
        <f ca="1">IF(OR(changes[[#This Row],[Type]]="Checklist",changes[[#This Row],[Type]]="checklist-flat"),1+IF(changes[[#This Row],[Type of change]] = "Edit",COUNTIFS($I$4:changes[[#This Row],[Name]],changes[[#This Row],[Name]], $E$4:changes[[#This Row],[Type of change]], "Edit")),B997)</f>
        <v>1</v>
      </c>
      <c r="C998" s="20">
        <v>44636</v>
      </c>
      <c r="D998" s="2" t="s">
        <v>2162</v>
      </c>
      <c r="E998" t="s">
        <v>2027</v>
      </c>
      <c r="F998" s="14" t="s">
        <v>1958</v>
      </c>
      <c r="G998" s="14" t="s">
        <v>2375</v>
      </c>
      <c r="H998" t="s">
        <v>24</v>
      </c>
      <c r="I998" t="s">
        <v>2347</v>
      </c>
      <c r="K998" s="3"/>
      <c r="M998" t="s">
        <v>2321</v>
      </c>
    </row>
    <row r="999" spans="1:13">
      <c r="A999" t="s">
        <v>2035</v>
      </c>
      <c r="B999">
        <f ca="1">IF(OR(changes[[#This Row],[Type]]="Checklist",changes[[#This Row],[Type]]="checklist-flat"),1+IF(changes[[#This Row],[Type of change]] = "Edit",COUNTIFS($I$4:changes[[#This Row],[Name]],changes[[#This Row],[Name]], $E$4:changes[[#This Row],[Type of change]], "Edit")),B998)</f>
        <v>1</v>
      </c>
      <c r="C999" s="20">
        <v>44636</v>
      </c>
      <c r="D999" s="2" t="s">
        <v>2162</v>
      </c>
      <c r="E999" t="s">
        <v>2027</v>
      </c>
      <c r="F999" s="14" t="s">
        <v>1958</v>
      </c>
      <c r="G999" s="14" t="s">
        <v>2398</v>
      </c>
      <c r="H999" t="s">
        <v>430</v>
      </c>
      <c r="I999" t="s">
        <v>2398</v>
      </c>
      <c r="K999" s="3"/>
      <c r="M999" t="s">
        <v>2321</v>
      </c>
    </row>
    <row r="1000" spans="1:13">
      <c r="A1000" t="s">
        <v>2035</v>
      </c>
      <c r="B1000">
        <f ca="1">IF(OR(changes[[#This Row],[Type]]="Checklist",changes[[#This Row],[Type]]="checklist-flat"),1+IF(changes[[#This Row],[Type of change]] = "Edit",COUNTIFS($I$4:changes[[#This Row],[Name]],changes[[#This Row],[Name]], $E$4:changes[[#This Row],[Type of change]], "Edit")),B999)</f>
        <v>1</v>
      </c>
      <c r="C1000" s="20">
        <v>44636</v>
      </c>
      <c r="D1000" s="2" t="s">
        <v>2162</v>
      </c>
      <c r="E1000" t="s">
        <v>2027</v>
      </c>
      <c r="F1000" s="14" t="s">
        <v>1958</v>
      </c>
      <c r="G1000" s="14" t="s">
        <v>2398</v>
      </c>
      <c r="H1000" t="s">
        <v>15</v>
      </c>
      <c r="I1000" t="s">
        <v>2399</v>
      </c>
      <c r="K1000" s="3"/>
      <c r="M1000" t="s">
        <v>2321</v>
      </c>
    </row>
    <row r="1001" spans="1:13">
      <c r="A1001" t="s">
        <v>2035</v>
      </c>
      <c r="B1001">
        <f ca="1">IF(OR(changes[[#This Row],[Type]]="Checklist",changes[[#This Row],[Type]]="checklist-flat"),1+IF(changes[[#This Row],[Type of change]] = "Edit",COUNTIFS($I$4:changes[[#This Row],[Name]],changes[[#This Row],[Name]], $E$4:changes[[#This Row],[Type of change]], "Edit")),B1000)</f>
        <v>1</v>
      </c>
      <c r="C1001" s="20">
        <v>44636</v>
      </c>
      <c r="D1001" s="2" t="s">
        <v>2162</v>
      </c>
      <c r="E1001" t="s">
        <v>2027</v>
      </c>
      <c r="F1001" s="14" t="s">
        <v>1958</v>
      </c>
      <c r="G1001" s="14" t="s">
        <v>2398</v>
      </c>
      <c r="H1001" t="s">
        <v>442</v>
      </c>
      <c r="I1001" t="s">
        <v>2400</v>
      </c>
      <c r="K1001" s="3"/>
      <c r="M1001" t="s">
        <v>2321</v>
      </c>
    </row>
    <row r="1002" spans="1:13">
      <c r="A1002" t="s">
        <v>2035</v>
      </c>
      <c r="B1002">
        <f ca="1">IF(OR(changes[[#This Row],[Type]]="Checklist",changes[[#This Row],[Type]]="checklist-flat"),1+IF(changes[[#This Row],[Type of change]] = "Edit",COUNTIFS($I$4:changes[[#This Row],[Name]],changes[[#This Row],[Name]], $E$4:changes[[#This Row],[Type of change]], "Edit")),B1001)</f>
        <v>1</v>
      </c>
      <c r="C1002" s="20">
        <v>44636</v>
      </c>
      <c r="D1002" s="2" t="s">
        <v>2162</v>
      </c>
      <c r="E1002" t="s">
        <v>2027</v>
      </c>
      <c r="F1002" s="14" t="s">
        <v>1958</v>
      </c>
      <c r="G1002" s="14" t="s">
        <v>2398</v>
      </c>
      <c r="H1002" t="s">
        <v>442</v>
      </c>
      <c r="I1002" t="s">
        <v>2401</v>
      </c>
      <c r="K1002" s="3"/>
      <c r="M1002" t="s">
        <v>2321</v>
      </c>
    </row>
    <row r="1003" spans="1:13">
      <c r="A1003" t="s">
        <v>2035</v>
      </c>
      <c r="B1003">
        <f ca="1">IF(OR(changes[[#This Row],[Type]]="Checklist",changes[[#This Row],[Type]]="checklist-flat"),1+IF(changes[[#This Row],[Type of change]] = "Edit",COUNTIFS($I$4:changes[[#This Row],[Name]],changes[[#This Row],[Name]], $E$4:changes[[#This Row],[Type of change]], "Edit")),B1002)</f>
        <v>1</v>
      </c>
      <c r="C1003" s="20">
        <v>44636</v>
      </c>
      <c r="D1003" s="2" t="s">
        <v>2162</v>
      </c>
      <c r="E1003" t="s">
        <v>2027</v>
      </c>
      <c r="F1003" s="14" t="s">
        <v>1958</v>
      </c>
      <c r="G1003" s="14" t="s">
        <v>2398</v>
      </c>
      <c r="H1003" t="s">
        <v>442</v>
      </c>
      <c r="I1003" t="s">
        <v>2402</v>
      </c>
      <c r="K1003" s="3"/>
      <c r="M1003" t="s">
        <v>2321</v>
      </c>
    </row>
    <row r="1004" spans="1:13">
      <c r="A1004" t="s">
        <v>2035</v>
      </c>
      <c r="B1004">
        <f ca="1">IF(OR(changes[[#This Row],[Type]]="Checklist",changes[[#This Row],[Type]]="checklist-flat"),1+IF(changes[[#This Row],[Type of change]] = "Edit",COUNTIFS($I$4:changes[[#This Row],[Name]],changes[[#This Row],[Name]], $E$4:changes[[#This Row],[Type of change]], "Edit")),B1003)</f>
        <v>1</v>
      </c>
      <c r="C1004" s="20">
        <v>44636</v>
      </c>
      <c r="D1004" s="2" t="s">
        <v>2162</v>
      </c>
      <c r="E1004" t="s">
        <v>2027</v>
      </c>
      <c r="F1004" s="14" t="s">
        <v>1958</v>
      </c>
      <c r="G1004" s="14" t="s">
        <v>2398</v>
      </c>
      <c r="H1004" t="s">
        <v>442</v>
      </c>
      <c r="I1004" t="s">
        <v>2403</v>
      </c>
      <c r="K1004" s="3"/>
      <c r="M1004" t="s">
        <v>2321</v>
      </c>
    </row>
    <row r="1005" spans="1:13">
      <c r="A1005" t="s">
        <v>2035</v>
      </c>
      <c r="B1005">
        <f ca="1">IF(OR(changes[[#This Row],[Type]]="Checklist",changes[[#This Row],[Type]]="checklist-flat"),1+IF(changes[[#This Row],[Type of change]] = "Edit",COUNTIFS($I$4:changes[[#This Row],[Name]],changes[[#This Row],[Name]], $E$4:changes[[#This Row],[Type of change]], "Edit")),B1004)</f>
        <v>1</v>
      </c>
      <c r="C1005" s="20">
        <v>44636</v>
      </c>
      <c r="D1005" s="2" t="s">
        <v>2162</v>
      </c>
      <c r="E1005" t="s">
        <v>2027</v>
      </c>
      <c r="F1005" s="14" t="s">
        <v>1958</v>
      </c>
      <c r="G1005" s="14" t="s">
        <v>2398</v>
      </c>
      <c r="H1005" t="s">
        <v>442</v>
      </c>
      <c r="I1005" t="s">
        <v>2379</v>
      </c>
      <c r="K1005" s="3"/>
      <c r="M1005" t="s">
        <v>2321</v>
      </c>
    </row>
    <row r="1006" spans="1:13">
      <c r="A1006" t="s">
        <v>2035</v>
      </c>
      <c r="B1006">
        <f ca="1">IF(OR(changes[[#This Row],[Type]]="Checklist",changes[[#This Row],[Type]]="checklist-flat"),1+IF(changes[[#This Row],[Type of change]] = "Edit",COUNTIFS($I$4:changes[[#This Row],[Name]],changes[[#This Row],[Name]], $E$4:changes[[#This Row],[Type of change]], "Edit")),B1005)</f>
        <v>1</v>
      </c>
      <c r="C1006" s="20">
        <v>44636</v>
      </c>
      <c r="D1006" s="2" t="s">
        <v>2162</v>
      </c>
      <c r="E1006" t="s">
        <v>2027</v>
      </c>
      <c r="F1006" s="14" t="s">
        <v>1958</v>
      </c>
      <c r="G1006" s="14" t="s">
        <v>2398</v>
      </c>
      <c r="H1006" t="s">
        <v>442</v>
      </c>
      <c r="I1006" t="s">
        <v>2384</v>
      </c>
      <c r="K1006" s="3"/>
      <c r="M1006" t="s">
        <v>2321</v>
      </c>
    </row>
    <row r="1007" spans="1:13">
      <c r="A1007" t="s">
        <v>2035</v>
      </c>
      <c r="B1007">
        <f ca="1">IF(OR(changes[[#This Row],[Type]]="Checklist",changes[[#This Row],[Type]]="checklist-flat"),1+IF(changes[[#This Row],[Type of change]] = "Edit",COUNTIFS($I$4:changes[[#This Row],[Name]],changes[[#This Row],[Name]], $E$4:changes[[#This Row],[Type of change]], "Edit")),B1006)</f>
        <v>1</v>
      </c>
      <c r="C1007" s="20">
        <v>44636</v>
      </c>
      <c r="D1007" s="2" t="s">
        <v>2162</v>
      </c>
      <c r="E1007" t="s">
        <v>2027</v>
      </c>
      <c r="F1007" s="14" t="s">
        <v>1958</v>
      </c>
      <c r="G1007" s="14" t="s">
        <v>2398</v>
      </c>
      <c r="H1007" t="s">
        <v>442</v>
      </c>
      <c r="I1007" t="s">
        <v>2385</v>
      </c>
      <c r="K1007" s="3"/>
      <c r="M1007" t="s">
        <v>2321</v>
      </c>
    </row>
    <row r="1008" spans="1:13">
      <c r="A1008" t="s">
        <v>2035</v>
      </c>
      <c r="B1008">
        <f ca="1">IF(OR(changes[[#This Row],[Type]]="Checklist",changes[[#This Row],[Type]]="checklist-flat"),1+IF(changes[[#This Row],[Type of change]] = "Edit",COUNTIFS($I$4:changes[[#This Row],[Name]],changes[[#This Row],[Name]], $E$4:changes[[#This Row],[Type of change]], "Edit")),B1007)</f>
        <v>1</v>
      </c>
      <c r="C1008" s="20">
        <v>44636</v>
      </c>
      <c r="D1008" s="2" t="s">
        <v>2162</v>
      </c>
      <c r="E1008" t="s">
        <v>2027</v>
      </c>
      <c r="F1008" s="14" t="s">
        <v>1958</v>
      </c>
      <c r="G1008" s="14" t="s">
        <v>2398</v>
      </c>
      <c r="H1008" t="s">
        <v>442</v>
      </c>
      <c r="I1008" t="s">
        <v>2386</v>
      </c>
      <c r="K1008" s="3"/>
      <c r="M1008" t="s">
        <v>2321</v>
      </c>
    </row>
    <row r="1009" spans="1:13">
      <c r="A1009" t="s">
        <v>2035</v>
      </c>
      <c r="B1009">
        <f ca="1">IF(OR(changes[[#This Row],[Type]]="Checklist",changes[[#This Row],[Type]]="checklist-flat"),1+IF(changes[[#This Row],[Type of change]] = "Edit",COUNTIFS($I$4:changes[[#This Row],[Name]],changes[[#This Row],[Name]], $E$4:changes[[#This Row],[Type of change]], "Edit")),B1008)</f>
        <v>1</v>
      </c>
      <c r="C1009" s="20">
        <v>44636</v>
      </c>
      <c r="D1009" s="2" t="s">
        <v>2162</v>
      </c>
      <c r="E1009" t="s">
        <v>2027</v>
      </c>
      <c r="F1009" s="14" t="s">
        <v>1958</v>
      </c>
      <c r="G1009" s="14" t="s">
        <v>2398</v>
      </c>
      <c r="H1009" t="s">
        <v>442</v>
      </c>
      <c r="I1009" t="s">
        <v>2387</v>
      </c>
      <c r="K1009" s="3"/>
      <c r="M1009" t="s">
        <v>2321</v>
      </c>
    </row>
    <row r="1010" spans="1:13">
      <c r="A1010" t="s">
        <v>2035</v>
      </c>
      <c r="B1010">
        <f ca="1">IF(OR(changes[[#This Row],[Type]]="Checklist",changes[[#This Row],[Type]]="checklist-flat"),1+IF(changes[[#This Row],[Type of change]] = "Edit",COUNTIFS($I$4:changes[[#This Row],[Name]],changes[[#This Row],[Name]], $E$4:changes[[#This Row],[Type of change]], "Edit")),B1009)</f>
        <v>1</v>
      </c>
      <c r="C1010" s="20">
        <v>44636</v>
      </c>
      <c r="D1010" s="2" t="s">
        <v>2162</v>
      </c>
      <c r="E1010" t="s">
        <v>2027</v>
      </c>
      <c r="F1010" s="14" t="s">
        <v>1958</v>
      </c>
      <c r="G1010" s="14" t="s">
        <v>2398</v>
      </c>
      <c r="H1010" t="s">
        <v>442</v>
      </c>
      <c r="I1010" t="s">
        <v>2388</v>
      </c>
      <c r="K1010" s="3"/>
      <c r="M1010" t="s">
        <v>2321</v>
      </c>
    </row>
    <row r="1011" spans="1:13">
      <c r="A1011" t="s">
        <v>2035</v>
      </c>
      <c r="B1011">
        <f ca="1">IF(OR(changes[[#This Row],[Type]]="Checklist",changes[[#This Row],[Type]]="checklist-flat"),1+IF(changes[[#This Row],[Type of change]] = "Edit",COUNTIFS($I$4:changes[[#This Row],[Name]],changes[[#This Row],[Name]], $E$4:changes[[#This Row],[Type of change]], "Edit")),B1010)</f>
        <v>1</v>
      </c>
      <c r="C1011" s="20">
        <v>44636</v>
      </c>
      <c r="D1011" s="2" t="s">
        <v>2162</v>
      </c>
      <c r="E1011" t="s">
        <v>2027</v>
      </c>
      <c r="F1011" s="14" t="s">
        <v>1958</v>
      </c>
      <c r="G1011" s="14" t="s">
        <v>2398</v>
      </c>
      <c r="H1011" t="s">
        <v>442</v>
      </c>
      <c r="I1011" t="s">
        <v>2389</v>
      </c>
      <c r="K1011" s="3"/>
      <c r="M1011" t="s">
        <v>2321</v>
      </c>
    </row>
    <row r="1012" spans="1:13">
      <c r="A1012" t="s">
        <v>2035</v>
      </c>
      <c r="B1012">
        <f ca="1">IF(OR(changes[[#This Row],[Type]]="Checklist",changes[[#This Row],[Type]]="checklist-flat"),1+IF(changes[[#This Row],[Type of change]] = "Edit",COUNTIFS($I$4:changes[[#This Row],[Name]],changes[[#This Row],[Name]], $E$4:changes[[#This Row],[Type of change]], "Edit")),B1011)</f>
        <v>1</v>
      </c>
      <c r="C1012" s="20">
        <v>44636</v>
      </c>
      <c r="D1012" s="2" t="s">
        <v>2162</v>
      </c>
      <c r="E1012" t="s">
        <v>2027</v>
      </c>
      <c r="F1012" s="14" t="s">
        <v>1958</v>
      </c>
      <c r="G1012" s="14" t="s">
        <v>2398</v>
      </c>
      <c r="H1012" t="s">
        <v>442</v>
      </c>
      <c r="I1012" t="s">
        <v>2390</v>
      </c>
      <c r="K1012" s="3"/>
      <c r="M1012" t="s">
        <v>2321</v>
      </c>
    </row>
    <row r="1013" spans="1:13">
      <c r="A1013" t="s">
        <v>2035</v>
      </c>
      <c r="B1013">
        <f ca="1">IF(OR(changes[[#This Row],[Type]]="Checklist",changes[[#This Row],[Type]]="checklist-flat"),1+IF(changes[[#This Row],[Type of change]] = "Edit",COUNTIFS($I$4:changes[[#This Row],[Name]],changes[[#This Row],[Name]], $E$4:changes[[#This Row],[Type of change]], "Edit")),B1012)</f>
        <v>1</v>
      </c>
      <c r="C1013" s="20">
        <v>44636</v>
      </c>
      <c r="D1013" s="2" t="s">
        <v>2162</v>
      </c>
      <c r="E1013" t="s">
        <v>2027</v>
      </c>
      <c r="F1013" s="14" t="s">
        <v>1958</v>
      </c>
      <c r="G1013" s="14" t="s">
        <v>2398</v>
      </c>
      <c r="H1013" t="s">
        <v>442</v>
      </c>
      <c r="I1013" t="s">
        <v>2404</v>
      </c>
      <c r="K1013" s="3"/>
      <c r="M1013" t="s">
        <v>2321</v>
      </c>
    </row>
    <row r="1014" spans="1:13">
      <c r="A1014" t="s">
        <v>2035</v>
      </c>
      <c r="B1014">
        <f ca="1">IF(OR(changes[[#This Row],[Type]]="Checklist",changes[[#This Row],[Type]]="checklist-flat"),1+IF(changes[[#This Row],[Type of change]] = "Edit",COUNTIFS($I$4:changes[[#This Row],[Name]],changes[[#This Row],[Name]], $E$4:changes[[#This Row],[Type of change]], "Edit")),B1013)</f>
        <v>1</v>
      </c>
      <c r="C1014" s="20">
        <v>44636</v>
      </c>
      <c r="D1014" s="2" t="s">
        <v>2162</v>
      </c>
      <c r="E1014" t="s">
        <v>2027</v>
      </c>
      <c r="F1014" s="14" t="s">
        <v>1958</v>
      </c>
      <c r="G1014" s="14" t="s">
        <v>2398</v>
      </c>
      <c r="H1014" t="s">
        <v>442</v>
      </c>
      <c r="I1014" t="s">
        <v>2395</v>
      </c>
      <c r="K1014" s="3"/>
      <c r="M1014" t="s">
        <v>2321</v>
      </c>
    </row>
    <row r="1015" spans="1:13">
      <c r="A1015" t="s">
        <v>2035</v>
      </c>
      <c r="B1015">
        <f ca="1">IF(OR(changes[[#This Row],[Type]]="Checklist",changes[[#This Row],[Type]]="checklist-flat"),1+IF(changes[[#This Row],[Type of change]] = "Edit",COUNTIFS($I$4:changes[[#This Row],[Name]],changes[[#This Row],[Name]], $E$4:changes[[#This Row],[Type of change]], "Edit")),B1014)</f>
        <v>1</v>
      </c>
      <c r="C1015" s="20">
        <v>44636</v>
      </c>
      <c r="D1015" s="2" t="s">
        <v>2162</v>
      </c>
      <c r="E1015" t="s">
        <v>2027</v>
      </c>
      <c r="F1015" s="14" t="s">
        <v>1958</v>
      </c>
      <c r="G1015" s="14" t="s">
        <v>2398</v>
      </c>
      <c r="H1015" t="s">
        <v>442</v>
      </c>
      <c r="I1015" t="s">
        <v>2396</v>
      </c>
      <c r="K1015" s="3"/>
      <c r="M1015" t="s">
        <v>2321</v>
      </c>
    </row>
    <row r="1016" spans="1:13">
      <c r="A1016" t="s">
        <v>2035</v>
      </c>
      <c r="B1016">
        <f ca="1">IF(OR(changes[[#This Row],[Type]]="Checklist",changes[[#This Row],[Type]]="checklist-flat"),1+IF(changes[[#This Row],[Type of change]] = "Edit",COUNTIFS($I$4:changes[[#This Row],[Name]],changes[[#This Row],[Name]], $E$4:changes[[#This Row],[Type of change]], "Edit")),B1015)</f>
        <v>1</v>
      </c>
      <c r="C1016" s="20">
        <v>44636</v>
      </c>
      <c r="D1016" s="2" t="s">
        <v>2162</v>
      </c>
      <c r="E1016" t="s">
        <v>2027</v>
      </c>
      <c r="F1016" s="14" t="s">
        <v>1958</v>
      </c>
      <c r="G1016" s="14" t="s">
        <v>2398</v>
      </c>
      <c r="H1016" t="s">
        <v>442</v>
      </c>
      <c r="I1016" t="s">
        <v>2397</v>
      </c>
      <c r="K1016" s="3"/>
      <c r="M1016" t="s">
        <v>2321</v>
      </c>
    </row>
    <row r="1017" spans="1:13">
      <c r="A1017" t="s">
        <v>2035</v>
      </c>
      <c r="B1017">
        <f ca="1">IF(OR(changes[[#This Row],[Type]]="Checklist",changes[[#This Row],[Type]]="checklist-flat"),1+IF(changes[[#This Row],[Type of change]] = "Edit",COUNTIFS($I$4:changes[[#This Row],[Name]],changes[[#This Row],[Name]], $E$4:changes[[#This Row],[Type of change]], "Edit")),B1016)</f>
        <v>1</v>
      </c>
      <c r="C1017" s="20">
        <v>44636</v>
      </c>
      <c r="D1017" s="2" t="s">
        <v>2162</v>
      </c>
      <c r="E1017" t="s">
        <v>2027</v>
      </c>
      <c r="F1017" s="14" t="s">
        <v>1958</v>
      </c>
      <c r="G1017" s="14" t="s">
        <v>2398</v>
      </c>
      <c r="H1017" t="s">
        <v>442</v>
      </c>
      <c r="I1017" t="s">
        <v>2193</v>
      </c>
      <c r="K1017" s="3"/>
      <c r="M1017" t="s">
        <v>2321</v>
      </c>
    </row>
    <row r="1018" spans="1:13">
      <c r="A1018" t="s">
        <v>2035</v>
      </c>
      <c r="B1018">
        <f ca="1">IF(OR(changes[[#This Row],[Type]]="Checklist",changes[[#This Row],[Type]]="checklist-flat"),1+IF(changes[[#This Row],[Type of change]] = "Edit",COUNTIFS($I$4:changes[[#This Row],[Name]],changes[[#This Row],[Name]], $E$4:changes[[#This Row],[Type of change]], "Edit")),B1017)</f>
        <v>1</v>
      </c>
      <c r="C1018" s="20">
        <v>44636</v>
      </c>
      <c r="D1018" s="2" t="s">
        <v>2162</v>
      </c>
      <c r="E1018" t="s">
        <v>2027</v>
      </c>
      <c r="F1018" s="14" t="s">
        <v>1958</v>
      </c>
      <c r="G1018" s="14" t="s">
        <v>2398</v>
      </c>
      <c r="H1018" t="s">
        <v>896</v>
      </c>
      <c r="I1018" t="s">
        <v>345</v>
      </c>
      <c r="K1018" s="3"/>
      <c r="M1018" t="s">
        <v>2321</v>
      </c>
    </row>
    <row r="1019" spans="1:13">
      <c r="A1019" t="s">
        <v>2035</v>
      </c>
      <c r="B1019">
        <f ca="1">IF(OR(changes[[#This Row],[Type]]="Checklist",changes[[#This Row],[Type]]="checklist-flat"),1+IF(changes[[#This Row],[Type of change]] = "Edit",COUNTIFS($I$4:changes[[#This Row],[Name]],changes[[#This Row],[Name]], $E$4:changes[[#This Row],[Type of change]], "Edit")),B1018)</f>
        <v>1</v>
      </c>
      <c r="C1019" s="20">
        <v>44636</v>
      </c>
      <c r="D1019" s="2" t="s">
        <v>2162</v>
      </c>
      <c r="E1019" t="s">
        <v>2027</v>
      </c>
      <c r="F1019" s="14" t="s">
        <v>1958</v>
      </c>
      <c r="G1019" s="14" t="s">
        <v>2398</v>
      </c>
      <c r="H1019" t="s">
        <v>896</v>
      </c>
      <c r="I1019" t="s">
        <v>2195</v>
      </c>
      <c r="K1019" s="3"/>
      <c r="M1019" t="s">
        <v>2321</v>
      </c>
    </row>
    <row r="1020" spans="1:13">
      <c r="A1020" t="s">
        <v>2035</v>
      </c>
      <c r="B1020">
        <f ca="1">IF(OR(changes[[#This Row],[Type]]="Checklist",changes[[#This Row],[Type]]="checklist-flat"),1+IF(changes[[#This Row],[Type of change]] = "Edit",COUNTIFS($I$4:changes[[#This Row],[Name]],changes[[#This Row],[Name]], $E$4:changes[[#This Row],[Type of change]], "Edit")),B1019)</f>
        <v>1</v>
      </c>
      <c r="C1020" s="20">
        <v>44636</v>
      </c>
      <c r="D1020" s="2" t="s">
        <v>2162</v>
      </c>
      <c r="E1020" t="s">
        <v>2027</v>
      </c>
      <c r="F1020" s="14" t="s">
        <v>1958</v>
      </c>
      <c r="G1020" s="14" t="s">
        <v>2398</v>
      </c>
      <c r="H1020" t="s">
        <v>896</v>
      </c>
      <c r="I1020" t="s">
        <v>2356</v>
      </c>
      <c r="K1020" s="3"/>
      <c r="M1020" t="s">
        <v>2321</v>
      </c>
    </row>
    <row r="1021" spans="1:13">
      <c r="A1021" t="s">
        <v>2035</v>
      </c>
      <c r="B1021">
        <f ca="1">IF(OR(changes[[#This Row],[Type]]="Checklist",changes[[#This Row],[Type]]="checklist-flat"),1+IF(changes[[#This Row],[Type of change]] = "Edit",COUNTIFS($I$4:changes[[#This Row],[Name]],changes[[#This Row],[Name]], $E$4:changes[[#This Row],[Type of change]], "Edit")),B1020)</f>
        <v>1</v>
      </c>
      <c r="C1021" s="20">
        <v>44636</v>
      </c>
      <c r="D1021" s="2" t="s">
        <v>2162</v>
      </c>
      <c r="E1021" t="s">
        <v>2027</v>
      </c>
      <c r="F1021" s="14" t="s">
        <v>1958</v>
      </c>
      <c r="G1021" s="14" t="s">
        <v>2398</v>
      </c>
      <c r="H1021" t="s">
        <v>896</v>
      </c>
      <c r="I1021" t="s">
        <v>2357</v>
      </c>
      <c r="K1021" s="3"/>
      <c r="M1021" t="s">
        <v>2321</v>
      </c>
    </row>
    <row r="1022" spans="1:13">
      <c r="A1022" t="s">
        <v>2035</v>
      </c>
      <c r="B1022">
        <f ca="1">IF(OR(changes[[#This Row],[Type]]="Checklist",changes[[#This Row],[Type]]="checklist-flat"),1+IF(changes[[#This Row],[Type of change]] = "Edit",COUNTIFS($I$4:changes[[#This Row],[Name]],changes[[#This Row],[Name]], $E$4:changes[[#This Row],[Type of change]], "Edit")),B1021)</f>
        <v>1</v>
      </c>
      <c r="C1022" s="20">
        <v>44636</v>
      </c>
      <c r="D1022" s="2" t="s">
        <v>2162</v>
      </c>
      <c r="E1022" t="s">
        <v>2027</v>
      </c>
      <c r="F1022" s="14" t="s">
        <v>1958</v>
      </c>
      <c r="G1022" s="14" t="s">
        <v>2398</v>
      </c>
      <c r="H1022" t="s">
        <v>442</v>
      </c>
      <c r="I1022" t="s">
        <v>2370</v>
      </c>
      <c r="K1022" s="3"/>
      <c r="M1022" t="s">
        <v>2321</v>
      </c>
    </row>
    <row r="1023" spans="1:13">
      <c r="A1023" t="s">
        <v>2035</v>
      </c>
      <c r="B1023">
        <f ca="1">IF(OR(changes[[#This Row],[Type]]="Checklist",changes[[#This Row],[Type]]="checklist-flat"),1+IF(changes[[#This Row],[Type of change]] = "Edit",COUNTIFS($I$4:changes[[#This Row],[Name]],changes[[#This Row],[Name]], $E$4:changes[[#This Row],[Type of change]], "Edit")),B1022)</f>
        <v>1</v>
      </c>
      <c r="C1023" s="20">
        <v>44636</v>
      </c>
      <c r="D1023" s="2" t="s">
        <v>2162</v>
      </c>
      <c r="E1023" t="s">
        <v>2027</v>
      </c>
      <c r="F1023" s="14" t="s">
        <v>1958</v>
      </c>
      <c r="G1023" s="14" t="s">
        <v>2398</v>
      </c>
      <c r="H1023" t="s">
        <v>24</v>
      </c>
      <c r="I1023" t="s">
        <v>2347</v>
      </c>
      <c r="K1023" s="3"/>
      <c r="M1023" t="s">
        <v>2321</v>
      </c>
    </row>
    <row r="1024" spans="1:13">
      <c r="A1024" t="s">
        <v>2035</v>
      </c>
      <c r="B1024">
        <f ca="1">IF(OR(changes[[#This Row],[Type]]="Checklist",changes[[#This Row],[Type]]="checklist-flat"),1+IF(changes[[#This Row],[Type of change]] = "Edit",COUNTIFS($I$4:changes[[#This Row],[Name]],changes[[#This Row],[Name]], $E$4:changes[[#This Row],[Type of change]], "Edit")),B1023)</f>
        <v>1</v>
      </c>
      <c r="C1024" s="20">
        <v>44636</v>
      </c>
      <c r="D1024" s="2" t="s">
        <v>2162</v>
      </c>
      <c r="E1024" t="s">
        <v>2027</v>
      </c>
      <c r="F1024" s="14" t="s">
        <v>1958</v>
      </c>
      <c r="G1024" s="14" t="s">
        <v>2405</v>
      </c>
      <c r="H1024" t="s">
        <v>430</v>
      </c>
      <c r="I1024" t="s">
        <v>2405</v>
      </c>
      <c r="K1024" s="3"/>
      <c r="M1024" t="s">
        <v>2321</v>
      </c>
    </row>
    <row r="1025" spans="1:13">
      <c r="A1025" t="s">
        <v>2035</v>
      </c>
      <c r="B1025">
        <f ca="1">IF(OR(changes[[#This Row],[Type]]="Checklist",changes[[#This Row],[Type]]="checklist-flat"),1+IF(changes[[#This Row],[Type of change]] = "Edit",COUNTIFS($I$4:changes[[#This Row],[Name]],changes[[#This Row],[Name]], $E$4:changes[[#This Row],[Type of change]], "Edit")),B1024)</f>
        <v>1</v>
      </c>
      <c r="C1025" s="20">
        <v>44636</v>
      </c>
      <c r="D1025" s="2" t="s">
        <v>2162</v>
      </c>
      <c r="E1025" t="s">
        <v>2027</v>
      </c>
      <c r="F1025" s="14" t="s">
        <v>1958</v>
      </c>
      <c r="G1025" s="14" t="s">
        <v>2405</v>
      </c>
      <c r="H1025" t="s">
        <v>15</v>
      </c>
      <c r="I1025" t="s">
        <v>2376</v>
      </c>
      <c r="K1025" s="3"/>
      <c r="M1025" t="s">
        <v>2321</v>
      </c>
    </row>
    <row r="1026" spans="1:13">
      <c r="A1026" t="s">
        <v>2035</v>
      </c>
      <c r="B1026">
        <f ca="1">IF(OR(changes[[#This Row],[Type]]="Checklist",changes[[#This Row],[Type]]="checklist-flat"),1+IF(changes[[#This Row],[Type of change]] = "Edit",COUNTIFS($I$4:changes[[#This Row],[Name]],changes[[#This Row],[Name]], $E$4:changes[[#This Row],[Type of change]], "Edit")),B1025)</f>
        <v>1</v>
      </c>
      <c r="C1026" s="20">
        <v>44636</v>
      </c>
      <c r="D1026" s="2" t="s">
        <v>2162</v>
      </c>
      <c r="E1026" t="s">
        <v>2027</v>
      </c>
      <c r="F1026" s="14" t="s">
        <v>1958</v>
      </c>
      <c r="G1026" s="14" t="s">
        <v>2405</v>
      </c>
      <c r="H1026" t="s">
        <v>442</v>
      </c>
      <c r="I1026" t="s">
        <v>2377</v>
      </c>
      <c r="K1026" s="3"/>
      <c r="M1026" t="s">
        <v>2321</v>
      </c>
    </row>
    <row r="1027" spans="1:13">
      <c r="A1027" t="s">
        <v>2035</v>
      </c>
      <c r="B1027">
        <f ca="1">IF(OR(changes[[#This Row],[Type]]="Checklist",changes[[#This Row],[Type]]="checklist-flat"),1+IF(changes[[#This Row],[Type of change]] = "Edit",COUNTIFS($I$4:changes[[#This Row],[Name]],changes[[#This Row],[Name]], $E$4:changes[[#This Row],[Type of change]], "Edit")),B1026)</f>
        <v>1</v>
      </c>
      <c r="C1027" s="20">
        <v>44636</v>
      </c>
      <c r="D1027" s="2" t="s">
        <v>2162</v>
      </c>
      <c r="E1027" t="s">
        <v>2027</v>
      </c>
      <c r="F1027" s="14" t="s">
        <v>1958</v>
      </c>
      <c r="G1027" s="14" t="s">
        <v>2405</v>
      </c>
      <c r="H1027" t="s">
        <v>442</v>
      </c>
      <c r="I1027" t="s">
        <v>2378</v>
      </c>
      <c r="K1027" s="3"/>
      <c r="M1027" t="s">
        <v>2321</v>
      </c>
    </row>
    <row r="1028" spans="1:13">
      <c r="A1028" t="s">
        <v>2035</v>
      </c>
      <c r="B1028">
        <f ca="1">IF(OR(changes[[#This Row],[Type]]="Checklist",changes[[#This Row],[Type]]="checklist-flat"),1+IF(changes[[#This Row],[Type of change]] = "Edit",COUNTIFS($I$4:changes[[#This Row],[Name]],changes[[#This Row],[Name]], $E$4:changes[[#This Row],[Type of change]], "Edit")),B1027)</f>
        <v>1</v>
      </c>
      <c r="C1028" s="20">
        <v>44636</v>
      </c>
      <c r="D1028" s="2" t="s">
        <v>2162</v>
      </c>
      <c r="E1028" t="s">
        <v>2027</v>
      </c>
      <c r="F1028" s="14" t="s">
        <v>1958</v>
      </c>
      <c r="G1028" s="14" t="s">
        <v>2405</v>
      </c>
      <c r="H1028" t="s">
        <v>442</v>
      </c>
      <c r="I1028" t="s">
        <v>2379</v>
      </c>
      <c r="K1028" s="3"/>
      <c r="M1028" t="s">
        <v>2321</v>
      </c>
    </row>
    <row r="1029" spans="1:13">
      <c r="A1029" t="s">
        <v>2035</v>
      </c>
      <c r="B1029">
        <f ca="1">IF(OR(changes[[#This Row],[Type]]="Checklist",changes[[#This Row],[Type]]="checklist-flat"),1+IF(changes[[#This Row],[Type of change]] = "Edit",COUNTIFS($I$4:changes[[#This Row],[Name]],changes[[#This Row],[Name]], $E$4:changes[[#This Row],[Type of change]], "Edit")),B1028)</f>
        <v>1</v>
      </c>
      <c r="C1029" s="20">
        <v>44636</v>
      </c>
      <c r="D1029" s="2" t="s">
        <v>2162</v>
      </c>
      <c r="E1029" t="s">
        <v>2027</v>
      </c>
      <c r="F1029" s="14" t="s">
        <v>1958</v>
      </c>
      <c r="G1029" s="14" t="s">
        <v>2405</v>
      </c>
      <c r="H1029" t="s">
        <v>442</v>
      </c>
      <c r="I1029" t="s">
        <v>2380</v>
      </c>
      <c r="K1029" s="3"/>
      <c r="M1029" t="s">
        <v>2321</v>
      </c>
    </row>
    <row r="1030" spans="1:13">
      <c r="A1030" t="s">
        <v>2035</v>
      </c>
      <c r="B1030">
        <f ca="1">IF(OR(changes[[#This Row],[Type]]="Checklist",changes[[#This Row],[Type]]="checklist-flat"),1+IF(changes[[#This Row],[Type of change]] = "Edit",COUNTIFS($I$4:changes[[#This Row],[Name]],changes[[#This Row],[Name]], $E$4:changes[[#This Row],[Type of change]], "Edit")),B1029)</f>
        <v>1</v>
      </c>
      <c r="C1030" s="20">
        <v>44636</v>
      </c>
      <c r="D1030" s="2" t="s">
        <v>2162</v>
      </c>
      <c r="E1030" t="s">
        <v>2027</v>
      </c>
      <c r="F1030" s="14" t="s">
        <v>1958</v>
      </c>
      <c r="G1030" s="14" t="s">
        <v>2405</v>
      </c>
      <c r="H1030" t="s">
        <v>442</v>
      </c>
      <c r="I1030" t="s">
        <v>2381</v>
      </c>
      <c r="K1030" s="3"/>
      <c r="M1030" t="s">
        <v>2321</v>
      </c>
    </row>
    <row r="1031" spans="1:13">
      <c r="A1031" t="s">
        <v>2035</v>
      </c>
      <c r="B1031">
        <f ca="1">IF(OR(changes[[#This Row],[Type]]="Checklist",changes[[#This Row],[Type]]="checklist-flat"),1+IF(changes[[#This Row],[Type of change]] = "Edit",COUNTIFS($I$4:changes[[#This Row],[Name]],changes[[#This Row],[Name]], $E$4:changes[[#This Row],[Type of change]], "Edit")),B1030)</f>
        <v>1</v>
      </c>
      <c r="C1031" s="20">
        <v>44636</v>
      </c>
      <c r="D1031" s="2" t="s">
        <v>2162</v>
      </c>
      <c r="E1031" t="s">
        <v>2027</v>
      </c>
      <c r="F1031" s="14" t="s">
        <v>1958</v>
      </c>
      <c r="G1031" s="14" t="s">
        <v>2405</v>
      </c>
      <c r="H1031" t="s">
        <v>442</v>
      </c>
      <c r="I1031" t="s">
        <v>2382</v>
      </c>
      <c r="K1031" s="3"/>
      <c r="M1031" t="s">
        <v>2321</v>
      </c>
    </row>
    <row r="1032" spans="1:13">
      <c r="A1032" t="s">
        <v>2035</v>
      </c>
      <c r="B1032">
        <f ca="1">IF(OR(changes[[#This Row],[Type]]="Checklist",changes[[#This Row],[Type]]="checklist-flat"),1+IF(changes[[#This Row],[Type of change]] = "Edit",COUNTIFS($I$4:changes[[#This Row],[Name]],changes[[#This Row],[Name]], $E$4:changes[[#This Row],[Type of change]], "Edit")),B1031)</f>
        <v>1</v>
      </c>
      <c r="C1032" s="20">
        <v>44636</v>
      </c>
      <c r="D1032" s="2" t="s">
        <v>2162</v>
      </c>
      <c r="E1032" t="s">
        <v>2027</v>
      </c>
      <c r="F1032" s="14" t="s">
        <v>1958</v>
      </c>
      <c r="G1032" s="14" t="s">
        <v>2405</v>
      </c>
      <c r="H1032" t="s">
        <v>442</v>
      </c>
      <c r="I1032" t="s">
        <v>2383</v>
      </c>
      <c r="K1032" s="3"/>
      <c r="M1032" t="s">
        <v>2321</v>
      </c>
    </row>
    <row r="1033" spans="1:13">
      <c r="A1033" t="s">
        <v>2035</v>
      </c>
      <c r="B1033">
        <f ca="1">IF(OR(changes[[#This Row],[Type]]="Checklist",changes[[#This Row],[Type]]="checklist-flat"),1+IF(changes[[#This Row],[Type of change]] = "Edit",COUNTIFS($I$4:changes[[#This Row],[Name]],changes[[#This Row],[Name]], $E$4:changes[[#This Row],[Type of change]], "Edit")),B1032)</f>
        <v>1</v>
      </c>
      <c r="C1033" s="20">
        <v>44636</v>
      </c>
      <c r="D1033" s="2" t="s">
        <v>2162</v>
      </c>
      <c r="E1033" t="s">
        <v>2027</v>
      </c>
      <c r="F1033" s="14" t="s">
        <v>1958</v>
      </c>
      <c r="G1033" s="14" t="s">
        <v>2405</v>
      </c>
      <c r="H1033" t="s">
        <v>442</v>
      </c>
      <c r="I1033" t="s">
        <v>2384</v>
      </c>
      <c r="K1033" s="3"/>
      <c r="M1033" t="s">
        <v>2321</v>
      </c>
    </row>
    <row r="1034" spans="1:13">
      <c r="A1034" t="s">
        <v>2035</v>
      </c>
      <c r="B1034">
        <f ca="1">IF(OR(changes[[#This Row],[Type]]="Checklist",changes[[#This Row],[Type]]="checklist-flat"),1+IF(changes[[#This Row],[Type of change]] = "Edit",COUNTIFS($I$4:changes[[#This Row],[Name]],changes[[#This Row],[Name]], $E$4:changes[[#This Row],[Type of change]], "Edit")),B1033)</f>
        <v>1</v>
      </c>
      <c r="C1034" s="20">
        <v>44636</v>
      </c>
      <c r="D1034" s="2" t="s">
        <v>2162</v>
      </c>
      <c r="E1034" t="s">
        <v>2027</v>
      </c>
      <c r="F1034" s="14" t="s">
        <v>1958</v>
      </c>
      <c r="G1034" s="14" t="s">
        <v>2405</v>
      </c>
      <c r="H1034" t="s">
        <v>442</v>
      </c>
      <c r="I1034" t="s">
        <v>2385</v>
      </c>
      <c r="K1034" s="3"/>
      <c r="M1034" t="s">
        <v>2321</v>
      </c>
    </row>
    <row r="1035" spans="1:13">
      <c r="A1035" t="s">
        <v>2035</v>
      </c>
      <c r="B1035">
        <f ca="1">IF(OR(changes[[#This Row],[Type]]="Checklist",changes[[#This Row],[Type]]="checklist-flat"),1+IF(changes[[#This Row],[Type of change]] = "Edit",COUNTIFS($I$4:changes[[#This Row],[Name]],changes[[#This Row],[Name]], $E$4:changes[[#This Row],[Type of change]], "Edit")),B1034)</f>
        <v>1</v>
      </c>
      <c r="C1035" s="20">
        <v>44636</v>
      </c>
      <c r="D1035" s="2" t="s">
        <v>2162</v>
      </c>
      <c r="E1035" t="s">
        <v>2027</v>
      </c>
      <c r="F1035" s="14" t="s">
        <v>1958</v>
      </c>
      <c r="G1035" s="14" t="s">
        <v>2405</v>
      </c>
      <c r="H1035" t="s">
        <v>442</v>
      </c>
      <c r="I1035" t="s">
        <v>2386</v>
      </c>
      <c r="K1035" s="3"/>
      <c r="M1035" t="s">
        <v>2321</v>
      </c>
    </row>
    <row r="1036" spans="1:13">
      <c r="A1036" t="s">
        <v>2035</v>
      </c>
      <c r="B1036">
        <f ca="1">IF(OR(changes[[#This Row],[Type]]="Checklist",changes[[#This Row],[Type]]="checklist-flat"),1+IF(changes[[#This Row],[Type of change]] = "Edit",COUNTIFS($I$4:changes[[#This Row],[Name]],changes[[#This Row],[Name]], $E$4:changes[[#This Row],[Type of change]], "Edit")),B1035)</f>
        <v>1</v>
      </c>
      <c r="C1036" s="20">
        <v>44636</v>
      </c>
      <c r="D1036" s="2" t="s">
        <v>2162</v>
      </c>
      <c r="E1036" t="s">
        <v>2027</v>
      </c>
      <c r="F1036" s="14" t="s">
        <v>1958</v>
      </c>
      <c r="G1036" s="14" t="s">
        <v>2405</v>
      </c>
      <c r="H1036" t="s">
        <v>442</v>
      </c>
      <c r="I1036" t="s">
        <v>2387</v>
      </c>
      <c r="K1036" s="3"/>
      <c r="M1036" t="s">
        <v>2321</v>
      </c>
    </row>
    <row r="1037" spans="1:13">
      <c r="A1037" t="s">
        <v>2035</v>
      </c>
      <c r="B1037">
        <f ca="1">IF(OR(changes[[#This Row],[Type]]="Checklist",changes[[#This Row],[Type]]="checklist-flat"),1+IF(changes[[#This Row],[Type of change]] = "Edit",COUNTIFS($I$4:changes[[#This Row],[Name]],changes[[#This Row],[Name]], $E$4:changes[[#This Row],[Type of change]], "Edit")),B1036)</f>
        <v>1</v>
      </c>
      <c r="C1037" s="20">
        <v>44636</v>
      </c>
      <c r="D1037" s="2" t="s">
        <v>2162</v>
      </c>
      <c r="E1037" t="s">
        <v>2027</v>
      </c>
      <c r="F1037" s="14" t="s">
        <v>1958</v>
      </c>
      <c r="G1037" s="14" t="s">
        <v>2405</v>
      </c>
      <c r="H1037" t="s">
        <v>442</v>
      </c>
      <c r="I1037" t="s">
        <v>2388</v>
      </c>
      <c r="K1037" s="3"/>
      <c r="M1037" t="s">
        <v>2321</v>
      </c>
    </row>
    <row r="1038" spans="1:13">
      <c r="A1038" t="s">
        <v>2035</v>
      </c>
      <c r="B1038">
        <f ca="1">IF(OR(changes[[#This Row],[Type]]="Checklist",changes[[#This Row],[Type]]="checklist-flat"),1+IF(changes[[#This Row],[Type of change]] = "Edit",COUNTIFS($I$4:changes[[#This Row],[Name]],changes[[#This Row],[Name]], $E$4:changes[[#This Row],[Type of change]], "Edit")),B1037)</f>
        <v>1</v>
      </c>
      <c r="C1038" s="20">
        <v>44636</v>
      </c>
      <c r="D1038" s="2" t="s">
        <v>2162</v>
      </c>
      <c r="E1038" t="s">
        <v>2027</v>
      </c>
      <c r="F1038" s="14" t="s">
        <v>1958</v>
      </c>
      <c r="G1038" s="14" t="s">
        <v>2405</v>
      </c>
      <c r="H1038" t="s">
        <v>442</v>
      </c>
      <c r="I1038" t="s">
        <v>2389</v>
      </c>
      <c r="K1038" s="3"/>
      <c r="M1038" t="s">
        <v>2321</v>
      </c>
    </row>
    <row r="1039" spans="1:13">
      <c r="A1039" t="s">
        <v>2035</v>
      </c>
      <c r="B1039">
        <f ca="1">IF(OR(changes[[#This Row],[Type]]="Checklist",changes[[#This Row],[Type]]="checklist-flat"),1+IF(changes[[#This Row],[Type of change]] = "Edit",COUNTIFS($I$4:changes[[#This Row],[Name]],changes[[#This Row],[Name]], $E$4:changes[[#This Row],[Type of change]], "Edit")),B1038)</f>
        <v>1</v>
      </c>
      <c r="C1039" s="20">
        <v>44636</v>
      </c>
      <c r="D1039" s="2" t="s">
        <v>2162</v>
      </c>
      <c r="E1039" t="s">
        <v>2027</v>
      </c>
      <c r="F1039" s="14" t="s">
        <v>1958</v>
      </c>
      <c r="G1039" s="14" t="s">
        <v>2405</v>
      </c>
      <c r="H1039" t="s">
        <v>442</v>
      </c>
      <c r="I1039" t="s">
        <v>2390</v>
      </c>
      <c r="K1039" s="3"/>
      <c r="M1039" t="s">
        <v>2321</v>
      </c>
    </row>
    <row r="1040" spans="1:13">
      <c r="A1040" t="s">
        <v>2035</v>
      </c>
      <c r="B1040">
        <f ca="1">IF(OR(changes[[#This Row],[Type]]="Checklist",changes[[#This Row],[Type]]="checklist-flat"),1+IF(changes[[#This Row],[Type of change]] = "Edit",COUNTIFS($I$4:changes[[#This Row],[Name]],changes[[#This Row],[Name]], $E$4:changes[[#This Row],[Type of change]], "Edit")),B1039)</f>
        <v>1</v>
      </c>
      <c r="C1040" s="20">
        <v>44636</v>
      </c>
      <c r="D1040" s="2" t="s">
        <v>2162</v>
      </c>
      <c r="E1040" t="s">
        <v>2027</v>
      </c>
      <c r="F1040" s="14" t="s">
        <v>1958</v>
      </c>
      <c r="G1040" s="14" t="s">
        <v>2405</v>
      </c>
      <c r="H1040" t="s">
        <v>442</v>
      </c>
      <c r="I1040" t="s">
        <v>2391</v>
      </c>
      <c r="K1040" s="3"/>
      <c r="M1040" t="s">
        <v>2321</v>
      </c>
    </row>
    <row r="1041" spans="1:13">
      <c r="A1041" t="s">
        <v>2035</v>
      </c>
      <c r="B1041">
        <f ca="1">IF(OR(changes[[#This Row],[Type]]="Checklist",changes[[#This Row],[Type]]="checklist-flat"),1+IF(changes[[#This Row],[Type of change]] = "Edit",COUNTIFS($I$4:changes[[#This Row],[Name]],changes[[#This Row],[Name]], $E$4:changes[[#This Row],[Type of change]], "Edit")),B1040)</f>
        <v>1</v>
      </c>
      <c r="C1041" s="20">
        <v>44636</v>
      </c>
      <c r="D1041" s="2" t="s">
        <v>2162</v>
      </c>
      <c r="E1041" t="s">
        <v>2027</v>
      </c>
      <c r="F1041" s="14" t="s">
        <v>1958</v>
      </c>
      <c r="G1041" s="14" t="s">
        <v>2405</v>
      </c>
      <c r="H1041" t="s">
        <v>442</v>
      </c>
      <c r="I1041" t="s">
        <v>2392</v>
      </c>
      <c r="K1041" s="3"/>
      <c r="M1041" t="s">
        <v>2321</v>
      </c>
    </row>
    <row r="1042" spans="1:13">
      <c r="A1042" t="s">
        <v>2035</v>
      </c>
      <c r="B1042">
        <f ca="1">IF(OR(changes[[#This Row],[Type]]="Checklist",changes[[#This Row],[Type]]="checklist-flat"),1+IF(changes[[#This Row],[Type of change]] = "Edit",COUNTIFS($I$4:changes[[#This Row],[Name]],changes[[#This Row],[Name]], $E$4:changes[[#This Row],[Type of change]], "Edit")),B1041)</f>
        <v>1</v>
      </c>
      <c r="C1042" s="20">
        <v>44636</v>
      </c>
      <c r="D1042" s="2" t="s">
        <v>2162</v>
      </c>
      <c r="E1042" t="s">
        <v>2027</v>
      </c>
      <c r="F1042" s="14" t="s">
        <v>1958</v>
      </c>
      <c r="G1042" s="14" t="s">
        <v>2405</v>
      </c>
      <c r="H1042" t="s">
        <v>442</v>
      </c>
      <c r="I1042" t="s">
        <v>2393</v>
      </c>
      <c r="K1042" s="3"/>
      <c r="M1042" t="s">
        <v>2321</v>
      </c>
    </row>
    <row r="1043" spans="1:13">
      <c r="A1043" t="s">
        <v>2035</v>
      </c>
      <c r="B1043">
        <f ca="1">IF(OR(changes[[#This Row],[Type]]="Checklist",changes[[#This Row],[Type]]="checklist-flat"),1+IF(changes[[#This Row],[Type of change]] = "Edit",COUNTIFS($I$4:changes[[#This Row],[Name]],changes[[#This Row],[Name]], $E$4:changes[[#This Row],[Type of change]], "Edit")),B1042)</f>
        <v>1</v>
      </c>
      <c r="C1043" s="20">
        <v>44636</v>
      </c>
      <c r="D1043" s="2" t="s">
        <v>2162</v>
      </c>
      <c r="E1043" t="s">
        <v>2027</v>
      </c>
      <c r="F1043" s="14" t="s">
        <v>1958</v>
      </c>
      <c r="G1043" s="14" t="s">
        <v>2405</v>
      </c>
      <c r="H1043" t="s">
        <v>442</v>
      </c>
      <c r="I1043" t="s">
        <v>2394</v>
      </c>
      <c r="K1043" s="3"/>
      <c r="M1043" t="s">
        <v>2321</v>
      </c>
    </row>
    <row r="1044" spans="1:13">
      <c r="A1044" t="s">
        <v>2035</v>
      </c>
      <c r="B1044">
        <f ca="1">IF(OR(changes[[#This Row],[Type]]="Checklist",changes[[#This Row],[Type]]="checklist-flat"),1+IF(changes[[#This Row],[Type of change]] = "Edit",COUNTIFS($I$4:changes[[#This Row],[Name]],changes[[#This Row],[Name]], $E$4:changes[[#This Row],[Type of change]], "Edit")),B1043)</f>
        <v>1</v>
      </c>
      <c r="C1044" s="20">
        <v>44636</v>
      </c>
      <c r="D1044" s="2" t="s">
        <v>2162</v>
      </c>
      <c r="E1044" t="s">
        <v>2027</v>
      </c>
      <c r="F1044" s="14" t="s">
        <v>1958</v>
      </c>
      <c r="G1044" s="14" t="s">
        <v>2405</v>
      </c>
      <c r="H1044" t="s">
        <v>442</v>
      </c>
      <c r="I1044" t="s">
        <v>2395</v>
      </c>
      <c r="K1044" s="3"/>
      <c r="M1044" t="s">
        <v>2321</v>
      </c>
    </row>
    <row r="1045" spans="1:13">
      <c r="A1045" t="s">
        <v>2035</v>
      </c>
      <c r="B1045">
        <f ca="1">IF(OR(changes[[#This Row],[Type]]="Checklist",changes[[#This Row],[Type]]="checklist-flat"),1+IF(changes[[#This Row],[Type of change]] = "Edit",COUNTIFS($I$4:changes[[#This Row],[Name]],changes[[#This Row],[Name]], $E$4:changes[[#This Row],[Type of change]], "Edit")),B1044)</f>
        <v>1</v>
      </c>
      <c r="C1045" s="20">
        <v>44636</v>
      </c>
      <c r="D1045" s="2" t="s">
        <v>2162</v>
      </c>
      <c r="E1045" t="s">
        <v>2027</v>
      </c>
      <c r="F1045" s="14" t="s">
        <v>1958</v>
      </c>
      <c r="G1045" s="14" t="s">
        <v>2405</v>
      </c>
      <c r="H1045" t="s">
        <v>442</v>
      </c>
      <c r="I1045" t="s">
        <v>2396</v>
      </c>
      <c r="K1045" s="3"/>
      <c r="M1045" t="s">
        <v>2321</v>
      </c>
    </row>
    <row r="1046" spans="1:13">
      <c r="A1046" t="s">
        <v>2035</v>
      </c>
      <c r="B1046">
        <f ca="1">IF(OR(changes[[#This Row],[Type]]="Checklist",changes[[#This Row],[Type]]="checklist-flat"),1+IF(changes[[#This Row],[Type of change]] = "Edit",COUNTIFS($I$4:changes[[#This Row],[Name]],changes[[#This Row],[Name]], $E$4:changes[[#This Row],[Type of change]], "Edit")),B1045)</f>
        <v>1</v>
      </c>
      <c r="C1046" s="20">
        <v>44636</v>
      </c>
      <c r="D1046" s="2" t="s">
        <v>2162</v>
      </c>
      <c r="E1046" t="s">
        <v>2027</v>
      </c>
      <c r="F1046" s="14" t="s">
        <v>1958</v>
      </c>
      <c r="G1046" s="14" t="s">
        <v>2405</v>
      </c>
      <c r="H1046" t="s">
        <v>442</v>
      </c>
      <c r="I1046" t="s">
        <v>2397</v>
      </c>
      <c r="K1046" s="3"/>
      <c r="M1046" t="s">
        <v>2321</v>
      </c>
    </row>
    <row r="1047" spans="1:13">
      <c r="A1047" t="s">
        <v>2035</v>
      </c>
      <c r="B1047">
        <f ca="1">IF(OR(changes[[#This Row],[Type]]="Checklist",changes[[#This Row],[Type]]="checklist-flat"),1+IF(changes[[#This Row],[Type of change]] = "Edit",COUNTIFS($I$4:changes[[#This Row],[Name]],changes[[#This Row],[Name]], $E$4:changes[[#This Row],[Type of change]], "Edit")),B1046)</f>
        <v>1</v>
      </c>
      <c r="C1047" s="20">
        <v>44636</v>
      </c>
      <c r="D1047" s="2" t="s">
        <v>2162</v>
      </c>
      <c r="E1047" t="s">
        <v>2027</v>
      </c>
      <c r="F1047" s="14" t="s">
        <v>1958</v>
      </c>
      <c r="G1047" s="14" t="s">
        <v>2405</v>
      </c>
      <c r="H1047" t="s">
        <v>442</v>
      </c>
      <c r="I1047" t="s">
        <v>2193</v>
      </c>
      <c r="K1047" s="3"/>
      <c r="M1047" t="s">
        <v>2321</v>
      </c>
    </row>
    <row r="1048" spans="1:13">
      <c r="A1048" t="s">
        <v>2035</v>
      </c>
      <c r="B1048">
        <f ca="1">IF(OR(changes[[#This Row],[Type]]="Checklist",changes[[#This Row],[Type]]="checklist-flat"),1+IF(changes[[#This Row],[Type of change]] = "Edit",COUNTIFS($I$4:changes[[#This Row],[Name]],changes[[#This Row],[Name]], $E$4:changes[[#This Row],[Type of change]], "Edit")),B1047)</f>
        <v>1</v>
      </c>
      <c r="C1048" s="20">
        <v>44636</v>
      </c>
      <c r="D1048" s="2" t="s">
        <v>2162</v>
      </c>
      <c r="E1048" t="s">
        <v>2027</v>
      </c>
      <c r="F1048" s="14" t="s">
        <v>1958</v>
      </c>
      <c r="G1048" s="14" t="s">
        <v>2405</v>
      </c>
      <c r="H1048" t="s">
        <v>896</v>
      </c>
      <c r="I1048" t="s">
        <v>345</v>
      </c>
      <c r="K1048" s="3"/>
      <c r="M1048" t="s">
        <v>2321</v>
      </c>
    </row>
    <row r="1049" spans="1:13">
      <c r="A1049" t="s">
        <v>2035</v>
      </c>
      <c r="B1049">
        <f ca="1">IF(OR(changes[[#This Row],[Type]]="Checklist",changes[[#This Row],[Type]]="checklist-flat"),1+IF(changes[[#This Row],[Type of change]] = "Edit",COUNTIFS($I$4:changes[[#This Row],[Name]],changes[[#This Row],[Name]], $E$4:changes[[#This Row],[Type of change]], "Edit")),B1048)</f>
        <v>1</v>
      </c>
      <c r="C1049" s="20">
        <v>44636</v>
      </c>
      <c r="D1049" s="2" t="s">
        <v>2162</v>
      </c>
      <c r="E1049" t="s">
        <v>2027</v>
      </c>
      <c r="F1049" s="14" t="s">
        <v>1958</v>
      </c>
      <c r="G1049" s="14" t="s">
        <v>2405</v>
      </c>
      <c r="H1049" t="s">
        <v>896</v>
      </c>
      <c r="I1049" t="s">
        <v>2195</v>
      </c>
      <c r="K1049" s="3"/>
      <c r="M1049" t="s">
        <v>2321</v>
      </c>
    </row>
    <row r="1050" spans="1:13">
      <c r="A1050" t="s">
        <v>2035</v>
      </c>
      <c r="B1050">
        <f ca="1">IF(OR(changes[[#This Row],[Type]]="Checklist",changes[[#This Row],[Type]]="checklist-flat"),1+IF(changes[[#This Row],[Type of change]] = "Edit",COUNTIFS($I$4:changes[[#This Row],[Name]],changes[[#This Row],[Name]], $E$4:changes[[#This Row],[Type of change]], "Edit")),B1049)</f>
        <v>1</v>
      </c>
      <c r="C1050" s="20">
        <v>44636</v>
      </c>
      <c r="D1050" s="2" t="s">
        <v>2162</v>
      </c>
      <c r="E1050" t="s">
        <v>2027</v>
      </c>
      <c r="F1050" s="14" t="s">
        <v>1958</v>
      </c>
      <c r="G1050" s="14" t="s">
        <v>2405</v>
      </c>
      <c r="H1050" t="s">
        <v>896</v>
      </c>
      <c r="I1050" t="s">
        <v>2356</v>
      </c>
      <c r="K1050" s="3"/>
      <c r="M1050" t="s">
        <v>2321</v>
      </c>
    </row>
    <row r="1051" spans="1:13">
      <c r="A1051" t="s">
        <v>2035</v>
      </c>
      <c r="B1051">
        <f ca="1">IF(OR(changes[[#This Row],[Type]]="Checklist",changes[[#This Row],[Type]]="checklist-flat"),1+IF(changes[[#This Row],[Type of change]] = "Edit",COUNTIFS($I$4:changes[[#This Row],[Name]],changes[[#This Row],[Name]], $E$4:changes[[#This Row],[Type of change]], "Edit")),B1050)</f>
        <v>1</v>
      </c>
      <c r="C1051" s="20">
        <v>44636</v>
      </c>
      <c r="D1051" s="2" t="s">
        <v>2162</v>
      </c>
      <c r="E1051" t="s">
        <v>2027</v>
      </c>
      <c r="F1051" s="14" t="s">
        <v>1958</v>
      </c>
      <c r="G1051" s="14" t="s">
        <v>2405</v>
      </c>
      <c r="H1051" t="s">
        <v>896</v>
      </c>
      <c r="I1051" t="s">
        <v>2357</v>
      </c>
      <c r="K1051" s="3"/>
      <c r="M1051" t="s">
        <v>2321</v>
      </c>
    </row>
    <row r="1052" spans="1:13">
      <c r="A1052" t="s">
        <v>2035</v>
      </c>
      <c r="B1052">
        <f ca="1">IF(OR(changes[[#This Row],[Type]]="Checklist",changes[[#This Row],[Type]]="checklist-flat"),1+IF(changes[[#This Row],[Type of change]] = "Edit",COUNTIFS($I$4:changes[[#This Row],[Name]],changes[[#This Row],[Name]], $E$4:changes[[#This Row],[Type of change]], "Edit")),B1051)</f>
        <v>1</v>
      </c>
      <c r="C1052" s="20">
        <v>44636</v>
      </c>
      <c r="D1052" s="2" t="s">
        <v>2162</v>
      </c>
      <c r="E1052" t="s">
        <v>2027</v>
      </c>
      <c r="F1052" s="14" t="s">
        <v>1958</v>
      </c>
      <c r="G1052" s="14" t="s">
        <v>2405</v>
      </c>
      <c r="H1052" t="s">
        <v>442</v>
      </c>
      <c r="I1052" t="s">
        <v>2370</v>
      </c>
      <c r="K1052" s="3"/>
      <c r="M1052" t="s">
        <v>2321</v>
      </c>
    </row>
    <row r="1053" spans="1:13">
      <c r="A1053" t="s">
        <v>2035</v>
      </c>
      <c r="B1053">
        <f ca="1">IF(OR(changes[[#This Row],[Type]]="Checklist",changes[[#This Row],[Type]]="checklist-flat"),1+IF(changes[[#This Row],[Type of change]] = "Edit",COUNTIFS($I$4:changes[[#This Row],[Name]],changes[[#This Row],[Name]], $E$4:changes[[#This Row],[Type of change]], "Edit")),B1052)</f>
        <v>1</v>
      </c>
      <c r="C1053" s="20">
        <v>44636</v>
      </c>
      <c r="D1053" s="2" t="s">
        <v>2162</v>
      </c>
      <c r="E1053" t="s">
        <v>2027</v>
      </c>
      <c r="F1053" s="14" t="s">
        <v>1958</v>
      </c>
      <c r="G1053" s="14" t="s">
        <v>2405</v>
      </c>
      <c r="H1053" t="s">
        <v>24</v>
      </c>
      <c r="I1053" t="s">
        <v>2347</v>
      </c>
      <c r="K1053" s="3"/>
      <c r="M1053" t="s">
        <v>2321</v>
      </c>
    </row>
    <row r="1054" spans="1:13">
      <c r="A1054" t="s">
        <v>2035</v>
      </c>
      <c r="B1054">
        <f ca="1">IF(OR(changes[[#This Row],[Type]]="Checklist",changes[[#This Row],[Type]]="checklist-flat"),1+IF(changes[[#This Row],[Type of change]] = "Edit",COUNTIFS($I$4:changes[[#This Row],[Name]],changes[[#This Row],[Name]], $E$4:changes[[#This Row],[Type of change]], "Edit")),B1053)</f>
        <v>1</v>
      </c>
      <c r="C1054" s="20">
        <v>44636</v>
      </c>
      <c r="D1054" s="2" t="s">
        <v>2162</v>
      </c>
      <c r="E1054" t="s">
        <v>2027</v>
      </c>
      <c r="F1054" s="14" t="s">
        <v>1958</v>
      </c>
      <c r="G1054" s="14" t="s">
        <v>2406</v>
      </c>
      <c r="H1054" t="s">
        <v>430</v>
      </c>
      <c r="I1054" t="s">
        <v>2406</v>
      </c>
      <c r="K1054" s="3"/>
      <c r="M1054" t="s">
        <v>2321</v>
      </c>
    </row>
    <row r="1055" spans="1:13">
      <c r="A1055" t="s">
        <v>2035</v>
      </c>
      <c r="B1055">
        <f ca="1">IF(OR(changes[[#This Row],[Type]]="Checklist",changes[[#This Row],[Type]]="checklist-flat"),1+IF(changes[[#This Row],[Type of change]] = "Edit",COUNTIFS($I$4:changes[[#This Row],[Name]],changes[[#This Row],[Name]], $E$4:changes[[#This Row],[Type of change]], "Edit")),B1054)</f>
        <v>1</v>
      </c>
      <c r="C1055" s="20">
        <v>44636</v>
      </c>
      <c r="D1055" s="2" t="s">
        <v>2162</v>
      </c>
      <c r="E1055" t="s">
        <v>2027</v>
      </c>
      <c r="F1055" s="14" t="s">
        <v>1958</v>
      </c>
      <c r="G1055" s="14" t="s">
        <v>2406</v>
      </c>
      <c r="H1055" t="s">
        <v>15</v>
      </c>
      <c r="I1055" t="s">
        <v>2407</v>
      </c>
      <c r="K1055" s="3"/>
      <c r="M1055" t="s">
        <v>2321</v>
      </c>
    </row>
    <row r="1056" spans="1:13">
      <c r="A1056" t="s">
        <v>2035</v>
      </c>
      <c r="B1056">
        <f ca="1">IF(OR(changes[[#This Row],[Type]]="Checklist",changes[[#This Row],[Type]]="checklist-flat"),1+IF(changes[[#This Row],[Type of change]] = "Edit",COUNTIFS($I$4:changes[[#This Row],[Name]],changes[[#This Row],[Name]], $E$4:changes[[#This Row],[Type of change]], "Edit")),B1055)</f>
        <v>1</v>
      </c>
      <c r="C1056" s="20">
        <v>44636</v>
      </c>
      <c r="D1056" s="2" t="s">
        <v>2162</v>
      </c>
      <c r="E1056" t="s">
        <v>2027</v>
      </c>
      <c r="F1056" s="14" t="s">
        <v>1958</v>
      </c>
      <c r="G1056" s="14" t="s">
        <v>2406</v>
      </c>
      <c r="H1056" t="s">
        <v>24</v>
      </c>
      <c r="I1056" t="s">
        <v>2347</v>
      </c>
      <c r="K1056" s="3"/>
      <c r="M1056" t="s">
        <v>2321</v>
      </c>
    </row>
    <row r="1057" spans="1:13">
      <c r="A1057" t="s">
        <v>2035</v>
      </c>
      <c r="B1057">
        <f ca="1">IF(OR(changes[[#This Row],[Type]]="Checklist",changes[[#This Row],[Type]]="checklist-flat"),1+IF(changes[[#This Row],[Type of change]] = "Edit",COUNTIFS($I$4:changes[[#This Row],[Name]],changes[[#This Row],[Name]], $E$4:changes[[#This Row],[Type of change]], "Edit")),B1056)</f>
        <v>1</v>
      </c>
      <c r="C1057" s="20">
        <v>44636</v>
      </c>
      <c r="D1057" s="2" t="s">
        <v>2162</v>
      </c>
      <c r="E1057" t="s">
        <v>2027</v>
      </c>
      <c r="F1057" s="14" t="s">
        <v>1958</v>
      </c>
      <c r="G1057" s="14" t="s">
        <v>2408</v>
      </c>
      <c r="H1057" t="s">
        <v>5</v>
      </c>
      <c r="I1057" t="s">
        <v>2408</v>
      </c>
      <c r="K1057" s="3"/>
      <c r="M1057" t="s">
        <v>2321</v>
      </c>
    </row>
    <row r="1058" spans="1:13">
      <c r="A1058" t="s">
        <v>2035</v>
      </c>
      <c r="B1058">
        <f ca="1">IF(OR(changes[[#This Row],[Type]]="Checklist",changes[[#This Row],[Type]]="checklist-flat"),1+IF(changes[[#This Row],[Type of change]] = "Edit",COUNTIFS($I$4:changes[[#This Row],[Name]],changes[[#This Row],[Name]], $E$4:changes[[#This Row],[Type of change]], "Edit")),B1057)</f>
        <v>1</v>
      </c>
      <c r="C1058" s="20">
        <v>44636</v>
      </c>
      <c r="D1058" s="2" t="s">
        <v>2162</v>
      </c>
      <c r="E1058" t="s">
        <v>2027</v>
      </c>
      <c r="F1058" s="14" t="s">
        <v>1958</v>
      </c>
      <c r="G1058" s="14" t="s">
        <v>2408</v>
      </c>
      <c r="H1058" t="s">
        <v>237</v>
      </c>
      <c r="I1058" t="s">
        <v>2409</v>
      </c>
      <c r="K1058" s="3"/>
      <c r="M1058" t="s">
        <v>2321</v>
      </c>
    </row>
    <row r="1059" spans="1:13">
      <c r="A1059" t="s">
        <v>2035</v>
      </c>
      <c r="B1059">
        <f ca="1">IF(OR(changes[[#This Row],[Type]]="Checklist",changes[[#This Row],[Type]]="checklist-flat"),1+IF(changes[[#This Row],[Type of change]] = "Edit",COUNTIFS($I$4:changes[[#This Row],[Name]],changes[[#This Row],[Name]], $E$4:changes[[#This Row],[Type of change]], "Edit")),B1058)</f>
        <v>1</v>
      </c>
      <c r="C1059" s="20">
        <v>44636</v>
      </c>
      <c r="D1059" s="2" t="s">
        <v>2162</v>
      </c>
      <c r="E1059" t="s">
        <v>2027</v>
      </c>
      <c r="F1059" s="14" t="s">
        <v>1958</v>
      </c>
      <c r="G1059" s="14" t="s">
        <v>2408</v>
      </c>
      <c r="H1059" t="s">
        <v>2184</v>
      </c>
      <c r="I1059" t="s">
        <v>2410</v>
      </c>
      <c r="K1059" s="3"/>
      <c r="M1059" t="s">
        <v>2321</v>
      </c>
    </row>
    <row r="1060" spans="1:13">
      <c r="A1060" t="s">
        <v>2035</v>
      </c>
      <c r="B1060">
        <f ca="1">IF(OR(changes[[#This Row],[Type]]="Checklist",changes[[#This Row],[Type]]="checklist-flat"),1+IF(changes[[#This Row],[Type of change]] = "Edit",COUNTIFS($I$4:changes[[#This Row],[Name]],changes[[#This Row],[Name]], $E$4:changes[[#This Row],[Type of change]], "Edit")),B1059)</f>
        <v>1</v>
      </c>
      <c r="C1060" s="20">
        <v>44636</v>
      </c>
      <c r="D1060" s="2" t="s">
        <v>2162</v>
      </c>
      <c r="E1060" t="s">
        <v>2027</v>
      </c>
      <c r="F1060" s="14" t="s">
        <v>1958</v>
      </c>
      <c r="G1060" s="14" t="s">
        <v>2408</v>
      </c>
      <c r="H1060" t="s">
        <v>2184</v>
      </c>
      <c r="I1060" t="s">
        <v>2411</v>
      </c>
      <c r="K1060" s="3"/>
      <c r="M1060" t="s">
        <v>2321</v>
      </c>
    </row>
    <row r="1061" spans="1:13">
      <c r="A1061" t="s">
        <v>2035</v>
      </c>
      <c r="B1061">
        <f ca="1">IF(OR(changes[[#This Row],[Type]]="Checklist",changes[[#This Row],[Type]]="checklist-flat"),1+IF(changes[[#This Row],[Type of change]] = "Edit",COUNTIFS($I$4:changes[[#This Row],[Name]],changes[[#This Row],[Name]], $E$4:changes[[#This Row],[Type of change]], "Edit")),B1060)</f>
        <v>1</v>
      </c>
      <c r="C1061" s="20">
        <v>44636</v>
      </c>
      <c r="D1061" s="2" t="s">
        <v>2162</v>
      </c>
      <c r="E1061" t="s">
        <v>2027</v>
      </c>
      <c r="F1061" s="14" t="s">
        <v>1958</v>
      </c>
      <c r="G1061" s="14" t="s">
        <v>2408</v>
      </c>
      <c r="H1061" t="s">
        <v>2194</v>
      </c>
      <c r="I1061" t="s">
        <v>2412</v>
      </c>
      <c r="K1061" s="3"/>
      <c r="M1061" t="s">
        <v>2321</v>
      </c>
    </row>
    <row r="1062" spans="1:13">
      <c r="A1062" t="s">
        <v>2035</v>
      </c>
      <c r="B1062">
        <f ca="1">IF(OR(changes[[#This Row],[Type]]="Checklist",changes[[#This Row],[Type]]="checklist-flat"),1+IF(changes[[#This Row],[Type of change]] = "Edit",COUNTIFS($I$4:changes[[#This Row],[Name]],changes[[#This Row],[Name]], $E$4:changes[[#This Row],[Type of change]], "Edit")),B1061)</f>
        <v>1</v>
      </c>
      <c r="C1062" s="20">
        <v>44636</v>
      </c>
      <c r="D1062" s="2" t="s">
        <v>2162</v>
      </c>
      <c r="E1062" t="s">
        <v>2027</v>
      </c>
      <c r="F1062" s="14" t="s">
        <v>1958</v>
      </c>
      <c r="G1062" s="14" t="s">
        <v>2408</v>
      </c>
      <c r="H1062" t="s">
        <v>2184</v>
      </c>
      <c r="I1062" t="s">
        <v>2413</v>
      </c>
      <c r="K1062" s="3"/>
      <c r="M1062" t="s">
        <v>2321</v>
      </c>
    </row>
    <row r="1063" spans="1:13">
      <c r="A1063" t="s">
        <v>2035</v>
      </c>
      <c r="B1063">
        <f ca="1">IF(OR(changes[[#This Row],[Type]]="Checklist",changes[[#This Row],[Type]]="checklist-flat"),1+IF(changes[[#This Row],[Type of change]] = "Edit",COUNTIFS($I$4:changes[[#This Row],[Name]],changes[[#This Row],[Name]], $E$4:changes[[#This Row],[Type of change]], "Edit")),B1062)</f>
        <v>1</v>
      </c>
      <c r="C1063" s="20">
        <v>44636</v>
      </c>
      <c r="D1063" s="2" t="s">
        <v>2162</v>
      </c>
      <c r="E1063" t="s">
        <v>2027</v>
      </c>
      <c r="F1063" s="14" t="s">
        <v>1958</v>
      </c>
      <c r="G1063" s="14" t="s">
        <v>2408</v>
      </c>
      <c r="H1063" t="s">
        <v>2184</v>
      </c>
      <c r="I1063" t="s">
        <v>2414</v>
      </c>
      <c r="K1063" s="3"/>
      <c r="M1063" t="s">
        <v>2321</v>
      </c>
    </row>
    <row r="1064" spans="1:13">
      <c r="A1064" t="s">
        <v>2035</v>
      </c>
      <c r="B1064">
        <f ca="1">IF(OR(changes[[#This Row],[Type]]="Checklist",changes[[#This Row],[Type]]="checklist-flat"),1+IF(changes[[#This Row],[Type of change]] = "Edit",COUNTIFS($I$4:changes[[#This Row],[Name]],changes[[#This Row],[Name]], $E$4:changes[[#This Row],[Type of change]], "Edit")),B1063)</f>
        <v>1</v>
      </c>
      <c r="C1064" s="20">
        <v>44636</v>
      </c>
      <c r="D1064" s="2" t="s">
        <v>2162</v>
      </c>
      <c r="E1064" t="s">
        <v>2027</v>
      </c>
      <c r="F1064" s="14" t="s">
        <v>1958</v>
      </c>
      <c r="G1064" s="14" t="s">
        <v>2408</v>
      </c>
      <c r="H1064" t="s">
        <v>2184</v>
      </c>
      <c r="I1064" t="s">
        <v>2415</v>
      </c>
      <c r="K1064" s="3"/>
      <c r="M1064" t="s">
        <v>2321</v>
      </c>
    </row>
    <row r="1065" spans="1:13">
      <c r="A1065" t="s">
        <v>2035</v>
      </c>
      <c r="B1065">
        <f ca="1">IF(OR(changes[[#This Row],[Type]]="Checklist",changes[[#This Row],[Type]]="checklist-flat"),1+IF(changes[[#This Row],[Type of change]] = "Edit",COUNTIFS($I$4:changes[[#This Row],[Name]],changes[[#This Row],[Name]], $E$4:changes[[#This Row],[Type of change]], "Edit")),B1064)</f>
        <v>1</v>
      </c>
      <c r="C1065" s="20">
        <v>44636</v>
      </c>
      <c r="D1065" s="2" t="s">
        <v>2162</v>
      </c>
      <c r="E1065" t="s">
        <v>2027</v>
      </c>
      <c r="F1065" s="14" t="s">
        <v>1958</v>
      </c>
      <c r="G1065" s="14" t="s">
        <v>2408</v>
      </c>
      <c r="H1065" t="s">
        <v>2184</v>
      </c>
      <c r="I1065" t="s">
        <v>2416</v>
      </c>
      <c r="K1065" s="3"/>
      <c r="M1065" t="s">
        <v>2321</v>
      </c>
    </row>
    <row r="1066" spans="1:13">
      <c r="A1066" t="s">
        <v>2035</v>
      </c>
      <c r="B1066">
        <f ca="1">IF(OR(changes[[#This Row],[Type]]="Checklist",changes[[#This Row],[Type]]="checklist-flat"),1+IF(changes[[#This Row],[Type of change]] = "Edit",COUNTIFS($I$4:changes[[#This Row],[Name]],changes[[#This Row],[Name]], $E$4:changes[[#This Row],[Type of change]], "Edit")),B1065)</f>
        <v>1</v>
      </c>
      <c r="C1066" s="20">
        <v>44636</v>
      </c>
      <c r="D1066" s="2" t="s">
        <v>2162</v>
      </c>
      <c r="E1066" t="s">
        <v>2027</v>
      </c>
      <c r="F1066" s="14" t="s">
        <v>1958</v>
      </c>
      <c r="G1066" s="14" t="s">
        <v>2408</v>
      </c>
      <c r="H1066" t="s">
        <v>2184</v>
      </c>
      <c r="I1066" t="s">
        <v>2417</v>
      </c>
      <c r="K1066" s="3"/>
      <c r="M1066" t="s">
        <v>2321</v>
      </c>
    </row>
    <row r="1067" spans="1:13">
      <c r="A1067" t="s">
        <v>2035</v>
      </c>
      <c r="B1067">
        <f ca="1">IF(OR(changes[[#This Row],[Type]]="Checklist",changes[[#This Row],[Type]]="checklist-flat"),1+IF(changes[[#This Row],[Type of change]] = "Edit",COUNTIFS($I$4:changes[[#This Row],[Name]],changes[[#This Row],[Name]], $E$4:changes[[#This Row],[Type of change]], "Edit")),B1066)</f>
        <v>1</v>
      </c>
      <c r="C1067" s="20">
        <v>44636</v>
      </c>
      <c r="D1067" s="2" t="s">
        <v>2162</v>
      </c>
      <c r="E1067" t="s">
        <v>2027</v>
      </c>
      <c r="F1067" s="14" t="s">
        <v>1958</v>
      </c>
      <c r="G1067" s="14" t="s">
        <v>2408</v>
      </c>
      <c r="H1067" t="s">
        <v>2184</v>
      </c>
      <c r="I1067" t="s">
        <v>2418</v>
      </c>
      <c r="K1067" s="3"/>
      <c r="M1067" t="s">
        <v>2321</v>
      </c>
    </row>
    <row r="1068" spans="1:13">
      <c r="A1068" t="s">
        <v>2035</v>
      </c>
      <c r="B1068">
        <f ca="1">IF(OR(changes[[#This Row],[Type]]="Checklist",changes[[#This Row],[Type]]="checklist-flat"),1+IF(changes[[#This Row],[Type of change]] = "Edit",COUNTIFS($I$4:changes[[#This Row],[Name]],changes[[#This Row],[Name]], $E$4:changes[[#This Row],[Type of change]], "Edit")),B1067)</f>
        <v>1</v>
      </c>
      <c r="C1068" s="20">
        <v>44636</v>
      </c>
      <c r="D1068" s="2" t="s">
        <v>2162</v>
      </c>
      <c r="E1068" t="s">
        <v>2027</v>
      </c>
      <c r="F1068" s="14" t="s">
        <v>1958</v>
      </c>
      <c r="G1068" s="14" t="s">
        <v>2408</v>
      </c>
      <c r="H1068" t="s">
        <v>2184</v>
      </c>
      <c r="I1068" t="s">
        <v>2419</v>
      </c>
      <c r="K1068" s="3"/>
      <c r="M1068" t="s">
        <v>2321</v>
      </c>
    </row>
    <row r="1069" spans="1:13">
      <c r="A1069" t="s">
        <v>2035</v>
      </c>
      <c r="B1069">
        <f ca="1">IF(OR(changes[[#This Row],[Type]]="Checklist",changes[[#This Row],[Type]]="checklist-flat"),1+IF(changes[[#This Row],[Type of change]] = "Edit",COUNTIFS($I$4:changes[[#This Row],[Name]],changes[[#This Row],[Name]], $E$4:changes[[#This Row],[Type of change]], "Edit")),B1068)</f>
        <v>1</v>
      </c>
      <c r="C1069" s="20">
        <v>44636</v>
      </c>
      <c r="D1069" s="2" t="s">
        <v>2162</v>
      </c>
      <c r="E1069" t="s">
        <v>2027</v>
      </c>
      <c r="F1069" s="14" t="s">
        <v>1958</v>
      </c>
      <c r="G1069" s="14" t="s">
        <v>2408</v>
      </c>
      <c r="H1069" t="s">
        <v>2184</v>
      </c>
      <c r="I1069" t="s">
        <v>2420</v>
      </c>
      <c r="K1069" s="3"/>
      <c r="M1069" t="s">
        <v>2321</v>
      </c>
    </row>
    <row r="1070" spans="1:13">
      <c r="A1070" t="s">
        <v>2035</v>
      </c>
      <c r="B1070">
        <f ca="1">IF(OR(changes[[#This Row],[Type]]="Checklist",changes[[#This Row],[Type]]="checklist-flat"),1+IF(changes[[#This Row],[Type of change]] = "Edit",COUNTIFS($I$4:changes[[#This Row],[Name]],changes[[#This Row],[Name]], $E$4:changes[[#This Row],[Type of change]], "Edit")),B1069)</f>
        <v>1</v>
      </c>
      <c r="C1070" s="20">
        <v>44636</v>
      </c>
      <c r="D1070" s="2" t="s">
        <v>2162</v>
      </c>
      <c r="E1070" t="s">
        <v>2027</v>
      </c>
      <c r="F1070" s="14" t="s">
        <v>1958</v>
      </c>
      <c r="G1070" s="14" t="s">
        <v>2408</v>
      </c>
      <c r="H1070" t="s">
        <v>2184</v>
      </c>
      <c r="I1070" t="s">
        <v>2421</v>
      </c>
      <c r="K1070" s="3"/>
      <c r="M1070" t="s">
        <v>2321</v>
      </c>
    </row>
    <row r="1071" spans="1:13">
      <c r="A1071" t="s">
        <v>2035</v>
      </c>
      <c r="B1071">
        <f ca="1">IF(OR(changes[[#This Row],[Type]]="Checklist",changes[[#This Row],[Type]]="checklist-flat"),1+IF(changes[[#This Row],[Type of change]] = "Edit",COUNTIFS($I$4:changes[[#This Row],[Name]],changes[[#This Row],[Name]], $E$4:changes[[#This Row],[Type of change]], "Edit")),B1070)</f>
        <v>1</v>
      </c>
      <c r="C1071" s="20">
        <v>44636</v>
      </c>
      <c r="D1071" s="2" t="s">
        <v>2162</v>
      </c>
      <c r="E1071" t="s">
        <v>2027</v>
      </c>
      <c r="F1071" s="14" t="s">
        <v>1958</v>
      </c>
      <c r="G1071" s="14" t="s">
        <v>2408</v>
      </c>
      <c r="H1071" t="s">
        <v>2184</v>
      </c>
      <c r="I1071" t="s">
        <v>2422</v>
      </c>
      <c r="K1071" s="3"/>
      <c r="M1071" t="s">
        <v>2321</v>
      </c>
    </row>
    <row r="1072" spans="1:13">
      <c r="A1072" t="s">
        <v>2035</v>
      </c>
      <c r="B1072">
        <f ca="1">IF(OR(changes[[#This Row],[Type]]="Checklist",changes[[#This Row],[Type]]="checklist-flat"),1+IF(changes[[#This Row],[Type of change]] = "Edit",COUNTIFS($I$4:changes[[#This Row],[Name]],changes[[#This Row],[Name]], $E$4:changes[[#This Row],[Type of change]], "Edit")),B1071)</f>
        <v>1</v>
      </c>
      <c r="C1072" s="20">
        <v>44636</v>
      </c>
      <c r="D1072" s="2" t="s">
        <v>2162</v>
      </c>
      <c r="E1072" t="s">
        <v>2027</v>
      </c>
      <c r="F1072" s="14" t="s">
        <v>1958</v>
      </c>
      <c r="G1072" s="14" t="s">
        <v>2408</v>
      </c>
      <c r="H1072" t="s">
        <v>2184</v>
      </c>
      <c r="I1072" t="s">
        <v>2423</v>
      </c>
      <c r="K1072" s="3"/>
      <c r="M1072" t="s">
        <v>2321</v>
      </c>
    </row>
    <row r="1073" spans="1:13">
      <c r="A1073" t="s">
        <v>2035</v>
      </c>
      <c r="B1073">
        <f ca="1">IF(OR(changes[[#This Row],[Type]]="Checklist",changes[[#This Row],[Type]]="checklist-flat"),1+IF(changes[[#This Row],[Type of change]] = "Edit",COUNTIFS($I$4:changes[[#This Row],[Name]],changes[[#This Row],[Name]], $E$4:changes[[#This Row],[Type of change]], "Edit")),B1072)</f>
        <v>1</v>
      </c>
      <c r="C1073" s="20">
        <v>44636</v>
      </c>
      <c r="D1073" s="2" t="s">
        <v>2162</v>
      </c>
      <c r="E1073" t="s">
        <v>2027</v>
      </c>
      <c r="F1073" s="14" t="s">
        <v>1958</v>
      </c>
      <c r="G1073" s="14" t="s">
        <v>2408</v>
      </c>
      <c r="H1073" t="s">
        <v>2184</v>
      </c>
      <c r="I1073" t="s">
        <v>2424</v>
      </c>
      <c r="K1073" s="3"/>
      <c r="M1073" t="s">
        <v>2321</v>
      </c>
    </row>
    <row r="1074" spans="1:13">
      <c r="A1074" t="s">
        <v>2035</v>
      </c>
      <c r="B1074">
        <f ca="1">IF(OR(changes[[#This Row],[Type]]="Checklist",changes[[#This Row],[Type]]="checklist-flat"),1+IF(changes[[#This Row],[Type of change]] = "Edit",COUNTIFS($I$4:changes[[#This Row],[Name]],changes[[#This Row],[Name]], $E$4:changes[[#This Row],[Type of change]], "Edit")),B1073)</f>
        <v>1</v>
      </c>
      <c r="C1074" s="20">
        <v>44636</v>
      </c>
      <c r="D1074" s="2" t="s">
        <v>2162</v>
      </c>
      <c r="E1074" t="s">
        <v>2027</v>
      </c>
      <c r="F1074" s="14" t="s">
        <v>1958</v>
      </c>
      <c r="G1074" s="14" t="s">
        <v>2408</v>
      </c>
      <c r="H1074" t="s">
        <v>2184</v>
      </c>
      <c r="I1074" t="s">
        <v>2425</v>
      </c>
      <c r="K1074" s="3"/>
      <c r="M1074" t="s">
        <v>2321</v>
      </c>
    </row>
    <row r="1075" spans="1:13">
      <c r="A1075" t="s">
        <v>2035</v>
      </c>
      <c r="B1075">
        <f ca="1">IF(OR(changes[[#This Row],[Type]]="Checklist",changes[[#This Row],[Type]]="checklist-flat"),1+IF(changes[[#This Row],[Type of change]] = "Edit",COUNTIFS($I$4:changes[[#This Row],[Name]],changes[[#This Row],[Name]], $E$4:changes[[#This Row],[Type of change]], "Edit")),B1074)</f>
        <v>1</v>
      </c>
      <c r="C1075" s="20">
        <v>44636</v>
      </c>
      <c r="D1075" s="2" t="s">
        <v>2162</v>
      </c>
      <c r="E1075" t="s">
        <v>2027</v>
      </c>
      <c r="F1075" s="14" t="s">
        <v>1958</v>
      </c>
      <c r="G1075" s="14" t="s">
        <v>2408</v>
      </c>
      <c r="H1075" t="s">
        <v>2184</v>
      </c>
      <c r="I1075" t="s">
        <v>2193</v>
      </c>
      <c r="K1075" s="3"/>
      <c r="M1075" t="s">
        <v>2321</v>
      </c>
    </row>
    <row r="1076" spans="1:13">
      <c r="A1076" t="s">
        <v>2035</v>
      </c>
      <c r="B1076">
        <f ca="1">IF(OR(changes[[#This Row],[Type]]="Checklist",changes[[#This Row],[Type]]="checklist-flat"),1+IF(changes[[#This Row],[Type of change]] = "Edit",COUNTIFS($I$4:changes[[#This Row],[Name]],changes[[#This Row],[Name]], $E$4:changes[[#This Row],[Type of change]], "Edit")),B1075)</f>
        <v>1</v>
      </c>
      <c r="C1076" s="20">
        <v>44636</v>
      </c>
      <c r="D1076" s="2" t="s">
        <v>2162</v>
      </c>
      <c r="E1076" t="s">
        <v>2027</v>
      </c>
      <c r="F1076" s="14" t="s">
        <v>1958</v>
      </c>
      <c r="G1076" s="14" t="s">
        <v>2408</v>
      </c>
      <c r="H1076" t="s">
        <v>2194</v>
      </c>
      <c r="I1076" t="s">
        <v>2426</v>
      </c>
      <c r="K1076" s="3"/>
      <c r="M1076" t="s">
        <v>2321</v>
      </c>
    </row>
    <row r="1077" spans="1:13">
      <c r="A1077" t="s">
        <v>2035</v>
      </c>
      <c r="B1077">
        <f ca="1">IF(OR(changes[[#This Row],[Type]]="Checklist",changes[[#This Row],[Type]]="checklist-flat"),1+IF(changes[[#This Row],[Type of change]] = "Edit",COUNTIFS($I$4:changes[[#This Row],[Name]],changes[[#This Row],[Name]], $E$4:changes[[#This Row],[Type of change]], "Edit")),B1076)</f>
        <v>1</v>
      </c>
      <c r="C1077" s="20">
        <v>44636</v>
      </c>
      <c r="D1077" s="2" t="s">
        <v>2162</v>
      </c>
      <c r="E1077" t="s">
        <v>2027</v>
      </c>
      <c r="F1077" s="14" t="s">
        <v>1958</v>
      </c>
      <c r="G1077" s="14" t="s">
        <v>2408</v>
      </c>
      <c r="H1077" t="s">
        <v>2194</v>
      </c>
      <c r="I1077" t="s">
        <v>2427</v>
      </c>
      <c r="K1077" s="3"/>
      <c r="M1077" t="s">
        <v>2321</v>
      </c>
    </row>
    <row r="1078" spans="1:13">
      <c r="A1078" t="s">
        <v>2035</v>
      </c>
      <c r="B1078">
        <f ca="1">IF(OR(changes[[#This Row],[Type]]="Checklist",changes[[#This Row],[Type]]="checklist-flat"),1+IF(changes[[#This Row],[Type of change]] = "Edit",COUNTIFS($I$4:changes[[#This Row],[Name]],changes[[#This Row],[Name]], $E$4:changes[[#This Row],[Type of change]], "Edit")),B1077)</f>
        <v>1</v>
      </c>
      <c r="C1078" s="20">
        <v>44636</v>
      </c>
      <c r="D1078" s="2" t="s">
        <v>2162</v>
      </c>
      <c r="E1078" t="s">
        <v>2027</v>
      </c>
      <c r="F1078" s="14" t="s">
        <v>1958</v>
      </c>
      <c r="G1078" s="14" t="s">
        <v>2408</v>
      </c>
      <c r="H1078" t="s">
        <v>2194</v>
      </c>
      <c r="I1078" t="s">
        <v>2356</v>
      </c>
      <c r="K1078" s="3"/>
      <c r="M1078" t="s">
        <v>2321</v>
      </c>
    </row>
    <row r="1079" spans="1:13">
      <c r="A1079" t="s">
        <v>2035</v>
      </c>
      <c r="B1079">
        <f ca="1">IF(OR(changes[[#This Row],[Type]]="Checklist",changes[[#This Row],[Type]]="checklist-flat"),1+IF(changes[[#This Row],[Type of change]] = "Edit",COUNTIFS($I$4:changes[[#This Row],[Name]],changes[[#This Row],[Name]], $E$4:changes[[#This Row],[Type of change]], "Edit")),B1078)</f>
        <v>1</v>
      </c>
      <c r="C1079" s="20">
        <v>44636</v>
      </c>
      <c r="D1079" s="2" t="s">
        <v>2162</v>
      </c>
      <c r="E1079" t="s">
        <v>2027</v>
      </c>
      <c r="F1079" s="14" t="s">
        <v>1958</v>
      </c>
      <c r="G1079" s="14" t="s">
        <v>2408</v>
      </c>
      <c r="H1079" t="s">
        <v>2194</v>
      </c>
      <c r="I1079" t="s">
        <v>2428</v>
      </c>
      <c r="K1079" s="3"/>
      <c r="M1079" t="s">
        <v>2321</v>
      </c>
    </row>
    <row r="1080" spans="1:13">
      <c r="A1080" t="s">
        <v>2035</v>
      </c>
      <c r="B1080">
        <f ca="1">IF(OR(changes[[#This Row],[Type]]="Checklist",changes[[#This Row],[Type]]="checklist-flat"),1+IF(changes[[#This Row],[Type of change]] = "Edit",COUNTIFS($I$4:changes[[#This Row],[Name]],changes[[#This Row],[Name]], $E$4:changes[[#This Row],[Type of change]], "Edit")),B1079)</f>
        <v>1</v>
      </c>
      <c r="C1080" s="20">
        <v>44636</v>
      </c>
      <c r="D1080" s="2" t="s">
        <v>2162</v>
      </c>
      <c r="E1080" t="s">
        <v>2027</v>
      </c>
      <c r="F1080" s="14" t="s">
        <v>1958</v>
      </c>
      <c r="G1080" s="14" t="s">
        <v>2408</v>
      </c>
      <c r="H1080" t="s">
        <v>2184</v>
      </c>
      <c r="I1080" t="s">
        <v>2429</v>
      </c>
      <c r="K1080" s="3"/>
      <c r="M1080" t="s">
        <v>2321</v>
      </c>
    </row>
    <row r="1081" spans="1:13">
      <c r="A1081" t="s">
        <v>2035</v>
      </c>
      <c r="B1081">
        <f ca="1">IF(OR(changes[[#This Row],[Type]]="Checklist",changes[[#This Row],[Type]]="checklist-flat"),1+IF(changes[[#This Row],[Type of change]] = "Edit",COUNTIFS($I$4:changes[[#This Row],[Name]],changes[[#This Row],[Name]], $E$4:changes[[#This Row],[Type of change]], "Edit")),B1080)</f>
        <v>1</v>
      </c>
      <c r="C1081" s="20">
        <v>44636</v>
      </c>
      <c r="D1081" s="2" t="s">
        <v>2162</v>
      </c>
      <c r="E1081" t="s">
        <v>2027</v>
      </c>
      <c r="F1081" s="14" t="s">
        <v>1958</v>
      </c>
      <c r="G1081" s="14" t="s">
        <v>2408</v>
      </c>
      <c r="H1081" t="s">
        <v>24</v>
      </c>
      <c r="I1081" t="s">
        <v>1216</v>
      </c>
      <c r="K1081" s="3"/>
      <c r="M1081" t="s">
        <v>2321</v>
      </c>
    </row>
    <row r="1082" spans="1:13">
      <c r="A1082" t="s">
        <v>2035</v>
      </c>
      <c r="B1082">
        <f ca="1">IF(OR(changes[[#This Row],[Type]]="Checklist",changes[[#This Row],[Type]]="checklist-flat"),1+IF(changes[[#This Row],[Type of change]] = "Edit",COUNTIFS($I$4:changes[[#This Row],[Name]],changes[[#This Row],[Name]], $E$4:changes[[#This Row],[Type of change]], "Edit")),B1081)</f>
        <v>1</v>
      </c>
      <c r="C1082" s="20">
        <v>44636</v>
      </c>
      <c r="D1082" s="2" t="s">
        <v>2162</v>
      </c>
      <c r="E1082" t="s">
        <v>2027</v>
      </c>
      <c r="F1082" s="14" t="s">
        <v>1958</v>
      </c>
      <c r="G1082" s="14" t="s">
        <v>2430</v>
      </c>
      <c r="H1082" t="s">
        <v>5</v>
      </c>
      <c r="I1082" t="s">
        <v>2430</v>
      </c>
      <c r="K1082" s="3"/>
      <c r="M1082" t="s">
        <v>2321</v>
      </c>
    </row>
    <row r="1083" spans="1:13">
      <c r="A1083" t="s">
        <v>2035</v>
      </c>
      <c r="B1083">
        <f ca="1">IF(OR(changes[[#This Row],[Type]]="Checklist",changes[[#This Row],[Type]]="checklist-flat"),1+IF(changes[[#This Row],[Type of change]] = "Edit",COUNTIFS($I$4:changes[[#This Row],[Name]],changes[[#This Row],[Name]], $E$4:changes[[#This Row],[Type of change]], "Edit")),B1082)</f>
        <v>1</v>
      </c>
      <c r="C1083" s="20">
        <v>44636</v>
      </c>
      <c r="D1083" s="2" t="s">
        <v>2162</v>
      </c>
      <c r="E1083" t="s">
        <v>2027</v>
      </c>
      <c r="F1083" s="14" t="s">
        <v>1958</v>
      </c>
      <c r="G1083" s="14" t="s">
        <v>2430</v>
      </c>
      <c r="H1083" t="s">
        <v>237</v>
      </c>
      <c r="I1083" t="s">
        <v>2431</v>
      </c>
      <c r="K1083" s="3"/>
      <c r="M1083" t="s">
        <v>2321</v>
      </c>
    </row>
    <row r="1084" spans="1:13">
      <c r="A1084" t="s">
        <v>2035</v>
      </c>
      <c r="B1084">
        <f ca="1">IF(OR(changes[[#This Row],[Type]]="Checklist",changes[[#This Row],[Type]]="checklist-flat"),1+IF(changes[[#This Row],[Type of change]] = "Edit",COUNTIFS($I$4:changes[[#This Row],[Name]],changes[[#This Row],[Name]], $E$4:changes[[#This Row],[Type of change]], "Edit")),B1083)</f>
        <v>1</v>
      </c>
      <c r="C1084" s="20">
        <v>44636</v>
      </c>
      <c r="D1084" s="2" t="s">
        <v>2162</v>
      </c>
      <c r="E1084" t="s">
        <v>2027</v>
      </c>
      <c r="F1084" s="14" t="s">
        <v>1958</v>
      </c>
      <c r="G1084" s="14" t="s">
        <v>2430</v>
      </c>
      <c r="H1084" t="s">
        <v>2184</v>
      </c>
      <c r="I1084" t="s">
        <v>2432</v>
      </c>
      <c r="K1084" s="3"/>
      <c r="M1084" t="s">
        <v>2321</v>
      </c>
    </row>
    <row r="1085" spans="1:13">
      <c r="A1085" t="s">
        <v>2035</v>
      </c>
      <c r="B1085">
        <f ca="1">IF(OR(changes[[#This Row],[Type]]="Checklist",changes[[#This Row],[Type]]="checklist-flat"),1+IF(changes[[#This Row],[Type of change]] = "Edit",COUNTIFS($I$4:changes[[#This Row],[Name]],changes[[#This Row],[Name]], $E$4:changes[[#This Row],[Type of change]], "Edit")),B1084)</f>
        <v>1</v>
      </c>
      <c r="C1085" s="20">
        <v>44636</v>
      </c>
      <c r="D1085" s="2" t="s">
        <v>2162</v>
      </c>
      <c r="E1085" t="s">
        <v>2027</v>
      </c>
      <c r="F1085" s="14" t="s">
        <v>1958</v>
      </c>
      <c r="G1085" s="14" t="s">
        <v>2430</v>
      </c>
      <c r="H1085" t="s">
        <v>2184</v>
      </c>
      <c r="I1085" t="s">
        <v>2433</v>
      </c>
      <c r="K1085" s="3"/>
      <c r="M1085" t="s">
        <v>2321</v>
      </c>
    </row>
    <row r="1086" spans="1:13">
      <c r="A1086" t="s">
        <v>2035</v>
      </c>
      <c r="B1086">
        <f ca="1">IF(OR(changes[[#This Row],[Type]]="Checklist",changes[[#This Row],[Type]]="checklist-flat"),1+IF(changes[[#This Row],[Type of change]] = "Edit",COUNTIFS($I$4:changes[[#This Row],[Name]],changes[[#This Row],[Name]], $E$4:changes[[#This Row],[Type of change]], "Edit")),B1085)</f>
        <v>1</v>
      </c>
      <c r="C1086" s="20">
        <v>44636</v>
      </c>
      <c r="D1086" s="2" t="s">
        <v>2162</v>
      </c>
      <c r="E1086" t="s">
        <v>2027</v>
      </c>
      <c r="F1086" s="14" t="s">
        <v>1958</v>
      </c>
      <c r="G1086" s="14" t="s">
        <v>2430</v>
      </c>
      <c r="H1086" t="s">
        <v>2184</v>
      </c>
      <c r="I1086" t="s">
        <v>2434</v>
      </c>
      <c r="K1086" s="3"/>
      <c r="M1086" t="s">
        <v>2321</v>
      </c>
    </row>
    <row r="1087" spans="1:13">
      <c r="A1087" t="s">
        <v>2035</v>
      </c>
      <c r="B1087">
        <f ca="1">IF(OR(changes[[#This Row],[Type]]="Checklist",changes[[#This Row],[Type]]="checklist-flat"),1+IF(changes[[#This Row],[Type of change]] = "Edit",COUNTIFS($I$4:changes[[#This Row],[Name]],changes[[#This Row],[Name]], $E$4:changes[[#This Row],[Type of change]], "Edit")),B1086)</f>
        <v>1</v>
      </c>
      <c r="C1087" s="20">
        <v>44636</v>
      </c>
      <c r="D1087" s="2" t="s">
        <v>2162</v>
      </c>
      <c r="E1087" t="s">
        <v>2027</v>
      </c>
      <c r="F1087" s="14" t="s">
        <v>1958</v>
      </c>
      <c r="G1087" s="14" t="s">
        <v>2430</v>
      </c>
      <c r="H1087" t="s">
        <v>2184</v>
      </c>
      <c r="I1087" t="s">
        <v>2435</v>
      </c>
      <c r="K1087" s="3"/>
      <c r="M1087" t="s">
        <v>2321</v>
      </c>
    </row>
    <row r="1088" spans="1:13">
      <c r="A1088" t="s">
        <v>2035</v>
      </c>
      <c r="B1088">
        <f ca="1">IF(OR(changes[[#This Row],[Type]]="Checklist",changes[[#This Row],[Type]]="checklist-flat"),1+IF(changes[[#This Row],[Type of change]] = "Edit",COUNTIFS($I$4:changes[[#This Row],[Name]],changes[[#This Row],[Name]], $E$4:changes[[#This Row],[Type of change]], "Edit")),B1087)</f>
        <v>1</v>
      </c>
      <c r="C1088" s="20">
        <v>44636</v>
      </c>
      <c r="D1088" s="2" t="s">
        <v>2162</v>
      </c>
      <c r="E1088" t="s">
        <v>2027</v>
      </c>
      <c r="F1088" s="14" t="s">
        <v>1958</v>
      </c>
      <c r="G1088" s="14" t="s">
        <v>2430</v>
      </c>
      <c r="H1088" t="s">
        <v>2184</v>
      </c>
      <c r="I1088" t="s">
        <v>2193</v>
      </c>
      <c r="K1088" s="3"/>
      <c r="M1088" t="s">
        <v>2321</v>
      </c>
    </row>
    <row r="1089" spans="1:13">
      <c r="A1089" t="s">
        <v>2035</v>
      </c>
      <c r="B1089">
        <f ca="1">IF(OR(changes[[#This Row],[Type]]="Checklist",changes[[#This Row],[Type]]="checklist-flat"),1+IF(changes[[#This Row],[Type of change]] = "Edit",COUNTIFS($I$4:changes[[#This Row],[Name]],changes[[#This Row],[Name]], $E$4:changes[[#This Row],[Type of change]], "Edit")),B1088)</f>
        <v>1</v>
      </c>
      <c r="C1089" s="20">
        <v>44636</v>
      </c>
      <c r="D1089" s="2" t="s">
        <v>2162</v>
      </c>
      <c r="E1089" t="s">
        <v>2027</v>
      </c>
      <c r="F1089" s="14" t="s">
        <v>1958</v>
      </c>
      <c r="G1089" s="14" t="s">
        <v>2430</v>
      </c>
      <c r="H1089" t="s">
        <v>2194</v>
      </c>
      <c r="I1089" t="s">
        <v>2426</v>
      </c>
      <c r="K1089" s="3"/>
      <c r="M1089" t="s">
        <v>2321</v>
      </c>
    </row>
    <row r="1090" spans="1:13">
      <c r="A1090" t="s">
        <v>2035</v>
      </c>
      <c r="B1090">
        <f ca="1">IF(OR(changes[[#This Row],[Type]]="Checklist",changes[[#This Row],[Type]]="checklist-flat"),1+IF(changes[[#This Row],[Type of change]] = "Edit",COUNTIFS($I$4:changes[[#This Row],[Name]],changes[[#This Row],[Name]], $E$4:changes[[#This Row],[Type of change]], "Edit")),B1089)</f>
        <v>1</v>
      </c>
      <c r="C1090" s="20">
        <v>44636</v>
      </c>
      <c r="D1090" s="2" t="s">
        <v>2162</v>
      </c>
      <c r="E1090" t="s">
        <v>2027</v>
      </c>
      <c r="F1090" s="14" t="s">
        <v>1958</v>
      </c>
      <c r="G1090" s="14" t="s">
        <v>2430</v>
      </c>
      <c r="H1090" t="s">
        <v>2194</v>
      </c>
      <c r="I1090" t="s">
        <v>2427</v>
      </c>
      <c r="K1090" s="3"/>
      <c r="M1090" t="s">
        <v>2321</v>
      </c>
    </row>
    <row r="1091" spans="1:13">
      <c r="A1091" t="s">
        <v>2035</v>
      </c>
      <c r="B1091">
        <f ca="1">IF(OR(changes[[#This Row],[Type]]="Checklist",changes[[#This Row],[Type]]="checklist-flat"),1+IF(changes[[#This Row],[Type of change]] = "Edit",COUNTIFS($I$4:changes[[#This Row],[Name]],changes[[#This Row],[Name]], $E$4:changes[[#This Row],[Type of change]], "Edit")),B1090)</f>
        <v>1</v>
      </c>
      <c r="C1091" s="20">
        <v>44636</v>
      </c>
      <c r="D1091" s="2" t="s">
        <v>2162</v>
      </c>
      <c r="E1091" t="s">
        <v>2027</v>
      </c>
      <c r="F1091" s="14" t="s">
        <v>1958</v>
      </c>
      <c r="G1091" s="14" t="s">
        <v>2430</v>
      </c>
      <c r="H1091" t="s">
        <v>2194</v>
      </c>
      <c r="I1091" t="s">
        <v>2356</v>
      </c>
      <c r="K1091" s="3"/>
      <c r="M1091" t="s">
        <v>2321</v>
      </c>
    </row>
    <row r="1092" spans="1:13">
      <c r="A1092" t="s">
        <v>2035</v>
      </c>
      <c r="B1092">
        <f ca="1">IF(OR(changes[[#This Row],[Type]]="Checklist",changes[[#This Row],[Type]]="checklist-flat"),1+IF(changes[[#This Row],[Type of change]] = "Edit",COUNTIFS($I$4:changes[[#This Row],[Name]],changes[[#This Row],[Name]], $E$4:changes[[#This Row],[Type of change]], "Edit")),B1091)</f>
        <v>1</v>
      </c>
      <c r="C1092" s="20">
        <v>44636</v>
      </c>
      <c r="D1092" s="2" t="s">
        <v>2162</v>
      </c>
      <c r="E1092" t="s">
        <v>2027</v>
      </c>
      <c r="F1092" s="14" t="s">
        <v>1958</v>
      </c>
      <c r="G1092" s="14" t="s">
        <v>2430</v>
      </c>
      <c r="H1092" t="s">
        <v>2194</v>
      </c>
      <c r="I1092" t="s">
        <v>2428</v>
      </c>
      <c r="K1092" s="3"/>
      <c r="M1092" t="s">
        <v>2321</v>
      </c>
    </row>
    <row r="1093" spans="1:13">
      <c r="A1093" t="s">
        <v>2035</v>
      </c>
      <c r="B1093">
        <f ca="1">IF(OR(changes[[#This Row],[Type]]="Checklist",changes[[#This Row],[Type]]="checklist-flat"),1+IF(changes[[#This Row],[Type of change]] = "Edit",COUNTIFS($I$4:changes[[#This Row],[Name]],changes[[#This Row],[Name]], $E$4:changes[[#This Row],[Type of change]], "Edit")),B1092)</f>
        <v>1</v>
      </c>
      <c r="C1093" s="20">
        <v>44636</v>
      </c>
      <c r="D1093" s="2" t="s">
        <v>2162</v>
      </c>
      <c r="E1093" t="s">
        <v>2027</v>
      </c>
      <c r="F1093" s="14" t="s">
        <v>1958</v>
      </c>
      <c r="G1093" s="14" t="s">
        <v>2430</v>
      </c>
      <c r="H1093" t="s">
        <v>2184</v>
      </c>
      <c r="I1093" t="s">
        <v>2370</v>
      </c>
      <c r="K1093" s="3"/>
      <c r="M1093" t="s">
        <v>2321</v>
      </c>
    </row>
    <row r="1094" spans="1:13">
      <c r="A1094" t="s">
        <v>2035</v>
      </c>
      <c r="B1094">
        <f ca="1">IF(OR(changes[[#This Row],[Type]]="Checklist",changes[[#This Row],[Type]]="checklist-flat"),1+IF(changes[[#This Row],[Type of change]] = "Edit",COUNTIFS($I$4:changes[[#This Row],[Name]],changes[[#This Row],[Name]], $E$4:changes[[#This Row],[Type of change]], "Edit")),B1093)</f>
        <v>1</v>
      </c>
      <c r="C1094" s="20">
        <v>44636</v>
      </c>
      <c r="D1094" s="2" t="s">
        <v>2162</v>
      </c>
      <c r="E1094" t="s">
        <v>2027</v>
      </c>
      <c r="F1094" s="14" t="s">
        <v>1958</v>
      </c>
      <c r="G1094" s="14" t="s">
        <v>2430</v>
      </c>
      <c r="H1094" t="s">
        <v>2184</v>
      </c>
      <c r="I1094" t="s">
        <v>2429</v>
      </c>
      <c r="K1094" s="3"/>
      <c r="M1094" t="s">
        <v>2321</v>
      </c>
    </row>
    <row r="1095" spans="1:13">
      <c r="A1095" t="s">
        <v>2035</v>
      </c>
      <c r="B1095">
        <f ca="1">IF(OR(changes[[#This Row],[Type]]="Checklist",changes[[#This Row],[Type]]="checklist-flat"),1+IF(changes[[#This Row],[Type of change]] = "Edit",COUNTIFS($I$4:changes[[#This Row],[Name]],changes[[#This Row],[Name]], $E$4:changes[[#This Row],[Type of change]], "Edit")),B1094)</f>
        <v>1</v>
      </c>
      <c r="C1095" s="20">
        <v>44636</v>
      </c>
      <c r="D1095" s="2" t="s">
        <v>2162</v>
      </c>
      <c r="E1095" t="s">
        <v>2027</v>
      </c>
      <c r="F1095" s="14" t="s">
        <v>1958</v>
      </c>
      <c r="G1095" s="14" t="s">
        <v>2430</v>
      </c>
      <c r="H1095" t="s">
        <v>24</v>
      </c>
      <c r="I1095" t="s">
        <v>1216</v>
      </c>
      <c r="K1095" s="3"/>
      <c r="M1095" t="s">
        <v>2321</v>
      </c>
    </row>
    <row r="1096" spans="1:13">
      <c r="A1096" t="s">
        <v>2035</v>
      </c>
      <c r="B1096">
        <f ca="1">IF(OR(changes[[#This Row],[Type]]="Checklist",changes[[#This Row],[Type]]="checklist-flat"),1+IF(changes[[#This Row],[Type of change]] = "Edit",COUNTIFS($I$4:changes[[#This Row],[Name]],changes[[#This Row],[Name]], $E$4:changes[[#This Row],[Type of change]], "Edit")),B1095)</f>
        <v>1</v>
      </c>
      <c r="C1096" s="20">
        <v>44636</v>
      </c>
      <c r="D1096" s="2" t="s">
        <v>2162</v>
      </c>
      <c r="E1096" t="s">
        <v>2027</v>
      </c>
      <c r="F1096" s="14" t="s">
        <v>1958</v>
      </c>
      <c r="G1096" s="14" t="s">
        <v>2436</v>
      </c>
      <c r="H1096" t="s">
        <v>5</v>
      </c>
      <c r="I1096" t="s">
        <v>2436</v>
      </c>
      <c r="K1096" s="3"/>
      <c r="M1096" t="s">
        <v>2321</v>
      </c>
    </row>
    <row r="1097" spans="1:13">
      <c r="A1097" t="s">
        <v>2035</v>
      </c>
      <c r="B1097">
        <f ca="1">IF(OR(changes[[#This Row],[Type]]="Checklist",changes[[#This Row],[Type]]="checklist-flat"),1+IF(changes[[#This Row],[Type of change]] = "Edit",COUNTIFS($I$4:changes[[#This Row],[Name]],changes[[#This Row],[Name]], $E$4:changes[[#This Row],[Type of change]], "Edit")),B1096)</f>
        <v>1</v>
      </c>
      <c r="C1097" s="20">
        <v>44636</v>
      </c>
      <c r="D1097" s="2" t="s">
        <v>2162</v>
      </c>
      <c r="E1097" t="s">
        <v>2027</v>
      </c>
      <c r="F1097" s="14" t="s">
        <v>1958</v>
      </c>
      <c r="G1097" s="14" t="s">
        <v>2436</v>
      </c>
      <c r="H1097" t="s">
        <v>237</v>
      </c>
      <c r="I1097" t="s">
        <v>2409</v>
      </c>
      <c r="K1097" s="3"/>
      <c r="M1097" t="s">
        <v>2321</v>
      </c>
    </row>
    <row r="1098" spans="1:13">
      <c r="A1098" t="s">
        <v>2035</v>
      </c>
      <c r="B1098">
        <f ca="1">IF(OR(changes[[#This Row],[Type]]="Checklist",changes[[#This Row],[Type]]="checklist-flat"),1+IF(changes[[#This Row],[Type of change]] = "Edit",COUNTIFS($I$4:changes[[#This Row],[Name]],changes[[#This Row],[Name]], $E$4:changes[[#This Row],[Type of change]], "Edit")),B1097)</f>
        <v>1</v>
      </c>
      <c r="C1098" s="20">
        <v>44636</v>
      </c>
      <c r="D1098" s="2" t="s">
        <v>2162</v>
      </c>
      <c r="E1098" t="s">
        <v>2027</v>
      </c>
      <c r="F1098" s="14" t="s">
        <v>1958</v>
      </c>
      <c r="G1098" s="14" t="s">
        <v>2436</v>
      </c>
      <c r="H1098" t="s">
        <v>2184</v>
      </c>
      <c r="I1098" t="s">
        <v>2437</v>
      </c>
      <c r="K1098" s="3"/>
      <c r="M1098" t="s">
        <v>2321</v>
      </c>
    </row>
    <row r="1099" spans="1:13">
      <c r="A1099" t="s">
        <v>2035</v>
      </c>
      <c r="B1099">
        <f ca="1">IF(OR(changes[[#This Row],[Type]]="Checklist",changes[[#This Row],[Type]]="checklist-flat"),1+IF(changes[[#This Row],[Type of change]] = "Edit",COUNTIFS($I$4:changes[[#This Row],[Name]],changes[[#This Row],[Name]], $E$4:changes[[#This Row],[Type of change]], "Edit")),B1098)</f>
        <v>1</v>
      </c>
      <c r="C1099" s="20">
        <v>44636</v>
      </c>
      <c r="D1099" s="2" t="s">
        <v>2162</v>
      </c>
      <c r="E1099" t="s">
        <v>2027</v>
      </c>
      <c r="F1099" s="14" t="s">
        <v>1958</v>
      </c>
      <c r="G1099" s="14" t="s">
        <v>2436</v>
      </c>
      <c r="H1099" t="s">
        <v>2184</v>
      </c>
      <c r="I1099" t="s">
        <v>2438</v>
      </c>
      <c r="K1099" s="3"/>
      <c r="M1099" t="s">
        <v>2321</v>
      </c>
    </row>
    <row r="1100" spans="1:13">
      <c r="A1100" t="s">
        <v>2035</v>
      </c>
      <c r="B1100">
        <f ca="1">IF(OR(changes[[#This Row],[Type]]="Checklist",changes[[#This Row],[Type]]="checklist-flat"),1+IF(changes[[#This Row],[Type of change]] = "Edit",COUNTIFS($I$4:changes[[#This Row],[Name]],changes[[#This Row],[Name]], $E$4:changes[[#This Row],[Type of change]], "Edit")),B1099)</f>
        <v>1</v>
      </c>
      <c r="C1100" s="20">
        <v>44636</v>
      </c>
      <c r="D1100" s="2" t="s">
        <v>2162</v>
      </c>
      <c r="E1100" t="s">
        <v>2027</v>
      </c>
      <c r="F1100" s="14" t="s">
        <v>1958</v>
      </c>
      <c r="G1100" s="14" t="s">
        <v>2436</v>
      </c>
      <c r="H1100" t="s">
        <v>442</v>
      </c>
      <c r="I1100" t="s">
        <v>2439</v>
      </c>
      <c r="K1100" s="3"/>
      <c r="M1100" t="s">
        <v>2321</v>
      </c>
    </row>
    <row r="1101" spans="1:13">
      <c r="A1101" t="s">
        <v>2035</v>
      </c>
      <c r="B1101">
        <f ca="1">IF(OR(changes[[#This Row],[Type]]="Checklist",changes[[#This Row],[Type]]="checklist-flat"),1+IF(changes[[#This Row],[Type of change]] = "Edit",COUNTIFS($I$4:changes[[#This Row],[Name]],changes[[#This Row],[Name]], $E$4:changes[[#This Row],[Type of change]], "Edit")),B1100)</f>
        <v>1</v>
      </c>
      <c r="C1101" s="20">
        <v>44636</v>
      </c>
      <c r="D1101" s="2" t="s">
        <v>2162</v>
      </c>
      <c r="E1101" t="s">
        <v>2027</v>
      </c>
      <c r="F1101" s="14" t="s">
        <v>1958</v>
      </c>
      <c r="G1101" s="14" t="s">
        <v>2436</v>
      </c>
      <c r="H1101" t="s">
        <v>442</v>
      </c>
      <c r="I1101" t="s">
        <v>2440</v>
      </c>
      <c r="K1101" s="3"/>
      <c r="M1101" t="s">
        <v>2321</v>
      </c>
    </row>
    <row r="1102" spans="1:13">
      <c r="A1102" t="s">
        <v>2035</v>
      </c>
      <c r="B1102">
        <f ca="1">IF(OR(changes[[#This Row],[Type]]="Checklist",changes[[#This Row],[Type]]="checklist-flat"),1+IF(changes[[#This Row],[Type of change]] = "Edit",COUNTIFS($I$4:changes[[#This Row],[Name]],changes[[#This Row],[Name]], $E$4:changes[[#This Row],[Type of change]], "Edit")),B1101)</f>
        <v>1</v>
      </c>
      <c r="C1102" s="20">
        <v>44636</v>
      </c>
      <c r="D1102" s="2" t="s">
        <v>2162</v>
      </c>
      <c r="E1102" t="s">
        <v>2027</v>
      </c>
      <c r="F1102" s="14" t="s">
        <v>1958</v>
      </c>
      <c r="G1102" s="14" t="s">
        <v>2436</v>
      </c>
      <c r="H1102" t="s">
        <v>442</v>
      </c>
      <c r="I1102" t="s">
        <v>2441</v>
      </c>
      <c r="K1102" s="3"/>
      <c r="M1102" t="s">
        <v>2321</v>
      </c>
    </row>
    <row r="1103" spans="1:13">
      <c r="A1103" t="s">
        <v>2035</v>
      </c>
      <c r="B1103">
        <f ca="1">IF(OR(changes[[#This Row],[Type]]="Checklist",changes[[#This Row],[Type]]="checklist-flat"),1+IF(changes[[#This Row],[Type of change]] = "Edit",COUNTIFS($I$4:changes[[#This Row],[Name]],changes[[#This Row],[Name]], $E$4:changes[[#This Row],[Type of change]], "Edit")),B1102)</f>
        <v>1</v>
      </c>
      <c r="C1103" s="20">
        <v>44636</v>
      </c>
      <c r="D1103" s="2" t="s">
        <v>2162</v>
      </c>
      <c r="E1103" t="s">
        <v>2027</v>
      </c>
      <c r="F1103" s="14" t="s">
        <v>1958</v>
      </c>
      <c r="G1103" s="14" t="s">
        <v>2436</v>
      </c>
      <c r="H1103" t="s">
        <v>442</v>
      </c>
      <c r="I1103" t="s">
        <v>2442</v>
      </c>
      <c r="K1103" s="3"/>
      <c r="M1103" t="s">
        <v>2321</v>
      </c>
    </row>
    <row r="1104" spans="1:13">
      <c r="A1104" t="s">
        <v>2035</v>
      </c>
      <c r="B1104">
        <f ca="1">IF(OR(changes[[#This Row],[Type]]="Checklist",changes[[#This Row],[Type]]="checklist-flat"),1+IF(changes[[#This Row],[Type of change]] = "Edit",COUNTIFS($I$4:changes[[#This Row],[Name]],changes[[#This Row],[Name]], $E$4:changes[[#This Row],[Type of change]], "Edit")),B1103)</f>
        <v>1</v>
      </c>
      <c r="C1104" s="20">
        <v>44636</v>
      </c>
      <c r="D1104" s="2" t="s">
        <v>2162</v>
      </c>
      <c r="E1104" t="s">
        <v>2027</v>
      </c>
      <c r="F1104" s="14" t="s">
        <v>1958</v>
      </c>
      <c r="G1104" s="14" t="s">
        <v>2436</v>
      </c>
      <c r="H1104" t="s">
        <v>2184</v>
      </c>
      <c r="I1104" t="s">
        <v>2443</v>
      </c>
      <c r="K1104" s="3"/>
      <c r="M1104" t="s">
        <v>2321</v>
      </c>
    </row>
    <row r="1105" spans="1:13">
      <c r="A1105" t="s">
        <v>2035</v>
      </c>
      <c r="B1105">
        <f ca="1">IF(OR(changes[[#This Row],[Type]]="Checklist",changes[[#This Row],[Type]]="checklist-flat"),1+IF(changes[[#This Row],[Type of change]] = "Edit",COUNTIFS($I$4:changes[[#This Row],[Name]],changes[[#This Row],[Name]], $E$4:changes[[#This Row],[Type of change]], "Edit")),B1104)</f>
        <v>1</v>
      </c>
      <c r="C1105" s="20">
        <v>44636</v>
      </c>
      <c r="D1105" s="2" t="s">
        <v>2162</v>
      </c>
      <c r="E1105" t="s">
        <v>2027</v>
      </c>
      <c r="F1105" s="14" t="s">
        <v>1958</v>
      </c>
      <c r="G1105" s="14" t="s">
        <v>2436</v>
      </c>
      <c r="H1105" t="s">
        <v>2184</v>
      </c>
      <c r="I1105" t="s">
        <v>2444</v>
      </c>
      <c r="K1105" s="3"/>
      <c r="M1105" t="s">
        <v>2321</v>
      </c>
    </row>
    <row r="1106" spans="1:13">
      <c r="A1106" t="s">
        <v>2035</v>
      </c>
      <c r="B1106">
        <f ca="1">IF(OR(changes[[#This Row],[Type]]="Checklist",changes[[#This Row],[Type]]="checklist-flat"),1+IF(changes[[#This Row],[Type of change]] = "Edit",COUNTIFS($I$4:changes[[#This Row],[Name]],changes[[#This Row],[Name]], $E$4:changes[[#This Row],[Type of change]], "Edit")),B1105)</f>
        <v>1</v>
      </c>
      <c r="C1106" s="20">
        <v>44636</v>
      </c>
      <c r="D1106" s="2" t="s">
        <v>2162</v>
      </c>
      <c r="E1106" t="s">
        <v>2027</v>
      </c>
      <c r="F1106" s="14" t="s">
        <v>1958</v>
      </c>
      <c r="G1106" s="14" t="s">
        <v>2436</v>
      </c>
      <c r="H1106" t="s">
        <v>2184</v>
      </c>
      <c r="I1106" t="s">
        <v>2445</v>
      </c>
      <c r="K1106" s="3"/>
      <c r="M1106" t="s">
        <v>2321</v>
      </c>
    </row>
    <row r="1107" spans="1:13">
      <c r="A1107" t="s">
        <v>2035</v>
      </c>
      <c r="B1107">
        <f ca="1">IF(OR(changes[[#This Row],[Type]]="Checklist",changes[[#This Row],[Type]]="checklist-flat"),1+IF(changes[[#This Row],[Type of change]] = "Edit",COUNTIFS($I$4:changes[[#This Row],[Name]],changes[[#This Row],[Name]], $E$4:changes[[#This Row],[Type of change]], "Edit")),B1106)</f>
        <v>1</v>
      </c>
      <c r="C1107" s="20">
        <v>44636</v>
      </c>
      <c r="D1107" s="2" t="s">
        <v>2162</v>
      </c>
      <c r="E1107" t="s">
        <v>2027</v>
      </c>
      <c r="F1107" s="14" t="s">
        <v>1958</v>
      </c>
      <c r="G1107" s="14" t="s">
        <v>2436</v>
      </c>
      <c r="H1107" t="s">
        <v>2184</v>
      </c>
      <c r="I1107" t="s">
        <v>2446</v>
      </c>
      <c r="K1107" s="3"/>
      <c r="M1107" t="s">
        <v>2321</v>
      </c>
    </row>
    <row r="1108" spans="1:13">
      <c r="A1108" t="s">
        <v>2035</v>
      </c>
      <c r="B1108">
        <f ca="1">IF(OR(changes[[#This Row],[Type]]="Checklist",changes[[#This Row],[Type]]="checklist-flat"),1+IF(changes[[#This Row],[Type of change]] = "Edit",COUNTIFS($I$4:changes[[#This Row],[Name]],changes[[#This Row],[Name]], $E$4:changes[[#This Row],[Type of change]], "Edit")),B1107)</f>
        <v>1</v>
      </c>
      <c r="C1108" s="20">
        <v>44636</v>
      </c>
      <c r="D1108" s="2" t="s">
        <v>2162</v>
      </c>
      <c r="E1108" t="s">
        <v>2027</v>
      </c>
      <c r="F1108" s="14" t="s">
        <v>1958</v>
      </c>
      <c r="G1108" s="14" t="s">
        <v>2436</v>
      </c>
      <c r="H1108" t="s">
        <v>2184</v>
      </c>
      <c r="I1108" t="s">
        <v>2418</v>
      </c>
      <c r="K1108" s="3"/>
      <c r="M1108" t="s">
        <v>2321</v>
      </c>
    </row>
    <row r="1109" spans="1:13">
      <c r="A1109" t="s">
        <v>2035</v>
      </c>
      <c r="B1109">
        <f ca="1">IF(OR(changes[[#This Row],[Type]]="Checklist",changes[[#This Row],[Type]]="checklist-flat"),1+IF(changes[[#This Row],[Type of change]] = "Edit",COUNTIFS($I$4:changes[[#This Row],[Name]],changes[[#This Row],[Name]], $E$4:changes[[#This Row],[Type of change]], "Edit")),B1108)</f>
        <v>1</v>
      </c>
      <c r="C1109" s="20">
        <v>44636</v>
      </c>
      <c r="D1109" s="2" t="s">
        <v>2162</v>
      </c>
      <c r="E1109" t="s">
        <v>2027</v>
      </c>
      <c r="F1109" s="14" t="s">
        <v>1958</v>
      </c>
      <c r="G1109" s="14" t="s">
        <v>2436</v>
      </c>
      <c r="H1109" t="s">
        <v>2184</v>
      </c>
      <c r="I1109" t="s">
        <v>2193</v>
      </c>
      <c r="K1109" s="3"/>
      <c r="M1109" t="s">
        <v>2321</v>
      </c>
    </row>
    <row r="1110" spans="1:13">
      <c r="A1110" t="s">
        <v>2035</v>
      </c>
      <c r="B1110">
        <f ca="1">IF(OR(changes[[#This Row],[Type]]="Checklist",changes[[#This Row],[Type]]="checklist-flat"),1+IF(changes[[#This Row],[Type of change]] = "Edit",COUNTIFS($I$4:changes[[#This Row],[Name]],changes[[#This Row],[Name]], $E$4:changes[[#This Row],[Type of change]], "Edit")),B1109)</f>
        <v>1</v>
      </c>
      <c r="C1110" s="20">
        <v>44636</v>
      </c>
      <c r="D1110" s="2" t="s">
        <v>2162</v>
      </c>
      <c r="E1110" t="s">
        <v>2027</v>
      </c>
      <c r="F1110" s="14" t="s">
        <v>1958</v>
      </c>
      <c r="G1110" s="14" t="s">
        <v>2436</v>
      </c>
      <c r="H1110" t="s">
        <v>2194</v>
      </c>
      <c r="I1110" t="s">
        <v>2426</v>
      </c>
      <c r="K1110" s="3"/>
      <c r="M1110" t="s">
        <v>2321</v>
      </c>
    </row>
    <row r="1111" spans="1:13">
      <c r="A1111" t="s">
        <v>2035</v>
      </c>
      <c r="B1111">
        <f ca="1">IF(OR(changes[[#This Row],[Type]]="Checklist",changes[[#This Row],[Type]]="checklist-flat"),1+IF(changes[[#This Row],[Type of change]] = "Edit",COUNTIFS($I$4:changes[[#This Row],[Name]],changes[[#This Row],[Name]], $E$4:changes[[#This Row],[Type of change]], "Edit")),B1110)</f>
        <v>1</v>
      </c>
      <c r="C1111" s="20">
        <v>44636</v>
      </c>
      <c r="D1111" s="2" t="s">
        <v>2162</v>
      </c>
      <c r="E1111" t="s">
        <v>2027</v>
      </c>
      <c r="F1111" s="14" t="s">
        <v>1958</v>
      </c>
      <c r="G1111" s="14" t="s">
        <v>2436</v>
      </c>
      <c r="H1111" t="s">
        <v>2194</v>
      </c>
      <c r="I1111" t="s">
        <v>2427</v>
      </c>
      <c r="K1111" s="3"/>
      <c r="M1111" t="s">
        <v>2321</v>
      </c>
    </row>
    <row r="1112" spans="1:13">
      <c r="A1112" t="s">
        <v>2035</v>
      </c>
      <c r="B1112">
        <f ca="1">IF(OR(changes[[#This Row],[Type]]="Checklist",changes[[#This Row],[Type]]="checklist-flat"),1+IF(changes[[#This Row],[Type of change]] = "Edit",COUNTIFS($I$4:changes[[#This Row],[Name]],changes[[#This Row],[Name]], $E$4:changes[[#This Row],[Type of change]], "Edit")),B1111)</f>
        <v>1</v>
      </c>
      <c r="C1112" s="20">
        <v>44636</v>
      </c>
      <c r="D1112" s="2" t="s">
        <v>2162</v>
      </c>
      <c r="E1112" t="s">
        <v>2027</v>
      </c>
      <c r="F1112" s="14" t="s">
        <v>1958</v>
      </c>
      <c r="G1112" s="14" t="s">
        <v>2436</v>
      </c>
      <c r="H1112" t="s">
        <v>2194</v>
      </c>
      <c r="I1112" t="s">
        <v>2356</v>
      </c>
      <c r="K1112" s="3"/>
      <c r="M1112" t="s">
        <v>2321</v>
      </c>
    </row>
    <row r="1113" spans="1:13">
      <c r="A1113" t="s">
        <v>2035</v>
      </c>
      <c r="B1113">
        <f ca="1">IF(OR(changes[[#This Row],[Type]]="Checklist",changes[[#This Row],[Type]]="checklist-flat"),1+IF(changes[[#This Row],[Type of change]] = "Edit",COUNTIFS($I$4:changes[[#This Row],[Name]],changes[[#This Row],[Name]], $E$4:changes[[#This Row],[Type of change]], "Edit")),B1112)</f>
        <v>1</v>
      </c>
      <c r="C1113" s="20">
        <v>44636</v>
      </c>
      <c r="D1113" s="2" t="s">
        <v>2162</v>
      </c>
      <c r="E1113" t="s">
        <v>2027</v>
      </c>
      <c r="F1113" s="14" t="s">
        <v>1958</v>
      </c>
      <c r="G1113" s="14" t="s">
        <v>2436</v>
      </c>
      <c r="H1113" t="s">
        <v>2194</v>
      </c>
      <c r="I1113" t="s">
        <v>2428</v>
      </c>
      <c r="K1113" s="3"/>
      <c r="M1113" t="s">
        <v>2321</v>
      </c>
    </row>
    <row r="1114" spans="1:13">
      <c r="A1114" t="s">
        <v>2035</v>
      </c>
      <c r="B1114">
        <f ca="1">IF(OR(changes[[#This Row],[Type]]="Checklist",changes[[#This Row],[Type]]="checklist-flat"),1+IF(changes[[#This Row],[Type of change]] = "Edit",COUNTIFS($I$4:changes[[#This Row],[Name]],changes[[#This Row],[Name]], $E$4:changes[[#This Row],[Type of change]], "Edit")),B1113)</f>
        <v>1</v>
      </c>
      <c r="C1114" s="20">
        <v>44636</v>
      </c>
      <c r="D1114" s="2" t="s">
        <v>2162</v>
      </c>
      <c r="E1114" t="s">
        <v>2027</v>
      </c>
      <c r="F1114" s="14" t="s">
        <v>1958</v>
      </c>
      <c r="G1114" s="14" t="s">
        <v>2436</v>
      </c>
      <c r="H1114" t="s">
        <v>2184</v>
      </c>
      <c r="I1114" t="s">
        <v>2429</v>
      </c>
      <c r="K1114" s="3"/>
      <c r="M1114" t="s">
        <v>2321</v>
      </c>
    </row>
    <row r="1115" spans="1:13">
      <c r="A1115" t="s">
        <v>2035</v>
      </c>
      <c r="B1115">
        <f ca="1">IF(OR(changes[[#This Row],[Type]]="Checklist",changes[[#This Row],[Type]]="checklist-flat"),1+IF(changes[[#This Row],[Type of change]] = "Edit",COUNTIFS($I$4:changes[[#This Row],[Name]],changes[[#This Row],[Name]], $E$4:changes[[#This Row],[Type of change]], "Edit")),B1114)</f>
        <v>1</v>
      </c>
      <c r="C1115" s="20">
        <v>44636</v>
      </c>
      <c r="D1115" s="2" t="s">
        <v>2162</v>
      </c>
      <c r="E1115" t="s">
        <v>2027</v>
      </c>
      <c r="F1115" s="14" t="s">
        <v>1958</v>
      </c>
      <c r="G1115" s="14" t="s">
        <v>2436</v>
      </c>
      <c r="H1115" t="s">
        <v>24</v>
      </c>
      <c r="I1115" t="s">
        <v>1216</v>
      </c>
      <c r="K1115" s="3"/>
      <c r="M1115" t="s">
        <v>2321</v>
      </c>
    </row>
    <row r="1116" spans="1:13">
      <c r="A1116" t="s">
        <v>2035</v>
      </c>
      <c r="B1116">
        <f ca="1">IF(OR(changes[[#This Row],[Type]]="Checklist",changes[[#This Row],[Type]]="checklist-flat"),1+IF(changes[[#This Row],[Type of change]] = "Edit",COUNTIFS($I$4:changes[[#This Row],[Name]],changes[[#This Row],[Name]], $E$4:changes[[#This Row],[Type of change]], "Edit")),B1115)</f>
        <v>1</v>
      </c>
      <c r="C1116" s="20">
        <v>44636</v>
      </c>
      <c r="D1116" s="2" t="s">
        <v>2162</v>
      </c>
      <c r="E1116" t="s">
        <v>2027</v>
      </c>
      <c r="F1116" s="14" t="s">
        <v>1958</v>
      </c>
      <c r="G1116" s="14" t="s">
        <v>2447</v>
      </c>
      <c r="H1116" t="s">
        <v>430</v>
      </c>
      <c r="I1116" t="s">
        <v>2447</v>
      </c>
      <c r="K1116" s="3"/>
      <c r="M1116" t="s">
        <v>2321</v>
      </c>
    </row>
    <row r="1117" spans="1:13">
      <c r="A1117" t="s">
        <v>2035</v>
      </c>
      <c r="B1117">
        <f ca="1">IF(OR(changes[[#This Row],[Type]]="Checklist",changes[[#This Row],[Type]]="checklist-flat"),1+IF(changes[[#This Row],[Type of change]] = "Edit",COUNTIFS($I$4:changes[[#This Row],[Name]],changes[[#This Row],[Name]], $E$4:changes[[#This Row],[Type of change]], "Edit")),B1116)</f>
        <v>1</v>
      </c>
      <c r="C1117" s="20">
        <v>44636</v>
      </c>
      <c r="D1117" s="2" t="s">
        <v>2162</v>
      </c>
      <c r="E1117" t="s">
        <v>2027</v>
      </c>
      <c r="F1117" s="14" t="s">
        <v>1958</v>
      </c>
      <c r="G1117" s="14" t="s">
        <v>2447</v>
      </c>
      <c r="H1117" t="s">
        <v>15</v>
      </c>
      <c r="I1117" t="s">
        <v>2448</v>
      </c>
      <c r="K1117" s="3"/>
      <c r="M1117" t="s">
        <v>2321</v>
      </c>
    </row>
    <row r="1118" spans="1:13">
      <c r="A1118" t="s">
        <v>2035</v>
      </c>
      <c r="B1118">
        <f ca="1">IF(OR(changes[[#This Row],[Type]]="Checklist",changes[[#This Row],[Type]]="checklist-flat"),1+IF(changes[[#This Row],[Type of change]] = "Edit",COUNTIFS($I$4:changes[[#This Row],[Name]],changes[[#This Row],[Name]], $E$4:changes[[#This Row],[Type of change]], "Edit")),B1117)</f>
        <v>1</v>
      </c>
      <c r="C1118" s="20">
        <v>44636</v>
      </c>
      <c r="D1118" s="2" t="s">
        <v>2162</v>
      </c>
      <c r="E1118" t="s">
        <v>2027</v>
      </c>
      <c r="F1118" s="14" t="s">
        <v>1958</v>
      </c>
      <c r="G1118" s="14" t="s">
        <v>2447</v>
      </c>
      <c r="H1118" t="s">
        <v>442</v>
      </c>
      <c r="I1118" t="s">
        <v>2385</v>
      </c>
      <c r="K1118" s="3"/>
      <c r="M1118" t="s">
        <v>2321</v>
      </c>
    </row>
    <row r="1119" spans="1:13">
      <c r="A1119" t="s">
        <v>2035</v>
      </c>
      <c r="B1119">
        <f ca="1">IF(OR(changes[[#This Row],[Type]]="Checklist",changes[[#This Row],[Type]]="checklist-flat"),1+IF(changes[[#This Row],[Type of change]] = "Edit",COUNTIFS($I$4:changes[[#This Row],[Name]],changes[[#This Row],[Name]], $E$4:changes[[#This Row],[Type of change]], "Edit")),B1118)</f>
        <v>1</v>
      </c>
      <c r="C1119" s="20">
        <v>44636</v>
      </c>
      <c r="D1119" s="2" t="s">
        <v>2162</v>
      </c>
      <c r="E1119" t="s">
        <v>2027</v>
      </c>
      <c r="F1119" s="14" t="s">
        <v>1958</v>
      </c>
      <c r="G1119" s="14" t="s">
        <v>2447</v>
      </c>
      <c r="H1119" t="s">
        <v>442</v>
      </c>
      <c r="I1119" t="s">
        <v>2386</v>
      </c>
      <c r="K1119" s="3"/>
      <c r="M1119" t="s">
        <v>2321</v>
      </c>
    </row>
    <row r="1120" spans="1:13">
      <c r="A1120" t="s">
        <v>2035</v>
      </c>
      <c r="B1120">
        <f ca="1">IF(OR(changes[[#This Row],[Type]]="Checklist",changes[[#This Row],[Type]]="checklist-flat"),1+IF(changes[[#This Row],[Type of change]] = "Edit",COUNTIFS($I$4:changes[[#This Row],[Name]],changes[[#This Row],[Name]], $E$4:changes[[#This Row],[Type of change]], "Edit")),B1119)</f>
        <v>1</v>
      </c>
      <c r="C1120" s="20">
        <v>44636</v>
      </c>
      <c r="D1120" s="2" t="s">
        <v>2162</v>
      </c>
      <c r="E1120" t="s">
        <v>2027</v>
      </c>
      <c r="F1120" s="14" t="s">
        <v>1958</v>
      </c>
      <c r="G1120" s="14" t="s">
        <v>2447</v>
      </c>
      <c r="H1120" t="s">
        <v>442</v>
      </c>
      <c r="I1120" t="s">
        <v>2387</v>
      </c>
      <c r="K1120" s="3"/>
      <c r="M1120" t="s">
        <v>2321</v>
      </c>
    </row>
    <row r="1121" spans="1:13">
      <c r="A1121" t="s">
        <v>2035</v>
      </c>
      <c r="B1121">
        <f ca="1">IF(OR(changes[[#This Row],[Type]]="Checklist",changes[[#This Row],[Type]]="checklist-flat"),1+IF(changes[[#This Row],[Type of change]] = "Edit",COUNTIFS($I$4:changes[[#This Row],[Name]],changes[[#This Row],[Name]], $E$4:changes[[#This Row],[Type of change]], "Edit")),B1120)</f>
        <v>1</v>
      </c>
      <c r="C1121" s="20">
        <v>44636</v>
      </c>
      <c r="D1121" s="2" t="s">
        <v>2162</v>
      </c>
      <c r="E1121" t="s">
        <v>2027</v>
      </c>
      <c r="F1121" s="14" t="s">
        <v>1958</v>
      </c>
      <c r="G1121" s="14" t="s">
        <v>2447</v>
      </c>
      <c r="H1121" t="s">
        <v>442</v>
      </c>
      <c r="I1121" t="s">
        <v>2449</v>
      </c>
      <c r="K1121" s="3"/>
      <c r="M1121" t="s">
        <v>2321</v>
      </c>
    </row>
    <row r="1122" spans="1:13">
      <c r="A1122" t="s">
        <v>2035</v>
      </c>
      <c r="B1122">
        <f ca="1">IF(OR(changes[[#This Row],[Type]]="Checklist",changes[[#This Row],[Type]]="checklist-flat"),1+IF(changes[[#This Row],[Type of change]] = "Edit",COUNTIFS($I$4:changes[[#This Row],[Name]],changes[[#This Row],[Name]], $E$4:changes[[#This Row],[Type of change]], "Edit")),B1121)</f>
        <v>1</v>
      </c>
      <c r="C1122" s="20">
        <v>44636</v>
      </c>
      <c r="D1122" s="2" t="s">
        <v>2162</v>
      </c>
      <c r="E1122" t="s">
        <v>2027</v>
      </c>
      <c r="F1122" s="14" t="s">
        <v>1958</v>
      </c>
      <c r="G1122" s="14" t="s">
        <v>2447</v>
      </c>
      <c r="H1122" t="s">
        <v>442</v>
      </c>
      <c r="I1122" t="s">
        <v>2390</v>
      </c>
      <c r="K1122" s="3"/>
      <c r="M1122" t="s">
        <v>2321</v>
      </c>
    </row>
    <row r="1123" spans="1:13">
      <c r="A1123" t="s">
        <v>2035</v>
      </c>
      <c r="B1123">
        <f ca="1">IF(OR(changes[[#This Row],[Type]]="Checklist",changes[[#This Row],[Type]]="checklist-flat"),1+IF(changes[[#This Row],[Type of change]] = "Edit",COUNTIFS($I$4:changes[[#This Row],[Name]],changes[[#This Row],[Name]], $E$4:changes[[#This Row],[Type of change]], "Edit")),B1122)</f>
        <v>1</v>
      </c>
      <c r="C1123" s="20">
        <v>44636</v>
      </c>
      <c r="D1123" s="2" t="s">
        <v>2162</v>
      </c>
      <c r="E1123" t="s">
        <v>2027</v>
      </c>
      <c r="F1123" s="14" t="s">
        <v>1958</v>
      </c>
      <c r="G1123" s="14" t="s">
        <v>2447</v>
      </c>
      <c r="H1123" t="s">
        <v>442</v>
      </c>
      <c r="I1123" t="s">
        <v>2450</v>
      </c>
      <c r="K1123" s="3"/>
      <c r="M1123" t="s">
        <v>2321</v>
      </c>
    </row>
    <row r="1124" spans="1:13">
      <c r="A1124" t="s">
        <v>2035</v>
      </c>
      <c r="B1124">
        <f ca="1">IF(OR(changes[[#This Row],[Type]]="Checklist",changes[[#This Row],[Type]]="checklist-flat"),1+IF(changes[[#This Row],[Type of change]] = "Edit",COUNTIFS($I$4:changes[[#This Row],[Name]],changes[[#This Row],[Name]], $E$4:changes[[#This Row],[Type of change]], "Edit")),B1123)</f>
        <v>1</v>
      </c>
      <c r="C1124" s="20">
        <v>44636</v>
      </c>
      <c r="D1124" s="2" t="s">
        <v>2162</v>
      </c>
      <c r="E1124" t="s">
        <v>2027</v>
      </c>
      <c r="F1124" s="14" t="s">
        <v>1958</v>
      </c>
      <c r="G1124" s="14" t="s">
        <v>2447</v>
      </c>
      <c r="H1124" t="s">
        <v>442</v>
      </c>
      <c r="I1124" t="s">
        <v>2396</v>
      </c>
      <c r="K1124" s="3"/>
      <c r="M1124" t="s">
        <v>2321</v>
      </c>
    </row>
    <row r="1125" spans="1:13">
      <c r="A1125" t="s">
        <v>2035</v>
      </c>
      <c r="B1125">
        <f ca="1">IF(OR(changes[[#This Row],[Type]]="Checklist",changes[[#This Row],[Type]]="checklist-flat"),1+IF(changes[[#This Row],[Type of change]] = "Edit",COUNTIFS($I$4:changes[[#This Row],[Name]],changes[[#This Row],[Name]], $E$4:changes[[#This Row],[Type of change]], "Edit")),B1124)</f>
        <v>1</v>
      </c>
      <c r="C1125" s="20">
        <v>44636</v>
      </c>
      <c r="D1125" s="2" t="s">
        <v>2162</v>
      </c>
      <c r="E1125" t="s">
        <v>2027</v>
      </c>
      <c r="F1125" s="14" t="s">
        <v>1958</v>
      </c>
      <c r="G1125" s="14" t="s">
        <v>2447</v>
      </c>
      <c r="H1125" t="s">
        <v>442</v>
      </c>
      <c r="I1125" t="s">
        <v>2193</v>
      </c>
      <c r="K1125" s="3"/>
      <c r="M1125" t="s">
        <v>2321</v>
      </c>
    </row>
    <row r="1126" spans="1:13">
      <c r="A1126" t="s">
        <v>2035</v>
      </c>
      <c r="B1126">
        <f ca="1">IF(OR(changes[[#This Row],[Type]]="Checklist",changes[[#This Row],[Type]]="checklist-flat"),1+IF(changes[[#This Row],[Type of change]] = "Edit",COUNTIFS($I$4:changes[[#This Row],[Name]],changes[[#This Row],[Name]], $E$4:changes[[#This Row],[Type of change]], "Edit")),B1125)</f>
        <v>1</v>
      </c>
      <c r="C1126" s="20">
        <v>44636</v>
      </c>
      <c r="D1126" s="2" t="s">
        <v>2162</v>
      </c>
      <c r="E1126" t="s">
        <v>2027</v>
      </c>
      <c r="F1126" s="14" t="s">
        <v>1958</v>
      </c>
      <c r="G1126" s="14" t="s">
        <v>2447</v>
      </c>
      <c r="H1126" t="s">
        <v>896</v>
      </c>
      <c r="I1126" t="s">
        <v>345</v>
      </c>
      <c r="K1126" s="3"/>
      <c r="M1126" t="s">
        <v>2321</v>
      </c>
    </row>
    <row r="1127" spans="1:13">
      <c r="A1127" t="s">
        <v>2035</v>
      </c>
      <c r="B1127">
        <f ca="1">IF(OR(changes[[#This Row],[Type]]="Checklist",changes[[#This Row],[Type]]="checklist-flat"),1+IF(changes[[#This Row],[Type of change]] = "Edit",COUNTIFS($I$4:changes[[#This Row],[Name]],changes[[#This Row],[Name]], $E$4:changes[[#This Row],[Type of change]], "Edit")),B1126)</f>
        <v>1</v>
      </c>
      <c r="C1127" s="20">
        <v>44636</v>
      </c>
      <c r="D1127" s="2" t="s">
        <v>2162</v>
      </c>
      <c r="E1127" t="s">
        <v>2027</v>
      </c>
      <c r="F1127" s="14" t="s">
        <v>1958</v>
      </c>
      <c r="G1127" s="14" t="s">
        <v>2447</v>
      </c>
      <c r="H1127" t="s">
        <v>896</v>
      </c>
      <c r="I1127" t="s">
        <v>2195</v>
      </c>
      <c r="K1127" s="3"/>
      <c r="M1127" t="s">
        <v>2321</v>
      </c>
    </row>
    <row r="1128" spans="1:13">
      <c r="A1128" t="s">
        <v>2035</v>
      </c>
      <c r="B1128">
        <f ca="1">IF(OR(changes[[#This Row],[Type]]="Checklist",changes[[#This Row],[Type]]="checklist-flat"),1+IF(changes[[#This Row],[Type of change]] = "Edit",COUNTIFS($I$4:changes[[#This Row],[Name]],changes[[#This Row],[Name]], $E$4:changes[[#This Row],[Type of change]], "Edit")),B1127)</f>
        <v>1</v>
      </c>
      <c r="C1128" s="20">
        <v>44636</v>
      </c>
      <c r="D1128" s="2" t="s">
        <v>2162</v>
      </c>
      <c r="E1128" t="s">
        <v>2027</v>
      </c>
      <c r="F1128" s="14" t="s">
        <v>1958</v>
      </c>
      <c r="G1128" s="14" t="s">
        <v>2447</v>
      </c>
      <c r="H1128" t="s">
        <v>896</v>
      </c>
      <c r="I1128" t="s">
        <v>2356</v>
      </c>
      <c r="K1128" s="3"/>
      <c r="M1128" t="s">
        <v>2321</v>
      </c>
    </row>
    <row r="1129" spans="1:13">
      <c r="A1129" t="s">
        <v>2035</v>
      </c>
      <c r="B1129">
        <f ca="1">IF(OR(changes[[#This Row],[Type]]="Checklist",changes[[#This Row],[Type]]="checklist-flat"),1+IF(changes[[#This Row],[Type of change]] = "Edit",COUNTIFS($I$4:changes[[#This Row],[Name]],changes[[#This Row],[Name]], $E$4:changes[[#This Row],[Type of change]], "Edit")),B1128)</f>
        <v>1</v>
      </c>
      <c r="C1129" s="20">
        <v>44636</v>
      </c>
      <c r="D1129" s="2" t="s">
        <v>2162</v>
      </c>
      <c r="E1129" t="s">
        <v>2027</v>
      </c>
      <c r="F1129" s="14" t="s">
        <v>1958</v>
      </c>
      <c r="G1129" s="14" t="s">
        <v>2447</v>
      </c>
      <c r="H1129" t="s">
        <v>896</v>
      </c>
      <c r="I1129" t="s">
        <v>2357</v>
      </c>
      <c r="K1129" s="3"/>
      <c r="M1129" t="s">
        <v>2321</v>
      </c>
    </row>
    <row r="1130" spans="1:13">
      <c r="A1130" t="s">
        <v>2035</v>
      </c>
      <c r="B1130">
        <f ca="1">IF(OR(changes[[#This Row],[Type]]="Checklist",changes[[#This Row],[Type]]="checklist-flat"),1+IF(changes[[#This Row],[Type of change]] = "Edit",COUNTIFS($I$4:changes[[#This Row],[Name]],changes[[#This Row],[Name]], $E$4:changes[[#This Row],[Type of change]], "Edit")),B1129)</f>
        <v>1</v>
      </c>
      <c r="C1130" s="20">
        <v>44636</v>
      </c>
      <c r="D1130" s="2" t="s">
        <v>2162</v>
      </c>
      <c r="E1130" t="s">
        <v>2027</v>
      </c>
      <c r="F1130" s="14" t="s">
        <v>1958</v>
      </c>
      <c r="G1130" s="14" t="s">
        <v>2447</v>
      </c>
      <c r="H1130" t="s">
        <v>24</v>
      </c>
      <c r="I1130" t="s">
        <v>2347</v>
      </c>
      <c r="K1130" s="3"/>
      <c r="M1130" t="s">
        <v>2321</v>
      </c>
    </row>
    <row r="1131" spans="1:13">
      <c r="A1131" t="s">
        <v>2035</v>
      </c>
      <c r="B1131">
        <f ca="1">IF(OR(changes[[#This Row],[Type]]="Checklist",changes[[#This Row],[Type]]="checklist-flat"),1+IF(changes[[#This Row],[Type of change]] = "Edit",COUNTIFS($I$4:changes[[#This Row],[Name]],changes[[#This Row],[Name]], $E$4:changes[[#This Row],[Type of change]], "Edit")),B1130)</f>
        <v>1</v>
      </c>
      <c r="C1131" s="20">
        <v>44636</v>
      </c>
      <c r="D1131" s="2" t="s">
        <v>2162</v>
      </c>
      <c r="E1131" t="s">
        <v>2027</v>
      </c>
      <c r="F1131" s="14" t="s">
        <v>1958</v>
      </c>
      <c r="G1131" s="14" t="s">
        <v>2451</v>
      </c>
      <c r="H1131" t="s">
        <v>5</v>
      </c>
      <c r="I1131" t="s">
        <v>2451</v>
      </c>
      <c r="K1131" s="3"/>
      <c r="M1131" t="s">
        <v>2321</v>
      </c>
    </row>
    <row r="1132" spans="1:13">
      <c r="A1132" t="s">
        <v>2035</v>
      </c>
      <c r="B1132">
        <f ca="1">IF(OR(changes[[#This Row],[Type]]="Checklist",changes[[#This Row],[Type]]="checklist-flat"),1+IF(changes[[#This Row],[Type of change]] = "Edit",COUNTIFS($I$4:changes[[#This Row],[Name]],changes[[#This Row],[Name]], $E$4:changes[[#This Row],[Type of change]], "Edit")),B1131)</f>
        <v>1</v>
      </c>
      <c r="C1132" s="20">
        <v>44636</v>
      </c>
      <c r="D1132" s="2" t="s">
        <v>2162</v>
      </c>
      <c r="E1132" t="s">
        <v>2027</v>
      </c>
      <c r="F1132" s="14" t="s">
        <v>1958</v>
      </c>
      <c r="G1132" s="14" t="s">
        <v>2451</v>
      </c>
      <c r="H1132" t="s">
        <v>237</v>
      </c>
      <c r="I1132" t="s">
        <v>2452</v>
      </c>
      <c r="K1132" s="3"/>
      <c r="M1132" t="s">
        <v>2321</v>
      </c>
    </row>
    <row r="1133" spans="1:13">
      <c r="A1133" t="s">
        <v>2035</v>
      </c>
      <c r="B1133">
        <f ca="1">IF(OR(changes[[#This Row],[Type]]="Checklist",changes[[#This Row],[Type]]="checklist-flat"),1+IF(changes[[#This Row],[Type of change]] = "Edit",COUNTIFS($I$4:changes[[#This Row],[Name]],changes[[#This Row],[Name]], $E$4:changes[[#This Row],[Type of change]], "Edit")),B1132)</f>
        <v>1</v>
      </c>
      <c r="C1133" s="20">
        <v>44636</v>
      </c>
      <c r="D1133" s="2" t="s">
        <v>2162</v>
      </c>
      <c r="E1133" t="s">
        <v>2027</v>
      </c>
      <c r="F1133" s="14" t="s">
        <v>1958</v>
      </c>
      <c r="G1133" s="14" t="s">
        <v>2451</v>
      </c>
      <c r="H1133" t="s">
        <v>2184</v>
      </c>
      <c r="I1133" t="s">
        <v>2453</v>
      </c>
      <c r="K1133" s="3"/>
      <c r="M1133" t="s">
        <v>2321</v>
      </c>
    </row>
    <row r="1134" spans="1:13">
      <c r="A1134" t="s">
        <v>2035</v>
      </c>
      <c r="B1134">
        <f ca="1">IF(OR(changes[[#This Row],[Type]]="Checklist",changes[[#This Row],[Type]]="checklist-flat"),1+IF(changes[[#This Row],[Type of change]] = "Edit",COUNTIFS($I$4:changes[[#This Row],[Name]],changes[[#This Row],[Name]], $E$4:changes[[#This Row],[Type of change]], "Edit")),B1133)</f>
        <v>1</v>
      </c>
      <c r="C1134" s="20">
        <v>44636</v>
      </c>
      <c r="D1134" s="2" t="s">
        <v>2162</v>
      </c>
      <c r="E1134" t="s">
        <v>2027</v>
      </c>
      <c r="F1134" s="14" t="s">
        <v>1958</v>
      </c>
      <c r="G1134" s="14" t="s">
        <v>2451</v>
      </c>
      <c r="H1134" t="s">
        <v>2184</v>
      </c>
      <c r="I1134" t="s">
        <v>2454</v>
      </c>
      <c r="K1134" s="3"/>
      <c r="M1134" t="s">
        <v>2321</v>
      </c>
    </row>
    <row r="1135" spans="1:13">
      <c r="A1135" t="s">
        <v>2035</v>
      </c>
      <c r="B1135">
        <f ca="1">IF(OR(changes[[#This Row],[Type]]="Checklist",changes[[#This Row],[Type]]="checklist-flat"),1+IF(changes[[#This Row],[Type of change]] = "Edit",COUNTIFS($I$4:changes[[#This Row],[Name]],changes[[#This Row],[Name]], $E$4:changes[[#This Row],[Type of change]], "Edit")),B1134)</f>
        <v>1</v>
      </c>
      <c r="C1135" s="20">
        <v>44636</v>
      </c>
      <c r="D1135" s="2" t="s">
        <v>2162</v>
      </c>
      <c r="E1135" t="s">
        <v>2027</v>
      </c>
      <c r="F1135" s="14" t="s">
        <v>1958</v>
      </c>
      <c r="G1135" s="14" t="s">
        <v>2451</v>
      </c>
      <c r="H1135" t="s">
        <v>2184</v>
      </c>
      <c r="I1135" t="s">
        <v>2455</v>
      </c>
      <c r="K1135" s="3"/>
      <c r="M1135" t="s">
        <v>2321</v>
      </c>
    </row>
    <row r="1136" spans="1:13">
      <c r="A1136" t="s">
        <v>2035</v>
      </c>
      <c r="B1136">
        <f ca="1">IF(OR(changes[[#This Row],[Type]]="Checklist",changes[[#This Row],[Type]]="checklist-flat"),1+IF(changes[[#This Row],[Type of change]] = "Edit",COUNTIFS($I$4:changes[[#This Row],[Name]],changes[[#This Row],[Name]], $E$4:changes[[#This Row],[Type of change]], "Edit")),B1135)</f>
        <v>1</v>
      </c>
      <c r="C1136" s="20">
        <v>44636</v>
      </c>
      <c r="D1136" s="2" t="s">
        <v>2162</v>
      </c>
      <c r="E1136" t="s">
        <v>2027</v>
      </c>
      <c r="F1136" s="14" t="s">
        <v>1958</v>
      </c>
      <c r="G1136" s="14" t="s">
        <v>2451</v>
      </c>
      <c r="H1136" t="s">
        <v>2184</v>
      </c>
      <c r="I1136" t="s">
        <v>2456</v>
      </c>
      <c r="K1136" s="3"/>
      <c r="M1136" t="s">
        <v>2321</v>
      </c>
    </row>
    <row r="1137" spans="1:13">
      <c r="A1137" t="s">
        <v>2035</v>
      </c>
      <c r="B1137">
        <f ca="1">IF(OR(changes[[#This Row],[Type]]="Checklist",changes[[#This Row],[Type]]="checklist-flat"),1+IF(changes[[#This Row],[Type of change]] = "Edit",COUNTIFS($I$4:changes[[#This Row],[Name]],changes[[#This Row],[Name]], $E$4:changes[[#This Row],[Type of change]], "Edit")),B1136)</f>
        <v>1</v>
      </c>
      <c r="C1137" s="20">
        <v>44636</v>
      </c>
      <c r="D1137" s="2" t="s">
        <v>2162</v>
      </c>
      <c r="E1137" t="s">
        <v>2027</v>
      </c>
      <c r="F1137" s="14" t="s">
        <v>1958</v>
      </c>
      <c r="G1137" s="14" t="s">
        <v>2451</v>
      </c>
      <c r="H1137" t="s">
        <v>2184</v>
      </c>
      <c r="I1137" t="s">
        <v>2457</v>
      </c>
      <c r="K1137" s="3"/>
      <c r="M1137" t="s">
        <v>2321</v>
      </c>
    </row>
    <row r="1138" spans="1:13">
      <c r="A1138" t="s">
        <v>2035</v>
      </c>
      <c r="B1138">
        <f ca="1">IF(OR(changes[[#This Row],[Type]]="Checklist",changes[[#This Row],[Type]]="checklist-flat"),1+IF(changes[[#This Row],[Type of change]] = "Edit",COUNTIFS($I$4:changes[[#This Row],[Name]],changes[[#This Row],[Name]], $E$4:changes[[#This Row],[Type of change]], "Edit")),B1137)</f>
        <v>1</v>
      </c>
      <c r="C1138" s="20">
        <v>44636</v>
      </c>
      <c r="D1138" s="2" t="s">
        <v>2162</v>
      </c>
      <c r="E1138" t="s">
        <v>2027</v>
      </c>
      <c r="F1138" s="14" t="s">
        <v>1958</v>
      </c>
      <c r="G1138" s="14" t="s">
        <v>2451</v>
      </c>
      <c r="H1138" t="s">
        <v>2184</v>
      </c>
      <c r="I1138" t="s">
        <v>2419</v>
      </c>
      <c r="K1138" s="3"/>
      <c r="M1138" t="s">
        <v>2321</v>
      </c>
    </row>
    <row r="1139" spans="1:13">
      <c r="A1139" t="s">
        <v>2035</v>
      </c>
      <c r="B1139">
        <f ca="1">IF(OR(changes[[#This Row],[Type]]="Checklist",changes[[#This Row],[Type]]="checklist-flat"),1+IF(changes[[#This Row],[Type of change]] = "Edit",COUNTIFS($I$4:changes[[#This Row],[Name]],changes[[#This Row],[Name]], $E$4:changes[[#This Row],[Type of change]], "Edit")),B1138)</f>
        <v>1</v>
      </c>
      <c r="C1139" s="20">
        <v>44636</v>
      </c>
      <c r="D1139" s="2" t="s">
        <v>2162</v>
      </c>
      <c r="E1139" t="s">
        <v>2027</v>
      </c>
      <c r="F1139" s="14" t="s">
        <v>1958</v>
      </c>
      <c r="G1139" s="14" t="s">
        <v>2451</v>
      </c>
      <c r="H1139" t="s">
        <v>2184</v>
      </c>
      <c r="I1139" t="s">
        <v>2420</v>
      </c>
      <c r="K1139" s="3"/>
      <c r="M1139" t="s">
        <v>2321</v>
      </c>
    </row>
    <row r="1140" spans="1:13">
      <c r="A1140" t="s">
        <v>2035</v>
      </c>
      <c r="B1140">
        <f ca="1">IF(OR(changes[[#This Row],[Type]]="Checklist",changes[[#This Row],[Type]]="checklist-flat"),1+IF(changes[[#This Row],[Type of change]] = "Edit",COUNTIFS($I$4:changes[[#This Row],[Name]],changes[[#This Row],[Name]], $E$4:changes[[#This Row],[Type of change]], "Edit")),B1139)</f>
        <v>1</v>
      </c>
      <c r="C1140" s="20">
        <v>44636</v>
      </c>
      <c r="D1140" s="2" t="s">
        <v>2162</v>
      </c>
      <c r="E1140" t="s">
        <v>2027</v>
      </c>
      <c r="F1140" s="14" t="s">
        <v>1958</v>
      </c>
      <c r="G1140" s="14" t="s">
        <v>2451</v>
      </c>
      <c r="H1140" t="s">
        <v>2184</v>
      </c>
      <c r="I1140" t="s">
        <v>2458</v>
      </c>
      <c r="K1140" s="3"/>
      <c r="M1140" t="s">
        <v>2321</v>
      </c>
    </row>
    <row r="1141" spans="1:13">
      <c r="A1141" t="s">
        <v>2035</v>
      </c>
      <c r="B1141">
        <f ca="1">IF(OR(changes[[#This Row],[Type]]="Checklist",changes[[#This Row],[Type]]="checklist-flat"),1+IF(changes[[#This Row],[Type of change]] = "Edit",COUNTIFS($I$4:changes[[#This Row],[Name]],changes[[#This Row],[Name]], $E$4:changes[[#This Row],[Type of change]], "Edit")),B1140)</f>
        <v>1</v>
      </c>
      <c r="C1141" s="20">
        <v>44636</v>
      </c>
      <c r="D1141" s="2" t="s">
        <v>2162</v>
      </c>
      <c r="E1141" t="s">
        <v>2027</v>
      </c>
      <c r="F1141" s="14" t="s">
        <v>1958</v>
      </c>
      <c r="G1141" s="14" t="s">
        <v>2451</v>
      </c>
      <c r="H1141" t="s">
        <v>2184</v>
      </c>
      <c r="I1141" t="s">
        <v>2459</v>
      </c>
      <c r="K1141" s="3"/>
      <c r="M1141" t="s">
        <v>2321</v>
      </c>
    </row>
    <row r="1142" spans="1:13">
      <c r="A1142" t="s">
        <v>2035</v>
      </c>
      <c r="B1142">
        <f ca="1">IF(OR(changes[[#This Row],[Type]]="Checklist",changes[[#This Row],[Type]]="checklist-flat"),1+IF(changes[[#This Row],[Type of change]] = "Edit",COUNTIFS($I$4:changes[[#This Row],[Name]],changes[[#This Row],[Name]], $E$4:changes[[#This Row],[Type of change]], "Edit")),B1141)</f>
        <v>1</v>
      </c>
      <c r="C1142" s="20">
        <v>44636</v>
      </c>
      <c r="D1142" s="2" t="s">
        <v>2162</v>
      </c>
      <c r="E1142" t="s">
        <v>2027</v>
      </c>
      <c r="F1142" s="14" t="s">
        <v>1958</v>
      </c>
      <c r="G1142" s="14" t="s">
        <v>2451</v>
      </c>
      <c r="H1142" t="s">
        <v>2184</v>
      </c>
      <c r="I1142" t="s">
        <v>2460</v>
      </c>
      <c r="K1142" s="3"/>
      <c r="M1142" t="s">
        <v>2321</v>
      </c>
    </row>
    <row r="1143" spans="1:13">
      <c r="A1143" t="s">
        <v>2035</v>
      </c>
      <c r="B1143">
        <f ca="1">IF(OR(changes[[#This Row],[Type]]="Checklist",changes[[#This Row],[Type]]="checklist-flat"),1+IF(changes[[#This Row],[Type of change]] = "Edit",COUNTIFS($I$4:changes[[#This Row],[Name]],changes[[#This Row],[Name]], $E$4:changes[[#This Row],[Type of change]], "Edit")),B1142)</f>
        <v>1</v>
      </c>
      <c r="C1143" s="20">
        <v>44636</v>
      </c>
      <c r="D1143" s="2" t="s">
        <v>2162</v>
      </c>
      <c r="E1143" t="s">
        <v>2027</v>
      </c>
      <c r="F1143" s="14" t="s">
        <v>1958</v>
      </c>
      <c r="G1143" s="14" t="s">
        <v>2451</v>
      </c>
      <c r="H1143" t="s">
        <v>2184</v>
      </c>
      <c r="I1143" t="s">
        <v>2193</v>
      </c>
      <c r="K1143" s="3"/>
      <c r="M1143" t="s">
        <v>2321</v>
      </c>
    </row>
    <row r="1144" spans="1:13">
      <c r="A1144" t="s">
        <v>2035</v>
      </c>
      <c r="B1144">
        <f ca="1">IF(OR(changes[[#This Row],[Type]]="Checklist",changes[[#This Row],[Type]]="checklist-flat"),1+IF(changes[[#This Row],[Type of change]] = "Edit",COUNTIFS($I$4:changes[[#This Row],[Name]],changes[[#This Row],[Name]], $E$4:changes[[#This Row],[Type of change]], "Edit")),B1143)</f>
        <v>1</v>
      </c>
      <c r="C1144" s="20">
        <v>44636</v>
      </c>
      <c r="D1144" s="2" t="s">
        <v>2162</v>
      </c>
      <c r="E1144" t="s">
        <v>2027</v>
      </c>
      <c r="F1144" s="14" t="s">
        <v>1958</v>
      </c>
      <c r="G1144" s="14" t="s">
        <v>2451</v>
      </c>
      <c r="H1144" t="s">
        <v>2194</v>
      </c>
      <c r="I1144" t="s">
        <v>2426</v>
      </c>
      <c r="K1144" s="3"/>
      <c r="M1144" t="s">
        <v>2321</v>
      </c>
    </row>
    <row r="1145" spans="1:13">
      <c r="A1145" t="s">
        <v>2035</v>
      </c>
      <c r="B1145">
        <f ca="1">IF(OR(changes[[#This Row],[Type]]="Checklist",changes[[#This Row],[Type]]="checklist-flat"),1+IF(changes[[#This Row],[Type of change]] = "Edit",COUNTIFS($I$4:changes[[#This Row],[Name]],changes[[#This Row],[Name]], $E$4:changes[[#This Row],[Type of change]], "Edit")),B1144)</f>
        <v>1</v>
      </c>
      <c r="C1145" s="20">
        <v>44636</v>
      </c>
      <c r="D1145" s="2" t="s">
        <v>2162</v>
      </c>
      <c r="E1145" t="s">
        <v>2027</v>
      </c>
      <c r="F1145" s="14" t="s">
        <v>1958</v>
      </c>
      <c r="G1145" s="14" t="s">
        <v>2451</v>
      </c>
      <c r="H1145" t="s">
        <v>2194</v>
      </c>
      <c r="I1145" t="s">
        <v>2427</v>
      </c>
      <c r="K1145" s="3"/>
      <c r="M1145" t="s">
        <v>2321</v>
      </c>
    </row>
    <row r="1146" spans="1:13">
      <c r="A1146" t="s">
        <v>2035</v>
      </c>
      <c r="B1146">
        <f ca="1">IF(OR(changes[[#This Row],[Type]]="Checklist",changes[[#This Row],[Type]]="checklist-flat"),1+IF(changes[[#This Row],[Type of change]] = "Edit",COUNTIFS($I$4:changes[[#This Row],[Name]],changes[[#This Row],[Name]], $E$4:changes[[#This Row],[Type of change]], "Edit")),B1145)</f>
        <v>1</v>
      </c>
      <c r="C1146" s="20">
        <v>44636</v>
      </c>
      <c r="D1146" s="2" t="s">
        <v>2162</v>
      </c>
      <c r="E1146" t="s">
        <v>2027</v>
      </c>
      <c r="F1146" s="14" t="s">
        <v>1958</v>
      </c>
      <c r="G1146" s="14" t="s">
        <v>2451</v>
      </c>
      <c r="H1146" t="s">
        <v>2194</v>
      </c>
      <c r="I1146" t="s">
        <v>2356</v>
      </c>
      <c r="K1146" s="3"/>
      <c r="M1146" t="s">
        <v>2321</v>
      </c>
    </row>
    <row r="1147" spans="1:13">
      <c r="A1147" t="s">
        <v>2035</v>
      </c>
      <c r="B1147">
        <f ca="1">IF(OR(changes[[#This Row],[Type]]="Checklist",changes[[#This Row],[Type]]="checklist-flat"),1+IF(changes[[#This Row],[Type of change]] = "Edit",COUNTIFS($I$4:changes[[#This Row],[Name]],changes[[#This Row],[Name]], $E$4:changes[[#This Row],[Type of change]], "Edit")),B1146)</f>
        <v>1</v>
      </c>
      <c r="C1147" s="20">
        <v>44636</v>
      </c>
      <c r="D1147" s="2" t="s">
        <v>2162</v>
      </c>
      <c r="E1147" t="s">
        <v>2027</v>
      </c>
      <c r="F1147" s="14" t="s">
        <v>1958</v>
      </c>
      <c r="G1147" s="14" t="s">
        <v>2451</v>
      </c>
      <c r="H1147" t="s">
        <v>2194</v>
      </c>
      <c r="I1147" t="s">
        <v>2428</v>
      </c>
      <c r="K1147" s="3"/>
      <c r="M1147" t="s">
        <v>2321</v>
      </c>
    </row>
    <row r="1148" spans="1:13">
      <c r="A1148" t="s">
        <v>2035</v>
      </c>
      <c r="B1148">
        <f ca="1">IF(OR(changes[[#This Row],[Type]]="Checklist",changes[[#This Row],[Type]]="checklist-flat"),1+IF(changes[[#This Row],[Type of change]] = "Edit",COUNTIFS($I$4:changes[[#This Row],[Name]],changes[[#This Row],[Name]], $E$4:changes[[#This Row],[Type of change]], "Edit")),B1147)</f>
        <v>1</v>
      </c>
      <c r="C1148" s="20">
        <v>44636</v>
      </c>
      <c r="D1148" s="2" t="s">
        <v>2162</v>
      </c>
      <c r="E1148" t="s">
        <v>2027</v>
      </c>
      <c r="F1148" s="14" t="s">
        <v>1958</v>
      </c>
      <c r="G1148" s="14" t="s">
        <v>2451</v>
      </c>
      <c r="H1148" t="s">
        <v>2184</v>
      </c>
      <c r="I1148" t="s">
        <v>2429</v>
      </c>
      <c r="K1148" s="3"/>
      <c r="M1148" t="s">
        <v>2321</v>
      </c>
    </row>
    <row r="1149" spans="1:13">
      <c r="A1149" t="s">
        <v>2035</v>
      </c>
      <c r="B1149">
        <f ca="1">IF(OR(changes[[#This Row],[Type]]="Checklist",changes[[#This Row],[Type]]="checklist-flat"),1+IF(changes[[#This Row],[Type of change]] = "Edit",COUNTIFS($I$4:changes[[#This Row],[Name]],changes[[#This Row],[Name]], $E$4:changes[[#This Row],[Type of change]], "Edit")),B1148)</f>
        <v>1</v>
      </c>
      <c r="C1149" s="20">
        <v>44636</v>
      </c>
      <c r="D1149" s="2" t="s">
        <v>2162</v>
      </c>
      <c r="E1149" t="s">
        <v>2027</v>
      </c>
      <c r="F1149" s="14" t="s">
        <v>1958</v>
      </c>
      <c r="G1149" s="14" t="s">
        <v>2451</v>
      </c>
      <c r="H1149" t="s">
        <v>24</v>
      </c>
      <c r="I1149" t="s">
        <v>1216</v>
      </c>
      <c r="K1149" s="3"/>
      <c r="M1149" t="s">
        <v>2321</v>
      </c>
    </row>
    <row r="1150" spans="1:13">
      <c r="A1150" t="s">
        <v>2035</v>
      </c>
      <c r="B1150">
        <f ca="1">IF(OR(changes[[#This Row],[Type]]="Checklist",changes[[#This Row],[Type]]="checklist-flat"),1+IF(changes[[#This Row],[Type of change]] = "Edit",COUNTIFS($I$4:changes[[#This Row],[Name]],changes[[#This Row],[Name]], $E$4:changes[[#This Row],[Type of change]], "Edit")),B1149)</f>
        <v>1</v>
      </c>
      <c r="C1150" s="20">
        <v>44636</v>
      </c>
      <c r="D1150" s="2" t="s">
        <v>2162</v>
      </c>
      <c r="E1150" t="s">
        <v>2027</v>
      </c>
      <c r="F1150" s="14" t="s">
        <v>1958</v>
      </c>
      <c r="G1150" s="14" t="s">
        <v>2461</v>
      </c>
      <c r="H1150" t="s">
        <v>5</v>
      </c>
      <c r="I1150" t="s">
        <v>2461</v>
      </c>
      <c r="K1150" s="3"/>
      <c r="M1150" t="s">
        <v>2321</v>
      </c>
    </row>
    <row r="1151" spans="1:13">
      <c r="A1151" t="s">
        <v>2035</v>
      </c>
      <c r="B1151">
        <f ca="1">IF(OR(changes[[#This Row],[Type]]="Checklist",changes[[#This Row],[Type]]="checklist-flat"),1+IF(changes[[#This Row],[Type of change]] = "Edit",COUNTIFS($I$4:changes[[#This Row],[Name]],changes[[#This Row],[Name]], $E$4:changes[[#This Row],[Type of change]], "Edit")),B1150)</f>
        <v>1</v>
      </c>
      <c r="C1151" s="20">
        <v>44636</v>
      </c>
      <c r="D1151" s="2" t="s">
        <v>2162</v>
      </c>
      <c r="E1151" t="s">
        <v>2027</v>
      </c>
      <c r="F1151" s="14" t="s">
        <v>1958</v>
      </c>
      <c r="G1151" s="14" t="s">
        <v>2461</v>
      </c>
      <c r="H1151" t="s">
        <v>15</v>
      </c>
      <c r="I1151" t="s">
        <v>2462</v>
      </c>
      <c r="K1151" s="3"/>
      <c r="M1151" t="s">
        <v>2321</v>
      </c>
    </row>
    <row r="1152" spans="1:13">
      <c r="A1152" t="s">
        <v>2035</v>
      </c>
      <c r="B1152">
        <f ca="1">IF(OR(changes[[#This Row],[Type]]="Checklist",changes[[#This Row],[Type]]="checklist-flat"),1+IF(changes[[#This Row],[Type of change]] = "Edit",COUNTIFS($I$4:changes[[#This Row],[Name]],changes[[#This Row],[Name]], $E$4:changes[[#This Row],[Type of change]], "Edit")),B1151)</f>
        <v>1</v>
      </c>
      <c r="C1152" s="20">
        <v>44636</v>
      </c>
      <c r="D1152" s="2" t="s">
        <v>2162</v>
      </c>
      <c r="E1152" t="s">
        <v>2027</v>
      </c>
      <c r="F1152" s="14" t="s">
        <v>1958</v>
      </c>
      <c r="G1152" s="14" t="s">
        <v>2461</v>
      </c>
      <c r="H1152" t="s">
        <v>442</v>
      </c>
      <c r="I1152" t="s">
        <v>2463</v>
      </c>
      <c r="K1152" s="3"/>
      <c r="M1152" t="s">
        <v>2321</v>
      </c>
    </row>
    <row r="1153" spans="1:13">
      <c r="A1153" t="s">
        <v>2035</v>
      </c>
      <c r="B1153">
        <f ca="1">IF(OR(changes[[#This Row],[Type]]="Checklist",changes[[#This Row],[Type]]="checklist-flat"),1+IF(changes[[#This Row],[Type of change]] = "Edit",COUNTIFS($I$4:changes[[#This Row],[Name]],changes[[#This Row],[Name]], $E$4:changes[[#This Row],[Type of change]], "Edit")),B1152)</f>
        <v>1</v>
      </c>
      <c r="C1153" s="20">
        <v>44636</v>
      </c>
      <c r="D1153" s="2" t="s">
        <v>2162</v>
      </c>
      <c r="E1153" t="s">
        <v>2027</v>
      </c>
      <c r="F1153" s="14" t="s">
        <v>1958</v>
      </c>
      <c r="G1153" s="14" t="s">
        <v>2461</v>
      </c>
      <c r="H1153" t="s">
        <v>442</v>
      </c>
      <c r="I1153" t="s">
        <v>2464</v>
      </c>
      <c r="K1153" s="3"/>
      <c r="M1153" t="s">
        <v>2321</v>
      </c>
    </row>
    <row r="1154" spans="1:13">
      <c r="A1154" t="s">
        <v>2035</v>
      </c>
      <c r="B1154">
        <f ca="1">IF(OR(changes[[#This Row],[Type]]="Checklist",changes[[#This Row],[Type]]="checklist-flat"),1+IF(changes[[#This Row],[Type of change]] = "Edit",COUNTIFS($I$4:changes[[#This Row],[Name]],changes[[#This Row],[Name]], $E$4:changes[[#This Row],[Type of change]], "Edit")),B1153)</f>
        <v>1</v>
      </c>
      <c r="C1154" s="20">
        <v>44636</v>
      </c>
      <c r="D1154" s="2" t="s">
        <v>2162</v>
      </c>
      <c r="E1154" t="s">
        <v>2027</v>
      </c>
      <c r="F1154" s="14" t="s">
        <v>1958</v>
      </c>
      <c r="G1154" s="14" t="s">
        <v>2461</v>
      </c>
      <c r="H1154" t="s">
        <v>24</v>
      </c>
      <c r="I1154" t="s">
        <v>1216</v>
      </c>
      <c r="K1154" s="3"/>
      <c r="M1154" t="s">
        <v>2321</v>
      </c>
    </row>
    <row r="1155" spans="1:13">
      <c r="A1155" t="s">
        <v>2035</v>
      </c>
      <c r="B1155">
        <f ca="1">IF(OR(changes[[#This Row],[Type]]="Checklist",changes[[#This Row],[Type]]="checklist-flat"),1+IF(changes[[#This Row],[Type of change]] = "Edit",COUNTIFS($I$4:changes[[#This Row],[Name]],changes[[#This Row],[Name]], $E$4:changes[[#This Row],[Type of change]], "Edit")),B1154)</f>
        <v>1</v>
      </c>
      <c r="C1155" s="20">
        <v>44636</v>
      </c>
      <c r="D1155" s="2" t="s">
        <v>2162</v>
      </c>
      <c r="E1155" t="s">
        <v>2027</v>
      </c>
      <c r="F1155" s="14" t="s">
        <v>1958</v>
      </c>
      <c r="G1155" s="14" t="s">
        <v>2465</v>
      </c>
      <c r="H1155" t="s">
        <v>5</v>
      </c>
      <c r="I1155" t="s">
        <v>2465</v>
      </c>
      <c r="K1155" s="3"/>
      <c r="M1155" t="s">
        <v>2321</v>
      </c>
    </row>
    <row r="1156" spans="1:13">
      <c r="A1156" t="s">
        <v>2035</v>
      </c>
      <c r="B1156">
        <f ca="1">IF(OR(changes[[#This Row],[Type]]="Checklist",changes[[#This Row],[Type]]="checklist-flat"),1+IF(changes[[#This Row],[Type of change]] = "Edit",COUNTIFS($I$4:changes[[#This Row],[Name]],changes[[#This Row],[Name]], $E$4:changes[[#This Row],[Type of change]], "Edit")),B1155)</f>
        <v>1</v>
      </c>
      <c r="C1156" s="20">
        <v>44636</v>
      </c>
      <c r="D1156" s="2" t="s">
        <v>2162</v>
      </c>
      <c r="E1156" t="s">
        <v>2027</v>
      </c>
      <c r="F1156" s="14" t="s">
        <v>1958</v>
      </c>
      <c r="G1156" s="14" t="s">
        <v>2465</v>
      </c>
      <c r="H1156" t="s">
        <v>15</v>
      </c>
      <c r="I1156" t="s">
        <v>2466</v>
      </c>
      <c r="K1156" s="3"/>
      <c r="M1156" t="s">
        <v>2321</v>
      </c>
    </row>
    <row r="1157" spans="1:13">
      <c r="A1157" t="s">
        <v>2035</v>
      </c>
      <c r="B1157">
        <f ca="1">IF(OR(changes[[#This Row],[Type]]="Checklist",changes[[#This Row],[Type]]="checklist-flat"),1+IF(changes[[#This Row],[Type of change]] = "Edit",COUNTIFS($I$4:changes[[#This Row],[Name]],changes[[#This Row],[Name]], $E$4:changes[[#This Row],[Type of change]], "Edit")),B1156)</f>
        <v>1</v>
      </c>
      <c r="C1157" s="20">
        <v>44636</v>
      </c>
      <c r="D1157" s="2" t="s">
        <v>2162</v>
      </c>
      <c r="E1157" t="s">
        <v>2027</v>
      </c>
      <c r="F1157" s="14" t="s">
        <v>1958</v>
      </c>
      <c r="G1157" s="14" t="s">
        <v>2465</v>
      </c>
      <c r="H1157" t="s">
        <v>442</v>
      </c>
      <c r="I1157" t="s">
        <v>2467</v>
      </c>
      <c r="K1157" s="3"/>
      <c r="M1157" t="s">
        <v>2321</v>
      </c>
    </row>
    <row r="1158" spans="1:13">
      <c r="A1158" t="s">
        <v>2035</v>
      </c>
      <c r="B1158">
        <f ca="1">IF(OR(changes[[#This Row],[Type]]="Checklist",changes[[#This Row],[Type]]="checklist-flat"),1+IF(changes[[#This Row],[Type of change]] = "Edit",COUNTIFS($I$4:changes[[#This Row],[Name]],changes[[#This Row],[Name]], $E$4:changes[[#This Row],[Type of change]], "Edit")),B1157)</f>
        <v>1</v>
      </c>
      <c r="C1158" s="20">
        <v>44636</v>
      </c>
      <c r="D1158" s="2" t="s">
        <v>2162</v>
      </c>
      <c r="E1158" t="s">
        <v>2027</v>
      </c>
      <c r="F1158" s="14" t="s">
        <v>1958</v>
      </c>
      <c r="G1158" s="14" t="s">
        <v>2465</v>
      </c>
      <c r="H1158" t="s">
        <v>442</v>
      </c>
      <c r="I1158" t="s">
        <v>2468</v>
      </c>
      <c r="K1158" s="3"/>
      <c r="M1158" t="s">
        <v>2321</v>
      </c>
    </row>
    <row r="1159" spans="1:13">
      <c r="A1159" t="s">
        <v>2035</v>
      </c>
      <c r="B1159">
        <f ca="1">IF(OR(changes[[#This Row],[Type]]="Checklist",changes[[#This Row],[Type]]="checklist-flat"),1+IF(changes[[#This Row],[Type of change]] = "Edit",COUNTIFS($I$4:changes[[#This Row],[Name]],changes[[#This Row],[Name]], $E$4:changes[[#This Row],[Type of change]], "Edit")),B1158)</f>
        <v>1</v>
      </c>
      <c r="C1159" s="20">
        <v>44636</v>
      </c>
      <c r="D1159" s="2" t="s">
        <v>2162</v>
      </c>
      <c r="E1159" t="s">
        <v>2027</v>
      </c>
      <c r="F1159" s="14" t="s">
        <v>1958</v>
      </c>
      <c r="G1159" s="14" t="s">
        <v>2465</v>
      </c>
      <c r="H1159" t="s">
        <v>442</v>
      </c>
      <c r="I1159" t="s">
        <v>2469</v>
      </c>
      <c r="K1159" s="3"/>
      <c r="M1159" t="s">
        <v>2321</v>
      </c>
    </row>
    <row r="1160" spans="1:13">
      <c r="A1160" t="s">
        <v>2035</v>
      </c>
      <c r="B1160">
        <f ca="1">IF(OR(changes[[#This Row],[Type]]="Checklist",changes[[#This Row],[Type]]="checklist-flat"),1+IF(changes[[#This Row],[Type of change]] = "Edit",COUNTIFS($I$4:changes[[#This Row],[Name]],changes[[#This Row],[Name]], $E$4:changes[[#This Row],[Type of change]], "Edit")),B1159)</f>
        <v>1</v>
      </c>
      <c r="C1160" s="20">
        <v>44636</v>
      </c>
      <c r="D1160" s="2" t="s">
        <v>2162</v>
      </c>
      <c r="E1160" t="s">
        <v>2027</v>
      </c>
      <c r="F1160" s="14" t="s">
        <v>1958</v>
      </c>
      <c r="G1160" s="14" t="s">
        <v>2465</v>
      </c>
      <c r="H1160" t="s">
        <v>442</v>
      </c>
      <c r="I1160" t="s">
        <v>2470</v>
      </c>
      <c r="K1160" s="3"/>
      <c r="M1160" t="s">
        <v>2321</v>
      </c>
    </row>
    <row r="1161" spans="1:13">
      <c r="A1161" t="s">
        <v>2035</v>
      </c>
      <c r="B1161">
        <f ca="1">IF(OR(changes[[#This Row],[Type]]="Checklist",changes[[#This Row],[Type]]="checklist-flat"),1+IF(changes[[#This Row],[Type of change]] = "Edit",COUNTIFS($I$4:changes[[#This Row],[Name]],changes[[#This Row],[Name]], $E$4:changes[[#This Row],[Type of change]], "Edit")),B1160)</f>
        <v>1</v>
      </c>
      <c r="C1161" s="20">
        <v>44636</v>
      </c>
      <c r="D1161" s="2" t="s">
        <v>2162</v>
      </c>
      <c r="E1161" t="s">
        <v>2027</v>
      </c>
      <c r="F1161" s="14" t="s">
        <v>1958</v>
      </c>
      <c r="G1161" s="14" t="s">
        <v>2465</v>
      </c>
      <c r="H1161" t="s">
        <v>896</v>
      </c>
      <c r="I1161" t="s">
        <v>2471</v>
      </c>
      <c r="K1161" s="3"/>
      <c r="M1161" t="s">
        <v>2321</v>
      </c>
    </row>
    <row r="1162" spans="1:13">
      <c r="A1162" t="s">
        <v>2035</v>
      </c>
      <c r="B1162">
        <f ca="1">IF(OR(changes[[#This Row],[Type]]="Checklist",changes[[#This Row],[Type]]="checklist-flat"),1+IF(changes[[#This Row],[Type of change]] = "Edit",COUNTIFS($I$4:changes[[#This Row],[Name]],changes[[#This Row],[Name]], $E$4:changes[[#This Row],[Type of change]], "Edit")),B1161)</f>
        <v>1</v>
      </c>
      <c r="C1162" s="20">
        <v>44636</v>
      </c>
      <c r="D1162" s="2" t="s">
        <v>2162</v>
      </c>
      <c r="E1162" t="s">
        <v>2027</v>
      </c>
      <c r="F1162" s="14" t="s">
        <v>1958</v>
      </c>
      <c r="G1162" s="14" t="s">
        <v>2465</v>
      </c>
      <c r="H1162" t="s">
        <v>896</v>
      </c>
      <c r="I1162" t="s">
        <v>2472</v>
      </c>
      <c r="K1162" s="3"/>
      <c r="M1162" t="s">
        <v>2321</v>
      </c>
    </row>
    <row r="1163" spans="1:13">
      <c r="A1163" t="s">
        <v>2035</v>
      </c>
      <c r="B1163">
        <f ca="1">IF(OR(changes[[#This Row],[Type]]="Checklist",changes[[#This Row],[Type]]="checklist-flat"),1+IF(changes[[#This Row],[Type of change]] = "Edit",COUNTIFS($I$4:changes[[#This Row],[Name]],changes[[#This Row],[Name]], $E$4:changes[[#This Row],[Type of change]], "Edit")),B1162)</f>
        <v>1</v>
      </c>
      <c r="C1163" s="20">
        <v>44636</v>
      </c>
      <c r="D1163" s="2" t="s">
        <v>2162</v>
      </c>
      <c r="E1163" t="s">
        <v>2027</v>
      </c>
      <c r="F1163" s="14" t="s">
        <v>1958</v>
      </c>
      <c r="G1163" s="14" t="s">
        <v>2465</v>
      </c>
      <c r="H1163" t="s">
        <v>442</v>
      </c>
      <c r="I1163" t="s">
        <v>2473</v>
      </c>
      <c r="K1163" s="3"/>
      <c r="M1163" t="s">
        <v>2321</v>
      </c>
    </row>
    <row r="1164" spans="1:13">
      <c r="A1164" t="s">
        <v>2035</v>
      </c>
      <c r="B1164">
        <f ca="1">IF(OR(changes[[#This Row],[Type]]="Checklist",changes[[#This Row],[Type]]="checklist-flat"),1+IF(changes[[#This Row],[Type of change]] = "Edit",COUNTIFS($I$4:changes[[#This Row],[Name]],changes[[#This Row],[Name]], $E$4:changes[[#This Row],[Type of change]], "Edit")),B1163)</f>
        <v>1</v>
      </c>
      <c r="C1164" s="20">
        <v>44636</v>
      </c>
      <c r="D1164" s="2" t="s">
        <v>2162</v>
      </c>
      <c r="E1164" t="s">
        <v>2027</v>
      </c>
      <c r="F1164" s="14" t="s">
        <v>1958</v>
      </c>
      <c r="G1164" s="14" t="s">
        <v>2465</v>
      </c>
      <c r="H1164" t="s">
        <v>442</v>
      </c>
      <c r="I1164" t="s">
        <v>2474</v>
      </c>
      <c r="K1164" s="3"/>
      <c r="M1164" t="s">
        <v>2321</v>
      </c>
    </row>
    <row r="1165" spans="1:13">
      <c r="A1165" t="s">
        <v>2035</v>
      </c>
      <c r="B1165">
        <f ca="1">IF(OR(changes[[#This Row],[Type]]="Checklist",changes[[#This Row],[Type]]="checklist-flat"),1+IF(changes[[#This Row],[Type of change]] = "Edit",COUNTIFS($I$4:changes[[#This Row],[Name]],changes[[#This Row],[Name]], $E$4:changes[[#This Row],[Type of change]], "Edit")),B1164)</f>
        <v>1</v>
      </c>
      <c r="C1165" s="20">
        <v>44636</v>
      </c>
      <c r="D1165" s="2" t="s">
        <v>2162</v>
      </c>
      <c r="E1165" t="s">
        <v>2027</v>
      </c>
      <c r="F1165" s="14" t="s">
        <v>1958</v>
      </c>
      <c r="G1165" s="14" t="s">
        <v>2465</v>
      </c>
      <c r="H1165" t="s">
        <v>442</v>
      </c>
      <c r="I1165" t="s">
        <v>2475</v>
      </c>
      <c r="K1165" s="3"/>
      <c r="M1165" t="s">
        <v>2321</v>
      </c>
    </row>
    <row r="1166" spans="1:13">
      <c r="A1166" t="s">
        <v>2035</v>
      </c>
      <c r="B1166">
        <f ca="1">IF(OR(changes[[#This Row],[Type]]="Checklist",changes[[#This Row],[Type]]="checklist-flat"),1+IF(changes[[#This Row],[Type of change]] = "Edit",COUNTIFS($I$4:changes[[#This Row],[Name]],changes[[#This Row],[Name]], $E$4:changes[[#This Row],[Type of change]], "Edit")),B1165)</f>
        <v>1</v>
      </c>
      <c r="C1166" s="20">
        <v>44636</v>
      </c>
      <c r="D1166" s="2" t="s">
        <v>2162</v>
      </c>
      <c r="E1166" t="s">
        <v>2027</v>
      </c>
      <c r="F1166" s="14" t="s">
        <v>1958</v>
      </c>
      <c r="G1166" s="14" t="s">
        <v>2465</v>
      </c>
      <c r="H1166" t="s">
        <v>442</v>
      </c>
      <c r="I1166" t="s">
        <v>2476</v>
      </c>
      <c r="K1166" s="3"/>
      <c r="M1166" t="s">
        <v>2321</v>
      </c>
    </row>
    <row r="1167" spans="1:13">
      <c r="A1167" t="s">
        <v>2035</v>
      </c>
      <c r="B1167">
        <f ca="1">IF(OR(changes[[#This Row],[Type]]="Checklist",changes[[#This Row],[Type]]="checklist-flat"),1+IF(changes[[#This Row],[Type of change]] = "Edit",COUNTIFS($I$4:changes[[#This Row],[Name]],changes[[#This Row],[Name]], $E$4:changes[[#This Row],[Type of change]], "Edit")),B1166)</f>
        <v>1</v>
      </c>
      <c r="C1167" s="20">
        <v>44636</v>
      </c>
      <c r="D1167" s="2" t="s">
        <v>2162</v>
      </c>
      <c r="E1167" t="s">
        <v>2027</v>
      </c>
      <c r="F1167" s="14" t="s">
        <v>1958</v>
      </c>
      <c r="G1167" s="14" t="s">
        <v>2465</v>
      </c>
      <c r="H1167" t="s">
        <v>24</v>
      </c>
      <c r="I1167" t="s">
        <v>1216</v>
      </c>
      <c r="K1167" s="3"/>
      <c r="M1167" t="s">
        <v>2321</v>
      </c>
    </row>
    <row r="1168" spans="1:13">
      <c r="A1168" t="s">
        <v>2035</v>
      </c>
      <c r="B1168">
        <f ca="1">IF(OR(changes[[#This Row],[Type]]="Checklist",changes[[#This Row],[Type]]="checklist-flat"),1+IF(changes[[#This Row],[Type of change]] = "Edit",COUNTIFS($I$4:changes[[#This Row],[Name]],changes[[#This Row],[Name]], $E$4:changes[[#This Row],[Type of change]], "Edit")),B1167)</f>
        <v>1</v>
      </c>
      <c r="C1168" s="20">
        <v>44636</v>
      </c>
      <c r="D1168" s="2" t="s">
        <v>2162</v>
      </c>
      <c r="E1168" t="s">
        <v>2027</v>
      </c>
      <c r="F1168" s="14" t="s">
        <v>1958</v>
      </c>
      <c r="G1168" s="14" t="s">
        <v>2477</v>
      </c>
      <c r="H1168" t="s">
        <v>5</v>
      </c>
      <c r="I1168" t="s">
        <v>2477</v>
      </c>
      <c r="K1168" s="3"/>
      <c r="M1168" t="s">
        <v>2321</v>
      </c>
    </row>
    <row r="1169" spans="1:13">
      <c r="A1169" t="s">
        <v>2035</v>
      </c>
      <c r="B1169">
        <f ca="1">IF(OR(changes[[#This Row],[Type]]="Checklist",changes[[#This Row],[Type]]="checklist-flat"),1+IF(changes[[#This Row],[Type of change]] = "Edit",COUNTIFS($I$4:changes[[#This Row],[Name]],changes[[#This Row],[Name]], $E$4:changes[[#This Row],[Type of change]], "Edit")),B1168)</f>
        <v>1</v>
      </c>
      <c r="C1169" s="20">
        <v>44636</v>
      </c>
      <c r="D1169" s="2" t="s">
        <v>2162</v>
      </c>
      <c r="E1169" t="s">
        <v>2027</v>
      </c>
      <c r="F1169" s="14" t="s">
        <v>1958</v>
      </c>
      <c r="G1169" s="14" t="s">
        <v>2477</v>
      </c>
      <c r="H1169" t="s">
        <v>15</v>
      </c>
      <c r="I1169" t="s">
        <v>2478</v>
      </c>
      <c r="K1169" s="3"/>
      <c r="M1169" t="s">
        <v>2321</v>
      </c>
    </row>
    <row r="1170" spans="1:13">
      <c r="A1170" t="s">
        <v>2035</v>
      </c>
      <c r="B1170">
        <f ca="1">IF(OR(changes[[#This Row],[Type]]="Checklist",changes[[#This Row],[Type]]="checklist-flat"),1+IF(changes[[#This Row],[Type of change]] = "Edit",COUNTIFS($I$4:changes[[#This Row],[Name]],changes[[#This Row],[Name]], $E$4:changes[[#This Row],[Type of change]], "Edit")),B1169)</f>
        <v>1</v>
      </c>
      <c r="C1170" s="20">
        <v>44636</v>
      </c>
      <c r="D1170" s="2" t="s">
        <v>2162</v>
      </c>
      <c r="E1170" t="s">
        <v>2027</v>
      </c>
      <c r="F1170" s="14" t="s">
        <v>1958</v>
      </c>
      <c r="G1170" s="14" t="s">
        <v>2477</v>
      </c>
      <c r="H1170" t="s">
        <v>442</v>
      </c>
      <c r="I1170" t="s">
        <v>2432</v>
      </c>
      <c r="K1170" s="3"/>
      <c r="M1170" t="s">
        <v>2321</v>
      </c>
    </row>
    <row r="1171" spans="1:13">
      <c r="A1171" t="s">
        <v>2035</v>
      </c>
      <c r="B1171">
        <f ca="1">IF(OR(changes[[#This Row],[Type]]="Checklist",changes[[#This Row],[Type]]="checklist-flat"),1+IF(changes[[#This Row],[Type of change]] = "Edit",COUNTIFS($I$4:changes[[#This Row],[Name]],changes[[#This Row],[Name]], $E$4:changes[[#This Row],[Type of change]], "Edit")),B1170)</f>
        <v>1</v>
      </c>
      <c r="C1171" s="20">
        <v>44636</v>
      </c>
      <c r="D1171" s="2" t="s">
        <v>2162</v>
      </c>
      <c r="E1171" t="s">
        <v>2027</v>
      </c>
      <c r="F1171" s="14" t="s">
        <v>1958</v>
      </c>
      <c r="G1171" s="14" t="s">
        <v>2477</v>
      </c>
      <c r="H1171" t="s">
        <v>442</v>
      </c>
      <c r="I1171" t="s">
        <v>2433</v>
      </c>
      <c r="K1171" s="3"/>
      <c r="M1171" t="s">
        <v>2321</v>
      </c>
    </row>
    <row r="1172" spans="1:13">
      <c r="A1172" t="s">
        <v>2035</v>
      </c>
      <c r="B1172">
        <f ca="1">IF(OR(changes[[#This Row],[Type]]="Checklist",changes[[#This Row],[Type]]="checklist-flat"),1+IF(changes[[#This Row],[Type of change]] = "Edit",COUNTIFS($I$4:changes[[#This Row],[Name]],changes[[#This Row],[Name]], $E$4:changes[[#This Row],[Type of change]], "Edit")),B1171)</f>
        <v>1</v>
      </c>
      <c r="C1172" s="20">
        <v>44636</v>
      </c>
      <c r="D1172" s="2" t="s">
        <v>2162</v>
      </c>
      <c r="E1172" t="s">
        <v>2027</v>
      </c>
      <c r="F1172" s="14" t="s">
        <v>1958</v>
      </c>
      <c r="G1172" s="14" t="s">
        <v>2477</v>
      </c>
      <c r="H1172" t="s">
        <v>442</v>
      </c>
      <c r="I1172" t="s">
        <v>2479</v>
      </c>
      <c r="K1172" s="3"/>
      <c r="M1172" t="s">
        <v>2321</v>
      </c>
    </row>
    <row r="1173" spans="1:13">
      <c r="A1173" t="s">
        <v>2035</v>
      </c>
      <c r="B1173">
        <f ca="1">IF(OR(changes[[#This Row],[Type]]="Checklist",changes[[#This Row],[Type]]="checklist-flat"),1+IF(changes[[#This Row],[Type of change]] = "Edit",COUNTIFS($I$4:changes[[#This Row],[Name]],changes[[#This Row],[Name]], $E$4:changes[[#This Row],[Type of change]], "Edit")),B1172)</f>
        <v>1</v>
      </c>
      <c r="C1173" s="20">
        <v>44636</v>
      </c>
      <c r="D1173" s="2" t="s">
        <v>2162</v>
      </c>
      <c r="E1173" t="s">
        <v>2027</v>
      </c>
      <c r="F1173" s="14" t="s">
        <v>1958</v>
      </c>
      <c r="G1173" s="14" t="s">
        <v>2477</v>
      </c>
      <c r="H1173" t="s">
        <v>442</v>
      </c>
      <c r="I1173" t="s">
        <v>2193</v>
      </c>
      <c r="K1173" s="3"/>
      <c r="M1173" t="s">
        <v>2321</v>
      </c>
    </row>
    <row r="1174" spans="1:13">
      <c r="A1174" t="s">
        <v>2035</v>
      </c>
      <c r="B1174">
        <f ca="1">IF(OR(changes[[#This Row],[Type]]="Checklist",changes[[#This Row],[Type]]="checklist-flat"),1+IF(changes[[#This Row],[Type of change]] = "Edit",COUNTIFS($I$4:changes[[#This Row],[Name]],changes[[#This Row],[Name]], $E$4:changes[[#This Row],[Type of change]], "Edit")),B1173)</f>
        <v>1</v>
      </c>
      <c r="C1174" s="20">
        <v>44636</v>
      </c>
      <c r="D1174" s="2" t="s">
        <v>2162</v>
      </c>
      <c r="E1174" t="s">
        <v>2027</v>
      </c>
      <c r="F1174" s="14" t="s">
        <v>1958</v>
      </c>
      <c r="G1174" s="14" t="s">
        <v>2477</v>
      </c>
      <c r="H1174" t="s">
        <v>896</v>
      </c>
      <c r="I1174" t="s">
        <v>2426</v>
      </c>
      <c r="K1174" s="3"/>
      <c r="M1174" t="s">
        <v>2321</v>
      </c>
    </row>
    <row r="1175" spans="1:13">
      <c r="A1175" t="s">
        <v>2035</v>
      </c>
      <c r="B1175">
        <f ca="1">IF(OR(changes[[#This Row],[Type]]="Checklist",changes[[#This Row],[Type]]="checklist-flat"),1+IF(changes[[#This Row],[Type of change]] = "Edit",COUNTIFS($I$4:changes[[#This Row],[Name]],changes[[#This Row],[Name]], $E$4:changes[[#This Row],[Type of change]], "Edit")),B1174)</f>
        <v>1</v>
      </c>
      <c r="C1175" s="20">
        <v>44636</v>
      </c>
      <c r="D1175" s="2" t="s">
        <v>2162</v>
      </c>
      <c r="E1175" t="s">
        <v>2027</v>
      </c>
      <c r="F1175" s="14" t="s">
        <v>1958</v>
      </c>
      <c r="G1175" s="14" t="s">
        <v>2477</v>
      </c>
      <c r="H1175" t="s">
        <v>896</v>
      </c>
      <c r="I1175" t="s">
        <v>2427</v>
      </c>
      <c r="K1175" s="3"/>
      <c r="M1175" t="s">
        <v>2321</v>
      </c>
    </row>
    <row r="1176" spans="1:13">
      <c r="A1176" t="s">
        <v>2035</v>
      </c>
      <c r="B1176">
        <f ca="1">IF(OR(changes[[#This Row],[Type]]="Checklist",changes[[#This Row],[Type]]="checklist-flat"),1+IF(changes[[#This Row],[Type of change]] = "Edit",COUNTIFS($I$4:changes[[#This Row],[Name]],changes[[#This Row],[Name]], $E$4:changes[[#This Row],[Type of change]], "Edit")),B1175)</f>
        <v>1</v>
      </c>
      <c r="C1176" s="20">
        <v>44636</v>
      </c>
      <c r="D1176" s="2" t="s">
        <v>2162</v>
      </c>
      <c r="E1176" t="s">
        <v>2027</v>
      </c>
      <c r="F1176" s="14" t="s">
        <v>1958</v>
      </c>
      <c r="G1176" s="14" t="s">
        <v>2477</v>
      </c>
      <c r="H1176" t="s">
        <v>896</v>
      </c>
      <c r="I1176" t="s">
        <v>2356</v>
      </c>
      <c r="K1176" s="3"/>
      <c r="M1176" t="s">
        <v>2321</v>
      </c>
    </row>
    <row r="1177" spans="1:13">
      <c r="A1177" t="s">
        <v>2035</v>
      </c>
      <c r="B1177">
        <f ca="1">IF(OR(changes[[#This Row],[Type]]="Checklist",changes[[#This Row],[Type]]="checklist-flat"),1+IF(changes[[#This Row],[Type of change]] = "Edit",COUNTIFS($I$4:changes[[#This Row],[Name]],changes[[#This Row],[Name]], $E$4:changes[[#This Row],[Type of change]], "Edit")),B1176)</f>
        <v>1</v>
      </c>
      <c r="C1177" s="20">
        <v>44636</v>
      </c>
      <c r="D1177" s="2" t="s">
        <v>2162</v>
      </c>
      <c r="E1177" t="s">
        <v>2027</v>
      </c>
      <c r="F1177" s="14" t="s">
        <v>1958</v>
      </c>
      <c r="G1177" s="14" t="s">
        <v>2477</v>
      </c>
      <c r="H1177" t="s">
        <v>896</v>
      </c>
      <c r="I1177" t="s">
        <v>2428</v>
      </c>
      <c r="K1177" s="3"/>
      <c r="M1177" t="s">
        <v>2321</v>
      </c>
    </row>
    <row r="1178" spans="1:13">
      <c r="A1178" t="s">
        <v>2035</v>
      </c>
      <c r="B1178">
        <f ca="1">IF(OR(changes[[#This Row],[Type]]="Checklist",changes[[#This Row],[Type]]="checklist-flat"),1+IF(changes[[#This Row],[Type of change]] = "Edit",COUNTIFS($I$4:changes[[#This Row],[Name]],changes[[#This Row],[Name]], $E$4:changes[[#This Row],[Type of change]], "Edit")),B1177)</f>
        <v>1</v>
      </c>
      <c r="C1178" s="20">
        <v>44636</v>
      </c>
      <c r="D1178" s="2" t="s">
        <v>2162</v>
      </c>
      <c r="E1178" t="s">
        <v>2027</v>
      </c>
      <c r="F1178" s="14" t="s">
        <v>1958</v>
      </c>
      <c r="G1178" s="14" t="s">
        <v>2477</v>
      </c>
      <c r="H1178" t="s">
        <v>442</v>
      </c>
      <c r="I1178" t="s">
        <v>2429</v>
      </c>
      <c r="K1178" s="3"/>
      <c r="M1178" t="s">
        <v>2321</v>
      </c>
    </row>
    <row r="1179" spans="1:13">
      <c r="A1179" t="s">
        <v>2035</v>
      </c>
      <c r="B1179">
        <f ca="1">IF(OR(changes[[#This Row],[Type]]="Checklist",changes[[#This Row],[Type]]="checklist-flat"),1+IF(changes[[#This Row],[Type of change]] = "Edit",COUNTIFS($I$4:changes[[#This Row],[Name]],changes[[#This Row],[Name]], $E$4:changes[[#This Row],[Type of change]], "Edit")),B1178)</f>
        <v>1</v>
      </c>
      <c r="C1179" s="20">
        <v>44636</v>
      </c>
      <c r="D1179" s="2" t="s">
        <v>2162</v>
      </c>
      <c r="E1179" t="s">
        <v>2027</v>
      </c>
      <c r="F1179" s="14" t="s">
        <v>1958</v>
      </c>
      <c r="G1179" s="14" t="s">
        <v>2477</v>
      </c>
      <c r="H1179" t="s">
        <v>24</v>
      </c>
      <c r="I1179" t="s">
        <v>1216</v>
      </c>
      <c r="K1179" s="3"/>
      <c r="M1179" t="s">
        <v>2321</v>
      </c>
    </row>
    <row r="1180" spans="1:13">
      <c r="A1180" t="s">
        <v>2035</v>
      </c>
      <c r="B1180">
        <f ca="1">IF(OR(changes[[#This Row],[Type]]="Checklist",changes[[#This Row],[Type]]="checklist-flat"),1+IF(changes[[#This Row],[Type of change]] = "Edit",COUNTIFS($I$4:changes[[#This Row],[Name]],changes[[#This Row],[Name]], $E$4:changes[[#This Row],[Type of change]], "Edit")),B1179)</f>
        <v>1</v>
      </c>
      <c r="C1180" s="20">
        <v>44636</v>
      </c>
      <c r="D1180" s="2" t="s">
        <v>2162</v>
      </c>
      <c r="E1180" t="s">
        <v>2027</v>
      </c>
      <c r="F1180" s="14" t="s">
        <v>1958</v>
      </c>
      <c r="G1180" s="14" t="s">
        <v>2182</v>
      </c>
      <c r="H1180" t="s">
        <v>5</v>
      </c>
      <c r="I1180" t="s">
        <v>2182</v>
      </c>
      <c r="K1180" s="3"/>
      <c r="M1180" t="s">
        <v>2321</v>
      </c>
    </row>
    <row r="1181" spans="1:13">
      <c r="A1181" t="s">
        <v>2035</v>
      </c>
      <c r="B1181">
        <f ca="1">IF(OR(changes[[#This Row],[Type]]="Checklist",changes[[#This Row],[Type]]="checklist-flat"),1+IF(changes[[#This Row],[Type of change]] = "Edit",COUNTIFS($I$4:changes[[#This Row],[Name]],changes[[#This Row],[Name]], $E$4:changes[[#This Row],[Type of change]], "Edit")),B1180)</f>
        <v>1</v>
      </c>
      <c r="C1181" s="20">
        <v>44636</v>
      </c>
      <c r="D1181" s="2" t="s">
        <v>2162</v>
      </c>
      <c r="E1181" t="s">
        <v>2027</v>
      </c>
      <c r="F1181" s="14" t="s">
        <v>1958</v>
      </c>
      <c r="G1181" s="14" t="s">
        <v>2182</v>
      </c>
      <c r="H1181" t="s">
        <v>15</v>
      </c>
      <c r="I1181" t="s">
        <v>2183</v>
      </c>
      <c r="K1181" s="3"/>
      <c r="M1181" t="s">
        <v>2321</v>
      </c>
    </row>
    <row r="1182" spans="1:13">
      <c r="A1182" t="s">
        <v>2035</v>
      </c>
      <c r="B1182">
        <f ca="1">IF(OR(changes[[#This Row],[Type]]="Checklist",changes[[#This Row],[Type]]="checklist-flat"),1+IF(changes[[#This Row],[Type of change]] = "Edit",COUNTIFS($I$4:changes[[#This Row],[Name]],changes[[#This Row],[Name]], $E$4:changes[[#This Row],[Type of change]], "Edit")),B1181)</f>
        <v>1</v>
      </c>
      <c r="C1182" s="20">
        <v>44636</v>
      </c>
      <c r="D1182" s="2" t="s">
        <v>2162</v>
      </c>
      <c r="E1182" t="s">
        <v>2027</v>
      </c>
      <c r="F1182" s="14" t="s">
        <v>1958</v>
      </c>
      <c r="G1182" s="14" t="s">
        <v>2182</v>
      </c>
      <c r="H1182" t="s">
        <v>2184</v>
      </c>
      <c r="I1182" t="s">
        <v>2185</v>
      </c>
      <c r="K1182" s="3"/>
      <c r="M1182" t="s">
        <v>2321</v>
      </c>
    </row>
    <row r="1183" spans="1:13">
      <c r="A1183" t="s">
        <v>2035</v>
      </c>
      <c r="B1183">
        <f ca="1">IF(OR(changes[[#This Row],[Type]]="Checklist",changes[[#This Row],[Type]]="checklist-flat"),1+IF(changes[[#This Row],[Type of change]] = "Edit",COUNTIFS($I$4:changes[[#This Row],[Name]],changes[[#This Row],[Name]], $E$4:changes[[#This Row],[Type of change]], "Edit")),B1182)</f>
        <v>1</v>
      </c>
      <c r="C1183" s="20">
        <v>44636</v>
      </c>
      <c r="D1183" s="2" t="s">
        <v>2162</v>
      </c>
      <c r="E1183" t="s">
        <v>2027</v>
      </c>
      <c r="F1183" s="14" t="s">
        <v>1958</v>
      </c>
      <c r="G1183" s="14" t="s">
        <v>2182</v>
      </c>
      <c r="H1183" t="s">
        <v>2184</v>
      </c>
      <c r="I1183" t="s">
        <v>2186</v>
      </c>
      <c r="K1183" s="3"/>
      <c r="M1183" t="s">
        <v>2321</v>
      </c>
    </row>
    <row r="1184" spans="1:13">
      <c r="A1184" t="s">
        <v>2035</v>
      </c>
      <c r="B1184">
        <f ca="1">IF(OR(changes[[#This Row],[Type]]="Checklist",changes[[#This Row],[Type]]="checklist-flat"),1+IF(changes[[#This Row],[Type of change]] = "Edit",COUNTIFS($I$4:changes[[#This Row],[Name]],changes[[#This Row],[Name]], $E$4:changes[[#This Row],[Type of change]], "Edit")),B1183)</f>
        <v>1</v>
      </c>
      <c r="C1184" s="20">
        <v>44636</v>
      </c>
      <c r="D1184" s="2" t="s">
        <v>2162</v>
      </c>
      <c r="E1184" t="s">
        <v>2027</v>
      </c>
      <c r="F1184" s="14" t="s">
        <v>1958</v>
      </c>
      <c r="G1184" s="14" t="s">
        <v>2182</v>
      </c>
      <c r="H1184" t="s">
        <v>2184</v>
      </c>
      <c r="I1184" t="s">
        <v>2187</v>
      </c>
      <c r="K1184" s="3"/>
      <c r="M1184" t="s">
        <v>2321</v>
      </c>
    </row>
    <row r="1185" spans="1:13">
      <c r="A1185" t="s">
        <v>2035</v>
      </c>
      <c r="B1185">
        <f ca="1">IF(OR(changes[[#This Row],[Type]]="Checklist",changes[[#This Row],[Type]]="checklist-flat"),1+IF(changes[[#This Row],[Type of change]] = "Edit",COUNTIFS($I$4:changes[[#This Row],[Name]],changes[[#This Row],[Name]], $E$4:changes[[#This Row],[Type of change]], "Edit")),B1184)</f>
        <v>1</v>
      </c>
      <c r="C1185" s="20">
        <v>44636</v>
      </c>
      <c r="D1185" s="2" t="s">
        <v>2162</v>
      </c>
      <c r="E1185" t="s">
        <v>2027</v>
      </c>
      <c r="F1185" s="14" t="s">
        <v>1958</v>
      </c>
      <c r="G1185" s="14" t="s">
        <v>2182</v>
      </c>
      <c r="H1185" t="s">
        <v>2184</v>
      </c>
      <c r="I1185" t="s">
        <v>2188</v>
      </c>
      <c r="K1185" s="3"/>
      <c r="M1185" t="s">
        <v>2321</v>
      </c>
    </row>
    <row r="1186" spans="1:13">
      <c r="A1186" t="s">
        <v>2035</v>
      </c>
      <c r="B1186">
        <f ca="1">IF(OR(changes[[#This Row],[Type]]="Checklist",changes[[#This Row],[Type]]="checklist-flat"),1+IF(changes[[#This Row],[Type of change]] = "Edit",COUNTIFS($I$4:changes[[#This Row],[Name]],changes[[#This Row],[Name]], $E$4:changes[[#This Row],[Type of change]], "Edit")),B1185)</f>
        <v>1</v>
      </c>
      <c r="C1186" s="20">
        <v>44636</v>
      </c>
      <c r="D1186" s="2" t="s">
        <v>2162</v>
      </c>
      <c r="E1186" t="s">
        <v>2027</v>
      </c>
      <c r="F1186" s="14" t="s">
        <v>1958</v>
      </c>
      <c r="G1186" s="14" t="s">
        <v>2182</v>
      </c>
      <c r="H1186" t="s">
        <v>2184</v>
      </c>
      <c r="I1186" t="s">
        <v>2189</v>
      </c>
      <c r="K1186" s="3"/>
      <c r="M1186" t="s">
        <v>2321</v>
      </c>
    </row>
    <row r="1187" spans="1:13">
      <c r="A1187" t="s">
        <v>2035</v>
      </c>
      <c r="B1187">
        <f ca="1">IF(OR(changes[[#This Row],[Type]]="Checklist",changes[[#This Row],[Type]]="checklist-flat"),1+IF(changes[[#This Row],[Type of change]] = "Edit",COUNTIFS($I$4:changes[[#This Row],[Name]],changes[[#This Row],[Name]], $E$4:changes[[#This Row],[Type of change]], "Edit")),B1186)</f>
        <v>1</v>
      </c>
      <c r="C1187" s="20">
        <v>44636</v>
      </c>
      <c r="D1187" s="2" t="s">
        <v>2162</v>
      </c>
      <c r="E1187" t="s">
        <v>2027</v>
      </c>
      <c r="F1187" s="14" t="s">
        <v>1958</v>
      </c>
      <c r="G1187" s="14" t="s">
        <v>2182</v>
      </c>
      <c r="H1187" t="s">
        <v>2184</v>
      </c>
      <c r="I1187" t="s">
        <v>2190</v>
      </c>
      <c r="K1187" s="3"/>
      <c r="M1187" t="s">
        <v>2321</v>
      </c>
    </row>
    <row r="1188" spans="1:13">
      <c r="A1188" t="s">
        <v>2035</v>
      </c>
      <c r="B1188">
        <f ca="1">IF(OR(changes[[#This Row],[Type]]="Checklist",changes[[#This Row],[Type]]="checklist-flat"),1+IF(changes[[#This Row],[Type of change]] = "Edit",COUNTIFS($I$4:changes[[#This Row],[Name]],changes[[#This Row],[Name]], $E$4:changes[[#This Row],[Type of change]], "Edit")),B1187)</f>
        <v>1</v>
      </c>
      <c r="C1188" s="20">
        <v>44636</v>
      </c>
      <c r="D1188" s="2" t="s">
        <v>2162</v>
      </c>
      <c r="E1188" t="s">
        <v>2027</v>
      </c>
      <c r="F1188" s="14" t="s">
        <v>1958</v>
      </c>
      <c r="G1188" s="14" t="s">
        <v>2182</v>
      </c>
      <c r="H1188" t="s">
        <v>2184</v>
      </c>
      <c r="I1188" t="s">
        <v>2191</v>
      </c>
      <c r="K1188" s="3"/>
      <c r="M1188" t="s">
        <v>2321</v>
      </c>
    </row>
    <row r="1189" spans="1:13">
      <c r="A1189" t="s">
        <v>2035</v>
      </c>
      <c r="B1189">
        <f ca="1">IF(OR(changes[[#This Row],[Type]]="Checklist",changes[[#This Row],[Type]]="checklist-flat"),1+IF(changes[[#This Row],[Type of change]] = "Edit",COUNTIFS($I$4:changes[[#This Row],[Name]],changes[[#This Row],[Name]], $E$4:changes[[#This Row],[Type of change]], "Edit")),B1188)</f>
        <v>1</v>
      </c>
      <c r="C1189" s="20">
        <v>44636</v>
      </c>
      <c r="D1189" s="2" t="s">
        <v>2162</v>
      </c>
      <c r="E1189" t="s">
        <v>2027</v>
      </c>
      <c r="F1189" s="14" t="s">
        <v>1958</v>
      </c>
      <c r="G1189" s="14" t="s">
        <v>2182</v>
      </c>
      <c r="H1189" t="s">
        <v>2184</v>
      </c>
      <c r="I1189" t="s">
        <v>2192</v>
      </c>
      <c r="K1189" s="3"/>
      <c r="M1189" t="s">
        <v>2321</v>
      </c>
    </row>
    <row r="1190" spans="1:13">
      <c r="A1190" t="s">
        <v>2035</v>
      </c>
      <c r="B1190">
        <f ca="1">IF(OR(changes[[#This Row],[Type]]="Checklist",changes[[#This Row],[Type]]="checklist-flat"),1+IF(changes[[#This Row],[Type of change]] = "Edit",COUNTIFS($I$4:changes[[#This Row],[Name]],changes[[#This Row],[Name]], $E$4:changes[[#This Row],[Type of change]], "Edit")),B1189)</f>
        <v>1</v>
      </c>
      <c r="C1190" s="20">
        <v>44636</v>
      </c>
      <c r="D1190" s="2" t="s">
        <v>2162</v>
      </c>
      <c r="E1190" t="s">
        <v>2027</v>
      </c>
      <c r="F1190" s="14" t="s">
        <v>1958</v>
      </c>
      <c r="G1190" s="14" t="s">
        <v>2182</v>
      </c>
      <c r="H1190" t="s">
        <v>2184</v>
      </c>
      <c r="I1190" t="s">
        <v>2193</v>
      </c>
      <c r="K1190" s="3"/>
      <c r="M1190" t="s">
        <v>2321</v>
      </c>
    </row>
    <row r="1191" spans="1:13">
      <c r="A1191" t="s">
        <v>2035</v>
      </c>
      <c r="B1191">
        <f ca="1">IF(OR(changes[[#This Row],[Type]]="Checklist",changes[[#This Row],[Type]]="checklist-flat"),1+IF(changes[[#This Row],[Type of change]] = "Edit",COUNTIFS($I$4:changes[[#This Row],[Name]],changes[[#This Row],[Name]], $E$4:changes[[#This Row],[Type of change]], "Edit")),B1190)</f>
        <v>1</v>
      </c>
      <c r="C1191" s="20">
        <v>44636</v>
      </c>
      <c r="D1191" s="2" t="s">
        <v>2162</v>
      </c>
      <c r="E1191" t="s">
        <v>2027</v>
      </c>
      <c r="F1191" s="14" t="s">
        <v>1958</v>
      </c>
      <c r="G1191" s="14" t="s">
        <v>2182</v>
      </c>
      <c r="H1191" t="s">
        <v>2194</v>
      </c>
      <c r="I1191" t="s">
        <v>345</v>
      </c>
      <c r="K1191" s="3"/>
      <c r="M1191" t="s">
        <v>2321</v>
      </c>
    </row>
    <row r="1192" spans="1:13">
      <c r="A1192" t="s">
        <v>2035</v>
      </c>
      <c r="B1192">
        <f ca="1">IF(OR(changes[[#This Row],[Type]]="Checklist",changes[[#This Row],[Type]]="checklist-flat"),1+IF(changes[[#This Row],[Type of change]] = "Edit",COUNTIFS($I$4:changes[[#This Row],[Name]],changes[[#This Row],[Name]], $E$4:changes[[#This Row],[Type of change]], "Edit")),B1191)</f>
        <v>1</v>
      </c>
      <c r="C1192" s="20">
        <v>44636</v>
      </c>
      <c r="D1192" s="2" t="s">
        <v>2162</v>
      </c>
      <c r="E1192" t="s">
        <v>2027</v>
      </c>
      <c r="F1192" s="14" t="s">
        <v>1958</v>
      </c>
      <c r="G1192" s="14" t="s">
        <v>2182</v>
      </c>
      <c r="H1192" t="s">
        <v>2194</v>
      </c>
      <c r="I1192" t="s">
        <v>2195</v>
      </c>
      <c r="K1192" s="3"/>
      <c r="M1192" t="s">
        <v>2321</v>
      </c>
    </row>
    <row r="1193" spans="1:13">
      <c r="A1193" t="s">
        <v>2035</v>
      </c>
      <c r="B1193">
        <f ca="1">IF(OR(changes[[#This Row],[Type]]="Checklist",changes[[#This Row],[Type]]="checklist-flat"),1+IF(changes[[#This Row],[Type of change]] = "Edit",COUNTIFS($I$4:changes[[#This Row],[Name]],changes[[#This Row],[Name]], $E$4:changes[[#This Row],[Type of change]], "Edit")),B1192)</f>
        <v>1</v>
      </c>
      <c r="C1193" s="20">
        <v>44636</v>
      </c>
      <c r="D1193" s="2" t="s">
        <v>2162</v>
      </c>
      <c r="E1193" t="s">
        <v>2027</v>
      </c>
      <c r="F1193" s="14" t="s">
        <v>1958</v>
      </c>
      <c r="G1193" s="14" t="s">
        <v>2182</v>
      </c>
      <c r="H1193" t="s">
        <v>2194</v>
      </c>
      <c r="I1193" t="s">
        <v>2196</v>
      </c>
      <c r="K1193" s="3"/>
      <c r="M1193" t="s">
        <v>2321</v>
      </c>
    </row>
    <row r="1194" spans="1:13">
      <c r="A1194" t="s">
        <v>2035</v>
      </c>
      <c r="B1194">
        <f ca="1">IF(OR(changes[[#This Row],[Type]]="Checklist",changes[[#This Row],[Type]]="checklist-flat"),1+IF(changes[[#This Row],[Type of change]] = "Edit",COUNTIFS($I$4:changes[[#This Row],[Name]],changes[[#This Row],[Name]], $E$4:changes[[#This Row],[Type of change]], "Edit")),B1193)</f>
        <v>1</v>
      </c>
      <c r="C1194" s="20">
        <v>44636</v>
      </c>
      <c r="D1194" s="2" t="s">
        <v>2162</v>
      </c>
      <c r="E1194" t="s">
        <v>2027</v>
      </c>
      <c r="F1194" s="14" t="s">
        <v>1958</v>
      </c>
      <c r="G1194" s="14" t="s">
        <v>2182</v>
      </c>
      <c r="H1194" t="s">
        <v>2194</v>
      </c>
      <c r="I1194" t="s">
        <v>2197</v>
      </c>
      <c r="K1194" s="3"/>
      <c r="M1194" t="s">
        <v>2321</v>
      </c>
    </row>
    <row r="1195" spans="1:13">
      <c r="A1195" t="s">
        <v>2035</v>
      </c>
      <c r="B1195">
        <f ca="1">IF(OR(changes[[#This Row],[Type]]="Checklist",changes[[#This Row],[Type]]="checklist-flat"),1+IF(changes[[#This Row],[Type of change]] = "Edit",COUNTIFS($I$4:changes[[#This Row],[Name]],changes[[#This Row],[Name]], $E$4:changes[[#This Row],[Type of change]], "Edit")),B1194)</f>
        <v>1</v>
      </c>
      <c r="C1195" s="20">
        <v>44636</v>
      </c>
      <c r="D1195" s="2" t="s">
        <v>2162</v>
      </c>
      <c r="E1195" t="s">
        <v>2027</v>
      </c>
      <c r="F1195" s="14" t="s">
        <v>1958</v>
      </c>
      <c r="G1195" s="14" t="s">
        <v>2182</v>
      </c>
      <c r="H1195" t="s">
        <v>24</v>
      </c>
      <c r="I1195" t="s">
        <v>1216</v>
      </c>
      <c r="K1195" s="3"/>
      <c r="M1195" t="s">
        <v>2321</v>
      </c>
    </row>
    <row r="1196" spans="1:13">
      <c r="A1196" t="s">
        <v>2035</v>
      </c>
      <c r="B1196">
        <f ca="1">IF(OR(changes[[#This Row],[Type]]="Checklist",changes[[#This Row],[Type]]="checklist-flat"),1+IF(changes[[#This Row],[Type of change]] = "Edit",COUNTIFS($I$4:changes[[#This Row],[Name]],changes[[#This Row],[Name]], $E$4:changes[[#This Row],[Type of change]], "Edit")),B1195)</f>
        <v>1</v>
      </c>
      <c r="C1196" s="20">
        <v>44636</v>
      </c>
      <c r="D1196" s="2" t="s">
        <v>2162</v>
      </c>
      <c r="E1196" t="s">
        <v>2027</v>
      </c>
      <c r="F1196" s="14" t="s">
        <v>1959</v>
      </c>
      <c r="G1196" s="14" t="s">
        <v>1179</v>
      </c>
      <c r="H1196" t="s">
        <v>15</v>
      </c>
      <c r="I1196" t="s">
        <v>1184</v>
      </c>
      <c r="K1196" s="3"/>
      <c r="M1196" t="s">
        <v>2321</v>
      </c>
    </row>
    <row r="1197" spans="1:13">
      <c r="A1197" t="s">
        <v>2035</v>
      </c>
      <c r="B1197">
        <f ca="1">IF(OR(changes[[#This Row],[Type]]="Checklist",changes[[#This Row],[Type]]="checklist-flat"),1+IF(changes[[#This Row],[Type of change]] = "Edit",COUNTIFS($I$4:changes[[#This Row],[Name]],changes[[#This Row],[Name]], $E$4:changes[[#This Row],[Type of change]], "Edit")),B1196)</f>
        <v>1</v>
      </c>
      <c r="C1197" s="20">
        <v>44641</v>
      </c>
      <c r="D1197" s="2" t="s">
        <v>2168</v>
      </c>
      <c r="E1197" t="s">
        <v>2034</v>
      </c>
      <c r="F1197" s="14" t="s">
        <v>1959</v>
      </c>
      <c r="G1197" t="s">
        <v>1265</v>
      </c>
      <c r="H1197" t="s">
        <v>5</v>
      </c>
      <c r="I1197" t="s">
        <v>1265</v>
      </c>
      <c r="K1197" s="3"/>
      <c r="M1197" t="s">
        <v>2480</v>
      </c>
    </row>
    <row r="1198" spans="1:13">
      <c r="A1198" t="s">
        <v>2035</v>
      </c>
      <c r="B1198">
        <f ca="1">IF(OR(changes[[#This Row],[Type]]="Checklist",changes[[#This Row],[Type]]="checklist-flat"),1+IF(changes[[#This Row],[Type of change]] = "Edit",COUNTIFS($I$4:changes[[#This Row],[Name]],changes[[#This Row],[Name]], $E$4:changes[[#This Row],[Type of change]], "Edit")),B1197)</f>
        <v>1</v>
      </c>
      <c r="C1198" s="20">
        <v>44641</v>
      </c>
      <c r="D1198" s="2" t="s">
        <v>2168</v>
      </c>
      <c r="E1198" t="s">
        <v>2034</v>
      </c>
      <c r="F1198" s="14" t="s">
        <v>1959</v>
      </c>
      <c r="G1198" t="s">
        <v>1265</v>
      </c>
      <c r="H1198" t="s">
        <v>15</v>
      </c>
      <c r="I1198" t="s">
        <v>1236</v>
      </c>
      <c r="K1198" s="3"/>
      <c r="M1198" t="s">
        <v>2480</v>
      </c>
    </row>
    <row r="1199" spans="1:13">
      <c r="A1199" t="s">
        <v>2035</v>
      </c>
      <c r="B1199">
        <f ca="1">IF(OR(changes[[#This Row],[Type]]="Checklist",changes[[#This Row],[Type]]="checklist-flat"),1+IF(changes[[#This Row],[Type of change]] = "Edit",COUNTIFS($I$4:changes[[#This Row],[Name]],changes[[#This Row],[Name]], $E$4:changes[[#This Row],[Type of change]], "Edit")),B1198)</f>
        <v>1</v>
      </c>
      <c r="C1199" s="20">
        <v>44641</v>
      </c>
      <c r="D1199" s="2" t="s">
        <v>2168</v>
      </c>
      <c r="E1199" t="s">
        <v>2034</v>
      </c>
      <c r="F1199" s="14" t="s">
        <v>1959</v>
      </c>
      <c r="G1199" t="s">
        <v>1265</v>
      </c>
      <c r="H1199" t="s">
        <v>15</v>
      </c>
      <c r="I1199" t="s">
        <v>1237</v>
      </c>
      <c r="K1199" s="3"/>
      <c r="M1199" t="s">
        <v>2480</v>
      </c>
    </row>
    <row r="1200" spans="1:13">
      <c r="A1200" t="s">
        <v>2035</v>
      </c>
      <c r="B1200">
        <f ca="1">IF(OR(changes[[#This Row],[Type]]="Checklist",changes[[#This Row],[Type]]="checklist-flat"),1+IF(changes[[#This Row],[Type of change]] = "Edit",COUNTIFS($I$4:changes[[#This Row],[Name]],changes[[#This Row],[Name]], $E$4:changes[[#This Row],[Type of change]], "Edit")),B1199)</f>
        <v>1</v>
      </c>
      <c r="C1200" s="20">
        <v>44641</v>
      </c>
      <c r="D1200" s="2" t="s">
        <v>2168</v>
      </c>
      <c r="E1200" t="s">
        <v>2034</v>
      </c>
      <c r="F1200" s="14" t="s">
        <v>1959</v>
      </c>
      <c r="G1200" t="s">
        <v>1265</v>
      </c>
      <c r="H1200" t="s">
        <v>15</v>
      </c>
      <c r="I1200" t="s">
        <v>1238</v>
      </c>
      <c r="K1200" s="3"/>
      <c r="M1200" t="s">
        <v>2480</v>
      </c>
    </row>
    <row r="1201" spans="1:13">
      <c r="A1201" t="s">
        <v>2035</v>
      </c>
      <c r="B1201">
        <f ca="1">IF(OR(changes[[#This Row],[Type]]="Checklist",changes[[#This Row],[Type]]="checklist-flat"),1+IF(changes[[#This Row],[Type of change]] = "Edit",COUNTIFS($I$4:changes[[#This Row],[Name]],changes[[#This Row],[Name]], $E$4:changes[[#This Row],[Type of change]], "Edit")),B1200)</f>
        <v>1</v>
      </c>
      <c r="C1201" s="20">
        <v>44641</v>
      </c>
      <c r="D1201" s="2" t="s">
        <v>2168</v>
      </c>
      <c r="E1201" t="s">
        <v>2034</v>
      </c>
      <c r="F1201" s="14" t="s">
        <v>1959</v>
      </c>
      <c r="G1201" t="s">
        <v>1265</v>
      </c>
      <c r="H1201" t="s">
        <v>15</v>
      </c>
      <c r="I1201" t="s">
        <v>1239</v>
      </c>
      <c r="K1201" s="3"/>
      <c r="M1201" t="s">
        <v>2480</v>
      </c>
    </row>
    <row r="1202" spans="1:13">
      <c r="A1202" t="s">
        <v>2035</v>
      </c>
      <c r="B1202">
        <f ca="1">IF(OR(changes[[#This Row],[Type]]="Checklist",changes[[#This Row],[Type]]="checklist-flat"),1+IF(changes[[#This Row],[Type of change]] = "Edit",COUNTIFS($I$4:changes[[#This Row],[Name]],changes[[#This Row],[Name]], $E$4:changes[[#This Row],[Type of change]], "Edit")),B1201)</f>
        <v>1</v>
      </c>
      <c r="C1202" s="20">
        <v>44641</v>
      </c>
      <c r="D1202" s="2" t="s">
        <v>2168</v>
      </c>
      <c r="E1202" t="s">
        <v>2034</v>
      </c>
      <c r="F1202" s="14" t="s">
        <v>1959</v>
      </c>
      <c r="G1202" t="s">
        <v>1266</v>
      </c>
      <c r="H1202" t="s">
        <v>5</v>
      </c>
      <c r="I1202" t="s">
        <v>1266</v>
      </c>
      <c r="K1202" s="3"/>
      <c r="M1202" t="s">
        <v>2480</v>
      </c>
    </row>
    <row r="1203" spans="1:13">
      <c r="A1203" t="s">
        <v>2035</v>
      </c>
      <c r="B1203">
        <f ca="1">IF(OR(changes[[#This Row],[Type]]="Checklist",changes[[#This Row],[Type]]="checklist-flat"),1+IF(changes[[#This Row],[Type of change]] = "Edit",COUNTIFS($I$4:changes[[#This Row],[Name]],changes[[#This Row],[Name]], $E$4:changes[[#This Row],[Type of change]], "Edit")),B1202)</f>
        <v>1</v>
      </c>
      <c r="C1203" s="20">
        <v>44641</v>
      </c>
      <c r="D1203" s="2" t="s">
        <v>2168</v>
      </c>
      <c r="E1203" t="s">
        <v>2034</v>
      </c>
      <c r="F1203" s="14" t="s">
        <v>1959</v>
      </c>
      <c r="G1203" t="s">
        <v>1266</v>
      </c>
      <c r="H1203" t="s">
        <v>15</v>
      </c>
      <c r="I1203" t="s">
        <v>1267</v>
      </c>
      <c r="K1203" s="3"/>
      <c r="M1203" t="s">
        <v>2480</v>
      </c>
    </row>
    <row r="1204" spans="1:13">
      <c r="A1204" t="s">
        <v>2035</v>
      </c>
      <c r="B1204">
        <f ca="1">IF(OR(changes[[#This Row],[Type]]="Checklist",changes[[#This Row],[Type]]="checklist-flat"),1+IF(changes[[#This Row],[Type of change]] = "Edit",COUNTIFS($I$4:changes[[#This Row],[Name]],changes[[#This Row],[Name]], $E$4:changes[[#This Row],[Type of change]], "Edit")),B1203)</f>
        <v>1</v>
      </c>
      <c r="C1204" s="20">
        <v>44641</v>
      </c>
      <c r="D1204" s="2" t="s">
        <v>2168</v>
      </c>
      <c r="E1204" t="s">
        <v>2034</v>
      </c>
      <c r="F1204" s="14" t="s">
        <v>1959</v>
      </c>
      <c r="G1204" t="s">
        <v>1266</v>
      </c>
      <c r="H1204" t="s">
        <v>15</v>
      </c>
      <c r="I1204" t="s">
        <v>1268</v>
      </c>
      <c r="K1204" s="3"/>
      <c r="M1204" t="s">
        <v>2480</v>
      </c>
    </row>
    <row r="1205" spans="1:13">
      <c r="A1205" t="s">
        <v>2035</v>
      </c>
      <c r="B1205">
        <f ca="1">IF(OR(changes[[#This Row],[Type]]="Checklist",changes[[#This Row],[Type]]="checklist-flat"),1+IF(changes[[#This Row],[Type of change]] = "Edit",COUNTIFS($I$4:changes[[#This Row],[Name]],changes[[#This Row],[Name]], $E$4:changes[[#This Row],[Type of change]], "Edit")),B1204)</f>
        <v>1</v>
      </c>
      <c r="C1205" s="20">
        <v>44641</v>
      </c>
      <c r="D1205" s="2" t="s">
        <v>2168</v>
      </c>
      <c r="E1205" t="s">
        <v>2034</v>
      </c>
      <c r="F1205" s="14" t="s">
        <v>1959</v>
      </c>
      <c r="G1205" t="s">
        <v>1266</v>
      </c>
      <c r="H1205" t="s">
        <v>15</v>
      </c>
      <c r="I1205" t="s">
        <v>1269</v>
      </c>
      <c r="K1205" s="3"/>
      <c r="M1205" t="s">
        <v>2480</v>
      </c>
    </row>
    <row r="1206" spans="1:13">
      <c r="A1206" t="s">
        <v>2035</v>
      </c>
      <c r="B1206">
        <f ca="1">IF(OR(changes[[#This Row],[Type]]="Checklist",changes[[#This Row],[Type]]="checklist-flat"),1+IF(changes[[#This Row],[Type of change]] = "Edit",COUNTIFS($I$4:changes[[#This Row],[Name]],changes[[#This Row],[Name]], $E$4:changes[[#This Row],[Type of change]], "Edit")),B1205)</f>
        <v>1</v>
      </c>
      <c r="C1206" s="20">
        <v>44641</v>
      </c>
      <c r="D1206" s="2" t="s">
        <v>2168</v>
      </c>
      <c r="E1206" t="s">
        <v>2034</v>
      </c>
      <c r="F1206" s="14" t="s">
        <v>1959</v>
      </c>
      <c r="G1206" t="s">
        <v>1266</v>
      </c>
      <c r="H1206" t="s">
        <v>15</v>
      </c>
      <c r="I1206" t="s">
        <v>1270</v>
      </c>
      <c r="K1206" s="3"/>
      <c r="M1206" t="s">
        <v>2480</v>
      </c>
    </row>
    <row r="1207" spans="1:13">
      <c r="A1207" t="s">
        <v>2035</v>
      </c>
      <c r="B1207">
        <f ca="1">IF(OR(changes[[#This Row],[Type]]="Checklist",changes[[#This Row],[Type]]="checklist-flat"),1+IF(changes[[#This Row],[Type of change]] = "Edit",COUNTIFS($I$4:changes[[#This Row],[Name]],changes[[#This Row],[Name]], $E$4:changes[[#This Row],[Type of change]], "Edit")),B1206)</f>
        <v>1</v>
      </c>
      <c r="C1207" s="20">
        <v>44641</v>
      </c>
      <c r="D1207" s="2" t="s">
        <v>2168</v>
      </c>
      <c r="E1207" t="s">
        <v>2034</v>
      </c>
      <c r="F1207" s="14" t="s">
        <v>1959</v>
      </c>
      <c r="G1207" t="s">
        <v>1266</v>
      </c>
      <c r="H1207" t="s">
        <v>15</v>
      </c>
      <c r="I1207" t="s">
        <v>1271</v>
      </c>
      <c r="K1207" s="3"/>
      <c r="M1207" t="s">
        <v>2480</v>
      </c>
    </row>
    <row r="1208" spans="1:13">
      <c r="A1208" t="s">
        <v>2035</v>
      </c>
      <c r="B1208">
        <f ca="1">IF(OR(changes[[#This Row],[Type]]="Checklist",changes[[#This Row],[Type]]="checklist-flat"),1+IF(changes[[#This Row],[Type of change]] = "Edit",COUNTIFS($I$4:changes[[#This Row],[Name]],changes[[#This Row],[Name]], $E$4:changes[[#This Row],[Type of change]], "Edit")),B1207)</f>
        <v>1</v>
      </c>
      <c r="C1208" s="20">
        <v>44641</v>
      </c>
      <c r="D1208" s="2" t="s">
        <v>2168</v>
      </c>
      <c r="E1208" t="s">
        <v>2034</v>
      </c>
      <c r="F1208" s="14" t="s">
        <v>1959</v>
      </c>
      <c r="G1208" t="s">
        <v>1266</v>
      </c>
      <c r="H1208" t="s">
        <v>15</v>
      </c>
      <c r="I1208" t="s">
        <v>1272</v>
      </c>
      <c r="K1208" s="3"/>
      <c r="M1208" t="s">
        <v>2480</v>
      </c>
    </row>
    <row r="1209" spans="1:13">
      <c r="A1209" t="s">
        <v>2035</v>
      </c>
      <c r="B1209">
        <f ca="1">IF(OR(changes[[#This Row],[Type]]="Checklist",changes[[#This Row],[Type]]="checklist-flat"),1+IF(changes[[#This Row],[Type of change]] = "Edit",COUNTIFS($I$4:changes[[#This Row],[Name]],changes[[#This Row],[Name]], $E$4:changes[[#This Row],[Type of change]], "Edit")),B1208)</f>
        <v>1</v>
      </c>
      <c r="C1209" s="20">
        <v>44641</v>
      </c>
      <c r="D1209" s="2" t="s">
        <v>2168</v>
      </c>
      <c r="E1209" t="s">
        <v>2034</v>
      </c>
      <c r="F1209" s="14" t="s">
        <v>1959</v>
      </c>
      <c r="G1209" t="s">
        <v>1266</v>
      </c>
      <c r="H1209" t="s">
        <v>15</v>
      </c>
      <c r="I1209" t="s">
        <v>1273</v>
      </c>
      <c r="K1209" s="3"/>
      <c r="M1209" t="s">
        <v>2480</v>
      </c>
    </row>
    <row r="1210" spans="1:13">
      <c r="A1210" t="s">
        <v>2035</v>
      </c>
      <c r="B1210">
        <f ca="1">IF(OR(changes[[#This Row],[Type]]="Checklist",changes[[#This Row],[Type]]="checklist-flat"),1+IF(changes[[#This Row],[Type of change]] = "Edit",COUNTIFS($I$4:changes[[#This Row],[Name]],changes[[#This Row],[Name]], $E$4:changes[[#This Row],[Type of change]], "Edit")),B1209)</f>
        <v>1</v>
      </c>
      <c r="C1210" s="20">
        <v>44641</v>
      </c>
      <c r="D1210" s="2" t="s">
        <v>2168</v>
      </c>
      <c r="E1210" t="s">
        <v>2034</v>
      </c>
      <c r="F1210" s="14" t="s">
        <v>1959</v>
      </c>
      <c r="G1210" t="s">
        <v>1266</v>
      </c>
      <c r="H1210" t="s">
        <v>15</v>
      </c>
      <c r="I1210" t="s">
        <v>1223</v>
      </c>
      <c r="K1210" s="3"/>
      <c r="M1210" t="s">
        <v>2480</v>
      </c>
    </row>
    <row r="1211" spans="1:13">
      <c r="A1211" t="s">
        <v>2035</v>
      </c>
      <c r="B1211">
        <f ca="1">IF(OR(changes[[#This Row],[Type]]="Checklist",changes[[#This Row],[Type]]="checklist-flat"),1+IF(changes[[#This Row],[Type of change]] = "Edit",COUNTIFS($I$4:changes[[#This Row],[Name]],changes[[#This Row],[Name]], $E$4:changes[[#This Row],[Type of change]], "Edit")),B1210)</f>
        <v>1</v>
      </c>
      <c r="C1211" s="20">
        <v>44641</v>
      </c>
      <c r="D1211" s="2" t="s">
        <v>2168</v>
      </c>
      <c r="E1211" t="s">
        <v>2034</v>
      </c>
      <c r="F1211" s="14" t="s">
        <v>1959</v>
      </c>
      <c r="G1211" t="s">
        <v>1217</v>
      </c>
      <c r="H1211" t="s">
        <v>5</v>
      </c>
      <c r="I1211" t="s">
        <v>1217</v>
      </c>
      <c r="K1211" s="3"/>
      <c r="M1211" t="s">
        <v>2480</v>
      </c>
    </row>
    <row r="1212" spans="1:13">
      <c r="A1212" t="s">
        <v>2035</v>
      </c>
      <c r="B1212">
        <f ca="1">IF(OR(changes[[#This Row],[Type]]="Checklist",changes[[#This Row],[Type]]="checklist-flat"),1+IF(changes[[#This Row],[Type of change]] = "Edit",COUNTIFS($I$4:changes[[#This Row],[Name]],changes[[#This Row],[Name]], $E$4:changes[[#This Row],[Type of change]], "Edit")),B1211)</f>
        <v>1</v>
      </c>
      <c r="C1212" s="20">
        <v>44641</v>
      </c>
      <c r="D1212" s="2" t="s">
        <v>2168</v>
      </c>
      <c r="E1212" t="s">
        <v>2034</v>
      </c>
      <c r="F1212" s="14" t="s">
        <v>1959</v>
      </c>
      <c r="G1212" t="s">
        <v>1217</v>
      </c>
      <c r="H1212" t="s">
        <v>15</v>
      </c>
      <c r="I1212" t="s">
        <v>1218</v>
      </c>
      <c r="K1212" s="3"/>
      <c r="M1212" t="s">
        <v>2480</v>
      </c>
    </row>
    <row r="1213" spans="1:13">
      <c r="A1213" t="s">
        <v>2035</v>
      </c>
      <c r="B1213">
        <f ca="1">IF(OR(changes[[#This Row],[Type]]="Checklist",changes[[#This Row],[Type]]="checklist-flat"),1+IF(changes[[#This Row],[Type of change]] = "Edit",COUNTIFS($I$4:changes[[#This Row],[Name]],changes[[#This Row],[Name]], $E$4:changes[[#This Row],[Type of change]], "Edit")),B1212)</f>
        <v>1</v>
      </c>
      <c r="C1213" s="20">
        <v>44641</v>
      </c>
      <c r="D1213" s="2" t="s">
        <v>2168</v>
      </c>
      <c r="E1213" t="s">
        <v>2034</v>
      </c>
      <c r="F1213" s="14" t="s">
        <v>1959</v>
      </c>
      <c r="G1213" t="s">
        <v>1217</v>
      </c>
      <c r="H1213" t="s">
        <v>15</v>
      </c>
      <c r="I1213" t="s">
        <v>1219</v>
      </c>
      <c r="K1213" s="3"/>
      <c r="M1213" t="s">
        <v>2480</v>
      </c>
    </row>
    <row r="1214" spans="1:13">
      <c r="A1214" t="s">
        <v>2035</v>
      </c>
      <c r="B1214">
        <f ca="1">IF(OR(changes[[#This Row],[Type]]="Checklist",changes[[#This Row],[Type]]="checklist-flat"),1+IF(changes[[#This Row],[Type of change]] = "Edit",COUNTIFS($I$4:changes[[#This Row],[Name]],changes[[#This Row],[Name]], $E$4:changes[[#This Row],[Type of change]], "Edit")),B1213)</f>
        <v>1</v>
      </c>
      <c r="C1214" s="20">
        <v>44641</v>
      </c>
      <c r="D1214" s="2" t="s">
        <v>2168</v>
      </c>
      <c r="E1214" t="s">
        <v>2034</v>
      </c>
      <c r="F1214" s="14" t="s">
        <v>1959</v>
      </c>
      <c r="G1214" t="s">
        <v>1217</v>
      </c>
      <c r="H1214" t="s">
        <v>15</v>
      </c>
      <c r="I1214" t="s">
        <v>1220</v>
      </c>
      <c r="K1214" s="3"/>
      <c r="M1214" t="s">
        <v>2480</v>
      </c>
    </row>
    <row r="1215" spans="1:13">
      <c r="A1215" t="s">
        <v>2035</v>
      </c>
      <c r="B1215">
        <f ca="1">IF(OR(changes[[#This Row],[Type]]="Checklist",changes[[#This Row],[Type]]="checklist-flat"),1+IF(changes[[#This Row],[Type of change]] = "Edit",COUNTIFS($I$4:changes[[#This Row],[Name]],changes[[#This Row],[Name]], $E$4:changes[[#This Row],[Type of change]], "Edit")),B1214)</f>
        <v>1</v>
      </c>
      <c r="C1215" s="20">
        <v>44641</v>
      </c>
      <c r="D1215" s="2" t="s">
        <v>2168</v>
      </c>
      <c r="E1215" t="s">
        <v>2034</v>
      </c>
      <c r="F1215" s="14" t="s">
        <v>1959</v>
      </c>
      <c r="G1215" t="s">
        <v>1217</v>
      </c>
      <c r="H1215" t="s">
        <v>15</v>
      </c>
      <c r="I1215" t="s">
        <v>1221</v>
      </c>
      <c r="K1215" s="3"/>
      <c r="M1215" t="s">
        <v>2480</v>
      </c>
    </row>
    <row r="1216" spans="1:13">
      <c r="A1216" t="s">
        <v>2035</v>
      </c>
      <c r="B1216">
        <f ca="1">IF(OR(changes[[#This Row],[Type]]="Checklist",changes[[#This Row],[Type]]="checklist-flat"),1+IF(changes[[#This Row],[Type of change]] = "Edit",COUNTIFS($I$4:changes[[#This Row],[Name]],changes[[#This Row],[Name]], $E$4:changes[[#This Row],[Type of change]], "Edit")),B1215)</f>
        <v>1</v>
      </c>
      <c r="C1216" s="20">
        <v>44641</v>
      </c>
      <c r="D1216" s="2" t="s">
        <v>2168</v>
      </c>
      <c r="E1216" t="s">
        <v>2034</v>
      </c>
      <c r="F1216" s="14" t="s">
        <v>1959</v>
      </c>
      <c r="G1216" t="s">
        <v>1217</v>
      </c>
      <c r="H1216" t="s">
        <v>15</v>
      </c>
      <c r="I1216" t="s">
        <v>1222</v>
      </c>
      <c r="K1216" s="3"/>
      <c r="M1216" t="s">
        <v>2480</v>
      </c>
    </row>
    <row r="1217" spans="1:13">
      <c r="A1217" t="s">
        <v>2035</v>
      </c>
      <c r="B1217">
        <f ca="1">IF(OR(changes[[#This Row],[Type]]="Checklist",changes[[#This Row],[Type]]="checklist-flat"),1+IF(changes[[#This Row],[Type of change]] = "Edit",COUNTIFS($I$4:changes[[#This Row],[Name]],changes[[#This Row],[Name]], $E$4:changes[[#This Row],[Type of change]], "Edit")),B1216)</f>
        <v>1</v>
      </c>
      <c r="C1217" s="20">
        <v>44641</v>
      </c>
      <c r="D1217" s="2" t="s">
        <v>2168</v>
      </c>
      <c r="E1217" t="s">
        <v>2034</v>
      </c>
      <c r="F1217" s="14" t="s">
        <v>1959</v>
      </c>
      <c r="G1217" t="s">
        <v>1217</v>
      </c>
      <c r="H1217" t="s">
        <v>15</v>
      </c>
      <c r="I1217" t="s">
        <v>1223</v>
      </c>
      <c r="K1217" s="3"/>
      <c r="M1217" t="s">
        <v>2480</v>
      </c>
    </row>
    <row r="1218" spans="1:13">
      <c r="A1218" t="s">
        <v>2035</v>
      </c>
      <c r="B1218">
        <f ca="1">IF(OR(changes[[#This Row],[Type]]="Checklist",changes[[#This Row],[Type]]="checklist-flat"),1+IF(changes[[#This Row],[Type of change]] = "Edit",COUNTIFS($I$4:changes[[#This Row],[Name]],changes[[#This Row],[Name]], $E$4:changes[[#This Row],[Type of change]], "Edit")),B1217)</f>
        <v>1</v>
      </c>
      <c r="C1218" s="20">
        <v>44641</v>
      </c>
      <c r="D1218" s="2" t="s">
        <v>2168</v>
      </c>
      <c r="E1218" t="s">
        <v>2034</v>
      </c>
      <c r="F1218" s="14" t="s">
        <v>1959</v>
      </c>
      <c r="G1218" t="s">
        <v>1224</v>
      </c>
      <c r="H1218" t="s">
        <v>5</v>
      </c>
      <c r="I1218" t="s">
        <v>1224</v>
      </c>
      <c r="K1218" s="3"/>
      <c r="M1218" t="s">
        <v>2480</v>
      </c>
    </row>
    <row r="1219" spans="1:13">
      <c r="A1219" t="s">
        <v>2035</v>
      </c>
      <c r="B1219">
        <f ca="1">IF(OR(changes[[#This Row],[Type]]="Checklist",changes[[#This Row],[Type]]="checklist-flat"),1+IF(changes[[#This Row],[Type of change]] = "Edit",COUNTIFS($I$4:changes[[#This Row],[Name]],changes[[#This Row],[Name]], $E$4:changes[[#This Row],[Type of change]], "Edit")),B1218)</f>
        <v>1</v>
      </c>
      <c r="C1219" s="20">
        <v>44641</v>
      </c>
      <c r="D1219" s="2" t="s">
        <v>2168</v>
      </c>
      <c r="E1219" t="s">
        <v>2034</v>
      </c>
      <c r="F1219" s="14" t="s">
        <v>1959</v>
      </c>
      <c r="G1219" t="s">
        <v>1224</v>
      </c>
      <c r="H1219" t="s">
        <v>15</v>
      </c>
      <c r="I1219" t="s">
        <v>1225</v>
      </c>
      <c r="K1219" s="3"/>
      <c r="M1219" t="s">
        <v>2480</v>
      </c>
    </row>
    <row r="1220" spans="1:13">
      <c r="A1220" t="s">
        <v>2035</v>
      </c>
      <c r="B1220">
        <f ca="1">IF(OR(changes[[#This Row],[Type]]="Checklist",changes[[#This Row],[Type]]="checklist-flat"),1+IF(changes[[#This Row],[Type of change]] = "Edit",COUNTIFS($I$4:changes[[#This Row],[Name]],changes[[#This Row],[Name]], $E$4:changes[[#This Row],[Type of change]], "Edit")),B1219)</f>
        <v>1</v>
      </c>
      <c r="C1220" s="20">
        <v>44641</v>
      </c>
      <c r="D1220" s="2" t="s">
        <v>2168</v>
      </c>
      <c r="E1220" t="s">
        <v>2034</v>
      </c>
      <c r="F1220" s="14" t="s">
        <v>1959</v>
      </c>
      <c r="G1220" t="s">
        <v>1224</v>
      </c>
      <c r="H1220" t="s">
        <v>15</v>
      </c>
      <c r="I1220" t="s">
        <v>1226</v>
      </c>
      <c r="K1220" s="3"/>
      <c r="M1220" t="s">
        <v>2480</v>
      </c>
    </row>
    <row r="1221" spans="1:13">
      <c r="A1221" t="s">
        <v>2035</v>
      </c>
      <c r="B1221">
        <f ca="1">IF(OR(changes[[#This Row],[Type]]="Checklist",changes[[#This Row],[Type]]="checklist-flat"),1+IF(changes[[#This Row],[Type of change]] = "Edit",COUNTIFS($I$4:changes[[#This Row],[Name]],changes[[#This Row],[Name]], $E$4:changes[[#This Row],[Type of change]], "Edit")),B1220)</f>
        <v>1</v>
      </c>
      <c r="C1221" s="20">
        <v>44641</v>
      </c>
      <c r="D1221" s="2" t="s">
        <v>2168</v>
      </c>
      <c r="E1221" t="s">
        <v>2034</v>
      </c>
      <c r="F1221" s="14" t="s">
        <v>1959</v>
      </c>
      <c r="G1221" t="s">
        <v>1224</v>
      </c>
      <c r="H1221" t="s">
        <v>15</v>
      </c>
      <c r="I1221" t="s">
        <v>1227</v>
      </c>
      <c r="K1221" s="3"/>
      <c r="M1221" t="s">
        <v>2480</v>
      </c>
    </row>
    <row r="1222" spans="1:13">
      <c r="A1222" t="s">
        <v>2035</v>
      </c>
      <c r="B1222">
        <f ca="1">IF(OR(changes[[#This Row],[Type]]="Checklist",changes[[#This Row],[Type]]="checklist-flat"),1+IF(changes[[#This Row],[Type of change]] = "Edit",COUNTIFS($I$4:changes[[#This Row],[Name]],changes[[#This Row],[Name]], $E$4:changes[[#This Row],[Type of change]], "Edit")),B1221)</f>
        <v>1</v>
      </c>
      <c r="C1222" s="20">
        <v>44641</v>
      </c>
      <c r="D1222" s="2" t="s">
        <v>2168</v>
      </c>
      <c r="E1222" t="s">
        <v>2034</v>
      </c>
      <c r="F1222" s="14" t="s">
        <v>1959</v>
      </c>
      <c r="G1222" t="s">
        <v>1224</v>
      </c>
      <c r="H1222" t="s">
        <v>15</v>
      </c>
      <c r="I1222" t="s">
        <v>1228</v>
      </c>
      <c r="K1222" s="3"/>
      <c r="M1222" t="s">
        <v>2480</v>
      </c>
    </row>
    <row r="1223" spans="1:13">
      <c r="A1223" t="s">
        <v>2035</v>
      </c>
      <c r="B1223">
        <f ca="1">IF(OR(changes[[#This Row],[Type]]="Checklist",changes[[#This Row],[Type]]="checklist-flat"),1+IF(changes[[#This Row],[Type of change]] = "Edit",COUNTIFS($I$4:changes[[#This Row],[Name]],changes[[#This Row],[Name]], $E$4:changes[[#This Row],[Type of change]], "Edit")),B1222)</f>
        <v>1</v>
      </c>
      <c r="C1223" s="20">
        <v>44641</v>
      </c>
      <c r="D1223" s="2" t="s">
        <v>2168</v>
      </c>
      <c r="E1223" t="s">
        <v>2034</v>
      </c>
      <c r="F1223" s="14" t="s">
        <v>1959</v>
      </c>
      <c r="G1223" t="s">
        <v>1224</v>
      </c>
      <c r="H1223" t="s">
        <v>15</v>
      </c>
      <c r="I1223" t="s">
        <v>2011</v>
      </c>
      <c r="K1223" s="3"/>
      <c r="M1223" t="s">
        <v>2480</v>
      </c>
    </row>
    <row r="1224" spans="1:13">
      <c r="A1224" t="s">
        <v>2035</v>
      </c>
      <c r="B1224">
        <f ca="1">IF(OR(changes[[#This Row],[Type]]="Checklist",changes[[#This Row],[Type]]="checklist-flat"),1+IF(changes[[#This Row],[Type of change]] = "Edit",COUNTIFS($I$4:changes[[#This Row],[Name]],changes[[#This Row],[Name]], $E$4:changes[[#This Row],[Type of change]], "Edit")),B1223)</f>
        <v>1</v>
      </c>
      <c r="C1224" s="20">
        <v>44641</v>
      </c>
      <c r="D1224" s="2" t="s">
        <v>2168</v>
      </c>
      <c r="E1224" t="s">
        <v>2034</v>
      </c>
      <c r="F1224" s="14" t="s">
        <v>1959</v>
      </c>
      <c r="G1224" t="s">
        <v>1224</v>
      </c>
      <c r="H1224" t="s">
        <v>15</v>
      </c>
      <c r="I1224" t="s">
        <v>1230</v>
      </c>
      <c r="K1224" s="3"/>
      <c r="M1224" t="s">
        <v>2480</v>
      </c>
    </row>
    <row r="1225" spans="1:13">
      <c r="A1225" t="s">
        <v>2035</v>
      </c>
      <c r="B1225">
        <f ca="1">IF(OR(changes[[#This Row],[Type]]="Checklist",changes[[#This Row],[Type]]="checklist-flat"),1+IF(changes[[#This Row],[Type of change]] = "Edit",COUNTIFS($I$4:changes[[#This Row],[Name]],changes[[#This Row],[Name]], $E$4:changes[[#This Row],[Type of change]], "Edit")),B1224)</f>
        <v>1</v>
      </c>
      <c r="C1225" s="20">
        <v>44641</v>
      </c>
      <c r="D1225" s="2" t="s">
        <v>2168</v>
      </c>
      <c r="E1225" t="s">
        <v>2034</v>
      </c>
      <c r="F1225" s="14" t="s">
        <v>1959</v>
      </c>
      <c r="G1225" t="s">
        <v>1224</v>
      </c>
      <c r="H1225" t="s">
        <v>15</v>
      </c>
      <c r="I1225" t="s">
        <v>1231</v>
      </c>
      <c r="K1225" s="3"/>
      <c r="M1225" t="s">
        <v>2480</v>
      </c>
    </row>
    <row r="1226" spans="1:13">
      <c r="A1226" t="s">
        <v>2035</v>
      </c>
      <c r="B1226">
        <f ca="1">IF(OR(changes[[#This Row],[Type]]="Checklist",changes[[#This Row],[Type]]="checklist-flat"),1+IF(changes[[#This Row],[Type of change]] = "Edit",COUNTIFS($I$4:changes[[#This Row],[Name]],changes[[#This Row],[Name]], $E$4:changes[[#This Row],[Type of change]], "Edit")),B1225)</f>
        <v>1</v>
      </c>
      <c r="C1226" s="20">
        <v>44641</v>
      </c>
      <c r="D1226" s="2" t="s">
        <v>2168</v>
      </c>
      <c r="E1226" t="s">
        <v>2034</v>
      </c>
      <c r="F1226" s="14" t="s">
        <v>1959</v>
      </c>
      <c r="G1226" t="s">
        <v>1224</v>
      </c>
      <c r="H1226" t="s">
        <v>15</v>
      </c>
      <c r="I1226" t="s">
        <v>1232</v>
      </c>
      <c r="K1226" s="3"/>
      <c r="M1226" t="s">
        <v>2480</v>
      </c>
    </row>
    <row r="1227" spans="1:13">
      <c r="A1227" t="s">
        <v>2035</v>
      </c>
      <c r="B1227">
        <f ca="1">IF(OR(changes[[#This Row],[Type]]="Checklist",changes[[#This Row],[Type]]="checklist-flat"),1+IF(changes[[#This Row],[Type of change]] = "Edit",COUNTIFS($I$4:changes[[#This Row],[Name]],changes[[#This Row],[Name]], $E$4:changes[[#This Row],[Type of change]], "Edit")),B1226)</f>
        <v>1</v>
      </c>
      <c r="C1227" s="20">
        <v>44641</v>
      </c>
      <c r="D1227" s="2" t="s">
        <v>2168</v>
      </c>
      <c r="E1227" t="s">
        <v>2034</v>
      </c>
      <c r="F1227" s="14" t="s">
        <v>1959</v>
      </c>
      <c r="G1227" t="s">
        <v>1224</v>
      </c>
      <c r="H1227" t="s">
        <v>15</v>
      </c>
      <c r="I1227" t="s">
        <v>1233</v>
      </c>
      <c r="K1227" s="3"/>
      <c r="M1227" t="s">
        <v>2480</v>
      </c>
    </row>
    <row r="1228" spans="1:13">
      <c r="A1228" t="s">
        <v>2035</v>
      </c>
      <c r="B1228">
        <f ca="1">IF(OR(changes[[#This Row],[Type]]="Checklist",changes[[#This Row],[Type]]="checklist-flat"),1+IF(changes[[#This Row],[Type of change]] = "Edit",COUNTIFS($I$4:changes[[#This Row],[Name]],changes[[#This Row],[Name]], $E$4:changes[[#This Row],[Type of change]], "Edit")),B1227)</f>
        <v>1</v>
      </c>
      <c r="C1228" s="20">
        <v>44641</v>
      </c>
      <c r="D1228" s="2" t="s">
        <v>2168</v>
      </c>
      <c r="E1228" t="s">
        <v>2034</v>
      </c>
      <c r="F1228" s="14" t="s">
        <v>1959</v>
      </c>
      <c r="G1228" t="s">
        <v>1224</v>
      </c>
      <c r="H1228" t="s">
        <v>15</v>
      </c>
      <c r="I1228" t="s">
        <v>1234</v>
      </c>
      <c r="K1228" s="3"/>
      <c r="M1228" t="s">
        <v>2480</v>
      </c>
    </row>
    <row r="1229" spans="1:13">
      <c r="A1229" t="s">
        <v>2035</v>
      </c>
      <c r="B1229">
        <f ca="1">IF(OR(changes[[#This Row],[Type]]="Checklist",changes[[#This Row],[Type]]="checklist-flat"),1+IF(changes[[#This Row],[Type of change]] = "Edit",COUNTIFS($I$4:changes[[#This Row],[Name]],changes[[#This Row],[Name]], $E$4:changes[[#This Row],[Type of change]], "Edit")),B1228)</f>
        <v>1</v>
      </c>
      <c r="C1229" s="20">
        <v>44641</v>
      </c>
      <c r="D1229" s="2" t="s">
        <v>2168</v>
      </c>
      <c r="E1229" t="s">
        <v>2034</v>
      </c>
      <c r="F1229" s="14" t="s">
        <v>1959</v>
      </c>
      <c r="G1229" t="s">
        <v>1235</v>
      </c>
      <c r="H1229" t="s">
        <v>5</v>
      </c>
      <c r="I1229" t="s">
        <v>1235</v>
      </c>
      <c r="K1229" s="3"/>
      <c r="M1229" t="s">
        <v>2480</v>
      </c>
    </row>
    <row r="1230" spans="1:13">
      <c r="A1230" t="s">
        <v>2035</v>
      </c>
      <c r="B1230">
        <f ca="1">IF(OR(changes[[#This Row],[Type]]="Checklist",changes[[#This Row],[Type]]="checklist-flat"),1+IF(changes[[#This Row],[Type of change]] = "Edit",COUNTIFS($I$4:changes[[#This Row],[Name]],changes[[#This Row],[Name]], $E$4:changes[[#This Row],[Type of change]], "Edit")),B1229)</f>
        <v>1</v>
      </c>
      <c r="C1230" s="20">
        <v>44641</v>
      </c>
      <c r="D1230" s="2" t="s">
        <v>2168</v>
      </c>
      <c r="E1230" t="s">
        <v>2034</v>
      </c>
      <c r="F1230" s="14" t="s">
        <v>1959</v>
      </c>
      <c r="G1230" t="s">
        <v>1235</v>
      </c>
      <c r="H1230" t="s">
        <v>15</v>
      </c>
      <c r="I1230" t="s">
        <v>1236</v>
      </c>
      <c r="K1230" s="3"/>
      <c r="M1230" t="s">
        <v>2480</v>
      </c>
    </row>
    <row r="1231" spans="1:13">
      <c r="A1231" t="s">
        <v>2035</v>
      </c>
      <c r="B1231">
        <f ca="1">IF(OR(changes[[#This Row],[Type]]="Checklist",changes[[#This Row],[Type]]="checklist-flat"),1+IF(changes[[#This Row],[Type of change]] = "Edit",COUNTIFS($I$4:changes[[#This Row],[Name]],changes[[#This Row],[Name]], $E$4:changes[[#This Row],[Type of change]], "Edit")),B1230)</f>
        <v>1</v>
      </c>
      <c r="C1231" s="20">
        <v>44641</v>
      </c>
      <c r="D1231" s="2" t="s">
        <v>2168</v>
      </c>
      <c r="E1231" t="s">
        <v>2034</v>
      </c>
      <c r="F1231" s="14" t="s">
        <v>1959</v>
      </c>
      <c r="G1231" t="s">
        <v>1235</v>
      </c>
      <c r="H1231" t="s">
        <v>15</v>
      </c>
      <c r="I1231" t="s">
        <v>1237</v>
      </c>
      <c r="K1231" s="3"/>
      <c r="M1231" t="s">
        <v>2480</v>
      </c>
    </row>
    <row r="1232" spans="1:13">
      <c r="A1232" t="s">
        <v>2035</v>
      </c>
      <c r="B1232">
        <f ca="1">IF(OR(changes[[#This Row],[Type]]="Checklist",changes[[#This Row],[Type]]="checklist-flat"),1+IF(changes[[#This Row],[Type of change]] = "Edit",COUNTIFS($I$4:changes[[#This Row],[Name]],changes[[#This Row],[Name]], $E$4:changes[[#This Row],[Type of change]], "Edit")),B1231)</f>
        <v>1</v>
      </c>
      <c r="C1232" s="20">
        <v>44641</v>
      </c>
      <c r="D1232" s="2" t="s">
        <v>2168</v>
      </c>
      <c r="E1232" t="s">
        <v>2034</v>
      </c>
      <c r="F1232" s="14" t="s">
        <v>1959</v>
      </c>
      <c r="G1232" t="s">
        <v>1235</v>
      </c>
      <c r="H1232" t="s">
        <v>15</v>
      </c>
      <c r="I1232" t="s">
        <v>1238</v>
      </c>
      <c r="K1232" s="3"/>
      <c r="M1232" t="s">
        <v>2480</v>
      </c>
    </row>
    <row r="1233" spans="1:13">
      <c r="A1233" t="s">
        <v>2035</v>
      </c>
      <c r="B1233">
        <f ca="1">IF(OR(changes[[#This Row],[Type]]="Checklist",changes[[#This Row],[Type]]="checklist-flat"),1+IF(changes[[#This Row],[Type of change]] = "Edit",COUNTIFS($I$4:changes[[#This Row],[Name]],changes[[#This Row],[Name]], $E$4:changes[[#This Row],[Type of change]], "Edit")),B1232)</f>
        <v>1</v>
      </c>
      <c r="C1233" s="20">
        <v>44641</v>
      </c>
      <c r="D1233" s="2" t="s">
        <v>2168</v>
      </c>
      <c r="E1233" t="s">
        <v>2034</v>
      </c>
      <c r="F1233" s="14" t="s">
        <v>1959</v>
      </c>
      <c r="G1233" t="s">
        <v>1235</v>
      </c>
      <c r="H1233" t="s">
        <v>15</v>
      </c>
      <c r="I1233" t="s">
        <v>1239</v>
      </c>
      <c r="K1233" s="3"/>
      <c r="M1233" t="s">
        <v>2480</v>
      </c>
    </row>
    <row r="1234" spans="1:13">
      <c r="A1234" t="s">
        <v>2035</v>
      </c>
      <c r="B1234">
        <f ca="1">IF(OR(changes[[#This Row],[Type]]="Checklist",changes[[#This Row],[Type]]="checklist-flat"),1+IF(changes[[#This Row],[Type of change]] = "Edit",COUNTIFS($I$4:changes[[#This Row],[Name]],changes[[#This Row],[Name]], $E$4:changes[[#This Row],[Type of change]], "Edit")),B1233)</f>
        <v>1</v>
      </c>
      <c r="C1234" s="20">
        <v>44641</v>
      </c>
      <c r="D1234" s="2" t="s">
        <v>2168</v>
      </c>
      <c r="E1234" t="s">
        <v>2034</v>
      </c>
      <c r="F1234" s="14" t="s">
        <v>1959</v>
      </c>
      <c r="G1234" t="s">
        <v>2481</v>
      </c>
      <c r="H1234" t="s">
        <v>5</v>
      </c>
      <c r="I1234" t="s">
        <v>2481</v>
      </c>
      <c r="K1234" s="3"/>
      <c r="M1234" t="s">
        <v>2480</v>
      </c>
    </row>
    <row r="1235" spans="1:13">
      <c r="A1235" t="s">
        <v>2035</v>
      </c>
      <c r="B1235">
        <f ca="1">IF(OR(changes[[#This Row],[Type]]="Checklist",changes[[#This Row],[Type]]="checklist-flat"),1+IF(changes[[#This Row],[Type of change]] = "Edit",COUNTIFS($I$4:changes[[#This Row],[Name]],changes[[#This Row],[Name]], $E$4:changes[[#This Row],[Type of change]], "Edit")),B1234)</f>
        <v>1</v>
      </c>
      <c r="C1235" s="20">
        <v>44641</v>
      </c>
      <c r="D1235" s="2" t="s">
        <v>2168</v>
      </c>
      <c r="E1235" t="s">
        <v>2034</v>
      </c>
      <c r="F1235" s="14" t="s">
        <v>1959</v>
      </c>
      <c r="G1235" t="s">
        <v>2481</v>
      </c>
      <c r="H1235" t="s">
        <v>15</v>
      </c>
      <c r="I1235" t="s">
        <v>1241</v>
      </c>
      <c r="K1235" s="3"/>
      <c r="M1235" t="s">
        <v>2480</v>
      </c>
    </row>
    <row r="1236" spans="1:13">
      <c r="A1236" t="s">
        <v>2035</v>
      </c>
      <c r="B1236">
        <f ca="1">IF(OR(changes[[#This Row],[Type]]="Checklist",changes[[#This Row],[Type]]="checklist-flat"),1+IF(changes[[#This Row],[Type of change]] = "Edit",COUNTIFS($I$4:changes[[#This Row],[Name]],changes[[#This Row],[Name]], $E$4:changes[[#This Row],[Type of change]], "Edit")),B1235)</f>
        <v>1</v>
      </c>
      <c r="C1236" s="20">
        <v>44641</v>
      </c>
      <c r="D1236" s="2" t="s">
        <v>2168</v>
      </c>
      <c r="E1236" t="s">
        <v>2034</v>
      </c>
      <c r="F1236" s="14" t="s">
        <v>1959</v>
      </c>
      <c r="G1236" t="s">
        <v>2481</v>
      </c>
      <c r="H1236" t="s">
        <v>15</v>
      </c>
      <c r="I1236" t="s">
        <v>1242</v>
      </c>
      <c r="K1236" s="3"/>
      <c r="M1236" t="s">
        <v>2480</v>
      </c>
    </row>
    <row r="1237" spans="1:13">
      <c r="A1237" t="s">
        <v>2035</v>
      </c>
      <c r="B1237">
        <f ca="1">IF(OR(changes[[#This Row],[Type]]="Checklist",changes[[#This Row],[Type]]="checklist-flat"),1+IF(changes[[#This Row],[Type of change]] = "Edit",COUNTIFS($I$4:changes[[#This Row],[Name]],changes[[#This Row],[Name]], $E$4:changes[[#This Row],[Type of change]], "Edit")),B1236)</f>
        <v>1</v>
      </c>
      <c r="C1237" s="20">
        <v>44641</v>
      </c>
      <c r="D1237" s="2" t="s">
        <v>2168</v>
      </c>
      <c r="E1237" t="s">
        <v>2034</v>
      </c>
      <c r="F1237" s="14" t="s">
        <v>1959</v>
      </c>
      <c r="G1237" t="s">
        <v>2481</v>
      </c>
      <c r="H1237" t="s">
        <v>15</v>
      </c>
      <c r="I1237" t="s">
        <v>1243</v>
      </c>
      <c r="K1237" s="3"/>
      <c r="M1237" t="s">
        <v>2480</v>
      </c>
    </row>
    <row r="1238" spans="1:13">
      <c r="A1238" t="s">
        <v>2035</v>
      </c>
      <c r="B1238">
        <f ca="1">IF(OR(changes[[#This Row],[Type]]="Checklist",changes[[#This Row],[Type]]="checklist-flat"),1+IF(changes[[#This Row],[Type of change]] = "Edit",COUNTIFS($I$4:changes[[#This Row],[Name]],changes[[#This Row],[Name]], $E$4:changes[[#This Row],[Type of change]], "Edit")),B1237)</f>
        <v>1</v>
      </c>
      <c r="C1238" s="20">
        <v>44641</v>
      </c>
      <c r="D1238" s="2" t="s">
        <v>2168</v>
      </c>
      <c r="E1238" t="s">
        <v>2034</v>
      </c>
      <c r="F1238" s="14" t="s">
        <v>1959</v>
      </c>
      <c r="G1238" t="s">
        <v>2481</v>
      </c>
      <c r="H1238" t="s">
        <v>15</v>
      </c>
      <c r="I1238" t="s">
        <v>1244</v>
      </c>
      <c r="K1238" s="3"/>
      <c r="M1238" t="s">
        <v>2480</v>
      </c>
    </row>
    <row r="1239" spans="1:13">
      <c r="A1239" t="s">
        <v>2035</v>
      </c>
      <c r="B1239">
        <f ca="1">IF(OR(changes[[#This Row],[Type]]="Checklist",changes[[#This Row],[Type]]="checklist-flat"),1+IF(changes[[#This Row],[Type of change]] = "Edit",COUNTIFS($I$4:changes[[#This Row],[Name]],changes[[#This Row],[Name]], $E$4:changes[[#This Row],[Type of change]], "Edit")),B1238)</f>
        <v>1</v>
      </c>
      <c r="C1239" s="20">
        <v>44641</v>
      </c>
      <c r="D1239" s="2" t="s">
        <v>2168</v>
      </c>
      <c r="E1239" t="s">
        <v>2034</v>
      </c>
      <c r="F1239" s="14" t="s">
        <v>1959</v>
      </c>
      <c r="G1239" t="s">
        <v>2481</v>
      </c>
      <c r="H1239" t="s">
        <v>15</v>
      </c>
      <c r="I1239" t="s">
        <v>1245</v>
      </c>
      <c r="K1239" s="3"/>
      <c r="M1239" t="s">
        <v>2480</v>
      </c>
    </row>
    <row r="1240" spans="1:13">
      <c r="A1240" t="s">
        <v>2035</v>
      </c>
      <c r="B1240">
        <f ca="1">IF(OR(changes[[#This Row],[Type]]="Checklist",changes[[#This Row],[Type]]="checklist-flat"),1+IF(changes[[#This Row],[Type of change]] = "Edit",COUNTIFS($I$4:changes[[#This Row],[Name]],changes[[#This Row],[Name]], $E$4:changes[[#This Row],[Type of change]], "Edit")),B1239)</f>
        <v>1</v>
      </c>
      <c r="C1240" s="20">
        <v>44641</v>
      </c>
      <c r="D1240" s="2" t="s">
        <v>2168</v>
      </c>
      <c r="E1240" t="s">
        <v>2034</v>
      </c>
      <c r="F1240" s="14" t="s">
        <v>1959</v>
      </c>
      <c r="G1240" t="s">
        <v>2481</v>
      </c>
      <c r="H1240" t="s">
        <v>15</v>
      </c>
      <c r="I1240" t="s">
        <v>2482</v>
      </c>
      <c r="K1240" s="3"/>
      <c r="M1240" t="s">
        <v>2480</v>
      </c>
    </row>
    <row r="1241" spans="1:13">
      <c r="A1241" t="s">
        <v>2035</v>
      </c>
      <c r="B1241">
        <f ca="1">IF(OR(changes[[#This Row],[Type]]="Checklist",changes[[#This Row],[Type]]="checklist-flat"),1+IF(changes[[#This Row],[Type of change]] = "Edit",COUNTIFS($I$4:changes[[#This Row],[Name]],changes[[#This Row],[Name]], $E$4:changes[[#This Row],[Type of change]], "Edit")),B1240)</f>
        <v>1</v>
      </c>
      <c r="C1241" s="20">
        <v>44641</v>
      </c>
      <c r="D1241" s="2" t="s">
        <v>2168</v>
      </c>
      <c r="E1241" t="s">
        <v>2034</v>
      </c>
      <c r="F1241" s="14" t="s">
        <v>1959</v>
      </c>
      <c r="G1241" t="s">
        <v>2481</v>
      </c>
      <c r="H1241" t="s">
        <v>15</v>
      </c>
      <c r="I1241" t="s">
        <v>1239</v>
      </c>
      <c r="K1241" s="3"/>
      <c r="M1241" t="s">
        <v>2480</v>
      </c>
    </row>
    <row r="1242" spans="1:13">
      <c r="A1242" t="s">
        <v>2035</v>
      </c>
      <c r="B1242">
        <f ca="1">IF(OR(changes[[#This Row],[Type]]="Checklist",changes[[#This Row],[Type]]="checklist-flat"),1+IF(changes[[#This Row],[Type of change]] = "Edit",COUNTIFS($I$4:changes[[#This Row],[Name]],changes[[#This Row],[Name]], $E$4:changes[[#This Row],[Type of change]], "Edit")),B1241)</f>
        <v>1</v>
      </c>
      <c r="C1242" s="20">
        <v>44641</v>
      </c>
      <c r="D1242" s="2" t="s">
        <v>2168</v>
      </c>
      <c r="E1242" t="s">
        <v>2034</v>
      </c>
      <c r="F1242" s="14" t="s">
        <v>1959</v>
      </c>
      <c r="G1242" t="s">
        <v>1247</v>
      </c>
      <c r="H1242" t="s">
        <v>5</v>
      </c>
      <c r="I1242" t="s">
        <v>1247</v>
      </c>
      <c r="K1242" s="3"/>
      <c r="M1242" t="s">
        <v>2480</v>
      </c>
    </row>
    <row r="1243" spans="1:13">
      <c r="A1243" t="s">
        <v>2035</v>
      </c>
      <c r="B1243">
        <f ca="1">IF(OR(changes[[#This Row],[Type]]="Checklist",changes[[#This Row],[Type]]="checklist-flat"),1+IF(changes[[#This Row],[Type of change]] = "Edit",COUNTIFS($I$4:changes[[#This Row],[Name]],changes[[#This Row],[Name]], $E$4:changes[[#This Row],[Type of change]], "Edit")),B1242)</f>
        <v>1</v>
      </c>
      <c r="C1243" s="20">
        <v>44641</v>
      </c>
      <c r="D1243" s="2" t="s">
        <v>2168</v>
      </c>
      <c r="E1243" t="s">
        <v>2034</v>
      </c>
      <c r="F1243" s="14" t="s">
        <v>1959</v>
      </c>
      <c r="G1243" t="s">
        <v>1247</v>
      </c>
      <c r="H1243" t="s">
        <v>15</v>
      </c>
      <c r="I1243" t="s">
        <v>1248</v>
      </c>
      <c r="K1243" s="3"/>
      <c r="M1243" t="s">
        <v>2480</v>
      </c>
    </row>
    <row r="1244" spans="1:13">
      <c r="A1244" t="s">
        <v>2035</v>
      </c>
      <c r="B1244">
        <f ca="1">IF(OR(changes[[#This Row],[Type]]="Checklist",changes[[#This Row],[Type]]="checklist-flat"),1+IF(changes[[#This Row],[Type of change]] = "Edit",COUNTIFS($I$4:changes[[#This Row],[Name]],changes[[#This Row],[Name]], $E$4:changes[[#This Row],[Type of change]], "Edit")),B1243)</f>
        <v>1</v>
      </c>
      <c r="C1244" s="20">
        <v>44641</v>
      </c>
      <c r="D1244" s="2" t="s">
        <v>2168</v>
      </c>
      <c r="E1244" t="s">
        <v>2034</v>
      </c>
      <c r="F1244" s="14" t="s">
        <v>1959</v>
      </c>
      <c r="G1244" t="s">
        <v>1247</v>
      </c>
      <c r="H1244" t="s">
        <v>15</v>
      </c>
      <c r="I1244" t="s">
        <v>1249</v>
      </c>
      <c r="K1244" s="3"/>
      <c r="M1244" t="s">
        <v>2480</v>
      </c>
    </row>
    <row r="1245" spans="1:13">
      <c r="A1245" t="s">
        <v>2035</v>
      </c>
      <c r="B1245">
        <f ca="1">IF(OR(changes[[#This Row],[Type]]="Checklist",changes[[#This Row],[Type]]="checklist-flat"),1+IF(changes[[#This Row],[Type of change]] = "Edit",COUNTIFS($I$4:changes[[#This Row],[Name]],changes[[#This Row],[Name]], $E$4:changes[[#This Row],[Type of change]], "Edit")),B1244)</f>
        <v>1</v>
      </c>
      <c r="C1245" s="20">
        <v>44641</v>
      </c>
      <c r="D1245" s="2" t="s">
        <v>2168</v>
      </c>
      <c r="E1245" t="s">
        <v>2034</v>
      </c>
      <c r="F1245" s="14" t="s">
        <v>1959</v>
      </c>
      <c r="G1245" t="s">
        <v>1247</v>
      </c>
      <c r="H1245" t="s">
        <v>15</v>
      </c>
      <c r="I1245" t="s">
        <v>1250</v>
      </c>
      <c r="K1245" s="3"/>
      <c r="M1245" t="s">
        <v>2480</v>
      </c>
    </row>
    <row r="1246" spans="1:13">
      <c r="A1246" t="s">
        <v>2035</v>
      </c>
      <c r="B1246">
        <f ca="1">IF(OR(changes[[#This Row],[Type]]="Checklist",changes[[#This Row],[Type]]="checklist-flat"),1+IF(changes[[#This Row],[Type of change]] = "Edit",COUNTIFS($I$4:changes[[#This Row],[Name]],changes[[#This Row],[Name]], $E$4:changes[[#This Row],[Type of change]], "Edit")),B1245)</f>
        <v>1</v>
      </c>
      <c r="C1246" s="20">
        <v>44641</v>
      </c>
      <c r="D1246" s="2" t="s">
        <v>2168</v>
      </c>
      <c r="E1246" t="s">
        <v>2034</v>
      </c>
      <c r="F1246" s="14" t="s">
        <v>1959</v>
      </c>
      <c r="G1246" t="s">
        <v>1247</v>
      </c>
      <c r="H1246" t="s">
        <v>15</v>
      </c>
      <c r="I1246" t="s">
        <v>1251</v>
      </c>
      <c r="K1246" s="3"/>
      <c r="M1246" t="s">
        <v>2480</v>
      </c>
    </row>
    <row r="1247" spans="1:13">
      <c r="A1247" t="s">
        <v>2035</v>
      </c>
      <c r="B1247">
        <f ca="1">IF(OR(changes[[#This Row],[Type]]="Checklist",changes[[#This Row],[Type]]="checklist-flat"),1+IF(changes[[#This Row],[Type of change]] = "Edit",COUNTIFS($I$4:changes[[#This Row],[Name]],changes[[#This Row],[Name]], $E$4:changes[[#This Row],[Type of change]], "Edit")),B1246)</f>
        <v>1</v>
      </c>
      <c r="C1247" s="20">
        <v>44641</v>
      </c>
      <c r="D1247" s="2" t="s">
        <v>2168</v>
      </c>
      <c r="E1247" t="s">
        <v>2034</v>
      </c>
      <c r="F1247" s="14" t="s">
        <v>1959</v>
      </c>
      <c r="G1247" t="s">
        <v>1247</v>
      </c>
      <c r="H1247" t="s">
        <v>15</v>
      </c>
      <c r="I1247" t="s">
        <v>1252</v>
      </c>
      <c r="K1247" s="3"/>
      <c r="M1247" t="s">
        <v>2480</v>
      </c>
    </row>
    <row r="1248" spans="1:13">
      <c r="A1248" t="s">
        <v>2035</v>
      </c>
      <c r="B1248">
        <f ca="1">IF(OR(changes[[#This Row],[Type]]="Checklist",changes[[#This Row],[Type]]="checklist-flat"),1+IF(changes[[#This Row],[Type of change]] = "Edit",COUNTIFS($I$4:changes[[#This Row],[Name]],changes[[#This Row],[Name]], $E$4:changes[[#This Row],[Type of change]], "Edit")),B1247)</f>
        <v>1</v>
      </c>
      <c r="C1248" s="20">
        <v>44641</v>
      </c>
      <c r="D1248" s="2" t="s">
        <v>2168</v>
      </c>
      <c r="E1248" t="s">
        <v>2034</v>
      </c>
      <c r="F1248" s="14" t="s">
        <v>1959</v>
      </c>
      <c r="G1248" t="s">
        <v>1247</v>
      </c>
      <c r="H1248" t="s">
        <v>15</v>
      </c>
      <c r="I1248" t="s">
        <v>1253</v>
      </c>
      <c r="K1248" s="3"/>
      <c r="M1248" t="s">
        <v>2480</v>
      </c>
    </row>
    <row r="1249" spans="1:13">
      <c r="A1249" t="s">
        <v>2035</v>
      </c>
      <c r="B1249">
        <f ca="1">IF(OR(changes[[#This Row],[Type]]="Checklist",changes[[#This Row],[Type]]="checklist-flat"),1+IF(changes[[#This Row],[Type of change]] = "Edit",COUNTIFS($I$4:changes[[#This Row],[Name]],changes[[#This Row],[Name]], $E$4:changes[[#This Row],[Type of change]], "Edit")),B1248)</f>
        <v>1</v>
      </c>
      <c r="C1249" s="20">
        <v>44641</v>
      </c>
      <c r="D1249" s="2" t="s">
        <v>2168</v>
      </c>
      <c r="E1249" t="s">
        <v>2034</v>
      </c>
      <c r="F1249" s="14" t="s">
        <v>1959</v>
      </c>
      <c r="G1249" t="s">
        <v>1247</v>
      </c>
      <c r="H1249" t="s">
        <v>15</v>
      </c>
      <c r="I1249" t="s">
        <v>1254</v>
      </c>
      <c r="K1249" s="3"/>
      <c r="M1249" t="s">
        <v>2480</v>
      </c>
    </row>
    <row r="1250" spans="1:13">
      <c r="A1250" t="s">
        <v>2035</v>
      </c>
      <c r="B1250">
        <f ca="1">IF(OR(changes[[#This Row],[Type]]="Checklist",changes[[#This Row],[Type]]="checklist-flat"),1+IF(changes[[#This Row],[Type of change]] = "Edit",COUNTIFS($I$4:changes[[#This Row],[Name]],changes[[#This Row],[Name]], $E$4:changes[[#This Row],[Type of change]], "Edit")),B1249)</f>
        <v>1</v>
      </c>
      <c r="C1250" s="20">
        <v>44641</v>
      </c>
      <c r="D1250" s="2" t="s">
        <v>2168</v>
      </c>
      <c r="E1250" t="s">
        <v>2034</v>
      </c>
      <c r="F1250" s="14" t="s">
        <v>1959</v>
      </c>
      <c r="G1250" t="s">
        <v>1247</v>
      </c>
      <c r="H1250" t="s">
        <v>15</v>
      </c>
      <c r="I1250" t="s">
        <v>1255</v>
      </c>
      <c r="K1250" s="3"/>
      <c r="M1250" t="s">
        <v>2480</v>
      </c>
    </row>
    <row r="1251" spans="1:13">
      <c r="A1251" t="s">
        <v>2035</v>
      </c>
      <c r="B1251">
        <f ca="1">IF(OR(changes[[#This Row],[Type]]="Checklist",changes[[#This Row],[Type]]="checklist-flat"),1+IF(changes[[#This Row],[Type of change]] = "Edit",COUNTIFS($I$4:changes[[#This Row],[Name]],changes[[#This Row],[Name]], $E$4:changes[[#This Row],[Type of change]], "Edit")),B1250)</f>
        <v>1</v>
      </c>
      <c r="C1251" s="20">
        <v>44641</v>
      </c>
      <c r="D1251" s="2" t="s">
        <v>2168</v>
      </c>
      <c r="E1251" t="s">
        <v>2034</v>
      </c>
      <c r="F1251" s="14" t="s">
        <v>1959</v>
      </c>
      <c r="G1251" t="s">
        <v>1247</v>
      </c>
      <c r="H1251" t="s">
        <v>15</v>
      </c>
      <c r="I1251" t="s">
        <v>1256</v>
      </c>
      <c r="K1251" s="3"/>
      <c r="M1251" t="s">
        <v>2480</v>
      </c>
    </row>
    <row r="1252" spans="1:13">
      <c r="A1252" t="s">
        <v>2035</v>
      </c>
      <c r="B1252">
        <f ca="1">IF(OR(changes[[#This Row],[Type]]="Checklist",changes[[#This Row],[Type]]="checklist-flat"),1+IF(changes[[#This Row],[Type of change]] = "Edit",COUNTIFS($I$4:changes[[#This Row],[Name]],changes[[#This Row],[Name]], $E$4:changes[[#This Row],[Type of change]], "Edit")),B1251)</f>
        <v>1</v>
      </c>
      <c r="C1252" s="20">
        <v>44641</v>
      </c>
      <c r="D1252" s="2" t="s">
        <v>2168</v>
      </c>
      <c r="E1252" t="s">
        <v>2034</v>
      </c>
      <c r="F1252" s="14" t="s">
        <v>1959</v>
      </c>
      <c r="G1252" t="s">
        <v>1247</v>
      </c>
      <c r="H1252" t="s">
        <v>15</v>
      </c>
      <c r="I1252" t="s">
        <v>1257</v>
      </c>
      <c r="K1252" s="3"/>
      <c r="M1252" t="s">
        <v>2480</v>
      </c>
    </row>
    <row r="1253" spans="1:13">
      <c r="A1253" t="s">
        <v>2035</v>
      </c>
      <c r="B1253">
        <f ca="1">IF(OR(changes[[#This Row],[Type]]="Checklist",changes[[#This Row],[Type]]="checklist-flat"),1+IF(changes[[#This Row],[Type of change]] = "Edit",COUNTIFS($I$4:changes[[#This Row],[Name]],changes[[#This Row],[Name]], $E$4:changes[[#This Row],[Type of change]], "Edit")),B1252)</f>
        <v>1</v>
      </c>
      <c r="C1253" s="20">
        <v>44641</v>
      </c>
      <c r="D1253" s="2" t="s">
        <v>2168</v>
      </c>
      <c r="E1253" t="s">
        <v>2034</v>
      </c>
      <c r="F1253" s="14" t="s">
        <v>1959</v>
      </c>
      <c r="G1253" t="s">
        <v>1247</v>
      </c>
      <c r="H1253" t="s">
        <v>15</v>
      </c>
      <c r="I1253" t="s">
        <v>2010</v>
      </c>
      <c r="K1253" s="3"/>
      <c r="M1253" t="s">
        <v>2480</v>
      </c>
    </row>
    <row r="1254" spans="1:13">
      <c r="A1254" t="s">
        <v>2035</v>
      </c>
      <c r="B1254">
        <f ca="1">IF(OR(changes[[#This Row],[Type]]="Checklist",changes[[#This Row],[Type]]="checklist-flat"),1+IF(changes[[#This Row],[Type of change]] = "Edit",COUNTIFS($I$4:changes[[#This Row],[Name]],changes[[#This Row],[Name]], $E$4:changes[[#This Row],[Type of change]], "Edit")),B1253)</f>
        <v>1</v>
      </c>
      <c r="C1254" s="20">
        <v>44641</v>
      </c>
      <c r="D1254" s="2" t="s">
        <v>2168</v>
      </c>
      <c r="E1254" t="s">
        <v>2034</v>
      </c>
      <c r="F1254" s="14" t="s">
        <v>1959</v>
      </c>
      <c r="G1254" t="s">
        <v>1247</v>
      </c>
      <c r="H1254" t="s">
        <v>15</v>
      </c>
      <c r="I1254" t="s">
        <v>1259</v>
      </c>
      <c r="K1254" s="3"/>
      <c r="M1254" t="s">
        <v>2480</v>
      </c>
    </row>
    <row r="1255" spans="1:13">
      <c r="A1255" t="s">
        <v>2035</v>
      </c>
      <c r="B1255">
        <f ca="1">IF(OR(changes[[#This Row],[Type]]="Checklist",changes[[#This Row],[Type]]="checklist-flat"),1+IF(changes[[#This Row],[Type of change]] = "Edit",COUNTIFS($I$4:changes[[#This Row],[Name]],changes[[#This Row],[Name]], $E$4:changes[[#This Row],[Type of change]], "Edit")),B1254)</f>
        <v>1</v>
      </c>
      <c r="C1255" s="20">
        <v>44641</v>
      </c>
      <c r="D1255" s="2" t="s">
        <v>2168</v>
      </c>
      <c r="E1255" t="s">
        <v>2034</v>
      </c>
      <c r="F1255" s="14" t="s">
        <v>1959</v>
      </c>
      <c r="G1255" t="s">
        <v>1247</v>
      </c>
      <c r="H1255" t="s">
        <v>15</v>
      </c>
      <c r="I1255" t="s">
        <v>1260</v>
      </c>
      <c r="K1255" s="3"/>
      <c r="M1255" t="s">
        <v>2480</v>
      </c>
    </row>
    <row r="1256" spans="1:13">
      <c r="A1256" t="s">
        <v>2035</v>
      </c>
      <c r="B1256">
        <f ca="1">IF(OR(changes[[#This Row],[Type]]="Checklist",changes[[#This Row],[Type]]="checklist-flat"),1+IF(changes[[#This Row],[Type of change]] = "Edit",COUNTIFS($I$4:changes[[#This Row],[Name]],changes[[#This Row],[Name]], $E$4:changes[[#This Row],[Type of change]], "Edit")),B1255)</f>
        <v>1</v>
      </c>
      <c r="C1256" s="20">
        <v>44641</v>
      </c>
      <c r="D1256" s="2" t="s">
        <v>2168</v>
      </c>
      <c r="E1256" t="s">
        <v>2034</v>
      </c>
      <c r="F1256" s="14" t="s">
        <v>1959</v>
      </c>
      <c r="G1256" t="s">
        <v>1247</v>
      </c>
      <c r="H1256" t="s">
        <v>15</v>
      </c>
      <c r="I1256" t="s">
        <v>1261</v>
      </c>
      <c r="K1256" s="3"/>
      <c r="M1256" t="s">
        <v>2480</v>
      </c>
    </row>
    <row r="1257" spans="1:13">
      <c r="A1257" t="s">
        <v>2035</v>
      </c>
      <c r="B1257">
        <f ca="1">IF(OR(changes[[#This Row],[Type]]="Checklist",changes[[#This Row],[Type]]="checklist-flat"),1+IF(changes[[#This Row],[Type of change]] = "Edit",COUNTIFS($I$4:changes[[#This Row],[Name]],changes[[#This Row],[Name]], $E$4:changes[[#This Row],[Type of change]], "Edit")),B1256)</f>
        <v>1</v>
      </c>
      <c r="C1257" s="20">
        <v>44641</v>
      </c>
      <c r="D1257" s="2" t="s">
        <v>2168</v>
      </c>
      <c r="E1257" t="s">
        <v>2034</v>
      </c>
      <c r="F1257" s="14" t="s">
        <v>1959</v>
      </c>
      <c r="G1257" t="s">
        <v>1247</v>
      </c>
      <c r="H1257" t="s">
        <v>15</v>
      </c>
      <c r="I1257" t="s">
        <v>1262</v>
      </c>
      <c r="K1257" s="3"/>
      <c r="M1257" t="s">
        <v>2480</v>
      </c>
    </row>
    <row r="1258" spans="1:13">
      <c r="A1258" t="s">
        <v>2035</v>
      </c>
      <c r="B1258">
        <f ca="1">IF(OR(changes[[#This Row],[Type]]="Checklist",changes[[#This Row],[Type]]="checklist-flat"),1+IF(changes[[#This Row],[Type of change]] = "Edit",COUNTIFS($I$4:changes[[#This Row],[Name]],changes[[#This Row],[Name]], $E$4:changes[[#This Row],[Type of change]], "Edit")),B1257)</f>
        <v>1</v>
      </c>
      <c r="C1258" s="20">
        <v>44641</v>
      </c>
      <c r="D1258" s="2" t="s">
        <v>2168</v>
      </c>
      <c r="E1258" t="s">
        <v>2034</v>
      </c>
      <c r="F1258" s="14" t="s">
        <v>1959</v>
      </c>
      <c r="G1258" t="s">
        <v>1247</v>
      </c>
      <c r="H1258" t="s">
        <v>15</v>
      </c>
      <c r="I1258" t="s">
        <v>1263</v>
      </c>
      <c r="K1258" s="3"/>
      <c r="M1258" t="s">
        <v>2480</v>
      </c>
    </row>
    <row r="1259" spans="1:13">
      <c r="A1259" t="s">
        <v>2035</v>
      </c>
      <c r="B1259">
        <f ca="1">IF(OR(changes[[#This Row],[Type]]="Checklist",changes[[#This Row],[Type]]="checklist-flat"),1+IF(changes[[#This Row],[Type of change]] = "Edit",COUNTIFS($I$4:changes[[#This Row],[Name]],changes[[#This Row],[Name]], $E$4:changes[[#This Row],[Type of change]], "Edit")),B1258)</f>
        <v>1</v>
      </c>
      <c r="C1259" s="20">
        <v>44641</v>
      </c>
      <c r="D1259" s="2" t="s">
        <v>2168</v>
      </c>
      <c r="E1259" t="s">
        <v>2034</v>
      </c>
      <c r="F1259" s="14" t="s">
        <v>1959</v>
      </c>
      <c r="G1259" t="s">
        <v>1247</v>
      </c>
      <c r="H1259" t="s">
        <v>15</v>
      </c>
      <c r="I1259" t="s">
        <v>1264</v>
      </c>
      <c r="K1259" s="3"/>
      <c r="M1259" t="s">
        <v>2480</v>
      </c>
    </row>
    <row r="1260" spans="1:13">
      <c r="A1260" t="s">
        <v>2035</v>
      </c>
      <c r="B1260">
        <f ca="1">IF(OR(changes[[#This Row],[Type]]="Checklist",changes[[#This Row],[Type]]="checklist-flat"),1+IF(changes[[#This Row],[Type of change]] = "Edit",COUNTIFS($I$4:changes[[#This Row],[Name]],changes[[#This Row],[Name]], $E$4:changes[[#This Row],[Type of change]], "Edit")),B1259)</f>
        <v>1</v>
      </c>
      <c r="C1260" s="20">
        <v>44642</v>
      </c>
      <c r="D1260" s="2" t="s">
        <v>2168</v>
      </c>
      <c r="E1260" t="s">
        <v>2034</v>
      </c>
      <c r="F1260" s="14" t="s">
        <v>1959</v>
      </c>
      <c r="G1260" t="s">
        <v>1107</v>
      </c>
      <c r="H1260" t="s">
        <v>5</v>
      </c>
      <c r="I1260" t="s">
        <v>1107</v>
      </c>
      <c r="K1260" s="3"/>
      <c r="M1260" t="s">
        <v>2480</v>
      </c>
    </row>
    <row r="1261" spans="1:13">
      <c r="A1261" t="s">
        <v>2035</v>
      </c>
      <c r="B1261">
        <f ca="1">IF(OR(changes[[#This Row],[Type]]="Checklist",changes[[#This Row],[Type]]="checklist-flat"),1+IF(changes[[#This Row],[Type of change]] = "Edit",COUNTIFS($I$4:changes[[#This Row],[Name]],changes[[#This Row],[Name]], $E$4:changes[[#This Row],[Type of change]], "Edit")),B1260)</f>
        <v>1</v>
      </c>
      <c r="C1261" s="20">
        <v>44642</v>
      </c>
      <c r="D1261" s="2" t="s">
        <v>2168</v>
      </c>
      <c r="E1261" t="s">
        <v>2034</v>
      </c>
      <c r="F1261" s="14" t="s">
        <v>1959</v>
      </c>
      <c r="G1261" t="s">
        <v>1107</v>
      </c>
      <c r="H1261" t="s">
        <v>15</v>
      </c>
      <c r="I1261" t="s">
        <v>1108</v>
      </c>
      <c r="K1261" s="3"/>
      <c r="M1261" t="s">
        <v>2480</v>
      </c>
    </row>
    <row r="1262" spans="1:13">
      <c r="A1262" t="s">
        <v>2035</v>
      </c>
      <c r="B1262">
        <f ca="1">IF(OR(changes[[#This Row],[Type]]="Checklist",changes[[#This Row],[Type]]="checklist-flat"),1+IF(changes[[#This Row],[Type of change]] = "Edit",COUNTIFS($I$4:changes[[#This Row],[Name]],changes[[#This Row],[Name]], $E$4:changes[[#This Row],[Type of change]], "Edit")),B1261)</f>
        <v>1</v>
      </c>
      <c r="C1262" s="20">
        <v>44642</v>
      </c>
      <c r="D1262" s="2" t="s">
        <v>2168</v>
      </c>
      <c r="E1262" t="s">
        <v>2034</v>
      </c>
      <c r="F1262" s="14" t="s">
        <v>1959</v>
      </c>
      <c r="G1262" t="s">
        <v>1107</v>
      </c>
      <c r="H1262" t="s">
        <v>15</v>
      </c>
      <c r="I1262" t="s">
        <v>1109</v>
      </c>
      <c r="K1262" s="3"/>
      <c r="M1262" t="s">
        <v>2480</v>
      </c>
    </row>
    <row r="1263" spans="1:13">
      <c r="A1263" t="s">
        <v>2035</v>
      </c>
      <c r="B1263">
        <f ca="1">IF(OR(changes[[#This Row],[Type]]="Checklist",changes[[#This Row],[Type]]="checklist-flat"),1+IF(changes[[#This Row],[Type of change]] = "Edit",COUNTIFS($I$4:changes[[#This Row],[Name]],changes[[#This Row],[Name]], $E$4:changes[[#This Row],[Type of change]], "Edit")),B1262)</f>
        <v>1</v>
      </c>
      <c r="C1263" s="20">
        <v>44642</v>
      </c>
      <c r="D1263" s="2" t="s">
        <v>2168</v>
      </c>
      <c r="E1263" t="s">
        <v>2034</v>
      </c>
      <c r="F1263" s="14" t="s">
        <v>1959</v>
      </c>
      <c r="G1263" t="s">
        <v>1107</v>
      </c>
      <c r="H1263" t="s">
        <v>15</v>
      </c>
      <c r="I1263" t="s">
        <v>1110</v>
      </c>
      <c r="K1263" s="3"/>
      <c r="M1263" t="s">
        <v>2480</v>
      </c>
    </row>
    <row r="1264" spans="1:13">
      <c r="A1264" t="s">
        <v>2035</v>
      </c>
      <c r="B1264">
        <f ca="1">IF(OR(changes[[#This Row],[Type]]="Checklist",changes[[#This Row],[Type]]="checklist-flat"),1+IF(changes[[#This Row],[Type of change]] = "Edit",COUNTIFS($I$4:changes[[#This Row],[Name]],changes[[#This Row],[Name]], $E$4:changes[[#This Row],[Type of change]], "Edit")),B1263)</f>
        <v>1</v>
      </c>
      <c r="C1264" s="20">
        <v>44642</v>
      </c>
      <c r="D1264" s="2" t="s">
        <v>2168</v>
      </c>
      <c r="E1264" t="s">
        <v>2034</v>
      </c>
      <c r="F1264" s="14" t="s">
        <v>1959</v>
      </c>
      <c r="G1264" t="s">
        <v>1107</v>
      </c>
      <c r="H1264" t="s">
        <v>15</v>
      </c>
      <c r="I1264" t="s">
        <v>1111</v>
      </c>
      <c r="K1264" s="3"/>
      <c r="M1264" t="s">
        <v>2480</v>
      </c>
    </row>
    <row r="1265" spans="1:13">
      <c r="A1265" t="s">
        <v>2035</v>
      </c>
      <c r="B1265">
        <f ca="1">IF(OR(changes[[#This Row],[Type]]="Checklist",changes[[#This Row],[Type]]="checklist-flat"),1+IF(changes[[#This Row],[Type of change]] = "Edit",COUNTIFS($I$4:changes[[#This Row],[Name]],changes[[#This Row],[Name]], $E$4:changes[[#This Row],[Type of change]], "Edit")),B1264)</f>
        <v>1</v>
      </c>
      <c r="C1265" s="20">
        <v>44642</v>
      </c>
      <c r="D1265" s="2" t="s">
        <v>2168</v>
      </c>
      <c r="E1265" t="s">
        <v>2034</v>
      </c>
      <c r="F1265" s="14" t="s">
        <v>1959</v>
      </c>
      <c r="G1265" t="s">
        <v>1107</v>
      </c>
      <c r="H1265" t="s">
        <v>15</v>
      </c>
      <c r="I1265" t="s">
        <v>1112</v>
      </c>
      <c r="K1265" s="3"/>
      <c r="M1265" t="s">
        <v>2480</v>
      </c>
    </row>
    <row r="1266" spans="1:13">
      <c r="A1266" t="s">
        <v>2035</v>
      </c>
      <c r="B1266">
        <f ca="1">IF(OR(changes[[#This Row],[Type]]="Checklist",changes[[#This Row],[Type]]="checklist-flat"),1+IF(changes[[#This Row],[Type of change]] = "Edit",COUNTIFS($I$4:changes[[#This Row],[Name]],changes[[#This Row],[Name]], $E$4:changes[[#This Row],[Type of change]], "Edit")),B1265)</f>
        <v>1</v>
      </c>
      <c r="C1266" s="20">
        <v>44642</v>
      </c>
      <c r="D1266" s="2" t="s">
        <v>2168</v>
      </c>
      <c r="E1266" t="s">
        <v>2034</v>
      </c>
      <c r="F1266" s="14" t="s">
        <v>1959</v>
      </c>
      <c r="G1266" t="s">
        <v>1107</v>
      </c>
      <c r="H1266" t="s">
        <v>15</v>
      </c>
      <c r="I1266" t="s">
        <v>1113</v>
      </c>
      <c r="K1266" s="3"/>
      <c r="M1266" t="s">
        <v>2480</v>
      </c>
    </row>
    <row r="1267" spans="1:13">
      <c r="A1267" t="s">
        <v>2035</v>
      </c>
      <c r="B1267">
        <f ca="1">IF(OR(changes[[#This Row],[Type]]="Checklist",changes[[#This Row],[Type]]="checklist-flat"),1+IF(changes[[#This Row],[Type of change]] = "Edit",COUNTIFS($I$4:changes[[#This Row],[Name]],changes[[#This Row],[Name]], $E$4:changes[[#This Row],[Type of change]], "Edit")),B1266)</f>
        <v>1</v>
      </c>
      <c r="C1267" s="20">
        <v>44642</v>
      </c>
      <c r="D1267" s="2" t="s">
        <v>2168</v>
      </c>
      <c r="E1267" t="s">
        <v>2034</v>
      </c>
      <c r="F1267" s="14" t="s">
        <v>1959</v>
      </c>
      <c r="G1267" t="s">
        <v>1107</v>
      </c>
      <c r="H1267" t="s">
        <v>15</v>
      </c>
      <c r="I1267" t="s">
        <v>1114</v>
      </c>
      <c r="K1267" s="3"/>
      <c r="M1267" t="s">
        <v>2480</v>
      </c>
    </row>
    <row r="1268" spans="1:13">
      <c r="A1268" t="s">
        <v>2035</v>
      </c>
      <c r="B1268">
        <f ca="1">IF(OR(changes[[#This Row],[Type]]="Checklist",changes[[#This Row],[Type]]="checklist-flat"),1+IF(changes[[#This Row],[Type of change]] = "Edit",COUNTIFS($I$4:changes[[#This Row],[Name]],changes[[#This Row],[Name]], $E$4:changes[[#This Row],[Type of change]], "Edit")),B1267)</f>
        <v>1</v>
      </c>
      <c r="C1268" s="20">
        <v>44642</v>
      </c>
      <c r="D1268" s="2" t="s">
        <v>2168</v>
      </c>
      <c r="E1268" t="s">
        <v>2034</v>
      </c>
      <c r="F1268" s="14" t="s">
        <v>1959</v>
      </c>
      <c r="G1268" t="s">
        <v>1107</v>
      </c>
      <c r="H1268" t="s">
        <v>15</v>
      </c>
      <c r="I1268" t="s">
        <v>1115</v>
      </c>
      <c r="K1268" s="3"/>
      <c r="M1268" t="s">
        <v>2480</v>
      </c>
    </row>
    <row r="1269" spans="1:13">
      <c r="A1269" t="s">
        <v>2035</v>
      </c>
      <c r="B1269">
        <f ca="1">IF(OR(changes[[#This Row],[Type]]="Checklist",changes[[#This Row],[Type]]="checklist-flat"),1+IF(changes[[#This Row],[Type of change]] = "Edit",COUNTIFS($I$4:changes[[#This Row],[Name]],changes[[#This Row],[Name]], $E$4:changes[[#This Row],[Type of change]], "Edit")),B1268)</f>
        <v>1</v>
      </c>
      <c r="C1269" s="20">
        <v>44642</v>
      </c>
      <c r="D1269" s="2" t="s">
        <v>2168</v>
      </c>
      <c r="E1269" t="s">
        <v>2034</v>
      </c>
      <c r="F1269" s="14" t="s">
        <v>1959</v>
      </c>
      <c r="G1269" t="s">
        <v>1107</v>
      </c>
      <c r="H1269" t="s">
        <v>15</v>
      </c>
      <c r="I1269" t="s">
        <v>1116</v>
      </c>
      <c r="K1269" s="3"/>
      <c r="M1269" t="s">
        <v>2480</v>
      </c>
    </row>
    <row r="1270" spans="1:13">
      <c r="A1270" t="s">
        <v>2035</v>
      </c>
      <c r="B1270">
        <f ca="1">IF(OR(changes[[#This Row],[Type]]="Checklist",changes[[#This Row],[Type]]="checklist-flat"),1+IF(changes[[#This Row],[Type of change]] = "Edit",COUNTIFS($I$4:changes[[#This Row],[Name]],changes[[#This Row],[Name]], $E$4:changes[[#This Row],[Type of change]], "Edit")),B1269)</f>
        <v>1</v>
      </c>
      <c r="C1270" s="20">
        <v>44642</v>
      </c>
      <c r="D1270" s="2" t="s">
        <v>2168</v>
      </c>
      <c r="E1270" t="s">
        <v>2034</v>
      </c>
      <c r="F1270" s="14" t="s">
        <v>1959</v>
      </c>
      <c r="G1270" t="s">
        <v>1107</v>
      </c>
      <c r="H1270" t="s">
        <v>15</v>
      </c>
      <c r="I1270" t="s">
        <v>1117</v>
      </c>
      <c r="K1270" s="3"/>
      <c r="M1270" t="s">
        <v>2480</v>
      </c>
    </row>
    <row r="1271" spans="1:13">
      <c r="A1271" t="s">
        <v>2035</v>
      </c>
      <c r="B1271">
        <f ca="1">IF(OR(changes[[#This Row],[Type]]="Checklist",changes[[#This Row],[Type]]="checklist-flat"),1+IF(changes[[#This Row],[Type of change]] = "Edit",COUNTIFS($I$4:changes[[#This Row],[Name]],changes[[#This Row],[Name]], $E$4:changes[[#This Row],[Type of change]], "Edit")),B1270)</f>
        <v>1</v>
      </c>
      <c r="C1271" s="20">
        <v>44648</v>
      </c>
      <c r="D1271" s="2" t="s">
        <v>2178</v>
      </c>
      <c r="E1271" t="s">
        <v>2034</v>
      </c>
      <c r="F1271" s="14" t="s">
        <v>1959</v>
      </c>
      <c r="G1271" t="s">
        <v>1381</v>
      </c>
      <c r="H1271" t="s">
        <v>430</v>
      </c>
      <c r="I1271" t="s">
        <v>1381</v>
      </c>
      <c r="K1271" s="3"/>
      <c r="M1271" t="s">
        <v>2483</v>
      </c>
    </row>
    <row r="1272" spans="1:13">
      <c r="A1272" t="s">
        <v>2035</v>
      </c>
      <c r="B1272">
        <f ca="1">IF(OR(changes[[#This Row],[Type]]="Checklist",changes[[#This Row],[Type]]="checklist-flat"),1+IF(changes[[#This Row],[Type of change]] = "Edit",COUNTIFS($I$4:changes[[#This Row],[Name]],changes[[#This Row],[Name]], $E$4:changes[[#This Row],[Type of change]], "Edit")),B1271)</f>
        <v>1</v>
      </c>
      <c r="C1272" s="20">
        <v>44648</v>
      </c>
      <c r="D1272" s="2" t="s">
        <v>2178</v>
      </c>
      <c r="E1272" t="s">
        <v>2034</v>
      </c>
      <c r="F1272" s="14" t="s">
        <v>1959</v>
      </c>
      <c r="G1272" t="s">
        <v>1381</v>
      </c>
      <c r="H1272" t="s">
        <v>15</v>
      </c>
      <c r="I1272" t="s">
        <v>1382</v>
      </c>
      <c r="K1272" s="3"/>
      <c r="M1272" s="3"/>
    </row>
    <row r="1273" spans="1:13">
      <c r="A1273" t="s">
        <v>2035</v>
      </c>
      <c r="B1273">
        <f ca="1">IF(OR(changes[[#This Row],[Type]]="Checklist",changes[[#This Row],[Type]]="checklist-flat"),1+IF(changes[[#This Row],[Type of change]] = "Edit",COUNTIFS($I$4:changes[[#This Row],[Name]],changes[[#This Row],[Name]], $E$4:changes[[#This Row],[Type of change]], "Edit")),B1272)</f>
        <v>1</v>
      </c>
      <c r="C1273" s="20">
        <v>44648</v>
      </c>
      <c r="D1273" s="2" t="s">
        <v>2178</v>
      </c>
      <c r="E1273" t="s">
        <v>2034</v>
      </c>
      <c r="F1273" s="14" t="s">
        <v>1959</v>
      </c>
      <c r="G1273" t="s">
        <v>1381</v>
      </c>
      <c r="H1273" t="s">
        <v>182</v>
      </c>
      <c r="I1273" t="s">
        <v>1383</v>
      </c>
      <c r="K1273" s="3"/>
      <c r="M1273" s="3"/>
    </row>
    <row r="1274" spans="1:13">
      <c r="A1274" t="s">
        <v>2035</v>
      </c>
      <c r="B1274">
        <f ca="1">IF(OR(changes[[#This Row],[Type]]="Checklist",changes[[#This Row],[Type]]="checklist-flat"),1+IF(changes[[#This Row],[Type of change]] = "Edit",COUNTIFS($I$4:changes[[#This Row],[Name]],changes[[#This Row],[Name]], $E$4:changes[[#This Row],[Type of change]], "Edit")),B1273)</f>
        <v>1</v>
      </c>
      <c r="C1274" s="20">
        <v>44648</v>
      </c>
      <c r="D1274" s="2" t="s">
        <v>2178</v>
      </c>
      <c r="E1274" t="s">
        <v>2034</v>
      </c>
      <c r="F1274" s="14" t="s">
        <v>1959</v>
      </c>
      <c r="G1274" t="s">
        <v>1381</v>
      </c>
      <c r="H1274" t="s">
        <v>182</v>
      </c>
      <c r="I1274" t="s">
        <v>1384</v>
      </c>
      <c r="K1274" s="3"/>
      <c r="M1274" s="3"/>
    </row>
    <row r="1275" spans="1:13">
      <c r="A1275" t="s">
        <v>2035</v>
      </c>
      <c r="B1275">
        <f ca="1">IF(OR(changes[[#This Row],[Type]]="Checklist",changes[[#This Row],[Type]]="checklist-flat"),1+IF(changes[[#This Row],[Type of change]] = "Edit",COUNTIFS($I$4:changes[[#This Row],[Name]],changes[[#This Row],[Name]], $E$4:changes[[#This Row],[Type of change]], "Edit")),B1274)</f>
        <v>1</v>
      </c>
      <c r="C1275" s="20">
        <v>44648</v>
      </c>
      <c r="D1275" s="2" t="s">
        <v>2178</v>
      </c>
      <c r="E1275" t="s">
        <v>2034</v>
      </c>
      <c r="F1275" s="14" t="s">
        <v>1959</v>
      </c>
      <c r="G1275" t="s">
        <v>1381</v>
      </c>
      <c r="H1275" t="s">
        <v>182</v>
      </c>
      <c r="I1275" t="s">
        <v>1385</v>
      </c>
      <c r="K1275" s="3"/>
      <c r="M1275" s="3"/>
    </row>
    <row r="1276" spans="1:13">
      <c r="A1276" t="s">
        <v>2035</v>
      </c>
      <c r="B1276">
        <f ca="1">IF(OR(changes[[#This Row],[Type]]="Checklist",changes[[#This Row],[Type]]="checklist-flat"),1+IF(changes[[#This Row],[Type of change]] = "Edit",COUNTIFS($I$4:changes[[#This Row],[Name]],changes[[#This Row],[Name]], $E$4:changes[[#This Row],[Type of change]], "Edit")),B1275)</f>
        <v>1</v>
      </c>
      <c r="C1276" s="20">
        <v>44648</v>
      </c>
      <c r="D1276" s="2" t="s">
        <v>2178</v>
      </c>
      <c r="E1276" t="s">
        <v>2034</v>
      </c>
      <c r="F1276" s="14" t="s">
        <v>1959</v>
      </c>
      <c r="G1276" t="s">
        <v>1381</v>
      </c>
      <c r="H1276" t="s">
        <v>182</v>
      </c>
      <c r="I1276" t="s">
        <v>1386</v>
      </c>
      <c r="K1276" s="3"/>
      <c r="M1276" s="3"/>
    </row>
    <row r="1277" spans="1:13">
      <c r="A1277" t="s">
        <v>2035</v>
      </c>
      <c r="B1277">
        <f ca="1">IF(OR(changes[[#This Row],[Type]]="Checklist",changes[[#This Row],[Type]]="checklist-flat"),1+IF(changes[[#This Row],[Type of change]] = "Edit",COUNTIFS($I$4:changes[[#This Row],[Name]],changes[[#This Row],[Name]], $E$4:changes[[#This Row],[Type of change]], "Edit")),B1276)</f>
        <v>1</v>
      </c>
      <c r="C1277" s="20">
        <v>44648</v>
      </c>
      <c r="D1277" s="2" t="s">
        <v>2178</v>
      </c>
      <c r="E1277" t="s">
        <v>2034</v>
      </c>
      <c r="F1277" s="14" t="s">
        <v>1959</v>
      </c>
      <c r="G1277" t="s">
        <v>1381</v>
      </c>
      <c r="H1277" t="s">
        <v>182</v>
      </c>
      <c r="I1277" t="s">
        <v>1387</v>
      </c>
      <c r="K1277" s="3"/>
      <c r="M1277" s="3"/>
    </row>
    <row r="1278" spans="1:13">
      <c r="A1278" t="s">
        <v>2035</v>
      </c>
      <c r="B1278">
        <f ca="1">IF(OR(changes[[#This Row],[Type]]="Checklist",changes[[#This Row],[Type]]="checklist-flat"),1+IF(changes[[#This Row],[Type of change]] = "Edit",COUNTIFS($I$4:changes[[#This Row],[Name]],changes[[#This Row],[Name]], $E$4:changes[[#This Row],[Type of change]], "Edit")),B1277)</f>
        <v>1</v>
      </c>
      <c r="C1278" s="20">
        <v>44648</v>
      </c>
      <c r="D1278" s="2" t="s">
        <v>2178</v>
      </c>
      <c r="E1278" t="s">
        <v>2034</v>
      </c>
      <c r="F1278" s="14" t="s">
        <v>1959</v>
      </c>
      <c r="G1278" t="s">
        <v>1381</v>
      </c>
      <c r="H1278" t="s">
        <v>1388</v>
      </c>
      <c r="I1278" t="s">
        <v>1389</v>
      </c>
      <c r="J1278" t="s">
        <v>2484</v>
      </c>
      <c r="K1278" s="3"/>
      <c r="M1278" s="3"/>
    </row>
    <row r="1279" spans="1:13">
      <c r="A1279" t="s">
        <v>2035</v>
      </c>
      <c r="B1279">
        <f ca="1">IF(OR(changes[[#This Row],[Type]]="Checklist",changes[[#This Row],[Type]]="checklist-flat"),1+IF(changes[[#This Row],[Type of change]] = "Edit",COUNTIFS($I$4:changes[[#This Row],[Name]],changes[[#This Row],[Name]], $E$4:changes[[#This Row],[Type of change]], "Edit")),B1278)</f>
        <v>1</v>
      </c>
      <c r="C1279" s="20">
        <v>44648</v>
      </c>
      <c r="D1279" s="2" t="s">
        <v>2178</v>
      </c>
      <c r="E1279" t="s">
        <v>2034</v>
      </c>
      <c r="F1279" s="14" t="s">
        <v>1959</v>
      </c>
      <c r="G1279" t="s">
        <v>1381</v>
      </c>
      <c r="H1279" t="s">
        <v>182</v>
      </c>
      <c r="I1279" t="s">
        <v>1390</v>
      </c>
      <c r="K1279" s="3"/>
      <c r="M1279" s="3"/>
    </row>
    <row r="1280" spans="1:13">
      <c r="A1280" t="s">
        <v>2035</v>
      </c>
      <c r="B1280">
        <f ca="1">IF(OR(changes[[#This Row],[Type]]="Checklist",changes[[#This Row],[Type]]="checklist-flat"),1+IF(changes[[#This Row],[Type of change]] = "Edit",COUNTIFS($I$4:changes[[#This Row],[Name]],changes[[#This Row],[Name]], $E$4:changes[[#This Row],[Type of change]], "Edit")),B1279)</f>
        <v>1</v>
      </c>
      <c r="C1280" s="20">
        <v>44648</v>
      </c>
      <c r="D1280" s="2" t="s">
        <v>2178</v>
      </c>
      <c r="E1280" t="s">
        <v>2034</v>
      </c>
      <c r="F1280" s="14" t="s">
        <v>1959</v>
      </c>
      <c r="G1280" t="s">
        <v>1381</v>
      </c>
      <c r="H1280" t="s">
        <v>182</v>
      </c>
      <c r="I1280" t="s">
        <v>1391</v>
      </c>
      <c r="K1280" s="3"/>
      <c r="M1280" s="3"/>
    </row>
    <row r="1281" spans="1:13">
      <c r="A1281" t="s">
        <v>2035</v>
      </c>
      <c r="B1281">
        <f ca="1">IF(OR(changes[[#This Row],[Type]]="Checklist",changes[[#This Row],[Type]]="checklist-flat"),1+IF(changes[[#This Row],[Type of change]] = "Edit",COUNTIFS($I$4:changes[[#This Row],[Name]],changes[[#This Row],[Name]], $E$4:changes[[#This Row],[Type of change]], "Edit")),B1280)</f>
        <v>1</v>
      </c>
      <c r="C1281" s="20">
        <v>44648</v>
      </c>
      <c r="D1281" s="2" t="s">
        <v>2178</v>
      </c>
      <c r="E1281" t="s">
        <v>2034</v>
      </c>
      <c r="F1281" s="14" t="s">
        <v>1959</v>
      </c>
      <c r="G1281" t="s">
        <v>1381</v>
      </c>
      <c r="H1281" t="s">
        <v>182</v>
      </c>
      <c r="I1281" t="s">
        <v>1392</v>
      </c>
      <c r="K1281" s="3"/>
      <c r="M1281" s="3"/>
    </row>
    <row r="1282" spans="1:13">
      <c r="A1282" t="s">
        <v>2035</v>
      </c>
      <c r="B1282">
        <f ca="1">IF(OR(changes[[#This Row],[Type]]="Checklist",changes[[#This Row],[Type]]="checklist-flat"),1+IF(changes[[#This Row],[Type of change]] = "Edit",COUNTIFS($I$4:changes[[#This Row],[Name]],changes[[#This Row],[Name]], $E$4:changes[[#This Row],[Type of change]], "Edit")),B1281)</f>
        <v>1</v>
      </c>
      <c r="C1282" s="20">
        <v>44648</v>
      </c>
      <c r="D1282" s="2" t="s">
        <v>2178</v>
      </c>
      <c r="E1282" t="s">
        <v>2034</v>
      </c>
      <c r="F1282" s="14" t="s">
        <v>1959</v>
      </c>
      <c r="G1282" t="s">
        <v>1381</v>
      </c>
      <c r="H1282" t="s">
        <v>15</v>
      </c>
      <c r="I1282" t="s">
        <v>1393</v>
      </c>
      <c r="K1282" s="3"/>
      <c r="M1282" s="3"/>
    </row>
    <row r="1283" spans="1:13">
      <c r="A1283" t="s">
        <v>2035</v>
      </c>
      <c r="B1283">
        <f ca="1">IF(OR(changes[[#This Row],[Type]]="Checklist",changes[[#This Row],[Type]]="checklist-flat"),1+IF(changes[[#This Row],[Type of change]] = "Edit",COUNTIFS($I$4:changes[[#This Row],[Name]],changes[[#This Row],[Name]], $E$4:changes[[#This Row],[Type of change]], "Edit")),B1282)</f>
        <v>1</v>
      </c>
      <c r="C1283" s="20">
        <v>44648</v>
      </c>
      <c r="D1283" s="2" t="s">
        <v>2178</v>
      </c>
      <c r="E1283" t="s">
        <v>2034</v>
      </c>
      <c r="F1283" s="14" t="s">
        <v>1959</v>
      </c>
      <c r="G1283" t="s">
        <v>1373</v>
      </c>
      <c r="H1283" t="s">
        <v>430</v>
      </c>
      <c r="I1283" t="s">
        <v>1373</v>
      </c>
      <c r="K1283" s="3"/>
      <c r="M1283" t="s">
        <v>2485</v>
      </c>
    </row>
    <row r="1284" spans="1:13">
      <c r="A1284" t="s">
        <v>2035</v>
      </c>
      <c r="B1284">
        <f ca="1">IF(OR(changes[[#This Row],[Type]]="Checklist",changes[[#This Row],[Type]]="checklist-flat"),1+IF(changes[[#This Row],[Type of change]] = "Edit",COUNTIFS($I$4:changes[[#This Row],[Name]],changes[[#This Row],[Name]], $E$4:changes[[#This Row],[Type of change]], "Edit")),B1283)</f>
        <v>1</v>
      </c>
      <c r="C1284" s="20">
        <v>44648</v>
      </c>
      <c r="D1284" s="2" t="s">
        <v>2178</v>
      </c>
      <c r="E1284" t="s">
        <v>2034</v>
      </c>
      <c r="F1284" s="14" t="s">
        <v>1959</v>
      </c>
      <c r="G1284" t="s">
        <v>1373</v>
      </c>
      <c r="H1284" t="s">
        <v>15</v>
      </c>
      <c r="I1284" t="s">
        <v>1374</v>
      </c>
      <c r="K1284" s="3"/>
      <c r="M1284" s="3"/>
    </row>
    <row r="1285" spans="1:13">
      <c r="A1285" t="s">
        <v>2035</v>
      </c>
      <c r="B1285">
        <f ca="1">IF(OR(changes[[#This Row],[Type]]="Checklist",changes[[#This Row],[Type]]="checklist-flat"),1+IF(changes[[#This Row],[Type of change]] = "Edit",COUNTIFS($I$4:changes[[#This Row],[Name]],changes[[#This Row],[Name]], $E$4:changes[[#This Row],[Type of change]], "Edit")),B1284)</f>
        <v>1</v>
      </c>
      <c r="C1285" s="20">
        <v>44648</v>
      </c>
      <c r="D1285" s="2" t="s">
        <v>2178</v>
      </c>
      <c r="E1285" t="s">
        <v>2034</v>
      </c>
      <c r="F1285" s="14" t="s">
        <v>1959</v>
      </c>
      <c r="G1285" t="s">
        <v>1373</v>
      </c>
      <c r="H1285" t="s">
        <v>15</v>
      </c>
      <c r="I1285" t="s">
        <v>1375</v>
      </c>
      <c r="K1285" s="3"/>
      <c r="M1285" s="3"/>
    </row>
    <row r="1286" spans="1:13">
      <c r="A1286" t="s">
        <v>2035</v>
      </c>
      <c r="B1286">
        <f ca="1">IF(OR(changes[[#This Row],[Type]]="Checklist",changes[[#This Row],[Type]]="checklist-flat"),1+IF(changes[[#This Row],[Type of change]] = "Edit",COUNTIFS($I$4:changes[[#This Row],[Name]],changes[[#This Row],[Name]], $E$4:changes[[#This Row],[Type of change]], "Edit")),B1285)</f>
        <v>1</v>
      </c>
      <c r="C1286" s="20">
        <v>44648</v>
      </c>
      <c r="D1286" s="2" t="s">
        <v>2178</v>
      </c>
      <c r="E1286" t="s">
        <v>2034</v>
      </c>
      <c r="F1286" s="14" t="s">
        <v>1959</v>
      </c>
      <c r="G1286" t="s">
        <v>1373</v>
      </c>
      <c r="H1286" t="s">
        <v>15</v>
      </c>
      <c r="I1286" t="s">
        <v>1376</v>
      </c>
      <c r="K1286" s="3"/>
      <c r="M1286" s="3"/>
    </row>
    <row r="1287" spans="1:13">
      <c r="A1287" t="s">
        <v>2035</v>
      </c>
      <c r="B1287">
        <f ca="1">IF(OR(changes[[#This Row],[Type]]="Checklist",changes[[#This Row],[Type]]="checklist-flat"),1+IF(changes[[#This Row],[Type of change]] = "Edit",COUNTIFS($I$4:changes[[#This Row],[Name]],changes[[#This Row],[Name]], $E$4:changes[[#This Row],[Type of change]], "Edit")),B1286)</f>
        <v>1</v>
      </c>
      <c r="C1287" s="20">
        <v>44648</v>
      </c>
      <c r="D1287" s="2" t="s">
        <v>2178</v>
      </c>
      <c r="E1287" t="s">
        <v>2034</v>
      </c>
      <c r="F1287" s="14" t="s">
        <v>1959</v>
      </c>
      <c r="G1287" t="s">
        <v>1373</v>
      </c>
      <c r="H1287" t="s">
        <v>15</v>
      </c>
      <c r="I1287" t="s">
        <v>1377</v>
      </c>
      <c r="K1287" s="3"/>
      <c r="M1287" s="3"/>
    </row>
    <row r="1288" spans="1:13">
      <c r="A1288" t="s">
        <v>2035</v>
      </c>
      <c r="B1288">
        <f ca="1">IF(OR(changes[[#This Row],[Type]]="Checklist",changes[[#This Row],[Type]]="checklist-flat"),1+IF(changes[[#This Row],[Type of change]] = "Edit",COUNTIFS($I$4:changes[[#This Row],[Name]],changes[[#This Row],[Name]], $E$4:changes[[#This Row],[Type of change]], "Edit")),B1287)</f>
        <v>1</v>
      </c>
      <c r="C1288" s="20">
        <v>44648</v>
      </c>
      <c r="D1288" s="2" t="s">
        <v>2178</v>
      </c>
      <c r="E1288" t="s">
        <v>2034</v>
      </c>
      <c r="F1288" s="14" t="s">
        <v>1959</v>
      </c>
      <c r="G1288" t="s">
        <v>1373</v>
      </c>
      <c r="H1288" t="s">
        <v>15</v>
      </c>
      <c r="I1288" t="s">
        <v>1378</v>
      </c>
      <c r="K1288" s="3"/>
      <c r="M1288" s="3"/>
    </row>
    <row r="1289" spans="1:13">
      <c r="A1289" t="s">
        <v>2035</v>
      </c>
      <c r="B1289">
        <f ca="1">IF(OR(changes[[#This Row],[Type]]="Checklist",changes[[#This Row],[Type]]="checklist-flat"),1+IF(changes[[#This Row],[Type of change]] = "Edit",COUNTIFS($I$4:changes[[#This Row],[Name]],changes[[#This Row],[Name]], $E$4:changes[[#This Row],[Type of change]], "Edit")),B1288)</f>
        <v>1</v>
      </c>
      <c r="C1289" s="20">
        <v>44648</v>
      </c>
      <c r="D1289" s="2" t="s">
        <v>2178</v>
      </c>
      <c r="E1289" t="s">
        <v>2034</v>
      </c>
      <c r="F1289" s="14" t="s">
        <v>1959</v>
      </c>
      <c r="G1289" t="s">
        <v>1373</v>
      </c>
      <c r="H1289" t="s">
        <v>15</v>
      </c>
      <c r="I1289" t="s">
        <v>1379</v>
      </c>
      <c r="K1289" s="3"/>
      <c r="M1289" s="3"/>
    </row>
    <row r="1290" spans="1:13">
      <c r="A1290" t="s">
        <v>2035</v>
      </c>
      <c r="B1290">
        <f ca="1">IF(OR(changes[[#This Row],[Type]]="Checklist",changes[[#This Row],[Type]]="checklist-flat"),1+IF(changes[[#This Row],[Type of change]] = "Edit",COUNTIFS($I$4:changes[[#This Row],[Name]],changes[[#This Row],[Name]], $E$4:changes[[#This Row],[Type of change]], "Edit")),B1289)</f>
        <v>1</v>
      </c>
      <c r="C1290" s="20">
        <v>44648</v>
      </c>
      <c r="D1290" s="2" t="s">
        <v>2178</v>
      </c>
      <c r="E1290" t="s">
        <v>2034</v>
      </c>
      <c r="F1290" s="14" t="s">
        <v>1959</v>
      </c>
      <c r="G1290" t="s">
        <v>1373</v>
      </c>
      <c r="H1290" s="44" t="s">
        <v>15</v>
      </c>
      <c r="I1290" s="44" t="s">
        <v>1380</v>
      </c>
      <c r="J1290" s="44"/>
      <c r="K1290" s="3"/>
      <c r="M1290" s="3"/>
    </row>
    <row r="1291" spans="1:13" ht="15" customHeight="1">
      <c r="A1291" t="s">
        <v>2035</v>
      </c>
      <c r="B1291">
        <f ca="1">IF(OR(changes[[#This Row],[Type]]="Checklist",changes[[#This Row],[Type]]="checklist-flat"),1+IF(changes[[#This Row],[Type of change]] = "Edit",COUNTIFS($I$4:changes[[#This Row],[Name]],changes[[#This Row],[Name]], $E$4:changes[[#This Row],[Type of change]], "Edit")),B1290)</f>
        <v>1</v>
      </c>
      <c r="C1291" s="20">
        <v>44649</v>
      </c>
      <c r="D1291" s="2" t="s">
        <v>2319</v>
      </c>
      <c r="E1291" t="s">
        <v>2020</v>
      </c>
      <c r="F1291" s="14" t="s">
        <v>1959</v>
      </c>
      <c r="G1291" s="14" t="s">
        <v>1059</v>
      </c>
      <c r="H1291" t="s">
        <v>182</v>
      </c>
      <c r="I1291" s="45" t="s">
        <v>2486</v>
      </c>
      <c r="K1291" s="3"/>
      <c r="M1291" s="3"/>
    </row>
    <row r="1292" spans="1:13">
      <c r="A1292" t="s">
        <v>2035</v>
      </c>
      <c r="B1292">
        <f ca="1">IF(OR(changes[[#This Row],[Type]]="Checklist",changes[[#This Row],[Type]]="checklist-flat"),1+IF(changes[[#This Row],[Type of change]] = "Edit",COUNTIFS($I$4:changes[[#This Row],[Name]],changes[[#This Row],[Name]], $E$4:changes[[#This Row],[Type of change]], "Edit")),B1291)</f>
        <v>1</v>
      </c>
      <c r="C1292" s="20">
        <v>44655</v>
      </c>
      <c r="D1292" s="2" t="s">
        <v>2487</v>
      </c>
      <c r="E1292" t="s">
        <v>2034</v>
      </c>
      <c r="F1292" s="14" t="s">
        <v>1959</v>
      </c>
      <c r="G1292" t="s">
        <v>2488</v>
      </c>
      <c r="H1292" t="s">
        <v>430</v>
      </c>
      <c r="I1292" t="s">
        <v>1100</v>
      </c>
      <c r="K1292" s="3"/>
      <c r="M1292" t="s">
        <v>2480</v>
      </c>
    </row>
    <row r="1293" spans="1:13">
      <c r="A1293" t="s">
        <v>2035</v>
      </c>
      <c r="B1293">
        <f ca="1">IF(OR(changes[[#This Row],[Type]]="Checklist",changes[[#This Row],[Type]]="checklist-flat"),1+IF(changes[[#This Row],[Type of change]] = "Edit",COUNTIFS($I$4:changes[[#This Row],[Name]],changes[[#This Row],[Name]], $E$4:changes[[#This Row],[Type of change]], "Edit")),B1292)</f>
        <v>1</v>
      </c>
      <c r="C1293" s="20">
        <v>44655</v>
      </c>
      <c r="D1293" s="2" t="s">
        <v>2487</v>
      </c>
      <c r="E1293" t="s">
        <v>2034</v>
      </c>
      <c r="F1293" s="14" t="s">
        <v>1959</v>
      </c>
      <c r="G1293" t="s">
        <v>2488</v>
      </c>
      <c r="H1293" t="s">
        <v>15</v>
      </c>
      <c r="I1293" t="s">
        <v>2000</v>
      </c>
      <c r="K1293" s="3"/>
      <c r="M1293" t="s">
        <v>2480</v>
      </c>
    </row>
    <row r="1294" spans="1:13">
      <c r="A1294" t="s">
        <v>2035</v>
      </c>
      <c r="B1294">
        <f ca="1">IF(OR(changes[[#This Row],[Type]]="Checklist",changes[[#This Row],[Type]]="checklist-flat"),1+IF(changes[[#This Row],[Type of change]] = "Edit",COUNTIFS($I$4:changes[[#This Row],[Name]],changes[[#This Row],[Name]], $E$4:changes[[#This Row],[Type of change]], "Edit")),B1293)</f>
        <v>1</v>
      </c>
      <c r="C1294" s="20">
        <v>44655</v>
      </c>
      <c r="D1294" s="2" t="s">
        <v>2487</v>
      </c>
      <c r="E1294" t="s">
        <v>2034</v>
      </c>
      <c r="F1294" s="14" t="s">
        <v>1959</v>
      </c>
      <c r="G1294" t="s">
        <v>2488</v>
      </c>
      <c r="H1294" t="s">
        <v>15</v>
      </c>
      <c r="I1294" t="s">
        <v>1102</v>
      </c>
      <c r="K1294" s="3"/>
      <c r="M1294" t="s">
        <v>2480</v>
      </c>
    </row>
    <row r="1295" spans="1:13">
      <c r="A1295" t="s">
        <v>2035</v>
      </c>
      <c r="B1295">
        <f ca="1">IF(OR(changes[[#This Row],[Type]]="Checklist",changes[[#This Row],[Type]]="checklist-flat"),1+IF(changes[[#This Row],[Type of change]] = "Edit",COUNTIFS($I$4:changes[[#This Row],[Name]],changes[[#This Row],[Name]], $E$4:changes[[#This Row],[Type of change]], "Edit")),B1294)</f>
        <v>1</v>
      </c>
      <c r="C1295" s="20">
        <v>44655</v>
      </c>
      <c r="D1295" s="2" t="s">
        <v>2487</v>
      </c>
      <c r="E1295" t="s">
        <v>2034</v>
      </c>
      <c r="F1295" s="14" t="s">
        <v>1959</v>
      </c>
      <c r="G1295" t="s">
        <v>2488</v>
      </c>
      <c r="H1295" t="s">
        <v>15</v>
      </c>
      <c r="I1295" t="s">
        <v>1103</v>
      </c>
      <c r="K1295" s="3"/>
      <c r="M1295" t="s">
        <v>2480</v>
      </c>
    </row>
    <row r="1296" spans="1:13">
      <c r="A1296" t="s">
        <v>2035</v>
      </c>
      <c r="B1296">
        <f ca="1">IF(OR(changes[[#This Row],[Type]]="Checklist",changes[[#This Row],[Type]]="checklist-flat"),1+IF(changes[[#This Row],[Type of change]] = "Edit",COUNTIFS($I$4:changes[[#This Row],[Name]],changes[[#This Row],[Name]], $E$4:changes[[#This Row],[Type of change]], "Edit")),B1295)</f>
        <v>1</v>
      </c>
      <c r="C1296" s="20">
        <v>44655</v>
      </c>
      <c r="D1296" s="2" t="s">
        <v>2487</v>
      </c>
      <c r="E1296" t="s">
        <v>2034</v>
      </c>
      <c r="F1296" s="14" t="s">
        <v>1959</v>
      </c>
      <c r="G1296" t="s">
        <v>2488</v>
      </c>
      <c r="H1296" t="s">
        <v>15</v>
      </c>
      <c r="I1296" t="s">
        <v>1104</v>
      </c>
      <c r="K1296" s="3"/>
      <c r="M1296" t="s">
        <v>2480</v>
      </c>
    </row>
    <row r="1297" spans="1:13">
      <c r="A1297" t="s">
        <v>2035</v>
      </c>
      <c r="B1297">
        <f ca="1">IF(OR(changes[[#This Row],[Type]]="Checklist",changes[[#This Row],[Type]]="checklist-flat"),1+IF(changes[[#This Row],[Type of change]] = "Edit",COUNTIFS($I$4:changes[[#This Row],[Name]],changes[[#This Row],[Name]], $E$4:changes[[#This Row],[Type of change]], "Edit")),B1296)</f>
        <v>1</v>
      </c>
      <c r="C1297" s="20">
        <v>44655</v>
      </c>
      <c r="D1297" s="2" t="s">
        <v>2487</v>
      </c>
      <c r="E1297" t="s">
        <v>2034</v>
      </c>
      <c r="F1297" s="14" t="s">
        <v>1959</v>
      </c>
      <c r="G1297" t="s">
        <v>2488</v>
      </c>
      <c r="H1297" t="s">
        <v>15</v>
      </c>
      <c r="I1297" t="s">
        <v>1105</v>
      </c>
      <c r="K1297" s="3"/>
      <c r="M1297" t="s">
        <v>2480</v>
      </c>
    </row>
    <row r="1298" spans="1:13">
      <c r="A1298" t="s">
        <v>2035</v>
      </c>
      <c r="B1298">
        <f ca="1">IF(OR(changes[[#This Row],[Type]]="Checklist",changes[[#This Row],[Type]]="checklist-flat"),1+IF(changes[[#This Row],[Type of change]] = "Edit",COUNTIFS($I$4:changes[[#This Row],[Name]],changes[[#This Row],[Name]], $E$4:changes[[#This Row],[Type of change]], "Edit")),B1297)</f>
        <v>1</v>
      </c>
      <c r="C1298" s="20">
        <v>44655</v>
      </c>
      <c r="D1298" s="2" t="s">
        <v>2487</v>
      </c>
      <c r="E1298" t="s">
        <v>2034</v>
      </c>
      <c r="F1298" s="14" t="s">
        <v>1959</v>
      </c>
      <c r="G1298" t="s">
        <v>2488</v>
      </c>
      <c r="H1298" t="s">
        <v>15</v>
      </c>
      <c r="I1298" t="s">
        <v>1106</v>
      </c>
      <c r="K1298" s="3"/>
      <c r="M1298" t="s">
        <v>2480</v>
      </c>
    </row>
    <row r="1299" spans="1:13">
      <c r="A1299" t="s">
        <v>2035</v>
      </c>
      <c r="B1299">
        <f ca="1">IF(OR(changes[[#This Row],[Type]]="Checklist",changes[[#This Row],[Type]]="checklist-flat"),1+IF(changes[[#This Row],[Type of change]] = "Edit",COUNTIFS($I$4:changes[[#This Row],[Name]],changes[[#This Row],[Name]], $E$4:changes[[#This Row],[Type of change]], "Edit")),B1298)</f>
        <v>1</v>
      </c>
      <c r="C1299" s="20">
        <v>44657</v>
      </c>
      <c r="D1299" s="2" t="s">
        <v>2178</v>
      </c>
      <c r="E1299" t="s">
        <v>2034</v>
      </c>
      <c r="F1299" s="14" t="s">
        <v>1959</v>
      </c>
      <c r="G1299" s="34" t="s">
        <v>1750</v>
      </c>
      <c r="H1299" s="34" t="s">
        <v>430</v>
      </c>
      <c r="I1299" s="34" t="s">
        <v>1750</v>
      </c>
      <c r="K1299" s="3"/>
      <c r="M1299" s="3"/>
    </row>
    <row r="1300" spans="1:13">
      <c r="A1300" t="s">
        <v>2035</v>
      </c>
      <c r="B1300">
        <f ca="1">IF(OR(changes[[#This Row],[Type]]="Checklist",changes[[#This Row],[Type]]="checklist-flat"),1+IF(changes[[#This Row],[Type of change]] = "Edit",COUNTIFS($I$4:changes[[#This Row],[Name]],changes[[#This Row],[Name]], $E$4:changes[[#This Row],[Type of change]], "Edit")),B1299)</f>
        <v>1</v>
      </c>
      <c r="C1300" s="20">
        <v>44657</v>
      </c>
      <c r="D1300" s="2" t="s">
        <v>2178</v>
      </c>
      <c r="E1300" t="s">
        <v>2034</v>
      </c>
      <c r="F1300" s="14" t="s">
        <v>1959</v>
      </c>
      <c r="G1300" s="34" t="s">
        <v>1750</v>
      </c>
      <c r="H1300" s="34" t="s">
        <v>15</v>
      </c>
      <c r="I1300" s="34" t="s">
        <v>1751</v>
      </c>
      <c r="K1300" s="3"/>
      <c r="M1300" s="3"/>
    </row>
    <row r="1301" spans="1:13">
      <c r="A1301" t="s">
        <v>2035</v>
      </c>
      <c r="B1301">
        <f ca="1">IF(OR(changes[[#This Row],[Type]]="Checklist",changes[[#This Row],[Type]]="checklist-flat"),1+IF(changes[[#This Row],[Type of change]] = "Edit",COUNTIFS($I$4:changes[[#This Row],[Name]],changes[[#This Row],[Name]], $E$4:changes[[#This Row],[Type of change]], "Edit")),B1300)</f>
        <v>1</v>
      </c>
      <c r="C1301" s="20">
        <v>44657</v>
      </c>
      <c r="D1301" s="2" t="s">
        <v>2178</v>
      </c>
      <c r="E1301" t="s">
        <v>2034</v>
      </c>
      <c r="F1301" s="14" t="s">
        <v>1959</v>
      </c>
      <c r="G1301" s="34" t="s">
        <v>1750</v>
      </c>
      <c r="H1301" s="34" t="s">
        <v>15</v>
      </c>
      <c r="I1301" s="34" t="s">
        <v>1752</v>
      </c>
      <c r="K1301" s="3"/>
      <c r="M1301" s="3"/>
    </row>
    <row r="1302" spans="1:13">
      <c r="A1302" t="s">
        <v>2035</v>
      </c>
      <c r="B1302">
        <f ca="1">IF(OR(changes[[#This Row],[Type]]="Checklist",changes[[#This Row],[Type]]="checklist-flat"),1+IF(changes[[#This Row],[Type of change]] = "Edit",COUNTIFS($I$4:changes[[#This Row],[Name]],changes[[#This Row],[Name]], $E$4:changes[[#This Row],[Type of change]], "Edit")),B1301)</f>
        <v>1</v>
      </c>
      <c r="C1302" s="20">
        <v>44657</v>
      </c>
      <c r="D1302" s="2" t="s">
        <v>2178</v>
      </c>
      <c r="E1302" t="s">
        <v>2034</v>
      </c>
      <c r="F1302" s="14" t="s">
        <v>1959</v>
      </c>
      <c r="G1302" s="34" t="s">
        <v>1750</v>
      </c>
      <c r="H1302" s="34" t="s">
        <v>15</v>
      </c>
      <c r="I1302" s="34" t="s">
        <v>1753</v>
      </c>
      <c r="K1302" s="3"/>
      <c r="M1302" s="3"/>
    </row>
    <row r="1303" spans="1:13">
      <c r="A1303" t="s">
        <v>2035</v>
      </c>
      <c r="B1303">
        <f ca="1">IF(OR(changes[[#This Row],[Type]]="Checklist",changes[[#This Row],[Type]]="checklist-flat"),1+IF(changes[[#This Row],[Type of change]] = "Edit",COUNTIFS($I$4:changes[[#This Row],[Name]],changes[[#This Row],[Name]], $E$4:changes[[#This Row],[Type of change]], "Edit")),B1302)</f>
        <v>1</v>
      </c>
      <c r="C1303" s="20">
        <v>44657</v>
      </c>
      <c r="D1303" s="2" t="s">
        <v>2178</v>
      </c>
      <c r="E1303" t="s">
        <v>2034</v>
      </c>
      <c r="F1303" s="14" t="s">
        <v>1959</v>
      </c>
      <c r="G1303" s="34" t="s">
        <v>1750</v>
      </c>
      <c r="H1303" s="34" t="s">
        <v>15</v>
      </c>
      <c r="I1303" s="34" t="s">
        <v>1754</v>
      </c>
      <c r="K1303" s="3"/>
      <c r="M1303" s="3"/>
    </row>
    <row r="1304" spans="1:13">
      <c r="A1304" t="s">
        <v>2035</v>
      </c>
      <c r="B1304">
        <f ca="1">IF(OR(changes[[#This Row],[Type]]="Checklist",changes[[#This Row],[Type]]="checklist-flat"),1+IF(changes[[#This Row],[Type of change]] = "Edit",COUNTIFS($I$4:changes[[#This Row],[Name]],changes[[#This Row],[Name]], $E$4:changes[[#This Row],[Type of change]], "Edit")),B1303)</f>
        <v>1</v>
      </c>
      <c r="C1304" s="20">
        <v>44657</v>
      </c>
      <c r="D1304" s="2" t="s">
        <v>2178</v>
      </c>
      <c r="E1304" t="s">
        <v>2034</v>
      </c>
      <c r="F1304" s="14" t="s">
        <v>1959</v>
      </c>
      <c r="G1304" s="34" t="s">
        <v>1750</v>
      </c>
      <c r="H1304" s="34" t="s">
        <v>15</v>
      </c>
      <c r="I1304" s="34" t="s">
        <v>1755</v>
      </c>
      <c r="K1304" s="3"/>
      <c r="M1304" s="3"/>
    </row>
    <row r="1305" spans="1:13">
      <c r="A1305" t="s">
        <v>2035</v>
      </c>
      <c r="B1305">
        <f ca="1">IF(OR(changes[[#This Row],[Type]]="Checklist",changes[[#This Row],[Type]]="checklist-flat"),1+IF(changes[[#This Row],[Type of change]] = "Edit",COUNTIFS($I$4:changes[[#This Row],[Name]],changes[[#This Row],[Name]], $E$4:changes[[#This Row],[Type of change]], "Edit")),B1304)</f>
        <v>1</v>
      </c>
      <c r="C1305" s="20">
        <v>44657</v>
      </c>
      <c r="D1305" s="2" t="s">
        <v>2162</v>
      </c>
      <c r="E1305" t="s">
        <v>2034</v>
      </c>
      <c r="F1305" s="14" t="s">
        <v>1959</v>
      </c>
      <c r="G1305" s="14" t="s">
        <v>1880</v>
      </c>
      <c r="H1305" t="s">
        <v>5</v>
      </c>
      <c r="I1305" s="14" t="s">
        <v>1880</v>
      </c>
      <c r="K1305" s="3"/>
      <c r="M1305" s="3"/>
    </row>
    <row r="1306" spans="1:13">
      <c r="A1306" t="s">
        <v>2035</v>
      </c>
      <c r="B1306">
        <f ca="1">IF(OR(changes[[#This Row],[Type]]="Checklist",changes[[#This Row],[Type]]="checklist-flat"),1+IF(changes[[#This Row],[Type of change]] = "Edit",COUNTIFS($I$4:changes[[#This Row],[Name]],changes[[#This Row],[Name]], $E$4:changes[[#This Row],[Type of change]], "Edit")),B1305)</f>
        <v>1</v>
      </c>
      <c r="C1306" s="20">
        <v>44657</v>
      </c>
      <c r="D1306" s="2" t="s">
        <v>2162</v>
      </c>
      <c r="E1306" t="s">
        <v>2034</v>
      </c>
      <c r="F1306" s="14" t="s">
        <v>1959</v>
      </c>
      <c r="G1306" s="14" t="s">
        <v>1880</v>
      </c>
      <c r="H1306" t="s">
        <v>237</v>
      </c>
      <c r="I1306" t="s">
        <v>1881</v>
      </c>
      <c r="K1306" s="3"/>
      <c r="M1306" s="3"/>
    </row>
    <row r="1307" spans="1:13">
      <c r="A1307" t="s">
        <v>2035</v>
      </c>
      <c r="B1307">
        <f ca="1">IF(OR(changes[[#This Row],[Type]]="Checklist",changes[[#This Row],[Type]]="checklist-flat"),1+IF(changes[[#This Row],[Type of change]] = "Edit",COUNTIFS($I$4:changes[[#This Row],[Name]],changes[[#This Row],[Name]], $E$4:changes[[#This Row],[Type of change]], "Edit")),B1306)</f>
        <v>1</v>
      </c>
      <c r="C1307" s="20">
        <v>44657</v>
      </c>
      <c r="D1307" s="2" t="s">
        <v>2162</v>
      </c>
      <c r="E1307" t="s">
        <v>2034</v>
      </c>
      <c r="F1307" s="14" t="s">
        <v>1959</v>
      </c>
      <c r="G1307" s="14" t="s">
        <v>1880</v>
      </c>
      <c r="H1307" t="s">
        <v>237</v>
      </c>
      <c r="I1307" t="s">
        <v>1882</v>
      </c>
      <c r="K1307" s="3"/>
      <c r="M1307" s="3"/>
    </row>
    <row r="1308" spans="1:13">
      <c r="A1308" t="s">
        <v>2035</v>
      </c>
      <c r="B1308">
        <f ca="1">IF(OR(changes[[#This Row],[Type]]="Checklist",changes[[#This Row],[Type]]="checklist-flat"),1+IF(changes[[#This Row],[Type of change]] = "Edit",COUNTIFS($I$4:changes[[#This Row],[Name]],changes[[#This Row],[Name]], $E$4:changes[[#This Row],[Type of change]], "Edit")),B1307)</f>
        <v>1</v>
      </c>
      <c r="C1308" s="20">
        <v>44657</v>
      </c>
      <c r="D1308" s="2" t="s">
        <v>2162</v>
      </c>
      <c r="E1308" t="s">
        <v>2034</v>
      </c>
      <c r="F1308" s="14" t="s">
        <v>1959</v>
      </c>
      <c r="G1308" s="14" t="s">
        <v>1880</v>
      </c>
      <c r="H1308" t="s">
        <v>237</v>
      </c>
      <c r="I1308" t="s">
        <v>1883</v>
      </c>
      <c r="K1308" s="3"/>
      <c r="M1308" s="3"/>
    </row>
    <row r="1309" spans="1:13">
      <c r="A1309" t="s">
        <v>2035</v>
      </c>
      <c r="B1309">
        <f ca="1">IF(OR(changes[[#This Row],[Type]]="Checklist",changes[[#This Row],[Type]]="checklist-flat"),1+IF(changes[[#This Row],[Type of change]] = "Edit",COUNTIFS($I$4:changes[[#This Row],[Name]],changes[[#This Row],[Name]], $E$4:changes[[#This Row],[Type of change]], "Edit")),B1308)</f>
        <v>1</v>
      </c>
      <c r="C1309" s="20">
        <v>44657</v>
      </c>
      <c r="D1309" s="2" t="s">
        <v>2162</v>
      </c>
      <c r="E1309" t="s">
        <v>2034</v>
      </c>
      <c r="F1309" s="14" t="s">
        <v>1959</v>
      </c>
      <c r="G1309" s="14" t="s">
        <v>1880</v>
      </c>
      <c r="H1309" t="s">
        <v>237</v>
      </c>
      <c r="I1309" t="s">
        <v>1884</v>
      </c>
      <c r="K1309" s="3"/>
      <c r="M1309" s="3"/>
    </row>
    <row r="1310" spans="1:13">
      <c r="A1310" t="s">
        <v>2035</v>
      </c>
      <c r="B1310">
        <f ca="1">IF(OR(changes[[#This Row],[Type]]="Checklist",changes[[#This Row],[Type]]="checklist-flat"),1+IF(changes[[#This Row],[Type of change]] = "Edit",COUNTIFS($I$4:changes[[#This Row],[Name]],changes[[#This Row],[Name]], $E$4:changes[[#This Row],[Type of change]], "Edit")),B1309)</f>
        <v>1</v>
      </c>
      <c r="C1310" s="20">
        <v>44657</v>
      </c>
      <c r="D1310" s="2" t="s">
        <v>2162</v>
      </c>
      <c r="E1310" t="s">
        <v>2034</v>
      </c>
      <c r="F1310" s="14" t="s">
        <v>1959</v>
      </c>
      <c r="G1310" s="14" t="s">
        <v>1880</v>
      </c>
      <c r="H1310" t="s">
        <v>237</v>
      </c>
      <c r="I1310" t="s">
        <v>1885</v>
      </c>
      <c r="K1310" s="3"/>
      <c r="M1310" s="3"/>
    </row>
    <row r="1311" spans="1:13">
      <c r="A1311" t="s">
        <v>2035</v>
      </c>
      <c r="B1311">
        <f ca="1">IF(OR(changes[[#This Row],[Type]]="Checklist",changes[[#This Row],[Type]]="checklist-flat"),1+IF(changes[[#This Row],[Type of change]] = "Edit",COUNTIFS($I$4:changes[[#This Row],[Name]],changes[[#This Row],[Name]], $E$4:changes[[#This Row],[Type of change]], "Edit")),B1310)</f>
        <v>1</v>
      </c>
      <c r="C1311" s="20">
        <v>44657</v>
      </c>
      <c r="D1311" s="2" t="s">
        <v>2162</v>
      </c>
      <c r="E1311" t="s">
        <v>2034</v>
      </c>
      <c r="F1311" s="14" t="s">
        <v>1959</v>
      </c>
      <c r="G1311" s="14" t="s">
        <v>1880</v>
      </c>
      <c r="H1311" t="s">
        <v>237</v>
      </c>
      <c r="I1311" t="s">
        <v>1886</v>
      </c>
      <c r="K1311" s="3"/>
      <c r="M1311" s="3"/>
    </row>
    <row r="1312" spans="1:13">
      <c r="A1312" t="s">
        <v>2035</v>
      </c>
      <c r="B1312">
        <f ca="1">IF(OR(changes[[#This Row],[Type]]="Checklist",changes[[#This Row],[Type]]="checklist-flat"),1+IF(changes[[#This Row],[Type of change]] = "Edit",COUNTIFS($I$4:changes[[#This Row],[Name]],changes[[#This Row],[Name]], $E$4:changes[[#This Row],[Type of change]], "Edit")),B1311)</f>
        <v>1</v>
      </c>
      <c r="C1312" s="20">
        <v>44657</v>
      </c>
      <c r="D1312" s="2" t="s">
        <v>2162</v>
      </c>
      <c r="E1312" t="s">
        <v>2034</v>
      </c>
      <c r="F1312" s="14" t="s">
        <v>1959</v>
      </c>
      <c r="G1312" s="14" t="s">
        <v>1880</v>
      </c>
      <c r="H1312" t="s">
        <v>237</v>
      </c>
      <c r="I1312" t="s">
        <v>1887</v>
      </c>
      <c r="K1312" s="3"/>
      <c r="M1312" s="3"/>
    </row>
    <row r="1313" spans="1:13">
      <c r="A1313" t="s">
        <v>2035</v>
      </c>
      <c r="B1313">
        <f ca="1">IF(OR(changes[[#This Row],[Type]]="Checklist",changes[[#This Row],[Type]]="checklist-flat"),1+IF(changes[[#This Row],[Type of change]] = "Edit",COUNTIFS($I$4:changes[[#This Row],[Name]],changes[[#This Row],[Name]], $E$4:changes[[#This Row],[Type of change]], "Edit")),B1312)</f>
        <v>1</v>
      </c>
      <c r="C1313" s="20">
        <v>44657</v>
      </c>
      <c r="D1313" s="2" t="s">
        <v>2162</v>
      </c>
      <c r="E1313" t="s">
        <v>2034</v>
      </c>
      <c r="F1313" s="14" t="s">
        <v>1959</v>
      </c>
      <c r="G1313" s="14" t="s">
        <v>1880</v>
      </c>
      <c r="H1313" t="s">
        <v>237</v>
      </c>
      <c r="I1313" t="s">
        <v>1888</v>
      </c>
      <c r="K1313" s="3"/>
      <c r="M1313" s="3"/>
    </row>
    <row r="1314" spans="1:13">
      <c r="A1314" t="s">
        <v>2035</v>
      </c>
      <c r="B1314">
        <f ca="1">IF(OR(changes[[#This Row],[Type]]="Checklist",changes[[#This Row],[Type]]="checklist-flat"),1+IF(changes[[#This Row],[Type of change]] = "Edit",COUNTIFS($I$4:changes[[#This Row],[Name]],changes[[#This Row],[Name]], $E$4:changes[[#This Row],[Type of change]], "Edit")),B1313)</f>
        <v>1</v>
      </c>
      <c r="C1314" s="20">
        <v>44657</v>
      </c>
      <c r="D1314" s="2" t="s">
        <v>2162</v>
      </c>
      <c r="E1314" t="s">
        <v>2034</v>
      </c>
      <c r="F1314" s="14" t="s">
        <v>1959</v>
      </c>
      <c r="G1314" s="14" t="s">
        <v>1880</v>
      </c>
      <c r="H1314" t="s">
        <v>237</v>
      </c>
      <c r="I1314" t="s">
        <v>1889</v>
      </c>
      <c r="K1314" s="3"/>
      <c r="M1314" s="3"/>
    </row>
    <row r="1315" spans="1:13">
      <c r="A1315" t="s">
        <v>2035</v>
      </c>
      <c r="B1315">
        <f ca="1">IF(OR(changes[[#This Row],[Type]]="Checklist",changes[[#This Row],[Type]]="checklist-flat"),1+IF(changes[[#This Row],[Type of change]] = "Edit",COUNTIFS($I$4:changes[[#This Row],[Name]],changes[[#This Row],[Name]], $E$4:changes[[#This Row],[Type of change]], "Edit")),B1314)</f>
        <v>1</v>
      </c>
      <c r="C1315" s="20">
        <v>44657</v>
      </c>
      <c r="D1315" s="2" t="s">
        <v>2162</v>
      </c>
      <c r="E1315" t="s">
        <v>2034</v>
      </c>
      <c r="F1315" s="14" t="s">
        <v>1959</v>
      </c>
      <c r="G1315" s="14" t="s">
        <v>1869</v>
      </c>
      <c r="H1315" t="s">
        <v>5</v>
      </c>
      <c r="I1315" s="14" t="s">
        <v>1869</v>
      </c>
      <c r="K1315" s="3"/>
      <c r="M1315" s="3"/>
    </row>
    <row r="1316" spans="1:13">
      <c r="A1316" t="s">
        <v>2035</v>
      </c>
      <c r="B1316">
        <f ca="1">IF(OR(changes[[#This Row],[Type]]="Checklist",changes[[#This Row],[Type]]="checklist-flat"),1+IF(changes[[#This Row],[Type of change]] = "Edit",COUNTIFS($I$4:changes[[#This Row],[Name]],changes[[#This Row],[Name]], $E$4:changes[[#This Row],[Type of change]], "Edit")),B1315)</f>
        <v>1</v>
      </c>
      <c r="C1316" s="20">
        <v>44657</v>
      </c>
      <c r="D1316" s="2" t="s">
        <v>2162</v>
      </c>
      <c r="E1316" t="s">
        <v>2034</v>
      </c>
      <c r="F1316" s="14" t="s">
        <v>1959</v>
      </c>
      <c r="G1316" s="14" t="s">
        <v>1869</v>
      </c>
      <c r="H1316" t="s">
        <v>237</v>
      </c>
      <c r="I1316" s="14" t="s">
        <v>1870</v>
      </c>
      <c r="K1316" s="3"/>
      <c r="M1316" s="3"/>
    </row>
    <row r="1317" spans="1:13">
      <c r="A1317" t="s">
        <v>2035</v>
      </c>
      <c r="B1317">
        <f ca="1">IF(OR(changes[[#This Row],[Type]]="Checklist",changes[[#This Row],[Type]]="checklist-flat"),1+IF(changes[[#This Row],[Type of change]] = "Edit",COUNTIFS($I$4:changes[[#This Row],[Name]],changes[[#This Row],[Name]], $E$4:changes[[#This Row],[Type of change]], "Edit")),B1316)</f>
        <v>1</v>
      </c>
      <c r="C1317" s="20">
        <v>44657</v>
      </c>
      <c r="D1317" s="2" t="s">
        <v>2162</v>
      </c>
      <c r="E1317" t="s">
        <v>2034</v>
      </c>
      <c r="F1317" s="14" t="s">
        <v>1959</v>
      </c>
      <c r="G1317" s="14" t="s">
        <v>1869</v>
      </c>
      <c r="H1317" t="s">
        <v>237</v>
      </c>
      <c r="I1317" s="14" t="s">
        <v>1871</v>
      </c>
      <c r="K1317" s="3"/>
      <c r="M1317" s="3"/>
    </row>
    <row r="1318" spans="1:13">
      <c r="A1318" t="s">
        <v>2035</v>
      </c>
      <c r="B1318">
        <f ca="1">IF(OR(changes[[#This Row],[Type]]="Checklist",changes[[#This Row],[Type]]="checklist-flat"),1+IF(changes[[#This Row],[Type of change]] = "Edit",COUNTIFS($I$4:changes[[#This Row],[Name]],changes[[#This Row],[Name]], $E$4:changes[[#This Row],[Type of change]], "Edit")),B1317)</f>
        <v>1</v>
      </c>
      <c r="C1318" s="20">
        <v>44657</v>
      </c>
      <c r="D1318" s="2" t="s">
        <v>2162</v>
      </c>
      <c r="E1318" t="s">
        <v>2034</v>
      </c>
      <c r="F1318" s="14" t="s">
        <v>1959</v>
      </c>
      <c r="G1318" s="14" t="s">
        <v>1869</v>
      </c>
      <c r="H1318" t="s">
        <v>237</v>
      </c>
      <c r="I1318" s="14" t="s">
        <v>1872</v>
      </c>
      <c r="K1318" s="3"/>
      <c r="M1318" s="3"/>
    </row>
    <row r="1319" spans="1:13">
      <c r="A1319" t="s">
        <v>2035</v>
      </c>
      <c r="B1319">
        <f ca="1">IF(OR(changes[[#This Row],[Type]]="Checklist",changes[[#This Row],[Type]]="checklist-flat"),1+IF(changes[[#This Row],[Type of change]] = "Edit",COUNTIFS($I$4:changes[[#This Row],[Name]],changes[[#This Row],[Name]], $E$4:changes[[#This Row],[Type of change]], "Edit")),B1318)</f>
        <v>1</v>
      </c>
      <c r="C1319" s="20">
        <v>44657</v>
      </c>
      <c r="D1319" s="2" t="s">
        <v>2162</v>
      </c>
      <c r="E1319" t="s">
        <v>2034</v>
      </c>
      <c r="F1319" s="14" t="s">
        <v>1959</v>
      </c>
      <c r="G1319" s="14" t="s">
        <v>1869</v>
      </c>
      <c r="H1319" t="s">
        <v>237</v>
      </c>
      <c r="I1319" s="14" t="s">
        <v>1873</v>
      </c>
      <c r="K1319" s="3"/>
      <c r="M1319" s="3"/>
    </row>
    <row r="1320" spans="1:13">
      <c r="A1320" t="s">
        <v>2035</v>
      </c>
      <c r="B1320">
        <f ca="1">IF(OR(changes[[#This Row],[Type]]="Checklist",changes[[#This Row],[Type]]="checklist-flat"),1+IF(changes[[#This Row],[Type of change]] = "Edit",COUNTIFS($I$4:changes[[#This Row],[Name]],changes[[#This Row],[Name]], $E$4:changes[[#This Row],[Type of change]], "Edit")),B1319)</f>
        <v>1</v>
      </c>
      <c r="C1320" s="20">
        <v>44657</v>
      </c>
      <c r="D1320" s="2" t="s">
        <v>2162</v>
      </c>
      <c r="E1320" t="s">
        <v>2034</v>
      </c>
      <c r="F1320" s="14" t="s">
        <v>1959</v>
      </c>
      <c r="G1320" s="14" t="s">
        <v>1869</v>
      </c>
      <c r="H1320" t="s">
        <v>237</v>
      </c>
      <c r="I1320" s="14" t="s">
        <v>1874</v>
      </c>
      <c r="K1320" s="3"/>
      <c r="M1320" s="3"/>
    </row>
    <row r="1321" spans="1:13">
      <c r="A1321" t="s">
        <v>2035</v>
      </c>
      <c r="B1321">
        <f ca="1">IF(OR(changes[[#This Row],[Type]]="Checklist",changes[[#This Row],[Type]]="checklist-flat"),1+IF(changes[[#This Row],[Type of change]] = "Edit",COUNTIFS($I$4:changes[[#This Row],[Name]],changes[[#This Row],[Name]], $E$4:changes[[#This Row],[Type of change]], "Edit")),B1320)</f>
        <v>1</v>
      </c>
      <c r="C1321" s="20">
        <v>44657</v>
      </c>
      <c r="D1321" s="2" t="s">
        <v>2162</v>
      </c>
      <c r="E1321" t="s">
        <v>2034</v>
      </c>
      <c r="F1321" s="14" t="s">
        <v>1959</v>
      </c>
      <c r="G1321" s="14" t="s">
        <v>1869</v>
      </c>
      <c r="H1321" t="s">
        <v>237</v>
      </c>
      <c r="I1321" s="14" t="s">
        <v>1875</v>
      </c>
      <c r="K1321" s="3"/>
      <c r="M1321" s="3"/>
    </row>
    <row r="1322" spans="1:13">
      <c r="A1322" t="s">
        <v>2035</v>
      </c>
      <c r="B1322">
        <f ca="1">IF(OR(changes[[#This Row],[Type]]="Checklist",changes[[#This Row],[Type]]="checklist-flat"),1+IF(changes[[#This Row],[Type of change]] = "Edit",COUNTIFS($I$4:changes[[#This Row],[Name]],changes[[#This Row],[Name]], $E$4:changes[[#This Row],[Type of change]], "Edit")),B1321)</f>
        <v>1</v>
      </c>
      <c r="C1322" s="20">
        <v>44657</v>
      </c>
      <c r="D1322" s="2" t="s">
        <v>2162</v>
      </c>
      <c r="E1322" t="s">
        <v>2034</v>
      </c>
      <c r="F1322" s="14" t="s">
        <v>1959</v>
      </c>
      <c r="G1322" s="14" t="s">
        <v>1869</v>
      </c>
      <c r="H1322" t="s">
        <v>237</v>
      </c>
      <c r="I1322" s="14" t="s">
        <v>1876</v>
      </c>
      <c r="K1322" s="3"/>
      <c r="M1322" s="3"/>
    </row>
    <row r="1323" spans="1:13">
      <c r="A1323" t="s">
        <v>2035</v>
      </c>
      <c r="B1323">
        <f ca="1">IF(OR(changes[[#This Row],[Type]]="Checklist",changes[[#This Row],[Type]]="checklist-flat"),1+IF(changes[[#This Row],[Type of change]] = "Edit",COUNTIFS($I$4:changes[[#This Row],[Name]],changes[[#This Row],[Name]], $E$4:changes[[#This Row],[Type of change]], "Edit")),B1322)</f>
        <v>1</v>
      </c>
      <c r="C1323" s="20">
        <v>44657</v>
      </c>
      <c r="D1323" s="2" t="s">
        <v>2162</v>
      </c>
      <c r="E1323" t="s">
        <v>2034</v>
      </c>
      <c r="F1323" s="14" t="s">
        <v>1959</v>
      </c>
      <c r="G1323" s="14" t="s">
        <v>1869</v>
      </c>
      <c r="H1323" t="s">
        <v>237</v>
      </c>
      <c r="I1323" s="14" t="s">
        <v>1877</v>
      </c>
      <c r="K1323" s="3"/>
      <c r="M1323" s="3"/>
    </row>
    <row r="1324" spans="1:13">
      <c r="A1324" t="s">
        <v>2035</v>
      </c>
      <c r="B1324">
        <f ca="1">IF(OR(changes[[#This Row],[Type]]="Checklist",changes[[#This Row],[Type]]="checklist-flat"),1+IF(changes[[#This Row],[Type of change]] = "Edit",COUNTIFS($I$4:changes[[#This Row],[Name]],changes[[#This Row],[Name]], $E$4:changes[[#This Row],[Type of change]], "Edit")),B1323)</f>
        <v>1</v>
      </c>
      <c r="C1324" s="20">
        <v>44657</v>
      </c>
      <c r="D1324" s="2" t="s">
        <v>2162</v>
      </c>
      <c r="E1324" t="s">
        <v>2034</v>
      </c>
      <c r="F1324" s="14" t="s">
        <v>1959</v>
      </c>
      <c r="G1324" s="14" t="s">
        <v>1869</v>
      </c>
      <c r="H1324" t="s">
        <v>237</v>
      </c>
      <c r="I1324" s="14" t="s">
        <v>1878</v>
      </c>
      <c r="K1324" s="3"/>
      <c r="M1324" s="3"/>
    </row>
    <row r="1325" spans="1:13">
      <c r="A1325" t="s">
        <v>2035</v>
      </c>
      <c r="B1325">
        <f ca="1">IF(OR(changes[[#This Row],[Type]]="Checklist",changes[[#This Row],[Type]]="checklist-flat"),1+IF(changes[[#This Row],[Type of change]] = "Edit",COUNTIFS($I$4:changes[[#This Row],[Name]],changes[[#This Row],[Name]], $E$4:changes[[#This Row],[Type of change]], "Edit")),B1324)</f>
        <v>1</v>
      </c>
      <c r="C1325" s="20">
        <v>44657</v>
      </c>
      <c r="D1325" s="2" t="s">
        <v>2162</v>
      </c>
      <c r="E1325" t="s">
        <v>2034</v>
      </c>
      <c r="F1325" s="14" t="s">
        <v>1959</v>
      </c>
      <c r="G1325" s="14" t="s">
        <v>1910</v>
      </c>
      <c r="H1325" t="s">
        <v>430</v>
      </c>
      <c r="I1325" s="14" t="s">
        <v>1910</v>
      </c>
      <c r="K1325" s="3"/>
      <c r="M1325" s="3"/>
    </row>
    <row r="1326" spans="1:13">
      <c r="A1326" t="s">
        <v>2035</v>
      </c>
      <c r="B1326">
        <f ca="1">IF(OR(changes[[#This Row],[Type]]="Checklist",changes[[#This Row],[Type]]="checklist-flat"),1+IF(changes[[#This Row],[Type of change]] = "Edit",COUNTIFS($I$4:changes[[#This Row],[Name]],changes[[#This Row],[Name]], $E$4:changes[[#This Row],[Type of change]], "Edit")),B1325)</f>
        <v>1</v>
      </c>
      <c r="C1326" s="20">
        <v>44657</v>
      </c>
      <c r="D1326" s="2" t="s">
        <v>2162</v>
      </c>
      <c r="E1326" t="s">
        <v>2034</v>
      </c>
      <c r="F1326" s="14" t="s">
        <v>1959</v>
      </c>
      <c r="G1326" s="14" t="s">
        <v>1910</v>
      </c>
      <c r="H1326" t="s">
        <v>432</v>
      </c>
      <c r="I1326" t="s">
        <v>1321</v>
      </c>
      <c r="K1326" s="3"/>
      <c r="M1326" s="3"/>
    </row>
    <row r="1327" spans="1:13">
      <c r="A1327" t="s">
        <v>2035</v>
      </c>
      <c r="B1327">
        <f ca="1">IF(OR(changes[[#This Row],[Type]]="Checklist",changes[[#This Row],[Type]]="checklist-flat"),1+IF(changes[[#This Row],[Type of change]] = "Edit",COUNTIFS($I$4:changes[[#This Row],[Name]],changes[[#This Row],[Name]], $E$4:changes[[#This Row],[Type of change]], "Edit")),B1326)</f>
        <v>1</v>
      </c>
      <c r="C1327" s="20">
        <v>44657</v>
      </c>
      <c r="D1327" s="2" t="s">
        <v>2162</v>
      </c>
      <c r="E1327" t="s">
        <v>2034</v>
      </c>
      <c r="F1327" s="14" t="s">
        <v>1959</v>
      </c>
      <c r="G1327" s="14" t="s">
        <v>1910</v>
      </c>
      <c r="H1327" t="s">
        <v>15</v>
      </c>
      <c r="I1327" t="s">
        <v>1911</v>
      </c>
      <c r="K1327" s="3"/>
      <c r="M1327" s="3"/>
    </row>
    <row r="1328" spans="1:13">
      <c r="A1328" t="s">
        <v>2035</v>
      </c>
      <c r="B1328">
        <f ca="1">IF(OR(changes[[#This Row],[Type]]="Checklist",changes[[#This Row],[Type]]="checklist-flat"),1+IF(changes[[#This Row],[Type of change]] = "Edit",COUNTIFS($I$4:changes[[#This Row],[Name]],changes[[#This Row],[Name]], $E$4:changes[[#This Row],[Type of change]], "Edit")),B1327)</f>
        <v>1</v>
      </c>
      <c r="C1328" s="20">
        <v>44657</v>
      </c>
      <c r="D1328" s="2" t="s">
        <v>2162</v>
      </c>
      <c r="E1328" t="s">
        <v>2034</v>
      </c>
      <c r="F1328" s="14" t="s">
        <v>1959</v>
      </c>
      <c r="G1328" s="14" t="s">
        <v>1910</v>
      </c>
      <c r="H1328" t="s">
        <v>15</v>
      </c>
      <c r="I1328" t="s">
        <v>1912</v>
      </c>
      <c r="K1328" s="3"/>
      <c r="M1328" s="3"/>
    </row>
    <row r="1329" spans="1:13">
      <c r="A1329" t="s">
        <v>2035</v>
      </c>
      <c r="B1329">
        <f ca="1">IF(OR(changes[[#This Row],[Type]]="Checklist",changes[[#This Row],[Type]]="checklist-flat"),1+IF(changes[[#This Row],[Type of change]] = "Edit",COUNTIFS($I$4:changes[[#This Row],[Name]],changes[[#This Row],[Name]], $E$4:changes[[#This Row],[Type of change]], "Edit")),B1328)</f>
        <v>1</v>
      </c>
      <c r="C1329" s="20">
        <v>44657</v>
      </c>
      <c r="D1329" s="2" t="s">
        <v>2162</v>
      </c>
      <c r="E1329" t="s">
        <v>2034</v>
      </c>
      <c r="F1329" s="14" t="s">
        <v>1959</v>
      </c>
      <c r="G1329" s="14" t="s">
        <v>1910</v>
      </c>
      <c r="H1329" t="s">
        <v>432</v>
      </c>
      <c r="I1329" t="s">
        <v>1913</v>
      </c>
      <c r="K1329" s="3"/>
      <c r="M1329" s="3"/>
    </row>
    <row r="1330" spans="1:13">
      <c r="A1330" t="s">
        <v>2035</v>
      </c>
      <c r="B1330">
        <f ca="1">IF(OR(changes[[#This Row],[Type]]="Checklist",changes[[#This Row],[Type]]="checklist-flat"),1+IF(changes[[#This Row],[Type of change]] = "Edit",COUNTIFS($I$4:changes[[#This Row],[Name]],changes[[#This Row],[Name]], $E$4:changes[[#This Row],[Type of change]], "Edit")),B1329)</f>
        <v>1</v>
      </c>
      <c r="C1330" s="20">
        <v>44657</v>
      </c>
      <c r="D1330" s="2" t="s">
        <v>2162</v>
      </c>
      <c r="E1330" t="s">
        <v>2034</v>
      </c>
      <c r="F1330" s="14" t="s">
        <v>1959</v>
      </c>
      <c r="G1330" s="14" t="s">
        <v>1910</v>
      </c>
      <c r="H1330" t="s">
        <v>15</v>
      </c>
      <c r="I1330" t="s">
        <v>1914</v>
      </c>
      <c r="K1330" s="3"/>
      <c r="M1330" s="3"/>
    </row>
    <row r="1331" spans="1:13">
      <c r="A1331" t="s">
        <v>2035</v>
      </c>
      <c r="B1331">
        <f ca="1">IF(OR(changes[[#This Row],[Type]]="Checklist",changes[[#This Row],[Type]]="checklist-flat"),1+IF(changes[[#This Row],[Type of change]] = "Edit",COUNTIFS($I$4:changes[[#This Row],[Name]],changes[[#This Row],[Name]], $E$4:changes[[#This Row],[Type of change]], "Edit")),B1330)</f>
        <v>1</v>
      </c>
      <c r="C1331" s="20">
        <v>44657</v>
      </c>
      <c r="D1331" s="2" t="s">
        <v>2162</v>
      </c>
      <c r="E1331" t="s">
        <v>2034</v>
      </c>
      <c r="F1331" s="14" t="s">
        <v>1959</v>
      </c>
      <c r="G1331" s="14" t="s">
        <v>1910</v>
      </c>
      <c r="H1331" t="s">
        <v>15</v>
      </c>
      <c r="I1331" t="s">
        <v>1915</v>
      </c>
      <c r="K1331" s="3"/>
      <c r="M1331" s="3"/>
    </row>
    <row r="1332" spans="1:13">
      <c r="A1332" t="s">
        <v>2035</v>
      </c>
      <c r="B1332">
        <f ca="1">IF(OR(changes[[#This Row],[Type]]="Checklist",changes[[#This Row],[Type]]="checklist-flat"),1+IF(changes[[#This Row],[Type of change]] = "Edit",COUNTIFS($I$4:changes[[#This Row],[Name]],changes[[#This Row],[Name]], $E$4:changes[[#This Row],[Type of change]], "Edit")),B1331)</f>
        <v>1</v>
      </c>
      <c r="C1332" s="20">
        <v>44657</v>
      </c>
      <c r="D1332" s="2" t="s">
        <v>2162</v>
      </c>
      <c r="E1332" t="s">
        <v>2034</v>
      </c>
      <c r="F1332" s="14" t="s">
        <v>1959</v>
      </c>
      <c r="G1332" s="14" t="s">
        <v>1910</v>
      </c>
      <c r="H1332" t="s">
        <v>432</v>
      </c>
      <c r="I1332" t="s">
        <v>1916</v>
      </c>
      <c r="K1332" s="3"/>
      <c r="M1332" s="3"/>
    </row>
    <row r="1333" spans="1:13">
      <c r="A1333" t="s">
        <v>2035</v>
      </c>
      <c r="B1333">
        <f ca="1">IF(OR(changes[[#This Row],[Type]]="Checklist",changes[[#This Row],[Type]]="checklist-flat"),1+IF(changes[[#This Row],[Type of change]] = "Edit",COUNTIFS($I$4:changes[[#This Row],[Name]],changes[[#This Row],[Name]], $E$4:changes[[#This Row],[Type of change]], "Edit")),B1332)</f>
        <v>1</v>
      </c>
      <c r="C1333" s="20">
        <v>44657</v>
      </c>
      <c r="D1333" s="2" t="s">
        <v>2162</v>
      </c>
      <c r="E1333" t="s">
        <v>2034</v>
      </c>
      <c r="F1333" s="14" t="s">
        <v>1959</v>
      </c>
      <c r="G1333" s="14" t="s">
        <v>1910</v>
      </c>
      <c r="H1333" t="s">
        <v>15</v>
      </c>
      <c r="I1333" t="s">
        <v>1917</v>
      </c>
      <c r="K1333" s="3"/>
      <c r="M1333" s="3"/>
    </row>
    <row r="1334" spans="1:13">
      <c r="A1334" t="s">
        <v>2035</v>
      </c>
      <c r="B1334">
        <f ca="1">IF(OR(changes[[#This Row],[Type]]="Checklist",changes[[#This Row],[Type]]="checklist-flat"),1+IF(changes[[#This Row],[Type of change]] = "Edit",COUNTIFS($I$4:changes[[#This Row],[Name]],changes[[#This Row],[Name]], $E$4:changes[[#This Row],[Type of change]], "Edit")),B1333)</f>
        <v>1</v>
      </c>
      <c r="C1334" s="20">
        <v>44657</v>
      </c>
      <c r="D1334" s="2" t="s">
        <v>2162</v>
      </c>
      <c r="E1334" t="s">
        <v>2034</v>
      </c>
      <c r="F1334" s="14" t="s">
        <v>1959</v>
      </c>
      <c r="G1334" s="14" t="s">
        <v>1910</v>
      </c>
      <c r="H1334" t="s">
        <v>15</v>
      </c>
      <c r="I1334" t="s">
        <v>1918</v>
      </c>
      <c r="K1334" s="3"/>
      <c r="M1334" s="3"/>
    </row>
    <row r="1335" spans="1:13">
      <c r="A1335" t="s">
        <v>2035</v>
      </c>
      <c r="B1335">
        <f ca="1">IF(OR(changes[[#This Row],[Type]]="Checklist",changes[[#This Row],[Type]]="checklist-flat"),1+IF(changes[[#This Row],[Type of change]] = "Edit",COUNTIFS($I$4:changes[[#This Row],[Name]],changes[[#This Row],[Name]], $E$4:changes[[#This Row],[Type of change]], "Edit")),B1334)</f>
        <v>1</v>
      </c>
      <c r="C1335" s="20">
        <v>44657</v>
      </c>
      <c r="D1335" s="2" t="s">
        <v>2162</v>
      </c>
      <c r="E1335" t="s">
        <v>2034</v>
      </c>
      <c r="F1335" s="14" t="s">
        <v>1959</v>
      </c>
      <c r="G1335" s="14" t="s">
        <v>1910</v>
      </c>
      <c r="H1335" t="s">
        <v>15</v>
      </c>
      <c r="I1335" t="s">
        <v>1919</v>
      </c>
      <c r="K1335" s="3"/>
      <c r="M1335" s="3"/>
    </row>
    <row r="1336" spans="1:13">
      <c r="A1336" t="s">
        <v>2035</v>
      </c>
      <c r="B1336">
        <f ca="1">IF(OR(changes[[#This Row],[Type]]="Checklist",changes[[#This Row],[Type]]="checklist-flat"),1+IF(changes[[#This Row],[Type of change]] = "Edit",COUNTIFS($I$4:changes[[#This Row],[Name]],changes[[#This Row],[Name]], $E$4:changes[[#This Row],[Type of change]], "Edit")),B1335)</f>
        <v>1</v>
      </c>
      <c r="C1336" s="20">
        <v>44657</v>
      </c>
      <c r="D1336" s="2" t="s">
        <v>2162</v>
      </c>
      <c r="E1336" t="s">
        <v>2034</v>
      </c>
      <c r="F1336" s="14" t="s">
        <v>1959</v>
      </c>
      <c r="G1336" s="14" t="s">
        <v>1910</v>
      </c>
      <c r="H1336" t="s">
        <v>15</v>
      </c>
      <c r="I1336" t="s">
        <v>1920</v>
      </c>
      <c r="K1336" s="3"/>
      <c r="M1336" s="3"/>
    </row>
    <row r="1337" spans="1:13">
      <c r="A1337" t="s">
        <v>2035</v>
      </c>
      <c r="B1337">
        <f ca="1">IF(OR(changes[[#This Row],[Type]]="Checklist",changes[[#This Row],[Type]]="checklist-flat"),1+IF(changes[[#This Row],[Type of change]] = "Edit",COUNTIFS($I$4:changes[[#This Row],[Name]],changes[[#This Row],[Name]], $E$4:changes[[#This Row],[Type of change]], "Edit")),B1336)</f>
        <v>1</v>
      </c>
      <c r="C1337" s="20">
        <v>44658</v>
      </c>
      <c r="D1337" s="2" t="s">
        <v>2162</v>
      </c>
      <c r="E1337" t="s">
        <v>2034</v>
      </c>
      <c r="F1337" s="14" t="s">
        <v>1959</v>
      </c>
      <c r="G1337" t="s">
        <v>1890</v>
      </c>
      <c r="H1337" t="s">
        <v>430</v>
      </c>
      <c r="I1337" t="s">
        <v>1890</v>
      </c>
      <c r="K1337" s="3"/>
      <c r="M1337" s="3"/>
    </row>
    <row r="1338" spans="1:13">
      <c r="A1338" t="s">
        <v>2035</v>
      </c>
      <c r="B1338">
        <f ca="1">IF(OR(changes[[#This Row],[Type]]="Checklist",changes[[#This Row],[Type]]="checklist-flat"),1+IF(changes[[#This Row],[Type of change]] = "Edit",COUNTIFS($I$4:changes[[#This Row],[Name]],changes[[#This Row],[Name]], $E$4:changes[[#This Row],[Type of change]], "Edit")),B1337)</f>
        <v>1</v>
      </c>
      <c r="C1338" s="20">
        <v>44658</v>
      </c>
      <c r="D1338" s="2" t="s">
        <v>2162</v>
      </c>
      <c r="E1338" t="s">
        <v>2034</v>
      </c>
      <c r="F1338" s="14" t="s">
        <v>1959</v>
      </c>
      <c r="G1338" t="s">
        <v>1890</v>
      </c>
      <c r="H1338" t="s">
        <v>432</v>
      </c>
      <c r="I1338" t="s">
        <v>1891</v>
      </c>
      <c r="K1338" s="3"/>
      <c r="M1338" s="3"/>
    </row>
    <row r="1339" spans="1:13">
      <c r="A1339" t="s">
        <v>2035</v>
      </c>
      <c r="B1339">
        <f ca="1">IF(OR(changes[[#This Row],[Type]]="Checklist",changes[[#This Row],[Type]]="checklist-flat"),1+IF(changes[[#This Row],[Type of change]] = "Edit",COUNTIFS($I$4:changes[[#This Row],[Name]],changes[[#This Row],[Name]], $E$4:changes[[#This Row],[Type of change]], "Edit")),B1338)</f>
        <v>1</v>
      </c>
      <c r="C1339" s="20">
        <v>44658</v>
      </c>
      <c r="D1339" s="2" t="s">
        <v>2162</v>
      </c>
      <c r="E1339" t="s">
        <v>2034</v>
      </c>
      <c r="F1339" s="14" t="s">
        <v>1959</v>
      </c>
      <c r="G1339" t="s">
        <v>1890</v>
      </c>
      <c r="H1339" t="s">
        <v>15</v>
      </c>
      <c r="I1339" t="s">
        <v>1892</v>
      </c>
      <c r="K1339" s="3"/>
      <c r="M1339" s="3"/>
    </row>
    <row r="1340" spans="1:13">
      <c r="A1340" t="s">
        <v>2035</v>
      </c>
      <c r="B1340">
        <f ca="1">IF(OR(changes[[#This Row],[Type]]="Checklist",changes[[#This Row],[Type]]="checklist-flat"),1+IF(changes[[#This Row],[Type of change]] = "Edit",COUNTIFS($I$4:changes[[#This Row],[Name]],changes[[#This Row],[Name]], $E$4:changes[[#This Row],[Type of change]], "Edit")),B1339)</f>
        <v>1</v>
      </c>
      <c r="C1340" s="20">
        <v>44658</v>
      </c>
      <c r="D1340" s="2" t="s">
        <v>2162</v>
      </c>
      <c r="E1340" t="s">
        <v>2034</v>
      </c>
      <c r="F1340" s="14" t="s">
        <v>1959</v>
      </c>
      <c r="G1340" t="s">
        <v>1890</v>
      </c>
      <c r="H1340" t="s">
        <v>15</v>
      </c>
      <c r="I1340" t="s">
        <v>1893</v>
      </c>
      <c r="K1340" s="3"/>
      <c r="M1340" s="3"/>
    </row>
    <row r="1341" spans="1:13">
      <c r="A1341" t="s">
        <v>2035</v>
      </c>
      <c r="B1341">
        <f ca="1">IF(OR(changes[[#This Row],[Type]]="Checklist",changes[[#This Row],[Type]]="checklist-flat"),1+IF(changes[[#This Row],[Type of change]] = "Edit",COUNTIFS($I$4:changes[[#This Row],[Name]],changes[[#This Row],[Name]], $E$4:changes[[#This Row],[Type of change]], "Edit")),B1340)</f>
        <v>1</v>
      </c>
      <c r="C1341" s="20">
        <v>44658</v>
      </c>
      <c r="D1341" s="2" t="s">
        <v>2162</v>
      </c>
      <c r="E1341" t="s">
        <v>2034</v>
      </c>
      <c r="F1341" s="14" t="s">
        <v>1959</v>
      </c>
      <c r="G1341" t="s">
        <v>1890</v>
      </c>
      <c r="H1341" t="s">
        <v>15</v>
      </c>
      <c r="I1341" t="s">
        <v>1894</v>
      </c>
      <c r="K1341" s="3"/>
      <c r="M1341" s="3"/>
    </row>
    <row r="1342" spans="1:13">
      <c r="A1342" t="s">
        <v>2035</v>
      </c>
      <c r="B1342">
        <f ca="1">IF(OR(changes[[#This Row],[Type]]="Checklist",changes[[#This Row],[Type]]="checklist-flat"),1+IF(changes[[#This Row],[Type of change]] = "Edit",COUNTIFS($I$4:changes[[#This Row],[Name]],changes[[#This Row],[Name]], $E$4:changes[[#This Row],[Type of change]], "Edit")),B1341)</f>
        <v>1</v>
      </c>
      <c r="C1342" s="20">
        <v>44658</v>
      </c>
      <c r="D1342" s="2" t="s">
        <v>2162</v>
      </c>
      <c r="E1342" t="s">
        <v>2034</v>
      </c>
      <c r="F1342" s="14" t="s">
        <v>1959</v>
      </c>
      <c r="G1342" t="s">
        <v>1890</v>
      </c>
      <c r="H1342" t="s">
        <v>15</v>
      </c>
      <c r="I1342" t="s">
        <v>1895</v>
      </c>
      <c r="K1342" s="3"/>
      <c r="M1342" s="3"/>
    </row>
    <row r="1343" spans="1:13">
      <c r="A1343" t="s">
        <v>2035</v>
      </c>
      <c r="B1343">
        <f ca="1">IF(OR(changes[[#This Row],[Type]]="Checklist",changes[[#This Row],[Type]]="checklist-flat"),1+IF(changes[[#This Row],[Type of change]] = "Edit",COUNTIFS($I$4:changes[[#This Row],[Name]],changes[[#This Row],[Name]], $E$4:changes[[#This Row],[Type of change]], "Edit")),B1342)</f>
        <v>1</v>
      </c>
      <c r="C1343" s="20">
        <v>44658</v>
      </c>
      <c r="D1343" s="2" t="s">
        <v>2162</v>
      </c>
      <c r="E1343" t="s">
        <v>2034</v>
      </c>
      <c r="F1343" s="14" t="s">
        <v>1959</v>
      </c>
      <c r="G1343" t="s">
        <v>1890</v>
      </c>
      <c r="H1343" t="s">
        <v>15</v>
      </c>
      <c r="I1343" t="s">
        <v>1896</v>
      </c>
      <c r="K1343" s="3"/>
      <c r="M1343" s="3"/>
    </row>
    <row r="1344" spans="1:13">
      <c r="A1344" t="s">
        <v>2035</v>
      </c>
      <c r="B1344">
        <f ca="1">IF(OR(changes[[#This Row],[Type]]="Checklist",changes[[#This Row],[Type]]="checklist-flat"),1+IF(changes[[#This Row],[Type of change]] = "Edit",COUNTIFS($I$4:changes[[#This Row],[Name]],changes[[#This Row],[Name]], $E$4:changes[[#This Row],[Type of change]], "Edit")),B1343)</f>
        <v>1</v>
      </c>
      <c r="C1344" s="20">
        <v>44658</v>
      </c>
      <c r="D1344" s="2" t="s">
        <v>2162</v>
      </c>
      <c r="E1344" t="s">
        <v>2034</v>
      </c>
      <c r="F1344" s="14" t="s">
        <v>1959</v>
      </c>
      <c r="G1344" t="s">
        <v>1890</v>
      </c>
      <c r="H1344" t="s">
        <v>15</v>
      </c>
      <c r="I1344" t="s">
        <v>1897</v>
      </c>
      <c r="K1344" s="3"/>
      <c r="M1344" s="3"/>
    </row>
    <row r="1345" spans="1:13">
      <c r="A1345" t="s">
        <v>2035</v>
      </c>
      <c r="B1345">
        <f ca="1">IF(OR(changes[[#This Row],[Type]]="Checklist",changes[[#This Row],[Type]]="checklist-flat"),1+IF(changes[[#This Row],[Type of change]] = "Edit",COUNTIFS($I$4:changes[[#This Row],[Name]],changes[[#This Row],[Name]], $E$4:changes[[#This Row],[Type of change]], "Edit")),B1344)</f>
        <v>1</v>
      </c>
      <c r="C1345" s="20">
        <v>44658</v>
      </c>
      <c r="D1345" s="2" t="s">
        <v>2162</v>
      </c>
      <c r="E1345" t="s">
        <v>2034</v>
      </c>
      <c r="F1345" s="14" t="s">
        <v>1959</v>
      </c>
      <c r="G1345" t="s">
        <v>1890</v>
      </c>
      <c r="H1345" t="s">
        <v>432</v>
      </c>
      <c r="I1345" t="s">
        <v>1898</v>
      </c>
      <c r="K1345" s="3"/>
      <c r="M1345" s="3"/>
    </row>
    <row r="1346" spans="1:13">
      <c r="A1346" t="s">
        <v>2035</v>
      </c>
      <c r="B1346">
        <f ca="1">IF(OR(changes[[#This Row],[Type]]="Checklist",changes[[#This Row],[Type]]="checklist-flat"),1+IF(changes[[#This Row],[Type of change]] = "Edit",COUNTIFS($I$4:changes[[#This Row],[Name]],changes[[#This Row],[Name]], $E$4:changes[[#This Row],[Type of change]], "Edit")),B1345)</f>
        <v>1</v>
      </c>
      <c r="C1346" s="20">
        <v>44658</v>
      </c>
      <c r="D1346" s="2" t="s">
        <v>2162</v>
      </c>
      <c r="E1346" t="s">
        <v>2034</v>
      </c>
      <c r="F1346" s="14" t="s">
        <v>1959</v>
      </c>
      <c r="G1346" t="s">
        <v>1890</v>
      </c>
      <c r="H1346" t="s">
        <v>15</v>
      </c>
      <c r="I1346" t="s">
        <v>1899</v>
      </c>
      <c r="K1346" s="3"/>
      <c r="M1346" s="3"/>
    </row>
    <row r="1347" spans="1:13">
      <c r="A1347" t="s">
        <v>2035</v>
      </c>
      <c r="B1347">
        <f ca="1">IF(OR(changes[[#This Row],[Type]]="Checklist",changes[[#This Row],[Type]]="checklist-flat"),1+IF(changes[[#This Row],[Type of change]] = "Edit",COUNTIFS($I$4:changes[[#This Row],[Name]],changes[[#This Row],[Name]], $E$4:changes[[#This Row],[Type of change]], "Edit")),B1346)</f>
        <v>1</v>
      </c>
      <c r="C1347" s="20">
        <v>44658</v>
      </c>
      <c r="D1347" s="2" t="s">
        <v>2162</v>
      </c>
      <c r="E1347" t="s">
        <v>2034</v>
      </c>
      <c r="F1347" s="14" t="s">
        <v>1959</v>
      </c>
      <c r="G1347" t="s">
        <v>1890</v>
      </c>
      <c r="H1347" t="s">
        <v>432</v>
      </c>
      <c r="I1347" t="s">
        <v>1900</v>
      </c>
      <c r="K1347" s="3"/>
      <c r="M1347" s="3"/>
    </row>
    <row r="1348" spans="1:13">
      <c r="A1348" t="s">
        <v>2035</v>
      </c>
      <c r="B1348">
        <f ca="1">IF(OR(changes[[#This Row],[Type]]="Checklist",changes[[#This Row],[Type]]="checklist-flat"),1+IF(changes[[#This Row],[Type of change]] = "Edit",COUNTIFS($I$4:changes[[#This Row],[Name]],changes[[#This Row],[Name]], $E$4:changes[[#This Row],[Type of change]], "Edit")),B1347)</f>
        <v>1</v>
      </c>
      <c r="C1348" s="20">
        <v>44658</v>
      </c>
      <c r="D1348" s="2" t="s">
        <v>2162</v>
      </c>
      <c r="E1348" t="s">
        <v>2034</v>
      </c>
      <c r="F1348" s="14" t="s">
        <v>1959</v>
      </c>
      <c r="G1348" t="s">
        <v>1890</v>
      </c>
      <c r="H1348" t="s">
        <v>15</v>
      </c>
      <c r="I1348" t="s">
        <v>1901</v>
      </c>
      <c r="K1348" s="3"/>
      <c r="M1348" s="3"/>
    </row>
    <row r="1349" spans="1:13">
      <c r="A1349" t="s">
        <v>2035</v>
      </c>
      <c r="B1349">
        <f ca="1">IF(OR(changes[[#This Row],[Type]]="Checklist",changes[[#This Row],[Type]]="checklist-flat"),1+IF(changes[[#This Row],[Type of change]] = "Edit",COUNTIFS($I$4:changes[[#This Row],[Name]],changes[[#This Row],[Name]], $E$4:changes[[#This Row],[Type of change]], "Edit")),B1348)</f>
        <v>1</v>
      </c>
      <c r="C1349" s="20">
        <v>44658</v>
      </c>
      <c r="D1349" s="2" t="s">
        <v>2162</v>
      </c>
      <c r="E1349" t="s">
        <v>2034</v>
      </c>
      <c r="F1349" s="14" t="s">
        <v>1959</v>
      </c>
      <c r="G1349" t="s">
        <v>1890</v>
      </c>
      <c r="H1349" t="s">
        <v>432</v>
      </c>
      <c r="I1349" t="s">
        <v>1902</v>
      </c>
      <c r="K1349" s="3"/>
      <c r="M1349" s="3"/>
    </row>
    <row r="1350" spans="1:13">
      <c r="A1350" t="s">
        <v>2035</v>
      </c>
      <c r="B1350">
        <f ca="1">IF(OR(changes[[#This Row],[Type]]="Checklist",changes[[#This Row],[Type]]="checklist-flat"),1+IF(changes[[#This Row],[Type of change]] = "Edit",COUNTIFS($I$4:changes[[#This Row],[Name]],changes[[#This Row],[Name]], $E$4:changes[[#This Row],[Type of change]], "Edit")),B1349)</f>
        <v>1</v>
      </c>
      <c r="C1350" s="20">
        <v>44658</v>
      </c>
      <c r="D1350" s="2" t="s">
        <v>2162</v>
      </c>
      <c r="E1350" t="s">
        <v>2034</v>
      </c>
      <c r="F1350" s="14" t="s">
        <v>1959</v>
      </c>
      <c r="G1350" t="s">
        <v>1890</v>
      </c>
      <c r="H1350" t="s">
        <v>15</v>
      </c>
      <c r="I1350" t="s">
        <v>1903</v>
      </c>
      <c r="K1350" s="3"/>
      <c r="M1350" s="3"/>
    </row>
    <row r="1351" spans="1:13">
      <c r="A1351" t="s">
        <v>2035</v>
      </c>
      <c r="B1351">
        <f ca="1">IF(OR(changes[[#This Row],[Type]]="Checklist",changes[[#This Row],[Type]]="checklist-flat"),1+IF(changes[[#This Row],[Type of change]] = "Edit",COUNTIFS($I$4:changes[[#This Row],[Name]],changes[[#This Row],[Name]], $E$4:changes[[#This Row],[Type of change]], "Edit")),B1350)</f>
        <v>1</v>
      </c>
      <c r="C1351" s="20">
        <v>44658</v>
      </c>
      <c r="D1351" s="2" t="s">
        <v>2162</v>
      </c>
      <c r="E1351" t="s">
        <v>2034</v>
      </c>
      <c r="F1351" s="14" t="s">
        <v>1959</v>
      </c>
      <c r="G1351" t="s">
        <v>1890</v>
      </c>
      <c r="H1351" t="s">
        <v>15</v>
      </c>
      <c r="I1351" t="s">
        <v>1904</v>
      </c>
      <c r="K1351" s="3"/>
      <c r="M1351" s="3"/>
    </row>
    <row r="1352" spans="1:13">
      <c r="A1352" t="s">
        <v>2035</v>
      </c>
      <c r="B1352">
        <f ca="1">IF(OR(changes[[#This Row],[Type]]="Checklist",changes[[#This Row],[Type]]="checklist-flat"),1+IF(changes[[#This Row],[Type of change]] = "Edit",COUNTIFS($I$4:changes[[#This Row],[Name]],changes[[#This Row],[Name]], $E$4:changes[[#This Row],[Type of change]], "Edit")),B1351)</f>
        <v>1</v>
      </c>
      <c r="C1352" s="20">
        <v>44658</v>
      </c>
      <c r="D1352" s="2" t="s">
        <v>2162</v>
      </c>
      <c r="E1352" t="s">
        <v>2034</v>
      </c>
      <c r="F1352" s="14" t="s">
        <v>1959</v>
      </c>
      <c r="G1352" t="s">
        <v>1890</v>
      </c>
      <c r="H1352" t="s">
        <v>432</v>
      </c>
      <c r="I1352" t="s">
        <v>1905</v>
      </c>
      <c r="K1352" s="3"/>
      <c r="M1352" s="3"/>
    </row>
    <row r="1353" spans="1:13">
      <c r="A1353" t="s">
        <v>2035</v>
      </c>
      <c r="B1353">
        <f ca="1">IF(OR(changes[[#This Row],[Type]]="Checklist",changes[[#This Row],[Type]]="checklist-flat"),1+IF(changes[[#This Row],[Type of change]] = "Edit",COUNTIFS($I$4:changes[[#This Row],[Name]],changes[[#This Row],[Name]], $E$4:changes[[#This Row],[Type of change]], "Edit")),B1352)</f>
        <v>1</v>
      </c>
      <c r="C1353" s="20">
        <v>44658</v>
      </c>
      <c r="D1353" s="2" t="s">
        <v>2162</v>
      </c>
      <c r="E1353" t="s">
        <v>2034</v>
      </c>
      <c r="F1353" s="14" t="s">
        <v>1959</v>
      </c>
      <c r="G1353" t="s">
        <v>1890</v>
      </c>
      <c r="H1353" t="s">
        <v>15</v>
      </c>
      <c r="I1353" t="s">
        <v>1906</v>
      </c>
      <c r="K1353" s="3"/>
      <c r="M1353" s="3"/>
    </row>
    <row r="1354" spans="1:13">
      <c r="A1354" t="s">
        <v>2035</v>
      </c>
      <c r="B1354">
        <f ca="1">IF(OR(changes[[#This Row],[Type]]="Checklist",changes[[#This Row],[Type]]="checklist-flat"),1+IF(changes[[#This Row],[Type of change]] = "Edit",COUNTIFS($I$4:changes[[#This Row],[Name]],changes[[#This Row],[Name]], $E$4:changes[[#This Row],[Type of change]], "Edit")),B1353)</f>
        <v>1</v>
      </c>
      <c r="C1354" s="20">
        <v>44658</v>
      </c>
      <c r="D1354" s="2" t="s">
        <v>2162</v>
      </c>
      <c r="E1354" t="s">
        <v>2034</v>
      </c>
      <c r="F1354" s="14" t="s">
        <v>1959</v>
      </c>
      <c r="G1354" t="s">
        <v>1890</v>
      </c>
      <c r="H1354" t="s">
        <v>15</v>
      </c>
      <c r="I1354" t="s">
        <v>1907</v>
      </c>
      <c r="K1354" s="3"/>
      <c r="M1354" s="3"/>
    </row>
    <row r="1355" spans="1:13">
      <c r="A1355" t="s">
        <v>2035</v>
      </c>
      <c r="B1355">
        <f ca="1">IF(OR(changes[[#This Row],[Type]]="Checklist",changes[[#This Row],[Type]]="checklist-flat"),1+IF(changes[[#This Row],[Type of change]] = "Edit",COUNTIFS($I$4:changes[[#This Row],[Name]],changes[[#This Row],[Name]], $E$4:changes[[#This Row],[Type of change]], "Edit")),B1354)</f>
        <v>1</v>
      </c>
      <c r="C1355" s="20">
        <v>44658</v>
      </c>
      <c r="D1355" s="2" t="s">
        <v>2162</v>
      </c>
      <c r="E1355" t="s">
        <v>2034</v>
      </c>
      <c r="F1355" s="14" t="s">
        <v>1959</v>
      </c>
      <c r="G1355" t="s">
        <v>1908</v>
      </c>
      <c r="H1355" t="s">
        <v>430</v>
      </c>
      <c r="I1355" t="s">
        <v>1908</v>
      </c>
      <c r="K1355" s="3"/>
      <c r="M1355" s="3"/>
    </row>
    <row r="1356" spans="1:13">
      <c r="A1356" t="s">
        <v>2035</v>
      </c>
      <c r="B1356">
        <f ca="1">IF(OR(changes[[#This Row],[Type]]="Checklist",changes[[#This Row],[Type]]="checklist-flat"),1+IF(changes[[#This Row],[Type of change]] = "Edit",COUNTIFS($I$4:changes[[#This Row],[Name]],changes[[#This Row],[Name]], $E$4:changes[[#This Row],[Type of change]], "Edit")),B1355)</f>
        <v>1</v>
      </c>
      <c r="C1356" s="20">
        <v>44658</v>
      </c>
      <c r="D1356" s="2" t="s">
        <v>2162</v>
      </c>
      <c r="E1356" t="s">
        <v>2034</v>
      </c>
      <c r="F1356" s="14" t="s">
        <v>1959</v>
      </c>
      <c r="G1356" t="s">
        <v>1908</v>
      </c>
      <c r="H1356" t="s">
        <v>15</v>
      </c>
      <c r="I1356" t="s">
        <v>1909</v>
      </c>
      <c r="K1356" s="3"/>
      <c r="M1356" s="3"/>
    </row>
    <row r="1357" spans="1:13">
      <c r="A1357" t="s">
        <v>2035</v>
      </c>
      <c r="B1357">
        <f ca="1">IF(OR(changes[[#This Row],[Type]]="Checklist",changes[[#This Row],[Type]]="checklist-flat"),1+IF(changes[[#This Row],[Type of change]] = "Edit",COUNTIFS($I$4:changes[[#This Row],[Name]],changes[[#This Row],[Name]], $E$4:changes[[#This Row],[Type of change]], "Edit")),B1356)</f>
        <v>1</v>
      </c>
      <c r="C1357" s="20">
        <v>44658</v>
      </c>
      <c r="D1357" s="2" t="s">
        <v>2162</v>
      </c>
      <c r="E1357" t="s">
        <v>2034</v>
      </c>
      <c r="F1357" s="14" t="s">
        <v>1959</v>
      </c>
      <c r="G1357" t="s">
        <v>1908</v>
      </c>
      <c r="H1357" t="s">
        <v>939</v>
      </c>
      <c r="I1357" t="s">
        <v>1216</v>
      </c>
      <c r="K1357" s="3"/>
      <c r="M1357" s="3"/>
    </row>
    <row r="1358" spans="1:13">
      <c r="A1358" t="s">
        <v>2035</v>
      </c>
      <c r="B1358">
        <f ca="1">IF(OR(changes[[#This Row],[Type]]="Checklist",changes[[#This Row],[Type]]="checklist-flat"),1+IF(changes[[#This Row],[Type of change]] = "Edit",COUNTIFS($I$4:changes[[#This Row],[Name]],changes[[#This Row],[Name]], $E$4:changes[[#This Row],[Type of change]], "Edit")),B1357)</f>
        <v>1</v>
      </c>
      <c r="C1358" s="20">
        <v>44658</v>
      </c>
      <c r="D1358" s="2" t="s">
        <v>2168</v>
      </c>
      <c r="E1358" t="s">
        <v>2034</v>
      </c>
      <c r="F1358" s="14" t="s">
        <v>1959</v>
      </c>
      <c r="G1358" t="s">
        <v>755</v>
      </c>
      <c r="H1358" t="s">
        <v>430</v>
      </c>
      <c r="I1358" t="s">
        <v>755</v>
      </c>
      <c r="K1358" s="3"/>
      <c r="M1358" s="3"/>
    </row>
    <row r="1359" spans="1:13">
      <c r="A1359" t="s">
        <v>2035</v>
      </c>
      <c r="B1359">
        <f ca="1">IF(OR(changes[[#This Row],[Type]]="Checklist",changes[[#This Row],[Type]]="checklist-flat"),1+IF(changes[[#This Row],[Type of change]] = "Edit",COUNTIFS($I$4:changes[[#This Row],[Name]],changes[[#This Row],[Name]], $E$4:changes[[#This Row],[Type of change]], "Edit")),B1358)</f>
        <v>1</v>
      </c>
      <c r="C1359" s="20">
        <v>44658</v>
      </c>
      <c r="D1359" s="2" t="s">
        <v>2168</v>
      </c>
      <c r="E1359" t="s">
        <v>2034</v>
      </c>
      <c r="F1359" s="14" t="s">
        <v>1959</v>
      </c>
      <c r="G1359" t="s">
        <v>755</v>
      </c>
      <c r="H1359" t="s">
        <v>15</v>
      </c>
      <c r="I1359" t="s">
        <v>2489</v>
      </c>
      <c r="K1359" s="3"/>
      <c r="M1359" s="3"/>
    </row>
    <row r="1360" spans="1:13">
      <c r="A1360" t="s">
        <v>2035</v>
      </c>
      <c r="B1360">
        <f ca="1">IF(OR(changes[[#This Row],[Type]]="Checklist",changes[[#This Row],[Type]]="checklist-flat"),1+IF(changes[[#This Row],[Type of change]] = "Edit",COUNTIFS($I$4:changes[[#This Row],[Name]],changes[[#This Row],[Name]], $E$4:changes[[#This Row],[Type of change]], "Edit")),B1359)</f>
        <v>1</v>
      </c>
      <c r="C1360" s="20">
        <v>44658</v>
      </c>
      <c r="D1360" s="2" t="s">
        <v>2168</v>
      </c>
      <c r="E1360" t="s">
        <v>2034</v>
      </c>
      <c r="F1360" s="14" t="s">
        <v>1959</v>
      </c>
      <c r="G1360" t="s">
        <v>755</v>
      </c>
      <c r="H1360" t="s">
        <v>15</v>
      </c>
      <c r="I1360" t="s">
        <v>2490</v>
      </c>
      <c r="K1360" s="3"/>
      <c r="M1360" s="3"/>
    </row>
    <row r="1361" spans="1:13">
      <c r="A1361" t="s">
        <v>2035</v>
      </c>
      <c r="B1361">
        <f ca="1">IF(OR(changes[[#This Row],[Type]]="Checklist",changes[[#This Row],[Type]]="checklist-flat"),1+IF(changes[[#This Row],[Type of change]] = "Edit",COUNTIFS($I$4:changes[[#This Row],[Name]],changes[[#This Row],[Name]], $E$4:changes[[#This Row],[Type of change]], "Edit")),B1360)</f>
        <v>1</v>
      </c>
      <c r="C1361" s="20">
        <v>44658</v>
      </c>
      <c r="D1361" s="2" t="s">
        <v>2168</v>
      </c>
      <c r="E1361" t="s">
        <v>2034</v>
      </c>
      <c r="F1361" s="14" t="s">
        <v>1959</v>
      </c>
      <c r="G1361" t="s">
        <v>755</v>
      </c>
      <c r="H1361" t="s">
        <v>15</v>
      </c>
      <c r="I1361" t="s">
        <v>2491</v>
      </c>
      <c r="K1361" s="3"/>
      <c r="M1361" s="3"/>
    </row>
    <row r="1362" spans="1:13">
      <c r="A1362" t="s">
        <v>2035</v>
      </c>
      <c r="B1362">
        <f ca="1">IF(OR(changes[[#This Row],[Type]]="Checklist",changes[[#This Row],[Type]]="checklist-flat"),1+IF(changes[[#This Row],[Type of change]] = "Edit",COUNTIFS($I$4:changes[[#This Row],[Name]],changes[[#This Row],[Name]], $E$4:changes[[#This Row],[Type of change]], "Edit")),B1361)</f>
        <v>1</v>
      </c>
      <c r="C1362" s="20">
        <v>44658</v>
      </c>
      <c r="D1362" s="2" t="s">
        <v>2168</v>
      </c>
      <c r="E1362" t="s">
        <v>2034</v>
      </c>
      <c r="F1362" s="14" t="s">
        <v>1959</v>
      </c>
      <c r="G1362" t="s">
        <v>755</v>
      </c>
      <c r="H1362" t="s">
        <v>15</v>
      </c>
      <c r="I1362" t="s">
        <v>2492</v>
      </c>
      <c r="K1362" s="3"/>
      <c r="M1362" s="3"/>
    </row>
    <row r="1363" spans="1:13">
      <c r="A1363" t="s">
        <v>2035</v>
      </c>
      <c r="B1363">
        <f ca="1">IF(OR(changes[[#This Row],[Type]]="Checklist",changes[[#This Row],[Type]]="checklist-flat"),1+IF(changes[[#This Row],[Type of change]] = "Edit",COUNTIFS($I$4:changes[[#This Row],[Name]],changes[[#This Row],[Name]], $E$4:changes[[#This Row],[Type of change]], "Edit")),B1362)</f>
        <v>1</v>
      </c>
      <c r="C1363" s="20">
        <v>44659</v>
      </c>
      <c r="D1363" s="2" t="s">
        <v>2178</v>
      </c>
      <c r="E1363" t="s">
        <v>2034</v>
      </c>
      <c r="F1363" s="14" t="s">
        <v>1959</v>
      </c>
      <c r="G1363" s="14" t="s">
        <v>1201</v>
      </c>
      <c r="H1363" t="s">
        <v>430</v>
      </c>
      <c r="I1363" s="14" t="s">
        <v>1201</v>
      </c>
      <c r="K1363" s="3"/>
      <c r="M1363" s="3"/>
    </row>
    <row r="1364" spans="1:13">
      <c r="A1364" t="s">
        <v>2035</v>
      </c>
      <c r="B1364">
        <f ca="1">IF(OR(changes[[#This Row],[Type]]="Checklist",changes[[#This Row],[Type]]="checklist-flat"),1+IF(changes[[#This Row],[Type of change]] = "Edit",COUNTIFS($I$4:changes[[#This Row],[Name]],changes[[#This Row],[Name]], $E$4:changes[[#This Row],[Type of change]], "Edit")),B1363)</f>
        <v>1</v>
      </c>
      <c r="C1364" s="20">
        <v>44659</v>
      </c>
      <c r="D1364" s="2" t="s">
        <v>2178</v>
      </c>
      <c r="E1364" t="s">
        <v>2034</v>
      </c>
      <c r="F1364" s="14" t="s">
        <v>1959</v>
      </c>
      <c r="G1364" s="14" t="s">
        <v>1201</v>
      </c>
      <c r="H1364" t="s">
        <v>15</v>
      </c>
      <c r="I1364" t="s">
        <v>1202</v>
      </c>
      <c r="K1364" s="3"/>
      <c r="M1364" s="3"/>
    </row>
    <row r="1365" spans="1:13">
      <c r="A1365" t="s">
        <v>2035</v>
      </c>
      <c r="B1365">
        <f ca="1">IF(OR(changes[[#This Row],[Type]]="Checklist",changes[[#This Row],[Type]]="checklist-flat"),1+IF(changes[[#This Row],[Type of change]] = "Edit",COUNTIFS($I$4:changes[[#This Row],[Name]],changes[[#This Row],[Name]], $E$4:changes[[#This Row],[Type of change]], "Edit")),B1364)</f>
        <v>1</v>
      </c>
      <c r="C1365" s="20">
        <v>44659</v>
      </c>
      <c r="D1365" s="2" t="s">
        <v>2178</v>
      </c>
      <c r="E1365" t="s">
        <v>2034</v>
      </c>
      <c r="F1365" s="14" t="s">
        <v>1959</v>
      </c>
      <c r="G1365" s="14" t="s">
        <v>1201</v>
      </c>
      <c r="H1365" t="s">
        <v>186</v>
      </c>
      <c r="I1365" t="s">
        <v>1203</v>
      </c>
      <c r="J1365" t="s">
        <v>1204</v>
      </c>
      <c r="K1365" s="3"/>
      <c r="M1365" s="3"/>
    </row>
    <row r="1366" spans="1:13">
      <c r="A1366" t="s">
        <v>2035</v>
      </c>
      <c r="B1366">
        <f ca="1">IF(OR(changes[[#This Row],[Type]]="Checklist",changes[[#This Row],[Type]]="checklist-flat"),1+IF(changes[[#This Row],[Type of change]] = "Edit",COUNTIFS($I$4:changes[[#This Row],[Name]],changes[[#This Row],[Name]], $E$4:changes[[#This Row],[Type of change]], "Edit")),B1365)</f>
        <v>1</v>
      </c>
      <c r="C1366" s="20">
        <v>44659</v>
      </c>
      <c r="D1366" s="2" t="s">
        <v>2178</v>
      </c>
      <c r="E1366" t="s">
        <v>2034</v>
      </c>
      <c r="F1366" s="14" t="s">
        <v>1959</v>
      </c>
      <c r="G1366" s="14" t="s">
        <v>1201</v>
      </c>
      <c r="H1366" t="s">
        <v>186</v>
      </c>
      <c r="I1366" t="s">
        <v>1205</v>
      </c>
      <c r="J1366" t="s">
        <v>1206</v>
      </c>
      <c r="K1366" s="3"/>
      <c r="M1366" s="3"/>
    </row>
    <row r="1367" spans="1:13">
      <c r="A1367" t="s">
        <v>2035</v>
      </c>
      <c r="B1367">
        <f ca="1">IF(OR(changes[[#This Row],[Type]]="Checklist",changes[[#This Row],[Type]]="checklist-flat"),1+IF(changes[[#This Row],[Type of change]] = "Edit",COUNTIFS($I$4:changes[[#This Row],[Name]],changes[[#This Row],[Name]], $E$4:changes[[#This Row],[Type of change]], "Edit")),B1366)</f>
        <v>1</v>
      </c>
      <c r="C1367" s="20">
        <v>44659</v>
      </c>
      <c r="D1367" s="2" t="s">
        <v>2178</v>
      </c>
      <c r="E1367" t="s">
        <v>2034</v>
      </c>
      <c r="F1367" s="14" t="s">
        <v>1959</v>
      </c>
      <c r="G1367" s="14" t="s">
        <v>1201</v>
      </c>
      <c r="H1367" t="s">
        <v>682</v>
      </c>
      <c r="I1367" t="s">
        <v>1207</v>
      </c>
      <c r="K1367" s="3"/>
      <c r="M1367" s="3"/>
    </row>
    <row r="1368" spans="1:13">
      <c r="A1368" t="s">
        <v>2035</v>
      </c>
      <c r="B1368">
        <f ca="1">IF(OR(changes[[#This Row],[Type]]="Checklist",changes[[#This Row],[Type]]="checklist-flat"),1+IF(changes[[#This Row],[Type of change]] = "Edit",COUNTIFS($I$4:changes[[#This Row],[Name]],changes[[#This Row],[Name]], $E$4:changes[[#This Row],[Type of change]], "Edit")),B1367)</f>
        <v>1</v>
      </c>
      <c r="C1368" s="20">
        <v>44659</v>
      </c>
      <c r="D1368" s="2" t="s">
        <v>2178</v>
      </c>
      <c r="E1368" t="s">
        <v>2034</v>
      </c>
      <c r="F1368" s="14" t="s">
        <v>1959</v>
      </c>
      <c r="G1368" s="14" t="s">
        <v>1201</v>
      </c>
      <c r="H1368" t="s">
        <v>896</v>
      </c>
      <c r="I1368" t="s">
        <v>1208</v>
      </c>
      <c r="J1368" t="s">
        <v>1209</v>
      </c>
      <c r="K1368" s="3"/>
      <c r="M1368" s="3"/>
    </row>
    <row r="1369" spans="1:13">
      <c r="A1369" t="s">
        <v>2035</v>
      </c>
      <c r="B1369">
        <f ca="1">IF(OR(changes[[#This Row],[Type]]="Checklist",changes[[#This Row],[Type]]="checklist-flat"),1+IF(changes[[#This Row],[Type of change]] = "Edit",COUNTIFS($I$4:changes[[#This Row],[Name]],changes[[#This Row],[Name]], $E$4:changes[[#This Row],[Type of change]], "Edit")),B1368)</f>
        <v>1</v>
      </c>
      <c r="C1369" s="20">
        <v>44659</v>
      </c>
      <c r="D1369" s="2" t="s">
        <v>2178</v>
      </c>
      <c r="E1369" t="s">
        <v>2034</v>
      </c>
      <c r="F1369" s="14" t="s">
        <v>1959</v>
      </c>
      <c r="G1369" s="14" t="s">
        <v>1201</v>
      </c>
      <c r="H1369" t="s">
        <v>682</v>
      </c>
      <c r="I1369" t="s">
        <v>1207</v>
      </c>
      <c r="K1369" s="3"/>
      <c r="M1369" s="3"/>
    </row>
    <row r="1370" spans="1:13">
      <c r="A1370" t="s">
        <v>2035</v>
      </c>
      <c r="B1370">
        <f ca="1">IF(OR(changes[[#This Row],[Type]]="Checklist",changes[[#This Row],[Type]]="checklist-flat"),1+IF(changes[[#This Row],[Type of change]] = "Edit",COUNTIFS($I$4:changes[[#This Row],[Name]],changes[[#This Row],[Name]], $E$4:changes[[#This Row],[Type of change]], "Edit")),B1369)</f>
        <v>1</v>
      </c>
      <c r="C1370" s="20">
        <v>44659</v>
      </c>
      <c r="D1370" s="2" t="s">
        <v>2178</v>
      </c>
      <c r="E1370" t="s">
        <v>2034</v>
      </c>
      <c r="F1370" s="14" t="s">
        <v>1959</v>
      </c>
      <c r="G1370" s="14" t="s">
        <v>1201</v>
      </c>
      <c r="H1370" t="s">
        <v>896</v>
      </c>
      <c r="I1370" t="s">
        <v>1210</v>
      </c>
      <c r="J1370" t="s">
        <v>1211</v>
      </c>
      <c r="K1370" s="3"/>
      <c r="M1370" s="3"/>
    </row>
    <row r="1371" spans="1:13">
      <c r="A1371" t="s">
        <v>2035</v>
      </c>
      <c r="B1371">
        <f ca="1">IF(OR(changes[[#This Row],[Type]]="Checklist",changes[[#This Row],[Type]]="checklist-flat"),1+IF(changes[[#This Row],[Type of change]] = "Edit",COUNTIFS($I$4:changes[[#This Row],[Name]],changes[[#This Row],[Name]], $E$4:changes[[#This Row],[Type of change]], "Edit")),B1370)</f>
        <v>1</v>
      </c>
      <c r="C1371" s="20">
        <v>44659</v>
      </c>
      <c r="D1371" s="2" t="s">
        <v>2178</v>
      </c>
      <c r="E1371" t="s">
        <v>2034</v>
      </c>
      <c r="F1371" s="14" t="s">
        <v>1959</v>
      </c>
      <c r="G1371" s="14" t="s">
        <v>1201</v>
      </c>
      <c r="H1371" t="s">
        <v>682</v>
      </c>
      <c r="I1371" t="s">
        <v>1207</v>
      </c>
      <c r="K1371" s="3"/>
      <c r="M1371" s="3"/>
    </row>
    <row r="1372" spans="1:13">
      <c r="A1372" t="s">
        <v>2035</v>
      </c>
      <c r="B1372">
        <f ca="1">IF(OR(changes[[#This Row],[Type]]="Checklist",changes[[#This Row],[Type]]="checklist-flat"),1+IF(changes[[#This Row],[Type of change]] = "Edit",COUNTIFS($I$4:changes[[#This Row],[Name]],changes[[#This Row],[Name]], $E$4:changes[[#This Row],[Type of change]], "Edit")),B1371)</f>
        <v>1</v>
      </c>
      <c r="C1372" s="20">
        <v>44659</v>
      </c>
      <c r="D1372" s="2" t="s">
        <v>2178</v>
      </c>
      <c r="E1372" t="s">
        <v>2034</v>
      </c>
      <c r="F1372" s="14" t="s">
        <v>1959</v>
      </c>
      <c r="G1372" s="14" t="s">
        <v>1201</v>
      </c>
      <c r="H1372" t="s">
        <v>186</v>
      </c>
      <c r="I1372" t="s">
        <v>1212</v>
      </c>
      <c r="J1372" t="s">
        <v>1213</v>
      </c>
      <c r="K1372" s="3"/>
      <c r="M1372" s="3"/>
    </row>
    <row r="1373" spans="1:13">
      <c r="A1373" t="s">
        <v>2035</v>
      </c>
      <c r="B1373">
        <f ca="1">IF(OR(changes[[#This Row],[Type]]="Checklist",changes[[#This Row],[Type]]="checklist-flat"),1+IF(changes[[#This Row],[Type of change]] = "Edit",COUNTIFS($I$4:changes[[#This Row],[Name]],changes[[#This Row],[Name]], $E$4:changes[[#This Row],[Type of change]], "Edit")),B1372)</f>
        <v>1</v>
      </c>
      <c r="C1373" s="20">
        <v>44659</v>
      </c>
      <c r="D1373" s="2" t="s">
        <v>2178</v>
      </c>
      <c r="E1373" t="s">
        <v>2034</v>
      </c>
      <c r="F1373" s="14" t="s">
        <v>1959</v>
      </c>
      <c r="G1373" s="14" t="s">
        <v>1201</v>
      </c>
      <c r="H1373" t="s">
        <v>682</v>
      </c>
      <c r="I1373" t="s">
        <v>1207</v>
      </c>
      <c r="K1373" s="3"/>
      <c r="M1373" s="3"/>
    </row>
    <row r="1374" spans="1:13">
      <c r="A1374" t="s">
        <v>2035</v>
      </c>
      <c r="B1374">
        <f ca="1">IF(OR(changes[[#This Row],[Type]]="Checklist",changes[[#This Row],[Type]]="checklist-flat"),1+IF(changes[[#This Row],[Type of change]] = "Edit",COUNTIFS($I$4:changes[[#This Row],[Name]],changes[[#This Row],[Name]], $E$4:changes[[#This Row],[Type of change]], "Edit")),B1373)</f>
        <v>1</v>
      </c>
      <c r="C1374" s="20">
        <v>44659</v>
      </c>
      <c r="D1374" s="2" t="s">
        <v>2178</v>
      </c>
      <c r="E1374" t="s">
        <v>2034</v>
      </c>
      <c r="F1374" s="14" t="s">
        <v>1959</v>
      </c>
      <c r="G1374" s="14" t="s">
        <v>1201</v>
      </c>
      <c r="H1374" t="s">
        <v>186</v>
      </c>
      <c r="I1374" t="s">
        <v>1214</v>
      </c>
      <c r="J1374" t="s">
        <v>1215</v>
      </c>
      <c r="K1374" s="3"/>
      <c r="M1374" s="3"/>
    </row>
    <row r="1375" spans="1:13">
      <c r="A1375" t="s">
        <v>2035</v>
      </c>
      <c r="B1375">
        <f ca="1">IF(OR(changes[[#This Row],[Type]]="Checklist",changes[[#This Row],[Type]]="checklist-flat"),1+IF(changes[[#This Row],[Type of change]] = "Edit",COUNTIFS($I$4:changes[[#This Row],[Name]],changes[[#This Row],[Name]], $E$4:changes[[#This Row],[Type of change]], "Edit")),B1374)</f>
        <v>1</v>
      </c>
      <c r="C1375" s="20">
        <v>44659</v>
      </c>
      <c r="D1375" s="2" t="s">
        <v>2178</v>
      </c>
      <c r="E1375" t="s">
        <v>2034</v>
      </c>
      <c r="F1375" s="14" t="s">
        <v>1959</v>
      </c>
      <c r="G1375" s="14" t="s">
        <v>1201</v>
      </c>
      <c r="H1375" t="s">
        <v>24</v>
      </c>
      <c r="I1375" t="s">
        <v>1216</v>
      </c>
      <c r="K1375" s="3"/>
      <c r="M1375" s="3"/>
    </row>
    <row r="1376" spans="1:13">
      <c r="A1376" t="s">
        <v>2035</v>
      </c>
      <c r="B1376">
        <f ca="1">IF(OR(changes[[#This Row],[Type]]="Checklist",changes[[#This Row],[Type]]="checklist-flat"),1+IF(changes[[#This Row],[Type of change]] = "Edit",COUNTIFS($I$4:changes[[#This Row],[Name]],changes[[#This Row],[Name]], $E$4:changes[[#This Row],[Type of change]], "Edit")),B1375)</f>
        <v>1</v>
      </c>
      <c r="C1376" s="20">
        <v>44659</v>
      </c>
      <c r="D1376" s="2" t="s">
        <v>2493</v>
      </c>
      <c r="E1376" t="s">
        <v>2020</v>
      </c>
      <c r="F1376" s="14" t="s">
        <v>1959</v>
      </c>
      <c r="G1376" s="14" t="s">
        <v>779</v>
      </c>
      <c r="H1376" t="s">
        <v>15</v>
      </c>
      <c r="I1376" t="s">
        <v>2494</v>
      </c>
      <c r="K1376" s="3"/>
      <c r="M1376" s="3"/>
    </row>
    <row r="1377" spans="1:13">
      <c r="A1377" t="s">
        <v>2035</v>
      </c>
      <c r="B1377">
        <f ca="1">IF(OR(changes[[#This Row],[Type]]="Checklist",changes[[#This Row],[Type]]="checklist-flat"),1+IF(changes[[#This Row],[Type of change]] = "Edit",COUNTIFS($I$4:changes[[#This Row],[Name]],changes[[#This Row],[Name]], $E$4:changes[[#This Row],[Type of change]], "Edit")),B1376)</f>
        <v>2</v>
      </c>
      <c r="C1377" s="20">
        <v>44665</v>
      </c>
      <c r="D1377" s="2" t="s">
        <v>2201</v>
      </c>
      <c r="E1377" t="s">
        <v>2024</v>
      </c>
      <c r="F1377" s="14" t="s">
        <v>1959</v>
      </c>
      <c r="G1377" s="14" t="s">
        <v>779</v>
      </c>
      <c r="H1377" t="s">
        <v>430</v>
      </c>
      <c r="I1377" t="s">
        <v>779</v>
      </c>
      <c r="K1377" s="3"/>
      <c r="M1377" s="3"/>
    </row>
    <row r="1378" spans="1:13">
      <c r="A1378" t="s">
        <v>2035</v>
      </c>
      <c r="B1378">
        <f ca="1">IF(OR(changes[[#This Row],[Type]]="Checklist",changes[[#This Row],[Type]]="checklist-flat"),1+IF(changes[[#This Row],[Type of change]] = "Edit",COUNTIFS($I$4:changes[[#This Row],[Name]],changes[[#This Row],[Name]], $E$4:changes[[#This Row],[Type of change]], "Edit")),B1377)</f>
        <v>2</v>
      </c>
      <c r="C1378" s="20">
        <v>44665</v>
      </c>
      <c r="D1378" s="2" t="s">
        <v>2201</v>
      </c>
      <c r="E1378" t="s">
        <v>2024</v>
      </c>
      <c r="F1378" s="14" t="s">
        <v>1959</v>
      </c>
      <c r="G1378" s="14" t="s">
        <v>779</v>
      </c>
      <c r="H1378" t="s">
        <v>432</v>
      </c>
      <c r="I1378" t="s">
        <v>780</v>
      </c>
      <c r="K1378" s="3"/>
      <c r="M1378" s="3"/>
    </row>
    <row r="1379" spans="1:13">
      <c r="A1379" t="s">
        <v>2035</v>
      </c>
      <c r="B1379">
        <f ca="1">IF(OR(changes[[#This Row],[Type]]="Checklist",changes[[#This Row],[Type]]="checklist-flat"),1+IF(changes[[#This Row],[Type of change]] = "Edit",COUNTIFS($I$4:changes[[#This Row],[Name]],changes[[#This Row],[Name]], $E$4:changes[[#This Row],[Type of change]], "Edit")),B1378)</f>
        <v>2</v>
      </c>
      <c r="C1379" s="20">
        <v>44665</v>
      </c>
      <c r="D1379" s="2" t="s">
        <v>2201</v>
      </c>
      <c r="E1379" t="s">
        <v>2024</v>
      </c>
      <c r="F1379" s="14" t="s">
        <v>1959</v>
      </c>
      <c r="G1379" s="14" t="s">
        <v>779</v>
      </c>
      <c r="H1379" t="s">
        <v>15</v>
      </c>
      <c r="I1379" t="s">
        <v>781</v>
      </c>
      <c r="K1379" s="3"/>
      <c r="M1379" s="3"/>
    </row>
    <row r="1380" spans="1:13">
      <c r="A1380" t="s">
        <v>2035</v>
      </c>
      <c r="B1380">
        <f ca="1">IF(OR(changes[[#This Row],[Type]]="Checklist",changes[[#This Row],[Type]]="checklist-flat"),1+IF(changes[[#This Row],[Type of change]] = "Edit",COUNTIFS($I$4:changes[[#This Row],[Name]],changes[[#This Row],[Name]], $E$4:changes[[#This Row],[Type of change]], "Edit")),B1379)</f>
        <v>2</v>
      </c>
      <c r="C1380" s="20">
        <v>44665</v>
      </c>
      <c r="D1380" s="2" t="s">
        <v>2201</v>
      </c>
      <c r="E1380" t="s">
        <v>2024</v>
      </c>
      <c r="F1380" s="14" t="s">
        <v>1959</v>
      </c>
      <c r="G1380" s="14" t="s">
        <v>779</v>
      </c>
      <c r="H1380" t="s">
        <v>15</v>
      </c>
      <c r="I1380" t="s">
        <v>782</v>
      </c>
      <c r="K1380" s="3"/>
      <c r="M1380" s="3"/>
    </row>
    <row r="1381" spans="1:13">
      <c r="A1381" t="s">
        <v>2035</v>
      </c>
      <c r="B1381">
        <f ca="1">IF(OR(changes[[#This Row],[Type]]="Checklist",changes[[#This Row],[Type]]="checklist-flat"),1+IF(changes[[#This Row],[Type of change]] = "Edit",COUNTIFS($I$4:changes[[#This Row],[Name]],changes[[#This Row],[Name]], $E$4:changes[[#This Row],[Type of change]], "Edit")),B1380)</f>
        <v>2</v>
      </c>
      <c r="C1381" s="20">
        <v>44665</v>
      </c>
      <c r="D1381" s="2" t="s">
        <v>2201</v>
      </c>
      <c r="E1381" t="s">
        <v>2024</v>
      </c>
      <c r="F1381" s="14" t="s">
        <v>1959</v>
      </c>
      <c r="G1381" s="14" t="s">
        <v>779</v>
      </c>
      <c r="H1381" t="s">
        <v>15</v>
      </c>
      <c r="I1381" t="s">
        <v>783</v>
      </c>
      <c r="K1381" s="3"/>
      <c r="M1381" s="3"/>
    </row>
    <row r="1382" spans="1:13">
      <c r="A1382" t="s">
        <v>2035</v>
      </c>
      <c r="B1382">
        <f ca="1">IF(OR(changes[[#This Row],[Type]]="Checklist",changes[[#This Row],[Type]]="checklist-flat"),1+IF(changes[[#This Row],[Type of change]] = "Edit",COUNTIFS($I$4:changes[[#This Row],[Name]],changes[[#This Row],[Name]], $E$4:changes[[#This Row],[Type of change]], "Edit")),B1381)</f>
        <v>2</v>
      </c>
      <c r="C1382" s="20">
        <v>44665</v>
      </c>
      <c r="D1382" s="2" t="s">
        <v>2201</v>
      </c>
      <c r="E1382" t="s">
        <v>2024</v>
      </c>
      <c r="F1382" s="14" t="s">
        <v>1959</v>
      </c>
      <c r="G1382" s="14" t="s">
        <v>779</v>
      </c>
      <c r="H1382" t="s">
        <v>15</v>
      </c>
      <c r="I1382" t="s">
        <v>784</v>
      </c>
      <c r="K1382" s="3"/>
      <c r="M1382" s="3"/>
    </row>
    <row r="1383" spans="1:13">
      <c r="A1383" t="s">
        <v>2035</v>
      </c>
      <c r="B1383">
        <f ca="1">IF(OR(changes[[#This Row],[Type]]="Checklist",changes[[#This Row],[Type]]="checklist-flat"),1+IF(changes[[#This Row],[Type of change]] = "Edit",COUNTIFS($I$4:changes[[#This Row],[Name]],changes[[#This Row],[Name]], $E$4:changes[[#This Row],[Type of change]], "Edit")),B1382)</f>
        <v>2</v>
      </c>
      <c r="C1383" s="20">
        <v>44665</v>
      </c>
      <c r="D1383" s="2" t="s">
        <v>2201</v>
      </c>
      <c r="E1383" t="s">
        <v>2024</v>
      </c>
      <c r="F1383" s="14" t="s">
        <v>1959</v>
      </c>
      <c r="G1383" s="14" t="s">
        <v>779</v>
      </c>
      <c r="H1383" t="s">
        <v>15</v>
      </c>
      <c r="I1383" t="s">
        <v>785</v>
      </c>
      <c r="K1383" s="3"/>
      <c r="M1383" s="3"/>
    </row>
    <row r="1384" spans="1:13">
      <c r="A1384" t="s">
        <v>2035</v>
      </c>
      <c r="B1384">
        <f ca="1">IF(OR(changes[[#This Row],[Type]]="Checklist",changes[[#This Row],[Type]]="checklist-flat"),1+IF(changes[[#This Row],[Type of change]] = "Edit",COUNTIFS($I$4:changes[[#This Row],[Name]],changes[[#This Row],[Name]], $E$4:changes[[#This Row],[Type of change]], "Edit")),B1383)</f>
        <v>2</v>
      </c>
      <c r="C1384" s="20">
        <v>44665</v>
      </c>
      <c r="D1384" s="2" t="s">
        <v>2201</v>
      </c>
      <c r="E1384" t="s">
        <v>2024</v>
      </c>
      <c r="F1384" s="14" t="s">
        <v>1959</v>
      </c>
      <c r="G1384" s="14" t="s">
        <v>779</v>
      </c>
      <c r="H1384" t="s">
        <v>432</v>
      </c>
      <c r="I1384" t="s">
        <v>786</v>
      </c>
      <c r="K1384" s="3"/>
      <c r="M1384" s="3"/>
    </row>
    <row r="1385" spans="1:13">
      <c r="A1385" t="s">
        <v>2035</v>
      </c>
      <c r="B1385">
        <f ca="1">IF(OR(changes[[#This Row],[Type]]="Checklist",changes[[#This Row],[Type]]="checklist-flat"),1+IF(changes[[#This Row],[Type of change]] = "Edit",COUNTIFS($I$4:changes[[#This Row],[Name]],changes[[#This Row],[Name]], $E$4:changes[[#This Row],[Type of change]], "Edit")),B1384)</f>
        <v>2</v>
      </c>
      <c r="C1385" s="20">
        <v>44665</v>
      </c>
      <c r="D1385" s="2" t="s">
        <v>2201</v>
      </c>
      <c r="E1385" t="s">
        <v>2024</v>
      </c>
      <c r="F1385" s="14" t="s">
        <v>1959</v>
      </c>
      <c r="G1385" s="14" t="s">
        <v>779</v>
      </c>
      <c r="H1385" t="s">
        <v>15</v>
      </c>
      <c r="I1385" t="s">
        <v>787</v>
      </c>
      <c r="K1385" s="3"/>
      <c r="M1385" s="3"/>
    </row>
    <row r="1386" spans="1:13">
      <c r="A1386" t="s">
        <v>2035</v>
      </c>
      <c r="B1386">
        <f ca="1">IF(OR(changes[[#This Row],[Type]]="Checklist",changes[[#This Row],[Type]]="checklist-flat"),1+IF(changes[[#This Row],[Type of change]] = "Edit",COUNTIFS($I$4:changes[[#This Row],[Name]],changes[[#This Row],[Name]], $E$4:changes[[#This Row],[Type of change]], "Edit")),B1385)</f>
        <v>2</v>
      </c>
      <c r="C1386" s="20">
        <v>44665</v>
      </c>
      <c r="D1386" s="2" t="s">
        <v>2201</v>
      </c>
      <c r="E1386" t="s">
        <v>2024</v>
      </c>
      <c r="F1386" s="14" t="s">
        <v>1959</v>
      </c>
      <c r="G1386" s="14" t="s">
        <v>779</v>
      </c>
      <c r="H1386" t="s">
        <v>15</v>
      </c>
      <c r="I1386" t="s">
        <v>788</v>
      </c>
      <c r="K1386" s="3"/>
      <c r="M1386" s="3"/>
    </row>
    <row r="1387" spans="1:13">
      <c r="A1387" t="s">
        <v>2035</v>
      </c>
      <c r="B1387">
        <f ca="1">IF(OR(changes[[#This Row],[Type]]="Checklist",changes[[#This Row],[Type]]="checklist-flat"),1+IF(changes[[#This Row],[Type of change]] = "Edit",COUNTIFS($I$4:changes[[#This Row],[Name]],changes[[#This Row],[Name]], $E$4:changes[[#This Row],[Type of change]], "Edit")),B1386)</f>
        <v>2</v>
      </c>
      <c r="C1387" s="20">
        <v>44665</v>
      </c>
      <c r="D1387" s="2" t="s">
        <v>2201</v>
      </c>
      <c r="E1387" t="s">
        <v>2024</v>
      </c>
      <c r="F1387" s="14" t="s">
        <v>1959</v>
      </c>
      <c r="G1387" s="14" t="s">
        <v>779</v>
      </c>
      <c r="H1387" t="s">
        <v>15</v>
      </c>
      <c r="I1387" t="s">
        <v>789</v>
      </c>
      <c r="K1387" s="3"/>
      <c r="M1387" s="3"/>
    </row>
    <row r="1388" spans="1:13">
      <c r="A1388" t="s">
        <v>2035</v>
      </c>
      <c r="B1388">
        <f ca="1">IF(OR(changes[[#This Row],[Type]]="Checklist",changes[[#This Row],[Type]]="checklist-flat"),1+IF(changes[[#This Row],[Type of change]] = "Edit",COUNTIFS($I$4:changes[[#This Row],[Name]],changes[[#This Row],[Name]], $E$4:changes[[#This Row],[Type of change]], "Edit")),B1387)</f>
        <v>2</v>
      </c>
      <c r="C1388" s="20">
        <v>44665</v>
      </c>
      <c r="D1388" s="2" t="s">
        <v>2201</v>
      </c>
      <c r="E1388" t="s">
        <v>2024</v>
      </c>
      <c r="F1388" s="14" t="s">
        <v>1959</v>
      </c>
      <c r="G1388" s="14" t="s">
        <v>779</v>
      </c>
      <c r="H1388" t="s">
        <v>15</v>
      </c>
      <c r="I1388" t="s">
        <v>790</v>
      </c>
      <c r="K1388" s="3"/>
      <c r="M1388" s="3"/>
    </row>
    <row r="1389" spans="1:13">
      <c r="A1389" t="s">
        <v>2035</v>
      </c>
      <c r="B1389">
        <f ca="1">IF(OR(changes[[#This Row],[Type]]="Checklist",changes[[#This Row],[Type]]="checklist-flat"),1+IF(changes[[#This Row],[Type of change]] = "Edit",COUNTIFS($I$4:changes[[#This Row],[Name]],changes[[#This Row],[Name]], $E$4:changes[[#This Row],[Type of change]], "Edit")),B1388)</f>
        <v>2</v>
      </c>
      <c r="C1389" s="20">
        <v>44665</v>
      </c>
      <c r="D1389" s="2" t="s">
        <v>2201</v>
      </c>
      <c r="E1389" t="s">
        <v>2024</v>
      </c>
      <c r="F1389" s="14" t="s">
        <v>1959</v>
      </c>
      <c r="G1389" s="14" t="s">
        <v>779</v>
      </c>
      <c r="H1389" t="s">
        <v>15</v>
      </c>
      <c r="I1389" t="s">
        <v>791</v>
      </c>
      <c r="K1389" s="3"/>
      <c r="M1389" s="3"/>
    </row>
    <row r="1390" spans="1:13">
      <c r="A1390" t="s">
        <v>2035</v>
      </c>
      <c r="B1390">
        <f ca="1">IF(OR(changes[[#This Row],[Type]]="Checklist",changes[[#This Row],[Type]]="checklist-flat"),1+IF(changes[[#This Row],[Type of change]] = "Edit",COUNTIFS($I$4:changes[[#This Row],[Name]],changes[[#This Row],[Name]], $E$4:changes[[#This Row],[Type of change]], "Edit")),B1389)</f>
        <v>2</v>
      </c>
      <c r="C1390" s="20">
        <v>44665</v>
      </c>
      <c r="D1390" s="2" t="s">
        <v>2201</v>
      </c>
      <c r="E1390" t="s">
        <v>2024</v>
      </c>
      <c r="F1390" s="14" t="s">
        <v>1959</v>
      </c>
      <c r="G1390" s="14" t="s">
        <v>779</v>
      </c>
      <c r="H1390" t="s">
        <v>15</v>
      </c>
      <c r="I1390" t="s">
        <v>785</v>
      </c>
      <c r="K1390" s="3"/>
      <c r="M1390" s="3"/>
    </row>
    <row r="1391" spans="1:13">
      <c r="A1391" t="s">
        <v>2035</v>
      </c>
      <c r="B1391">
        <f ca="1">IF(OR(changes[[#This Row],[Type]]="Checklist",changes[[#This Row],[Type]]="checklist-flat"),1+IF(changes[[#This Row],[Type of change]] = "Edit",COUNTIFS($I$4:changes[[#This Row],[Name]],changes[[#This Row],[Name]], $E$4:changes[[#This Row],[Type of change]], "Edit")),B1390)</f>
        <v>2</v>
      </c>
      <c r="C1391" s="20">
        <v>44665</v>
      </c>
      <c r="D1391" s="2" t="s">
        <v>2201</v>
      </c>
      <c r="E1391" t="s">
        <v>2024</v>
      </c>
      <c r="F1391" s="14" t="s">
        <v>1959</v>
      </c>
      <c r="G1391" s="14" t="s">
        <v>779</v>
      </c>
      <c r="H1391" t="s">
        <v>432</v>
      </c>
      <c r="I1391" t="s">
        <v>792</v>
      </c>
      <c r="K1391" s="3"/>
      <c r="M1391" s="3"/>
    </row>
    <row r="1392" spans="1:13">
      <c r="A1392" t="s">
        <v>2035</v>
      </c>
      <c r="B1392">
        <f ca="1">IF(OR(changes[[#This Row],[Type]]="Checklist",changes[[#This Row],[Type]]="checklist-flat"),1+IF(changes[[#This Row],[Type of change]] = "Edit",COUNTIFS($I$4:changes[[#This Row],[Name]],changes[[#This Row],[Name]], $E$4:changes[[#This Row],[Type of change]], "Edit")),B1391)</f>
        <v>2</v>
      </c>
      <c r="C1392" s="20">
        <v>44665</v>
      </c>
      <c r="D1392" s="2" t="s">
        <v>2201</v>
      </c>
      <c r="E1392" t="s">
        <v>2024</v>
      </c>
      <c r="F1392" s="14" t="s">
        <v>1959</v>
      </c>
      <c r="G1392" s="14" t="s">
        <v>779</v>
      </c>
      <c r="H1392" t="s">
        <v>15</v>
      </c>
      <c r="I1392" t="s">
        <v>793</v>
      </c>
      <c r="K1392" s="3"/>
      <c r="M1392" s="3"/>
    </row>
    <row r="1393" spans="1:13">
      <c r="A1393" t="s">
        <v>2035</v>
      </c>
      <c r="B1393">
        <f ca="1">IF(OR(changes[[#This Row],[Type]]="Checklist",changes[[#This Row],[Type]]="checklist-flat"),1+IF(changes[[#This Row],[Type of change]] = "Edit",COUNTIFS($I$4:changes[[#This Row],[Name]],changes[[#This Row],[Name]], $E$4:changes[[#This Row],[Type of change]], "Edit")),B1392)</f>
        <v>2</v>
      </c>
      <c r="C1393" s="20">
        <v>44665</v>
      </c>
      <c r="D1393" s="2" t="s">
        <v>2201</v>
      </c>
      <c r="E1393" t="s">
        <v>2024</v>
      </c>
      <c r="F1393" s="14" t="s">
        <v>1959</v>
      </c>
      <c r="G1393" s="14" t="s">
        <v>779</v>
      </c>
      <c r="H1393" t="s">
        <v>15</v>
      </c>
      <c r="I1393" t="s">
        <v>794</v>
      </c>
      <c r="K1393" s="3"/>
      <c r="M1393" s="3"/>
    </row>
    <row r="1394" spans="1:13">
      <c r="A1394" t="s">
        <v>2035</v>
      </c>
      <c r="B1394">
        <f ca="1">IF(OR(changes[[#This Row],[Type]]="Checklist",changes[[#This Row],[Type]]="checklist-flat"),1+IF(changes[[#This Row],[Type of change]] = "Edit",COUNTIFS($I$4:changes[[#This Row],[Name]],changes[[#This Row],[Name]], $E$4:changes[[#This Row],[Type of change]], "Edit")),B1393)</f>
        <v>2</v>
      </c>
      <c r="C1394" s="20">
        <v>44665</v>
      </c>
      <c r="D1394" s="2" t="s">
        <v>2201</v>
      </c>
      <c r="E1394" t="s">
        <v>2024</v>
      </c>
      <c r="F1394" s="14" t="s">
        <v>1959</v>
      </c>
      <c r="G1394" s="14" t="s">
        <v>779</v>
      </c>
      <c r="H1394" t="s">
        <v>15</v>
      </c>
      <c r="I1394" t="s">
        <v>795</v>
      </c>
      <c r="K1394" s="3"/>
      <c r="M1394" s="3"/>
    </row>
    <row r="1395" spans="1:13">
      <c r="A1395" t="s">
        <v>2035</v>
      </c>
      <c r="B1395">
        <f ca="1">IF(OR(changes[[#This Row],[Type]]="Checklist",changes[[#This Row],[Type]]="checklist-flat"),1+IF(changes[[#This Row],[Type of change]] = "Edit",COUNTIFS($I$4:changes[[#This Row],[Name]],changes[[#This Row],[Name]], $E$4:changes[[#This Row],[Type of change]], "Edit")),B1394)</f>
        <v>2</v>
      </c>
      <c r="C1395" s="20">
        <v>44665</v>
      </c>
      <c r="D1395" s="2" t="s">
        <v>2201</v>
      </c>
      <c r="E1395" t="s">
        <v>2024</v>
      </c>
      <c r="F1395" s="14" t="s">
        <v>1959</v>
      </c>
      <c r="G1395" s="14" t="s">
        <v>779</v>
      </c>
      <c r="H1395" t="s">
        <v>15</v>
      </c>
      <c r="I1395" t="s">
        <v>796</v>
      </c>
      <c r="K1395" s="3"/>
      <c r="M1395" s="3"/>
    </row>
    <row r="1396" spans="1:13">
      <c r="A1396" t="s">
        <v>2035</v>
      </c>
      <c r="B1396">
        <f ca="1">IF(OR(changes[[#This Row],[Type]]="Checklist",changes[[#This Row],[Type]]="checklist-flat"),1+IF(changes[[#This Row],[Type of change]] = "Edit",COUNTIFS($I$4:changes[[#This Row],[Name]],changes[[#This Row],[Name]], $E$4:changes[[#This Row],[Type of change]], "Edit")),B1395)</f>
        <v>2</v>
      </c>
      <c r="C1396" s="20">
        <v>44665</v>
      </c>
      <c r="D1396" s="2" t="s">
        <v>2201</v>
      </c>
      <c r="E1396" t="s">
        <v>2024</v>
      </c>
      <c r="F1396" s="14" t="s">
        <v>1959</v>
      </c>
      <c r="G1396" s="14" t="s">
        <v>779</v>
      </c>
      <c r="H1396" t="s">
        <v>15</v>
      </c>
      <c r="I1396" t="s">
        <v>797</v>
      </c>
      <c r="K1396" s="3"/>
      <c r="M1396" s="3"/>
    </row>
    <row r="1397" spans="1:13">
      <c r="A1397" t="s">
        <v>2035</v>
      </c>
      <c r="B1397">
        <f ca="1">IF(OR(changes[[#This Row],[Type]]="Checklist",changes[[#This Row],[Type]]="checklist-flat"),1+IF(changes[[#This Row],[Type of change]] = "Edit",COUNTIFS($I$4:changes[[#This Row],[Name]],changes[[#This Row],[Name]], $E$4:changes[[#This Row],[Type of change]], "Edit")),B1396)</f>
        <v>2</v>
      </c>
      <c r="C1397" s="20">
        <v>44665</v>
      </c>
      <c r="D1397" s="2" t="s">
        <v>2201</v>
      </c>
      <c r="E1397" t="s">
        <v>2024</v>
      </c>
      <c r="F1397" s="14" t="s">
        <v>1959</v>
      </c>
      <c r="G1397" s="14" t="s">
        <v>779</v>
      </c>
      <c r="H1397" t="s">
        <v>15</v>
      </c>
      <c r="I1397" t="s">
        <v>785</v>
      </c>
      <c r="K1397" s="3"/>
      <c r="M1397" s="3"/>
    </row>
    <row r="1398" spans="1:13">
      <c r="A1398" t="s">
        <v>2035</v>
      </c>
      <c r="B1398">
        <f ca="1">IF(OR(changes[[#This Row],[Type]]="Checklist",changes[[#This Row],[Type]]="checklist-flat"),1+IF(changes[[#This Row],[Type of change]] = "Edit",COUNTIFS($I$4:changes[[#This Row],[Name]],changes[[#This Row],[Name]], $E$4:changes[[#This Row],[Type of change]], "Edit")),B1397)</f>
        <v>2</v>
      </c>
      <c r="C1398" s="20">
        <v>44665</v>
      </c>
      <c r="D1398" s="2" t="s">
        <v>2201</v>
      </c>
      <c r="E1398" t="s">
        <v>2024</v>
      </c>
      <c r="F1398" s="14" t="s">
        <v>1959</v>
      </c>
      <c r="G1398" s="14" t="s">
        <v>779</v>
      </c>
      <c r="H1398" t="s">
        <v>432</v>
      </c>
      <c r="I1398" t="s">
        <v>798</v>
      </c>
      <c r="K1398" s="3"/>
      <c r="M1398" s="3"/>
    </row>
    <row r="1399" spans="1:13">
      <c r="A1399" t="s">
        <v>2035</v>
      </c>
      <c r="B1399">
        <f ca="1">IF(OR(changes[[#This Row],[Type]]="Checklist",changes[[#This Row],[Type]]="checklist-flat"),1+IF(changes[[#This Row],[Type of change]] = "Edit",COUNTIFS($I$4:changes[[#This Row],[Name]],changes[[#This Row],[Name]], $E$4:changes[[#This Row],[Type of change]], "Edit")),B1398)</f>
        <v>2</v>
      </c>
      <c r="C1399" s="20">
        <v>44665</v>
      </c>
      <c r="D1399" s="2" t="s">
        <v>2201</v>
      </c>
      <c r="E1399" t="s">
        <v>2024</v>
      </c>
      <c r="F1399" s="14" t="s">
        <v>1959</v>
      </c>
      <c r="G1399" s="14" t="s">
        <v>779</v>
      </c>
      <c r="H1399" t="s">
        <v>15</v>
      </c>
      <c r="I1399" t="s">
        <v>799</v>
      </c>
      <c r="K1399" s="3"/>
      <c r="M1399" s="3"/>
    </row>
    <row r="1400" spans="1:13">
      <c r="A1400" t="s">
        <v>2035</v>
      </c>
      <c r="B1400">
        <f ca="1">IF(OR(changes[[#This Row],[Type]]="Checklist",changes[[#This Row],[Type]]="checklist-flat"),1+IF(changes[[#This Row],[Type of change]] = "Edit",COUNTIFS($I$4:changes[[#This Row],[Name]],changes[[#This Row],[Name]], $E$4:changes[[#This Row],[Type of change]], "Edit")),B1399)</f>
        <v>2</v>
      </c>
      <c r="C1400" s="20">
        <v>44665</v>
      </c>
      <c r="D1400" s="2" t="s">
        <v>2201</v>
      </c>
      <c r="E1400" t="s">
        <v>2024</v>
      </c>
      <c r="F1400" s="14" t="s">
        <v>1959</v>
      </c>
      <c r="G1400" s="14" t="s">
        <v>779</v>
      </c>
      <c r="H1400" t="s">
        <v>15</v>
      </c>
      <c r="I1400" t="s">
        <v>800</v>
      </c>
      <c r="K1400" s="3"/>
      <c r="M1400" s="3"/>
    </row>
    <row r="1401" spans="1:13">
      <c r="A1401" t="s">
        <v>2035</v>
      </c>
      <c r="B1401">
        <f ca="1">IF(OR(changes[[#This Row],[Type]]="Checklist",changes[[#This Row],[Type]]="checklist-flat"),1+IF(changes[[#This Row],[Type of change]] = "Edit",COUNTIFS($I$4:changes[[#This Row],[Name]],changes[[#This Row],[Name]], $E$4:changes[[#This Row],[Type of change]], "Edit")),B1400)</f>
        <v>2</v>
      </c>
      <c r="C1401" s="20">
        <v>44665</v>
      </c>
      <c r="D1401" s="2" t="s">
        <v>2201</v>
      </c>
      <c r="E1401" t="s">
        <v>2024</v>
      </c>
      <c r="F1401" s="14" t="s">
        <v>1959</v>
      </c>
      <c r="G1401" s="14" t="s">
        <v>779</v>
      </c>
      <c r="H1401" t="s">
        <v>15</v>
      </c>
      <c r="I1401" t="s">
        <v>801</v>
      </c>
      <c r="K1401" s="3"/>
      <c r="M1401" s="3"/>
    </row>
    <row r="1402" spans="1:13">
      <c r="A1402" t="s">
        <v>2035</v>
      </c>
      <c r="B1402">
        <f ca="1">IF(OR(changes[[#This Row],[Type]]="Checklist",changes[[#This Row],[Type]]="checklist-flat"),1+IF(changes[[#This Row],[Type of change]] = "Edit",COUNTIFS($I$4:changes[[#This Row],[Name]],changes[[#This Row],[Name]], $E$4:changes[[#This Row],[Type of change]], "Edit")),B1401)</f>
        <v>2</v>
      </c>
      <c r="C1402" s="20">
        <v>44665</v>
      </c>
      <c r="D1402" s="2" t="s">
        <v>2201</v>
      </c>
      <c r="E1402" t="s">
        <v>2024</v>
      </c>
      <c r="F1402" s="14" t="s">
        <v>1959</v>
      </c>
      <c r="G1402" s="14" t="s">
        <v>779</v>
      </c>
      <c r="H1402" t="s">
        <v>15</v>
      </c>
      <c r="I1402" t="s">
        <v>802</v>
      </c>
      <c r="K1402" s="3"/>
      <c r="M1402" s="3"/>
    </row>
    <row r="1403" spans="1:13">
      <c r="A1403" t="s">
        <v>2035</v>
      </c>
      <c r="B1403">
        <f ca="1">IF(OR(changes[[#This Row],[Type]]="Checklist",changes[[#This Row],[Type]]="checklist-flat"),1+IF(changes[[#This Row],[Type of change]] = "Edit",COUNTIFS($I$4:changes[[#This Row],[Name]],changes[[#This Row],[Name]], $E$4:changes[[#This Row],[Type of change]], "Edit")),B1402)</f>
        <v>2</v>
      </c>
      <c r="C1403" s="20">
        <v>44665</v>
      </c>
      <c r="D1403" s="2" t="s">
        <v>2201</v>
      </c>
      <c r="E1403" t="s">
        <v>2024</v>
      </c>
      <c r="F1403" s="14" t="s">
        <v>1959</v>
      </c>
      <c r="G1403" s="14" t="s">
        <v>779</v>
      </c>
      <c r="H1403" t="s">
        <v>15</v>
      </c>
      <c r="I1403" t="s">
        <v>803</v>
      </c>
      <c r="K1403" s="3"/>
      <c r="M1403" s="3"/>
    </row>
    <row r="1404" spans="1:13">
      <c r="A1404" t="s">
        <v>2035</v>
      </c>
      <c r="B1404">
        <f ca="1">IF(OR(changes[[#This Row],[Type]]="Checklist",changes[[#This Row],[Type]]="checklist-flat"),1+IF(changes[[#This Row],[Type of change]] = "Edit",COUNTIFS($I$4:changes[[#This Row],[Name]],changes[[#This Row],[Name]], $E$4:changes[[#This Row],[Type of change]], "Edit")),B1403)</f>
        <v>2</v>
      </c>
      <c r="C1404" s="20">
        <v>44665</v>
      </c>
      <c r="D1404" s="2" t="s">
        <v>2201</v>
      </c>
      <c r="E1404" t="s">
        <v>2024</v>
      </c>
      <c r="F1404" s="14" t="s">
        <v>1959</v>
      </c>
      <c r="G1404" s="14" t="s">
        <v>779</v>
      </c>
      <c r="H1404" t="s">
        <v>15</v>
      </c>
      <c r="I1404" t="s">
        <v>785</v>
      </c>
      <c r="K1404" s="3"/>
      <c r="M1404" s="3"/>
    </row>
    <row r="1405" spans="1:13">
      <c r="A1405" t="s">
        <v>2035</v>
      </c>
      <c r="B1405">
        <f ca="1">IF(OR(changes[[#This Row],[Type]]="Checklist",changes[[#This Row],[Type]]="checklist-flat"),1+IF(changes[[#This Row],[Type of change]] = "Edit",COUNTIFS($I$4:changes[[#This Row],[Name]],changes[[#This Row],[Name]], $E$4:changes[[#This Row],[Type of change]], "Edit")),B1404)</f>
        <v>2</v>
      </c>
      <c r="C1405" s="20">
        <v>44665</v>
      </c>
      <c r="D1405" s="2" t="s">
        <v>2201</v>
      </c>
      <c r="E1405" t="s">
        <v>2024</v>
      </c>
      <c r="F1405" s="14" t="s">
        <v>1959</v>
      </c>
      <c r="G1405" s="14" t="s">
        <v>779</v>
      </c>
      <c r="H1405" t="s">
        <v>432</v>
      </c>
      <c r="I1405" t="s">
        <v>804</v>
      </c>
      <c r="K1405" s="3"/>
      <c r="M1405" s="3"/>
    </row>
    <row r="1406" spans="1:13">
      <c r="A1406" t="s">
        <v>2035</v>
      </c>
      <c r="B1406">
        <f ca="1">IF(OR(changes[[#This Row],[Type]]="Checklist",changes[[#This Row],[Type]]="checklist-flat"),1+IF(changes[[#This Row],[Type of change]] = "Edit",COUNTIFS($I$4:changes[[#This Row],[Name]],changes[[#This Row],[Name]], $E$4:changes[[#This Row],[Type of change]], "Edit")),B1405)</f>
        <v>2</v>
      </c>
      <c r="C1406" s="20">
        <v>44665</v>
      </c>
      <c r="D1406" s="2" t="s">
        <v>2201</v>
      </c>
      <c r="E1406" t="s">
        <v>2024</v>
      </c>
      <c r="F1406" s="14" t="s">
        <v>1959</v>
      </c>
      <c r="G1406" s="14" t="s">
        <v>779</v>
      </c>
      <c r="H1406" t="s">
        <v>15</v>
      </c>
      <c r="I1406" t="s">
        <v>805</v>
      </c>
      <c r="K1406" s="3"/>
      <c r="M1406" s="3"/>
    </row>
    <row r="1407" spans="1:13">
      <c r="A1407" t="s">
        <v>2035</v>
      </c>
      <c r="B1407">
        <f ca="1">IF(OR(changes[[#This Row],[Type]]="Checklist",changes[[#This Row],[Type]]="checklist-flat"),1+IF(changes[[#This Row],[Type of change]] = "Edit",COUNTIFS($I$4:changes[[#This Row],[Name]],changes[[#This Row],[Name]], $E$4:changes[[#This Row],[Type of change]], "Edit")),B1406)</f>
        <v>2</v>
      </c>
      <c r="C1407" s="20">
        <v>44665</v>
      </c>
      <c r="D1407" s="2" t="s">
        <v>2201</v>
      </c>
      <c r="E1407" t="s">
        <v>2024</v>
      </c>
      <c r="F1407" s="14" t="s">
        <v>1959</v>
      </c>
      <c r="G1407" s="14" t="s">
        <v>779</v>
      </c>
      <c r="H1407" t="s">
        <v>15</v>
      </c>
      <c r="I1407" t="s">
        <v>2012</v>
      </c>
      <c r="K1407" s="3"/>
      <c r="M1407" s="3"/>
    </row>
    <row r="1408" spans="1:13">
      <c r="A1408" t="s">
        <v>2035</v>
      </c>
      <c r="B1408">
        <f ca="1">IF(OR(changes[[#This Row],[Type]]="Checklist",changes[[#This Row],[Type]]="checklist-flat"),1+IF(changes[[#This Row],[Type of change]] = "Edit",COUNTIFS($I$4:changes[[#This Row],[Name]],changes[[#This Row],[Name]], $E$4:changes[[#This Row],[Type of change]], "Edit")),B1407)</f>
        <v>2</v>
      </c>
      <c r="C1408" s="20">
        <v>44665</v>
      </c>
      <c r="D1408" s="2" t="s">
        <v>2201</v>
      </c>
      <c r="E1408" t="s">
        <v>2024</v>
      </c>
      <c r="F1408" s="14" t="s">
        <v>1959</v>
      </c>
      <c r="G1408" s="14" t="s">
        <v>779</v>
      </c>
      <c r="H1408" t="s">
        <v>15</v>
      </c>
      <c r="I1408" t="s">
        <v>807</v>
      </c>
    </row>
    <row r="1409" spans="1:13">
      <c r="A1409" t="s">
        <v>2035</v>
      </c>
      <c r="B1409">
        <f ca="1">IF(OR(changes[[#This Row],[Type]]="Checklist",changes[[#This Row],[Type]]="checklist-flat"),1+IF(changes[[#This Row],[Type of change]] = "Edit",COUNTIFS($I$4:changes[[#This Row],[Name]],changes[[#This Row],[Name]], $E$4:changes[[#This Row],[Type of change]], "Edit")),B1408)</f>
        <v>2</v>
      </c>
      <c r="C1409" s="20">
        <v>44665</v>
      </c>
      <c r="D1409" s="2" t="s">
        <v>2201</v>
      </c>
      <c r="E1409" t="s">
        <v>2024</v>
      </c>
      <c r="F1409" s="14" t="s">
        <v>1959</v>
      </c>
      <c r="G1409" s="14" t="s">
        <v>779</v>
      </c>
      <c r="H1409" t="s">
        <v>15</v>
      </c>
      <c r="I1409" t="s">
        <v>808</v>
      </c>
    </row>
    <row r="1410" spans="1:13">
      <c r="A1410" t="s">
        <v>2035</v>
      </c>
      <c r="B1410">
        <f ca="1">IF(OR(changes[[#This Row],[Type]]="Checklist",changes[[#This Row],[Type]]="checklist-flat"),1+IF(changes[[#This Row],[Type of change]] = "Edit",COUNTIFS($I$4:changes[[#This Row],[Name]],changes[[#This Row],[Name]], $E$4:changes[[#This Row],[Type of change]], "Edit")),B1409)</f>
        <v>2</v>
      </c>
      <c r="C1410" s="20">
        <v>44665</v>
      </c>
      <c r="D1410" s="2" t="s">
        <v>2201</v>
      </c>
      <c r="E1410" t="s">
        <v>2024</v>
      </c>
      <c r="F1410" s="14" t="s">
        <v>1959</v>
      </c>
      <c r="G1410" s="14" t="s">
        <v>779</v>
      </c>
      <c r="H1410" t="s">
        <v>15</v>
      </c>
      <c r="I1410" t="s">
        <v>785</v>
      </c>
    </row>
    <row r="1411" spans="1:13">
      <c r="A1411" t="s">
        <v>2035</v>
      </c>
      <c r="B1411">
        <f ca="1">IF(OR(changes[[#This Row],[Type]]="Checklist",changes[[#This Row],[Type]]="checklist-flat"),1+IF(changes[[#This Row],[Type of change]] = "Edit",COUNTIFS($I$4:changes[[#This Row],[Name]],changes[[#This Row],[Name]], $E$4:changes[[#This Row],[Type of change]], "Edit")),B1410)</f>
        <v>2</v>
      </c>
      <c r="C1411" s="20">
        <v>44665</v>
      </c>
      <c r="D1411" s="2" t="s">
        <v>2168</v>
      </c>
      <c r="E1411" t="s">
        <v>2027</v>
      </c>
      <c r="F1411" s="14" t="s">
        <v>1959</v>
      </c>
      <c r="G1411" s="14" t="s">
        <v>779</v>
      </c>
      <c r="H1411" t="s">
        <v>432</v>
      </c>
      <c r="I1411" t="s">
        <v>2212</v>
      </c>
      <c r="M1411" t="s">
        <v>2495</v>
      </c>
    </row>
    <row r="1412" spans="1:13">
      <c r="A1412" t="s">
        <v>2035</v>
      </c>
      <c r="B1412">
        <f ca="1">IF(OR(changes[[#This Row],[Type]]="Checklist",changes[[#This Row],[Type]]="checklist-flat"),1+IF(changes[[#This Row],[Type of change]] = "Edit",COUNTIFS($I$4:changes[[#This Row],[Name]],changes[[#This Row],[Name]], $E$4:changes[[#This Row],[Type of change]], "Edit")),B1411)</f>
        <v>2</v>
      </c>
      <c r="C1412" s="20">
        <v>44665</v>
      </c>
      <c r="D1412" s="2" t="s">
        <v>2168</v>
      </c>
      <c r="E1412" t="s">
        <v>2027</v>
      </c>
      <c r="F1412" s="14" t="s">
        <v>1959</v>
      </c>
      <c r="G1412" s="14" t="s">
        <v>779</v>
      </c>
      <c r="H1412" t="s">
        <v>15</v>
      </c>
      <c r="I1412" t="s">
        <v>715</v>
      </c>
    </row>
    <row r="1413" spans="1:13">
      <c r="A1413" t="s">
        <v>2035</v>
      </c>
      <c r="B1413">
        <f ca="1">IF(OR(changes[[#This Row],[Type]]="Checklist",changes[[#This Row],[Type]]="checklist-flat"),1+IF(changes[[#This Row],[Type of change]] = "Edit",COUNTIFS($I$4:changes[[#This Row],[Name]],changes[[#This Row],[Name]], $E$4:changes[[#This Row],[Type of change]], "Edit")),B1412)</f>
        <v>2</v>
      </c>
      <c r="C1413" s="20">
        <v>44665</v>
      </c>
      <c r="D1413" s="2" t="s">
        <v>2168</v>
      </c>
      <c r="E1413" t="s">
        <v>2027</v>
      </c>
      <c r="F1413" s="14" t="s">
        <v>1959</v>
      </c>
      <c r="G1413" s="14" t="s">
        <v>779</v>
      </c>
      <c r="H1413" t="s">
        <v>15</v>
      </c>
      <c r="I1413" t="s">
        <v>716</v>
      </c>
    </row>
    <row r="1414" spans="1:13">
      <c r="A1414" t="s">
        <v>2035</v>
      </c>
      <c r="B1414">
        <f ca="1">IF(OR(changes[[#This Row],[Type]]="Checklist",changes[[#This Row],[Type]]="checklist-flat"),1+IF(changes[[#This Row],[Type of change]] = "Edit",COUNTIFS($I$4:changes[[#This Row],[Name]],changes[[#This Row],[Name]], $E$4:changes[[#This Row],[Type of change]], "Edit")),B1413)</f>
        <v>2</v>
      </c>
      <c r="C1414" s="20">
        <v>44665</v>
      </c>
      <c r="D1414" s="2" t="s">
        <v>2168</v>
      </c>
      <c r="E1414" t="s">
        <v>2027</v>
      </c>
      <c r="F1414" s="14" t="s">
        <v>1959</v>
      </c>
      <c r="G1414" s="14" t="s">
        <v>779</v>
      </c>
      <c r="H1414" t="s">
        <v>15</v>
      </c>
      <c r="I1414" t="s">
        <v>717</v>
      </c>
    </row>
    <row r="1415" spans="1:13">
      <c r="A1415" t="s">
        <v>2035</v>
      </c>
      <c r="B1415">
        <f ca="1">IF(OR(changes[[#This Row],[Type]]="Checklist",changes[[#This Row],[Type]]="checklist-flat"),1+IF(changes[[#This Row],[Type of change]] = "Edit",COUNTIFS($I$4:changes[[#This Row],[Name]],changes[[#This Row],[Name]], $E$4:changes[[#This Row],[Type of change]], "Edit")),B1414)</f>
        <v>2</v>
      </c>
      <c r="C1415" s="20">
        <v>44665</v>
      </c>
      <c r="D1415" s="2" t="s">
        <v>2168</v>
      </c>
      <c r="E1415" t="s">
        <v>2027</v>
      </c>
      <c r="F1415" s="14" t="s">
        <v>1959</v>
      </c>
      <c r="G1415" s="14" t="s">
        <v>779</v>
      </c>
      <c r="H1415" t="s">
        <v>15</v>
      </c>
      <c r="I1415" t="s">
        <v>718</v>
      </c>
    </row>
    <row r="1416" spans="1:13">
      <c r="A1416" t="s">
        <v>2035</v>
      </c>
      <c r="B1416">
        <f ca="1">IF(OR(changes[[#This Row],[Type]]="Checklist",changes[[#This Row],[Type]]="checklist-flat"),1+IF(changes[[#This Row],[Type of change]] = "Edit",COUNTIFS($I$4:changes[[#This Row],[Name]],changes[[#This Row],[Name]], $E$4:changes[[#This Row],[Type of change]], "Edit")),B1415)</f>
        <v>2</v>
      </c>
      <c r="C1416" s="20">
        <v>44665</v>
      </c>
      <c r="D1416" s="2" t="s">
        <v>2168</v>
      </c>
      <c r="E1416" t="s">
        <v>2027</v>
      </c>
      <c r="F1416" s="14" t="s">
        <v>1959</v>
      </c>
      <c r="G1416" s="14" t="s">
        <v>779</v>
      </c>
      <c r="H1416" t="s">
        <v>15</v>
      </c>
      <c r="I1416" t="s">
        <v>719</v>
      </c>
    </row>
    <row r="1417" spans="1:13">
      <c r="A1417" t="s">
        <v>2035</v>
      </c>
      <c r="B1417">
        <f ca="1">IF(OR(changes[[#This Row],[Type]]="Checklist",changes[[#This Row],[Type]]="checklist-flat"),1+IF(changes[[#This Row],[Type of change]] = "Edit",COUNTIFS($I$4:changes[[#This Row],[Name]],changes[[#This Row],[Name]], $E$4:changes[[#This Row],[Type of change]], "Edit")),B1416)</f>
        <v>2</v>
      </c>
      <c r="C1417" s="20">
        <v>44665</v>
      </c>
      <c r="D1417" s="2" t="s">
        <v>2168</v>
      </c>
      <c r="E1417" t="s">
        <v>2027</v>
      </c>
      <c r="F1417" s="14" t="s">
        <v>1959</v>
      </c>
      <c r="G1417" s="14" t="s">
        <v>779</v>
      </c>
      <c r="H1417" t="s">
        <v>15</v>
      </c>
      <c r="I1417" t="s">
        <v>720</v>
      </c>
    </row>
    <row r="1418" spans="1:13">
      <c r="A1418" t="s">
        <v>2035</v>
      </c>
      <c r="B1418">
        <f ca="1">IF(OR(changes[[#This Row],[Type]]="Checklist",changes[[#This Row],[Type]]="checklist-flat"),1+IF(changes[[#This Row],[Type of change]] = "Edit",COUNTIFS($I$4:changes[[#This Row],[Name]],changes[[#This Row],[Name]], $E$4:changes[[#This Row],[Type of change]], "Edit")),B1417)</f>
        <v>2</v>
      </c>
      <c r="C1418" s="20">
        <v>44665</v>
      </c>
      <c r="D1418" s="2" t="s">
        <v>2168</v>
      </c>
      <c r="E1418" t="s">
        <v>2027</v>
      </c>
      <c r="F1418" s="14" t="s">
        <v>1959</v>
      </c>
      <c r="G1418" s="14" t="s">
        <v>779</v>
      </c>
      <c r="H1418" t="s">
        <v>15</v>
      </c>
      <c r="I1418" t="s">
        <v>721</v>
      </c>
    </row>
    <row r="1419" spans="1:13">
      <c r="A1419" t="s">
        <v>2035</v>
      </c>
      <c r="B1419">
        <f ca="1">IF(OR(changes[[#This Row],[Type]]="Checklist",changes[[#This Row],[Type]]="checklist-flat"),1+IF(changes[[#This Row],[Type of change]] = "Edit",COUNTIFS($I$4:changes[[#This Row],[Name]],changes[[#This Row],[Name]], $E$4:changes[[#This Row],[Type of change]], "Edit")),B1418)</f>
        <v>2</v>
      </c>
      <c r="C1419" s="20">
        <v>44665</v>
      </c>
      <c r="D1419" s="2" t="s">
        <v>2168</v>
      </c>
      <c r="E1419" t="s">
        <v>2027</v>
      </c>
      <c r="F1419" s="14" t="s">
        <v>1959</v>
      </c>
      <c r="G1419" s="14" t="s">
        <v>779</v>
      </c>
      <c r="H1419" t="s">
        <v>432</v>
      </c>
      <c r="I1419" t="s">
        <v>2213</v>
      </c>
      <c r="M1419" t="s">
        <v>2495</v>
      </c>
    </row>
    <row r="1420" spans="1:13">
      <c r="A1420" t="s">
        <v>2035</v>
      </c>
      <c r="B1420">
        <f ca="1">IF(OR(changes[[#This Row],[Type]]="Checklist",changes[[#This Row],[Type]]="checklist-flat"),1+IF(changes[[#This Row],[Type of change]] = "Edit",COUNTIFS($I$4:changes[[#This Row],[Name]],changes[[#This Row],[Name]], $E$4:changes[[#This Row],[Type of change]], "Edit")),B1419)</f>
        <v>2</v>
      </c>
      <c r="C1420" s="20">
        <v>44665</v>
      </c>
      <c r="D1420" s="2" t="s">
        <v>2168</v>
      </c>
      <c r="E1420" t="s">
        <v>2027</v>
      </c>
      <c r="F1420" s="14" t="s">
        <v>1959</v>
      </c>
      <c r="G1420" s="14" t="s">
        <v>779</v>
      </c>
      <c r="H1420" t="s">
        <v>15</v>
      </c>
      <c r="I1420" t="s">
        <v>715</v>
      </c>
    </row>
    <row r="1421" spans="1:13">
      <c r="A1421" t="s">
        <v>2035</v>
      </c>
      <c r="B1421">
        <f ca="1">IF(OR(changes[[#This Row],[Type]]="Checklist",changes[[#This Row],[Type]]="checklist-flat"),1+IF(changes[[#This Row],[Type of change]] = "Edit",COUNTIFS($I$4:changes[[#This Row],[Name]],changes[[#This Row],[Name]], $E$4:changes[[#This Row],[Type of change]], "Edit")),B1420)</f>
        <v>2</v>
      </c>
      <c r="C1421" s="20">
        <v>44665</v>
      </c>
      <c r="D1421" s="2" t="s">
        <v>2168</v>
      </c>
      <c r="E1421" t="s">
        <v>2027</v>
      </c>
      <c r="F1421" s="14" t="s">
        <v>1959</v>
      </c>
      <c r="G1421" s="14" t="s">
        <v>779</v>
      </c>
      <c r="H1421" t="s">
        <v>15</v>
      </c>
      <c r="I1421" t="s">
        <v>716</v>
      </c>
    </row>
    <row r="1422" spans="1:13">
      <c r="A1422" t="s">
        <v>2035</v>
      </c>
      <c r="B1422">
        <f ca="1">IF(OR(changes[[#This Row],[Type]]="Checklist",changes[[#This Row],[Type]]="checklist-flat"),1+IF(changes[[#This Row],[Type of change]] = "Edit",COUNTIFS($I$4:changes[[#This Row],[Name]],changes[[#This Row],[Name]], $E$4:changes[[#This Row],[Type of change]], "Edit")),B1421)</f>
        <v>2</v>
      </c>
      <c r="C1422" s="20">
        <v>44665</v>
      </c>
      <c r="D1422" s="2" t="s">
        <v>2168</v>
      </c>
      <c r="E1422" t="s">
        <v>2027</v>
      </c>
      <c r="F1422" s="14" t="s">
        <v>1959</v>
      </c>
      <c r="G1422" s="14" t="s">
        <v>779</v>
      </c>
      <c r="H1422" t="s">
        <v>15</v>
      </c>
      <c r="I1422" t="s">
        <v>717</v>
      </c>
    </row>
    <row r="1423" spans="1:13">
      <c r="A1423" t="s">
        <v>2035</v>
      </c>
      <c r="B1423">
        <f ca="1">IF(OR(changes[[#This Row],[Type]]="Checklist",changes[[#This Row],[Type]]="checklist-flat"),1+IF(changes[[#This Row],[Type of change]] = "Edit",COUNTIFS($I$4:changes[[#This Row],[Name]],changes[[#This Row],[Name]], $E$4:changes[[#This Row],[Type of change]], "Edit")),B1422)</f>
        <v>2</v>
      </c>
      <c r="C1423" s="20">
        <v>44665</v>
      </c>
      <c r="D1423" s="2" t="s">
        <v>2168</v>
      </c>
      <c r="E1423" t="s">
        <v>2027</v>
      </c>
      <c r="F1423" s="14" t="s">
        <v>1959</v>
      </c>
      <c r="G1423" s="14" t="s">
        <v>779</v>
      </c>
      <c r="H1423" t="s">
        <v>15</v>
      </c>
      <c r="I1423" t="s">
        <v>718</v>
      </c>
    </row>
    <row r="1424" spans="1:13">
      <c r="A1424" t="s">
        <v>2035</v>
      </c>
      <c r="B1424">
        <f ca="1">IF(OR(changes[[#This Row],[Type]]="Checklist",changes[[#This Row],[Type]]="checklist-flat"),1+IF(changes[[#This Row],[Type of change]] = "Edit",COUNTIFS($I$4:changes[[#This Row],[Name]],changes[[#This Row],[Name]], $E$4:changes[[#This Row],[Type of change]], "Edit")),B1423)</f>
        <v>2</v>
      </c>
      <c r="C1424" s="20">
        <v>44665</v>
      </c>
      <c r="D1424" s="2" t="s">
        <v>2168</v>
      </c>
      <c r="E1424" t="s">
        <v>2027</v>
      </c>
      <c r="F1424" s="14" t="s">
        <v>1959</v>
      </c>
      <c r="G1424" s="14" t="s">
        <v>779</v>
      </c>
      <c r="H1424" t="s">
        <v>15</v>
      </c>
      <c r="I1424" t="s">
        <v>719</v>
      </c>
    </row>
    <row r="1425" spans="1:13">
      <c r="A1425" t="s">
        <v>2035</v>
      </c>
      <c r="B1425">
        <f ca="1">IF(OR(changes[[#This Row],[Type]]="Checklist",changes[[#This Row],[Type]]="checklist-flat"),1+IF(changes[[#This Row],[Type of change]] = "Edit",COUNTIFS($I$4:changes[[#This Row],[Name]],changes[[#This Row],[Name]], $E$4:changes[[#This Row],[Type of change]], "Edit")),B1424)</f>
        <v>2</v>
      </c>
      <c r="C1425" s="20">
        <v>44665</v>
      </c>
      <c r="D1425" s="2" t="s">
        <v>2168</v>
      </c>
      <c r="E1425" t="s">
        <v>2027</v>
      </c>
      <c r="F1425" s="14" t="s">
        <v>1959</v>
      </c>
      <c r="G1425" s="14" t="s">
        <v>779</v>
      </c>
      <c r="H1425" t="s">
        <v>15</v>
      </c>
      <c r="I1425" t="s">
        <v>720</v>
      </c>
    </row>
    <row r="1426" spans="1:13">
      <c r="A1426" t="s">
        <v>2035</v>
      </c>
      <c r="B1426">
        <f ca="1">IF(OR(changes[[#This Row],[Type]]="Checklist",changes[[#This Row],[Type]]="checklist-flat"),1+IF(changes[[#This Row],[Type of change]] = "Edit",COUNTIFS($I$4:changes[[#This Row],[Name]],changes[[#This Row],[Name]], $E$4:changes[[#This Row],[Type of change]], "Edit")),B1425)</f>
        <v>2</v>
      </c>
      <c r="C1426" s="20">
        <v>44665</v>
      </c>
      <c r="D1426" s="2" t="s">
        <v>2168</v>
      </c>
      <c r="E1426" t="s">
        <v>2027</v>
      </c>
      <c r="F1426" s="14" t="s">
        <v>1959</v>
      </c>
      <c r="G1426" s="14" t="s">
        <v>779</v>
      </c>
      <c r="H1426" t="s">
        <v>15</v>
      </c>
      <c r="I1426" t="s">
        <v>721</v>
      </c>
      <c r="K1426" s="3"/>
      <c r="M1426" s="3"/>
    </row>
    <row r="1427" spans="1:13">
      <c r="A1427" t="s">
        <v>2035</v>
      </c>
      <c r="B1427">
        <f ca="1">IF(OR(changes[[#This Row],[Type]]="Checklist",changes[[#This Row],[Type]]="checklist-flat"),1+IF(changes[[#This Row],[Type of change]] = "Edit",COUNTIFS($I$4:changes[[#This Row],[Name]],changes[[#This Row],[Name]], $E$4:changes[[#This Row],[Type of change]], "Edit")),B1426)</f>
        <v>1</v>
      </c>
      <c r="C1427" s="20">
        <v>44665</v>
      </c>
      <c r="D1427" s="2" t="s">
        <v>2168</v>
      </c>
      <c r="E1427" t="s">
        <v>2034</v>
      </c>
      <c r="F1427" s="14" t="s">
        <v>1959</v>
      </c>
      <c r="G1427" t="s">
        <v>754</v>
      </c>
      <c r="H1427" t="s">
        <v>12</v>
      </c>
      <c r="I1427" t="s">
        <v>754</v>
      </c>
    </row>
    <row r="1428" spans="1:13">
      <c r="A1428" t="s">
        <v>2035</v>
      </c>
      <c r="B1428">
        <f ca="1">IF(OR(changes[[#This Row],[Type]]="Checklist",changes[[#This Row],[Type]]="checklist-flat"),1+IF(changes[[#This Row],[Type of change]] = "Edit",COUNTIFS($I$4:changes[[#This Row],[Name]],changes[[#This Row],[Name]], $E$4:changes[[#This Row],[Type of change]], "Edit")),B1427)</f>
        <v>1</v>
      </c>
      <c r="C1428" s="20">
        <v>44665</v>
      </c>
      <c r="D1428" s="2" t="s">
        <v>2168</v>
      </c>
      <c r="E1428" t="s">
        <v>2034</v>
      </c>
      <c r="F1428" s="14" t="s">
        <v>1959</v>
      </c>
      <c r="G1428" t="s">
        <v>754</v>
      </c>
      <c r="H1428" t="s">
        <v>15</v>
      </c>
      <c r="I1428" t="s">
        <v>715</v>
      </c>
    </row>
    <row r="1429" spans="1:13">
      <c r="A1429" t="s">
        <v>2035</v>
      </c>
      <c r="B1429">
        <f ca="1">IF(OR(changes[[#This Row],[Type]]="Checklist",changes[[#This Row],[Type]]="checklist-flat"),1+IF(changes[[#This Row],[Type of change]] = "Edit",COUNTIFS($I$4:changes[[#This Row],[Name]],changes[[#This Row],[Name]], $E$4:changes[[#This Row],[Type of change]], "Edit")),B1428)</f>
        <v>1</v>
      </c>
      <c r="C1429" s="20">
        <v>44665</v>
      </c>
      <c r="D1429" s="2" t="s">
        <v>2168</v>
      </c>
      <c r="E1429" t="s">
        <v>2034</v>
      </c>
      <c r="F1429" s="14" t="s">
        <v>1959</v>
      </c>
      <c r="G1429" t="s">
        <v>754</v>
      </c>
      <c r="H1429" t="s">
        <v>15</v>
      </c>
      <c r="I1429" t="s">
        <v>716</v>
      </c>
    </row>
    <row r="1430" spans="1:13">
      <c r="A1430" t="s">
        <v>2035</v>
      </c>
      <c r="B1430">
        <f ca="1">IF(OR(changes[[#This Row],[Type]]="Checklist",changes[[#This Row],[Type]]="checklist-flat"),1+IF(changes[[#This Row],[Type of change]] = "Edit",COUNTIFS($I$4:changes[[#This Row],[Name]],changes[[#This Row],[Name]], $E$4:changes[[#This Row],[Type of change]], "Edit")),B1429)</f>
        <v>1</v>
      </c>
      <c r="C1430" s="20">
        <v>44665</v>
      </c>
      <c r="D1430" s="2" t="s">
        <v>2168</v>
      </c>
      <c r="E1430" t="s">
        <v>2034</v>
      </c>
      <c r="F1430" s="14" t="s">
        <v>1959</v>
      </c>
      <c r="G1430" t="s">
        <v>754</v>
      </c>
      <c r="H1430" t="s">
        <v>15</v>
      </c>
      <c r="I1430" t="s">
        <v>717</v>
      </c>
    </row>
    <row r="1431" spans="1:13">
      <c r="A1431" t="s">
        <v>2035</v>
      </c>
      <c r="B1431">
        <f ca="1">IF(OR(changes[[#This Row],[Type]]="Checklist",changes[[#This Row],[Type]]="checklist-flat"),1+IF(changes[[#This Row],[Type of change]] = "Edit",COUNTIFS($I$4:changes[[#This Row],[Name]],changes[[#This Row],[Name]], $E$4:changes[[#This Row],[Type of change]], "Edit")),B1430)</f>
        <v>1</v>
      </c>
      <c r="C1431" s="20">
        <v>44665</v>
      </c>
      <c r="D1431" s="2" t="s">
        <v>2168</v>
      </c>
      <c r="E1431" t="s">
        <v>2034</v>
      </c>
      <c r="F1431" s="14" t="s">
        <v>1959</v>
      </c>
      <c r="G1431" t="s">
        <v>754</v>
      </c>
      <c r="H1431" t="s">
        <v>15</v>
      </c>
      <c r="I1431" t="s">
        <v>718</v>
      </c>
    </row>
    <row r="1432" spans="1:13">
      <c r="A1432" t="s">
        <v>2035</v>
      </c>
      <c r="B1432">
        <f ca="1">IF(OR(changes[[#This Row],[Type]]="Checklist",changes[[#This Row],[Type]]="checklist-flat"),1+IF(changes[[#This Row],[Type of change]] = "Edit",COUNTIFS($I$4:changes[[#This Row],[Name]],changes[[#This Row],[Name]], $E$4:changes[[#This Row],[Type of change]], "Edit")),B1431)</f>
        <v>1</v>
      </c>
      <c r="C1432" s="20">
        <v>44665</v>
      </c>
      <c r="D1432" s="2" t="s">
        <v>2168</v>
      </c>
      <c r="E1432" t="s">
        <v>2034</v>
      </c>
      <c r="F1432" s="14" t="s">
        <v>1959</v>
      </c>
      <c r="G1432" t="s">
        <v>754</v>
      </c>
      <c r="H1432" t="s">
        <v>15</v>
      </c>
      <c r="I1432" t="s">
        <v>719</v>
      </c>
    </row>
    <row r="1433" spans="1:13">
      <c r="A1433" t="s">
        <v>2035</v>
      </c>
      <c r="B1433">
        <f ca="1">IF(OR(changes[[#This Row],[Type]]="Checklist",changes[[#This Row],[Type]]="checklist-flat"),1+IF(changes[[#This Row],[Type of change]] = "Edit",COUNTIFS($I$4:changes[[#This Row],[Name]],changes[[#This Row],[Name]], $E$4:changes[[#This Row],[Type of change]], "Edit")),B1432)</f>
        <v>1</v>
      </c>
      <c r="C1433" s="20">
        <v>44665</v>
      </c>
      <c r="D1433" s="2" t="s">
        <v>2168</v>
      </c>
      <c r="E1433" t="s">
        <v>2034</v>
      </c>
      <c r="F1433" s="14" t="s">
        <v>1959</v>
      </c>
      <c r="G1433" t="s">
        <v>754</v>
      </c>
      <c r="H1433" t="s">
        <v>15</v>
      </c>
      <c r="I1433" t="s">
        <v>720</v>
      </c>
    </row>
    <row r="1434" spans="1:13">
      <c r="A1434" t="s">
        <v>2035</v>
      </c>
      <c r="B1434">
        <f ca="1">IF(OR(changes[[#This Row],[Type]]="Checklist",changes[[#This Row],[Type]]="checklist-flat"),1+IF(changes[[#This Row],[Type of change]] = "Edit",COUNTIFS($I$4:changes[[#This Row],[Name]],changes[[#This Row],[Name]], $E$4:changes[[#This Row],[Type of change]], "Edit")),B1433)</f>
        <v>1</v>
      </c>
      <c r="C1434" s="20">
        <v>44665</v>
      </c>
      <c r="D1434" s="2" t="s">
        <v>2168</v>
      </c>
      <c r="E1434" t="s">
        <v>2034</v>
      </c>
      <c r="F1434" s="14" t="s">
        <v>1959</v>
      </c>
      <c r="G1434" t="s">
        <v>754</v>
      </c>
      <c r="H1434" t="s">
        <v>15</v>
      </c>
      <c r="I1434" t="s">
        <v>721</v>
      </c>
    </row>
    <row r="1435" spans="1:13">
      <c r="A1435" t="s">
        <v>2035</v>
      </c>
      <c r="B1435">
        <f ca="1">IF(OR(changes[[#This Row],[Type]]="Checklist",changes[[#This Row],[Type]]="checklist-flat"),1+IF(changes[[#This Row],[Type of change]] = "Edit",COUNTIFS($I$4:changes[[#This Row],[Name]],changes[[#This Row],[Name]], $E$4:changes[[#This Row],[Type of change]], "Edit")),B1434)</f>
        <v>1</v>
      </c>
      <c r="C1435" s="20">
        <v>44665</v>
      </c>
      <c r="D1435" s="2" t="s">
        <v>2168</v>
      </c>
      <c r="E1435" t="s">
        <v>2034</v>
      </c>
      <c r="F1435" s="14" t="s">
        <v>1959</v>
      </c>
      <c r="G1435" t="s">
        <v>753</v>
      </c>
      <c r="H1435" t="s">
        <v>12</v>
      </c>
      <c r="I1435" t="s">
        <v>753</v>
      </c>
    </row>
    <row r="1436" spans="1:13">
      <c r="A1436" t="s">
        <v>2035</v>
      </c>
      <c r="B1436">
        <f ca="1">IF(OR(changes[[#This Row],[Type]]="Checklist",changes[[#This Row],[Type]]="checklist-flat"),1+IF(changes[[#This Row],[Type of change]] = "Edit",COUNTIFS($I$4:changes[[#This Row],[Name]],changes[[#This Row],[Name]], $E$4:changes[[#This Row],[Type of change]], "Edit")),B1435)</f>
        <v>1</v>
      </c>
      <c r="C1436" s="20">
        <v>44665</v>
      </c>
      <c r="D1436" s="2" t="s">
        <v>2168</v>
      </c>
      <c r="E1436" t="s">
        <v>2034</v>
      </c>
      <c r="F1436" s="14" t="s">
        <v>1959</v>
      </c>
      <c r="G1436" t="s">
        <v>753</v>
      </c>
      <c r="H1436" t="s">
        <v>15</v>
      </c>
      <c r="I1436" t="s">
        <v>715</v>
      </c>
    </row>
    <row r="1437" spans="1:13">
      <c r="A1437" t="s">
        <v>2035</v>
      </c>
      <c r="B1437">
        <f ca="1">IF(OR(changes[[#This Row],[Type]]="Checklist",changes[[#This Row],[Type]]="checklist-flat"),1+IF(changes[[#This Row],[Type of change]] = "Edit",COUNTIFS($I$4:changes[[#This Row],[Name]],changes[[#This Row],[Name]], $E$4:changes[[#This Row],[Type of change]], "Edit")),B1436)</f>
        <v>1</v>
      </c>
      <c r="C1437" s="20">
        <v>44665</v>
      </c>
      <c r="D1437" s="2" t="s">
        <v>2168</v>
      </c>
      <c r="E1437" t="s">
        <v>2034</v>
      </c>
      <c r="F1437" s="14" t="s">
        <v>1959</v>
      </c>
      <c r="G1437" t="s">
        <v>753</v>
      </c>
      <c r="H1437" t="s">
        <v>15</v>
      </c>
      <c r="I1437" t="s">
        <v>716</v>
      </c>
    </row>
    <row r="1438" spans="1:13">
      <c r="A1438" t="s">
        <v>2035</v>
      </c>
      <c r="B1438">
        <f ca="1">IF(OR(changes[[#This Row],[Type]]="Checklist",changes[[#This Row],[Type]]="checklist-flat"),1+IF(changes[[#This Row],[Type of change]] = "Edit",COUNTIFS($I$4:changes[[#This Row],[Name]],changes[[#This Row],[Name]], $E$4:changes[[#This Row],[Type of change]], "Edit")),B1437)</f>
        <v>1</v>
      </c>
      <c r="C1438" s="20">
        <v>44665</v>
      </c>
      <c r="D1438" s="2" t="s">
        <v>2168</v>
      </c>
      <c r="E1438" t="s">
        <v>2034</v>
      </c>
      <c r="F1438" s="14" t="s">
        <v>1959</v>
      </c>
      <c r="G1438" t="s">
        <v>753</v>
      </c>
      <c r="H1438" t="s">
        <v>15</v>
      </c>
      <c r="I1438" t="s">
        <v>717</v>
      </c>
    </row>
    <row r="1439" spans="1:13">
      <c r="A1439" t="s">
        <v>2035</v>
      </c>
      <c r="B1439">
        <f ca="1">IF(OR(changes[[#This Row],[Type]]="Checklist",changes[[#This Row],[Type]]="checklist-flat"),1+IF(changes[[#This Row],[Type of change]] = "Edit",COUNTIFS($I$4:changes[[#This Row],[Name]],changes[[#This Row],[Name]], $E$4:changes[[#This Row],[Type of change]], "Edit")),B1438)</f>
        <v>1</v>
      </c>
      <c r="C1439" s="20">
        <v>44665</v>
      </c>
      <c r="D1439" s="2" t="s">
        <v>2168</v>
      </c>
      <c r="E1439" t="s">
        <v>2034</v>
      </c>
      <c r="F1439" s="14" t="s">
        <v>1959</v>
      </c>
      <c r="G1439" t="s">
        <v>753</v>
      </c>
      <c r="H1439" t="s">
        <v>15</v>
      </c>
      <c r="I1439" t="s">
        <v>718</v>
      </c>
    </row>
    <row r="1440" spans="1:13">
      <c r="A1440" t="s">
        <v>2035</v>
      </c>
      <c r="B1440">
        <f ca="1">IF(OR(changes[[#This Row],[Type]]="Checklist",changes[[#This Row],[Type]]="checklist-flat"),1+IF(changes[[#This Row],[Type of change]] = "Edit",COUNTIFS($I$4:changes[[#This Row],[Name]],changes[[#This Row],[Name]], $E$4:changes[[#This Row],[Type of change]], "Edit")),B1439)</f>
        <v>1</v>
      </c>
      <c r="C1440" s="20">
        <v>44665</v>
      </c>
      <c r="D1440" s="2" t="s">
        <v>2168</v>
      </c>
      <c r="E1440" t="s">
        <v>2034</v>
      </c>
      <c r="F1440" s="14" t="s">
        <v>1959</v>
      </c>
      <c r="G1440" t="s">
        <v>753</v>
      </c>
      <c r="H1440" t="s">
        <v>15</v>
      </c>
      <c r="I1440" t="s">
        <v>719</v>
      </c>
    </row>
    <row r="1441" spans="1:13">
      <c r="A1441" t="s">
        <v>2035</v>
      </c>
      <c r="B1441">
        <f ca="1">IF(OR(changes[[#This Row],[Type]]="Checklist",changes[[#This Row],[Type]]="checklist-flat"),1+IF(changes[[#This Row],[Type of change]] = "Edit",COUNTIFS($I$4:changes[[#This Row],[Name]],changes[[#This Row],[Name]], $E$4:changes[[#This Row],[Type of change]], "Edit")),B1440)</f>
        <v>1</v>
      </c>
      <c r="C1441" s="20">
        <v>44665</v>
      </c>
      <c r="D1441" s="2" t="s">
        <v>2168</v>
      </c>
      <c r="E1441" t="s">
        <v>2034</v>
      </c>
      <c r="F1441" s="14" t="s">
        <v>1959</v>
      </c>
      <c r="G1441" t="s">
        <v>753</v>
      </c>
      <c r="H1441" t="s">
        <v>15</v>
      </c>
      <c r="I1441" t="s">
        <v>720</v>
      </c>
    </row>
    <row r="1442" spans="1:13">
      <c r="A1442" t="s">
        <v>2035</v>
      </c>
      <c r="B1442">
        <f ca="1">IF(OR(changes[[#This Row],[Type]]="Checklist",changes[[#This Row],[Type]]="checklist-flat"),1+IF(changes[[#This Row],[Type of change]] = "Edit",COUNTIFS($I$4:changes[[#This Row],[Name]],changes[[#This Row],[Name]], $E$4:changes[[#This Row],[Type of change]], "Edit")),B1441)</f>
        <v>1</v>
      </c>
      <c r="C1442" s="20">
        <v>44665</v>
      </c>
      <c r="D1442" s="2" t="s">
        <v>2168</v>
      </c>
      <c r="E1442" t="s">
        <v>2034</v>
      </c>
      <c r="F1442" s="14" t="s">
        <v>1959</v>
      </c>
      <c r="G1442" t="s">
        <v>753</v>
      </c>
      <c r="H1442" t="s">
        <v>15</v>
      </c>
      <c r="I1442" t="s">
        <v>721</v>
      </c>
      <c r="K1442" s="3"/>
      <c r="M1442" s="3"/>
    </row>
    <row r="1443" spans="1:13">
      <c r="A1443" t="s">
        <v>2035</v>
      </c>
      <c r="B1443">
        <f ca="1">IF(OR(changes[[#This Row],[Type]]="Checklist",changes[[#This Row],[Type]]="checklist-flat"),1+IF(changes[[#This Row],[Type of change]] = "Edit",COUNTIFS($I$4:changes[[#This Row],[Name]],changes[[#This Row],[Name]], $E$4:changes[[#This Row],[Type of change]], "Edit")),B1442)</f>
        <v>2</v>
      </c>
      <c r="C1443" s="20">
        <v>44665</v>
      </c>
      <c r="D1443" s="2" t="s">
        <v>2487</v>
      </c>
      <c r="E1443" t="s">
        <v>2024</v>
      </c>
      <c r="F1443" s="14" t="s">
        <v>1959</v>
      </c>
      <c r="G1443" t="s">
        <v>1050</v>
      </c>
      <c r="H1443" t="s">
        <v>12</v>
      </c>
      <c r="I1443" t="s">
        <v>1050</v>
      </c>
      <c r="K1443" s="3"/>
      <c r="M1443" s="3"/>
    </row>
    <row r="1444" spans="1:13">
      <c r="A1444" t="s">
        <v>2035</v>
      </c>
      <c r="B1444">
        <f ca="1">IF(OR(changes[[#This Row],[Type]]="Checklist",changes[[#This Row],[Type]]="checklist-flat"),1+IF(changes[[#This Row],[Type of change]] = "Edit",COUNTIFS($I$4:changes[[#This Row],[Name]],changes[[#This Row],[Name]], $E$4:changes[[#This Row],[Type of change]], "Edit")),B1443)</f>
        <v>2</v>
      </c>
      <c r="C1444" s="20">
        <v>44665</v>
      </c>
      <c r="D1444" s="2" t="s">
        <v>2487</v>
      </c>
      <c r="E1444" t="s">
        <v>2024</v>
      </c>
      <c r="F1444" s="14" t="s">
        <v>1959</v>
      </c>
      <c r="G1444" t="s">
        <v>1050</v>
      </c>
      <c r="H1444" t="s">
        <v>15</v>
      </c>
      <c r="I1444" t="s">
        <v>1023</v>
      </c>
      <c r="K1444" s="3"/>
      <c r="M1444" s="3"/>
    </row>
    <row r="1445" spans="1:13">
      <c r="A1445" t="s">
        <v>2035</v>
      </c>
      <c r="B1445">
        <f ca="1">IF(OR(changes[[#This Row],[Type]]="Checklist",changes[[#This Row],[Type]]="checklist-flat"),1+IF(changes[[#This Row],[Type of change]] = "Edit",COUNTIFS($I$4:changes[[#This Row],[Name]],changes[[#This Row],[Name]], $E$4:changes[[#This Row],[Type of change]], "Edit")),B1444)</f>
        <v>2</v>
      </c>
      <c r="C1445" s="20">
        <v>44665</v>
      </c>
      <c r="D1445" s="2" t="s">
        <v>2487</v>
      </c>
      <c r="E1445" t="s">
        <v>2024</v>
      </c>
      <c r="F1445" s="14" t="s">
        <v>1959</v>
      </c>
      <c r="G1445" t="s">
        <v>1050</v>
      </c>
      <c r="H1445" t="s">
        <v>15</v>
      </c>
      <c r="I1445" t="s">
        <v>1024</v>
      </c>
      <c r="K1445" s="3"/>
      <c r="M1445" s="3"/>
    </row>
    <row r="1446" spans="1:13">
      <c r="A1446" t="s">
        <v>2035</v>
      </c>
      <c r="B1446">
        <f ca="1">IF(OR(changes[[#This Row],[Type]]="Checklist",changes[[#This Row],[Type]]="checklist-flat"),1+IF(changes[[#This Row],[Type of change]] = "Edit",COUNTIFS($I$4:changes[[#This Row],[Name]],changes[[#This Row],[Name]], $E$4:changes[[#This Row],[Type of change]], "Edit")),B1445)</f>
        <v>2</v>
      </c>
      <c r="C1446" s="20">
        <v>44665</v>
      </c>
      <c r="D1446" s="2" t="s">
        <v>2487</v>
      </c>
      <c r="E1446" t="s">
        <v>2024</v>
      </c>
      <c r="F1446" s="14" t="s">
        <v>1959</v>
      </c>
      <c r="G1446" t="s">
        <v>1050</v>
      </c>
      <c r="H1446" t="s">
        <v>15</v>
      </c>
      <c r="I1446" t="s">
        <v>1051</v>
      </c>
      <c r="K1446" s="3"/>
      <c r="M1446" s="3" t="s">
        <v>2496</v>
      </c>
    </row>
    <row r="1447" spans="1:13">
      <c r="A1447" t="s">
        <v>2035</v>
      </c>
      <c r="B1447">
        <f ca="1">IF(OR(changes[[#This Row],[Type]]="Checklist",changes[[#This Row],[Type]]="checklist-flat"),1+IF(changes[[#This Row],[Type of change]] = "Edit",COUNTIFS($I$4:changes[[#This Row],[Name]],changes[[#This Row],[Name]], $E$4:changes[[#This Row],[Type of change]], "Edit")),B1446)</f>
        <v>2</v>
      </c>
      <c r="C1447" s="20">
        <v>44665</v>
      </c>
      <c r="D1447" s="2" t="s">
        <v>2487</v>
      </c>
      <c r="E1447" t="s">
        <v>2024</v>
      </c>
      <c r="F1447" s="14" t="s">
        <v>1959</v>
      </c>
      <c r="G1447" t="s">
        <v>1050</v>
      </c>
      <c r="H1447" t="s">
        <v>15</v>
      </c>
      <c r="I1447" t="s">
        <v>1027</v>
      </c>
      <c r="K1447" s="3"/>
      <c r="M1447" s="3"/>
    </row>
    <row r="1448" spans="1:13">
      <c r="A1448" t="s">
        <v>2035</v>
      </c>
      <c r="B1448">
        <f ca="1">IF(OR(changes[[#This Row],[Type]]="Checklist",changes[[#This Row],[Type]]="checklist-flat"),1+IF(changes[[#This Row],[Type of change]] = "Edit",COUNTIFS($I$4:changes[[#This Row],[Name]],changes[[#This Row],[Name]], $E$4:changes[[#This Row],[Type of change]], "Edit")),B1447)</f>
        <v>2</v>
      </c>
      <c r="C1448" s="20">
        <v>44665</v>
      </c>
      <c r="D1448" s="2" t="s">
        <v>2487</v>
      </c>
      <c r="E1448" t="s">
        <v>2024</v>
      </c>
      <c r="F1448" s="14" t="s">
        <v>1959</v>
      </c>
      <c r="G1448" t="s">
        <v>1050</v>
      </c>
      <c r="H1448" t="s">
        <v>15</v>
      </c>
      <c r="I1448" t="s">
        <v>1028</v>
      </c>
      <c r="K1448" s="3"/>
      <c r="M1448" s="3"/>
    </row>
    <row r="1449" spans="1:13">
      <c r="A1449" t="s">
        <v>2035</v>
      </c>
      <c r="B1449">
        <f ca="1">IF(OR(changes[[#This Row],[Type]]="Checklist",changes[[#This Row],[Type]]="checklist-flat"),1+IF(changes[[#This Row],[Type of change]] = "Edit",COUNTIFS($I$4:changes[[#This Row],[Name]],changes[[#This Row],[Name]], $E$4:changes[[#This Row],[Type of change]], "Edit")),B1448)</f>
        <v>2</v>
      </c>
      <c r="C1449" s="20">
        <v>44665</v>
      </c>
      <c r="D1449" s="2" t="s">
        <v>2487</v>
      </c>
      <c r="E1449" t="s">
        <v>2024</v>
      </c>
      <c r="F1449" s="14" t="s">
        <v>1959</v>
      </c>
      <c r="G1449" t="s">
        <v>1050</v>
      </c>
      <c r="H1449" t="s">
        <v>15</v>
      </c>
      <c r="I1449" t="s">
        <v>1030</v>
      </c>
      <c r="K1449" s="3"/>
      <c r="M1449" s="3"/>
    </row>
    <row r="1450" spans="1:13">
      <c r="A1450" t="s">
        <v>2035</v>
      </c>
      <c r="B1450">
        <f ca="1">IF(OR(changes[[#This Row],[Type]]="Checklist",changes[[#This Row],[Type]]="checklist-flat"),1+IF(changes[[#This Row],[Type of change]] = "Edit",COUNTIFS($I$4:changes[[#This Row],[Name]],changes[[#This Row],[Name]], $E$4:changes[[#This Row],[Type of change]], "Edit")),B1449)</f>
        <v>2</v>
      </c>
      <c r="C1450" s="20">
        <v>44671</v>
      </c>
      <c r="D1450" s="2" t="s">
        <v>2487</v>
      </c>
      <c r="E1450" t="s">
        <v>2024</v>
      </c>
      <c r="F1450" s="14" t="s">
        <v>1959</v>
      </c>
      <c r="G1450" s="34" t="s">
        <v>755</v>
      </c>
      <c r="H1450" s="34" t="s">
        <v>430</v>
      </c>
      <c r="I1450" s="34" t="s">
        <v>755</v>
      </c>
      <c r="K1450" s="3"/>
      <c r="M1450" s="3" t="s">
        <v>2497</v>
      </c>
    </row>
    <row r="1451" spans="1:13">
      <c r="A1451" t="s">
        <v>2035</v>
      </c>
      <c r="B1451">
        <f ca="1">IF(OR(changes[[#This Row],[Type]]="Checklist",changes[[#This Row],[Type]]="checklist-flat"),1+IF(changes[[#This Row],[Type of change]] = "Edit",COUNTIFS($I$4:changes[[#This Row],[Name]],changes[[#This Row],[Name]], $E$4:changes[[#This Row],[Type of change]], "Edit")),B1450)</f>
        <v>2</v>
      </c>
      <c r="C1451" s="20">
        <v>44671</v>
      </c>
      <c r="D1451" s="2" t="s">
        <v>2487</v>
      </c>
      <c r="E1451" t="s">
        <v>2024</v>
      </c>
      <c r="F1451" s="14" t="s">
        <v>1959</v>
      </c>
      <c r="G1451" s="34" t="s">
        <v>755</v>
      </c>
      <c r="H1451" s="34" t="s">
        <v>432</v>
      </c>
      <c r="I1451" s="34" t="s">
        <v>669</v>
      </c>
      <c r="K1451" s="3"/>
      <c r="M1451" s="3"/>
    </row>
    <row r="1452" spans="1:13">
      <c r="A1452" t="s">
        <v>2035</v>
      </c>
      <c r="B1452">
        <f ca="1">IF(OR(changes[[#This Row],[Type]]="Checklist",changes[[#This Row],[Type]]="checklist-flat"),1+IF(changes[[#This Row],[Type of change]] = "Edit",COUNTIFS($I$4:changes[[#This Row],[Name]],changes[[#This Row],[Name]], $E$4:changes[[#This Row],[Type of change]], "Edit")),B1451)</f>
        <v>2</v>
      </c>
      <c r="C1452" s="20">
        <v>44671</v>
      </c>
      <c r="D1452" s="2" t="s">
        <v>2487</v>
      </c>
      <c r="E1452" t="s">
        <v>2024</v>
      </c>
      <c r="F1452" s="14" t="s">
        <v>1959</v>
      </c>
      <c r="G1452" s="34" t="s">
        <v>755</v>
      </c>
      <c r="H1452" s="34" t="s">
        <v>15</v>
      </c>
      <c r="I1452" s="34" t="s">
        <v>670</v>
      </c>
      <c r="K1452" s="3"/>
      <c r="M1452" s="3"/>
    </row>
    <row r="1453" spans="1:13">
      <c r="A1453" t="s">
        <v>2035</v>
      </c>
      <c r="B1453">
        <f ca="1">IF(OR(changes[[#This Row],[Type]]="Checklist",changes[[#This Row],[Type]]="checklist-flat"),1+IF(changes[[#This Row],[Type of change]] = "Edit",COUNTIFS($I$4:changes[[#This Row],[Name]],changes[[#This Row],[Name]], $E$4:changes[[#This Row],[Type of change]], "Edit")),B1452)</f>
        <v>2</v>
      </c>
      <c r="C1453" s="20">
        <v>44671</v>
      </c>
      <c r="D1453" s="2" t="s">
        <v>2487</v>
      </c>
      <c r="E1453" t="s">
        <v>2024</v>
      </c>
      <c r="F1453" s="14" t="s">
        <v>1959</v>
      </c>
      <c r="G1453" s="34" t="s">
        <v>755</v>
      </c>
      <c r="H1453" s="34" t="s">
        <v>15</v>
      </c>
      <c r="I1453" s="34" t="s">
        <v>671</v>
      </c>
      <c r="K1453" s="3"/>
      <c r="M1453" s="3"/>
    </row>
    <row r="1454" spans="1:13">
      <c r="A1454" t="s">
        <v>2035</v>
      </c>
      <c r="B1454">
        <f ca="1">IF(OR(changes[[#This Row],[Type]]="Checklist",changes[[#This Row],[Type]]="checklist-flat"),1+IF(changes[[#This Row],[Type of change]] = "Edit",COUNTIFS($I$4:changes[[#This Row],[Name]],changes[[#This Row],[Name]], $E$4:changes[[#This Row],[Type of change]], "Edit")),B1453)</f>
        <v>2</v>
      </c>
      <c r="C1454" s="20">
        <v>44671</v>
      </c>
      <c r="D1454" s="2" t="s">
        <v>2487</v>
      </c>
      <c r="E1454" t="s">
        <v>2024</v>
      </c>
      <c r="F1454" s="14" t="s">
        <v>1959</v>
      </c>
      <c r="G1454" s="34" t="s">
        <v>755</v>
      </c>
      <c r="H1454" s="34" t="s">
        <v>432</v>
      </c>
      <c r="I1454" s="34" t="s">
        <v>672</v>
      </c>
      <c r="K1454" s="3"/>
      <c r="M1454" s="3"/>
    </row>
    <row r="1455" spans="1:13">
      <c r="A1455" t="s">
        <v>2035</v>
      </c>
      <c r="B1455">
        <f ca="1">IF(OR(changes[[#This Row],[Type]]="Checklist",changes[[#This Row],[Type]]="checklist-flat"),1+IF(changes[[#This Row],[Type of change]] = "Edit",COUNTIFS($I$4:changes[[#This Row],[Name]],changes[[#This Row],[Name]], $E$4:changes[[#This Row],[Type of change]], "Edit")),B1454)</f>
        <v>2</v>
      </c>
      <c r="C1455" s="20">
        <v>44671</v>
      </c>
      <c r="D1455" s="2" t="s">
        <v>2487</v>
      </c>
      <c r="E1455" t="s">
        <v>2024</v>
      </c>
      <c r="F1455" s="14" t="s">
        <v>1959</v>
      </c>
      <c r="G1455" s="34" t="s">
        <v>755</v>
      </c>
      <c r="H1455" s="34" t="s">
        <v>15</v>
      </c>
      <c r="I1455" s="34" t="s">
        <v>756</v>
      </c>
      <c r="K1455" s="3"/>
      <c r="M1455" s="3"/>
    </row>
    <row r="1456" spans="1:13">
      <c r="A1456" t="s">
        <v>2035</v>
      </c>
      <c r="B1456">
        <f ca="1">IF(OR(changes[[#This Row],[Type]]="Checklist",changes[[#This Row],[Type]]="checklist-flat"),1+IF(changes[[#This Row],[Type of change]] = "Edit",COUNTIFS($I$4:changes[[#This Row],[Name]],changes[[#This Row],[Name]], $E$4:changes[[#This Row],[Type of change]], "Edit")),B1455)</f>
        <v>2</v>
      </c>
      <c r="C1456" s="20">
        <v>44671</v>
      </c>
      <c r="D1456" s="2" t="s">
        <v>2487</v>
      </c>
      <c r="E1456" t="s">
        <v>2024</v>
      </c>
      <c r="F1456" s="14" t="s">
        <v>1959</v>
      </c>
      <c r="G1456" s="34" t="s">
        <v>755</v>
      </c>
      <c r="H1456" s="34" t="s">
        <v>15</v>
      </c>
      <c r="I1456" s="34" t="s">
        <v>757</v>
      </c>
      <c r="K1456" s="3"/>
      <c r="M1456" s="3"/>
    </row>
    <row r="1457" spans="1:13">
      <c r="A1457" t="s">
        <v>2035</v>
      </c>
      <c r="B1457">
        <f ca="1">IF(OR(changes[[#This Row],[Type]]="Checklist",changes[[#This Row],[Type]]="checklist-flat"),1+IF(changes[[#This Row],[Type of change]] = "Edit",COUNTIFS($I$4:changes[[#This Row],[Name]],changes[[#This Row],[Name]], $E$4:changes[[#This Row],[Type of change]], "Edit")),B1456)</f>
        <v>2</v>
      </c>
      <c r="C1457" s="20">
        <v>44671</v>
      </c>
      <c r="D1457" s="2" t="s">
        <v>2487</v>
      </c>
      <c r="E1457" t="s">
        <v>2024</v>
      </c>
      <c r="F1457" s="14" t="s">
        <v>1959</v>
      </c>
      <c r="G1457" s="34" t="s">
        <v>755</v>
      </c>
      <c r="H1457" s="34" t="s">
        <v>15</v>
      </c>
      <c r="I1457" s="34" t="s">
        <v>758</v>
      </c>
      <c r="K1457" s="3"/>
      <c r="M1457" s="3"/>
    </row>
    <row r="1458" spans="1:13">
      <c r="A1458" t="s">
        <v>2035</v>
      </c>
      <c r="B1458">
        <f ca="1">IF(OR(changes[[#This Row],[Type]]="Checklist",changes[[#This Row],[Type]]="checklist-flat"),1+IF(changes[[#This Row],[Type of change]] = "Edit",COUNTIFS($I$4:changes[[#This Row],[Name]],changes[[#This Row],[Name]], $E$4:changes[[#This Row],[Type of change]], "Edit")),B1457)</f>
        <v>2</v>
      </c>
      <c r="C1458" s="20">
        <v>44671</v>
      </c>
      <c r="D1458" s="2" t="s">
        <v>2487</v>
      </c>
      <c r="E1458" t="s">
        <v>2024</v>
      </c>
      <c r="F1458" s="14" t="s">
        <v>1959</v>
      </c>
      <c r="G1458" s="34" t="s">
        <v>755</v>
      </c>
      <c r="H1458" s="34" t="s">
        <v>15</v>
      </c>
      <c r="I1458" s="34" t="s">
        <v>759</v>
      </c>
      <c r="K1458" s="3"/>
      <c r="M1458" s="3"/>
    </row>
    <row r="1459" spans="1:13">
      <c r="A1459" t="s">
        <v>2035</v>
      </c>
      <c r="B1459">
        <f ca="1">IF(OR(changes[[#This Row],[Type]]="Checklist",changes[[#This Row],[Type]]="checklist-flat"),1+IF(changes[[#This Row],[Type of change]] = "Edit",COUNTIFS($I$4:changes[[#This Row],[Name]],changes[[#This Row],[Name]], $E$4:changes[[#This Row],[Type of change]], "Edit")),B1458)</f>
        <v>2</v>
      </c>
      <c r="C1459" s="20">
        <v>44671</v>
      </c>
      <c r="D1459" s="2" t="s">
        <v>2487</v>
      </c>
      <c r="E1459" t="s">
        <v>2024</v>
      </c>
      <c r="F1459" s="14" t="s">
        <v>1959</v>
      </c>
      <c r="G1459" s="34" t="s">
        <v>755</v>
      </c>
      <c r="H1459" s="34" t="s">
        <v>15</v>
      </c>
      <c r="I1459" s="34" t="s">
        <v>676</v>
      </c>
      <c r="K1459" s="3"/>
      <c r="M1459" s="3"/>
    </row>
    <row r="1460" spans="1:13">
      <c r="A1460" t="s">
        <v>2035</v>
      </c>
      <c r="B1460">
        <f ca="1">IF(OR(changes[[#This Row],[Type]]="Checklist",changes[[#This Row],[Type]]="checklist-flat"),1+IF(changes[[#This Row],[Type of change]] = "Edit",COUNTIFS($I$4:changes[[#This Row],[Name]],changes[[#This Row],[Name]], $E$4:changes[[#This Row],[Type of change]], "Edit")),B1459)</f>
        <v>2</v>
      </c>
      <c r="C1460" s="20">
        <v>44671</v>
      </c>
      <c r="D1460" s="2" t="s">
        <v>2487</v>
      </c>
      <c r="E1460" t="s">
        <v>2024</v>
      </c>
      <c r="F1460" s="14" t="s">
        <v>1959</v>
      </c>
      <c r="G1460" s="34" t="s">
        <v>755</v>
      </c>
      <c r="H1460" s="34" t="s">
        <v>15</v>
      </c>
      <c r="I1460" s="34" t="s">
        <v>677</v>
      </c>
      <c r="K1460" s="3"/>
      <c r="M1460" s="3"/>
    </row>
    <row r="1461" spans="1:13">
      <c r="A1461" t="s">
        <v>2035</v>
      </c>
      <c r="B1461">
        <f ca="1">IF(OR(changes[[#This Row],[Type]]="Checklist",changes[[#This Row],[Type]]="checklist-flat"),1+IF(changes[[#This Row],[Type of change]] = "Edit",COUNTIFS($I$4:changes[[#This Row],[Name]],changes[[#This Row],[Name]], $E$4:changes[[#This Row],[Type of change]], "Edit")),B1460)</f>
        <v>2</v>
      </c>
      <c r="C1461" s="20">
        <v>44671</v>
      </c>
      <c r="D1461" s="2" t="s">
        <v>2487</v>
      </c>
      <c r="E1461" t="s">
        <v>2024</v>
      </c>
      <c r="F1461" s="14" t="s">
        <v>1959</v>
      </c>
      <c r="G1461" s="34" t="s">
        <v>755</v>
      </c>
      <c r="H1461" s="34" t="s">
        <v>15</v>
      </c>
      <c r="I1461" s="34" t="s">
        <v>760</v>
      </c>
      <c r="K1461" s="3"/>
      <c r="M1461" s="3"/>
    </row>
    <row r="1462" spans="1:13">
      <c r="A1462" t="s">
        <v>2035</v>
      </c>
      <c r="B1462">
        <f ca="1">IF(OR(changes[[#This Row],[Type]]="Checklist",changes[[#This Row],[Type]]="checklist-flat"),1+IF(changes[[#This Row],[Type of change]] = "Edit",COUNTIFS($I$4:changes[[#This Row],[Name]],changes[[#This Row],[Name]], $E$4:changes[[#This Row],[Type of change]], "Edit")),B1461)</f>
        <v>1</v>
      </c>
      <c r="C1462" s="20">
        <v>44671</v>
      </c>
      <c r="D1462" s="2" t="s">
        <v>2178</v>
      </c>
      <c r="E1462" t="s">
        <v>2034</v>
      </c>
      <c r="F1462" s="14" t="s">
        <v>1958</v>
      </c>
      <c r="G1462" t="s">
        <v>181</v>
      </c>
      <c r="H1462" t="s">
        <v>12</v>
      </c>
      <c r="I1462" t="s">
        <v>181</v>
      </c>
      <c r="K1462" s="3"/>
      <c r="M1462" s="3"/>
    </row>
    <row r="1463" spans="1:13">
      <c r="A1463" t="s">
        <v>2035</v>
      </c>
      <c r="B1463">
        <f ca="1">IF(OR(changes[[#This Row],[Type]]="Checklist",changes[[#This Row],[Type]]="checklist-flat"),1+IF(changes[[#This Row],[Type of change]] = "Edit",COUNTIFS($I$4:changes[[#This Row],[Name]],changes[[#This Row],[Name]], $E$4:changes[[#This Row],[Type of change]], "Edit")),B1462)</f>
        <v>1</v>
      </c>
      <c r="C1463" s="20">
        <v>44671</v>
      </c>
      <c r="D1463" s="2" t="s">
        <v>2178</v>
      </c>
      <c r="E1463" t="s">
        <v>2034</v>
      </c>
      <c r="F1463" s="14" t="s">
        <v>1958</v>
      </c>
      <c r="G1463" t="s">
        <v>181</v>
      </c>
      <c r="H1463" t="s">
        <v>182</v>
      </c>
      <c r="I1463" t="s">
        <v>183</v>
      </c>
      <c r="K1463" s="3"/>
      <c r="M1463" s="3"/>
    </row>
    <row r="1464" spans="1:13">
      <c r="A1464" t="s">
        <v>2035</v>
      </c>
      <c r="B1464">
        <f ca="1">IF(OR(changes[[#This Row],[Type]]="Checklist",changes[[#This Row],[Type]]="checklist-flat"),1+IF(changes[[#This Row],[Type of change]] = "Edit",COUNTIFS($I$4:changes[[#This Row],[Name]],changes[[#This Row],[Name]], $E$4:changes[[#This Row],[Type of change]], "Edit")),B1463)</f>
        <v>1</v>
      </c>
      <c r="C1464" s="20">
        <v>44671</v>
      </c>
      <c r="D1464" s="2" t="s">
        <v>2178</v>
      </c>
      <c r="E1464" t="s">
        <v>2034</v>
      </c>
      <c r="F1464" s="14" t="s">
        <v>1958</v>
      </c>
      <c r="G1464" t="s">
        <v>181</v>
      </c>
      <c r="H1464" t="s">
        <v>182</v>
      </c>
      <c r="I1464" t="s">
        <v>184</v>
      </c>
      <c r="K1464" s="3"/>
      <c r="M1464" s="3"/>
    </row>
    <row r="1465" spans="1:13">
      <c r="A1465" t="s">
        <v>2035</v>
      </c>
      <c r="B1465">
        <f ca="1">IF(OR(changes[[#This Row],[Type]]="Checklist",changes[[#This Row],[Type]]="checklist-flat"),1+IF(changes[[#This Row],[Type of change]] = "Edit",COUNTIFS($I$4:changes[[#This Row],[Name]],changes[[#This Row],[Name]], $E$4:changes[[#This Row],[Type of change]], "Edit")),B1464)</f>
        <v>1</v>
      </c>
      <c r="C1465" s="20">
        <v>44671</v>
      </c>
      <c r="D1465" s="2" t="s">
        <v>2178</v>
      </c>
      <c r="E1465" t="s">
        <v>2034</v>
      </c>
      <c r="F1465" s="14" t="s">
        <v>1958</v>
      </c>
      <c r="G1465" t="s">
        <v>181</v>
      </c>
      <c r="H1465" t="s">
        <v>182</v>
      </c>
      <c r="I1465" t="s">
        <v>185</v>
      </c>
      <c r="K1465" s="3"/>
      <c r="M1465" s="3"/>
    </row>
    <row r="1466" spans="1:13">
      <c r="A1466" t="s">
        <v>2035</v>
      </c>
      <c r="B1466">
        <f ca="1">IF(OR(changes[[#This Row],[Type]]="Checklist",changes[[#This Row],[Type]]="checklist-flat"),1+IF(changes[[#This Row],[Type of change]] = "Edit",COUNTIFS($I$4:changes[[#This Row],[Name]],changes[[#This Row],[Name]], $E$4:changes[[#This Row],[Type of change]], "Edit")),B1465)</f>
        <v>1</v>
      </c>
      <c r="C1466" s="20">
        <v>44671</v>
      </c>
      <c r="D1466" s="2" t="s">
        <v>2178</v>
      </c>
      <c r="E1466" t="s">
        <v>2034</v>
      </c>
      <c r="F1466" s="14" t="s">
        <v>1958</v>
      </c>
      <c r="G1466" t="s">
        <v>181</v>
      </c>
      <c r="H1466" t="s">
        <v>186</v>
      </c>
      <c r="I1466" t="s">
        <v>187</v>
      </c>
      <c r="J1466" t="s">
        <v>2498</v>
      </c>
      <c r="K1466" s="3"/>
      <c r="M1466" s="3"/>
    </row>
    <row r="1467" spans="1:13">
      <c r="A1467" t="s">
        <v>2035</v>
      </c>
      <c r="B1467">
        <f ca="1">IF(OR(changes[[#This Row],[Type]]="Checklist",changes[[#This Row],[Type]]="checklist-flat"),1+IF(changes[[#This Row],[Type of change]] = "Edit",COUNTIFS($I$4:changes[[#This Row],[Name]],changes[[#This Row],[Name]], $E$4:changes[[#This Row],[Type of change]], "Edit")),B1466)</f>
        <v>1</v>
      </c>
      <c r="C1467" s="20">
        <v>44671</v>
      </c>
      <c r="D1467" s="2" t="s">
        <v>2178</v>
      </c>
      <c r="E1467" t="s">
        <v>2034</v>
      </c>
      <c r="F1467" s="14" t="s">
        <v>1958</v>
      </c>
      <c r="G1467" t="s">
        <v>181</v>
      </c>
      <c r="H1467" t="s">
        <v>62</v>
      </c>
      <c r="I1467" t="s">
        <v>189</v>
      </c>
      <c r="K1467" s="3"/>
      <c r="M1467" s="3"/>
    </row>
    <row r="1468" spans="1:13">
      <c r="A1468" t="s">
        <v>2035</v>
      </c>
      <c r="B1468">
        <f ca="1">IF(OR(changes[[#This Row],[Type]]="Checklist",changes[[#This Row],[Type]]="checklist-flat"),1+IF(changes[[#This Row],[Type of change]] = "Edit",COUNTIFS($I$4:changes[[#This Row],[Name]],changes[[#This Row],[Name]], $E$4:changes[[#This Row],[Type of change]], "Edit")),B1467)</f>
        <v>1</v>
      </c>
      <c r="C1468" s="20">
        <v>44671</v>
      </c>
      <c r="D1468" s="2" t="s">
        <v>2178</v>
      </c>
      <c r="E1468" t="s">
        <v>2034</v>
      </c>
      <c r="F1468" s="14" t="s">
        <v>1958</v>
      </c>
      <c r="G1468" t="s">
        <v>181</v>
      </c>
      <c r="H1468" t="s">
        <v>15</v>
      </c>
      <c r="I1468" t="s">
        <v>190</v>
      </c>
      <c r="K1468" s="3"/>
      <c r="M1468" s="3"/>
    </row>
    <row r="1469" spans="1:13">
      <c r="A1469" t="s">
        <v>2035</v>
      </c>
      <c r="B1469">
        <f ca="1">IF(OR(changes[[#This Row],[Type]]="Checklist",changes[[#This Row],[Type]]="checklist-flat"),1+IF(changes[[#This Row],[Type of change]] = "Edit",COUNTIFS($I$4:changes[[#This Row],[Name]],changes[[#This Row],[Name]], $E$4:changes[[#This Row],[Type of change]], "Edit")),B1468)</f>
        <v>1</v>
      </c>
      <c r="C1469" s="20">
        <v>44671</v>
      </c>
      <c r="D1469" s="2" t="s">
        <v>2178</v>
      </c>
      <c r="E1469" t="s">
        <v>2034</v>
      </c>
      <c r="F1469" s="14" t="s">
        <v>1958</v>
      </c>
      <c r="G1469" t="s">
        <v>181</v>
      </c>
      <c r="H1469" t="s">
        <v>182</v>
      </c>
      <c r="I1469" t="s">
        <v>191</v>
      </c>
      <c r="K1469" s="3"/>
      <c r="M1469" s="3"/>
    </row>
    <row r="1470" spans="1:13">
      <c r="A1470" t="s">
        <v>2035</v>
      </c>
      <c r="B1470">
        <f ca="1">IF(OR(changes[[#This Row],[Type]]="Checklist",changes[[#This Row],[Type]]="checklist-flat"),1+IF(changes[[#This Row],[Type of change]] = "Edit",COUNTIFS($I$4:changes[[#This Row],[Name]],changes[[#This Row],[Name]], $E$4:changes[[#This Row],[Type of change]], "Edit")),B1469)</f>
        <v>1</v>
      </c>
      <c r="C1470" s="20">
        <v>44671</v>
      </c>
      <c r="D1470" s="2" t="s">
        <v>2487</v>
      </c>
      <c r="E1470" t="s">
        <v>2034</v>
      </c>
      <c r="F1470" s="14" t="s">
        <v>1959</v>
      </c>
      <c r="G1470" s="21" t="s">
        <v>2499</v>
      </c>
      <c r="H1470" s="34" t="s">
        <v>12</v>
      </c>
      <c r="I1470" s="21" t="s">
        <v>644</v>
      </c>
      <c r="K1470" s="3"/>
      <c r="M1470" s="3" t="s">
        <v>2500</v>
      </c>
    </row>
    <row r="1471" spans="1:13">
      <c r="A1471" t="s">
        <v>2035</v>
      </c>
      <c r="B1471">
        <f ca="1">IF(OR(changes[[#This Row],[Type]]="Checklist",changes[[#This Row],[Type]]="checklist-flat"),1+IF(changes[[#This Row],[Type of change]] = "Edit",COUNTIFS($I$4:changes[[#This Row],[Name]],changes[[#This Row],[Name]], $E$4:changes[[#This Row],[Type of change]], "Edit")),B1470)</f>
        <v>1</v>
      </c>
      <c r="C1471" s="20">
        <v>44671</v>
      </c>
      <c r="D1471" s="2" t="s">
        <v>2487</v>
      </c>
      <c r="E1471" t="s">
        <v>2034</v>
      </c>
      <c r="F1471" s="14" t="s">
        <v>1959</v>
      </c>
      <c r="G1471" s="21" t="s">
        <v>2499</v>
      </c>
      <c r="H1471" s="34" t="s">
        <v>15</v>
      </c>
      <c r="I1471" t="s">
        <v>645</v>
      </c>
      <c r="K1471" s="3"/>
      <c r="M1471" s="3"/>
    </row>
    <row r="1472" spans="1:13">
      <c r="A1472" t="s">
        <v>2035</v>
      </c>
      <c r="B1472">
        <f ca="1">IF(OR(changes[[#This Row],[Type]]="Checklist",changes[[#This Row],[Type]]="checklist-flat"),1+IF(changes[[#This Row],[Type of change]] = "Edit",COUNTIFS($I$4:changes[[#This Row],[Name]],changes[[#This Row],[Name]], $E$4:changes[[#This Row],[Type of change]], "Edit")),B1471)</f>
        <v>1</v>
      </c>
      <c r="C1472" s="20">
        <v>44671</v>
      </c>
      <c r="D1472" s="2" t="s">
        <v>2487</v>
      </c>
      <c r="E1472" t="s">
        <v>2034</v>
      </c>
      <c r="F1472" s="14" t="s">
        <v>1959</v>
      </c>
      <c r="G1472" s="21" t="s">
        <v>2499</v>
      </c>
      <c r="H1472" s="34" t="s">
        <v>15</v>
      </c>
      <c r="I1472" t="s">
        <v>646</v>
      </c>
      <c r="K1472" s="3"/>
      <c r="M1472" s="3"/>
    </row>
    <row r="1473" spans="1:13">
      <c r="A1473" t="s">
        <v>2035</v>
      </c>
      <c r="B1473">
        <f ca="1">IF(OR(changes[[#This Row],[Type]]="Checklist",changes[[#This Row],[Type]]="checklist-flat"),1+IF(changes[[#This Row],[Type of change]] = "Edit",COUNTIFS($I$4:changes[[#This Row],[Name]],changes[[#This Row],[Name]], $E$4:changes[[#This Row],[Type of change]], "Edit")),B1472)</f>
        <v>1</v>
      </c>
      <c r="C1473" s="20">
        <v>44671</v>
      </c>
      <c r="D1473" s="2" t="s">
        <v>2487</v>
      </c>
      <c r="E1473" t="s">
        <v>2034</v>
      </c>
      <c r="F1473" s="14" t="s">
        <v>1959</v>
      </c>
      <c r="G1473" s="21" t="s">
        <v>2499</v>
      </c>
      <c r="H1473" s="34" t="s">
        <v>15</v>
      </c>
      <c r="I1473" t="s">
        <v>647</v>
      </c>
      <c r="K1473" s="3"/>
      <c r="M1473" s="3"/>
    </row>
    <row r="1474" spans="1:13">
      <c r="A1474" t="s">
        <v>2035</v>
      </c>
      <c r="B1474">
        <f ca="1">IF(OR(changes[[#This Row],[Type]]="Checklist",changes[[#This Row],[Type]]="checklist-flat"),1+IF(changes[[#This Row],[Type of change]] = "Edit",COUNTIFS($I$4:changes[[#This Row],[Name]],changes[[#This Row],[Name]], $E$4:changes[[#This Row],[Type of change]], "Edit")),B1473)</f>
        <v>1</v>
      </c>
      <c r="C1474" s="20">
        <v>44671</v>
      </c>
      <c r="D1474" s="2" t="s">
        <v>2487</v>
      </c>
      <c r="E1474" t="s">
        <v>2034</v>
      </c>
      <c r="F1474" s="14" t="s">
        <v>1959</v>
      </c>
      <c r="G1474" s="21" t="s">
        <v>2499</v>
      </c>
      <c r="H1474" s="34" t="s">
        <v>15</v>
      </c>
      <c r="I1474" t="s">
        <v>648</v>
      </c>
      <c r="K1474" s="3"/>
      <c r="M1474" s="3"/>
    </row>
    <row r="1475" spans="1:13">
      <c r="A1475" t="s">
        <v>2035</v>
      </c>
      <c r="B1475">
        <f ca="1">IF(OR(changes[[#This Row],[Type]]="Checklist",changes[[#This Row],[Type]]="checklist-flat"),1+IF(changes[[#This Row],[Type of change]] = "Edit",COUNTIFS($I$4:changes[[#This Row],[Name]],changes[[#This Row],[Name]], $E$4:changes[[#This Row],[Type of change]], "Edit")),B1474)</f>
        <v>1</v>
      </c>
      <c r="C1475" s="20">
        <v>44671</v>
      </c>
      <c r="D1475" s="2" t="s">
        <v>2487</v>
      </c>
      <c r="E1475" t="s">
        <v>2034</v>
      </c>
      <c r="F1475" s="14" t="s">
        <v>1959</v>
      </c>
      <c r="G1475" s="21" t="s">
        <v>2499</v>
      </c>
      <c r="H1475" s="34" t="s">
        <v>15</v>
      </c>
      <c r="I1475" t="s">
        <v>649</v>
      </c>
      <c r="K1475" s="3"/>
      <c r="M1475" s="3"/>
    </row>
    <row r="1476" spans="1:13">
      <c r="A1476" t="s">
        <v>2035</v>
      </c>
      <c r="B1476">
        <f ca="1">IF(OR(changes[[#This Row],[Type]]="Checklist",changes[[#This Row],[Type]]="checklist-flat"),1+IF(changes[[#This Row],[Type of change]] = "Edit",COUNTIFS($I$4:changes[[#This Row],[Name]],changes[[#This Row],[Name]], $E$4:changes[[#This Row],[Type of change]], "Edit")),B1475)</f>
        <v>3</v>
      </c>
      <c r="C1476" s="20">
        <v>44673</v>
      </c>
      <c r="D1476" s="2" t="s">
        <v>2201</v>
      </c>
      <c r="E1476" t="s">
        <v>2024</v>
      </c>
      <c r="F1476" s="14" t="s">
        <v>1958</v>
      </c>
      <c r="G1476" t="s">
        <v>1516</v>
      </c>
      <c r="H1476" t="s">
        <v>12</v>
      </c>
      <c r="I1476" t="s">
        <v>1516</v>
      </c>
      <c r="K1476" s="3"/>
      <c r="M1476" s="3" t="s">
        <v>2501</v>
      </c>
    </row>
    <row r="1477" spans="1:13">
      <c r="A1477" t="s">
        <v>2035</v>
      </c>
      <c r="B1477">
        <f ca="1">IF(OR(changes[[#This Row],[Type]]="Checklist",changes[[#This Row],[Type]]="checklist-flat"),1+IF(changes[[#This Row],[Type of change]] = "Edit",COUNTIFS($I$4:changes[[#This Row],[Name]],changes[[#This Row],[Name]], $E$4:changes[[#This Row],[Type of change]], "Edit")),B1476)</f>
        <v>3</v>
      </c>
      <c r="C1477" s="20">
        <v>44673</v>
      </c>
      <c r="D1477" s="2" t="s">
        <v>2201</v>
      </c>
      <c r="E1477" t="s">
        <v>2024</v>
      </c>
      <c r="F1477" s="14" t="s">
        <v>1958</v>
      </c>
      <c r="G1477" t="s">
        <v>1516</v>
      </c>
      <c r="H1477" t="s">
        <v>15</v>
      </c>
      <c r="I1477" t="s">
        <v>22</v>
      </c>
      <c r="K1477" s="3"/>
      <c r="M1477" s="3"/>
    </row>
    <row r="1478" spans="1:13">
      <c r="A1478" t="s">
        <v>2035</v>
      </c>
      <c r="B1478">
        <f ca="1">IF(OR(changes[[#This Row],[Type]]="Checklist",changes[[#This Row],[Type]]="checklist-flat"),1+IF(changes[[#This Row],[Type of change]] = "Edit",COUNTIFS($I$4:changes[[#This Row],[Name]],changes[[#This Row],[Name]], $E$4:changes[[#This Row],[Type of change]], "Edit")),B1477)</f>
        <v>3</v>
      </c>
      <c r="C1478" s="20">
        <v>44673</v>
      </c>
      <c r="D1478" s="2" t="s">
        <v>2201</v>
      </c>
      <c r="E1478" t="s">
        <v>2024</v>
      </c>
      <c r="F1478" s="14" t="s">
        <v>1958</v>
      </c>
      <c r="G1478" t="s">
        <v>1516</v>
      </c>
      <c r="H1478" t="s">
        <v>15</v>
      </c>
      <c r="I1478" t="s">
        <v>1517</v>
      </c>
      <c r="K1478" s="3"/>
      <c r="M1478" s="3"/>
    </row>
    <row r="1479" spans="1:13">
      <c r="A1479" t="s">
        <v>2035</v>
      </c>
      <c r="B1479">
        <f ca="1">IF(OR(changes[[#This Row],[Type]]="Checklist",changes[[#This Row],[Type]]="checklist-flat"),1+IF(changes[[#This Row],[Type of change]] = "Edit",COUNTIFS($I$4:changes[[#This Row],[Name]],changes[[#This Row],[Name]], $E$4:changes[[#This Row],[Type of change]], "Edit")),B1478)</f>
        <v>3</v>
      </c>
      <c r="C1479" s="20">
        <v>44673</v>
      </c>
      <c r="D1479" s="2" t="s">
        <v>2201</v>
      </c>
      <c r="E1479" t="s">
        <v>2024</v>
      </c>
      <c r="F1479" s="14" t="s">
        <v>1958</v>
      </c>
      <c r="G1479" t="s">
        <v>1516</v>
      </c>
      <c r="H1479" t="s">
        <v>15</v>
      </c>
      <c r="I1479" t="s">
        <v>1518</v>
      </c>
      <c r="K1479" s="3"/>
      <c r="M1479" s="3"/>
    </row>
    <row r="1480" spans="1:13">
      <c r="A1480" t="s">
        <v>2035</v>
      </c>
      <c r="B1480">
        <f ca="1">IF(OR(changes[[#This Row],[Type]]="Checklist",changes[[#This Row],[Type]]="checklist-flat"),1+IF(changes[[#This Row],[Type of change]] = "Edit",COUNTIFS($I$4:changes[[#This Row],[Name]],changes[[#This Row],[Name]], $E$4:changes[[#This Row],[Type of change]], "Edit")),B1479)</f>
        <v>3</v>
      </c>
      <c r="C1480" s="20">
        <v>44673</v>
      </c>
      <c r="D1480" s="2" t="s">
        <v>2201</v>
      </c>
      <c r="E1480" t="s">
        <v>2024</v>
      </c>
      <c r="F1480" s="14" t="s">
        <v>1958</v>
      </c>
      <c r="G1480" t="s">
        <v>1516</v>
      </c>
      <c r="H1480" t="s">
        <v>15</v>
      </c>
      <c r="I1480" t="s">
        <v>1519</v>
      </c>
      <c r="K1480" s="3"/>
      <c r="M1480" s="3"/>
    </row>
    <row r="1481" spans="1:13">
      <c r="A1481" t="s">
        <v>2035</v>
      </c>
      <c r="B1481">
        <f ca="1">IF(OR(changes[[#This Row],[Type]]="Checklist",changes[[#This Row],[Type]]="checklist-flat"),1+IF(changes[[#This Row],[Type of change]] = "Edit",COUNTIFS($I$4:changes[[#This Row],[Name]],changes[[#This Row],[Name]], $E$4:changes[[#This Row],[Type of change]], "Edit")),B1480)</f>
        <v>3</v>
      </c>
      <c r="C1481" s="20">
        <v>44673</v>
      </c>
      <c r="D1481" s="2" t="s">
        <v>2201</v>
      </c>
      <c r="E1481" t="s">
        <v>2024</v>
      </c>
      <c r="F1481" s="14" t="s">
        <v>1958</v>
      </c>
      <c r="G1481" t="s">
        <v>1516</v>
      </c>
      <c r="H1481" t="s">
        <v>15</v>
      </c>
      <c r="I1481" t="s">
        <v>23</v>
      </c>
      <c r="K1481" s="3"/>
      <c r="M1481" s="3"/>
    </row>
    <row r="1482" spans="1:13">
      <c r="A1482" t="s">
        <v>2035</v>
      </c>
      <c r="B1482">
        <f ca="1">IF(OR(changes[[#This Row],[Type]]="Checklist",changes[[#This Row],[Type]]="checklist-flat"),1+IF(changes[[#This Row],[Type of change]] = "Edit",COUNTIFS($I$4:changes[[#This Row],[Name]],changes[[#This Row],[Name]], $E$4:changes[[#This Row],[Type of change]], "Edit")),B1481)</f>
        <v>3</v>
      </c>
      <c r="C1482" s="20">
        <v>44673</v>
      </c>
      <c r="D1482" s="2" t="s">
        <v>2201</v>
      </c>
      <c r="E1482" t="s">
        <v>2024</v>
      </c>
      <c r="F1482" s="14" t="s">
        <v>1958</v>
      </c>
      <c r="G1482" t="s">
        <v>1516</v>
      </c>
      <c r="H1482" t="s">
        <v>24</v>
      </c>
      <c r="I1482" t="s">
        <v>25</v>
      </c>
      <c r="K1482" s="3"/>
      <c r="M1482" s="3"/>
    </row>
    <row r="1483" spans="1:13">
      <c r="A1483" t="s">
        <v>2035</v>
      </c>
      <c r="B1483">
        <f ca="1">IF(OR(changes[[#This Row],[Type]]="Checklist",changes[[#This Row],[Type]]="checklist-flat"),1+IF(changes[[#This Row],[Type of change]] = "Edit",COUNTIFS($I$4:changes[[#This Row],[Name]],changes[[#This Row],[Name]], $E$4:changes[[#This Row],[Type of change]], "Edit")),B1482)</f>
        <v>3</v>
      </c>
      <c r="C1483" s="20">
        <v>44673</v>
      </c>
      <c r="D1483" s="2" t="s">
        <v>2201</v>
      </c>
      <c r="E1483" t="s">
        <v>2024</v>
      </c>
      <c r="F1483" s="14" t="s">
        <v>1958</v>
      </c>
      <c r="G1483" t="s">
        <v>1516</v>
      </c>
      <c r="H1483" t="s">
        <v>15</v>
      </c>
      <c r="I1483" t="s">
        <v>1520</v>
      </c>
      <c r="K1483" s="3"/>
      <c r="M1483" s="3"/>
    </row>
    <row r="1484" spans="1:13">
      <c r="A1484" t="s">
        <v>2035</v>
      </c>
      <c r="B1484">
        <f ca="1">IF(OR(changes[[#This Row],[Type]]="Checklist",changes[[#This Row],[Type]]="checklist-flat"),1+IF(changes[[#This Row],[Type of change]] = "Edit",COUNTIFS($I$4:changes[[#This Row],[Name]],changes[[#This Row],[Name]], $E$4:changes[[#This Row],[Type of change]], "Edit")),B1483)</f>
        <v>1</v>
      </c>
      <c r="C1484" s="20">
        <v>44678</v>
      </c>
      <c r="D1484" s="2" t="s">
        <v>2178</v>
      </c>
      <c r="E1484" t="s">
        <v>2034</v>
      </c>
      <c r="F1484" s="14" t="s">
        <v>1959</v>
      </c>
      <c r="G1484" t="s">
        <v>1080</v>
      </c>
      <c r="H1484" t="s">
        <v>12</v>
      </c>
      <c r="I1484" t="s">
        <v>1080</v>
      </c>
      <c r="K1484" s="3"/>
      <c r="M1484" s="3" t="s">
        <v>2502</v>
      </c>
    </row>
    <row r="1485" spans="1:13">
      <c r="A1485" t="s">
        <v>2035</v>
      </c>
      <c r="B1485">
        <f ca="1">IF(OR(changes[[#This Row],[Type]]="Checklist",changes[[#This Row],[Type]]="checklist-flat"),1+IF(changes[[#This Row],[Type of change]] = "Edit",COUNTIFS($I$4:changes[[#This Row],[Name]],changes[[#This Row],[Name]], $E$4:changes[[#This Row],[Type of change]], "Edit")),B1484)</f>
        <v>1</v>
      </c>
      <c r="C1485" s="20">
        <v>44678</v>
      </c>
      <c r="D1485" s="2" t="s">
        <v>2178</v>
      </c>
      <c r="E1485" t="s">
        <v>2034</v>
      </c>
      <c r="F1485" s="14" t="s">
        <v>1959</v>
      </c>
      <c r="G1485" t="s">
        <v>1080</v>
      </c>
      <c r="H1485" t="s">
        <v>15</v>
      </c>
      <c r="I1485" t="s">
        <v>1081</v>
      </c>
      <c r="K1485" s="3"/>
      <c r="M1485" s="3"/>
    </row>
    <row r="1486" spans="1:13">
      <c r="A1486" t="s">
        <v>2035</v>
      </c>
      <c r="B1486">
        <f ca="1">IF(OR(changes[[#This Row],[Type]]="Checklist",changes[[#This Row],[Type]]="checklist-flat"),1+IF(changes[[#This Row],[Type of change]] = "Edit",COUNTIFS($I$4:changes[[#This Row],[Name]],changes[[#This Row],[Name]], $E$4:changes[[#This Row],[Type of change]], "Edit")),B1485)</f>
        <v>1</v>
      </c>
      <c r="C1486" s="20">
        <v>44678</v>
      </c>
      <c r="D1486" s="2" t="s">
        <v>2178</v>
      </c>
      <c r="E1486" t="s">
        <v>2034</v>
      </c>
      <c r="F1486" s="14" t="s">
        <v>1959</v>
      </c>
      <c r="G1486" t="s">
        <v>1080</v>
      </c>
      <c r="H1486" t="s">
        <v>15</v>
      </c>
      <c r="I1486" t="s">
        <v>1082</v>
      </c>
      <c r="K1486" s="3"/>
      <c r="M1486" s="3"/>
    </row>
    <row r="1487" spans="1:13">
      <c r="A1487" t="s">
        <v>2035</v>
      </c>
      <c r="B1487">
        <f ca="1">IF(OR(changes[[#This Row],[Type]]="Checklist",changes[[#This Row],[Type]]="checklist-flat"),1+IF(changes[[#This Row],[Type of change]] = "Edit",COUNTIFS($I$4:changes[[#This Row],[Name]],changes[[#This Row],[Name]], $E$4:changes[[#This Row],[Type of change]], "Edit")),B1486)</f>
        <v>1</v>
      </c>
      <c r="C1487" s="20">
        <v>44678</v>
      </c>
      <c r="D1487" s="2" t="s">
        <v>2178</v>
      </c>
      <c r="E1487" t="s">
        <v>2034</v>
      </c>
      <c r="F1487" s="14" t="s">
        <v>1959</v>
      </c>
      <c r="G1487" t="s">
        <v>1080</v>
      </c>
      <c r="H1487" t="s">
        <v>15</v>
      </c>
      <c r="I1487" t="s">
        <v>1083</v>
      </c>
      <c r="K1487" s="3"/>
      <c r="M1487" s="3"/>
    </row>
    <row r="1488" spans="1:13">
      <c r="A1488" t="s">
        <v>2035</v>
      </c>
      <c r="B1488">
        <f ca="1">IF(OR(changes[[#This Row],[Type]]="Checklist",changes[[#This Row],[Type]]="checklist-flat"),1+IF(changes[[#This Row],[Type of change]] = "Edit",COUNTIFS($I$4:changes[[#This Row],[Name]],changes[[#This Row],[Name]], $E$4:changes[[#This Row],[Type of change]], "Edit")),B1487)</f>
        <v>1</v>
      </c>
      <c r="C1488" s="20">
        <v>44678</v>
      </c>
      <c r="D1488" s="2" t="s">
        <v>2178</v>
      </c>
      <c r="E1488" t="s">
        <v>2034</v>
      </c>
      <c r="F1488" s="14" t="s">
        <v>1959</v>
      </c>
      <c r="G1488" t="s">
        <v>1080</v>
      </c>
      <c r="H1488" t="s">
        <v>15</v>
      </c>
      <c r="I1488" t="s">
        <v>1084</v>
      </c>
      <c r="K1488" s="3"/>
      <c r="M1488" s="3"/>
    </row>
    <row r="1489" spans="1:13">
      <c r="A1489" t="s">
        <v>2035</v>
      </c>
      <c r="B1489">
        <f ca="1">IF(OR(changes[[#This Row],[Type]]="Checklist",changes[[#This Row],[Type]]="checklist-flat"),1+IF(changes[[#This Row],[Type of change]] = "Edit",COUNTIFS($I$4:changes[[#This Row],[Name]],changes[[#This Row],[Name]], $E$4:changes[[#This Row],[Type of change]], "Edit")),B1488)</f>
        <v>1</v>
      </c>
      <c r="C1489" s="20">
        <v>44678</v>
      </c>
      <c r="D1489" s="2" t="s">
        <v>2178</v>
      </c>
      <c r="E1489" t="s">
        <v>2034</v>
      </c>
      <c r="F1489" s="14" t="s">
        <v>1959</v>
      </c>
      <c r="G1489" t="s">
        <v>1080</v>
      </c>
      <c r="H1489" t="s">
        <v>24</v>
      </c>
      <c r="I1489" t="s">
        <v>1085</v>
      </c>
      <c r="K1489" s="3"/>
      <c r="M1489" s="3"/>
    </row>
    <row r="1490" spans="1:13">
      <c r="A1490" t="s">
        <v>2035</v>
      </c>
      <c r="B1490">
        <f ca="1">IF(OR(changes[[#This Row],[Type]]="Checklist",changes[[#This Row],[Type]]="checklist-flat"),1+IF(changes[[#This Row],[Type of change]] = "Edit",COUNTIFS($I$4:changes[[#This Row],[Name]],changes[[#This Row],[Name]], $E$4:changes[[#This Row],[Type of change]], "Edit")),B1489)</f>
        <v>1</v>
      </c>
      <c r="C1490" s="20">
        <v>44678</v>
      </c>
      <c r="D1490" s="2" t="s">
        <v>2178</v>
      </c>
      <c r="E1490" t="s">
        <v>2034</v>
      </c>
      <c r="F1490" s="14" t="s">
        <v>1959</v>
      </c>
      <c r="G1490" t="s">
        <v>1080</v>
      </c>
      <c r="H1490" t="s">
        <v>12</v>
      </c>
      <c r="I1490" t="s">
        <v>1154</v>
      </c>
      <c r="K1490" s="3"/>
      <c r="M1490" s="3" t="s">
        <v>2502</v>
      </c>
    </row>
    <row r="1491" spans="1:13">
      <c r="A1491" t="s">
        <v>2035</v>
      </c>
      <c r="B1491">
        <f ca="1">IF(OR(changes[[#This Row],[Type]]="Checklist",changes[[#This Row],[Type]]="checklist-flat"),1+IF(changes[[#This Row],[Type of change]] = "Edit",COUNTIFS($I$4:changes[[#This Row],[Name]],changes[[#This Row],[Name]], $E$4:changes[[#This Row],[Type of change]], "Edit")),B1490)</f>
        <v>1</v>
      </c>
      <c r="C1491" s="20">
        <v>44678</v>
      </c>
      <c r="D1491" s="2" t="s">
        <v>2178</v>
      </c>
      <c r="E1491" t="s">
        <v>2034</v>
      </c>
      <c r="F1491" s="14" t="s">
        <v>1959</v>
      </c>
      <c r="G1491" t="s">
        <v>1080</v>
      </c>
      <c r="H1491" t="s">
        <v>15</v>
      </c>
      <c r="I1491" t="s">
        <v>1155</v>
      </c>
      <c r="K1491" s="3"/>
      <c r="M1491" s="3"/>
    </row>
    <row r="1492" spans="1:13">
      <c r="A1492" t="s">
        <v>2035</v>
      </c>
      <c r="B1492">
        <f ca="1">IF(OR(changes[[#This Row],[Type]]="Checklist",changes[[#This Row],[Type]]="checklist-flat"),1+IF(changes[[#This Row],[Type of change]] = "Edit",COUNTIFS($I$4:changes[[#This Row],[Name]],changes[[#This Row],[Name]], $E$4:changes[[#This Row],[Type of change]], "Edit")),B1491)</f>
        <v>1</v>
      </c>
      <c r="C1492" s="20">
        <v>44678</v>
      </c>
      <c r="D1492" s="2" t="s">
        <v>2178</v>
      </c>
      <c r="E1492" t="s">
        <v>2034</v>
      </c>
      <c r="F1492" s="14" t="s">
        <v>1959</v>
      </c>
      <c r="G1492" t="s">
        <v>1080</v>
      </c>
      <c r="H1492" t="s">
        <v>15</v>
      </c>
      <c r="I1492" t="s">
        <v>1156</v>
      </c>
      <c r="K1492" s="3"/>
      <c r="M1492" s="3"/>
    </row>
    <row r="1493" spans="1:13">
      <c r="A1493" t="s">
        <v>2035</v>
      </c>
      <c r="B1493">
        <f ca="1">IF(OR(changes[[#This Row],[Type]]="Checklist",changes[[#This Row],[Type]]="checklist-flat"),1+IF(changes[[#This Row],[Type of change]] = "Edit",COUNTIFS($I$4:changes[[#This Row],[Name]],changes[[#This Row],[Name]], $E$4:changes[[#This Row],[Type of change]], "Edit")),B1492)</f>
        <v>1</v>
      </c>
      <c r="C1493" s="20">
        <v>44678</v>
      </c>
      <c r="D1493" s="2" t="s">
        <v>2178</v>
      </c>
      <c r="E1493" t="s">
        <v>2034</v>
      </c>
      <c r="F1493" s="14" t="s">
        <v>1959</v>
      </c>
      <c r="G1493" t="s">
        <v>1080</v>
      </c>
      <c r="H1493" t="s">
        <v>15</v>
      </c>
      <c r="I1493" t="s">
        <v>1157</v>
      </c>
      <c r="K1493" s="3"/>
      <c r="M1493" s="3"/>
    </row>
    <row r="1494" spans="1:13">
      <c r="A1494" t="s">
        <v>2035</v>
      </c>
      <c r="B1494">
        <f ca="1">IF(OR(changes[[#This Row],[Type]]="Checklist",changes[[#This Row],[Type]]="checklist-flat"),1+IF(changes[[#This Row],[Type of change]] = "Edit",COUNTIFS($I$4:changes[[#This Row],[Name]],changes[[#This Row],[Name]], $E$4:changes[[#This Row],[Type of change]], "Edit")),B1493)</f>
        <v>1</v>
      </c>
      <c r="C1494" s="20">
        <v>44678</v>
      </c>
      <c r="D1494" s="2" t="s">
        <v>2178</v>
      </c>
      <c r="E1494" t="s">
        <v>2034</v>
      </c>
      <c r="F1494" s="14" t="s">
        <v>1959</v>
      </c>
      <c r="G1494" t="s">
        <v>1080</v>
      </c>
      <c r="H1494" t="s">
        <v>15</v>
      </c>
      <c r="I1494" t="s">
        <v>1084</v>
      </c>
      <c r="K1494" s="3"/>
      <c r="M1494" s="3"/>
    </row>
    <row r="1495" spans="1:13">
      <c r="A1495" t="s">
        <v>2035</v>
      </c>
      <c r="B1495">
        <f ca="1">IF(OR(changes[[#This Row],[Type]]="Checklist",changes[[#This Row],[Type]]="checklist-flat"),1+IF(changes[[#This Row],[Type of change]] = "Edit",COUNTIFS($I$4:changes[[#This Row],[Name]],changes[[#This Row],[Name]], $E$4:changes[[#This Row],[Type of change]], "Edit")),B1494)</f>
        <v>1</v>
      </c>
      <c r="C1495" s="20">
        <v>44678</v>
      </c>
      <c r="D1495" s="2" t="s">
        <v>2178</v>
      </c>
      <c r="E1495" t="s">
        <v>2034</v>
      </c>
      <c r="F1495" s="14" t="s">
        <v>1959</v>
      </c>
      <c r="G1495" t="s">
        <v>1080</v>
      </c>
      <c r="H1495" t="s">
        <v>15</v>
      </c>
      <c r="I1495" t="s">
        <v>1158</v>
      </c>
      <c r="K1495" s="3"/>
      <c r="M1495" s="3"/>
    </row>
    <row r="1496" spans="1:13">
      <c r="A1496" t="s">
        <v>2035</v>
      </c>
      <c r="B1496">
        <f ca="1">IF(OR(changes[[#This Row],[Type]]="Checklist",changes[[#This Row],[Type]]="checklist-flat"),1+IF(changes[[#This Row],[Type of change]] = "Edit",COUNTIFS($I$4:changes[[#This Row],[Name]],changes[[#This Row],[Name]], $E$4:changes[[#This Row],[Type of change]], "Edit")),B1495)</f>
        <v>1</v>
      </c>
      <c r="C1496" s="20">
        <v>44678</v>
      </c>
      <c r="D1496" s="2" t="s">
        <v>2178</v>
      </c>
      <c r="E1496" t="s">
        <v>2034</v>
      </c>
      <c r="F1496" s="14" t="s">
        <v>1959</v>
      </c>
      <c r="G1496" t="s">
        <v>1080</v>
      </c>
      <c r="H1496" t="s">
        <v>24</v>
      </c>
      <c r="I1496" t="s">
        <v>1085</v>
      </c>
      <c r="K1496" s="3"/>
      <c r="M1496" s="3"/>
    </row>
    <row r="1497" spans="1:13">
      <c r="A1497" t="s">
        <v>2035</v>
      </c>
      <c r="B1497">
        <f ca="1">IF(OR(changes[[#This Row],[Type]]="Checklist",changes[[#This Row],[Type]]="checklist-flat"),1+IF(changes[[#This Row],[Type of change]] = "Edit",COUNTIFS($I$4:changes[[#This Row],[Name]],changes[[#This Row],[Name]], $E$4:changes[[#This Row],[Type of change]], "Edit")),B1496)</f>
        <v>2</v>
      </c>
      <c r="C1497" s="20">
        <v>44684</v>
      </c>
      <c r="D1497" s="2" t="s">
        <v>2201</v>
      </c>
      <c r="E1497" t="s">
        <v>2024</v>
      </c>
      <c r="F1497" s="14" t="s">
        <v>1959</v>
      </c>
      <c r="G1497" t="s">
        <v>2503</v>
      </c>
      <c r="H1497" t="s">
        <v>12</v>
      </c>
      <c r="I1497" t="s">
        <v>2503</v>
      </c>
      <c r="K1497" s="3"/>
      <c r="M1497" s="3" t="s">
        <v>2504</v>
      </c>
    </row>
    <row r="1498" spans="1:13" ht="14.25">
      <c r="A1498" t="s">
        <v>2035</v>
      </c>
      <c r="B1498">
        <f ca="1">IF(OR(changes[[#This Row],[Type]]="Checklist",changes[[#This Row],[Type]]="checklist-flat"),1+IF(changes[[#This Row],[Type of change]] = "Edit",COUNTIFS($I$4:changes[[#This Row],[Name]],changes[[#This Row],[Name]], $E$4:changes[[#This Row],[Type of change]], "Edit")),B1497)</f>
        <v>2</v>
      </c>
      <c r="C1498" s="20">
        <v>44684</v>
      </c>
      <c r="D1498" s="2" t="s">
        <v>2201</v>
      </c>
      <c r="E1498" t="s">
        <v>2024</v>
      </c>
      <c r="F1498" s="14" t="s">
        <v>1959</v>
      </c>
      <c r="G1498" t="s">
        <v>2503</v>
      </c>
      <c r="H1498" t="s">
        <v>15</v>
      </c>
      <c r="I1498" s="9" t="s">
        <v>1095</v>
      </c>
      <c r="K1498" s="3"/>
      <c r="M1498" s="3"/>
    </row>
    <row r="1499" spans="1:13" ht="14.25">
      <c r="A1499" t="s">
        <v>2035</v>
      </c>
      <c r="B1499">
        <f ca="1">IF(OR(changes[[#This Row],[Type]]="Checklist",changes[[#This Row],[Type]]="checklist-flat"),1+IF(changes[[#This Row],[Type of change]] = "Edit",COUNTIFS($I$4:changes[[#This Row],[Name]],changes[[#This Row],[Name]], $E$4:changes[[#This Row],[Type of change]], "Edit")),B1498)</f>
        <v>2</v>
      </c>
      <c r="C1499" s="20">
        <v>44684</v>
      </c>
      <c r="D1499" s="2" t="s">
        <v>2201</v>
      </c>
      <c r="E1499" t="s">
        <v>2024</v>
      </c>
      <c r="F1499" s="14" t="s">
        <v>1959</v>
      </c>
      <c r="G1499" t="s">
        <v>2503</v>
      </c>
      <c r="H1499" t="s">
        <v>15</v>
      </c>
      <c r="I1499" s="45" t="s">
        <v>1096</v>
      </c>
      <c r="K1499" s="3"/>
      <c r="M1499" s="3"/>
    </row>
    <row r="1500" spans="1:13" ht="14.25">
      <c r="A1500" t="s">
        <v>2035</v>
      </c>
      <c r="B1500">
        <f ca="1">IF(OR(changes[[#This Row],[Type]]="Checklist",changes[[#This Row],[Type]]="checklist-flat"),1+IF(changes[[#This Row],[Type of change]] = "Edit",COUNTIFS($I$4:changes[[#This Row],[Name]],changes[[#This Row],[Name]], $E$4:changes[[#This Row],[Type of change]], "Edit")),B1499)</f>
        <v>2</v>
      </c>
      <c r="C1500" s="20">
        <v>44684</v>
      </c>
      <c r="D1500" s="2" t="s">
        <v>2201</v>
      </c>
      <c r="E1500" t="s">
        <v>2024</v>
      </c>
      <c r="F1500" s="14" t="s">
        <v>1959</v>
      </c>
      <c r="G1500" t="s">
        <v>2503</v>
      </c>
      <c r="H1500" t="s">
        <v>15</v>
      </c>
      <c r="I1500" s="45" t="s">
        <v>1097</v>
      </c>
      <c r="K1500" s="3"/>
      <c r="M1500" s="3"/>
    </row>
    <row r="1501" spans="1:13" ht="14.25">
      <c r="A1501" t="s">
        <v>2035</v>
      </c>
      <c r="B1501">
        <f ca="1">IF(OR(changes[[#This Row],[Type]]="Checklist",changes[[#This Row],[Type]]="checklist-flat"),1+IF(changes[[#This Row],[Type of change]] = "Edit",COUNTIFS($I$4:changes[[#This Row],[Name]],changes[[#This Row],[Name]], $E$4:changes[[#This Row],[Type of change]], "Edit")),B1500)</f>
        <v>2</v>
      </c>
      <c r="C1501" s="20">
        <v>44684</v>
      </c>
      <c r="D1501" s="2" t="s">
        <v>2201</v>
      </c>
      <c r="E1501" t="s">
        <v>2024</v>
      </c>
      <c r="F1501" s="14" t="s">
        <v>1959</v>
      </c>
      <c r="G1501" t="s">
        <v>2503</v>
      </c>
      <c r="H1501" t="s">
        <v>15</v>
      </c>
      <c r="I1501" s="45" t="s">
        <v>1098</v>
      </c>
      <c r="K1501" s="3"/>
      <c r="M1501" s="3"/>
    </row>
    <row r="1502" spans="1:13">
      <c r="A1502" t="s">
        <v>2035</v>
      </c>
      <c r="B1502">
        <f ca="1">IF(OR(changes[[#This Row],[Type]]="Checklist",changes[[#This Row],[Type]]="checklist-flat"),1+IF(changes[[#This Row],[Type of change]] = "Edit",COUNTIFS($I$4:changes[[#This Row],[Name]],changes[[#This Row],[Name]], $E$4:changes[[#This Row],[Type of change]], "Edit")),B1501)</f>
        <v>2</v>
      </c>
      <c r="C1502" s="20">
        <v>44684</v>
      </c>
      <c r="D1502" s="2" t="s">
        <v>2201</v>
      </c>
      <c r="E1502" t="s">
        <v>2024</v>
      </c>
      <c r="F1502" s="14" t="s">
        <v>1959</v>
      </c>
      <c r="G1502" t="s">
        <v>2503</v>
      </c>
      <c r="H1502" t="s">
        <v>15</v>
      </c>
      <c r="I1502" t="s">
        <v>1099</v>
      </c>
      <c r="K1502" s="3"/>
      <c r="M1502" s="3"/>
    </row>
    <row r="1503" spans="1:13">
      <c r="A1503" t="s">
        <v>2035</v>
      </c>
      <c r="B1503">
        <f ca="1">IF(OR(changes[[#This Row],[Type]]="Checklist",changes[[#This Row],[Type]]="checklist-flat"),1+IF(changes[[#This Row],[Type of change]] = "Edit",COUNTIFS($I$4:changes[[#This Row],[Name]],changes[[#This Row],[Name]], $E$4:changes[[#This Row],[Type of change]], "Edit")),B1502)</f>
        <v>1</v>
      </c>
      <c r="C1503" s="20">
        <v>44684</v>
      </c>
      <c r="D1503" s="2" t="s">
        <v>2487</v>
      </c>
      <c r="E1503" t="s">
        <v>2034</v>
      </c>
      <c r="F1503" s="14" t="s">
        <v>1959</v>
      </c>
      <c r="G1503" s="14" t="s">
        <v>1423</v>
      </c>
      <c r="H1503" t="s">
        <v>430</v>
      </c>
      <c r="I1503" t="s">
        <v>1423</v>
      </c>
      <c r="K1503" s="3"/>
      <c r="M1503" s="3"/>
    </row>
    <row r="1504" spans="1:13">
      <c r="A1504" t="s">
        <v>2035</v>
      </c>
      <c r="B1504">
        <f ca="1">IF(OR(changes[[#This Row],[Type]]="Checklist",changes[[#This Row],[Type]]="checklist-flat"),1+IF(changes[[#This Row],[Type of change]] = "Edit",COUNTIFS($I$4:changes[[#This Row],[Name]],changes[[#This Row],[Name]], $E$4:changes[[#This Row],[Type of change]], "Edit")),B1503)</f>
        <v>1</v>
      </c>
      <c r="C1504" s="20">
        <v>44684</v>
      </c>
      <c r="D1504" s="2" t="s">
        <v>2487</v>
      </c>
      <c r="E1504" t="s">
        <v>2034</v>
      </c>
      <c r="F1504" s="14" t="s">
        <v>1959</v>
      </c>
      <c r="G1504" s="14" t="s">
        <v>1423</v>
      </c>
      <c r="H1504" t="s">
        <v>15</v>
      </c>
      <c r="I1504" t="s">
        <v>2013</v>
      </c>
      <c r="K1504" s="3"/>
      <c r="M1504" s="3"/>
    </row>
    <row r="1505" spans="1:13">
      <c r="A1505" t="s">
        <v>2035</v>
      </c>
      <c r="B1505">
        <f ca="1">IF(OR(changes[[#This Row],[Type]]="Checklist",changes[[#This Row],[Type]]="checklist-flat"),1+IF(changes[[#This Row],[Type of change]] = "Edit",COUNTIFS($I$4:changes[[#This Row],[Name]],changes[[#This Row],[Name]], $E$4:changes[[#This Row],[Type of change]], "Edit")),B1504)</f>
        <v>1</v>
      </c>
      <c r="C1505" s="20">
        <v>44684</v>
      </c>
      <c r="D1505" s="2" t="s">
        <v>2487</v>
      </c>
      <c r="E1505" t="s">
        <v>2034</v>
      </c>
      <c r="F1505" s="14" t="s">
        <v>1959</v>
      </c>
      <c r="G1505" s="14" t="s">
        <v>1423</v>
      </c>
      <c r="H1505" t="s">
        <v>15</v>
      </c>
      <c r="I1505" t="s">
        <v>1425</v>
      </c>
      <c r="K1505" s="3"/>
      <c r="M1505" s="3"/>
    </row>
    <row r="1506" spans="1:13">
      <c r="A1506" t="s">
        <v>2035</v>
      </c>
      <c r="B1506">
        <f ca="1">IF(OR(changes[[#This Row],[Type]]="Checklist",changes[[#This Row],[Type]]="checklist-flat"),1+IF(changes[[#This Row],[Type of change]] = "Edit",COUNTIFS($I$4:changes[[#This Row],[Name]],changes[[#This Row],[Name]], $E$4:changes[[#This Row],[Type of change]], "Edit")),B1505)</f>
        <v>1</v>
      </c>
      <c r="C1506" s="20">
        <v>44684</v>
      </c>
      <c r="D1506" s="2" t="s">
        <v>2487</v>
      </c>
      <c r="E1506" t="s">
        <v>2034</v>
      </c>
      <c r="F1506" s="14" t="s">
        <v>1959</v>
      </c>
      <c r="G1506" s="14" t="s">
        <v>1423</v>
      </c>
      <c r="H1506" t="s">
        <v>15</v>
      </c>
      <c r="I1506" t="s">
        <v>1426</v>
      </c>
      <c r="K1506" s="3"/>
      <c r="M1506" s="3"/>
    </row>
    <row r="1507" spans="1:13">
      <c r="A1507" t="s">
        <v>2035</v>
      </c>
      <c r="B1507">
        <f ca="1">IF(OR(changes[[#This Row],[Type]]="Checklist",changes[[#This Row],[Type]]="checklist-flat"),1+IF(changes[[#This Row],[Type of change]] = "Edit",COUNTIFS($I$4:changes[[#This Row],[Name]],changes[[#This Row],[Name]], $E$4:changes[[#This Row],[Type of change]], "Edit")),B1506)</f>
        <v>1</v>
      </c>
      <c r="C1507" s="20">
        <v>44684</v>
      </c>
      <c r="D1507" s="2" t="s">
        <v>2487</v>
      </c>
      <c r="E1507" t="s">
        <v>2034</v>
      </c>
      <c r="F1507" s="14" t="s">
        <v>1959</v>
      </c>
      <c r="G1507" s="14" t="s">
        <v>1423</v>
      </c>
      <c r="H1507" t="s">
        <v>15</v>
      </c>
      <c r="I1507" t="s">
        <v>1427</v>
      </c>
      <c r="K1507" s="3"/>
      <c r="M1507" s="3"/>
    </row>
    <row r="1508" spans="1:13">
      <c r="A1508" t="s">
        <v>2035</v>
      </c>
      <c r="B1508">
        <f ca="1">IF(OR(changes[[#This Row],[Type]]="Checklist",changes[[#This Row],[Type]]="checklist-flat"),1+IF(changes[[#This Row],[Type of change]] = "Edit",COUNTIFS($I$4:changes[[#This Row],[Name]],changes[[#This Row],[Name]], $E$4:changes[[#This Row],[Type of change]], "Edit")),B1507)</f>
        <v>1</v>
      </c>
      <c r="C1508" s="20">
        <v>44684</v>
      </c>
      <c r="D1508" s="2" t="s">
        <v>2487</v>
      </c>
      <c r="E1508" t="s">
        <v>2034</v>
      </c>
      <c r="F1508" s="14" t="s">
        <v>1959</v>
      </c>
      <c r="G1508" s="14" t="s">
        <v>1423</v>
      </c>
      <c r="H1508" t="s">
        <v>15</v>
      </c>
      <c r="I1508" t="s">
        <v>1428</v>
      </c>
      <c r="K1508" s="3"/>
      <c r="M1508" s="3"/>
    </row>
    <row r="1509" spans="1:13">
      <c r="A1509" t="s">
        <v>2035</v>
      </c>
      <c r="B1509">
        <f ca="1">IF(OR(changes[[#This Row],[Type]]="Checklist",changes[[#This Row],[Type]]="checklist-flat"),1+IF(changes[[#This Row],[Type of change]] = "Edit",COUNTIFS($I$4:changes[[#This Row],[Name]],changes[[#This Row],[Name]], $E$4:changes[[#This Row],[Type of change]], "Edit")),B1508)</f>
        <v>1</v>
      </c>
      <c r="C1509" s="20">
        <v>44684</v>
      </c>
      <c r="D1509" s="2" t="s">
        <v>2487</v>
      </c>
      <c r="E1509" t="s">
        <v>2034</v>
      </c>
      <c r="F1509" s="14" t="s">
        <v>1959</v>
      </c>
      <c r="G1509" s="14" t="s">
        <v>1423</v>
      </c>
      <c r="H1509" t="s">
        <v>15</v>
      </c>
      <c r="I1509" t="s">
        <v>1429</v>
      </c>
      <c r="K1509" s="3"/>
      <c r="M1509" s="3"/>
    </row>
    <row r="1510" spans="1:13">
      <c r="A1510" t="s">
        <v>2035</v>
      </c>
      <c r="B1510">
        <f ca="1">IF(OR(changes[[#This Row],[Type]]="Checklist",changes[[#This Row],[Type]]="checklist-flat"),1+IF(changes[[#This Row],[Type of change]] = "Edit",COUNTIFS($I$4:changes[[#This Row],[Name]],changes[[#This Row],[Name]], $E$4:changes[[#This Row],[Type of change]], "Edit")),B1509)</f>
        <v>1</v>
      </c>
      <c r="C1510" s="20">
        <v>44684</v>
      </c>
      <c r="D1510" s="2" t="s">
        <v>2487</v>
      </c>
      <c r="E1510" t="s">
        <v>2034</v>
      </c>
      <c r="F1510" s="14" t="s">
        <v>1959</v>
      </c>
      <c r="G1510" s="14" t="s">
        <v>1423</v>
      </c>
      <c r="H1510" t="s">
        <v>15</v>
      </c>
      <c r="I1510" t="s">
        <v>1430</v>
      </c>
      <c r="K1510" s="3"/>
      <c r="M1510" s="3"/>
    </row>
    <row r="1511" spans="1:13">
      <c r="A1511" t="s">
        <v>2035</v>
      </c>
      <c r="B1511">
        <f ca="1">IF(OR(changes[[#This Row],[Type]]="Checklist",changes[[#This Row],[Type]]="checklist-flat"),1+IF(changes[[#This Row],[Type of change]] = "Edit",COUNTIFS($I$4:changes[[#This Row],[Name]],changes[[#This Row],[Name]], $E$4:changes[[#This Row],[Type of change]], "Edit")),B1510)</f>
        <v>1</v>
      </c>
      <c r="C1511" s="20">
        <v>44684</v>
      </c>
      <c r="D1511" s="2" t="s">
        <v>2487</v>
      </c>
      <c r="E1511" t="s">
        <v>2034</v>
      </c>
      <c r="F1511" s="14" t="s">
        <v>1959</v>
      </c>
      <c r="G1511" s="14" t="s">
        <v>1423</v>
      </c>
      <c r="H1511" t="s">
        <v>15</v>
      </c>
      <c r="I1511" t="s">
        <v>1431</v>
      </c>
      <c r="K1511" s="3"/>
      <c r="M1511" s="3"/>
    </row>
    <row r="1512" spans="1:13">
      <c r="A1512" t="s">
        <v>2035</v>
      </c>
      <c r="B1512">
        <f ca="1">IF(OR(changes[[#This Row],[Type]]="Checklist",changes[[#This Row],[Type]]="checklist-flat"),1+IF(changes[[#This Row],[Type of change]] = "Edit",COUNTIFS($I$4:changes[[#This Row],[Name]],changes[[#This Row],[Name]], $E$4:changes[[#This Row],[Type of change]], "Edit")),B1511)</f>
        <v>1</v>
      </c>
      <c r="C1512" s="20">
        <v>44684</v>
      </c>
      <c r="D1512" s="2" t="s">
        <v>2487</v>
      </c>
      <c r="E1512" t="s">
        <v>2034</v>
      </c>
      <c r="F1512" s="14" t="s">
        <v>1959</v>
      </c>
      <c r="G1512" s="14" t="s">
        <v>1423</v>
      </c>
      <c r="H1512" t="s">
        <v>15</v>
      </c>
      <c r="I1512" t="s">
        <v>1432</v>
      </c>
      <c r="K1512" s="3"/>
      <c r="M1512" s="3"/>
    </row>
    <row r="1513" spans="1:13">
      <c r="A1513" t="s">
        <v>2035</v>
      </c>
      <c r="B1513">
        <f ca="1">IF(OR(changes[[#This Row],[Type]]="Checklist",changes[[#This Row],[Type]]="checklist-flat"),1+IF(changes[[#This Row],[Type of change]] = "Edit",COUNTIFS($I$4:changes[[#This Row],[Name]],changes[[#This Row],[Name]], $E$4:changes[[#This Row],[Type of change]], "Edit")),B1512)</f>
        <v>1</v>
      </c>
      <c r="C1513" s="20">
        <v>44684</v>
      </c>
      <c r="D1513" s="2" t="s">
        <v>2505</v>
      </c>
      <c r="E1513" t="s">
        <v>2034</v>
      </c>
      <c r="F1513" s="14" t="s">
        <v>1958</v>
      </c>
      <c r="G1513" t="s">
        <v>2506</v>
      </c>
      <c r="H1513" t="s">
        <v>430</v>
      </c>
      <c r="I1513" t="s">
        <v>2506</v>
      </c>
      <c r="K1513" s="3"/>
      <c r="M1513" s="3" t="s">
        <v>2507</v>
      </c>
    </row>
    <row r="1514" spans="1:13">
      <c r="A1514" t="s">
        <v>2035</v>
      </c>
      <c r="B1514">
        <f ca="1">IF(OR(changes[[#This Row],[Type]]="Checklist",changes[[#This Row],[Type]]="checklist-flat"),1+IF(changes[[#This Row],[Type of change]] = "Edit",COUNTIFS($I$4:changes[[#This Row],[Name]],changes[[#This Row],[Name]], $E$4:changes[[#This Row],[Type of change]], "Edit")),B1513)</f>
        <v>1</v>
      </c>
      <c r="C1514" s="20">
        <v>44684</v>
      </c>
      <c r="D1514" s="2" t="s">
        <v>2505</v>
      </c>
      <c r="E1514" t="s">
        <v>2034</v>
      </c>
      <c r="F1514" s="14" t="s">
        <v>1958</v>
      </c>
      <c r="G1514" t="s">
        <v>2506</v>
      </c>
      <c r="H1514" t="s">
        <v>432</v>
      </c>
      <c r="I1514" t="s">
        <v>1647</v>
      </c>
      <c r="K1514" s="3"/>
      <c r="M1514" s="3"/>
    </row>
    <row r="1515" spans="1:13">
      <c r="A1515" t="s">
        <v>2035</v>
      </c>
      <c r="B1515">
        <f ca="1">IF(OR(changes[[#This Row],[Type]]="Checklist",changes[[#This Row],[Type]]="checklist-flat"),1+IF(changes[[#This Row],[Type of change]] = "Edit",COUNTIFS($I$4:changes[[#This Row],[Name]],changes[[#This Row],[Name]], $E$4:changes[[#This Row],[Type of change]], "Edit")),B1514)</f>
        <v>1</v>
      </c>
      <c r="C1515" s="20">
        <v>44684</v>
      </c>
      <c r="D1515" s="2" t="s">
        <v>2505</v>
      </c>
      <c r="E1515" t="s">
        <v>2034</v>
      </c>
      <c r="F1515" s="14" t="s">
        <v>1958</v>
      </c>
      <c r="G1515" t="s">
        <v>2506</v>
      </c>
      <c r="H1515" t="s">
        <v>15</v>
      </c>
      <c r="I1515" t="s">
        <v>1648</v>
      </c>
      <c r="K1515" s="3"/>
      <c r="M1515" s="3"/>
    </row>
    <row r="1516" spans="1:13">
      <c r="A1516" t="s">
        <v>2035</v>
      </c>
      <c r="B1516">
        <f ca="1">IF(OR(changes[[#This Row],[Type]]="Checklist",changes[[#This Row],[Type]]="checklist-flat"),1+IF(changes[[#This Row],[Type of change]] = "Edit",COUNTIFS($I$4:changes[[#This Row],[Name]],changes[[#This Row],[Name]], $E$4:changes[[#This Row],[Type of change]], "Edit")),B1515)</f>
        <v>1</v>
      </c>
      <c r="C1516" s="20">
        <v>44684</v>
      </c>
      <c r="D1516" s="2" t="s">
        <v>2505</v>
      </c>
      <c r="E1516" t="s">
        <v>2034</v>
      </c>
      <c r="F1516" s="14" t="s">
        <v>1958</v>
      </c>
      <c r="G1516" t="s">
        <v>2506</v>
      </c>
      <c r="H1516" t="s">
        <v>182</v>
      </c>
      <c r="I1516" t="s">
        <v>1549</v>
      </c>
      <c r="K1516" s="3"/>
      <c r="M1516" s="3"/>
    </row>
    <row r="1517" spans="1:13">
      <c r="A1517" t="s">
        <v>2035</v>
      </c>
      <c r="B1517">
        <f ca="1">IF(OR(changes[[#This Row],[Type]]="Checklist",changes[[#This Row],[Type]]="checklist-flat"),1+IF(changes[[#This Row],[Type of change]] = "Edit",COUNTIFS($I$4:changes[[#This Row],[Name]],changes[[#This Row],[Name]], $E$4:changes[[#This Row],[Type of change]], "Edit")),B1516)</f>
        <v>1</v>
      </c>
      <c r="C1517" s="20">
        <v>44684</v>
      </c>
      <c r="D1517" s="2" t="s">
        <v>2505</v>
      </c>
      <c r="E1517" t="s">
        <v>2034</v>
      </c>
      <c r="F1517" s="14" t="s">
        <v>1958</v>
      </c>
      <c r="G1517" t="s">
        <v>2506</v>
      </c>
      <c r="H1517" t="s">
        <v>182</v>
      </c>
      <c r="I1517" t="s">
        <v>1550</v>
      </c>
      <c r="K1517" s="3"/>
      <c r="M1517" s="3"/>
    </row>
    <row r="1518" spans="1:13">
      <c r="A1518" t="s">
        <v>2035</v>
      </c>
      <c r="B1518">
        <f ca="1">IF(OR(changes[[#This Row],[Type]]="Checklist",changes[[#This Row],[Type]]="checklist-flat"),1+IF(changes[[#This Row],[Type of change]] = "Edit",COUNTIFS($I$4:changes[[#This Row],[Name]],changes[[#This Row],[Name]], $E$4:changes[[#This Row],[Type of change]], "Edit")),B1517)</f>
        <v>1</v>
      </c>
      <c r="C1518" s="20">
        <v>44684</v>
      </c>
      <c r="D1518" s="2" t="s">
        <v>2505</v>
      </c>
      <c r="E1518" t="s">
        <v>2034</v>
      </c>
      <c r="F1518" s="14" t="s">
        <v>1958</v>
      </c>
      <c r="G1518" t="s">
        <v>2506</v>
      </c>
      <c r="H1518" t="s">
        <v>15</v>
      </c>
      <c r="I1518" t="s">
        <v>1649</v>
      </c>
      <c r="K1518" s="3"/>
      <c r="M1518" s="3"/>
    </row>
    <row r="1519" spans="1:13">
      <c r="A1519" t="s">
        <v>2035</v>
      </c>
      <c r="B1519">
        <f ca="1">IF(OR(changes[[#This Row],[Type]]="Checklist",changes[[#This Row],[Type]]="checklist-flat"),1+IF(changes[[#This Row],[Type of change]] = "Edit",COUNTIFS($I$4:changes[[#This Row],[Name]],changes[[#This Row],[Name]], $E$4:changes[[#This Row],[Type of change]], "Edit")),B1518)</f>
        <v>1</v>
      </c>
      <c r="C1519" s="20">
        <v>44684</v>
      </c>
      <c r="D1519" s="2" t="s">
        <v>2505</v>
      </c>
      <c r="E1519" t="s">
        <v>2034</v>
      </c>
      <c r="F1519" s="14" t="s">
        <v>1958</v>
      </c>
      <c r="G1519" t="s">
        <v>2506</v>
      </c>
      <c r="H1519" t="s">
        <v>432</v>
      </c>
      <c r="I1519" t="s">
        <v>1650</v>
      </c>
      <c r="K1519" s="3"/>
      <c r="M1519" s="3"/>
    </row>
    <row r="1520" spans="1:13">
      <c r="A1520" t="s">
        <v>2035</v>
      </c>
      <c r="B1520">
        <f ca="1">IF(OR(changes[[#This Row],[Type]]="Checklist",changes[[#This Row],[Type]]="checklist-flat"),1+IF(changes[[#This Row],[Type of change]] = "Edit",COUNTIFS($I$4:changes[[#This Row],[Name]],changes[[#This Row],[Name]], $E$4:changes[[#This Row],[Type of change]], "Edit")),B1519)</f>
        <v>1</v>
      </c>
      <c r="C1520" s="20">
        <v>44684</v>
      </c>
      <c r="D1520" s="2" t="s">
        <v>2505</v>
      </c>
      <c r="E1520" t="s">
        <v>2034</v>
      </c>
      <c r="F1520" s="14" t="s">
        <v>1958</v>
      </c>
      <c r="G1520" t="s">
        <v>2506</v>
      </c>
      <c r="H1520" t="s">
        <v>15</v>
      </c>
      <c r="I1520" t="s">
        <v>1651</v>
      </c>
      <c r="K1520" s="3"/>
      <c r="M1520" s="3"/>
    </row>
    <row r="1521" spans="1:13">
      <c r="A1521" t="s">
        <v>2035</v>
      </c>
      <c r="B1521">
        <f ca="1">IF(OR(changes[[#This Row],[Type]]="Checklist",changes[[#This Row],[Type]]="checklist-flat"),1+IF(changes[[#This Row],[Type of change]] = "Edit",COUNTIFS($I$4:changes[[#This Row],[Name]],changes[[#This Row],[Name]], $E$4:changes[[#This Row],[Type of change]], "Edit")),B1520)</f>
        <v>1</v>
      </c>
      <c r="C1521" s="20">
        <v>44684</v>
      </c>
      <c r="D1521" s="2" t="s">
        <v>2505</v>
      </c>
      <c r="E1521" t="s">
        <v>2034</v>
      </c>
      <c r="F1521" s="14" t="s">
        <v>1958</v>
      </c>
      <c r="G1521" t="s">
        <v>2506</v>
      </c>
      <c r="H1521" t="s">
        <v>15</v>
      </c>
      <c r="I1521" t="s">
        <v>427</v>
      </c>
      <c r="K1521" s="3"/>
      <c r="M1521" s="3"/>
    </row>
    <row r="1522" spans="1:13">
      <c r="A1522" t="s">
        <v>2035</v>
      </c>
      <c r="B1522">
        <f ca="1">IF(OR(changes[[#This Row],[Type]]="Checklist",changes[[#This Row],[Type]]="checklist-flat"),1+IF(changes[[#This Row],[Type of change]] = "Edit",COUNTIFS($I$4:changes[[#This Row],[Name]],changes[[#This Row],[Name]], $E$4:changes[[#This Row],[Type of change]], "Edit")),B1521)</f>
        <v>1</v>
      </c>
      <c r="C1522" s="20">
        <v>44684</v>
      </c>
      <c r="D1522" s="2" t="s">
        <v>2505</v>
      </c>
      <c r="E1522" t="s">
        <v>2034</v>
      </c>
      <c r="F1522" s="14" t="s">
        <v>1958</v>
      </c>
      <c r="G1522" t="s">
        <v>2506</v>
      </c>
      <c r="H1522" t="s">
        <v>15</v>
      </c>
      <c r="I1522" t="s">
        <v>1975</v>
      </c>
      <c r="K1522" s="3"/>
      <c r="M1522" s="3"/>
    </row>
    <row r="1523" spans="1:13">
      <c r="A1523" t="s">
        <v>2035</v>
      </c>
      <c r="B1523">
        <f ca="1">IF(OR(changes[[#This Row],[Type]]="Checklist",changes[[#This Row],[Type]]="checklist-flat"),1+IF(changes[[#This Row],[Type of change]] = "Edit",COUNTIFS($I$4:changes[[#This Row],[Name]],changes[[#This Row],[Name]], $E$4:changes[[#This Row],[Type of change]], "Edit")),B1522)</f>
        <v>1</v>
      </c>
      <c r="C1523" s="20">
        <v>44684</v>
      </c>
      <c r="D1523" s="2" t="s">
        <v>2505</v>
      </c>
      <c r="E1523" t="s">
        <v>2034</v>
      </c>
      <c r="F1523" s="14" t="s">
        <v>1958</v>
      </c>
      <c r="G1523" t="s">
        <v>2506</v>
      </c>
      <c r="H1523" t="s">
        <v>15</v>
      </c>
      <c r="I1523" t="s">
        <v>429</v>
      </c>
      <c r="K1523" s="3"/>
      <c r="M1523" s="3"/>
    </row>
    <row r="1524" spans="1:13">
      <c r="A1524" t="s">
        <v>2035</v>
      </c>
      <c r="B1524">
        <f ca="1">IF(OR(changes[[#This Row],[Type]]="Checklist",changes[[#This Row],[Type]]="checklist-flat"),1+IF(changes[[#This Row],[Type of change]] = "Edit",COUNTIFS($I$4:changes[[#This Row],[Name]],changes[[#This Row],[Name]], $E$4:changes[[#This Row],[Type of change]], "Edit")),B1523)</f>
        <v>1</v>
      </c>
      <c r="C1524" s="20">
        <v>44684</v>
      </c>
      <c r="D1524" s="2" t="s">
        <v>2505</v>
      </c>
      <c r="E1524" t="s">
        <v>2034</v>
      </c>
      <c r="F1524" s="14" t="s">
        <v>1958</v>
      </c>
      <c r="G1524" t="s">
        <v>2506</v>
      </c>
      <c r="H1524" t="s">
        <v>432</v>
      </c>
      <c r="I1524" t="s">
        <v>1652</v>
      </c>
      <c r="K1524" s="3"/>
      <c r="M1524" s="3"/>
    </row>
    <row r="1525" spans="1:13">
      <c r="A1525" t="s">
        <v>2035</v>
      </c>
      <c r="B1525">
        <f ca="1">IF(OR(changes[[#This Row],[Type]]="Checklist",changes[[#This Row],[Type]]="checklist-flat"),1+IF(changes[[#This Row],[Type of change]] = "Edit",COUNTIFS($I$4:changes[[#This Row],[Name]],changes[[#This Row],[Name]], $E$4:changes[[#This Row],[Type of change]], "Edit")),B1524)</f>
        <v>1</v>
      </c>
      <c r="C1525" s="20">
        <v>44684</v>
      </c>
      <c r="D1525" s="2" t="s">
        <v>2505</v>
      </c>
      <c r="E1525" t="s">
        <v>2034</v>
      </c>
      <c r="F1525" s="14" t="s">
        <v>1958</v>
      </c>
      <c r="G1525" t="s">
        <v>2506</v>
      </c>
      <c r="H1525" t="s">
        <v>15</v>
      </c>
      <c r="I1525" t="s">
        <v>1653</v>
      </c>
      <c r="K1525" s="3"/>
      <c r="M1525" s="3"/>
    </row>
    <row r="1526" spans="1:13">
      <c r="A1526" t="s">
        <v>2035</v>
      </c>
      <c r="B1526">
        <f ca="1">IF(OR(changes[[#This Row],[Type]]="Checklist",changes[[#This Row],[Type]]="checklist-flat"),1+IF(changes[[#This Row],[Type of change]] = "Edit",COUNTIFS($I$4:changes[[#This Row],[Name]],changes[[#This Row],[Name]], $E$4:changes[[#This Row],[Type of change]], "Edit")),B1525)</f>
        <v>1</v>
      </c>
      <c r="C1526" s="20">
        <v>44684</v>
      </c>
      <c r="D1526" s="2" t="s">
        <v>2505</v>
      </c>
      <c r="E1526" t="s">
        <v>2034</v>
      </c>
      <c r="F1526" s="14" t="s">
        <v>1958</v>
      </c>
      <c r="G1526" t="s">
        <v>2506</v>
      </c>
      <c r="H1526" t="s">
        <v>15</v>
      </c>
      <c r="I1526" t="s">
        <v>1654</v>
      </c>
      <c r="K1526" s="3"/>
      <c r="M1526" s="3"/>
    </row>
    <row r="1527" spans="1:13">
      <c r="A1527" t="s">
        <v>2035</v>
      </c>
      <c r="B1527">
        <f ca="1">IF(OR(changes[[#This Row],[Type]]="Checklist",changes[[#This Row],[Type]]="checklist-flat"),1+IF(changes[[#This Row],[Type of change]] = "Edit",COUNTIFS($I$4:changes[[#This Row],[Name]],changes[[#This Row],[Name]], $E$4:changes[[#This Row],[Type of change]], "Edit")),B1526)</f>
        <v>1</v>
      </c>
      <c r="C1527" s="20">
        <v>44684</v>
      </c>
      <c r="D1527" s="2" t="s">
        <v>2505</v>
      </c>
      <c r="E1527" t="s">
        <v>2034</v>
      </c>
      <c r="F1527" s="14" t="s">
        <v>1958</v>
      </c>
      <c r="G1527" t="s">
        <v>2506</v>
      </c>
      <c r="H1527" t="s">
        <v>15</v>
      </c>
      <c r="I1527" t="s">
        <v>1655</v>
      </c>
      <c r="K1527" s="3"/>
      <c r="M1527" s="3"/>
    </row>
    <row r="1528" spans="1:13">
      <c r="A1528" t="s">
        <v>2035</v>
      </c>
      <c r="B1528">
        <f ca="1">IF(OR(changes[[#This Row],[Type]]="Checklist",changes[[#This Row],[Type]]="checklist-flat"),1+IF(changes[[#This Row],[Type of change]] = "Edit",COUNTIFS($I$4:changes[[#This Row],[Name]],changes[[#This Row],[Name]], $E$4:changes[[#This Row],[Type of change]], "Edit")),B1527)</f>
        <v>1</v>
      </c>
      <c r="C1528" s="20">
        <v>44684</v>
      </c>
      <c r="D1528" s="2" t="s">
        <v>2505</v>
      </c>
      <c r="E1528" t="s">
        <v>2034</v>
      </c>
      <c r="F1528" s="14" t="s">
        <v>1958</v>
      </c>
      <c r="G1528" t="s">
        <v>2506</v>
      </c>
      <c r="H1528" t="s">
        <v>15</v>
      </c>
      <c r="I1528" t="s">
        <v>1656</v>
      </c>
      <c r="K1528" s="3"/>
      <c r="M1528" s="3"/>
    </row>
    <row r="1529" spans="1:13">
      <c r="A1529" t="s">
        <v>2035</v>
      </c>
      <c r="B1529">
        <f ca="1">IF(OR(changes[[#This Row],[Type]]="Checklist",changes[[#This Row],[Type]]="checklist-flat"),1+IF(changes[[#This Row],[Type of change]] = "Edit",COUNTIFS($I$4:changes[[#This Row],[Name]],changes[[#This Row],[Name]], $E$4:changes[[#This Row],[Type of change]], "Edit")),B1528)</f>
        <v>1</v>
      </c>
      <c r="C1529" s="20">
        <v>44684</v>
      </c>
      <c r="D1529" s="2" t="s">
        <v>2505</v>
      </c>
      <c r="E1529" t="s">
        <v>2034</v>
      </c>
      <c r="F1529" s="14" t="s">
        <v>1958</v>
      </c>
      <c r="G1529" t="s">
        <v>2506</v>
      </c>
      <c r="H1529" t="s">
        <v>15</v>
      </c>
      <c r="I1529" t="s">
        <v>1657</v>
      </c>
      <c r="K1529" s="3"/>
      <c r="M1529" s="3"/>
    </row>
    <row r="1530" spans="1:13">
      <c r="A1530" t="s">
        <v>2035</v>
      </c>
      <c r="B1530">
        <f ca="1">IF(OR(changes[[#This Row],[Type]]="Checklist",changes[[#This Row],[Type]]="checklist-flat"),1+IF(changes[[#This Row],[Type of change]] = "Edit",COUNTIFS($I$4:changes[[#This Row],[Name]],changes[[#This Row],[Name]], $E$4:changes[[#This Row],[Type of change]], "Edit")),B1529)</f>
        <v>1</v>
      </c>
      <c r="C1530" s="20">
        <v>44684</v>
      </c>
      <c r="D1530" s="2" t="s">
        <v>2505</v>
      </c>
      <c r="E1530" t="s">
        <v>2034</v>
      </c>
      <c r="F1530" s="14" t="s">
        <v>1958</v>
      </c>
      <c r="G1530" t="s">
        <v>2506</v>
      </c>
      <c r="H1530" t="s">
        <v>62</v>
      </c>
      <c r="I1530" t="s">
        <v>1658</v>
      </c>
      <c r="K1530" s="3"/>
      <c r="M1530" s="3"/>
    </row>
    <row r="1531" spans="1:13">
      <c r="A1531" t="s">
        <v>2035</v>
      </c>
      <c r="B1531">
        <f ca="1">IF(OR(changes[[#This Row],[Type]]="Checklist",changes[[#This Row],[Type]]="checklist-flat"),1+IF(changes[[#This Row],[Type of change]] = "Edit",COUNTIFS($I$4:changes[[#This Row],[Name]],changes[[#This Row],[Name]], $E$4:changes[[#This Row],[Type of change]], "Edit")),B1530)</f>
        <v>1</v>
      </c>
      <c r="C1531" s="20">
        <v>44684</v>
      </c>
      <c r="D1531" s="2" t="s">
        <v>2505</v>
      </c>
      <c r="E1531" t="s">
        <v>2034</v>
      </c>
      <c r="F1531" s="14" t="s">
        <v>1958</v>
      </c>
      <c r="G1531" t="s">
        <v>2506</v>
      </c>
      <c r="H1531" t="s">
        <v>62</v>
      </c>
      <c r="I1531" t="s">
        <v>1659</v>
      </c>
      <c r="K1531" s="3"/>
      <c r="M1531" s="3"/>
    </row>
    <row r="1532" spans="1:13">
      <c r="A1532" t="s">
        <v>2035</v>
      </c>
      <c r="B1532">
        <f ca="1">IF(OR(changes[[#This Row],[Type]]="Checklist",changes[[#This Row],[Type]]="checklist-flat"),1+IF(changes[[#This Row],[Type of change]] = "Edit",COUNTIFS($I$4:changes[[#This Row],[Name]],changes[[#This Row],[Name]], $E$4:changes[[#This Row],[Type of change]], "Edit")),B1531)</f>
        <v>1</v>
      </c>
      <c r="C1532" s="20">
        <v>44684</v>
      </c>
      <c r="D1532" s="2" t="s">
        <v>2505</v>
      </c>
      <c r="E1532" t="s">
        <v>2034</v>
      </c>
      <c r="F1532" s="14" t="s">
        <v>1958</v>
      </c>
      <c r="G1532" t="s">
        <v>2506</v>
      </c>
      <c r="H1532" t="s">
        <v>15</v>
      </c>
      <c r="I1532" t="s">
        <v>1660</v>
      </c>
      <c r="K1532" s="3"/>
      <c r="M1532" s="3"/>
    </row>
    <row r="1533" spans="1:13">
      <c r="A1533" t="s">
        <v>2035</v>
      </c>
      <c r="B1533">
        <f ca="1">IF(OR(changes[[#This Row],[Type]]="Checklist",changes[[#This Row],[Type]]="checklist-flat"),1+IF(changes[[#This Row],[Type of change]] = "Edit",COUNTIFS($I$4:changes[[#This Row],[Name]],changes[[#This Row],[Name]], $E$4:changes[[#This Row],[Type of change]], "Edit")),B1532)</f>
        <v>1</v>
      </c>
      <c r="C1533" s="20">
        <v>44684</v>
      </c>
      <c r="D1533" s="2" t="s">
        <v>2505</v>
      </c>
      <c r="E1533" t="s">
        <v>2034</v>
      </c>
      <c r="F1533" s="14" t="s">
        <v>1958</v>
      </c>
      <c r="G1533" t="s">
        <v>2506</v>
      </c>
      <c r="H1533" t="s">
        <v>15</v>
      </c>
      <c r="I1533" t="s">
        <v>1661</v>
      </c>
      <c r="K1533" s="3"/>
      <c r="M1533" s="3"/>
    </row>
    <row r="1534" spans="1:13">
      <c r="A1534" t="s">
        <v>2035</v>
      </c>
      <c r="B1534">
        <f ca="1">IF(OR(changes[[#This Row],[Type]]="Checklist",changes[[#This Row],[Type]]="checklist-flat"),1+IF(changes[[#This Row],[Type of change]] = "Edit",COUNTIFS($I$4:changes[[#This Row],[Name]],changes[[#This Row],[Name]], $E$4:changes[[#This Row],[Type of change]], "Edit")),B1533)</f>
        <v>1</v>
      </c>
      <c r="C1534" s="20">
        <v>44684</v>
      </c>
      <c r="D1534" s="2" t="s">
        <v>2505</v>
      </c>
      <c r="E1534" t="s">
        <v>2034</v>
      </c>
      <c r="F1534" s="14" t="s">
        <v>1958</v>
      </c>
      <c r="G1534" t="s">
        <v>2506</v>
      </c>
      <c r="H1534" t="s">
        <v>15</v>
      </c>
      <c r="I1534" t="s">
        <v>1662</v>
      </c>
      <c r="K1534" s="3"/>
      <c r="M1534" s="3"/>
    </row>
    <row r="1535" spans="1:13">
      <c r="A1535" t="s">
        <v>2035</v>
      </c>
      <c r="B1535">
        <f ca="1">IF(OR(changes[[#This Row],[Type]]="Checklist",changes[[#This Row],[Type]]="checklist-flat"),1+IF(changes[[#This Row],[Type of change]] = "Edit",COUNTIFS($I$4:changes[[#This Row],[Name]],changes[[#This Row],[Name]], $E$4:changes[[#This Row],[Type of change]], "Edit")),B1534)</f>
        <v>1</v>
      </c>
      <c r="C1535" s="20">
        <v>44684</v>
      </c>
      <c r="D1535" s="2" t="s">
        <v>2505</v>
      </c>
      <c r="E1535" t="s">
        <v>2034</v>
      </c>
      <c r="F1535" s="14" t="s">
        <v>1958</v>
      </c>
      <c r="G1535" t="s">
        <v>2506</v>
      </c>
      <c r="H1535" t="s">
        <v>15</v>
      </c>
      <c r="I1535" t="s">
        <v>1663</v>
      </c>
      <c r="K1535" s="3"/>
      <c r="M1535" s="3"/>
    </row>
    <row r="1536" spans="1:13">
      <c r="A1536" t="s">
        <v>2035</v>
      </c>
      <c r="B1536">
        <f ca="1">IF(OR(changes[[#This Row],[Type]]="Checklist",changes[[#This Row],[Type]]="checklist-flat"),1+IF(changes[[#This Row],[Type of change]] = "Edit",COUNTIFS($I$4:changes[[#This Row],[Name]],changes[[#This Row],[Name]], $E$4:changes[[#This Row],[Type of change]], "Edit")),B1535)</f>
        <v>1</v>
      </c>
      <c r="C1536" s="20">
        <v>44684</v>
      </c>
      <c r="D1536" s="2" t="s">
        <v>2505</v>
      </c>
      <c r="E1536" t="s">
        <v>2034</v>
      </c>
      <c r="F1536" s="14" t="s">
        <v>1958</v>
      </c>
      <c r="G1536" t="s">
        <v>2506</v>
      </c>
      <c r="H1536" t="s">
        <v>15</v>
      </c>
      <c r="I1536" t="s">
        <v>1519</v>
      </c>
      <c r="K1536" s="3"/>
      <c r="M1536" s="3"/>
    </row>
    <row r="1537" spans="1:13">
      <c r="A1537" t="s">
        <v>2035</v>
      </c>
      <c r="B1537">
        <f ca="1">IF(OR(changes[[#This Row],[Type]]="Checklist",changes[[#This Row],[Type]]="checklist-flat"),1+IF(changes[[#This Row],[Type of change]] = "Edit",COUNTIFS($I$4:changes[[#This Row],[Name]],changes[[#This Row],[Name]], $E$4:changes[[#This Row],[Type of change]], "Edit")),B1536)</f>
        <v>1</v>
      </c>
      <c r="C1537" s="20">
        <v>44684</v>
      </c>
      <c r="D1537" s="2" t="s">
        <v>2505</v>
      </c>
      <c r="E1537" t="s">
        <v>2034</v>
      </c>
      <c r="F1537" s="14" t="s">
        <v>1958</v>
      </c>
      <c r="G1537" t="s">
        <v>2506</v>
      </c>
      <c r="H1537" t="s">
        <v>15</v>
      </c>
      <c r="I1537" t="s">
        <v>1664</v>
      </c>
      <c r="K1537" s="3"/>
      <c r="M1537" s="3"/>
    </row>
    <row r="1538" spans="1:13">
      <c r="A1538" t="s">
        <v>2035</v>
      </c>
      <c r="B1538">
        <f ca="1">IF(OR(changes[[#This Row],[Type]]="Checklist",changes[[#This Row],[Type]]="checklist-flat"),1+IF(changes[[#This Row],[Type of change]] = "Edit",COUNTIFS($I$4:changes[[#This Row],[Name]],changes[[#This Row],[Name]], $E$4:changes[[#This Row],[Type of change]], "Edit")),B1537)</f>
        <v>1</v>
      </c>
      <c r="C1538" s="20">
        <v>44684</v>
      </c>
      <c r="D1538" s="2" t="s">
        <v>2505</v>
      </c>
      <c r="E1538" t="s">
        <v>2034</v>
      </c>
      <c r="F1538" s="14" t="s">
        <v>1958</v>
      </c>
      <c r="G1538" t="s">
        <v>2506</v>
      </c>
      <c r="H1538" t="s">
        <v>432</v>
      </c>
      <c r="I1538" t="s">
        <v>1665</v>
      </c>
      <c r="K1538" s="3"/>
      <c r="M1538" s="3"/>
    </row>
    <row r="1539" spans="1:13">
      <c r="A1539" t="s">
        <v>2035</v>
      </c>
      <c r="B1539">
        <f ca="1">IF(OR(changes[[#This Row],[Type]]="Checklist",changes[[#This Row],[Type]]="checklist-flat"),1+IF(changes[[#This Row],[Type of change]] = "Edit",COUNTIFS($I$4:changes[[#This Row],[Name]],changes[[#This Row],[Name]], $E$4:changes[[#This Row],[Type of change]], "Edit")),B1538)</f>
        <v>1</v>
      </c>
      <c r="C1539" s="20">
        <v>44684</v>
      </c>
      <c r="D1539" s="2" t="s">
        <v>2505</v>
      </c>
      <c r="E1539" t="s">
        <v>2034</v>
      </c>
      <c r="F1539" s="14" t="s">
        <v>1958</v>
      </c>
      <c r="G1539" t="s">
        <v>2506</v>
      </c>
      <c r="H1539" t="s">
        <v>15</v>
      </c>
      <c r="I1539" t="s">
        <v>1666</v>
      </c>
      <c r="K1539" s="3"/>
      <c r="M1539" s="3"/>
    </row>
    <row r="1540" spans="1:13">
      <c r="A1540" t="s">
        <v>2035</v>
      </c>
      <c r="B1540">
        <f ca="1">IF(OR(changes[[#This Row],[Type]]="Checklist",changes[[#This Row],[Type]]="checklist-flat"),1+IF(changes[[#This Row],[Type of change]] = "Edit",COUNTIFS($I$4:changes[[#This Row],[Name]],changes[[#This Row],[Name]], $E$4:changes[[#This Row],[Type of change]], "Edit")),B1539)</f>
        <v>1</v>
      </c>
      <c r="C1540" s="20">
        <v>44684</v>
      </c>
      <c r="D1540" s="2" t="s">
        <v>2505</v>
      </c>
      <c r="E1540" t="s">
        <v>2034</v>
      </c>
      <c r="F1540" s="14" t="s">
        <v>1958</v>
      </c>
      <c r="G1540" t="s">
        <v>2506</v>
      </c>
      <c r="H1540" t="s">
        <v>15</v>
      </c>
      <c r="I1540" t="s">
        <v>1667</v>
      </c>
      <c r="K1540" s="3"/>
      <c r="M1540" s="3"/>
    </row>
    <row r="1541" spans="1:13">
      <c r="A1541" t="s">
        <v>2035</v>
      </c>
      <c r="B1541">
        <f ca="1">IF(OR(changes[[#This Row],[Type]]="Checklist",changes[[#This Row],[Type]]="checklist-flat"),1+IF(changes[[#This Row],[Type of change]] = "Edit",COUNTIFS($I$4:changes[[#This Row],[Name]],changes[[#This Row],[Name]], $E$4:changes[[#This Row],[Type of change]], "Edit")),B1540)</f>
        <v>1</v>
      </c>
      <c r="C1541" s="20">
        <v>44684</v>
      </c>
      <c r="D1541" s="2" t="s">
        <v>2505</v>
      </c>
      <c r="E1541" t="s">
        <v>2034</v>
      </c>
      <c r="F1541" s="14" t="s">
        <v>1958</v>
      </c>
      <c r="G1541" t="s">
        <v>2506</v>
      </c>
      <c r="H1541" t="s">
        <v>15</v>
      </c>
      <c r="I1541" t="s">
        <v>1668</v>
      </c>
      <c r="K1541" s="3"/>
      <c r="M1541" s="3"/>
    </row>
    <row r="1542" spans="1:13">
      <c r="A1542" t="s">
        <v>2035</v>
      </c>
      <c r="B1542">
        <f ca="1">IF(OR(changes[[#This Row],[Type]]="Checklist",changes[[#This Row],[Type]]="checklist-flat"),1+IF(changes[[#This Row],[Type of change]] = "Edit",COUNTIFS($I$4:changes[[#This Row],[Name]],changes[[#This Row],[Name]], $E$4:changes[[#This Row],[Type of change]], "Edit")),B1541)</f>
        <v>1</v>
      </c>
      <c r="C1542" s="20">
        <v>44684</v>
      </c>
      <c r="D1542" s="2" t="s">
        <v>2505</v>
      </c>
      <c r="E1542" t="s">
        <v>2034</v>
      </c>
      <c r="F1542" s="14" t="s">
        <v>1958</v>
      </c>
      <c r="G1542" t="s">
        <v>2506</v>
      </c>
      <c r="H1542" t="s">
        <v>15</v>
      </c>
      <c r="I1542" t="s">
        <v>1669</v>
      </c>
      <c r="K1542" s="3"/>
      <c r="M1542" s="3"/>
    </row>
    <row r="1543" spans="1:13">
      <c r="A1543" t="s">
        <v>2035</v>
      </c>
      <c r="B1543">
        <f ca="1">IF(OR(changes[[#This Row],[Type]]="Checklist",changes[[#This Row],[Type]]="checklist-flat"),1+IF(changes[[#This Row],[Type of change]] = "Edit",COUNTIFS($I$4:changes[[#This Row],[Name]],changes[[#This Row],[Name]], $E$4:changes[[#This Row],[Type of change]], "Edit")),B1542)</f>
        <v>1</v>
      </c>
      <c r="C1543" s="20">
        <v>44684</v>
      </c>
      <c r="D1543" s="2" t="s">
        <v>2505</v>
      </c>
      <c r="E1543" t="s">
        <v>2034</v>
      </c>
      <c r="F1543" s="14" t="s">
        <v>1958</v>
      </c>
      <c r="G1543" t="s">
        <v>2506</v>
      </c>
      <c r="H1543" t="s">
        <v>432</v>
      </c>
      <c r="I1543" t="s">
        <v>1670</v>
      </c>
      <c r="K1543" s="3"/>
      <c r="M1543" s="3"/>
    </row>
    <row r="1544" spans="1:13">
      <c r="A1544" t="s">
        <v>2035</v>
      </c>
      <c r="B1544">
        <f ca="1">IF(OR(changes[[#This Row],[Type]]="Checklist",changes[[#This Row],[Type]]="checklist-flat"),1+IF(changes[[#This Row],[Type of change]] = "Edit",COUNTIFS($I$4:changes[[#This Row],[Name]],changes[[#This Row],[Name]], $E$4:changes[[#This Row],[Type of change]], "Edit")),B1543)</f>
        <v>1</v>
      </c>
      <c r="C1544" s="20">
        <v>44684</v>
      </c>
      <c r="D1544" s="2" t="s">
        <v>2505</v>
      </c>
      <c r="E1544" t="s">
        <v>2034</v>
      </c>
      <c r="F1544" s="14" t="s">
        <v>1958</v>
      </c>
      <c r="G1544" t="s">
        <v>2506</v>
      </c>
      <c r="H1544" t="s">
        <v>15</v>
      </c>
      <c r="I1544" t="s">
        <v>1671</v>
      </c>
      <c r="K1544" s="3"/>
      <c r="M1544" s="3"/>
    </row>
    <row r="1545" spans="1:13">
      <c r="A1545" t="s">
        <v>2035</v>
      </c>
      <c r="B1545">
        <f ca="1">IF(OR(changes[[#This Row],[Type]]="Checklist",changes[[#This Row],[Type]]="checklist-flat"),1+IF(changes[[#This Row],[Type of change]] = "Edit",COUNTIFS($I$4:changes[[#This Row],[Name]],changes[[#This Row],[Name]], $E$4:changes[[#This Row],[Type of change]], "Edit")),B1544)</f>
        <v>1</v>
      </c>
      <c r="C1545" s="20">
        <v>44684</v>
      </c>
      <c r="D1545" s="2" t="s">
        <v>2505</v>
      </c>
      <c r="E1545" t="s">
        <v>2034</v>
      </c>
      <c r="F1545" s="14" t="s">
        <v>1958</v>
      </c>
      <c r="G1545" t="s">
        <v>2506</v>
      </c>
      <c r="H1545" t="s">
        <v>182</v>
      </c>
      <c r="I1545" t="s">
        <v>1672</v>
      </c>
      <c r="K1545" s="3"/>
      <c r="M1545" s="3"/>
    </row>
    <row r="1546" spans="1:13">
      <c r="A1546" t="s">
        <v>2035</v>
      </c>
      <c r="B1546">
        <f ca="1">IF(OR(changes[[#This Row],[Type]]="Checklist",changes[[#This Row],[Type]]="checklist-flat"),1+IF(changes[[#This Row],[Type of change]] = "Edit",COUNTIFS($I$4:changes[[#This Row],[Name]],changes[[#This Row],[Name]], $E$4:changes[[#This Row],[Type of change]], "Edit")),B1545)</f>
        <v>1</v>
      </c>
      <c r="C1546" s="20">
        <v>44684</v>
      </c>
      <c r="D1546" s="2" t="s">
        <v>2505</v>
      </c>
      <c r="E1546" t="s">
        <v>2034</v>
      </c>
      <c r="F1546" s="14" t="s">
        <v>1958</v>
      </c>
      <c r="G1546" t="s">
        <v>2506</v>
      </c>
      <c r="H1546" t="s">
        <v>182</v>
      </c>
      <c r="I1546" t="s">
        <v>1554</v>
      </c>
      <c r="J1546" t="s">
        <v>1673</v>
      </c>
      <c r="K1546" s="3"/>
      <c r="M1546" s="3"/>
    </row>
    <row r="1547" spans="1:13">
      <c r="A1547" t="s">
        <v>2035</v>
      </c>
      <c r="B1547">
        <f ca="1">IF(OR(changes[[#This Row],[Type]]="Checklist",changes[[#This Row],[Type]]="checklist-flat"),1+IF(changes[[#This Row],[Type of change]] = "Edit",COUNTIFS($I$4:changes[[#This Row],[Name]],changes[[#This Row],[Name]], $E$4:changes[[#This Row],[Type of change]], "Edit")),B1546)</f>
        <v>1</v>
      </c>
      <c r="C1547" s="20">
        <v>44684</v>
      </c>
      <c r="D1547" s="2" t="s">
        <v>2505</v>
      </c>
      <c r="E1547" t="s">
        <v>2034</v>
      </c>
      <c r="F1547" s="14" t="s">
        <v>1958</v>
      </c>
      <c r="G1547" t="s">
        <v>2506</v>
      </c>
      <c r="H1547" t="s">
        <v>182</v>
      </c>
      <c r="I1547" t="s">
        <v>1555</v>
      </c>
      <c r="J1547" t="s">
        <v>1673</v>
      </c>
      <c r="K1547" s="3"/>
      <c r="M1547" s="3"/>
    </row>
    <row r="1548" spans="1:13">
      <c r="A1548" t="s">
        <v>2035</v>
      </c>
      <c r="B1548">
        <f ca="1">IF(OR(changes[[#This Row],[Type]]="Checklist",changes[[#This Row],[Type]]="checklist-flat"),1+IF(changes[[#This Row],[Type of change]] = "Edit",COUNTIFS($I$4:changes[[#This Row],[Name]],changes[[#This Row],[Name]], $E$4:changes[[#This Row],[Type of change]], "Edit")),B1547)</f>
        <v>1</v>
      </c>
      <c r="C1548" s="20">
        <v>44684</v>
      </c>
      <c r="D1548" s="2" t="s">
        <v>2505</v>
      </c>
      <c r="E1548" t="s">
        <v>2034</v>
      </c>
      <c r="F1548" s="14" t="s">
        <v>1958</v>
      </c>
      <c r="G1548" t="s">
        <v>2506</v>
      </c>
      <c r="H1548" t="s">
        <v>182</v>
      </c>
      <c r="I1548" t="s">
        <v>1556</v>
      </c>
      <c r="J1548" t="s">
        <v>1674</v>
      </c>
      <c r="K1548" s="3"/>
      <c r="M1548" s="3"/>
    </row>
    <row r="1549" spans="1:13">
      <c r="A1549" t="s">
        <v>2035</v>
      </c>
      <c r="B1549">
        <f ca="1">IF(OR(changes[[#This Row],[Type]]="Checklist",changes[[#This Row],[Type]]="checklist-flat"),1+IF(changes[[#This Row],[Type of change]] = "Edit",COUNTIFS($I$4:changes[[#This Row],[Name]],changes[[#This Row],[Name]], $E$4:changes[[#This Row],[Type of change]], "Edit")),B1548)</f>
        <v>1</v>
      </c>
      <c r="C1549" s="20">
        <v>44684</v>
      </c>
      <c r="D1549" s="2" t="s">
        <v>2505</v>
      </c>
      <c r="E1549" t="s">
        <v>2034</v>
      </c>
      <c r="F1549" s="14" t="s">
        <v>1958</v>
      </c>
      <c r="G1549" t="s">
        <v>2506</v>
      </c>
      <c r="H1549" t="s">
        <v>442</v>
      </c>
      <c r="I1549" t="s">
        <v>1557</v>
      </c>
      <c r="J1549" t="s">
        <v>1215</v>
      </c>
      <c r="K1549" s="3"/>
      <c r="M1549" s="3"/>
    </row>
    <row r="1550" spans="1:13">
      <c r="A1550" t="s">
        <v>2035</v>
      </c>
      <c r="B1550">
        <f ca="1">IF(OR(changes[[#This Row],[Type]]="Checklist",changes[[#This Row],[Type]]="checklist-flat"),1+IF(changes[[#This Row],[Type of change]] = "Edit",COUNTIFS($I$4:changes[[#This Row],[Name]],changes[[#This Row],[Name]], $E$4:changes[[#This Row],[Type of change]], "Edit")),B1549)</f>
        <v>1</v>
      </c>
      <c r="C1550" s="20">
        <v>44684</v>
      </c>
      <c r="D1550" s="2" t="s">
        <v>2505</v>
      </c>
      <c r="E1550" t="s">
        <v>2034</v>
      </c>
      <c r="F1550" s="14" t="s">
        <v>1958</v>
      </c>
      <c r="G1550" t="s">
        <v>2506</v>
      </c>
      <c r="H1550" t="s">
        <v>15</v>
      </c>
      <c r="I1550" t="s">
        <v>1517</v>
      </c>
      <c r="K1550" s="3"/>
      <c r="M1550" s="3"/>
    </row>
    <row r="1551" spans="1:13">
      <c r="A1551" t="s">
        <v>2035</v>
      </c>
      <c r="B1551">
        <f ca="1">IF(OR(changes[[#This Row],[Type]]="Checklist",changes[[#This Row],[Type]]="checklist-flat"),1+IF(changes[[#This Row],[Type of change]] = "Edit",COUNTIFS($I$4:changes[[#This Row],[Name]],changes[[#This Row],[Name]], $E$4:changes[[#This Row],[Type of change]], "Edit")),B1550)</f>
        <v>1</v>
      </c>
      <c r="C1551" s="20">
        <v>44684</v>
      </c>
      <c r="D1551" s="2" t="s">
        <v>2505</v>
      </c>
      <c r="E1551" t="s">
        <v>2034</v>
      </c>
      <c r="F1551" s="14" t="s">
        <v>1958</v>
      </c>
      <c r="G1551" t="s">
        <v>2506</v>
      </c>
      <c r="H1551" t="s">
        <v>15</v>
      </c>
      <c r="I1551" t="s">
        <v>1518</v>
      </c>
      <c r="K1551" s="3"/>
      <c r="M1551" s="3"/>
    </row>
    <row r="1552" spans="1:13">
      <c r="A1552" t="s">
        <v>2035</v>
      </c>
      <c r="B1552">
        <f ca="1">IF(OR(changes[[#This Row],[Type]]="Checklist",changes[[#This Row],[Type]]="checklist-flat"),1+IF(changes[[#This Row],[Type of change]] = "Edit",COUNTIFS($I$4:changes[[#This Row],[Name]],changes[[#This Row],[Name]], $E$4:changes[[#This Row],[Type of change]], "Edit")),B1551)</f>
        <v>1</v>
      </c>
      <c r="C1552" s="20">
        <v>44684</v>
      </c>
      <c r="D1552" s="2" t="s">
        <v>2505</v>
      </c>
      <c r="E1552" t="s">
        <v>2034</v>
      </c>
      <c r="F1552" s="14" t="s">
        <v>1958</v>
      </c>
      <c r="G1552" t="s">
        <v>2506</v>
      </c>
      <c r="H1552" t="s">
        <v>432</v>
      </c>
      <c r="I1552" t="s">
        <v>1675</v>
      </c>
      <c r="K1552" s="3"/>
      <c r="M1552" s="3"/>
    </row>
    <row r="1553" spans="1:13">
      <c r="A1553" t="s">
        <v>2035</v>
      </c>
      <c r="B1553">
        <f ca="1">IF(OR(changes[[#This Row],[Type]]="Checklist",changes[[#This Row],[Type]]="checklist-flat"),1+IF(changes[[#This Row],[Type of change]] = "Edit",COUNTIFS($I$4:changes[[#This Row],[Name]],changes[[#This Row],[Name]], $E$4:changes[[#This Row],[Type of change]], "Edit")),B1552)</f>
        <v>1</v>
      </c>
      <c r="C1553" s="20">
        <v>44684</v>
      </c>
      <c r="D1553" s="2" t="s">
        <v>2505</v>
      </c>
      <c r="E1553" t="s">
        <v>2034</v>
      </c>
      <c r="F1553" s="14" t="s">
        <v>1958</v>
      </c>
      <c r="G1553" t="s">
        <v>2506</v>
      </c>
      <c r="H1553" t="s">
        <v>15</v>
      </c>
      <c r="I1553" t="s">
        <v>1676</v>
      </c>
      <c r="K1553" s="3"/>
      <c r="M1553" s="3"/>
    </row>
    <row r="1554" spans="1:13">
      <c r="A1554" t="s">
        <v>2035</v>
      </c>
      <c r="B1554">
        <f ca="1">IF(OR(changes[[#This Row],[Type]]="Checklist",changes[[#This Row],[Type]]="checklist-flat"),1+IF(changes[[#This Row],[Type of change]] = "Edit",COUNTIFS($I$4:changes[[#This Row],[Name]],changes[[#This Row],[Name]], $E$4:changes[[#This Row],[Type of change]], "Edit")),B1553)</f>
        <v>1</v>
      </c>
      <c r="C1554" s="20">
        <v>44684</v>
      </c>
      <c r="D1554" s="2" t="s">
        <v>2505</v>
      </c>
      <c r="E1554" t="s">
        <v>2034</v>
      </c>
      <c r="F1554" s="14" t="s">
        <v>1958</v>
      </c>
      <c r="G1554" t="s">
        <v>2506</v>
      </c>
      <c r="H1554" t="s">
        <v>15</v>
      </c>
      <c r="I1554" t="s">
        <v>1677</v>
      </c>
      <c r="K1554" s="3"/>
      <c r="M1554" s="3"/>
    </row>
    <row r="1555" spans="1:13">
      <c r="A1555" t="s">
        <v>2035</v>
      </c>
      <c r="B1555">
        <f ca="1">IF(OR(changes[[#This Row],[Type]]="Checklist",changes[[#This Row],[Type]]="checklist-flat"),1+IF(changes[[#This Row],[Type of change]] = "Edit",COUNTIFS($I$4:changes[[#This Row],[Name]],changes[[#This Row],[Name]], $E$4:changes[[#This Row],[Type of change]], "Edit")),B1554)</f>
        <v>1</v>
      </c>
      <c r="C1555" s="20">
        <v>44684</v>
      </c>
      <c r="D1555" s="2" t="s">
        <v>2505</v>
      </c>
      <c r="E1555" t="s">
        <v>2034</v>
      </c>
      <c r="F1555" s="14" t="s">
        <v>1958</v>
      </c>
      <c r="G1555" t="s">
        <v>2506</v>
      </c>
      <c r="H1555" t="s">
        <v>442</v>
      </c>
      <c r="I1555" t="s">
        <v>1678</v>
      </c>
      <c r="J1555" t="s">
        <v>1215</v>
      </c>
      <c r="K1555" s="3"/>
      <c r="M1555" s="3"/>
    </row>
    <row r="1556" spans="1:13">
      <c r="A1556" t="s">
        <v>2035</v>
      </c>
      <c r="B1556">
        <f ca="1">IF(OR(changes[[#This Row],[Type]]="Checklist",changes[[#This Row],[Type]]="checklist-flat"),1+IF(changes[[#This Row],[Type of change]] = "Edit",COUNTIFS($I$4:changes[[#This Row],[Name]],changes[[#This Row],[Name]], $E$4:changes[[#This Row],[Type of change]], "Edit")),B1555)</f>
        <v>1</v>
      </c>
      <c r="C1556" s="20">
        <v>44684</v>
      </c>
      <c r="D1556" s="2" t="s">
        <v>2505</v>
      </c>
      <c r="E1556" t="s">
        <v>2034</v>
      </c>
      <c r="F1556" s="14" t="s">
        <v>1958</v>
      </c>
      <c r="G1556" t="s">
        <v>2506</v>
      </c>
      <c r="H1556" t="s">
        <v>15</v>
      </c>
      <c r="I1556" t="s">
        <v>1679</v>
      </c>
      <c r="K1556" s="3"/>
      <c r="M1556" s="3"/>
    </row>
    <row r="1557" spans="1:13">
      <c r="A1557" t="s">
        <v>2035</v>
      </c>
      <c r="B1557">
        <f ca="1">IF(OR(changes[[#This Row],[Type]]="Checklist",changes[[#This Row],[Type]]="checklist-flat"),1+IF(changes[[#This Row],[Type of change]] = "Edit",COUNTIFS($I$4:changes[[#This Row],[Name]],changes[[#This Row],[Name]], $E$4:changes[[#This Row],[Type of change]], "Edit")),B1556)</f>
        <v>1</v>
      </c>
      <c r="C1557" s="20">
        <v>44684</v>
      </c>
      <c r="D1557" s="2" t="s">
        <v>2505</v>
      </c>
      <c r="E1557" t="s">
        <v>2034</v>
      </c>
      <c r="F1557" s="14" t="s">
        <v>1958</v>
      </c>
      <c r="G1557" t="s">
        <v>2506</v>
      </c>
      <c r="H1557" t="s">
        <v>15</v>
      </c>
      <c r="I1557" t="s">
        <v>1680</v>
      </c>
      <c r="K1557" s="3"/>
      <c r="M1557" s="3"/>
    </row>
    <row r="1558" spans="1:13">
      <c r="A1558" t="s">
        <v>2035</v>
      </c>
      <c r="B1558">
        <f ca="1">IF(OR(changes[[#This Row],[Type]]="Checklist",changes[[#This Row],[Type]]="checklist-flat"),1+IF(changes[[#This Row],[Type of change]] = "Edit",COUNTIFS($I$4:changes[[#This Row],[Name]],changes[[#This Row],[Name]], $E$4:changes[[#This Row],[Type of change]], "Edit")),B1557)</f>
        <v>1</v>
      </c>
      <c r="C1558" s="20">
        <v>44684</v>
      </c>
      <c r="D1558" s="2" t="s">
        <v>2505</v>
      </c>
      <c r="E1558" t="s">
        <v>2034</v>
      </c>
      <c r="F1558" s="14" t="s">
        <v>1958</v>
      </c>
      <c r="G1558" t="s">
        <v>2506</v>
      </c>
      <c r="H1558" t="s">
        <v>15</v>
      </c>
      <c r="I1558" t="s">
        <v>1681</v>
      </c>
      <c r="K1558" s="3"/>
      <c r="M1558" s="3"/>
    </row>
    <row r="1559" spans="1:13">
      <c r="A1559" t="s">
        <v>2035</v>
      </c>
      <c r="B1559">
        <f ca="1">IF(OR(changes[[#This Row],[Type]]="Checklist",changes[[#This Row],[Type]]="checklist-flat"),1+IF(changes[[#This Row],[Type of change]] = "Edit",COUNTIFS($I$4:changes[[#This Row],[Name]],changes[[#This Row],[Name]], $E$4:changes[[#This Row],[Type of change]], "Edit")),B1558)</f>
        <v>1</v>
      </c>
      <c r="C1559" s="20">
        <v>44684</v>
      </c>
      <c r="D1559" s="2" t="s">
        <v>2505</v>
      </c>
      <c r="E1559" t="s">
        <v>2034</v>
      </c>
      <c r="F1559" s="14" t="s">
        <v>1958</v>
      </c>
      <c r="G1559" t="s">
        <v>2506</v>
      </c>
      <c r="H1559" t="s">
        <v>432</v>
      </c>
      <c r="I1559" t="s">
        <v>1682</v>
      </c>
      <c r="K1559" s="3"/>
      <c r="M1559" s="3"/>
    </row>
    <row r="1560" spans="1:13">
      <c r="A1560" t="s">
        <v>2035</v>
      </c>
      <c r="B1560">
        <f ca="1">IF(OR(changes[[#This Row],[Type]]="Checklist",changes[[#This Row],[Type]]="checklist-flat"),1+IF(changes[[#This Row],[Type of change]] = "Edit",COUNTIFS($I$4:changes[[#This Row],[Name]],changes[[#This Row],[Name]], $E$4:changes[[#This Row],[Type of change]], "Edit")),B1559)</f>
        <v>1</v>
      </c>
      <c r="C1560" s="20">
        <v>44684</v>
      </c>
      <c r="D1560" s="2" t="s">
        <v>2505</v>
      </c>
      <c r="E1560" t="s">
        <v>2034</v>
      </c>
      <c r="F1560" s="14" t="s">
        <v>1958</v>
      </c>
      <c r="G1560" t="s">
        <v>2506</v>
      </c>
      <c r="H1560" t="s">
        <v>15</v>
      </c>
      <c r="I1560" t="s">
        <v>1683</v>
      </c>
      <c r="K1560" s="3"/>
      <c r="M1560" s="3"/>
    </row>
    <row r="1561" spans="1:13">
      <c r="A1561" t="s">
        <v>2035</v>
      </c>
      <c r="B1561">
        <f ca="1">IF(OR(changes[[#This Row],[Type]]="Checklist",changes[[#This Row],[Type]]="checklist-flat"),1+IF(changes[[#This Row],[Type of change]] = "Edit",COUNTIFS($I$4:changes[[#This Row],[Name]],changes[[#This Row],[Name]], $E$4:changes[[#This Row],[Type of change]], "Edit")),B1560)</f>
        <v>1</v>
      </c>
      <c r="C1561" s="20">
        <v>44684</v>
      </c>
      <c r="D1561" s="2" t="s">
        <v>2505</v>
      </c>
      <c r="E1561" t="s">
        <v>2034</v>
      </c>
      <c r="F1561" s="14" t="s">
        <v>1958</v>
      </c>
      <c r="G1561" t="s">
        <v>2506</v>
      </c>
      <c r="H1561" t="s">
        <v>24</v>
      </c>
      <c r="I1561" t="s">
        <v>1684</v>
      </c>
      <c r="K1561" s="3"/>
      <c r="M1561" s="3"/>
    </row>
    <row r="1562" spans="1:13">
      <c r="A1562" t="s">
        <v>2035</v>
      </c>
      <c r="B1562">
        <f ca="1">IF(OR(changes[[#This Row],[Type]]="Checklist",changes[[#This Row],[Type]]="checklist-flat"),1+IF(changes[[#This Row],[Type of change]] = "Edit",COUNTIFS($I$4:changes[[#This Row],[Name]],changes[[#This Row],[Name]], $E$4:changes[[#This Row],[Type of change]], "Edit")),B1561)</f>
        <v>1</v>
      </c>
      <c r="C1562" s="20">
        <v>44684</v>
      </c>
      <c r="D1562" s="2" t="s">
        <v>2505</v>
      </c>
      <c r="E1562" t="s">
        <v>2034</v>
      </c>
      <c r="F1562" s="14" t="s">
        <v>1958</v>
      </c>
      <c r="G1562" t="s">
        <v>2506</v>
      </c>
      <c r="H1562" t="s">
        <v>15</v>
      </c>
      <c r="I1562" t="s">
        <v>1685</v>
      </c>
      <c r="K1562" s="3"/>
      <c r="M1562" s="3"/>
    </row>
    <row r="1563" spans="1:13">
      <c r="A1563" t="s">
        <v>2035</v>
      </c>
      <c r="B1563">
        <f ca="1">IF(OR(changes[[#This Row],[Type]]="Checklist",changes[[#This Row],[Type]]="checklist-flat"),1+IF(changes[[#This Row],[Type of change]] = "Edit",COUNTIFS($I$4:changes[[#This Row],[Name]],changes[[#This Row],[Name]], $E$4:changes[[#This Row],[Type of change]], "Edit")),B1562)</f>
        <v>2</v>
      </c>
      <c r="C1563" s="20">
        <v>44685</v>
      </c>
      <c r="D1563" s="2" t="s">
        <v>2201</v>
      </c>
      <c r="E1563" t="s">
        <v>2024</v>
      </c>
      <c r="F1563" s="14" t="s">
        <v>1959</v>
      </c>
      <c r="G1563" t="s">
        <v>136</v>
      </c>
      <c r="H1563" t="s">
        <v>12</v>
      </c>
      <c r="I1563" t="s">
        <v>136</v>
      </c>
      <c r="K1563" s="3"/>
      <c r="M1563" s="3"/>
    </row>
    <row r="1564" spans="1:13">
      <c r="A1564" t="s">
        <v>2035</v>
      </c>
      <c r="B1564">
        <f ca="1">IF(OR(changes[[#This Row],[Type]]="Checklist",changes[[#This Row],[Type]]="checklist-flat"),1+IF(changes[[#This Row],[Type of change]] = "Edit",COUNTIFS($I$4:changes[[#This Row],[Name]],changes[[#This Row],[Name]], $E$4:changes[[#This Row],[Type of change]], "Edit")),B1563)</f>
        <v>2</v>
      </c>
      <c r="C1564" s="20">
        <v>44685</v>
      </c>
      <c r="D1564" s="2" t="s">
        <v>2201</v>
      </c>
      <c r="E1564" t="s">
        <v>2024</v>
      </c>
      <c r="F1564" s="14" t="s">
        <v>1959</v>
      </c>
      <c r="G1564" t="s">
        <v>136</v>
      </c>
      <c r="H1564" t="s">
        <v>15</v>
      </c>
      <c r="I1564" t="s">
        <v>90</v>
      </c>
      <c r="K1564" s="3"/>
      <c r="M1564" s="3"/>
    </row>
    <row r="1565" spans="1:13">
      <c r="A1565" t="s">
        <v>2035</v>
      </c>
      <c r="B1565">
        <f ca="1">IF(OR(changes[[#This Row],[Type]]="Checklist",changes[[#This Row],[Type]]="checklist-flat"),1+IF(changes[[#This Row],[Type of change]] = "Edit",COUNTIFS($I$4:changes[[#This Row],[Name]],changes[[#This Row],[Name]], $E$4:changes[[#This Row],[Type of change]], "Edit")),B1564)</f>
        <v>2</v>
      </c>
      <c r="C1565" s="20">
        <v>44685</v>
      </c>
      <c r="D1565" s="2" t="s">
        <v>2201</v>
      </c>
      <c r="E1565" t="s">
        <v>2024</v>
      </c>
      <c r="F1565" s="14" t="s">
        <v>1959</v>
      </c>
      <c r="G1565" t="s">
        <v>136</v>
      </c>
      <c r="H1565" t="s">
        <v>15</v>
      </c>
      <c r="I1565" t="s">
        <v>137</v>
      </c>
      <c r="K1565" s="3"/>
      <c r="M1565" s="3" t="s">
        <v>2508</v>
      </c>
    </row>
    <row r="1566" spans="1:13">
      <c r="A1566" t="s">
        <v>2035</v>
      </c>
      <c r="B1566">
        <f ca="1">IF(OR(changes[[#This Row],[Type]]="Checklist",changes[[#This Row],[Type]]="checklist-flat"),1+IF(changes[[#This Row],[Type of change]] = "Edit",COUNTIFS($I$4:changes[[#This Row],[Name]],changes[[#This Row],[Name]], $E$4:changes[[#This Row],[Type of change]], "Edit")),B1565)</f>
        <v>2</v>
      </c>
      <c r="C1566" s="20">
        <v>44685</v>
      </c>
      <c r="D1566" s="2" t="s">
        <v>2201</v>
      </c>
      <c r="E1566" t="s">
        <v>2024</v>
      </c>
      <c r="F1566" s="14" t="s">
        <v>1959</v>
      </c>
      <c r="G1566" t="s">
        <v>136</v>
      </c>
      <c r="H1566" t="s">
        <v>15</v>
      </c>
      <c r="I1566" t="s">
        <v>92</v>
      </c>
      <c r="K1566" s="3"/>
      <c r="M1566" s="3"/>
    </row>
    <row r="1567" spans="1:13">
      <c r="A1567" t="s">
        <v>2035</v>
      </c>
      <c r="B1567">
        <f ca="1">IF(OR(changes[[#This Row],[Type]]="Checklist",changes[[#This Row],[Type]]="checklist-flat"),1+IF(changes[[#This Row],[Type of change]] = "Edit",COUNTIFS($I$4:changes[[#This Row],[Name]],changes[[#This Row],[Name]], $E$4:changes[[#This Row],[Type of change]], "Edit")),B1566)</f>
        <v>2</v>
      </c>
      <c r="C1567" s="20">
        <v>44685</v>
      </c>
      <c r="D1567" s="2" t="s">
        <v>2201</v>
      </c>
      <c r="E1567" t="s">
        <v>2024</v>
      </c>
      <c r="F1567" s="14" t="s">
        <v>1959</v>
      </c>
      <c r="G1567" t="s">
        <v>136</v>
      </c>
      <c r="H1567" t="s">
        <v>15</v>
      </c>
      <c r="I1567" t="s">
        <v>105</v>
      </c>
      <c r="K1567" s="3"/>
      <c r="M1567" s="3" t="s">
        <v>2509</v>
      </c>
    </row>
    <row r="1568" spans="1:13">
      <c r="A1568" t="s">
        <v>2035</v>
      </c>
      <c r="B1568">
        <f ca="1">IF(OR(changes[[#This Row],[Type]]="Checklist",changes[[#This Row],[Type]]="checklist-flat"),1+IF(changes[[#This Row],[Type of change]] = "Edit",COUNTIFS($I$4:changes[[#This Row],[Name]],changes[[#This Row],[Name]], $E$4:changes[[#This Row],[Type of change]], "Edit")),B1567)</f>
        <v>2</v>
      </c>
      <c r="C1568" s="20">
        <v>44685</v>
      </c>
      <c r="D1568" s="2" t="s">
        <v>2201</v>
      </c>
      <c r="E1568" t="s">
        <v>2024</v>
      </c>
      <c r="F1568" s="14" t="s">
        <v>1959</v>
      </c>
      <c r="G1568" t="s">
        <v>136</v>
      </c>
      <c r="H1568" t="s">
        <v>15</v>
      </c>
      <c r="I1568" t="s">
        <v>138</v>
      </c>
      <c r="K1568" s="3"/>
      <c r="M1568" s="3"/>
    </row>
    <row r="1569" spans="1:13">
      <c r="A1569" t="s">
        <v>2035</v>
      </c>
      <c r="B1569">
        <f ca="1">IF(OR(changes[[#This Row],[Type]]="Checklist",changes[[#This Row],[Type]]="checklist-flat"),1+IF(changes[[#This Row],[Type of change]] = "Edit",COUNTIFS($I$4:changes[[#This Row],[Name]],changes[[#This Row],[Name]], $E$4:changes[[#This Row],[Type of change]], "Edit")),B1568)</f>
        <v>2</v>
      </c>
      <c r="C1569" s="20">
        <v>44685</v>
      </c>
      <c r="D1569" s="2" t="s">
        <v>2201</v>
      </c>
      <c r="E1569" t="s">
        <v>2024</v>
      </c>
      <c r="F1569" s="14" t="s">
        <v>1959</v>
      </c>
      <c r="G1569" t="s">
        <v>136</v>
      </c>
      <c r="H1569" t="s">
        <v>15</v>
      </c>
      <c r="I1569" t="s">
        <v>119</v>
      </c>
      <c r="K1569" s="3"/>
      <c r="M1569" s="3"/>
    </row>
    <row r="1570" spans="1:13">
      <c r="A1570" t="s">
        <v>2035</v>
      </c>
      <c r="B1570">
        <f ca="1">IF(OR(changes[[#This Row],[Type]]="Checklist",changes[[#This Row],[Type]]="checklist-flat"),1+IF(changes[[#This Row],[Type of change]] = "Edit",COUNTIFS($I$4:changes[[#This Row],[Name]],changes[[#This Row],[Name]], $E$4:changes[[#This Row],[Type of change]], "Edit")),B1569)</f>
        <v>2</v>
      </c>
      <c r="C1570" s="20">
        <v>44685</v>
      </c>
      <c r="D1570" s="2" t="s">
        <v>2201</v>
      </c>
      <c r="E1570" t="s">
        <v>2024</v>
      </c>
      <c r="F1570" s="14" t="s">
        <v>1959</v>
      </c>
      <c r="G1570" t="s">
        <v>95</v>
      </c>
      <c r="H1570" t="s">
        <v>12</v>
      </c>
      <c r="I1570" t="s">
        <v>95</v>
      </c>
      <c r="K1570" s="3"/>
      <c r="M1570" s="3"/>
    </row>
    <row r="1571" spans="1:13">
      <c r="A1571" t="s">
        <v>2035</v>
      </c>
      <c r="B1571">
        <f ca="1">IF(OR(changes[[#This Row],[Type]]="Checklist",changes[[#This Row],[Type]]="checklist-flat"),1+IF(changes[[#This Row],[Type of change]] = "Edit",COUNTIFS($I$4:changes[[#This Row],[Name]],changes[[#This Row],[Name]], $E$4:changes[[#This Row],[Type of change]], "Edit")),B1570)</f>
        <v>2</v>
      </c>
      <c r="C1571" s="20">
        <v>44685</v>
      </c>
      <c r="D1571" s="2" t="s">
        <v>2201</v>
      </c>
      <c r="E1571" t="s">
        <v>2024</v>
      </c>
      <c r="F1571" s="14" t="s">
        <v>1959</v>
      </c>
      <c r="G1571" t="s">
        <v>95</v>
      </c>
      <c r="H1571" t="s">
        <v>15</v>
      </c>
      <c r="I1571" t="s">
        <v>90</v>
      </c>
      <c r="K1571" s="3"/>
      <c r="M1571" s="3"/>
    </row>
    <row r="1572" spans="1:13">
      <c r="A1572" t="s">
        <v>2035</v>
      </c>
      <c r="B1572">
        <f ca="1">IF(OR(changes[[#This Row],[Type]]="Checklist",changes[[#This Row],[Type]]="checklist-flat"),1+IF(changes[[#This Row],[Type of change]] = "Edit",COUNTIFS($I$4:changes[[#This Row],[Name]],changes[[#This Row],[Name]], $E$4:changes[[#This Row],[Type of change]], "Edit")),B1571)</f>
        <v>2</v>
      </c>
      <c r="C1572" s="20">
        <v>44685</v>
      </c>
      <c r="D1572" s="2" t="s">
        <v>2201</v>
      </c>
      <c r="E1572" t="s">
        <v>2024</v>
      </c>
      <c r="F1572" s="14" t="s">
        <v>1959</v>
      </c>
      <c r="G1572" t="s">
        <v>95</v>
      </c>
      <c r="H1572" t="s">
        <v>15</v>
      </c>
      <c r="I1572" t="s">
        <v>91</v>
      </c>
      <c r="K1572" s="3"/>
      <c r="M1572" s="3"/>
    </row>
    <row r="1573" spans="1:13">
      <c r="A1573" t="s">
        <v>2035</v>
      </c>
      <c r="B1573">
        <f ca="1">IF(OR(changes[[#This Row],[Type]]="Checklist",changes[[#This Row],[Type]]="checklist-flat"),1+IF(changes[[#This Row],[Type of change]] = "Edit",COUNTIFS($I$4:changes[[#This Row],[Name]],changes[[#This Row],[Name]], $E$4:changes[[#This Row],[Type of change]], "Edit")),B1572)</f>
        <v>2</v>
      </c>
      <c r="C1573" s="20">
        <v>44685</v>
      </c>
      <c r="D1573" s="2" t="s">
        <v>2201</v>
      </c>
      <c r="E1573" t="s">
        <v>2024</v>
      </c>
      <c r="F1573" s="14" t="s">
        <v>1959</v>
      </c>
      <c r="G1573" t="s">
        <v>95</v>
      </c>
      <c r="H1573" t="s">
        <v>15</v>
      </c>
      <c r="I1573" t="s">
        <v>92</v>
      </c>
      <c r="K1573" s="3"/>
      <c r="M1573" s="3" t="s">
        <v>2509</v>
      </c>
    </row>
    <row r="1574" spans="1:13">
      <c r="A1574" t="s">
        <v>2035</v>
      </c>
      <c r="B1574">
        <f ca="1">IF(OR(changes[[#This Row],[Type]]="Checklist",changes[[#This Row],[Type]]="checklist-flat"),1+IF(changes[[#This Row],[Type of change]] = "Edit",COUNTIFS($I$4:changes[[#This Row],[Name]],changes[[#This Row],[Name]], $E$4:changes[[#This Row],[Type of change]], "Edit")),B1573)</f>
        <v>2</v>
      </c>
      <c r="C1574" s="20">
        <v>44685</v>
      </c>
      <c r="D1574" s="2" t="s">
        <v>2201</v>
      </c>
      <c r="E1574" t="s">
        <v>2024</v>
      </c>
      <c r="F1574" s="14" t="s">
        <v>1959</v>
      </c>
      <c r="G1574" t="s">
        <v>95</v>
      </c>
      <c r="H1574" t="s">
        <v>15</v>
      </c>
      <c r="I1574" t="s">
        <v>96</v>
      </c>
      <c r="K1574" s="3"/>
      <c r="M1574" s="3"/>
    </row>
    <row r="1575" spans="1:13">
      <c r="A1575" t="s">
        <v>2035</v>
      </c>
      <c r="B1575">
        <f ca="1">IF(OR(changes[[#This Row],[Type]]="Checklist",changes[[#This Row],[Type]]="checklist-flat"),1+IF(changes[[#This Row],[Type of change]] = "Edit",COUNTIFS($I$4:changes[[#This Row],[Name]],changes[[#This Row],[Name]], $E$4:changes[[#This Row],[Type of change]], "Edit")),B1574)</f>
        <v>2</v>
      </c>
      <c r="C1575" s="20">
        <v>44685</v>
      </c>
      <c r="D1575" s="2" t="s">
        <v>2201</v>
      </c>
      <c r="E1575" t="s">
        <v>2024</v>
      </c>
      <c r="F1575" s="14" t="s">
        <v>1959</v>
      </c>
      <c r="G1575" t="s">
        <v>95</v>
      </c>
      <c r="H1575" t="s">
        <v>15</v>
      </c>
      <c r="I1575" t="s">
        <v>97</v>
      </c>
      <c r="K1575" s="3"/>
      <c r="M1575" s="3"/>
    </row>
    <row r="1576" spans="1:13">
      <c r="A1576" t="s">
        <v>2035</v>
      </c>
      <c r="B1576">
        <f ca="1">IF(OR(changes[[#This Row],[Type]]="Checklist",changes[[#This Row],[Type]]="checklist-flat"),1+IF(changes[[#This Row],[Type of change]] = "Edit",COUNTIFS($I$4:changes[[#This Row],[Name]],changes[[#This Row],[Name]], $E$4:changes[[#This Row],[Type of change]], "Edit")),B1575)</f>
        <v>2</v>
      </c>
      <c r="C1576" s="20">
        <v>44685</v>
      </c>
      <c r="D1576" s="2" t="s">
        <v>2201</v>
      </c>
      <c r="E1576" t="s">
        <v>2024</v>
      </c>
      <c r="F1576" s="14" t="s">
        <v>1959</v>
      </c>
      <c r="G1576" t="s">
        <v>95</v>
      </c>
      <c r="H1576" t="s">
        <v>15</v>
      </c>
      <c r="I1576" t="s">
        <v>98</v>
      </c>
      <c r="K1576" s="3"/>
      <c r="M1576" s="3"/>
    </row>
    <row r="1577" spans="1:13">
      <c r="A1577" t="s">
        <v>2035</v>
      </c>
      <c r="B1577">
        <f ca="1">IF(OR(changes[[#This Row],[Type]]="Checklist",changes[[#This Row],[Type]]="checklist-flat"),1+IF(changes[[#This Row],[Type of change]] = "Edit",COUNTIFS($I$4:changes[[#This Row],[Name]],changes[[#This Row],[Name]], $E$4:changes[[#This Row],[Type of change]], "Edit")),B1576)</f>
        <v>2</v>
      </c>
      <c r="C1577" s="20">
        <v>44685</v>
      </c>
      <c r="D1577" s="2" t="s">
        <v>2201</v>
      </c>
      <c r="E1577" t="s">
        <v>2024</v>
      </c>
      <c r="F1577" s="14" t="s">
        <v>1959</v>
      </c>
      <c r="G1577" t="s">
        <v>95</v>
      </c>
      <c r="H1577" t="s">
        <v>15</v>
      </c>
      <c r="I1577" t="s">
        <v>99</v>
      </c>
      <c r="K1577" s="3"/>
      <c r="M1577" s="3"/>
    </row>
    <row r="1578" spans="1:13">
      <c r="A1578" t="s">
        <v>2035</v>
      </c>
      <c r="B1578">
        <f ca="1">IF(OR(changes[[#This Row],[Type]]="Checklist",changes[[#This Row],[Type]]="checklist-flat"),1+IF(changes[[#This Row],[Type of change]] = "Edit",COUNTIFS($I$4:changes[[#This Row],[Name]],changes[[#This Row],[Name]], $E$4:changes[[#This Row],[Type of change]], "Edit")),B1577)</f>
        <v>2</v>
      </c>
      <c r="C1578" s="20">
        <v>44685</v>
      </c>
      <c r="D1578" s="2" t="s">
        <v>2201</v>
      </c>
      <c r="E1578" t="s">
        <v>2024</v>
      </c>
      <c r="F1578" s="14" t="s">
        <v>1959</v>
      </c>
      <c r="G1578" t="s">
        <v>95</v>
      </c>
      <c r="H1578" t="s">
        <v>15</v>
      </c>
      <c r="I1578" t="s">
        <v>100</v>
      </c>
      <c r="K1578" s="3"/>
      <c r="M1578" s="3"/>
    </row>
    <row r="1579" spans="1:13">
      <c r="A1579" t="s">
        <v>2035</v>
      </c>
      <c r="B1579">
        <f ca="1">IF(OR(changes[[#This Row],[Type]]="Checklist",changes[[#This Row],[Type]]="checklist-flat"),1+IF(changes[[#This Row],[Type of change]] = "Edit",COUNTIFS($I$4:changes[[#This Row],[Name]],changes[[#This Row],[Name]], $E$4:changes[[#This Row],[Type of change]], "Edit")),B1578)</f>
        <v>2</v>
      </c>
      <c r="C1579" s="20">
        <v>44685</v>
      </c>
      <c r="D1579" s="2" t="s">
        <v>2201</v>
      </c>
      <c r="E1579" t="s">
        <v>2024</v>
      </c>
      <c r="F1579" s="14" t="s">
        <v>1959</v>
      </c>
      <c r="G1579" t="s">
        <v>95</v>
      </c>
      <c r="H1579" t="s">
        <v>15</v>
      </c>
      <c r="I1579" t="s">
        <v>101</v>
      </c>
      <c r="K1579" s="3"/>
      <c r="M1579" s="3"/>
    </row>
    <row r="1580" spans="1:13">
      <c r="A1580" t="s">
        <v>2035</v>
      </c>
      <c r="B1580">
        <f ca="1">IF(OR(changes[[#This Row],[Type]]="Checklist",changes[[#This Row],[Type]]="checklist-flat"),1+IF(changes[[#This Row],[Type of change]] = "Edit",COUNTIFS($I$4:changes[[#This Row],[Name]],changes[[#This Row],[Name]], $E$4:changes[[#This Row],[Type of change]], "Edit")),B1579)</f>
        <v>2</v>
      </c>
      <c r="C1580" s="20">
        <v>44685</v>
      </c>
      <c r="D1580" s="2" t="s">
        <v>2201</v>
      </c>
      <c r="E1580" t="s">
        <v>2024</v>
      </c>
      <c r="F1580" s="14" t="s">
        <v>1959</v>
      </c>
      <c r="G1580" t="s">
        <v>95</v>
      </c>
      <c r="H1580" t="s">
        <v>15</v>
      </c>
      <c r="I1580" t="s">
        <v>102</v>
      </c>
      <c r="K1580" s="3"/>
      <c r="M1580" s="3"/>
    </row>
    <row r="1581" spans="1:13">
      <c r="A1581" t="s">
        <v>2035</v>
      </c>
      <c r="B1581">
        <f ca="1">IF(OR(changes[[#This Row],[Type]]="Checklist",changes[[#This Row],[Type]]="checklist-flat"),1+IF(changes[[#This Row],[Type of change]] = "Edit",COUNTIFS($I$4:changes[[#This Row],[Name]],changes[[#This Row],[Name]], $E$4:changes[[#This Row],[Type of change]], "Edit")),B1580)</f>
        <v>1</v>
      </c>
      <c r="C1581" s="20">
        <v>44685</v>
      </c>
      <c r="D1581" s="2" t="s">
        <v>2201</v>
      </c>
      <c r="E1581" t="s">
        <v>2034</v>
      </c>
      <c r="F1581" s="14" t="s">
        <v>1959</v>
      </c>
      <c r="G1581" t="s">
        <v>89</v>
      </c>
      <c r="H1581" t="s">
        <v>12</v>
      </c>
      <c r="I1581" t="s">
        <v>89</v>
      </c>
      <c r="K1581" s="3"/>
      <c r="M1581" s="3" t="s">
        <v>2510</v>
      </c>
    </row>
    <row r="1582" spans="1:13">
      <c r="A1582" t="s">
        <v>2035</v>
      </c>
      <c r="B1582">
        <f ca="1">IF(OR(changes[[#This Row],[Type]]="Checklist",changes[[#This Row],[Type]]="checklist-flat"),1+IF(changes[[#This Row],[Type of change]] = "Edit",COUNTIFS($I$4:changes[[#This Row],[Name]],changes[[#This Row],[Name]], $E$4:changes[[#This Row],[Type of change]], "Edit")),B1581)</f>
        <v>1</v>
      </c>
      <c r="C1582" s="20">
        <v>44685</v>
      </c>
      <c r="D1582" s="2" t="s">
        <v>2201</v>
      </c>
      <c r="E1582" t="s">
        <v>2034</v>
      </c>
      <c r="F1582" s="14" t="s">
        <v>1959</v>
      </c>
      <c r="G1582" t="s">
        <v>89</v>
      </c>
      <c r="H1582" t="s">
        <v>15</v>
      </c>
      <c r="I1582" t="s">
        <v>90</v>
      </c>
      <c r="K1582" s="3"/>
      <c r="M1582" s="3"/>
    </row>
    <row r="1583" spans="1:13">
      <c r="A1583" t="s">
        <v>2035</v>
      </c>
      <c r="B1583">
        <f ca="1">IF(OR(changes[[#This Row],[Type]]="Checklist",changes[[#This Row],[Type]]="checklist-flat"),1+IF(changes[[#This Row],[Type of change]] = "Edit",COUNTIFS($I$4:changes[[#This Row],[Name]],changes[[#This Row],[Name]], $E$4:changes[[#This Row],[Type of change]], "Edit")),B1582)</f>
        <v>1</v>
      </c>
      <c r="C1583" s="20">
        <v>44685</v>
      </c>
      <c r="D1583" s="2" t="s">
        <v>2201</v>
      </c>
      <c r="E1583" t="s">
        <v>2034</v>
      </c>
      <c r="F1583" s="14" t="s">
        <v>1959</v>
      </c>
      <c r="G1583" t="s">
        <v>89</v>
      </c>
      <c r="H1583" t="s">
        <v>15</v>
      </c>
      <c r="I1583" t="s">
        <v>91</v>
      </c>
      <c r="K1583" s="3"/>
      <c r="M1583" s="3"/>
    </row>
    <row r="1584" spans="1:13">
      <c r="A1584" t="s">
        <v>2035</v>
      </c>
      <c r="B1584">
        <f ca="1">IF(OR(changes[[#This Row],[Type]]="Checklist",changes[[#This Row],[Type]]="checklist-flat"),1+IF(changes[[#This Row],[Type of change]] = "Edit",COUNTIFS($I$4:changes[[#This Row],[Name]],changes[[#This Row],[Name]], $E$4:changes[[#This Row],[Type of change]], "Edit")),B1583)</f>
        <v>1</v>
      </c>
      <c r="C1584" s="20">
        <v>44685</v>
      </c>
      <c r="D1584" s="2" t="s">
        <v>2201</v>
      </c>
      <c r="E1584" t="s">
        <v>2034</v>
      </c>
      <c r="F1584" s="14" t="s">
        <v>1959</v>
      </c>
      <c r="G1584" t="s">
        <v>89</v>
      </c>
      <c r="H1584" t="s">
        <v>15</v>
      </c>
      <c r="I1584" t="s">
        <v>92</v>
      </c>
      <c r="K1584" s="3"/>
      <c r="M1584" s="3"/>
    </row>
    <row r="1585" spans="1:13">
      <c r="A1585" t="s">
        <v>2035</v>
      </c>
      <c r="B1585">
        <f ca="1">IF(OR(changes[[#This Row],[Type]]="Checklist",changes[[#This Row],[Type]]="checklist-flat"),1+IF(changes[[#This Row],[Type of change]] = "Edit",COUNTIFS($I$4:changes[[#This Row],[Name]],changes[[#This Row],[Name]], $E$4:changes[[#This Row],[Type of change]], "Edit")),B1584)</f>
        <v>1</v>
      </c>
      <c r="C1585" s="20">
        <v>44685</v>
      </c>
      <c r="D1585" s="2" t="s">
        <v>2201</v>
      </c>
      <c r="E1585" t="s">
        <v>2034</v>
      </c>
      <c r="F1585" s="14" t="s">
        <v>1959</v>
      </c>
      <c r="G1585" t="s">
        <v>89</v>
      </c>
      <c r="H1585" t="s">
        <v>15</v>
      </c>
      <c r="I1585" t="s">
        <v>2014</v>
      </c>
      <c r="K1585" s="3"/>
      <c r="M1585" s="3"/>
    </row>
    <row r="1586" spans="1:13">
      <c r="A1586" t="s">
        <v>2035</v>
      </c>
      <c r="B1586">
        <f ca="1">IF(OR(changes[[#This Row],[Type]]="Checklist",changes[[#This Row],[Type]]="checklist-flat"),1+IF(changes[[#This Row],[Type of change]] = "Edit",COUNTIFS($I$4:changes[[#This Row],[Name]],changes[[#This Row],[Name]], $E$4:changes[[#This Row],[Type of change]], "Edit")),B1585)</f>
        <v>1</v>
      </c>
      <c r="C1586" s="20">
        <v>44685</v>
      </c>
      <c r="D1586" s="2" t="s">
        <v>2201</v>
      </c>
      <c r="E1586" t="s">
        <v>2034</v>
      </c>
      <c r="F1586" s="14" t="s">
        <v>1959</v>
      </c>
      <c r="G1586" t="s">
        <v>89</v>
      </c>
      <c r="H1586" t="s">
        <v>15</v>
      </c>
      <c r="I1586" t="s">
        <v>94</v>
      </c>
      <c r="K1586" s="3"/>
      <c r="M1586" s="3"/>
    </row>
    <row r="1587" spans="1:13">
      <c r="A1587" t="s">
        <v>2035</v>
      </c>
      <c r="B1587">
        <f ca="1">IF(OR(changes[[#This Row],[Type]]="Checklist",changes[[#This Row],[Type]]="checklist-flat"),1+IF(changes[[#This Row],[Type of change]] = "Edit",COUNTIFS($I$4:changes[[#This Row],[Name]],changes[[#This Row],[Name]], $E$4:changes[[#This Row],[Type of change]], "Edit")),B1586)</f>
        <v>2</v>
      </c>
      <c r="C1587" s="20">
        <v>44685</v>
      </c>
      <c r="D1587" s="2" t="s">
        <v>2201</v>
      </c>
      <c r="E1587" t="s">
        <v>2024</v>
      </c>
      <c r="F1587" s="14" t="s">
        <v>1959</v>
      </c>
      <c r="G1587" t="s">
        <v>409</v>
      </c>
      <c r="H1587" t="s">
        <v>12</v>
      </c>
      <c r="I1587" t="s">
        <v>409</v>
      </c>
      <c r="K1587" s="3"/>
      <c r="M1587" s="3"/>
    </row>
    <row r="1588" spans="1:13">
      <c r="A1588" t="s">
        <v>2035</v>
      </c>
      <c r="B1588">
        <f ca="1">IF(OR(changes[[#This Row],[Type]]="Checklist",changes[[#This Row],[Type]]="checklist-flat"),1+IF(changes[[#This Row],[Type of change]] = "Edit",COUNTIFS($I$4:changes[[#This Row],[Name]],changes[[#This Row],[Name]], $E$4:changes[[#This Row],[Type of change]], "Edit")),B1587)</f>
        <v>2</v>
      </c>
      <c r="C1588" s="20">
        <v>44685</v>
      </c>
      <c r="D1588" s="2" t="s">
        <v>2201</v>
      </c>
      <c r="E1588" t="s">
        <v>2024</v>
      </c>
      <c r="F1588" s="14" t="s">
        <v>1959</v>
      </c>
      <c r="G1588" t="s">
        <v>409</v>
      </c>
      <c r="H1588" t="s">
        <v>15</v>
      </c>
      <c r="I1588" t="s">
        <v>410</v>
      </c>
      <c r="K1588" s="3"/>
      <c r="M1588" s="3" t="s">
        <v>2511</v>
      </c>
    </row>
    <row r="1589" spans="1:13">
      <c r="A1589" t="s">
        <v>2035</v>
      </c>
      <c r="B1589">
        <f ca="1">IF(OR(changes[[#This Row],[Type]]="Checklist",changes[[#This Row],[Type]]="checklist-flat"),1+IF(changes[[#This Row],[Type of change]] = "Edit",COUNTIFS($I$4:changes[[#This Row],[Name]],changes[[#This Row],[Name]], $E$4:changes[[#This Row],[Type of change]], "Edit")),B1588)</f>
        <v>2</v>
      </c>
      <c r="C1589" s="20">
        <v>44685</v>
      </c>
      <c r="D1589" s="2" t="s">
        <v>2201</v>
      </c>
      <c r="E1589" t="s">
        <v>2024</v>
      </c>
      <c r="F1589" s="14" t="s">
        <v>1959</v>
      </c>
      <c r="G1589" t="s">
        <v>409</v>
      </c>
      <c r="H1589" t="s">
        <v>15</v>
      </c>
      <c r="I1589" t="s">
        <v>411</v>
      </c>
      <c r="K1589" s="3"/>
      <c r="M1589" s="3"/>
    </row>
    <row r="1590" spans="1:13">
      <c r="A1590" t="s">
        <v>2035</v>
      </c>
      <c r="B1590">
        <f ca="1">IF(OR(changes[[#This Row],[Type]]="Checklist",changes[[#This Row],[Type]]="checklist-flat"),1+IF(changes[[#This Row],[Type of change]] = "Edit",COUNTIFS($I$4:changes[[#This Row],[Name]],changes[[#This Row],[Name]], $E$4:changes[[#This Row],[Type of change]], "Edit")),B1589)</f>
        <v>2</v>
      </c>
      <c r="C1590" s="20">
        <v>44685</v>
      </c>
      <c r="D1590" s="2" t="s">
        <v>2201</v>
      </c>
      <c r="E1590" t="s">
        <v>2024</v>
      </c>
      <c r="F1590" s="14" t="s">
        <v>1959</v>
      </c>
      <c r="G1590" t="s">
        <v>409</v>
      </c>
      <c r="H1590" t="s">
        <v>15</v>
      </c>
      <c r="I1590" t="s">
        <v>412</v>
      </c>
      <c r="K1590" s="3"/>
      <c r="M1590" s="3"/>
    </row>
    <row r="1591" spans="1:13">
      <c r="A1591" t="s">
        <v>2035</v>
      </c>
      <c r="B1591">
        <f ca="1">IF(OR(changes[[#This Row],[Type]]="Checklist",changes[[#This Row],[Type]]="checklist-flat"),1+IF(changes[[#This Row],[Type of change]] = "Edit",COUNTIFS($I$4:changes[[#This Row],[Name]],changes[[#This Row],[Name]], $E$4:changes[[#This Row],[Type of change]], "Edit")),B1590)</f>
        <v>2</v>
      </c>
      <c r="C1591" s="20">
        <v>44685</v>
      </c>
      <c r="D1591" s="2" t="s">
        <v>2201</v>
      </c>
      <c r="E1591" t="s">
        <v>2024</v>
      </c>
      <c r="F1591" s="14" t="s">
        <v>1959</v>
      </c>
      <c r="G1591" t="s">
        <v>385</v>
      </c>
      <c r="H1591" t="s">
        <v>12</v>
      </c>
      <c r="I1591" t="s">
        <v>385</v>
      </c>
      <c r="K1591" s="3"/>
      <c r="M1591" s="3"/>
    </row>
    <row r="1592" spans="1:13">
      <c r="A1592" t="s">
        <v>2035</v>
      </c>
      <c r="B1592">
        <f ca="1">IF(OR(changes[[#This Row],[Type]]="Checklist",changes[[#This Row],[Type]]="checklist-flat"),1+IF(changes[[#This Row],[Type of change]] = "Edit",COUNTIFS($I$4:changes[[#This Row],[Name]],changes[[#This Row],[Name]], $E$4:changes[[#This Row],[Type of change]], "Edit")),B1591)</f>
        <v>2</v>
      </c>
      <c r="C1592" s="20">
        <v>44685</v>
      </c>
      <c r="D1592" s="2" t="s">
        <v>2201</v>
      </c>
      <c r="E1592" t="s">
        <v>2024</v>
      </c>
      <c r="F1592" s="14" t="s">
        <v>1959</v>
      </c>
      <c r="G1592" t="s">
        <v>385</v>
      </c>
      <c r="H1592" t="s">
        <v>15</v>
      </c>
      <c r="I1592" t="s">
        <v>386</v>
      </c>
      <c r="K1592" s="3"/>
      <c r="M1592" s="3" t="s">
        <v>2512</v>
      </c>
    </row>
    <row r="1593" spans="1:13">
      <c r="A1593" t="s">
        <v>2035</v>
      </c>
      <c r="B1593">
        <f ca="1">IF(OR(changes[[#This Row],[Type]]="Checklist",changes[[#This Row],[Type]]="checklist-flat"),1+IF(changes[[#This Row],[Type of change]] = "Edit",COUNTIFS($I$4:changes[[#This Row],[Name]],changes[[#This Row],[Name]], $E$4:changes[[#This Row],[Type of change]], "Edit")),B1592)</f>
        <v>2</v>
      </c>
      <c r="C1593" s="20">
        <v>44685</v>
      </c>
      <c r="D1593" s="2" t="s">
        <v>2201</v>
      </c>
      <c r="E1593" t="s">
        <v>2024</v>
      </c>
      <c r="F1593" s="14" t="s">
        <v>1959</v>
      </c>
      <c r="G1593" t="s">
        <v>385</v>
      </c>
      <c r="H1593" t="s">
        <v>442</v>
      </c>
      <c r="I1593" t="s">
        <v>387</v>
      </c>
      <c r="J1593" t="s">
        <v>1215</v>
      </c>
      <c r="K1593" s="3"/>
      <c r="M1593" s="3" t="s">
        <v>2513</v>
      </c>
    </row>
    <row r="1594" spans="1:13">
      <c r="A1594" t="s">
        <v>2035</v>
      </c>
      <c r="B1594">
        <f ca="1">IF(OR(changes[[#This Row],[Type]]="Checklist",changes[[#This Row],[Type]]="checklist-flat"),1+IF(changes[[#This Row],[Type of change]] = "Edit",COUNTIFS($I$4:changes[[#This Row],[Name]],changes[[#This Row],[Name]], $E$4:changes[[#This Row],[Type of change]], "Edit")),B1593)</f>
        <v>2</v>
      </c>
      <c r="C1594" s="20">
        <v>44685</v>
      </c>
      <c r="D1594" s="2" t="s">
        <v>2201</v>
      </c>
      <c r="E1594" t="s">
        <v>2024</v>
      </c>
      <c r="F1594" s="14" t="s">
        <v>1959</v>
      </c>
      <c r="G1594" t="s">
        <v>385</v>
      </c>
      <c r="H1594" t="s">
        <v>388</v>
      </c>
      <c r="I1594" t="s">
        <v>389</v>
      </c>
      <c r="J1594" t="s">
        <v>1215</v>
      </c>
      <c r="K1594" s="3"/>
      <c r="M1594" s="3"/>
    </row>
    <row r="1595" spans="1:13">
      <c r="A1595" t="s">
        <v>2035</v>
      </c>
      <c r="B1595">
        <f ca="1">IF(OR(changes[[#This Row],[Type]]="Checklist",changes[[#This Row],[Type]]="checklist-flat"),1+IF(changes[[#This Row],[Type of change]] = "Edit",COUNTIFS($I$4:changes[[#This Row],[Name]],changes[[#This Row],[Name]], $E$4:changes[[#This Row],[Type of change]], "Edit")),B1594)</f>
        <v>2</v>
      </c>
      <c r="C1595" s="20">
        <v>44685</v>
      </c>
      <c r="D1595" s="2" t="s">
        <v>2201</v>
      </c>
      <c r="E1595" t="s">
        <v>2024</v>
      </c>
      <c r="F1595" s="14" t="s">
        <v>1959</v>
      </c>
      <c r="G1595" t="s">
        <v>385</v>
      </c>
      <c r="H1595" t="s">
        <v>24</v>
      </c>
      <c r="I1595" t="s">
        <v>390</v>
      </c>
      <c r="K1595" s="3"/>
      <c r="M1595" s="3"/>
    </row>
    <row r="1596" spans="1:13">
      <c r="A1596" t="s">
        <v>2035</v>
      </c>
      <c r="B1596">
        <f ca="1">IF(OR(changes[[#This Row],[Type]]="Checklist",changes[[#This Row],[Type]]="checklist-flat"),1+IF(changes[[#This Row],[Type of change]] = "Edit",COUNTIFS($I$4:changes[[#This Row],[Name]],changes[[#This Row],[Name]], $E$4:changes[[#This Row],[Type of change]], "Edit")),B1595)</f>
        <v>1</v>
      </c>
      <c r="C1596" s="20">
        <v>44700</v>
      </c>
      <c r="D1596" s="2" t="s">
        <v>2487</v>
      </c>
      <c r="E1596" t="s">
        <v>2034</v>
      </c>
      <c r="F1596" s="14" t="s">
        <v>1959</v>
      </c>
      <c r="G1596" t="s">
        <v>1936</v>
      </c>
      <c r="H1596" t="s">
        <v>12</v>
      </c>
      <c r="I1596" t="s">
        <v>1936</v>
      </c>
      <c r="K1596" s="3"/>
      <c r="M1596" s="3"/>
    </row>
    <row r="1597" spans="1:13">
      <c r="A1597" t="s">
        <v>2035</v>
      </c>
      <c r="B1597">
        <f ca="1">IF(OR(changes[[#This Row],[Type]]="Checklist",changes[[#This Row],[Type]]="checklist-flat"),1+IF(changes[[#This Row],[Type of change]] = "Edit",COUNTIFS($I$4:changes[[#This Row],[Name]],changes[[#This Row],[Name]], $E$4:changes[[#This Row],[Type of change]], "Edit")),B1596)</f>
        <v>1</v>
      </c>
      <c r="C1597" s="20">
        <v>44700</v>
      </c>
      <c r="D1597" s="2" t="s">
        <v>2487</v>
      </c>
      <c r="E1597" t="s">
        <v>2034</v>
      </c>
      <c r="F1597" s="14" t="s">
        <v>1959</v>
      </c>
      <c r="G1597" t="s">
        <v>1936</v>
      </c>
      <c r="H1597" t="s">
        <v>15</v>
      </c>
      <c r="I1597" t="s">
        <v>1937</v>
      </c>
      <c r="K1597" s="3"/>
      <c r="M1597" s="3"/>
    </row>
    <row r="1598" spans="1:13">
      <c r="A1598" t="s">
        <v>2035</v>
      </c>
      <c r="B1598">
        <f ca="1">IF(OR(changes[[#This Row],[Type]]="Checklist",changes[[#This Row],[Type]]="checklist-flat"),1+IF(changes[[#This Row],[Type of change]] = "Edit",COUNTIFS($I$4:changes[[#This Row],[Name]],changes[[#This Row],[Name]], $E$4:changes[[#This Row],[Type of change]], "Edit")),B1597)</f>
        <v>1</v>
      </c>
      <c r="C1598" s="20">
        <v>44700</v>
      </c>
      <c r="D1598" s="2" t="s">
        <v>2487</v>
      </c>
      <c r="E1598" t="s">
        <v>2034</v>
      </c>
      <c r="F1598" s="14" t="s">
        <v>1959</v>
      </c>
      <c r="G1598" t="s">
        <v>1936</v>
      </c>
      <c r="H1598" t="s">
        <v>15</v>
      </c>
      <c r="I1598" t="s">
        <v>1033</v>
      </c>
      <c r="K1598" s="3"/>
      <c r="M1598" s="3"/>
    </row>
    <row r="1599" spans="1:13">
      <c r="A1599" t="s">
        <v>2035</v>
      </c>
      <c r="B1599">
        <f ca="1">IF(OR(changes[[#This Row],[Type]]="Checklist",changes[[#This Row],[Type]]="checklist-flat"),1+IF(changes[[#This Row],[Type of change]] = "Edit",COUNTIFS($I$4:changes[[#This Row],[Name]],changes[[#This Row],[Name]], $E$4:changes[[#This Row],[Type of change]], "Edit")),B1598)</f>
        <v>1</v>
      </c>
      <c r="C1599" s="20">
        <v>44700</v>
      </c>
      <c r="D1599" s="2" t="s">
        <v>2487</v>
      </c>
      <c r="E1599" t="s">
        <v>2034</v>
      </c>
      <c r="F1599" s="14" t="s">
        <v>1959</v>
      </c>
      <c r="G1599" t="s">
        <v>1936</v>
      </c>
      <c r="H1599" t="s">
        <v>15</v>
      </c>
      <c r="I1599" t="s">
        <v>1034</v>
      </c>
      <c r="K1599" s="3"/>
      <c r="M1599" s="3"/>
    </row>
    <row r="1600" spans="1:13">
      <c r="A1600" t="s">
        <v>2035</v>
      </c>
      <c r="B1600">
        <f ca="1">IF(OR(changes[[#This Row],[Type]]="Checklist",changes[[#This Row],[Type]]="checklist-flat"),1+IF(changes[[#This Row],[Type of change]] = "Edit",COUNTIFS($I$4:changes[[#This Row],[Name]],changes[[#This Row],[Name]], $E$4:changes[[#This Row],[Type of change]], "Edit")),B1599)</f>
        <v>1</v>
      </c>
      <c r="C1600" s="20">
        <v>44700</v>
      </c>
      <c r="D1600" s="2" t="s">
        <v>2487</v>
      </c>
      <c r="E1600" t="s">
        <v>2034</v>
      </c>
      <c r="F1600" s="14" t="s">
        <v>1959</v>
      </c>
      <c r="G1600" t="s">
        <v>1031</v>
      </c>
      <c r="H1600" t="s">
        <v>12</v>
      </c>
      <c r="I1600" t="s">
        <v>1031</v>
      </c>
      <c r="K1600" s="3"/>
      <c r="M1600" s="3"/>
    </row>
    <row r="1601" spans="1:13">
      <c r="A1601" t="s">
        <v>2035</v>
      </c>
      <c r="B1601">
        <f ca="1">IF(OR(changes[[#This Row],[Type]]="Checklist",changes[[#This Row],[Type]]="checklist-flat"),1+IF(changes[[#This Row],[Type of change]] = "Edit",COUNTIFS($I$4:changes[[#This Row],[Name]],changes[[#This Row],[Name]], $E$4:changes[[#This Row],[Type of change]], "Edit")),B1600)</f>
        <v>1</v>
      </c>
      <c r="C1601" s="20">
        <v>44700</v>
      </c>
      <c r="D1601" s="2" t="s">
        <v>2487</v>
      </c>
      <c r="E1601" t="s">
        <v>2034</v>
      </c>
      <c r="F1601" s="14" t="s">
        <v>1959</v>
      </c>
      <c r="G1601" t="s">
        <v>1031</v>
      </c>
      <c r="H1601" t="s">
        <v>15</v>
      </c>
      <c r="I1601" t="s">
        <v>1032</v>
      </c>
      <c r="K1601" s="3"/>
      <c r="M1601" s="3"/>
    </row>
    <row r="1602" spans="1:13">
      <c r="A1602" t="s">
        <v>2035</v>
      </c>
      <c r="B1602">
        <f ca="1">IF(OR(changes[[#This Row],[Type]]="Checklist",changes[[#This Row],[Type]]="checklist-flat"),1+IF(changes[[#This Row],[Type of change]] = "Edit",COUNTIFS($I$4:changes[[#This Row],[Name]],changes[[#This Row],[Name]], $E$4:changes[[#This Row],[Type of change]], "Edit")),B1601)</f>
        <v>1</v>
      </c>
      <c r="C1602" s="20">
        <v>44700</v>
      </c>
      <c r="D1602" s="2" t="s">
        <v>2487</v>
      </c>
      <c r="E1602" t="s">
        <v>2034</v>
      </c>
      <c r="F1602" s="14" t="s">
        <v>1959</v>
      </c>
      <c r="G1602" t="s">
        <v>1031</v>
      </c>
      <c r="H1602" t="s">
        <v>15</v>
      </c>
      <c r="I1602" t="s">
        <v>1033</v>
      </c>
      <c r="K1602" s="3"/>
      <c r="M1602" s="3"/>
    </row>
    <row r="1603" spans="1:13">
      <c r="A1603" t="s">
        <v>2035</v>
      </c>
      <c r="B1603">
        <f ca="1">IF(OR(changes[[#This Row],[Type]]="Checklist",changes[[#This Row],[Type]]="checklist-flat"),1+IF(changes[[#This Row],[Type of change]] = "Edit",COUNTIFS($I$4:changes[[#This Row],[Name]],changes[[#This Row],[Name]], $E$4:changes[[#This Row],[Type of change]], "Edit")),B1602)</f>
        <v>1</v>
      </c>
      <c r="C1603" s="20">
        <v>44700</v>
      </c>
      <c r="D1603" s="2" t="s">
        <v>2487</v>
      </c>
      <c r="E1603" t="s">
        <v>2034</v>
      </c>
      <c r="F1603" s="14" t="s">
        <v>1959</v>
      </c>
      <c r="G1603" t="s">
        <v>1031</v>
      </c>
      <c r="H1603" t="s">
        <v>15</v>
      </c>
      <c r="I1603" t="s">
        <v>1034</v>
      </c>
      <c r="K1603" s="3"/>
      <c r="M1603" s="3"/>
    </row>
    <row r="1604" spans="1:13">
      <c r="A1604" t="s">
        <v>2035</v>
      </c>
      <c r="B1604">
        <f ca="1">IF(OR(changes[[#This Row],[Type]]="Checklist",changes[[#This Row],[Type]]="checklist-flat"),1+IF(changes[[#This Row],[Type of change]] = "Edit",COUNTIFS($I$4:changes[[#This Row],[Name]],changes[[#This Row],[Name]], $E$4:changes[[#This Row],[Type of change]], "Edit")),B1603)</f>
        <v>1</v>
      </c>
      <c r="C1604" s="20">
        <v>44700</v>
      </c>
      <c r="D1604" s="2" t="s">
        <v>2487</v>
      </c>
      <c r="E1604" t="s">
        <v>2034</v>
      </c>
      <c r="F1604" s="14" t="s">
        <v>1959</v>
      </c>
      <c r="G1604" t="s">
        <v>1031</v>
      </c>
      <c r="H1604" t="s">
        <v>15</v>
      </c>
      <c r="I1604" t="s">
        <v>1023</v>
      </c>
      <c r="K1604" s="3"/>
      <c r="M1604" s="3"/>
    </row>
    <row r="1605" spans="1:13">
      <c r="A1605" t="s">
        <v>2035</v>
      </c>
      <c r="B1605">
        <f ca="1">IF(OR(changes[[#This Row],[Type]]="Checklist",changes[[#This Row],[Type]]="checklist-flat"),1+IF(changes[[#This Row],[Type of change]] = "Edit",COUNTIFS($I$4:changes[[#This Row],[Name]],changes[[#This Row],[Name]], $E$4:changes[[#This Row],[Type of change]], "Edit")),B1604)</f>
        <v>1</v>
      </c>
      <c r="C1605" s="20">
        <v>44700</v>
      </c>
      <c r="D1605" s="2" t="s">
        <v>2487</v>
      </c>
      <c r="E1605" t="s">
        <v>2034</v>
      </c>
      <c r="F1605" s="14" t="s">
        <v>1959</v>
      </c>
      <c r="G1605" t="s">
        <v>1031</v>
      </c>
      <c r="H1605" t="s">
        <v>15</v>
      </c>
      <c r="I1605" t="s">
        <v>1035</v>
      </c>
      <c r="K1605" s="3"/>
      <c r="M1605" s="3"/>
    </row>
    <row r="1606" spans="1:13">
      <c r="A1606" t="s">
        <v>2035</v>
      </c>
      <c r="B1606">
        <f ca="1">IF(OR(changes[[#This Row],[Type]]="Checklist",changes[[#This Row],[Type]]="checklist-flat"),1+IF(changes[[#This Row],[Type of change]] = "Edit",COUNTIFS($I$4:changes[[#This Row],[Name]],changes[[#This Row],[Name]], $E$4:changes[[#This Row],[Type of change]], "Edit")),B1605)</f>
        <v>1</v>
      </c>
      <c r="C1606" s="20">
        <v>44704</v>
      </c>
      <c r="D1606" s="2" t="s">
        <v>2178</v>
      </c>
      <c r="E1606" t="s">
        <v>2034</v>
      </c>
      <c r="F1606" s="14" t="s">
        <v>1959</v>
      </c>
      <c r="G1606" s="34" t="s">
        <v>1036</v>
      </c>
      <c r="H1606" s="34" t="s">
        <v>430</v>
      </c>
      <c r="I1606" s="34" t="s">
        <v>1036</v>
      </c>
      <c r="J1606" s="39"/>
      <c r="K1606" s="3"/>
      <c r="M1606" s="3"/>
    </row>
    <row r="1607" spans="1:13">
      <c r="A1607" t="s">
        <v>2035</v>
      </c>
      <c r="B1607">
        <f ca="1">IF(OR(changes[[#This Row],[Type]]="Checklist",changes[[#This Row],[Type]]="checklist-flat"),1+IF(changes[[#This Row],[Type of change]] = "Edit",COUNTIFS($I$4:changes[[#This Row],[Name]],changes[[#This Row],[Name]], $E$4:changes[[#This Row],[Type of change]], "Edit")),B1606)</f>
        <v>1</v>
      </c>
      <c r="C1607" s="20">
        <v>44704</v>
      </c>
      <c r="D1607" s="2" t="s">
        <v>2178</v>
      </c>
      <c r="E1607" t="s">
        <v>2034</v>
      </c>
      <c r="F1607" s="14" t="s">
        <v>1959</v>
      </c>
      <c r="G1607" s="34" t="s">
        <v>1036</v>
      </c>
      <c r="H1607" t="s">
        <v>15</v>
      </c>
      <c r="I1607" t="s">
        <v>1037</v>
      </c>
      <c r="K1607" s="3"/>
      <c r="M1607" s="3"/>
    </row>
    <row r="1608" spans="1:13">
      <c r="A1608" t="s">
        <v>2035</v>
      </c>
      <c r="B1608">
        <f ca="1">IF(OR(changes[[#This Row],[Type]]="Checklist",changes[[#This Row],[Type]]="checklist-flat"),1+IF(changes[[#This Row],[Type of change]] = "Edit",COUNTIFS($I$4:changes[[#This Row],[Name]],changes[[#This Row],[Name]], $E$4:changes[[#This Row],[Type of change]], "Edit")),B1607)</f>
        <v>1</v>
      </c>
      <c r="C1608" s="20">
        <v>44704</v>
      </c>
      <c r="D1608" s="2" t="s">
        <v>2178</v>
      </c>
      <c r="E1608" t="s">
        <v>2034</v>
      </c>
      <c r="F1608" s="14" t="s">
        <v>1959</v>
      </c>
      <c r="G1608" s="34" t="s">
        <v>1036</v>
      </c>
      <c r="H1608" t="s">
        <v>15</v>
      </c>
      <c r="I1608" t="s">
        <v>1038</v>
      </c>
      <c r="K1608" s="3"/>
      <c r="M1608" s="3"/>
    </row>
    <row r="1609" spans="1:13">
      <c r="A1609" t="s">
        <v>2035</v>
      </c>
      <c r="B1609">
        <f ca="1">IF(OR(changes[[#This Row],[Type]]="Checklist",changes[[#This Row],[Type]]="checklist-flat"),1+IF(changes[[#This Row],[Type of change]] = "Edit",COUNTIFS($I$4:changes[[#This Row],[Name]],changes[[#This Row],[Name]], $E$4:changes[[#This Row],[Type of change]], "Edit")),B1608)</f>
        <v>1</v>
      </c>
      <c r="C1609" s="20">
        <v>44704</v>
      </c>
      <c r="D1609" s="2" t="s">
        <v>2178</v>
      </c>
      <c r="E1609" t="s">
        <v>2034</v>
      </c>
      <c r="F1609" s="14" t="s">
        <v>1959</v>
      </c>
      <c r="G1609" s="34" t="s">
        <v>1036</v>
      </c>
      <c r="H1609" t="s">
        <v>15</v>
      </c>
      <c r="I1609" t="s">
        <v>1039</v>
      </c>
      <c r="K1609" s="3"/>
      <c r="M1609" s="3"/>
    </row>
    <row r="1610" spans="1:13">
      <c r="A1610" t="s">
        <v>2035</v>
      </c>
      <c r="B1610">
        <f ca="1">IF(OR(changes[[#This Row],[Type]]="Checklist",changes[[#This Row],[Type]]="checklist-flat"),1+IF(changes[[#This Row],[Type of change]] = "Edit",COUNTIFS($I$4:changes[[#This Row],[Name]],changes[[#This Row],[Name]], $E$4:changes[[#This Row],[Type of change]], "Edit")),B1609)</f>
        <v>1</v>
      </c>
      <c r="C1610" s="20">
        <v>44704</v>
      </c>
      <c r="D1610" s="2" t="s">
        <v>2178</v>
      </c>
      <c r="E1610" t="s">
        <v>2034</v>
      </c>
      <c r="F1610" s="14" t="s">
        <v>1959</v>
      </c>
      <c r="G1610" s="34" t="s">
        <v>1036</v>
      </c>
      <c r="H1610" t="s">
        <v>15</v>
      </c>
      <c r="I1610" t="s">
        <v>1040</v>
      </c>
      <c r="K1610" s="3"/>
      <c r="M1610" s="3"/>
    </row>
    <row r="1611" spans="1:13">
      <c r="A1611" t="s">
        <v>2035</v>
      </c>
      <c r="B1611">
        <f ca="1">IF(OR(changes[[#This Row],[Type]]="Checklist",changes[[#This Row],[Type]]="checklist-flat"),1+IF(changes[[#This Row],[Type of change]] = "Edit",COUNTIFS($I$4:changes[[#This Row],[Name]],changes[[#This Row],[Name]], $E$4:changes[[#This Row],[Type of change]], "Edit")),B1610)</f>
        <v>1</v>
      </c>
      <c r="C1611" s="20">
        <v>44704</v>
      </c>
      <c r="D1611" s="2" t="s">
        <v>2178</v>
      </c>
      <c r="E1611" t="s">
        <v>2034</v>
      </c>
      <c r="F1611" s="14" t="s">
        <v>1959</v>
      </c>
      <c r="G1611" s="34" t="s">
        <v>1036</v>
      </c>
      <c r="H1611" t="s">
        <v>15</v>
      </c>
      <c r="I1611" t="s">
        <v>1041</v>
      </c>
      <c r="K1611" s="3"/>
      <c r="M1611" s="3"/>
    </row>
    <row r="1612" spans="1:13">
      <c r="A1612" t="s">
        <v>2035</v>
      </c>
      <c r="B1612">
        <f ca="1">IF(OR(changes[[#This Row],[Type]]="Checklist",changes[[#This Row],[Type]]="checklist-flat"),1+IF(changes[[#This Row],[Type of change]] = "Edit",COUNTIFS($I$4:changes[[#This Row],[Name]],changes[[#This Row],[Name]], $E$4:changes[[#This Row],[Type of change]], "Edit")),B1611)</f>
        <v>1</v>
      </c>
      <c r="C1612" s="20">
        <v>44704</v>
      </c>
      <c r="D1612" s="2" t="s">
        <v>2178</v>
      </c>
      <c r="E1612" t="s">
        <v>2034</v>
      </c>
      <c r="F1612" s="14" t="s">
        <v>1959</v>
      </c>
      <c r="G1612" s="34" t="s">
        <v>1036</v>
      </c>
      <c r="H1612" t="s">
        <v>15</v>
      </c>
      <c r="I1612" t="s">
        <v>1042</v>
      </c>
      <c r="K1612" s="3"/>
      <c r="M1612" s="3"/>
    </row>
    <row r="1613" spans="1:13">
      <c r="A1613" t="s">
        <v>2035</v>
      </c>
      <c r="B1613">
        <f ca="1">IF(OR(changes[[#This Row],[Type]]="Checklist",changes[[#This Row],[Type]]="checklist-flat"),1+IF(changes[[#This Row],[Type of change]] = "Edit",COUNTIFS($I$4:changes[[#This Row],[Name]],changes[[#This Row],[Name]], $E$4:changes[[#This Row],[Type of change]], "Edit")),B1612)</f>
        <v>1</v>
      </c>
      <c r="C1613" s="20">
        <v>44704</v>
      </c>
      <c r="D1613" s="2" t="s">
        <v>2487</v>
      </c>
      <c r="E1613" t="s">
        <v>2034</v>
      </c>
      <c r="F1613" s="14" t="s">
        <v>1959</v>
      </c>
      <c r="G1613" t="s">
        <v>1078</v>
      </c>
      <c r="H1613" t="s">
        <v>12</v>
      </c>
      <c r="I1613" t="s">
        <v>1078</v>
      </c>
      <c r="K1613" s="3"/>
      <c r="M1613" s="3"/>
    </row>
    <row r="1614" spans="1:13">
      <c r="A1614" t="s">
        <v>2035</v>
      </c>
      <c r="B1614">
        <f ca="1">IF(OR(changes[[#This Row],[Type]]="Checklist",changes[[#This Row],[Type]]="checklist-flat"),1+IF(changes[[#This Row],[Type of change]] = "Edit",COUNTIFS($I$4:changes[[#This Row],[Name]],changes[[#This Row],[Name]], $E$4:changes[[#This Row],[Type of change]], "Edit")),B1613)</f>
        <v>1</v>
      </c>
      <c r="C1614" s="20">
        <v>44704</v>
      </c>
      <c r="D1614" s="2" t="s">
        <v>2487</v>
      </c>
      <c r="E1614" t="s">
        <v>2034</v>
      </c>
      <c r="F1614" s="14" t="s">
        <v>1959</v>
      </c>
      <c r="G1614" t="s">
        <v>1078</v>
      </c>
      <c r="H1614" t="s">
        <v>15</v>
      </c>
      <c r="I1614" t="s">
        <v>1079</v>
      </c>
      <c r="K1614" s="3"/>
      <c r="M1614" s="3"/>
    </row>
    <row r="1615" spans="1:13">
      <c r="A1615" t="s">
        <v>2035</v>
      </c>
      <c r="B1615">
        <f ca="1">IF(OR(changes[[#This Row],[Type]]="Checklist",changes[[#This Row],[Type]]="checklist-flat"),1+IF(changes[[#This Row],[Type of change]] = "Edit",COUNTIFS($I$4:changes[[#This Row],[Name]],changes[[#This Row],[Name]], $E$4:changes[[#This Row],[Type of change]], "Edit")),B1614)</f>
        <v>1</v>
      </c>
      <c r="C1615" s="20">
        <v>44704</v>
      </c>
      <c r="D1615" s="2" t="s">
        <v>2487</v>
      </c>
      <c r="E1615" t="s">
        <v>2034</v>
      </c>
      <c r="F1615" s="14" t="s">
        <v>1959</v>
      </c>
      <c r="G1615" t="s">
        <v>1078</v>
      </c>
      <c r="H1615" t="s">
        <v>15</v>
      </c>
      <c r="I1615" t="s">
        <v>1033</v>
      </c>
      <c r="K1615" s="3"/>
      <c r="M1615" s="3"/>
    </row>
    <row r="1616" spans="1:13">
      <c r="A1616" t="s">
        <v>2035</v>
      </c>
      <c r="B1616">
        <f ca="1">IF(OR(changes[[#This Row],[Type]]="Checklist",changes[[#This Row],[Type]]="checklist-flat"),1+IF(changes[[#This Row],[Type of change]] = "Edit",COUNTIFS($I$4:changes[[#This Row],[Name]],changes[[#This Row],[Name]], $E$4:changes[[#This Row],[Type of change]], "Edit")),B1615)</f>
        <v>1</v>
      </c>
      <c r="C1616" s="20">
        <v>44704</v>
      </c>
      <c r="D1616" s="2" t="s">
        <v>2487</v>
      </c>
      <c r="E1616" t="s">
        <v>2034</v>
      </c>
      <c r="F1616" s="14" t="s">
        <v>1959</v>
      </c>
      <c r="G1616" t="s">
        <v>1078</v>
      </c>
      <c r="H1616" t="s">
        <v>15</v>
      </c>
      <c r="I1616" t="s">
        <v>1034</v>
      </c>
      <c r="K1616" s="3"/>
      <c r="M1616" s="3"/>
    </row>
    <row r="1617" spans="1:13">
      <c r="A1617" t="s">
        <v>2035</v>
      </c>
      <c r="B1617">
        <f ca="1">IF(OR(changes[[#This Row],[Type]]="Checklist",changes[[#This Row],[Type]]="checklist-flat"),1+IF(changes[[#This Row],[Type of change]] = "Edit",COUNTIFS($I$4:changes[[#This Row],[Name]],changes[[#This Row],[Name]], $E$4:changes[[#This Row],[Type of change]], "Edit")),B1616)</f>
        <v>2</v>
      </c>
      <c r="C1617" s="20">
        <v>44706</v>
      </c>
      <c r="D1617" s="2" t="s">
        <v>2514</v>
      </c>
      <c r="E1617" t="s">
        <v>2024</v>
      </c>
      <c r="F1617" s="14" t="s">
        <v>1959</v>
      </c>
      <c r="G1617" t="s">
        <v>2515</v>
      </c>
      <c r="H1617" t="s">
        <v>12</v>
      </c>
      <c r="I1617" t="s">
        <v>829</v>
      </c>
      <c r="K1617" s="3"/>
      <c r="M1617" s="3" t="s">
        <v>2516</v>
      </c>
    </row>
    <row r="1618" spans="1:13">
      <c r="A1618" t="s">
        <v>2035</v>
      </c>
      <c r="B1618">
        <f ca="1">IF(OR(changes[[#This Row],[Type]]="Checklist",changes[[#This Row],[Type]]="checklist-flat"),1+IF(changes[[#This Row],[Type of change]] = "Edit",COUNTIFS($I$4:changes[[#This Row],[Name]],changes[[#This Row],[Name]], $E$4:changes[[#This Row],[Type of change]], "Edit")),B1617)</f>
        <v>2</v>
      </c>
      <c r="C1618" s="20">
        <v>44706</v>
      </c>
      <c r="D1618" s="2" t="s">
        <v>2514</v>
      </c>
      <c r="E1618" t="s">
        <v>2024</v>
      </c>
      <c r="F1618" s="14" t="s">
        <v>1959</v>
      </c>
      <c r="G1618" t="s">
        <v>2515</v>
      </c>
      <c r="H1618" t="s">
        <v>15</v>
      </c>
      <c r="I1618" t="s">
        <v>830</v>
      </c>
      <c r="K1618" s="3"/>
      <c r="M1618" s="3"/>
    </row>
    <row r="1619" spans="1:13">
      <c r="A1619" t="s">
        <v>2035</v>
      </c>
      <c r="B1619">
        <f ca="1">IF(OR(changes[[#This Row],[Type]]="Checklist",changes[[#This Row],[Type]]="checklist-flat"),1+IF(changes[[#This Row],[Type of change]] = "Edit",COUNTIFS($I$4:changes[[#This Row],[Name]],changes[[#This Row],[Name]], $E$4:changes[[#This Row],[Type of change]], "Edit")),B1618)</f>
        <v>2</v>
      </c>
      <c r="C1619" s="20">
        <v>44706</v>
      </c>
      <c r="D1619" s="2" t="s">
        <v>2514</v>
      </c>
      <c r="E1619" t="s">
        <v>2024</v>
      </c>
      <c r="F1619" s="14" t="s">
        <v>1959</v>
      </c>
      <c r="G1619" t="s">
        <v>2515</v>
      </c>
      <c r="H1619" t="s">
        <v>15</v>
      </c>
      <c r="I1619" t="s">
        <v>831</v>
      </c>
      <c r="K1619" s="3"/>
      <c r="M1619" s="3"/>
    </row>
    <row r="1620" spans="1:13">
      <c r="A1620" t="s">
        <v>2035</v>
      </c>
      <c r="B1620">
        <f ca="1">IF(OR(changes[[#This Row],[Type]]="Checklist",changes[[#This Row],[Type]]="checklist-flat"),1+IF(changes[[#This Row],[Type of change]] = "Edit",COUNTIFS($I$4:changes[[#This Row],[Name]],changes[[#This Row],[Name]], $E$4:changes[[#This Row],[Type of change]], "Edit")),B1619)</f>
        <v>2</v>
      </c>
      <c r="C1620" s="20">
        <v>44706</v>
      </c>
      <c r="D1620" s="2" t="s">
        <v>2514</v>
      </c>
      <c r="E1620" t="s">
        <v>2024</v>
      </c>
      <c r="F1620" s="14" t="s">
        <v>1959</v>
      </c>
      <c r="G1620" t="s">
        <v>2515</v>
      </c>
      <c r="H1620" t="s">
        <v>15</v>
      </c>
      <c r="I1620" t="s">
        <v>832</v>
      </c>
      <c r="K1620" s="3"/>
      <c r="M1620" s="3"/>
    </row>
    <row r="1621" spans="1:13">
      <c r="A1621" t="s">
        <v>2035</v>
      </c>
      <c r="B1621">
        <f ca="1">IF(OR(changes[[#This Row],[Type]]="Checklist",changes[[#This Row],[Type]]="checklist-flat"),1+IF(changes[[#This Row],[Type of change]] = "Edit",COUNTIFS($I$4:changes[[#This Row],[Name]],changes[[#This Row],[Name]], $E$4:changes[[#This Row],[Type of change]], "Edit")),B1620)</f>
        <v>2</v>
      </c>
      <c r="C1621" s="20">
        <v>44706</v>
      </c>
      <c r="D1621" s="2" t="s">
        <v>2514</v>
      </c>
      <c r="E1621" t="s">
        <v>2024</v>
      </c>
      <c r="F1621" s="14" t="s">
        <v>1959</v>
      </c>
      <c r="G1621" t="s">
        <v>2515</v>
      </c>
      <c r="H1621" t="s">
        <v>15</v>
      </c>
      <c r="I1621" t="s">
        <v>833</v>
      </c>
      <c r="K1621" s="3"/>
      <c r="M1621" s="3"/>
    </row>
    <row r="1622" spans="1:13">
      <c r="A1622" t="s">
        <v>2035</v>
      </c>
      <c r="B1622">
        <f ca="1">IF(OR(changes[[#This Row],[Type]]="Checklist",changes[[#This Row],[Type]]="checklist-flat"),1+IF(changes[[#This Row],[Type of change]] = "Edit",COUNTIFS($I$4:changes[[#This Row],[Name]],changes[[#This Row],[Name]], $E$4:changes[[#This Row],[Type of change]], "Edit")),B1621)</f>
        <v>2</v>
      </c>
      <c r="C1622" s="20">
        <v>44706</v>
      </c>
      <c r="D1622" s="2" t="s">
        <v>2514</v>
      </c>
      <c r="E1622" t="s">
        <v>2024</v>
      </c>
      <c r="F1622" s="14" t="s">
        <v>1959</v>
      </c>
      <c r="G1622" t="s">
        <v>2515</v>
      </c>
      <c r="H1622" t="s">
        <v>15</v>
      </c>
      <c r="I1622" t="s">
        <v>834</v>
      </c>
      <c r="K1622" s="3"/>
      <c r="M1622" s="3"/>
    </row>
    <row r="1623" spans="1:13">
      <c r="A1623" t="s">
        <v>2035</v>
      </c>
      <c r="B1623">
        <f ca="1">IF(OR(changes[[#This Row],[Type]]="Checklist",changes[[#This Row],[Type]]="checklist-flat"),1+IF(changes[[#This Row],[Type of change]] = "Edit",COUNTIFS($I$4:changes[[#This Row],[Name]],changes[[#This Row],[Name]], $E$4:changes[[#This Row],[Type of change]], "Edit")),B1622)</f>
        <v>2</v>
      </c>
      <c r="C1623" s="20">
        <v>44706</v>
      </c>
      <c r="D1623" s="2" t="s">
        <v>2514</v>
      </c>
      <c r="E1623" t="s">
        <v>2024</v>
      </c>
      <c r="F1623" s="14" t="s">
        <v>1959</v>
      </c>
      <c r="G1623" t="s">
        <v>2515</v>
      </c>
      <c r="H1623" t="s">
        <v>15</v>
      </c>
      <c r="I1623" t="s">
        <v>835</v>
      </c>
      <c r="K1623" s="3"/>
      <c r="M1623" s="3"/>
    </row>
    <row r="1624" spans="1:13">
      <c r="A1624" t="s">
        <v>2035</v>
      </c>
      <c r="B1624">
        <f ca="1">IF(OR(changes[[#This Row],[Type]]="Checklist",changes[[#This Row],[Type]]="checklist-flat"),1+IF(changes[[#This Row],[Type of change]] = "Edit",COUNTIFS($I$4:changes[[#This Row],[Name]],changes[[#This Row],[Name]], $E$4:changes[[#This Row],[Type of change]], "Edit")),B1623)</f>
        <v>2</v>
      </c>
      <c r="C1624" s="20">
        <v>44706</v>
      </c>
      <c r="D1624" s="2" t="s">
        <v>2514</v>
      </c>
      <c r="E1624" t="s">
        <v>2024</v>
      </c>
      <c r="F1624" s="14" t="s">
        <v>1959</v>
      </c>
      <c r="G1624" t="s">
        <v>2515</v>
      </c>
      <c r="H1624" t="s">
        <v>15</v>
      </c>
      <c r="I1624" t="s">
        <v>737</v>
      </c>
      <c r="K1624" s="3"/>
      <c r="M1624" s="3"/>
    </row>
    <row r="1625" spans="1:13">
      <c r="A1625" t="s">
        <v>2035</v>
      </c>
      <c r="B1625">
        <f ca="1">IF(OR(changes[[#This Row],[Type]]="Checklist",changes[[#This Row],[Type]]="checklist-flat"),1+IF(changes[[#This Row],[Type of change]] = "Edit",COUNTIFS($I$4:changes[[#This Row],[Name]],changes[[#This Row],[Name]], $E$4:changes[[#This Row],[Type of change]], "Edit")),B1624)</f>
        <v>2</v>
      </c>
      <c r="C1625" s="20">
        <v>44706</v>
      </c>
      <c r="D1625" s="2" t="s">
        <v>2514</v>
      </c>
      <c r="E1625" t="s">
        <v>2024</v>
      </c>
      <c r="F1625" s="14" t="s">
        <v>1959</v>
      </c>
      <c r="G1625" t="s">
        <v>2515</v>
      </c>
      <c r="H1625" t="s">
        <v>15</v>
      </c>
      <c r="I1625" t="s">
        <v>836</v>
      </c>
      <c r="K1625" s="3"/>
      <c r="M1625" s="3"/>
    </row>
    <row r="1626" spans="1:13">
      <c r="A1626" t="s">
        <v>2035</v>
      </c>
      <c r="B1626">
        <f ca="1">IF(OR(changes[[#This Row],[Type]]="Checklist",changes[[#This Row],[Type]]="checklist-flat"),1+IF(changes[[#This Row],[Type of change]] = "Edit",COUNTIFS($I$4:changes[[#This Row],[Name]],changes[[#This Row],[Name]], $E$4:changes[[#This Row],[Type of change]], "Edit")),B1625)</f>
        <v>2</v>
      </c>
      <c r="C1626" s="20">
        <v>44706</v>
      </c>
      <c r="D1626" s="2" t="s">
        <v>2514</v>
      </c>
      <c r="E1626" t="s">
        <v>2024</v>
      </c>
      <c r="F1626" s="14" t="s">
        <v>1959</v>
      </c>
      <c r="G1626" t="s">
        <v>2515</v>
      </c>
      <c r="H1626" t="s">
        <v>15</v>
      </c>
      <c r="I1626" t="s">
        <v>837</v>
      </c>
      <c r="K1626" s="3"/>
      <c r="M1626" s="3"/>
    </row>
    <row r="1627" spans="1:13">
      <c r="A1627" t="s">
        <v>2035</v>
      </c>
      <c r="B1627">
        <f ca="1">IF(OR(changes[[#This Row],[Type]]="Checklist",changes[[#This Row],[Type]]="checklist-flat"),1+IF(changes[[#This Row],[Type of change]] = "Edit",COUNTIFS($I$4:changes[[#This Row],[Name]],changes[[#This Row],[Name]], $E$4:changes[[#This Row],[Type of change]], "Edit")),B1626)</f>
        <v>1</v>
      </c>
      <c r="C1627" s="20">
        <v>44706</v>
      </c>
      <c r="D1627" s="2" t="s">
        <v>2493</v>
      </c>
      <c r="E1627" t="s">
        <v>2034</v>
      </c>
      <c r="F1627" s="14" t="s">
        <v>1959</v>
      </c>
      <c r="G1627" s="14" t="s">
        <v>1688</v>
      </c>
      <c r="H1627" t="s">
        <v>12</v>
      </c>
      <c r="I1627" s="14" t="s">
        <v>1688</v>
      </c>
      <c r="K1627" s="3"/>
      <c r="L1627">
        <v>1</v>
      </c>
      <c r="M1627" s="3"/>
    </row>
    <row r="1628" spans="1:13">
      <c r="A1628" t="s">
        <v>2035</v>
      </c>
      <c r="B1628">
        <f ca="1">IF(OR(changes[[#This Row],[Type]]="Checklist",changes[[#This Row],[Type]]="checklist-flat"),1+IF(changes[[#This Row],[Type of change]] = "Edit",COUNTIFS($I$4:changes[[#This Row],[Name]],changes[[#This Row],[Name]], $E$4:changes[[#This Row],[Type of change]], "Edit")),B1627)</f>
        <v>1</v>
      </c>
      <c r="C1628" s="20">
        <v>44706</v>
      </c>
      <c r="D1628" s="2" t="s">
        <v>2493</v>
      </c>
      <c r="E1628" t="s">
        <v>2034</v>
      </c>
      <c r="F1628" s="14" t="s">
        <v>1959</v>
      </c>
      <c r="G1628" s="14" t="s">
        <v>1688</v>
      </c>
      <c r="H1628" t="s">
        <v>15</v>
      </c>
      <c r="I1628" t="s">
        <v>1689</v>
      </c>
      <c r="K1628" s="3"/>
      <c r="M1628" s="3"/>
    </row>
    <row r="1629" spans="1:13">
      <c r="A1629" t="s">
        <v>2035</v>
      </c>
      <c r="B1629">
        <f ca="1">IF(OR(changes[[#This Row],[Type]]="Checklist",changes[[#This Row],[Type]]="checklist-flat"),1+IF(changes[[#This Row],[Type of change]] = "Edit",COUNTIFS($I$4:changes[[#This Row],[Name]],changes[[#This Row],[Name]], $E$4:changes[[#This Row],[Type of change]], "Edit")),B1628)</f>
        <v>1</v>
      </c>
      <c r="C1629" s="20">
        <v>44706</v>
      </c>
      <c r="D1629" s="2" t="s">
        <v>2493</v>
      </c>
      <c r="E1629" t="s">
        <v>2034</v>
      </c>
      <c r="F1629" s="14" t="s">
        <v>1959</v>
      </c>
      <c r="G1629" s="14" t="s">
        <v>1688</v>
      </c>
      <c r="H1629" t="s">
        <v>182</v>
      </c>
      <c r="I1629" t="s">
        <v>523</v>
      </c>
      <c r="K1629" s="3"/>
      <c r="M1629" s="3"/>
    </row>
    <row r="1630" spans="1:13">
      <c r="A1630" t="s">
        <v>2035</v>
      </c>
      <c r="B1630">
        <f ca="1">IF(OR(changes[[#This Row],[Type]]="Checklist",changes[[#This Row],[Type]]="checklist-flat"),1+IF(changes[[#This Row],[Type of change]] = "Edit",COUNTIFS($I$4:changes[[#This Row],[Name]],changes[[#This Row],[Name]], $E$4:changes[[#This Row],[Type of change]], "Edit")),B1629)</f>
        <v>1</v>
      </c>
      <c r="C1630" s="20">
        <v>44706</v>
      </c>
      <c r="D1630" s="2" t="s">
        <v>2493</v>
      </c>
      <c r="E1630" t="s">
        <v>2034</v>
      </c>
      <c r="F1630" s="14" t="s">
        <v>1959</v>
      </c>
      <c r="G1630" s="14" t="s">
        <v>1688</v>
      </c>
      <c r="H1630" t="s">
        <v>15</v>
      </c>
      <c r="I1630" t="s">
        <v>1690</v>
      </c>
      <c r="K1630" s="3"/>
      <c r="M1630" s="3"/>
    </row>
    <row r="1631" spans="1:13">
      <c r="A1631" t="s">
        <v>2035</v>
      </c>
      <c r="B1631">
        <f ca="1">IF(OR(changes[[#This Row],[Type]]="Checklist",changes[[#This Row],[Type]]="checklist-flat"),1+IF(changes[[#This Row],[Type of change]] = "Edit",COUNTIFS($I$4:changes[[#This Row],[Name]],changes[[#This Row],[Name]], $E$4:changes[[#This Row],[Type of change]], "Edit")),B1630)</f>
        <v>1</v>
      </c>
      <c r="C1631" s="20">
        <v>44706</v>
      </c>
      <c r="D1631" s="2" t="s">
        <v>2493</v>
      </c>
      <c r="E1631" t="s">
        <v>2034</v>
      </c>
      <c r="F1631" s="14" t="s">
        <v>1959</v>
      </c>
      <c r="G1631" s="14" t="s">
        <v>1688</v>
      </c>
      <c r="H1631" t="s">
        <v>15</v>
      </c>
      <c r="I1631" t="s">
        <v>1691</v>
      </c>
      <c r="K1631" s="3"/>
      <c r="M1631" s="3"/>
    </row>
    <row r="1632" spans="1:13">
      <c r="A1632" t="s">
        <v>2035</v>
      </c>
      <c r="B1632">
        <f ca="1">IF(OR(changes[[#This Row],[Type]]="Checklist",changes[[#This Row],[Type]]="checklist-flat"),1+IF(changes[[#This Row],[Type of change]] = "Edit",COUNTIFS($I$4:changes[[#This Row],[Name]],changes[[#This Row],[Name]], $E$4:changes[[#This Row],[Type of change]], "Edit")),B1631)</f>
        <v>1</v>
      </c>
      <c r="C1632" s="20">
        <v>44706</v>
      </c>
      <c r="D1632" s="2" t="s">
        <v>2493</v>
      </c>
      <c r="E1632" t="s">
        <v>2034</v>
      </c>
      <c r="F1632" s="14" t="s">
        <v>1959</v>
      </c>
      <c r="G1632" s="14" t="s">
        <v>1688</v>
      </c>
      <c r="H1632" t="s">
        <v>15</v>
      </c>
      <c r="I1632" t="s">
        <v>1692</v>
      </c>
      <c r="K1632" s="3"/>
      <c r="M1632" s="3"/>
    </row>
    <row r="1633" spans="1:13">
      <c r="A1633" t="s">
        <v>2035</v>
      </c>
      <c r="B1633">
        <f ca="1">IF(OR(changes[[#This Row],[Type]]="Checklist",changes[[#This Row],[Type]]="checklist-flat"),1+IF(changes[[#This Row],[Type of change]] = "Edit",COUNTIFS($I$4:changes[[#This Row],[Name]],changes[[#This Row],[Name]], $E$4:changes[[#This Row],[Type of change]], "Edit")),B1632)</f>
        <v>1</v>
      </c>
      <c r="C1633" s="20">
        <v>44706</v>
      </c>
      <c r="D1633" s="2" t="s">
        <v>2493</v>
      </c>
      <c r="E1633" t="s">
        <v>2034</v>
      </c>
      <c r="F1633" s="14" t="s">
        <v>1959</v>
      </c>
      <c r="G1633" s="14" t="s">
        <v>1688</v>
      </c>
      <c r="H1633" t="s">
        <v>15</v>
      </c>
      <c r="I1633" t="s">
        <v>2517</v>
      </c>
      <c r="K1633" s="3"/>
      <c r="M1633" s="3"/>
    </row>
    <row r="1634" spans="1:13">
      <c r="A1634" t="s">
        <v>2035</v>
      </c>
      <c r="B1634">
        <f ca="1">IF(OR(changes[[#This Row],[Type]]="Checklist",changes[[#This Row],[Type]]="checklist-flat"),1+IF(changes[[#This Row],[Type of change]] = "Edit",COUNTIFS($I$4:changes[[#This Row],[Name]],changes[[#This Row],[Name]], $E$4:changes[[#This Row],[Type of change]], "Edit")),B1633)</f>
        <v>1</v>
      </c>
      <c r="C1634" s="20">
        <v>44706</v>
      </c>
      <c r="D1634" s="2" t="s">
        <v>2493</v>
      </c>
      <c r="E1634" t="s">
        <v>2034</v>
      </c>
      <c r="F1634" s="14" t="s">
        <v>1959</v>
      </c>
      <c r="G1634" s="14" t="s">
        <v>1688</v>
      </c>
      <c r="H1634" t="s">
        <v>15</v>
      </c>
      <c r="I1634" t="s">
        <v>1694</v>
      </c>
      <c r="K1634" s="3"/>
      <c r="M1634" s="3"/>
    </row>
    <row r="1635" spans="1:13">
      <c r="A1635" t="s">
        <v>2035</v>
      </c>
      <c r="B1635">
        <f ca="1">IF(OR(changes[[#This Row],[Type]]="Checklist",changes[[#This Row],[Type]]="checklist-flat"),1+IF(changes[[#This Row],[Type of change]] = "Edit",COUNTIFS($I$4:changes[[#This Row],[Name]],changes[[#This Row],[Name]], $E$4:changes[[#This Row],[Type of change]], "Edit")),B1634)</f>
        <v>1</v>
      </c>
      <c r="C1635" s="20">
        <v>44706</v>
      </c>
      <c r="D1635" s="2" t="s">
        <v>2493</v>
      </c>
      <c r="E1635" t="s">
        <v>2034</v>
      </c>
      <c r="F1635" s="14" t="s">
        <v>1959</v>
      </c>
      <c r="G1635" s="14" t="s">
        <v>1688</v>
      </c>
      <c r="H1635" t="s">
        <v>182</v>
      </c>
      <c r="I1635" t="s">
        <v>1695</v>
      </c>
      <c r="K1635" s="3"/>
      <c r="M1635" s="3"/>
    </row>
    <row r="1636" spans="1:13">
      <c r="A1636" t="s">
        <v>2035</v>
      </c>
      <c r="B1636">
        <f ca="1">IF(OR(changes[[#This Row],[Type]]="Checklist",changes[[#This Row],[Type]]="checklist-flat"),1+IF(changes[[#This Row],[Type of change]] = "Edit",COUNTIFS($I$4:changes[[#This Row],[Name]],changes[[#This Row],[Name]], $E$4:changes[[#This Row],[Type of change]], "Edit")),B1635)</f>
        <v>1</v>
      </c>
      <c r="C1636" s="20">
        <v>44706</v>
      </c>
      <c r="D1636" s="2" t="s">
        <v>2493</v>
      </c>
      <c r="E1636" t="s">
        <v>2034</v>
      </c>
      <c r="F1636" s="14" t="s">
        <v>1959</v>
      </c>
      <c r="G1636" s="14" t="s">
        <v>1688</v>
      </c>
      <c r="H1636" t="s">
        <v>15</v>
      </c>
      <c r="I1636" t="s">
        <v>1696</v>
      </c>
      <c r="K1636" s="3"/>
      <c r="M1636" s="3"/>
    </row>
    <row r="1637" spans="1:13">
      <c r="A1637" t="s">
        <v>2035</v>
      </c>
      <c r="B1637">
        <f ca="1">IF(OR(changes[[#This Row],[Type]]="Checklist",changes[[#This Row],[Type]]="checklist-flat"),1+IF(changes[[#This Row],[Type of change]] = "Edit",COUNTIFS($I$4:changes[[#This Row],[Name]],changes[[#This Row],[Name]], $E$4:changes[[#This Row],[Type of change]], "Edit")),B1636)</f>
        <v>1</v>
      </c>
      <c r="C1637" s="20">
        <v>44706</v>
      </c>
      <c r="D1637" s="2" t="s">
        <v>2493</v>
      </c>
      <c r="E1637" t="s">
        <v>2034</v>
      </c>
      <c r="F1637" s="14" t="s">
        <v>1959</v>
      </c>
      <c r="G1637" s="14" t="s">
        <v>1688</v>
      </c>
      <c r="H1637" t="s">
        <v>182</v>
      </c>
      <c r="I1637" t="s">
        <v>1697</v>
      </c>
      <c r="K1637" s="3"/>
      <c r="M1637" s="3"/>
    </row>
    <row r="1638" spans="1:13">
      <c r="A1638" t="s">
        <v>2035</v>
      </c>
      <c r="B1638">
        <f ca="1">IF(OR(changes[[#This Row],[Type]]="Checklist",changes[[#This Row],[Type]]="checklist-flat"),1+IF(changes[[#This Row],[Type of change]] = "Edit",COUNTIFS($I$4:changes[[#This Row],[Name]],changes[[#This Row],[Name]], $E$4:changes[[#This Row],[Type of change]], "Edit")),B1637)</f>
        <v>1</v>
      </c>
      <c r="C1638" s="20">
        <v>44706</v>
      </c>
      <c r="D1638" s="2" t="s">
        <v>2493</v>
      </c>
      <c r="E1638" t="s">
        <v>2034</v>
      </c>
      <c r="F1638" s="14" t="s">
        <v>1959</v>
      </c>
      <c r="G1638" s="14" t="s">
        <v>1688</v>
      </c>
      <c r="H1638" t="s">
        <v>15</v>
      </c>
      <c r="I1638" t="s">
        <v>1698</v>
      </c>
      <c r="K1638" s="3"/>
      <c r="M1638" s="3"/>
    </row>
    <row r="1639" spans="1:13">
      <c r="A1639" t="s">
        <v>2035</v>
      </c>
      <c r="B1639">
        <f ca="1">IF(OR(changes[[#This Row],[Type]]="Checklist",changes[[#This Row],[Type]]="checklist-flat"),1+IF(changes[[#This Row],[Type of change]] = "Edit",COUNTIFS($I$4:changes[[#This Row],[Name]],changes[[#This Row],[Name]], $E$4:changes[[#This Row],[Type of change]], "Edit")),B1638)</f>
        <v>1</v>
      </c>
      <c r="C1639" s="20">
        <v>44706</v>
      </c>
      <c r="D1639" s="2" t="s">
        <v>2493</v>
      </c>
      <c r="E1639" t="s">
        <v>2034</v>
      </c>
      <c r="F1639" s="14" t="s">
        <v>1959</v>
      </c>
      <c r="G1639" t="s">
        <v>2518</v>
      </c>
      <c r="H1639" t="s">
        <v>12</v>
      </c>
      <c r="I1639" t="s">
        <v>520</v>
      </c>
      <c r="K1639" s="3"/>
      <c r="L1639">
        <v>1</v>
      </c>
      <c r="M1639" s="3"/>
    </row>
    <row r="1640" spans="1:13">
      <c r="A1640" t="s">
        <v>2035</v>
      </c>
      <c r="B1640">
        <f ca="1">IF(OR(changes[[#This Row],[Type]]="Checklist",changes[[#This Row],[Type]]="checklist-flat"),1+IF(changes[[#This Row],[Type of change]] = "Edit",COUNTIFS($I$4:changes[[#This Row],[Name]],changes[[#This Row],[Name]], $E$4:changes[[#This Row],[Type of change]], "Edit")),B1639)</f>
        <v>1</v>
      </c>
      <c r="C1640" s="20">
        <v>44706</v>
      </c>
      <c r="D1640" s="2" t="s">
        <v>2493</v>
      </c>
      <c r="E1640" t="s">
        <v>2034</v>
      </c>
      <c r="F1640" s="14" t="s">
        <v>1959</v>
      </c>
      <c r="G1640" t="s">
        <v>2519</v>
      </c>
      <c r="H1640" t="s">
        <v>15</v>
      </c>
      <c r="I1640" t="s">
        <v>521</v>
      </c>
      <c r="K1640" s="3"/>
      <c r="M1640" s="3"/>
    </row>
    <row r="1641" spans="1:13">
      <c r="A1641" t="s">
        <v>2035</v>
      </c>
      <c r="B1641">
        <f ca="1">IF(OR(changes[[#This Row],[Type]]="Checklist",changes[[#This Row],[Type]]="checklist-flat"),1+IF(changes[[#This Row],[Type of change]] = "Edit",COUNTIFS($I$4:changes[[#This Row],[Name]],changes[[#This Row],[Name]], $E$4:changes[[#This Row],[Type of change]], "Edit")),B1640)</f>
        <v>1</v>
      </c>
      <c r="C1641" s="20">
        <v>44706</v>
      </c>
      <c r="D1641" s="2" t="s">
        <v>2493</v>
      </c>
      <c r="E1641" t="s">
        <v>2034</v>
      </c>
      <c r="F1641" s="14" t="s">
        <v>1959</v>
      </c>
      <c r="G1641" t="s">
        <v>2519</v>
      </c>
      <c r="H1641" t="s">
        <v>182</v>
      </c>
      <c r="I1641" t="s">
        <v>522</v>
      </c>
      <c r="K1641" s="3"/>
      <c r="M1641" s="3"/>
    </row>
    <row r="1642" spans="1:13">
      <c r="A1642" t="s">
        <v>2035</v>
      </c>
      <c r="B1642">
        <f ca="1">IF(OR(changes[[#This Row],[Type]]="Checklist",changes[[#This Row],[Type]]="checklist-flat"),1+IF(changes[[#This Row],[Type of change]] = "Edit",COUNTIFS($I$4:changes[[#This Row],[Name]],changes[[#This Row],[Name]], $E$4:changes[[#This Row],[Type of change]], "Edit")),B1641)</f>
        <v>1</v>
      </c>
      <c r="C1642" s="20">
        <v>44706</v>
      </c>
      <c r="D1642" s="2" t="s">
        <v>2493</v>
      </c>
      <c r="E1642" t="s">
        <v>2034</v>
      </c>
      <c r="F1642" s="14" t="s">
        <v>1959</v>
      </c>
      <c r="G1642" t="s">
        <v>2519</v>
      </c>
      <c r="H1642" t="s">
        <v>182</v>
      </c>
      <c r="I1642" t="s">
        <v>523</v>
      </c>
      <c r="K1642" s="3"/>
      <c r="M1642" s="3"/>
    </row>
    <row r="1643" spans="1:13">
      <c r="A1643" t="s">
        <v>2035</v>
      </c>
      <c r="B1643">
        <f ca="1">IF(OR(changes[[#This Row],[Type]]="Checklist",changes[[#This Row],[Type]]="checklist-flat"),1+IF(changes[[#This Row],[Type of change]] = "Edit",COUNTIFS($I$4:changes[[#This Row],[Name]],changes[[#This Row],[Name]], $E$4:changes[[#This Row],[Type of change]], "Edit")),B1642)</f>
        <v>1</v>
      </c>
      <c r="C1643" s="20">
        <v>44706</v>
      </c>
      <c r="D1643" s="2" t="s">
        <v>2493</v>
      </c>
      <c r="E1643" t="s">
        <v>2034</v>
      </c>
      <c r="F1643" s="14" t="s">
        <v>1959</v>
      </c>
      <c r="G1643" t="s">
        <v>2519</v>
      </c>
      <c r="H1643" t="s">
        <v>182</v>
      </c>
      <c r="I1643" t="s">
        <v>524</v>
      </c>
      <c r="K1643" s="3"/>
      <c r="M1643" s="3"/>
    </row>
    <row r="1644" spans="1:13">
      <c r="A1644" t="s">
        <v>2035</v>
      </c>
      <c r="B1644">
        <f ca="1">IF(OR(changes[[#This Row],[Type]]="Checklist",changes[[#This Row],[Type]]="checklist-flat"),1+IF(changes[[#This Row],[Type of change]] = "Edit",COUNTIFS($I$4:changes[[#This Row],[Name]],changes[[#This Row],[Name]], $E$4:changes[[#This Row],[Type of change]], "Edit")),B1643)</f>
        <v>1</v>
      </c>
      <c r="C1644" s="20">
        <v>44706</v>
      </c>
      <c r="D1644" s="2" t="s">
        <v>2493</v>
      </c>
      <c r="E1644" t="s">
        <v>2034</v>
      </c>
      <c r="F1644" s="14" t="s">
        <v>1959</v>
      </c>
      <c r="G1644" t="s">
        <v>2519</v>
      </c>
      <c r="H1644" t="s">
        <v>182</v>
      </c>
      <c r="I1644" t="s">
        <v>525</v>
      </c>
      <c r="K1644" s="3"/>
      <c r="M1644" s="3"/>
    </row>
    <row r="1645" spans="1:13">
      <c r="A1645" t="s">
        <v>2035</v>
      </c>
      <c r="B1645">
        <f ca="1">IF(OR(changes[[#This Row],[Type]]="Checklist",changes[[#This Row],[Type]]="checklist-flat"),1+IF(changes[[#This Row],[Type of change]] = "Edit",COUNTIFS($I$4:changes[[#This Row],[Name]],changes[[#This Row],[Name]], $E$4:changes[[#This Row],[Type of change]], "Edit")),B1644)</f>
        <v>1</v>
      </c>
      <c r="C1645" s="20">
        <v>44706</v>
      </c>
      <c r="D1645" s="2" t="s">
        <v>2493</v>
      </c>
      <c r="E1645" t="s">
        <v>2034</v>
      </c>
      <c r="F1645" s="14" t="s">
        <v>1959</v>
      </c>
      <c r="G1645" t="s">
        <v>2519</v>
      </c>
      <c r="H1645" t="s">
        <v>182</v>
      </c>
      <c r="I1645" t="s">
        <v>526</v>
      </c>
      <c r="K1645" s="3"/>
      <c r="M1645" s="3"/>
    </row>
    <row r="1646" spans="1:13">
      <c r="A1646" t="s">
        <v>2035</v>
      </c>
      <c r="B1646">
        <f ca="1">IF(OR(changes[[#This Row],[Type]]="Checklist",changes[[#This Row],[Type]]="checklist-flat"),1+IF(changes[[#This Row],[Type of change]] = "Edit",COUNTIFS($I$4:changes[[#This Row],[Name]],changes[[#This Row],[Name]], $E$4:changes[[#This Row],[Type of change]], "Edit")),B1645)</f>
        <v>1</v>
      </c>
      <c r="C1646" s="20">
        <v>44706</v>
      </c>
      <c r="D1646" s="2" t="s">
        <v>2493</v>
      </c>
      <c r="E1646" t="s">
        <v>2034</v>
      </c>
      <c r="F1646" s="14" t="s">
        <v>1959</v>
      </c>
      <c r="G1646" t="s">
        <v>2519</v>
      </c>
      <c r="H1646" t="s">
        <v>182</v>
      </c>
      <c r="I1646" t="s">
        <v>527</v>
      </c>
      <c r="K1646" s="3"/>
      <c r="M1646" s="3"/>
    </row>
    <row r="1647" spans="1:13">
      <c r="A1647" t="s">
        <v>2035</v>
      </c>
      <c r="B1647">
        <f ca="1">IF(OR(changes[[#This Row],[Type]]="Checklist",changes[[#This Row],[Type]]="checklist-flat"),1+IF(changes[[#This Row],[Type of change]] = "Edit",COUNTIFS($I$4:changes[[#This Row],[Name]],changes[[#This Row],[Name]], $E$4:changes[[#This Row],[Type of change]], "Edit")),B1646)</f>
        <v>1</v>
      </c>
      <c r="C1647" s="20">
        <v>44706</v>
      </c>
      <c r="D1647" s="2" t="s">
        <v>2493</v>
      </c>
      <c r="E1647" t="s">
        <v>2034</v>
      </c>
      <c r="F1647" s="14" t="s">
        <v>1959</v>
      </c>
      <c r="G1647" t="s">
        <v>2519</v>
      </c>
      <c r="H1647" t="s">
        <v>15</v>
      </c>
      <c r="I1647" t="s">
        <v>528</v>
      </c>
      <c r="K1647" s="3"/>
      <c r="M1647" s="3"/>
    </row>
    <row r="1648" spans="1:13">
      <c r="A1648" t="s">
        <v>2035</v>
      </c>
      <c r="B1648">
        <f ca="1">IF(OR(changes[[#This Row],[Type]]="Checklist",changes[[#This Row],[Type]]="checklist-flat"),1+IF(changes[[#This Row],[Type of change]] = "Edit",COUNTIFS($I$4:changes[[#This Row],[Name]],changes[[#This Row],[Name]], $E$4:changes[[#This Row],[Type of change]], "Edit")),B1647)</f>
        <v>1</v>
      </c>
      <c r="C1648" s="20">
        <v>44706</v>
      </c>
      <c r="D1648" s="2" t="s">
        <v>2493</v>
      </c>
      <c r="E1648" t="s">
        <v>2034</v>
      </c>
      <c r="F1648" s="14" t="s">
        <v>1959</v>
      </c>
      <c r="G1648" t="s">
        <v>2519</v>
      </c>
      <c r="H1648" t="s">
        <v>15</v>
      </c>
      <c r="I1648" t="s">
        <v>529</v>
      </c>
      <c r="K1648" s="3"/>
      <c r="M1648" s="3"/>
    </row>
    <row r="1649" spans="1:13">
      <c r="A1649" t="s">
        <v>2035</v>
      </c>
      <c r="B1649">
        <f ca="1">IF(OR(changes[[#This Row],[Type]]="Checklist",changes[[#This Row],[Type]]="checklist-flat"),1+IF(changes[[#This Row],[Type of change]] = "Edit",COUNTIFS($I$4:changes[[#This Row],[Name]],changes[[#This Row],[Name]], $E$4:changes[[#This Row],[Type of change]], "Edit")),B1648)</f>
        <v>1</v>
      </c>
      <c r="C1649" s="20">
        <v>44706</v>
      </c>
      <c r="D1649" s="2" t="s">
        <v>2493</v>
      </c>
      <c r="E1649" t="s">
        <v>2034</v>
      </c>
      <c r="F1649" s="14" t="s">
        <v>1959</v>
      </c>
      <c r="G1649" t="s">
        <v>2519</v>
      </c>
      <c r="H1649" t="s">
        <v>15</v>
      </c>
      <c r="I1649" t="s">
        <v>2015</v>
      </c>
      <c r="K1649" s="3"/>
      <c r="M1649" s="3"/>
    </row>
    <row r="1650" spans="1:13">
      <c r="A1650" t="s">
        <v>2035</v>
      </c>
      <c r="B1650">
        <f ca="1">IF(OR(changes[[#This Row],[Type]]="Checklist",changes[[#This Row],[Type]]="checklist-flat"),1+IF(changes[[#This Row],[Type of change]] = "Edit",COUNTIFS($I$4:changes[[#This Row],[Name]],changes[[#This Row],[Name]], $E$4:changes[[#This Row],[Type of change]], "Edit")),B1649)</f>
        <v>1</v>
      </c>
      <c r="C1650" s="20">
        <v>44706</v>
      </c>
      <c r="D1650" s="2" t="s">
        <v>2493</v>
      </c>
      <c r="E1650" t="s">
        <v>2034</v>
      </c>
      <c r="F1650" s="14" t="s">
        <v>1959</v>
      </c>
      <c r="G1650" t="s">
        <v>2519</v>
      </c>
      <c r="H1650" t="s">
        <v>15</v>
      </c>
      <c r="I1650" t="s">
        <v>531</v>
      </c>
      <c r="K1650" s="3"/>
      <c r="M1650" s="3"/>
    </row>
    <row r="1651" spans="1:13">
      <c r="A1651" t="s">
        <v>2035</v>
      </c>
      <c r="B1651">
        <f ca="1">IF(OR(changes[[#This Row],[Type]]="Checklist",changes[[#This Row],[Type]]="checklist-flat"),1+IF(changes[[#This Row],[Type of change]] = "Edit",COUNTIFS($I$4:changes[[#This Row],[Name]],changes[[#This Row],[Name]], $E$4:changes[[#This Row],[Type of change]], "Edit")),B1650)</f>
        <v>3</v>
      </c>
      <c r="C1651" s="20">
        <v>44719</v>
      </c>
      <c r="D1651" s="2" t="s">
        <v>2493</v>
      </c>
      <c r="E1651" t="s">
        <v>2024</v>
      </c>
      <c r="F1651" s="14" t="s">
        <v>1959</v>
      </c>
      <c r="G1651" t="s">
        <v>1924</v>
      </c>
      <c r="H1651" t="s">
        <v>430</v>
      </c>
      <c r="I1651" t="s">
        <v>1924</v>
      </c>
      <c r="K1651" s="3" t="s">
        <v>14</v>
      </c>
      <c r="L1651" t="s">
        <v>2520</v>
      </c>
      <c r="M1651" s="3"/>
    </row>
    <row r="1652" spans="1:13">
      <c r="A1652" t="s">
        <v>2035</v>
      </c>
      <c r="B1652">
        <f ca="1">IF(OR(changes[[#This Row],[Type]]="Checklist",changes[[#This Row],[Type]]="checklist-flat"),1+IF(changes[[#This Row],[Type of change]] = "Edit",COUNTIFS($I$4:changes[[#This Row],[Name]],changes[[#This Row],[Name]], $E$4:changes[[#This Row],[Type of change]], "Edit")),B1651)</f>
        <v>3</v>
      </c>
      <c r="C1652" s="20">
        <v>44719</v>
      </c>
      <c r="D1652" s="20" t="s">
        <v>2493</v>
      </c>
      <c r="E1652" s="20" t="s">
        <v>2024</v>
      </c>
      <c r="F1652" s="20" t="s">
        <v>1959</v>
      </c>
      <c r="G1652" s="20" t="s">
        <v>1924</v>
      </c>
      <c r="H1652" s="20" t="s">
        <v>432</v>
      </c>
      <c r="I1652" s="20" t="s">
        <v>1913</v>
      </c>
      <c r="K1652" s="3" t="s">
        <v>14</v>
      </c>
      <c r="L1652" t="s">
        <v>2520</v>
      </c>
      <c r="M1652" s="3"/>
    </row>
    <row r="1653" spans="1:13">
      <c r="A1653" t="s">
        <v>2035</v>
      </c>
      <c r="B1653">
        <f ca="1">IF(OR(changes[[#This Row],[Type]]="Checklist",changes[[#This Row],[Type]]="checklist-flat"),1+IF(changes[[#This Row],[Type of change]] = "Edit",COUNTIFS($I$4:changes[[#This Row],[Name]],changes[[#This Row],[Name]], $E$4:changes[[#This Row],[Type of change]], "Edit")),B1652)</f>
        <v>3</v>
      </c>
      <c r="C1653" s="20">
        <v>44719</v>
      </c>
      <c r="D1653" s="20" t="s">
        <v>2493</v>
      </c>
      <c r="E1653" s="20" t="s">
        <v>2024</v>
      </c>
      <c r="F1653" s="20" t="s">
        <v>1959</v>
      </c>
      <c r="G1653" s="20" t="s">
        <v>1924</v>
      </c>
      <c r="H1653" s="20" t="s">
        <v>15</v>
      </c>
      <c r="I1653" s="20" t="s">
        <v>1989</v>
      </c>
      <c r="K1653" s="3" t="s">
        <v>14</v>
      </c>
      <c r="L1653" t="s">
        <v>2520</v>
      </c>
      <c r="M1653" s="3"/>
    </row>
    <row r="1654" spans="1:13">
      <c r="A1654" t="s">
        <v>2035</v>
      </c>
      <c r="B1654">
        <f ca="1">IF(OR(changes[[#This Row],[Type]]="Checklist",changes[[#This Row],[Type]]="checklist-flat"),1+IF(changes[[#This Row],[Type of change]] = "Edit",COUNTIFS($I$4:changes[[#This Row],[Name]],changes[[#This Row],[Name]], $E$4:changes[[#This Row],[Type of change]], "Edit")),B1653)</f>
        <v>3</v>
      </c>
      <c r="C1654" s="20">
        <v>44719</v>
      </c>
      <c r="D1654" s="20" t="s">
        <v>2493</v>
      </c>
      <c r="E1654" s="20" t="s">
        <v>2024</v>
      </c>
      <c r="F1654" s="20" t="s">
        <v>1959</v>
      </c>
      <c r="G1654" s="20" t="s">
        <v>1924</v>
      </c>
      <c r="H1654" s="20" t="s">
        <v>15</v>
      </c>
      <c r="I1654" s="20" t="s">
        <v>1926</v>
      </c>
      <c r="K1654" s="3" t="s">
        <v>14</v>
      </c>
      <c r="L1654" t="s">
        <v>2520</v>
      </c>
      <c r="M1654" s="3"/>
    </row>
    <row r="1655" spans="1:13">
      <c r="A1655" t="s">
        <v>2035</v>
      </c>
      <c r="B1655">
        <f ca="1">IF(OR(changes[[#This Row],[Type]]="Checklist",changes[[#This Row],[Type]]="checklist-flat"),1+IF(changes[[#This Row],[Type of change]] = "Edit",COUNTIFS($I$4:changes[[#This Row],[Name]],changes[[#This Row],[Name]], $E$4:changes[[#This Row],[Type of change]], "Edit")),B1654)</f>
        <v>3</v>
      </c>
      <c r="C1655" s="20">
        <v>44719</v>
      </c>
      <c r="D1655" s="20" t="s">
        <v>2493</v>
      </c>
      <c r="E1655" s="20" t="s">
        <v>2024</v>
      </c>
      <c r="F1655" s="20" t="s">
        <v>1959</v>
      </c>
      <c r="G1655" s="20" t="s">
        <v>1924</v>
      </c>
      <c r="H1655" s="20" t="s">
        <v>15</v>
      </c>
      <c r="I1655" s="20" t="s">
        <v>1925</v>
      </c>
      <c r="K1655" s="3" t="s">
        <v>14</v>
      </c>
      <c r="L1655" t="s">
        <v>2520</v>
      </c>
      <c r="M1655" s="3" t="s">
        <v>2521</v>
      </c>
    </row>
    <row r="1656" spans="1:13">
      <c r="A1656" t="s">
        <v>2035</v>
      </c>
      <c r="B1656">
        <f ca="1">IF(OR(changes[[#This Row],[Type]]="Checklist",changes[[#This Row],[Type]]="checklist-flat"),1+IF(changes[[#This Row],[Type of change]] = "Edit",COUNTIFS($I$4:changes[[#This Row],[Name]],changes[[#This Row],[Name]], $E$4:changes[[#This Row],[Type of change]], "Edit")),B1655)</f>
        <v>3</v>
      </c>
      <c r="C1656" s="20">
        <v>44719</v>
      </c>
      <c r="D1656" s="20" t="s">
        <v>2493</v>
      </c>
      <c r="E1656" s="20" t="s">
        <v>2024</v>
      </c>
      <c r="F1656" s="20" t="s">
        <v>1959</v>
      </c>
      <c r="G1656" s="20" t="s">
        <v>1924</v>
      </c>
      <c r="H1656" s="20" t="s">
        <v>432</v>
      </c>
      <c r="I1656" s="20" t="s">
        <v>1561</v>
      </c>
      <c r="K1656" s="3" t="s">
        <v>14</v>
      </c>
      <c r="L1656" t="s">
        <v>2520</v>
      </c>
      <c r="M1656" s="3"/>
    </row>
    <row r="1657" spans="1:13">
      <c r="A1657" t="s">
        <v>2035</v>
      </c>
      <c r="B1657">
        <f ca="1">IF(OR(changes[[#This Row],[Type]]="Checklist",changes[[#This Row],[Type]]="checklist-flat"),1+IF(changes[[#This Row],[Type of change]] = "Edit",COUNTIFS($I$4:changes[[#This Row],[Name]],changes[[#This Row],[Name]], $E$4:changes[[#This Row],[Type of change]], "Edit")),B1656)</f>
        <v>3</v>
      </c>
      <c r="C1657" s="20">
        <v>44719</v>
      </c>
      <c r="D1657" s="20" t="s">
        <v>2493</v>
      </c>
      <c r="E1657" s="20" t="s">
        <v>2024</v>
      </c>
      <c r="F1657" s="20" t="s">
        <v>1959</v>
      </c>
      <c r="G1657" s="20" t="s">
        <v>1924</v>
      </c>
      <c r="H1657" s="20" t="s">
        <v>15</v>
      </c>
      <c r="I1657" s="20" t="s">
        <v>1927</v>
      </c>
      <c r="K1657" s="3" t="s">
        <v>14</v>
      </c>
      <c r="L1657" t="s">
        <v>2520</v>
      </c>
      <c r="M1657" s="3"/>
    </row>
    <row r="1658" spans="1:13">
      <c r="A1658" t="s">
        <v>2035</v>
      </c>
      <c r="B1658">
        <f ca="1">IF(OR(changes[[#This Row],[Type]]="Checklist",changes[[#This Row],[Type]]="checklist-flat"),1+IF(changes[[#This Row],[Type of change]] = "Edit",COUNTIFS($I$4:changes[[#This Row],[Name]],changes[[#This Row],[Name]], $E$4:changes[[#This Row],[Type of change]], "Edit")),B1657)</f>
        <v>3</v>
      </c>
      <c r="C1658" s="20">
        <v>44719</v>
      </c>
      <c r="D1658" s="20" t="s">
        <v>2493</v>
      </c>
      <c r="E1658" s="20" t="s">
        <v>2024</v>
      </c>
      <c r="F1658" s="20" t="s">
        <v>1959</v>
      </c>
      <c r="G1658" s="20" t="s">
        <v>1924</v>
      </c>
      <c r="H1658" s="20" t="s">
        <v>15</v>
      </c>
      <c r="I1658" s="20" t="s">
        <v>1928</v>
      </c>
      <c r="K1658" s="3" t="s">
        <v>14</v>
      </c>
      <c r="L1658" t="s">
        <v>2520</v>
      </c>
      <c r="M1658" s="3"/>
    </row>
    <row r="1659" spans="1:13">
      <c r="A1659" t="s">
        <v>2035</v>
      </c>
      <c r="B1659">
        <f ca="1">IF(OR(changes[[#This Row],[Type]]="Checklist",changes[[#This Row],[Type]]="checklist-flat"),1+IF(changes[[#This Row],[Type of change]] = "Edit",COUNTIFS($I$4:changes[[#This Row],[Name]],changes[[#This Row],[Name]], $E$4:changes[[#This Row],[Type of change]], "Edit")),B1658)</f>
        <v>3</v>
      </c>
      <c r="C1659" s="20">
        <v>44719</v>
      </c>
      <c r="D1659" s="20" t="s">
        <v>2493</v>
      </c>
      <c r="E1659" s="20" t="s">
        <v>2024</v>
      </c>
      <c r="F1659" s="20" t="s">
        <v>1959</v>
      </c>
      <c r="G1659" s="20" t="s">
        <v>1924</v>
      </c>
      <c r="H1659" s="20" t="s">
        <v>15</v>
      </c>
      <c r="I1659" s="20" t="s">
        <v>1929</v>
      </c>
      <c r="K1659" s="3" t="s">
        <v>14</v>
      </c>
      <c r="L1659" t="s">
        <v>2520</v>
      </c>
      <c r="M1659" s="3"/>
    </row>
    <row r="1660" spans="1:13">
      <c r="A1660" t="s">
        <v>2035</v>
      </c>
      <c r="B1660">
        <f ca="1">IF(OR(changes[[#This Row],[Type]]="Checklist",changes[[#This Row],[Type]]="checklist-flat"),1+IF(changes[[#This Row],[Type of change]] = "Edit",COUNTIFS($I$4:changes[[#This Row],[Name]],changes[[#This Row],[Name]], $E$4:changes[[#This Row],[Type of change]], "Edit")),B1659)</f>
        <v>3</v>
      </c>
      <c r="C1660" s="20">
        <v>44719</v>
      </c>
      <c r="D1660" s="20" t="s">
        <v>2493</v>
      </c>
      <c r="E1660" s="20" t="s">
        <v>2024</v>
      </c>
      <c r="F1660" s="20" t="s">
        <v>1959</v>
      </c>
      <c r="G1660" s="20" t="s">
        <v>1924</v>
      </c>
      <c r="H1660" s="20" t="s">
        <v>15</v>
      </c>
      <c r="I1660" s="20" t="s">
        <v>1930</v>
      </c>
      <c r="K1660" s="3" t="s">
        <v>14</v>
      </c>
      <c r="L1660" t="s">
        <v>2520</v>
      </c>
      <c r="M1660" s="3"/>
    </row>
    <row r="1661" spans="1:13">
      <c r="A1661" t="s">
        <v>2035</v>
      </c>
      <c r="B1661">
        <f ca="1">IF(OR(changes[[#This Row],[Type]]="Checklist",changes[[#This Row],[Type]]="checklist-flat"),1+IF(changes[[#This Row],[Type of change]] = "Edit",COUNTIFS($I$4:changes[[#This Row],[Name]],changes[[#This Row],[Name]], $E$4:changes[[#This Row],[Type of change]], "Edit")),B1660)</f>
        <v>2</v>
      </c>
      <c r="C1661" s="20">
        <v>44719</v>
      </c>
      <c r="D1661" s="20" t="s">
        <v>2493</v>
      </c>
      <c r="E1661" s="20" t="s">
        <v>2024</v>
      </c>
      <c r="F1661" s="20" t="s">
        <v>1959</v>
      </c>
      <c r="G1661" t="s">
        <v>1921</v>
      </c>
      <c r="H1661" t="s">
        <v>430</v>
      </c>
      <c r="I1661" t="s">
        <v>1921</v>
      </c>
      <c r="K1661" s="3" t="s">
        <v>14</v>
      </c>
      <c r="L1661" t="s">
        <v>2520</v>
      </c>
      <c r="M1661" s="3"/>
    </row>
    <row r="1662" spans="1:13">
      <c r="A1662" t="s">
        <v>2035</v>
      </c>
      <c r="B1662">
        <f ca="1">IF(OR(changes[[#This Row],[Type]]="Checklist",changes[[#This Row],[Type]]="checklist-flat"),1+IF(changes[[#This Row],[Type of change]] = "Edit",COUNTIFS($I$4:changes[[#This Row],[Name]],changes[[#This Row],[Name]], $E$4:changes[[#This Row],[Type of change]], "Edit")),B1661)</f>
        <v>2</v>
      </c>
      <c r="C1662" s="20">
        <v>44719</v>
      </c>
      <c r="D1662" s="20" t="s">
        <v>2493</v>
      </c>
      <c r="E1662" s="20" t="s">
        <v>2024</v>
      </c>
      <c r="F1662" s="20" t="s">
        <v>1959</v>
      </c>
      <c r="G1662" t="s">
        <v>1921</v>
      </c>
      <c r="H1662" t="s">
        <v>432</v>
      </c>
      <c r="I1662" t="s">
        <v>1589</v>
      </c>
      <c r="K1662" s="3" t="s">
        <v>14</v>
      </c>
      <c r="L1662" t="s">
        <v>2520</v>
      </c>
      <c r="M1662" s="3"/>
    </row>
    <row r="1663" spans="1:13">
      <c r="A1663" t="s">
        <v>2035</v>
      </c>
      <c r="B1663">
        <f ca="1">IF(OR(changes[[#This Row],[Type]]="Checklist",changes[[#This Row],[Type]]="checklist-flat"),1+IF(changes[[#This Row],[Type of change]] = "Edit",COUNTIFS($I$4:changes[[#This Row],[Name]],changes[[#This Row],[Name]], $E$4:changes[[#This Row],[Type of change]], "Edit")),B1662)</f>
        <v>2</v>
      </c>
      <c r="C1663" s="20">
        <v>44719</v>
      </c>
      <c r="D1663" s="20" t="s">
        <v>2493</v>
      </c>
      <c r="E1663" s="20" t="s">
        <v>2024</v>
      </c>
      <c r="F1663" s="20" t="s">
        <v>1959</v>
      </c>
      <c r="G1663" t="s">
        <v>1921</v>
      </c>
      <c r="H1663" t="s">
        <v>15</v>
      </c>
      <c r="I1663" t="s">
        <v>1805</v>
      </c>
      <c r="K1663" s="3" t="s">
        <v>14</v>
      </c>
      <c r="L1663" t="s">
        <v>2520</v>
      </c>
      <c r="M1663" s="3"/>
    </row>
    <row r="1664" spans="1:13">
      <c r="A1664" t="s">
        <v>2035</v>
      </c>
      <c r="B1664">
        <f ca="1">IF(OR(changes[[#This Row],[Type]]="Checklist",changes[[#This Row],[Type]]="checklist-flat"),1+IF(changes[[#This Row],[Type of change]] = "Edit",COUNTIFS($I$4:changes[[#This Row],[Name]],changes[[#This Row],[Name]], $E$4:changes[[#This Row],[Type of change]], "Edit")),B1663)</f>
        <v>2</v>
      </c>
      <c r="C1664" s="20">
        <v>44719</v>
      </c>
      <c r="D1664" s="20" t="s">
        <v>2493</v>
      </c>
      <c r="E1664" s="20" t="s">
        <v>2024</v>
      </c>
      <c r="F1664" s="20" t="s">
        <v>1959</v>
      </c>
      <c r="G1664" t="s">
        <v>1921</v>
      </c>
      <c r="H1664" t="s">
        <v>15</v>
      </c>
      <c r="I1664" t="s">
        <v>1806</v>
      </c>
      <c r="K1664" s="3" t="s">
        <v>14</v>
      </c>
      <c r="L1664" t="s">
        <v>2520</v>
      </c>
      <c r="M1664" s="3"/>
    </row>
    <row r="1665" spans="1:13">
      <c r="A1665" t="s">
        <v>2035</v>
      </c>
      <c r="B1665">
        <f ca="1">IF(OR(changes[[#This Row],[Type]]="Checklist",changes[[#This Row],[Type]]="checklist-flat"),1+IF(changes[[#This Row],[Type of change]] = "Edit",COUNTIFS($I$4:changes[[#This Row],[Name]],changes[[#This Row],[Name]], $E$4:changes[[#This Row],[Type of change]], "Edit")),B1664)</f>
        <v>2</v>
      </c>
      <c r="C1665" s="20">
        <v>44719</v>
      </c>
      <c r="D1665" s="20" t="s">
        <v>2493</v>
      </c>
      <c r="E1665" s="20" t="s">
        <v>2024</v>
      </c>
      <c r="F1665" s="20" t="s">
        <v>1959</v>
      </c>
      <c r="G1665" t="s">
        <v>1921</v>
      </c>
      <c r="H1665" t="s">
        <v>432</v>
      </c>
      <c r="I1665" t="s">
        <v>1807</v>
      </c>
      <c r="K1665" s="3" t="s">
        <v>14</v>
      </c>
      <c r="L1665" t="s">
        <v>2520</v>
      </c>
      <c r="M1665" s="3"/>
    </row>
    <row r="1666" spans="1:13">
      <c r="A1666" t="s">
        <v>2035</v>
      </c>
      <c r="B1666">
        <f ca="1">IF(OR(changes[[#This Row],[Type]]="Checklist",changes[[#This Row],[Type]]="checklist-flat"),1+IF(changes[[#This Row],[Type of change]] = "Edit",COUNTIFS($I$4:changes[[#This Row],[Name]],changes[[#This Row],[Name]], $E$4:changes[[#This Row],[Type of change]], "Edit")),B1665)</f>
        <v>2</v>
      </c>
      <c r="C1666" s="20">
        <v>44719</v>
      </c>
      <c r="D1666" s="20" t="s">
        <v>2493</v>
      </c>
      <c r="E1666" s="20" t="s">
        <v>2024</v>
      </c>
      <c r="F1666" s="20" t="s">
        <v>1959</v>
      </c>
      <c r="G1666" t="s">
        <v>1921</v>
      </c>
      <c r="H1666" t="s">
        <v>15</v>
      </c>
      <c r="I1666" t="s">
        <v>1808</v>
      </c>
      <c r="K1666" s="3" t="s">
        <v>14</v>
      </c>
      <c r="L1666" t="s">
        <v>2520</v>
      </c>
      <c r="M1666" s="3"/>
    </row>
    <row r="1667" spans="1:13">
      <c r="A1667" t="s">
        <v>2035</v>
      </c>
      <c r="B1667">
        <f ca="1">IF(OR(changes[[#This Row],[Type]]="Checklist",changes[[#This Row],[Type]]="checklist-flat"),1+IF(changes[[#This Row],[Type of change]] = "Edit",COUNTIFS($I$4:changes[[#This Row],[Name]],changes[[#This Row],[Name]], $E$4:changes[[#This Row],[Type of change]], "Edit")),B1666)</f>
        <v>2</v>
      </c>
      <c r="C1667" s="20">
        <v>44719</v>
      </c>
      <c r="D1667" s="20" t="s">
        <v>2493</v>
      </c>
      <c r="E1667" s="20" t="s">
        <v>2024</v>
      </c>
      <c r="F1667" s="20" t="s">
        <v>1959</v>
      </c>
      <c r="G1667" t="s">
        <v>1921</v>
      </c>
      <c r="H1667" t="s">
        <v>15</v>
      </c>
      <c r="I1667" t="s">
        <v>1809</v>
      </c>
      <c r="K1667" s="3" t="s">
        <v>14</v>
      </c>
      <c r="L1667" t="s">
        <v>2520</v>
      </c>
      <c r="M1667" s="3"/>
    </row>
    <row r="1668" spans="1:13">
      <c r="A1668" t="s">
        <v>2035</v>
      </c>
      <c r="B1668">
        <f ca="1">IF(OR(changes[[#This Row],[Type]]="Checklist",changes[[#This Row],[Type]]="checklist-flat"),1+IF(changes[[#This Row],[Type of change]] = "Edit",COUNTIFS($I$4:changes[[#This Row],[Name]],changes[[#This Row],[Name]], $E$4:changes[[#This Row],[Type of change]], "Edit")),B1667)</f>
        <v>2</v>
      </c>
      <c r="C1668" s="20">
        <v>44719</v>
      </c>
      <c r="D1668" s="20" t="s">
        <v>2493</v>
      </c>
      <c r="E1668" s="20" t="s">
        <v>2024</v>
      </c>
      <c r="F1668" s="20" t="s">
        <v>1959</v>
      </c>
      <c r="G1668" t="s">
        <v>1921</v>
      </c>
      <c r="H1668" t="s">
        <v>15</v>
      </c>
      <c r="I1668" t="s">
        <v>1810</v>
      </c>
      <c r="K1668" s="3" t="s">
        <v>14</v>
      </c>
      <c r="L1668" t="s">
        <v>2520</v>
      </c>
      <c r="M1668" s="3"/>
    </row>
    <row r="1669" spans="1:13">
      <c r="A1669" t="s">
        <v>2035</v>
      </c>
      <c r="B1669">
        <f ca="1">IF(OR(changes[[#This Row],[Type]]="Checklist",changes[[#This Row],[Type]]="checklist-flat"),1+IF(changes[[#This Row],[Type of change]] = "Edit",COUNTIFS($I$4:changes[[#This Row],[Name]],changes[[#This Row],[Name]], $E$4:changes[[#This Row],[Type of change]], "Edit")),B1668)</f>
        <v>2</v>
      </c>
      <c r="C1669" s="20">
        <v>44719</v>
      </c>
      <c r="D1669" s="20" t="s">
        <v>2493</v>
      </c>
      <c r="E1669" s="20" t="s">
        <v>2024</v>
      </c>
      <c r="F1669" s="20" t="s">
        <v>1959</v>
      </c>
      <c r="G1669" t="s">
        <v>1921</v>
      </c>
      <c r="H1669" t="s">
        <v>15</v>
      </c>
      <c r="I1669" t="s">
        <v>1988</v>
      </c>
      <c r="K1669" s="3" t="s">
        <v>14</v>
      </c>
      <c r="L1669" t="s">
        <v>2520</v>
      </c>
      <c r="M1669" s="3"/>
    </row>
    <row r="1670" spans="1:13">
      <c r="A1670" t="s">
        <v>2035</v>
      </c>
      <c r="B1670">
        <f ca="1">IF(OR(changes[[#This Row],[Type]]="Checklist",changes[[#This Row],[Type]]="checklist-flat"),1+IF(changes[[#This Row],[Type of change]] = "Edit",COUNTIFS($I$4:changes[[#This Row],[Name]],changes[[#This Row],[Name]], $E$4:changes[[#This Row],[Type of change]], "Edit")),B1669)</f>
        <v>2</v>
      </c>
      <c r="C1670" s="20">
        <v>44719</v>
      </c>
      <c r="D1670" s="20" t="s">
        <v>2493</v>
      </c>
      <c r="E1670" s="20" t="s">
        <v>2024</v>
      </c>
      <c r="F1670" s="20" t="s">
        <v>1959</v>
      </c>
      <c r="G1670" t="s">
        <v>1921</v>
      </c>
      <c r="H1670" t="s">
        <v>15</v>
      </c>
      <c r="I1670" t="s">
        <v>1812</v>
      </c>
      <c r="K1670" s="3" t="s">
        <v>14</v>
      </c>
      <c r="L1670" t="s">
        <v>2520</v>
      </c>
      <c r="M1670" s="3"/>
    </row>
    <row r="1671" spans="1:13">
      <c r="A1671" t="s">
        <v>2035</v>
      </c>
      <c r="B1671">
        <f ca="1">IF(OR(changes[[#This Row],[Type]]="Checklist",changes[[#This Row],[Type]]="checklist-flat"),1+IF(changes[[#This Row],[Type of change]] = "Edit",COUNTIFS($I$4:changes[[#This Row],[Name]],changes[[#This Row],[Name]], $E$4:changes[[#This Row],[Type of change]], "Edit")),B1670)</f>
        <v>2</v>
      </c>
      <c r="C1671" s="20">
        <v>44719</v>
      </c>
      <c r="D1671" s="20" t="s">
        <v>2493</v>
      </c>
      <c r="E1671" s="20" t="s">
        <v>2024</v>
      </c>
      <c r="F1671" s="20" t="s">
        <v>1959</v>
      </c>
      <c r="G1671" t="s">
        <v>1921</v>
      </c>
      <c r="H1671" t="s">
        <v>15</v>
      </c>
      <c r="I1671" t="s">
        <v>1610</v>
      </c>
      <c r="K1671" s="3" t="s">
        <v>14</v>
      </c>
      <c r="L1671" t="s">
        <v>2520</v>
      </c>
      <c r="M1671" s="3"/>
    </row>
    <row r="1672" spans="1:13">
      <c r="A1672" t="s">
        <v>2035</v>
      </c>
      <c r="B1672">
        <f ca="1">IF(OR(changes[[#This Row],[Type]]="Checklist",changes[[#This Row],[Type]]="checklist-flat"),1+IF(changes[[#This Row],[Type of change]] = "Edit",COUNTIFS($I$4:changes[[#This Row],[Name]],changes[[#This Row],[Name]], $E$4:changes[[#This Row],[Type of change]], "Edit")),B1671)</f>
        <v>2</v>
      </c>
      <c r="C1672" s="20">
        <v>44719</v>
      </c>
      <c r="D1672" s="20" t="s">
        <v>2493</v>
      </c>
      <c r="E1672" s="20" t="s">
        <v>2024</v>
      </c>
      <c r="F1672" s="20" t="s">
        <v>1959</v>
      </c>
      <c r="G1672" t="s">
        <v>1921</v>
      </c>
      <c r="H1672" t="s">
        <v>432</v>
      </c>
      <c r="I1672" t="s">
        <v>1922</v>
      </c>
      <c r="K1672" s="3" t="s">
        <v>14</v>
      </c>
      <c r="L1672" t="s">
        <v>2520</v>
      </c>
      <c r="M1672" s="3"/>
    </row>
    <row r="1673" spans="1:13">
      <c r="A1673" t="s">
        <v>2035</v>
      </c>
      <c r="B1673">
        <f ca="1">IF(OR(changes[[#This Row],[Type]]="Checklist",changes[[#This Row],[Type]]="checklist-flat"),1+IF(changes[[#This Row],[Type of change]] = "Edit",COUNTIFS($I$4:changes[[#This Row],[Name]],changes[[#This Row],[Name]], $E$4:changes[[#This Row],[Type of change]], "Edit")),B1672)</f>
        <v>2</v>
      </c>
      <c r="C1673" s="20">
        <v>44719</v>
      </c>
      <c r="D1673" s="20" t="s">
        <v>2493</v>
      </c>
      <c r="E1673" s="20" t="s">
        <v>2024</v>
      </c>
      <c r="F1673" s="20" t="s">
        <v>1959</v>
      </c>
      <c r="G1673" t="s">
        <v>1921</v>
      </c>
      <c r="H1673" t="s">
        <v>15</v>
      </c>
      <c r="I1673" t="s">
        <v>1923</v>
      </c>
      <c r="K1673" s="3" t="s">
        <v>14</v>
      </c>
      <c r="L1673" t="s">
        <v>2520</v>
      </c>
      <c r="M1673" s="3" t="s">
        <v>2522</v>
      </c>
    </row>
    <row r="1674" spans="1:13">
      <c r="A1674" t="s">
        <v>2035</v>
      </c>
      <c r="B1674">
        <f ca="1">IF(OR(changes[[#This Row],[Type]]="Checklist",changes[[#This Row],[Type]]="checklist-flat"),1+IF(changes[[#This Row],[Type of change]] = "Edit",COUNTIFS($I$4:changes[[#This Row],[Name]],changes[[#This Row],[Name]], $E$4:changes[[#This Row],[Type of change]], "Edit")),B1673)</f>
        <v>2</v>
      </c>
      <c r="C1674" s="20">
        <v>44719</v>
      </c>
      <c r="D1674" s="20" t="s">
        <v>2493</v>
      </c>
      <c r="E1674" s="20" t="s">
        <v>2024</v>
      </c>
      <c r="F1674" s="20" t="s">
        <v>1959</v>
      </c>
      <c r="G1674" t="s">
        <v>1921</v>
      </c>
      <c r="H1674" t="s">
        <v>15</v>
      </c>
      <c r="I1674" t="s">
        <v>1616</v>
      </c>
      <c r="K1674" s="3" t="s">
        <v>14</v>
      </c>
      <c r="L1674" t="s">
        <v>2520</v>
      </c>
      <c r="M1674" s="3"/>
    </row>
    <row r="1675" spans="1:13">
      <c r="A1675" t="s">
        <v>2035</v>
      </c>
      <c r="B1675">
        <f ca="1">IF(OR(changes[[#This Row],[Type]]="Checklist",changes[[#This Row],[Type]]="checklist-flat"),1+IF(changes[[#This Row],[Type of change]] = "Edit",COUNTIFS($I$4:changes[[#This Row],[Name]],changes[[#This Row],[Name]], $E$4:changes[[#This Row],[Type of change]], "Edit")),B1674)</f>
        <v>2</v>
      </c>
      <c r="C1675" s="20">
        <v>44719</v>
      </c>
      <c r="D1675" s="20" t="s">
        <v>2493</v>
      </c>
      <c r="E1675" s="20" t="s">
        <v>2024</v>
      </c>
      <c r="F1675" s="20" t="s">
        <v>1959</v>
      </c>
      <c r="G1675" t="s">
        <v>1921</v>
      </c>
      <c r="H1675" t="s">
        <v>62</v>
      </c>
      <c r="I1675" t="s">
        <v>1617</v>
      </c>
      <c r="K1675" s="3" t="s">
        <v>14</v>
      </c>
      <c r="L1675" t="s">
        <v>2520</v>
      </c>
      <c r="M1675" s="3"/>
    </row>
    <row r="1676" spans="1:13">
      <c r="A1676" t="s">
        <v>2035</v>
      </c>
      <c r="B1676">
        <f ca="1">IF(OR(changes[[#This Row],[Type]]="Checklist",changes[[#This Row],[Type]]="checklist-flat"),1+IF(changes[[#This Row],[Type of change]] = "Edit",COUNTIFS($I$4:changes[[#This Row],[Name]],changes[[#This Row],[Name]], $E$4:changes[[#This Row],[Type of change]], "Edit")),B1675)</f>
        <v>2</v>
      </c>
      <c r="C1676" s="20">
        <v>44719</v>
      </c>
      <c r="D1676" s="20" t="s">
        <v>2493</v>
      </c>
      <c r="E1676" s="20" t="s">
        <v>2024</v>
      </c>
      <c r="F1676" s="20" t="s">
        <v>1959</v>
      </c>
      <c r="G1676" t="s">
        <v>1921</v>
      </c>
      <c r="H1676" t="s">
        <v>62</v>
      </c>
      <c r="I1676" t="s">
        <v>1618</v>
      </c>
      <c r="K1676" s="3" t="s">
        <v>14</v>
      </c>
      <c r="L1676" t="s">
        <v>2520</v>
      </c>
      <c r="M1676" s="3"/>
    </row>
    <row r="1677" spans="1:13">
      <c r="A1677" t="s">
        <v>2035</v>
      </c>
      <c r="B1677">
        <f ca="1">IF(OR(changes[[#This Row],[Type]]="Checklist",changes[[#This Row],[Type]]="checklist-flat"),1+IF(changes[[#This Row],[Type of change]] = "Edit",COUNTIFS($I$4:changes[[#This Row],[Name]],changes[[#This Row],[Name]], $E$4:changes[[#This Row],[Type of change]], "Edit")),B1676)</f>
        <v>2</v>
      </c>
      <c r="C1677" s="20">
        <v>44719</v>
      </c>
      <c r="D1677" s="20" t="s">
        <v>2493</v>
      </c>
      <c r="E1677" s="20" t="s">
        <v>2024</v>
      </c>
      <c r="F1677" s="20" t="s">
        <v>1959</v>
      </c>
      <c r="G1677" t="s">
        <v>1921</v>
      </c>
      <c r="H1677" t="s">
        <v>62</v>
      </c>
      <c r="I1677" t="s">
        <v>1619</v>
      </c>
      <c r="K1677" s="3" t="s">
        <v>14</v>
      </c>
      <c r="L1677" t="s">
        <v>2520</v>
      </c>
      <c r="M1677" s="3"/>
    </row>
    <row r="1678" spans="1:13">
      <c r="A1678" t="s">
        <v>2035</v>
      </c>
      <c r="B1678">
        <f ca="1">IF(OR(changes[[#This Row],[Type]]="Checklist",changes[[#This Row],[Type]]="checklist-flat"),1+IF(changes[[#This Row],[Type of change]] = "Edit",COUNTIFS($I$4:changes[[#This Row],[Name]],changes[[#This Row],[Name]], $E$4:changes[[#This Row],[Type of change]], "Edit")),B1677)</f>
        <v>2</v>
      </c>
      <c r="C1678" s="20">
        <v>44719</v>
      </c>
      <c r="D1678" s="20" t="s">
        <v>2493</v>
      </c>
      <c r="E1678" s="20" t="s">
        <v>2024</v>
      </c>
      <c r="F1678" s="20" t="s">
        <v>1959</v>
      </c>
      <c r="G1678" t="s">
        <v>1921</v>
      </c>
      <c r="H1678" t="s">
        <v>62</v>
      </c>
      <c r="I1678" t="s">
        <v>1620</v>
      </c>
      <c r="K1678" s="3" t="s">
        <v>14</v>
      </c>
      <c r="L1678" t="s">
        <v>2520</v>
      </c>
      <c r="M1678" s="3"/>
    </row>
    <row r="1679" spans="1:13">
      <c r="A1679" t="s">
        <v>2035</v>
      </c>
      <c r="B1679">
        <f ca="1">IF(OR(changes[[#This Row],[Type]]="Checklist",changes[[#This Row],[Type]]="checklist-flat"),1+IF(changes[[#This Row],[Type of change]] = "Edit",COUNTIFS($I$4:changes[[#This Row],[Name]],changes[[#This Row],[Name]], $E$4:changes[[#This Row],[Type of change]], "Edit")),B1678)</f>
        <v>2</v>
      </c>
      <c r="C1679" s="20">
        <v>44719</v>
      </c>
      <c r="D1679" s="20" t="s">
        <v>2493</v>
      </c>
      <c r="E1679" s="20" t="s">
        <v>2024</v>
      </c>
      <c r="F1679" s="20" t="s">
        <v>1959</v>
      </c>
      <c r="G1679" t="s">
        <v>1921</v>
      </c>
      <c r="H1679" t="s">
        <v>15</v>
      </c>
      <c r="I1679" t="s">
        <v>1621</v>
      </c>
      <c r="K1679" s="3" t="s">
        <v>14</v>
      </c>
      <c r="L1679" t="s">
        <v>2520</v>
      </c>
      <c r="M1679" s="3"/>
    </row>
    <row r="1680" spans="1:13">
      <c r="A1680" t="s">
        <v>2035</v>
      </c>
      <c r="B1680">
        <f ca="1">IF(OR(changes[[#This Row],[Type]]="Checklist",changes[[#This Row],[Type]]="checklist-flat"),1+IF(changes[[#This Row],[Type of change]] = "Edit",COUNTIFS($I$4:changes[[#This Row],[Name]],changes[[#This Row],[Name]], $E$4:changes[[#This Row],[Type of change]], "Edit")),B1679)</f>
        <v>2</v>
      </c>
      <c r="C1680" s="20">
        <v>44719</v>
      </c>
      <c r="D1680" s="20" t="s">
        <v>2493</v>
      </c>
      <c r="E1680" s="20" t="s">
        <v>2024</v>
      </c>
      <c r="F1680" s="20" t="s">
        <v>1959</v>
      </c>
      <c r="G1680" t="s">
        <v>1921</v>
      </c>
      <c r="H1680" t="s">
        <v>15</v>
      </c>
      <c r="I1680" t="s">
        <v>1622</v>
      </c>
      <c r="K1680" s="3" t="s">
        <v>14</v>
      </c>
      <c r="L1680" t="s">
        <v>2520</v>
      </c>
      <c r="M1680" s="3"/>
    </row>
    <row r="1681" spans="1:13">
      <c r="A1681" t="s">
        <v>2035</v>
      </c>
      <c r="B1681">
        <f ca="1">IF(OR(changes[[#This Row],[Type]]="Checklist",changes[[#This Row],[Type]]="checklist-flat"),1+IF(changes[[#This Row],[Type of change]] = "Edit",COUNTIFS($I$4:changes[[#This Row],[Name]],changes[[#This Row],[Name]], $E$4:changes[[#This Row],[Type of change]], "Edit")),B1680)</f>
        <v>2</v>
      </c>
      <c r="C1681" s="20">
        <v>44719</v>
      </c>
      <c r="D1681" s="20" t="s">
        <v>2493</v>
      </c>
      <c r="E1681" s="20" t="s">
        <v>2024</v>
      </c>
      <c r="F1681" s="20" t="s">
        <v>1959</v>
      </c>
      <c r="G1681" t="s">
        <v>1921</v>
      </c>
      <c r="H1681" t="s">
        <v>62</v>
      </c>
      <c r="I1681" t="s">
        <v>1623</v>
      </c>
      <c r="K1681" s="3" t="s">
        <v>14</v>
      </c>
      <c r="L1681" t="s">
        <v>2520</v>
      </c>
      <c r="M1681" s="3"/>
    </row>
    <row r="1682" spans="1:13">
      <c r="A1682" t="s">
        <v>2035</v>
      </c>
      <c r="B1682">
        <f ca="1">IF(OR(changes[[#This Row],[Type]]="Checklist",changes[[#This Row],[Type]]="checklist-flat"),1+IF(changes[[#This Row],[Type of change]] = "Edit",COUNTIFS($I$4:changes[[#This Row],[Name]],changes[[#This Row],[Name]], $E$4:changes[[#This Row],[Type of change]], "Edit")),B1681)</f>
        <v>2</v>
      </c>
      <c r="C1682" s="20">
        <v>44719</v>
      </c>
      <c r="D1682" s="20" t="s">
        <v>2493</v>
      </c>
      <c r="E1682" s="20" t="s">
        <v>2024</v>
      </c>
      <c r="F1682" s="20" t="s">
        <v>1959</v>
      </c>
      <c r="G1682" t="s">
        <v>1921</v>
      </c>
      <c r="H1682" t="s">
        <v>15</v>
      </c>
      <c r="I1682" t="s">
        <v>1621</v>
      </c>
      <c r="K1682" s="3" t="s">
        <v>14</v>
      </c>
      <c r="L1682" t="s">
        <v>2520</v>
      </c>
      <c r="M1682" s="3"/>
    </row>
    <row r="1683" spans="1:13">
      <c r="A1683" t="s">
        <v>2035</v>
      </c>
      <c r="B1683">
        <f ca="1">IF(OR(changes[[#This Row],[Type]]="Checklist",changes[[#This Row],[Type]]="checklist-flat"),1+IF(changes[[#This Row],[Type of change]] = "Edit",COUNTIFS($I$4:changes[[#This Row],[Name]],changes[[#This Row],[Name]], $E$4:changes[[#This Row],[Type of change]], "Edit")),B1682)</f>
        <v>2</v>
      </c>
      <c r="C1683" s="20">
        <v>44722</v>
      </c>
      <c r="D1683" s="20" t="s">
        <v>2493</v>
      </c>
      <c r="E1683" t="s">
        <v>2024</v>
      </c>
      <c r="F1683" s="14" t="s">
        <v>1959</v>
      </c>
      <c r="G1683" t="s">
        <v>1826</v>
      </c>
      <c r="H1683" t="s">
        <v>5</v>
      </c>
      <c r="I1683" t="s">
        <v>1826</v>
      </c>
      <c r="K1683" s="3" t="s">
        <v>14</v>
      </c>
      <c r="L1683" t="s">
        <v>2523</v>
      </c>
      <c r="M1683" s="3"/>
    </row>
    <row r="1684" spans="1:13">
      <c r="A1684" t="s">
        <v>2035</v>
      </c>
      <c r="B1684">
        <f ca="1">IF(OR(changes[[#This Row],[Type]]="Checklist",changes[[#This Row],[Type]]="checklist-flat"),1+IF(changes[[#This Row],[Type of change]] = "Edit",COUNTIFS($I$4:changes[[#This Row],[Name]],changes[[#This Row],[Name]], $E$4:changes[[#This Row],[Type of change]], "Edit")),B1683)</f>
        <v>2</v>
      </c>
      <c r="C1684" s="20">
        <v>44722</v>
      </c>
      <c r="D1684" s="20" t="s">
        <v>2493</v>
      </c>
      <c r="E1684" t="s">
        <v>2024</v>
      </c>
      <c r="F1684" s="14" t="s">
        <v>1959</v>
      </c>
      <c r="G1684" t="s">
        <v>1826</v>
      </c>
      <c r="H1684" t="s">
        <v>432</v>
      </c>
      <c r="I1684" t="s">
        <v>1827</v>
      </c>
      <c r="K1684" s="3" t="s">
        <v>14</v>
      </c>
      <c r="L1684" t="s">
        <v>2523</v>
      </c>
      <c r="M1684" s="3"/>
    </row>
    <row r="1685" spans="1:13">
      <c r="A1685" t="s">
        <v>2035</v>
      </c>
      <c r="B1685">
        <f ca="1">IF(OR(changes[[#This Row],[Type]]="Checklist",changes[[#This Row],[Type]]="checklist-flat"),1+IF(changes[[#This Row],[Type of change]] = "Edit",COUNTIFS($I$4:changes[[#This Row],[Name]],changes[[#This Row],[Name]], $E$4:changes[[#This Row],[Type of change]], "Edit")),B1684)</f>
        <v>2</v>
      </c>
      <c r="C1685" s="20">
        <v>44722</v>
      </c>
      <c r="D1685" s="20" t="s">
        <v>2493</v>
      </c>
      <c r="E1685" t="s">
        <v>2024</v>
      </c>
      <c r="F1685" s="14" t="s">
        <v>1959</v>
      </c>
      <c r="G1685" t="s">
        <v>1826</v>
      </c>
      <c r="H1685" t="s">
        <v>15</v>
      </c>
      <c r="I1685" t="s">
        <v>1424</v>
      </c>
      <c r="K1685" s="3" t="s">
        <v>14</v>
      </c>
      <c r="L1685" t="s">
        <v>2523</v>
      </c>
      <c r="M1685" s="3"/>
    </row>
    <row r="1686" spans="1:13">
      <c r="A1686" t="s">
        <v>2035</v>
      </c>
      <c r="B1686">
        <f ca="1">IF(OR(changes[[#This Row],[Type]]="Checklist",changes[[#This Row],[Type]]="checklist-flat"),1+IF(changes[[#This Row],[Type of change]] = "Edit",COUNTIFS($I$4:changes[[#This Row],[Name]],changes[[#This Row],[Name]], $E$4:changes[[#This Row],[Type of change]], "Edit")),B1685)</f>
        <v>2</v>
      </c>
      <c r="C1686" s="20">
        <v>44722</v>
      </c>
      <c r="D1686" s="20" t="s">
        <v>2493</v>
      </c>
      <c r="E1686" t="s">
        <v>2024</v>
      </c>
      <c r="F1686" s="14" t="s">
        <v>1959</v>
      </c>
      <c r="G1686" t="s">
        <v>1826</v>
      </c>
      <c r="H1686" t="s">
        <v>15</v>
      </c>
      <c r="I1686" t="s">
        <v>1828</v>
      </c>
      <c r="K1686" s="3" t="s">
        <v>14</v>
      </c>
      <c r="L1686" t="s">
        <v>2523</v>
      </c>
      <c r="M1686" s="3"/>
    </row>
    <row r="1687" spans="1:13">
      <c r="A1687" t="s">
        <v>2035</v>
      </c>
      <c r="B1687">
        <f ca="1">IF(OR(changes[[#This Row],[Type]]="Checklist",changes[[#This Row],[Type]]="checklist-flat"),1+IF(changes[[#This Row],[Type of change]] = "Edit",COUNTIFS($I$4:changes[[#This Row],[Name]],changes[[#This Row],[Name]], $E$4:changes[[#This Row],[Type of change]], "Edit")),B1686)</f>
        <v>2</v>
      </c>
      <c r="C1687" s="20">
        <v>44722</v>
      </c>
      <c r="D1687" s="20" t="s">
        <v>2493</v>
      </c>
      <c r="E1687" t="s">
        <v>2024</v>
      </c>
      <c r="F1687" s="14" t="s">
        <v>1959</v>
      </c>
      <c r="G1687" t="s">
        <v>1826</v>
      </c>
      <c r="H1687" t="s">
        <v>15</v>
      </c>
      <c r="I1687" t="s">
        <v>1829</v>
      </c>
      <c r="K1687" s="3" t="s">
        <v>14</v>
      </c>
      <c r="L1687" t="s">
        <v>2523</v>
      </c>
      <c r="M1687" s="3"/>
    </row>
    <row r="1688" spans="1:13">
      <c r="A1688" t="s">
        <v>2035</v>
      </c>
      <c r="B1688">
        <f ca="1">IF(OR(changes[[#This Row],[Type]]="Checklist",changes[[#This Row],[Type]]="checklist-flat"),1+IF(changes[[#This Row],[Type of change]] = "Edit",COUNTIFS($I$4:changes[[#This Row],[Name]],changes[[#This Row],[Name]], $E$4:changes[[#This Row],[Type of change]], "Edit")),B1687)</f>
        <v>2</v>
      </c>
      <c r="C1688" s="20">
        <v>44722</v>
      </c>
      <c r="D1688" s="20" t="s">
        <v>2493</v>
      </c>
      <c r="E1688" t="s">
        <v>2024</v>
      </c>
      <c r="F1688" s="14" t="s">
        <v>1959</v>
      </c>
      <c r="G1688" t="s">
        <v>1826</v>
      </c>
      <c r="H1688" t="s">
        <v>15</v>
      </c>
      <c r="I1688" t="s">
        <v>2001</v>
      </c>
      <c r="K1688" s="3" t="s">
        <v>14</v>
      </c>
      <c r="L1688" t="s">
        <v>2523</v>
      </c>
      <c r="M1688" s="3"/>
    </row>
    <row r="1689" spans="1:13">
      <c r="A1689" t="s">
        <v>2035</v>
      </c>
      <c r="B1689">
        <f ca="1">IF(OR(changes[[#This Row],[Type]]="Checklist",changes[[#This Row],[Type]]="checklist-flat"),1+IF(changes[[#This Row],[Type of change]] = "Edit",COUNTIFS($I$4:changes[[#This Row],[Name]],changes[[#This Row],[Name]], $E$4:changes[[#This Row],[Type of change]], "Edit")),B1688)</f>
        <v>2</v>
      </c>
      <c r="C1689" s="20">
        <v>44722</v>
      </c>
      <c r="D1689" s="20" t="s">
        <v>2493</v>
      </c>
      <c r="E1689" t="s">
        <v>2024</v>
      </c>
      <c r="F1689" s="14" t="s">
        <v>1959</v>
      </c>
      <c r="G1689" t="s">
        <v>1826</v>
      </c>
      <c r="H1689" t="s">
        <v>682</v>
      </c>
      <c r="I1689" t="s">
        <v>1831</v>
      </c>
      <c r="K1689" s="3" t="s">
        <v>14</v>
      </c>
      <c r="L1689" t="s">
        <v>2523</v>
      </c>
      <c r="M1689" s="3"/>
    </row>
    <row r="1690" spans="1:13">
      <c r="A1690" t="s">
        <v>2035</v>
      </c>
      <c r="B1690">
        <f ca="1">IF(OR(changes[[#This Row],[Type]]="Checklist",changes[[#This Row],[Type]]="checklist-flat"),1+IF(changes[[#This Row],[Type of change]] = "Edit",COUNTIFS($I$4:changes[[#This Row],[Name]],changes[[#This Row],[Name]], $E$4:changes[[#This Row],[Type of change]], "Edit")),B1689)</f>
        <v>2</v>
      </c>
      <c r="C1690" s="20">
        <v>44722</v>
      </c>
      <c r="D1690" s="20" t="s">
        <v>2493</v>
      </c>
      <c r="E1690" t="s">
        <v>2024</v>
      </c>
      <c r="F1690" s="14" t="s">
        <v>1959</v>
      </c>
      <c r="G1690" t="s">
        <v>1826</v>
      </c>
      <c r="H1690" t="s">
        <v>15</v>
      </c>
      <c r="I1690" t="s">
        <v>1832</v>
      </c>
      <c r="K1690" s="3" t="s">
        <v>14</v>
      </c>
      <c r="L1690" t="s">
        <v>2523</v>
      </c>
      <c r="M1690" s="3"/>
    </row>
    <row r="1691" spans="1:13">
      <c r="A1691" t="s">
        <v>2035</v>
      </c>
      <c r="B1691">
        <f ca="1">IF(OR(changes[[#This Row],[Type]]="Checklist",changes[[#This Row],[Type]]="checklist-flat"),1+IF(changes[[#This Row],[Type of change]] = "Edit",COUNTIFS($I$4:changes[[#This Row],[Name]],changes[[#This Row],[Name]], $E$4:changes[[#This Row],[Type of change]], "Edit")),B1690)</f>
        <v>2</v>
      </c>
      <c r="C1691" s="20">
        <v>44722</v>
      </c>
      <c r="D1691" s="20" t="s">
        <v>2493</v>
      </c>
      <c r="E1691" t="s">
        <v>2024</v>
      </c>
      <c r="F1691" s="14" t="s">
        <v>1959</v>
      </c>
      <c r="G1691" t="s">
        <v>1826</v>
      </c>
      <c r="H1691" t="s">
        <v>15</v>
      </c>
      <c r="I1691" t="s">
        <v>1833</v>
      </c>
      <c r="K1691" s="3" t="s">
        <v>14</v>
      </c>
      <c r="L1691" t="s">
        <v>2523</v>
      </c>
      <c r="M1691" s="3"/>
    </row>
    <row r="1692" spans="1:13">
      <c r="A1692" t="s">
        <v>2035</v>
      </c>
      <c r="B1692">
        <f ca="1">IF(OR(changes[[#This Row],[Type]]="Checklist",changes[[#This Row],[Type]]="checklist-flat"),1+IF(changes[[#This Row],[Type of change]] = "Edit",COUNTIFS($I$4:changes[[#This Row],[Name]],changes[[#This Row],[Name]], $E$4:changes[[#This Row],[Type of change]], "Edit")),B1691)</f>
        <v>2</v>
      </c>
      <c r="C1692" s="20">
        <v>44722</v>
      </c>
      <c r="D1692" s="20" t="s">
        <v>2493</v>
      </c>
      <c r="E1692" t="s">
        <v>2024</v>
      </c>
      <c r="F1692" s="14" t="s">
        <v>1959</v>
      </c>
      <c r="G1692" t="s">
        <v>1826</v>
      </c>
      <c r="H1692" t="s">
        <v>15</v>
      </c>
      <c r="I1692" t="s">
        <v>1834</v>
      </c>
      <c r="K1692" s="3" t="s">
        <v>14</v>
      </c>
      <c r="L1692" t="s">
        <v>2523</v>
      </c>
      <c r="M1692" s="3" t="s">
        <v>2524</v>
      </c>
    </row>
    <row r="1693" spans="1:13">
      <c r="A1693" t="s">
        <v>2035</v>
      </c>
      <c r="B1693">
        <f ca="1">IF(OR(changes[[#This Row],[Type]]="Checklist",changes[[#This Row],[Type]]="checklist-flat"),1+IF(changes[[#This Row],[Type of change]] = "Edit",COUNTIFS($I$4:changes[[#This Row],[Name]],changes[[#This Row],[Name]], $E$4:changes[[#This Row],[Type of change]], "Edit")),B1692)</f>
        <v>2</v>
      </c>
      <c r="C1693" s="20">
        <v>44722</v>
      </c>
      <c r="D1693" s="20" t="s">
        <v>2493</v>
      </c>
      <c r="E1693" t="s">
        <v>2024</v>
      </c>
      <c r="F1693" s="14" t="s">
        <v>1959</v>
      </c>
      <c r="G1693" t="s">
        <v>1826</v>
      </c>
      <c r="H1693" t="s">
        <v>432</v>
      </c>
      <c r="I1693" t="s">
        <v>1835</v>
      </c>
      <c r="K1693" s="3" t="s">
        <v>14</v>
      </c>
      <c r="L1693" t="s">
        <v>2523</v>
      </c>
      <c r="M1693" s="3"/>
    </row>
    <row r="1694" spans="1:13">
      <c r="A1694" t="s">
        <v>2035</v>
      </c>
      <c r="B1694">
        <f ca="1">IF(OR(changes[[#This Row],[Type]]="Checklist",changes[[#This Row],[Type]]="checklist-flat"),1+IF(changes[[#This Row],[Type of change]] = "Edit",COUNTIFS($I$4:changes[[#This Row],[Name]],changes[[#This Row],[Name]], $E$4:changes[[#This Row],[Type of change]], "Edit")),B1693)</f>
        <v>2</v>
      </c>
      <c r="C1694" s="20">
        <v>44722</v>
      </c>
      <c r="D1694" s="20" t="s">
        <v>2493</v>
      </c>
      <c r="E1694" t="s">
        <v>2024</v>
      </c>
      <c r="F1694" s="14" t="s">
        <v>1959</v>
      </c>
      <c r="G1694" t="s">
        <v>1826</v>
      </c>
      <c r="H1694" t="s">
        <v>15</v>
      </c>
      <c r="I1694" t="s">
        <v>1424</v>
      </c>
      <c r="K1694" s="3" t="s">
        <v>14</v>
      </c>
      <c r="L1694" t="s">
        <v>2523</v>
      </c>
      <c r="M1694" s="3"/>
    </row>
    <row r="1695" spans="1:13">
      <c r="A1695" t="s">
        <v>2035</v>
      </c>
      <c r="B1695">
        <f ca="1">IF(OR(changes[[#This Row],[Type]]="Checklist",changes[[#This Row],[Type]]="checklist-flat"),1+IF(changes[[#This Row],[Type of change]] = "Edit",COUNTIFS($I$4:changes[[#This Row],[Name]],changes[[#This Row],[Name]], $E$4:changes[[#This Row],[Type of change]], "Edit")),B1694)</f>
        <v>2</v>
      </c>
      <c r="C1695" s="20">
        <v>44722</v>
      </c>
      <c r="D1695" s="20" t="s">
        <v>2493</v>
      </c>
      <c r="E1695" t="s">
        <v>2024</v>
      </c>
      <c r="F1695" s="14" t="s">
        <v>1959</v>
      </c>
      <c r="G1695" t="s">
        <v>1826</v>
      </c>
      <c r="H1695" t="s">
        <v>15</v>
      </c>
      <c r="I1695" t="s">
        <v>1836</v>
      </c>
      <c r="K1695" s="3" t="s">
        <v>14</v>
      </c>
      <c r="L1695" t="s">
        <v>2523</v>
      </c>
      <c r="M1695" s="3"/>
    </row>
    <row r="1696" spans="1:13">
      <c r="A1696" t="s">
        <v>2035</v>
      </c>
      <c r="B1696">
        <f ca="1">IF(OR(changes[[#This Row],[Type]]="Checklist",changes[[#This Row],[Type]]="checklist-flat"),1+IF(changes[[#This Row],[Type of change]] = "Edit",COUNTIFS($I$4:changes[[#This Row],[Name]],changes[[#This Row],[Name]], $E$4:changes[[#This Row],[Type of change]], "Edit")),B1695)</f>
        <v>2</v>
      </c>
      <c r="C1696" s="20">
        <v>44722</v>
      </c>
      <c r="D1696" s="20" t="s">
        <v>2493</v>
      </c>
      <c r="E1696" t="s">
        <v>2024</v>
      </c>
      <c r="F1696" s="14" t="s">
        <v>1959</v>
      </c>
      <c r="G1696" t="s">
        <v>1826</v>
      </c>
      <c r="H1696" t="s">
        <v>15</v>
      </c>
      <c r="I1696" t="s">
        <v>1837</v>
      </c>
      <c r="K1696" s="3" t="s">
        <v>14</v>
      </c>
      <c r="L1696" t="s">
        <v>2523</v>
      </c>
      <c r="M1696" s="3"/>
    </row>
    <row r="1697" spans="1:13">
      <c r="A1697" t="s">
        <v>2035</v>
      </c>
      <c r="B1697">
        <f ca="1">IF(OR(changes[[#This Row],[Type]]="Checklist",changes[[#This Row],[Type]]="checklist-flat"),1+IF(changes[[#This Row],[Type of change]] = "Edit",COUNTIFS($I$4:changes[[#This Row],[Name]],changes[[#This Row],[Name]], $E$4:changes[[#This Row],[Type of change]], "Edit")),B1696)</f>
        <v>2</v>
      </c>
      <c r="C1697" s="20">
        <v>44722</v>
      </c>
      <c r="D1697" s="20" t="s">
        <v>2493</v>
      </c>
      <c r="E1697" t="s">
        <v>2024</v>
      </c>
      <c r="F1697" s="14" t="s">
        <v>1959</v>
      </c>
      <c r="G1697" t="s">
        <v>1826</v>
      </c>
      <c r="H1697" t="s">
        <v>15</v>
      </c>
      <c r="I1697" t="s">
        <v>1838</v>
      </c>
      <c r="K1697" s="3" t="s">
        <v>14</v>
      </c>
      <c r="L1697" t="s">
        <v>2523</v>
      </c>
      <c r="M1697" s="3"/>
    </row>
    <row r="1698" spans="1:13">
      <c r="A1698" t="s">
        <v>2035</v>
      </c>
      <c r="B1698">
        <f ca="1">IF(OR(changes[[#This Row],[Type]]="Checklist",changes[[#This Row],[Type]]="checklist-flat"),1+IF(changes[[#This Row],[Type of change]] = "Edit",COUNTIFS($I$4:changes[[#This Row],[Name]],changes[[#This Row],[Name]], $E$4:changes[[#This Row],[Type of change]], "Edit")),B1697)</f>
        <v>2</v>
      </c>
      <c r="C1698" s="20">
        <v>44722</v>
      </c>
      <c r="D1698" s="20" t="s">
        <v>2493</v>
      </c>
      <c r="E1698" t="s">
        <v>2024</v>
      </c>
      <c r="F1698" s="14" t="s">
        <v>1959</v>
      </c>
      <c r="G1698" t="s">
        <v>1826</v>
      </c>
      <c r="H1698" t="s">
        <v>15</v>
      </c>
      <c r="I1698" t="s">
        <v>1839</v>
      </c>
      <c r="K1698" s="3" t="s">
        <v>14</v>
      </c>
      <c r="L1698" t="s">
        <v>2523</v>
      </c>
      <c r="M1698" s="3"/>
    </row>
    <row r="1699" spans="1:13">
      <c r="A1699" t="s">
        <v>2035</v>
      </c>
      <c r="B1699">
        <f ca="1">IF(OR(changes[[#This Row],[Type]]="Checklist",changes[[#This Row],[Type]]="checklist-flat"),1+IF(changes[[#This Row],[Type of change]] = "Edit",COUNTIFS($I$4:changes[[#This Row],[Name]],changes[[#This Row],[Name]], $E$4:changes[[#This Row],[Type of change]], "Edit")),B1698)</f>
        <v>2</v>
      </c>
      <c r="C1699" s="20">
        <v>44722</v>
      </c>
      <c r="D1699" s="20" t="s">
        <v>2493</v>
      </c>
      <c r="E1699" t="s">
        <v>2024</v>
      </c>
      <c r="F1699" s="14" t="s">
        <v>1959</v>
      </c>
      <c r="G1699" t="s">
        <v>1826</v>
      </c>
      <c r="H1699" t="s">
        <v>15</v>
      </c>
      <c r="I1699" t="s">
        <v>1840</v>
      </c>
      <c r="K1699" s="3" t="s">
        <v>14</v>
      </c>
      <c r="L1699" t="s">
        <v>2523</v>
      </c>
      <c r="M1699" s="3"/>
    </row>
    <row r="1700" spans="1:13">
      <c r="A1700" t="s">
        <v>2035</v>
      </c>
      <c r="B1700">
        <f ca="1">IF(OR(changes[[#This Row],[Type]]="Checklist",changes[[#This Row],[Type]]="checklist-flat"),1+IF(changes[[#This Row],[Type of change]] = "Edit",COUNTIFS($I$4:changes[[#This Row],[Name]],changes[[#This Row],[Name]], $E$4:changes[[#This Row],[Type of change]], "Edit")),B1699)</f>
        <v>2</v>
      </c>
      <c r="C1700" s="20">
        <v>44722</v>
      </c>
      <c r="D1700" s="20" t="s">
        <v>2493</v>
      </c>
      <c r="E1700" t="s">
        <v>2024</v>
      </c>
      <c r="F1700" s="14" t="s">
        <v>1959</v>
      </c>
      <c r="G1700" t="s">
        <v>1826</v>
      </c>
      <c r="H1700" t="s">
        <v>15</v>
      </c>
      <c r="I1700" t="s">
        <v>1841</v>
      </c>
      <c r="K1700" s="3" t="s">
        <v>14</v>
      </c>
      <c r="L1700" t="s">
        <v>2523</v>
      </c>
      <c r="M1700" s="3"/>
    </row>
    <row r="1701" spans="1:13">
      <c r="A1701" t="s">
        <v>2035</v>
      </c>
      <c r="B1701">
        <f ca="1">IF(OR(changes[[#This Row],[Type]]="Checklist",changes[[#This Row],[Type]]="checklist-flat"),1+IF(changes[[#This Row],[Type of change]] = "Edit",COUNTIFS($I$4:changes[[#This Row],[Name]],changes[[#This Row],[Name]], $E$4:changes[[#This Row],[Type of change]], "Edit")),B1700)</f>
        <v>2</v>
      </c>
      <c r="C1701" s="20">
        <v>44722</v>
      </c>
      <c r="D1701" s="20" t="s">
        <v>2493</v>
      </c>
      <c r="E1701" t="s">
        <v>2024</v>
      </c>
      <c r="F1701" s="14" t="s">
        <v>1959</v>
      </c>
      <c r="G1701" t="s">
        <v>1826</v>
      </c>
      <c r="H1701" t="s">
        <v>15</v>
      </c>
      <c r="I1701" t="s">
        <v>1834</v>
      </c>
      <c r="K1701" s="3" t="s">
        <v>14</v>
      </c>
      <c r="L1701" t="s">
        <v>2523</v>
      </c>
      <c r="M1701" s="3" t="s">
        <v>2524</v>
      </c>
    </row>
    <row r="1702" spans="1:13">
      <c r="A1702" t="s">
        <v>2035</v>
      </c>
      <c r="B1702">
        <f ca="1">IF(OR(changes[[#This Row],[Type]]="Checklist",changes[[#This Row],[Type]]="checklist-flat"),1+IF(changes[[#This Row],[Type of change]] = "Edit",COUNTIFS($I$4:changes[[#This Row],[Name]],changes[[#This Row],[Name]], $E$4:changes[[#This Row],[Type of change]], "Edit")),B1701)</f>
        <v>2</v>
      </c>
      <c r="C1702" s="20">
        <v>44722</v>
      </c>
      <c r="D1702" s="20" t="s">
        <v>2493</v>
      </c>
      <c r="E1702" t="s">
        <v>2024</v>
      </c>
      <c r="F1702" s="14" t="s">
        <v>1959</v>
      </c>
      <c r="G1702" t="s">
        <v>1826</v>
      </c>
      <c r="H1702" t="s">
        <v>432</v>
      </c>
      <c r="I1702" t="s">
        <v>1842</v>
      </c>
      <c r="K1702" s="3" t="s">
        <v>14</v>
      </c>
      <c r="L1702" t="s">
        <v>2523</v>
      </c>
      <c r="M1702" s="3"/>
    </row>
    <row r="1703" spans="1:13">
      <c r="A1703" t="s">
        <v>2035</v>
      </c>
      <c r="B1703">
        <f ca="1">IF(OR(changes[[#This Row],[Type]]="Checklist",changes[[#This Row],[Type]]="checklist-flat"),1+IF(changes[[#This Row],[Type of change]] = "Edit",COUNTIFS($I$4:changes[[#This Row],[Name]],changes[[#This Row],[Name]], $E$4:changes[[#This Row],[Type of change]], "Edit")),B1702)</f>
        <v>2</v>
      </c>
      <c r="C1703" s="20">
        <v>44722</v>
      </c>
      <c r="D1703" s="20" t="s">
        <v>2493</v>
      </c>
      <c r="E1703" t="s">
        <v>2024</v>
      </c>
      <c r="F1703" s="14" t="s">
        <v>1959</v>
      </c>
      <c r="G1703" t="s">
        <v>1826</v>
      </c>
      <c r="H1703" t="s">
        <v>15</v>
      </c>
      <c r="I1703" t="s">
        <v>1843</v>
      </c>
      <c r="K1703" s="3" t="s">
        <v>14</v>
      </c>
      <c r="L1703" t="s">
        <v>2523</v>
      </c>
      <c r="M1703" s="3"/>
    </row>
    <row r="1704" spans="1:13">
      <c r="A1704" t="s">
        <v>2035</v>
      </c>
      <c r="B1704">
        <f ca="1">IF(OR(changes[[#This Row],[Type]]="Checklist",changes[[#This Row],[Type]]="checklist-flat"),1+IF(changes[[#This Row],[Type of change]] = "Edit",COUNTIFS($I$4:changes[[#This Row],[Name]],changes[[#This Row],[Name]], $E$4:changes[[#This Row],[Type of change]], "Edit")),B1703)</f>
        <v>2</v>
      </c>
      <c r="C1704" s="20">
        <v>44722</v>
      </c>
      <c r="D1704" s="20" t="s">
        <v>2493</v>
      </c>
      <c r="E1704" t="s">
        <v>2024</v>
      </c>
      <c r="F1704" s="14" t="s">
        <v>1959</v>
      </c>
      <c r="G1704" t="s">
        <v>1826</v>
      </c>
      <c r="H1704" t="s">
        <v>15</v>
      </c>
      <c r="I1704" t="s">
        <v>1844</v>
      </c>
      <c r="K1704" s="3" t="s">
        <v>14</v>
      </c>
      <c r="L1704" t="s">
        <v>2523</v>
      </c>
      <c r="M1704" s="3"/>
    </row>
    <row r="1705" spans="1:13">
      <c r="A1705" t="s">
        <v>2035</v>
      </c>
      <c r="B1705">
        <f ca="1">IF(OR(changes[[#This Row],[Type]]="Checklist",changes[[#This Row],[Type]]="checklist-flat"),1+IF(changes[[#This Row],[Type of change]] = "Edit",COUNTIFS($I$4:changes[[#This Row],[Name]],changes[[#This Row],[Name]], $E$4:changes[[#This Row],[Type of change]], "Edit")),B1704)</f>
        <v>1</v>
      </c>
      <c r="C1705" s="20">
        <v>44732</v>
      </c>
      <c r="D1705" s="2" t="s">
        <v>2201</v>
      </c>
      <c r="E1705" t="s">
        <v>2034</v>
      </c>
      <c r="F1705" s="14" t="s">
        <v>1958</v>
      </c>
      <c r="G1705" t="s">
        <v>1572</v>
      </c>
      <c r="H1705" t="s">
        <v>12</v>
      </c>
      <c r="I1705" t="s">
        <v>1572</v>
      </c>
      <c r="K1705" s="3"/>
      <c r="M1705" s="3"/>
    </row>
    <row r="1706" spans="1:13">
      <c r="A1706" t="s">
        <v>2035</v>
      </c>
      <c r="B1706">
        <f ca="1">IF(OR(changes[[#This Row],[Type]]="Checklist",changes[[#This Row],[Type]]="checklist-flat"),1+IF(changes[[#This Row],[Type of change]] = "Edit",COUNTIFS($I$4:changes[[#This Row],[Name]],changes[[#This Row],[Name]], $E$4:changes[[#This Row],[Type of change]], "Edit")),B1705)</f>
        <v>1</v>
      </c>
      <c r="C1706" s="20">
        <v>44732</v>
      </c>
      <c r="D1706" s="2" t="s">
        <v>2201</v>
      </c>
      <c r="E1706" t="s">
        <v>2034</v>
      </c>
      <c r="F1706" s="14" t="s">
        <v>1958</v>
      </c>
      <c r="G1706" t="s">
        <v>1572</v>
      </c>
      <c r="H1706" t="s">
        <v>15</v>
      </c>
      <c r="I1706" t="s">
        <v>22</v>
      </c>
      <c r="K1706" s="3"/>
      <c r="M1706" s="3"/>
    </row>
    <row r="1707" spans="1:13">
      <c r="A1707" t="s">
        <v>2035</v>
      </c>
      <c r="B1707">
        <f ca="1">IF(OR(changes[[#This Row],[Type]]="Checklist",changes[[#This Row],[Type]]="checklist-flat"),1+IF(changes[[#This Row],[Type of change]] = "Edit",COUNTIFS($I$4:changes[[#This Row],[Name]],changes[[#This Row],[Name]], $E$4:changes[[#This Row],[Type of change]], "Edit")),B1706)</f>
        <v>1</v>
      </c>
      <c r="C1707" s="20">
        <v>44732</v>
      </c>
      <c r="D1707" s="2" t="s">
        <v>2201</v>
      </c>
      <c r="E1707" t="s">
        <v>2034</v>
      </c>
      <c r="F1707" s="14" t="s">
        <v>1958</v>
      </c>
      <c r="G1707" t="s">
        <v>1572</v>
      </c>
      <c r="H1707" t="s">
        <v>15</v>
      </c>
      <c r="I1707" t="s">
        <v>23</v>
      </c>
      <c r="K1707" s="3"/>
      <c r="M1707" s="3"/>
    </row>
    <row r="1708" spans="1:13">
      <c r="A1708" t="s">
        <v>2035</v>
      </c>
      <c r="B1708">
        <f ca="1">IF(OR(changes[[#This Row],[Type]]="Checklist",changes[[#This Row],[Type]]="checklist-flat"),1+IF(changes[[#This Row],[Type of change]] = "Edit",COUNTIFS($I$4:changes[[#This Row],[Name]],changes[[#This Row],[Name]], $E$4:changes[[#This Row],[Type of change]], "Edit")),B1707)</f>
        <v>1</v>
      </c>
      <c r="C1708" s="20">
        <v>44732</v>
      </c>
      <c r="D1708" s="2" t="s">
        <v>2201</v>
      </c>
      <c r="E1708" t="s">
        <v>2034</v>
      </c>
      <c r="F1708" s="14" t="s">
        <v>1958</v>
      </c>
      <c r="G1708" t="s">
        <v>1572</v>
      </c>
      <c r="H1708" t="s">
        <v>15</v>
      </c>
      <c r="I1708" t="s">
        <v>1573</v>
      </c>
      <c r="K1708" s="3"/>
      <c r="M1708" s="3"/>
    </row>
    <row r="1709" spans="1:13">
      <c r="A1709" t="s">
        <v>2035</v>
      </c>
      <c r="B1709">
        <f ca="1">IF(OR(changes[[#This Row],[Type]]="Checklist",changes[[#This Row],[Type]]="checklist-flat"),1+IF(changes[[#This Row],[Type of change]] = "Edit",COUNTIFS($I$4:changes[[#This Row],[Name]],changes[[#This Row],[Name]], $E$4:changes[[#This Row],[Type of change]], "Edit")),B1708)</f>
        <v>1</v>
      </c>
      <c r="C1709" s="20">
        <v>44732</v>
      </c>
      <c r="D1709" s="2" t="s">
        <v>2201</v>
      </c>
      <c r="E1709" t="s">
        <v>2034</v>
      </c>
      <c r="F1709" s="14" t="s">
        <v>1958</v>
      </c>
      <c r="G1709" s="14" t="s">
        <v>1572</v>
      </c>
      <c r="H1709" t="s">
        <v>24</v>
      </c>
      <c r="I1709" t="s">
        <v>25</v>
      </c>
      <c r="K1709" s="3"/>
      <c r="M1709" s="3"/>
    </row>
    <row r="1710" spans="1:13">
      <c r="A1710" t="s">
        <v>2035</v>
      </c>
      <c r="B1710">
        <f ca="1">IF(OR(changes[[#This Row],[Type]]="Checklist",changes[[#This Row],[Type]]="checklist-flat"),1+IF(changes[[#This Row],[Type of change]] = "Edit",COUNTIFS($I$4:changes[[#This Row],[Name]],changes[[#This Row],[Name]], $E$4:changes[[#This Row],[Type of change]], "Edit")),B1709)</f>
        <v>1</v>
      </c>
      <c r="C1710" s="20">
        <v>44732</v>
      </c>
      <c r="D1710" s="2" t="s">
        <v>2201</v>
      </c>
      <c r="E1710" t="s">
        <v>2034</v>
      </c>
      <c r="F1710" s="14" t="s">
        <v>1958</v>
      </c>
      <c r="G1710" s="14" t="s">
        <v>1572</v>
      </c>
      <c r="H1710" t="s">
        <v>15</v>
      </c>
      <c r="I1710" t="s">
        <v>1574</v>
      </c>
      <c r="K1710" s="3"/>
      <c r="M1710" s="3"/>
    </row>
    <row r="1711" spans="1:13">
      <c r="A1711" t="s">
        <v>2035</v>
      </c>
      <c r="B1711">
        <f ca="1">IF(OR(changes[[#This Row],[Type]]="Checklist",changes[[#This Row],[Type]]="checklist-flat"),1+IF(changes[[#This Row],[Type of change]] = "Edit",COUNTIFS($I$4:changes[[#This Row],[Name]],changes[[#This Row],[Name]], $E$4:changes[[#This Row],[Type of change]], "Edit")),B1710)</f>
        <v>2</v>
      </c>
      <c r="C1711" s="20">
        <v>44732</v>
      </c>
      <c r="D1711" s="2" t="s">
        <v>2525</v>
      </c>
      <c r="E1711" t="s">
        <v>2024</v>
      </c>
      <c r="F1711" s="14" t="s">
        <v>1958</v>
      </c>
      <c r="G1711" s="14" t="s">
        <v>13</v>
      </c>
      <c r="H1711" t="s">
        <v>12</v>
      </c>
      <c r="I1711" t="s">
        <v>13</v>
      </c>
      <c r="K1711" s="3"/>
      <c r="M1711" s="3" t="s">
        <v>2526</v>
      </c>
    </row>
    <row r="1712" spans="1:13">
      <c r="A1712" t="s">
        <v>2035</v>
      </c>
      <c r="B1712">
        <f ca="1">IF(OR(changes[[#This Row],[Type]]="Checklist",changes[[#This Row],[Type]]="checklist-flat"),1+IF(changes[[#This Row],[Type of change]] = "Edit",COUNTIFS($I$4:changes[[#This Row],[Name]],changes[[#This Row],[Name]], $E$4:changes[[#This Row],[Type of change]], "Edit")),B1711)</f>
        <v>2</v>
      </c>
      <c r="C1712" s="20">
        <v>44732</v>
      </c>
      <c r="D1712" s="2" t="s">
        <v>2525</v>
      </c>
      <c r="E1712" t="s">
        <v>2024</v>
      </c>
      <c r="F1712" s="14" t="s">
        <v>1958</v>
      </c>
      <c r="G1712" s="14" t="s">
        <v>13</v>
      </c>
      <c r="H1712" t="s">
        <v>15</v>
      </c>
      <c r="I1712" s="24" t="s">
        <v>16</v>
      </c>
      <c r="K1712" s="3"/>
      <c r="M1712" s="3"/>
    </row>
    <row r="1713" spans="1:13">
      <c r="A1713" t="s">
        <v>2035</v>
      </c>
      <c r="B1713">
        <f ca="1">IF(OR(changes[[#This Row],[Type]]="Checklist",changes[[#This Row],[Type]]="checklist-flat"),1+IF(changes[[#This Row],[Type of change]] = "Edit",COUNTIFS($I$4:changes[[#This Row],[Name]],changes[[#This Row],[Name]], $E$4:changes[[#This Row],[Type of change]], "Edit")),B1712)</f>
        <v>2</v>
      </c>
      <c r="C1713" s="20">
        <v>44732</v>
      </c>
      <c r="D1713" s="2" t="s">
        <v>2525</v>
      </c>
      <c r="E1713" t="s">
        <v>2024</v>
      </c>
      <c r="F1713" s="14" t="s">
        <v>1958</v>
      </c>
      <c r="G1713" s="14" t="s">
        <v>13</v>
      </c>
      <c r="H1713" t="s">
        <v>15</v>
      </c>
      <c r="I1713" t="s">
        <v>17</v>
      </c>
      <c r="K1713" s="3"/>
      <c r="M1713" s="3"/>
    </row>
    <row r="1714" spans="1:13">
      <c r="A1714" t="s">
        <v>2035</v>
      </c>
      <c r="B1714">
        <f ca="1">IF(OR(changes[[#This Row],[Type]]="Checklist",changes[[#This Row],[Type]]="checklist-flat"),1+IF(changes[[#This Row],[Type of change]] = "Edit",COUNTIFS($I$4:changes[[#This Row],[Name]],changes[[#This Row],[Name]], $E$4:changes[[#This Row],[Type of change]], "Edit")),B1713)</f>
        <v>2</v>
      </c>
      <c r="C1714" s="20">
        <v>44732</v>
      </c>
      <c r="D1714" s="2" t="s">
        <v>2525</v>
      </c>
      <c r="E1714" t="s">
        <v>2024</v>
      </c>
      <c r="F1714" s="14" t="s">
        <v>1958</v>
      </c>
      <c r="G1714" s="14" t="s">
        <v>13</v>
      </c>
      <c r="H1714" t="s">
        <v>15</v>
      </c>
      <c r="I1714" t="s">
        <v>18</v>
      </c>
      <c r="K1714" s="3"/>
      <c r="M1714" s="3"/>
    </row>
    <row r="1715" spans="1:13">
      <c r="A1715" t="s">
        <v>2035</v>
      </c>
      <c r="B1715">
        <f ca="1">IF(OR(changes[[#This Row],[Type]]="Checklist",changes[[#This Row],[Type]]="checklist-flat"),1+IF(changes[[#This Row],[Type of change]] = "Edit",COUNTIFS($I$4:changes[[#This Row],[Name]],changes[[#This Row],[Name]], $E$4:changes[[#This Row],[Type of change]], "Edit")),B1714)</f>
        <v>2</v>
      </c>
      <c r="C1715" s="20">
        <v>44732</v>
      </c>
      <c r="D1715" s="2" t="s">
        <v>2525</v>
      </c>
      <c r="E1715" t="s">
        <v>2024</v>
      </c>
      <c r="F1715" s="14" t="s">
        <v>1958</v>
      </c>
      <c r="G1715" s="14" t="s">
        <v>13</v>
      </c>
      <c r="H1715" t="s">
        <v>15</v>
      </c>
      <c r="I1715" t="s">
        <v>19</v>
      </c>
      <c r="K1715" s="3"/>
      <c r="M1715" s="3"/>
    </row>
    <row r="1716" spans="1:13">
      <c r="A1716" t="s">
        <v>2035</v>
      </c>
      <c r="B1716">
        <f ca="1">IF(OR(changes[[#This Row],[Type]]="Checklist",changes[[#This Row],[Type]]="checklist-flat"),1+IF(changes[[#This Row],[Type of change]] = "Edit",COUNTIFS($I$4:changes[[#This Row],[Name]],changes[[#This Row],[Name]], $E$4:changes[[#This Row],[Type of change]], "Edit")),B1715)</f>
        <v>2</v>
      </c>
      <c r="C1716" s="20">
        <v>44732</v>
      </c>
      <c r="D1716" s="2" t="s">
        <v>2525</v>
      </c>
      <c r="E1716" t="s">
        <v>2024</v>
      </c>
      <c r="F1716" s="14" t="s">
        <v>1958</v>
      </c>
      <c r="G1716" s="14" t="s">
        <v>13</v>
      </c>
      <c r="H1716" t="s">
        <v>15</v>
      </c>
      <c r="I1716" t="s">
        <v>20</v>
      </c>
      <c r="K1716" s="3"/>
      <c r="M1716" s="3"/>
    </row>
    <row r="1717" spans="1:13">
      <c r="A1717" t="s">
        <v>2035</v>
      </c>
      <c r="B1717">
        <f ca="1">IF(OR(changes[[#This Row],[Type]]="Checklist",changes[[#This Row],[Type]]="checklist-flat"),1+IF(changes[[#This Row],[Type of change]] = "Edit",COUNTIFS($I$4:changes[[#This Row],[Name]],changes[[#This Row],[Name]], $E$4:changes[[#This Row],[Type of change]], "Edit")),B1716)</f>
        <v>2</v>
      </c>
      <c r="C1717" s="20">
        <v>44732</v>
      </c>
      <c r="D1717" s="2" t="s">
        <v>2493</v>
      </c>
      <c r="E1717" t="s">
        <v>2024</v>
      </c>
      <c r="F1717" s="14" t="s">
        <v>1959</v>
      </c>
      <c r="G1717" s="14" t="s">
        <v>1688</v>
      </c>
      <c r="H1717" t="s">
        <v>12</v>
      </c>
      <c r="I1717" t="s">
        <v>1688</v>
      </c>
      <c r="K1717" s="3" t="s">
        <v>14</v>
      </c>
      <c r="L1717" t="s">
        <v>2523</v>
      </c>
      <c r="M1717" s="3"/>
    </row>
    <row r="1718" spans="1:13">
      <c r="A1718" t="s">
        <v>2035</v>
      </c>
      <c r="B1718">
        <f ca="1">IF(OR(changes[[#This Row],[Type]]="Checklist",changes[[#This Row],[Type]]="checklist-flat"),1+IF(changes[[#This Row],[Type of change]] = "Edit",COUNTIFS($I$4:changes[[#This Row],[Name]],changes[[#This Row],[Name]], $E$4:changes[[#This Row],[Type of change]], "Edit")),B1717)</f>
        <v>2</v>
      </c>
      <c r="C1718" s="20">
        <v>44732</v>
      </c>
      <c r="D1718" s="2" t="s">
        <v>2493</v>
      </c>
      <c r="E1718" t="s">
        <v>2024</v>
      </c>
      <c r="F1718" s="14" t="s">
        <v>1959</v>
      </c>
      <c r="G1718" s="14" t="s">
        <v>1688</v>
      </c>
      <c r="H1718" t="s">
        <v>15</v>
      </c>
      <c r="I1718" t="s">
        <v>1689</v>
      </c>
      <c r="K1718" s="3" t="s">
        <v>14</v>
      </c>
      <c r="L1718" t="s">
        <v>2523</v>
      </c>
      <c r="M1718" s="3"/>
    </row>
    <row r="1719" spans="1:13">
      <c r="A1719" t="s">
        <v>2035</v>
      </c>
      <c r="B1719">
        <f ca="1">IF(OR(changes[[#This Row],[Type]]="Checklist",changes[[#This Row],[Type]]="checklist-flat"),1+IF(changes[[#This Row],[Type of change]] = "Edit",COUNTIFS($I$4:changes[[#This Row],[Name]],changes[[#This Row],[Name]], $E$4:changes[[#This Row],[Type of change]], "Edit")),B1718)</f>
        <v>2</v>
      </c>
      <c r="C1719" s="20">
        <v>44732</v>
      </c>
      <c r="D1719" s="2" t="s">
        <v>2493</v>
      </c>
      <c r="E1719" t="s">
        <v>2024</v>
      </c>
      <c r="F1719" s="14" t="s">
        <v>1959</v>
      </c>
      <c r="G1719" s="14" t="s">
        <v>1688</v>
      </c>
      <c r="H1719" t="s">
        <v>182</v>
      </c>
      <c r="I1719" t="s">
        <v>523</v>
      </c>
      <c r="K1719" s="3" t="s">
        <v>14</v>
      </c>
      <c r="L1719" t="s">
        <v>2523</v>
      </c>
      <c r="M1719" s="3"/>
    </row>
    <row r="1720" spans="1:13">
      <c r="A1720" t="s">
        <v>2035</v>
      </c>
      <c r="B1720">
        <f ca="1">IF(OR(changes[[#This Row],[Type]]="Checklist",changes[[#This Row],[Type]]="checklist-flat"),1+IF(changes[[#This Row],[Type of change]] = "Edit",COUNTIFS($I$4:changes[[#This Row],[Name]],changes[[#This Row],[Name]], $E$4:changes[[#This Row],[Type of change]], "Edit")),B1719)</f>
        <v>2</v>
      </c>
      <c r="C1720" s="20">
        <v>44732</v>
      </c>
      <c r="D1720" s="2" t="s">
        <v>2493</v>
      </c>
      <c r="E1720" t="s">
        <v>2024</v>
      </c>
      <c r="F1720" s="14" t="s">
        <v>1959</v>
      </c>
      <c r="G1720" s="14" t="s">
        <v>1688</v>
      </c>
      <c r="H1720" t="s">
        <v>15</v>
      </c>
      <c r="I1720" t="s">
        <v>1690</v>
      </c>
      <c r="K1720" s="3" t="s">
        <v>14</v>
      </c>
      <c r="L1720" t="s">
        <v>2523</v>
      </c>
      <c r="M1720" s="3"/>
    </row>
    <row r="1721" spans="1:13">
      <c r="A1721" t="s">
        <v>2035</v>
      </c>
      <c r="B1721">
        <f ca="1">IF(OR(changes[[#This Row],[Type]]="Checklist",changes[[#This Row],[Type]]="checklist-flat"),1+IF(changes[[#This Row],[Type of change]] = "Edit",COUNTIFS($I$4:changes[[#This Row],[Name]],changes[[#This Row],[Name]], $E$4:changes[[#This Row],[Type of change]], "Edit")),B1720)</f>
        <v>2</v>
      </c>
      <c r="C1721" s="20">
        <v>44732</v>
      </c>
      <c r="D1721" s="2" t="s">
        <v>2493</v>
      </c>
      <c r="E1721" t="s">
        <v>2024</v>
      </c>
      <c r="F1721" s="14" t="s">
        <v>1959</v>
      </c>
      <c r="G1721" s="14" t="s">
        <v>1688</v>
      </c>
      <c r="H1721" t="s">
        <v>15</v>
      </c>
      <c r="I1721" t="s">
        <v>1691</v>
      </c>
      <c r="K1721" s="3" t="s">
        <v>14</v>
      </c>
      <c r="L1721" t="s">
        <v>2523</v>
      </c>
      <c r="M1721" s="3"/>
    </row>
    <row r="1722" spans="1:13">
      <c r="A1722" t="s">
        <v>2035</v>
      </c>
      <c r="B1722">
        <f ca="1">IF(OR(changes[[#This Row],[Type]]="Checklist",changes[[#This Row],[Type]]="checklist-flat"),1+IF(changes[[#This Row],[Type of change]] = "Edit",COUNTIFS($I$4:changes[[#This Row],[Name]],changes[[#This Row],[Name]], $E$4:changes[[#This Row],[Type of change]], "Edit")),B1721)</f>
        <v>2</v>
      </c>
      <c r="C1722" s="20">
        <v>44732</v>
      </c>
      <c r="D1722" s="2" t="s">
        <v>2493</v>
      </c>
      <c r="E1722" t="s">
        <v>2024</v>
      </c>
      <c r="F1722" s="14" t="s">
        <v>1959</v>
      </c>
      <c r="G1722" s="14" t="s">
        <v>1688</v>
      </c>
      <c r="H1722" t="s">
        <v>15</v>
      </c>
      <c r="I1722" t="s">
        <v>1692</v>
      </c>
      <c r="K1722" s="3" t="s">
        <v>14</v>
      </c>
      <c r="L1722" t="s">
        <v>2523</v>
      </c>
      <c r="M1722" s="3"/>
    </row>
    <row r="1723" spans="1:13">
      <c r="A1723" t="s">
        <v>2035</v>
      </c>
      <c r="B1723">
        <f ca="1">IF(OR(changes[[#This Row],[Type]]="Checklist",changes[[#This Row],[Type]]="checklist-flat"),1+IF(changes[[#This Row],[Type of change]] = "Edit",COUNTIFS($I$4:changes[[#This Row],[Name]],changes[[#This Row],[Name]], $E$4:changes[[#This Row],[Type of change]], "Edit")),B1722)</f>
        <v>2</v>
      </c>
      <c r="C1723" s="20">
        <v>44732</v>
      </c>
      <c r="D1723" s="2" t="s">
        <v>2493</v>
      </c>
      <c r="E1723" t="s">
        <v>2024</v>
      </c>
      <c r="F1723" s="14" t="s">
        <v>1959</v>
      </c>
      <c r="G1723" s="14" t="s">
        <v>1688</v>
      </c>
      <c r="H1723" t="s">
        <v>15</v>
      </c>
      <c r="I1723" t="s">
        <v>1693</v>
      </c>
      <c r="K1723" s="3" t="s">
        <v>14</v>
      </c>
      <c r="L1723" t="s">
        <v>2523</v>
      </c>
      <c r="M1723" s="3" t="s">
        <v>2527</v>
      </c>
    </row>
    <row r="1724" spans="1:13">
      <c r="A1724" t="s">
        <v>2035</v>
      </c>
      <c r="B1724">
        <f ca="1">IF(OR(changes[[#This Row],[Type]]="Checklist",changes[[#This Row],[Type]]="checklist-flat"),1+IF(changes[[#This Row],[Type of change]] = "Edit",COUNTIFS($I$4:changes[[#This Row],[Name]],changes[[#This Row],[Name]], $E$4:changes[[#This Row],[Type of change]], "Edit")),B1723)</f>
        <v>2</v>
      </c>
      <c r="C1724" s="20">
        <v>44732</v>
      </c>
      <c r="D1724" s="2" t="s">
        <v>2493</v>
      </c>
      <c r="E1724" t="s">
        <v>2024</v>
      </c>
      <c r="F1724" s="14" t="s">
        <v>1959</v>
      </c>
      <c r="G1724" s="14" t="s">
        <v>1688</v>
      </c>
      <c r="H1724" t="s">
        <v>15</v>
      </c>
      <c r="I1724" t="s">
        <v>1694</v>
      </c>
      <c r="K1724" s="3" t="s">
        <v>14</v>
      </c>
      <c r="L1724" t="s">
        <v>2523</v>
      </c>
      <c r="M1724" s="3"/>
    </row>
    <row r="1725" spans="1:13">
      <c r="A1725" t="s">
        <v>2035</v>
      </c>
      <c r="B1725">
        <f ca="1">IF(OR(changes[[#This Row],[Type]]="Checklist",changes[[#This Row],[Type]]="checklist-flat"),1+IF(changes[[#This Row],[Type of change]] = "Edit",COUNTIFS($I$4:changes[[#This Row],[Name]],changes[[#This Row],[Name]], $E$4:changes[[#This Row],[Type of change]], "Edit")),B1724)</f>
        <v>2</v>
      </c>
      <c r="C1725" s="20">
        <v>44732</v>
      </c>
      <c r="D1725" s="2" t="s">
        <v>2493</v>
      </c>
      <c r="E1725" t="s">
        <v>2024</v>
      </c>
      <c r="F1725" s="14" t="s">
        <v>1959</v>
      </c>
      <c r="G1725" s="14" t="s">
        <v>1688</v>
      </c>
      <c r="H1725" t="s">
        <v>182</v>
      </c>
      <c r="I1725" t="s">
        <v>1695</v>
      </c>
      <c r="K1725" s="3" t="s">
        <v>14</v>
      </c>
      <c r="L1725" t="s">
        <v>2523</v>
      </c>
      <c r="M1725" s="3"/>
    </row>
    <row r="1726" spans="1:13">
      <c r="A1726" t="s">
        <v>2035</v>
      </c>
      <c r="B1726">
        <f ca="1">IF(OR(changes[[#This Row],[Type]]="Checklist",changes[[#This Row],[Type]]="checklist-flat"),1+IF(changes[[#This Row],[Type of change]] = "Edit",COUNTIFS($I$4:changes[[#This Row],[Name]],changes[[#This Row],[Name]], $E$4:changes[[#This Row],[Type of change]], "Edit")),B1725)</f>
        <v>2</v>
      </c>
      <c r="C1726" s="20">
        <v>44732</v>
      </c>
      <c r="D1726" s="2" t="s">
        <v>2493</v>
      </c>
      <c r="E1726" t="s">
        <v>2024</v>
      </c>
      <c r="F1726" s="14" t="s">
        <v>1959</v>
      </c>
      <c r="G1726" s="14" t="s">
        <v>1688</v>
      </c>
      <c r="H1726" t="s">
        <v>15</v>
      </c>
      <c r="I1726" t="s">
        <v>1696</v>
      </c>
      <c r="K1726" s="3" t="s">
        <v>14</v>
      </c>
      <c r="L1726" t="s">
        <v>2523</v>
      </c>
      <c r="M1726" s="3"/>
    </row>
    <row r="1727" spans="1:13">
      <c r="A1727" t="s">
        <v>2035</v>
      </c>
      <c r="B1727">
        <f ca="1">IF(OR(changes[[#This Row],[Type]]="Checklist",changes[[#This Row],[Type]]="checklist-flat"),1+IF(changes[[#This Row],[Type of change]] = "Edit",COUNTIFS($I$4:changes[[#This Row],[Name]],changes[[#This Row],[Name]], $E$4:changes[[#This Row],[Type of change]], "Edit")),B1726)</f>
        <v>2</v>
      </c>
      <c r="C1727" s="20">
        <v>44732</v>
      </c>
      <c r="D1727" s="2" t="s">
        <v>2493</v>
      </c>
      <c r="E1727" t="s">
        <v>2024</v>
      </c>
      <c r="F1727" s="14" t="s">
        <v>1959</v>
      </c>
      <c r="G1727" s="14" t="s">
        <v>1688</v>
      </c>
      <c r="H1727" t="s">
        <v>182</v>
      </c>
      <c r="I1727" t="s">
        <v>1697</v>
      </c>
      <c r="K1727" s="3" t="s">
        <v>14</v>
      </c>
      <c r="L1727" t="s">
        <v>2523</v>
      </c>
      <c r="M1727" s="3"/>
    </row>
    <row r="1728" spans="1:13">
      <c r="A1728" t="s">
        <v>2035</v>
      </c>
      <c r="B1728">
        <f ca="1">IF(OR(changes[[#This Row],[Type]]="Checklist",changes[[#This Row],[Type]]="checklist-flat"),1+IF(changes[[#This Row],[Type of change]] = "Edit",COUNTIFS($I$4:changes[[#This Row],[Name]],changes[[#This Row],[Name]], $E$4:changes[[#This Row],[Type of change]], "Edit")),B1727)</f>
        <v>2</v>
      </c>
      <c r="C1728" s="20">
        <v>44732</v>
      </c>
      <c r="D1728" s="2" t="s">
        <v>2493</v>
      </c>
      <c r="E1728" t="s">
        <v>2024</v>
      </c>
      <c r="F1728" s="14" t="s">
        <v>1959</v>
      </c>
      <c r="G1728" s="14" t="s">
        <v>1688</v>
      </c>
      <c r="H1728" t="s">
        <v>15</v>
      </c>
      <c r="I1728" t="s">
        <v>1698</v>
      </c>
      <c r="K1728" s="3" t="s">
        <v>14</v>
      </c>
      <c r="L1728" t="s">
        <v>2523</v>
      </c>
      <c r="M1728" s="3"/>
    </row>
    <row r="1729" spans="1:13">
      <c r="A1729" t="s">
        <v>2035</v>
      </c>
      <c r="B1729">
        <f ca="1">IF(OR(changes[[#This Row],[Type]]="Checklist",changes[[#This Row],[Type]]="checklist-flat"),1+IF(changes[[#This Row],[Type of change]] = "Edit",COUNTIFS($I$4:changes[[#This Row],[Name]],changes[[#This Row],[Name]], $E$4:changes[[#This Row],[Type of change]], "Edit")),B1728)</f>
        <v>2</v>
      </c>
      <c r="C1729" s="20">
        <v>44740</v>
      </c>
      <c r="D1729" s="2" t="s">
        <v>2493</v>
      </c>
      <c r="E1729" t="s">
        <v>2024</v>
      </c>
      <c r="F1729" s="14" t="s">
        <v>1959</v>
      </c>
      <c r="G1729" t="s">
        <v>2528</v>
      </c>
      <c r="H1729" t="s">
        <v>12</v>
      </c>
      <c r="I1729" t="s">
        <v>2529</v>
      </c>
      <c r="K1729" s="3" t="s">
        <v>14</v>
      </c>
      <c r="L1729" t="s">
        <v>2530</v>
      </c>
      <c r="M1729" s="3" t="s">
        <v>2531</v>
      </c>
    </row>
    <row r="1730" spans="1:13">
      <c r="A1730" t="s">
        <v>2035</v>
      </c>
      <c r="B1730">
        <f ca="1">IF(OR(changes[[#This Row],[Type]]="Checklist",changes[[#This Row],[Type]]="checklist-flat"),1+IF(changes[[#This Row],[Type of change]] = "Edit",COUNTIFS($I$4:changes[[#This Row],[Name]],changes[[#This Row],[Name]], $E$4:changes[[#This Row],[Type of change]], "Edit")),B1729)</f>
        <v>2</v>
      </c>
      <c r="C1730" s="20">
        <v>44740</v>
      </c>
      <c r="D1730" s="2" t="s">
        <v>2493</v>
      </c>
      <c r="E1730" t="s">
        <v>2024</v>
      </c>
      <c r="F1730" s="14" t="s">
        <v>1959</v>
      </c>
      <c r="G1730" t="s">
        <v>2528</v>
      </c>
      <c r="H1730" t="s">
        <v>15</v>
      </c>
      <c r="I1730" t="s">
        <v>1424</v>
      </c>
      <c r="K1730" s="3" t="s">
        <v>14</v>
      </c>
      <c r="L1730" t="s">
        <v>2530</v>
      </c>
      <c r="M1730" s="3"/>
    </row>
    <row r="1731" spans="1:13">
      <c r="A1731" t="s">
        <v>2035</v>
      </c>
      <c r="B1731">
        <f ca="1">IF(OR(changes[[#This Row],[Type]]="Checklist",changes[[#This Row],[Type]]="checklist-flat"),1+IF(changes[[#This Row],[Type of change]] = "Edit",COUNTIFS($I$4:changes[[#This Row],[Name]],changes[[#This Row],[Name]], $E$4:changes[[#This Row],[Type of change]], "Edit")),B1730)</f>
        <v>2</v>
      </c>
      <c r="C1731" s="20">
        <v>44740</v>
      </c>
      <c r="D1731" s="2" t="s">
        <v>2493</v>
      </c>
      <c r="E1731" t="s">
        <v>2024</v>
      </c>
      <c r="F1731" s="14" t="s">
        <v>1959</v>
      </c>
      <c r="G1731" t="s">
        <v>2528</v>
      </c>
      <c r="H1731" t="s">
        <v>15</v>
      </c>
      <c r="I1731" t="s">
        <v>1866</v>
      </c>
      <c r="K1731" s="3" t="s">
        <v>14</v>
      </c>
      <c r="L1731" t="s">
        <v>2530</v>
      </c>
      <c r="M1731" s="3"/>
    </row>
    <row r="1732" spans="1:13">
      <c r="A1732" t="s">
        <v>2035</v>
      </c>
      <c r="B1732">
        <f ca="1">IF(OR(changes[[#This Row],[Type]]="Checklist",changes[[#This Row],[Type]]="checklist-flat"),1+IF(changes[[#This Row],[Type of change]] = "Edit",COUNTIFS($I$4:changes[[#This Row],[Name]],changes[[#This Row],[Name]], $E$4:changes[[#This Row],[Type of change]], "Edit")),B1731)</f>
        <v>2</v>
      </c>
      <c r="C1732" s="20">
        <v>44740</v>
      </c>
      <c r="D1732" s="2" t="s">
        <v>2493</v>
      </c>
      <c r="E1732" t="s">
        <v>2024</v>
      </c>
      <c r="F1732" s="14" t="s">
        <v>1959</v>
      </c>
      <c r="G1732" t="s">
        <v>2528</v>
      </c>
      <c r="H1732" t="s">
        <v>15</v>
      </c>
      <c r="I1732" t="s">
        <v>1810</v>
      </c>
      <c r="K1732" s="3" t="s">
        <v>14</v>
      </c>
      <c r="L1732" t="s">
        <v>2530</v>
      </c>
      <c r="M1732" s="3"/>
    </row>
    <row r="1733" spans="1:13">
      <c r="A1733" t="s">
        <v>2035</v>
      </c>
      <c r="B1733">
        <f ca="1">IF(OR(changes[[#This Row],[Type]]="Checklist",changes[[#This Row],[Type]]="checklist-flat"),1+IF(changes[[#This Row],[Type of change]] = "Edit",COUNTIFS($I$4:changes[[#This Row],[Name]],changes[[#This Row],[Name]], $E$4:changes[[#This Row],[Type of change]], "Edit")),B1732)</f>
        <v>2</v>
      </c>
      <c r="C1733" s="20">
        <v>44740</v>
      </c>
      <c r="D1733" s="2" t="s">
        <v>2493</v>
      </c>
      <c r="E1733" t="s">
        <v>2024</v>
      </c>
      <c r="F1733" s="14" t="s">
        <v>1959</v>
      </c>
      <c r="G1733" t="s">
        <v>2528</v>
      </c>
      <c r="H1733" t="s">
        <v>15</v>
      </c>
      <c r="I1733" t="s">
        <v>1867</v>
      </c>
      <c r="K1733" s="3" t="s">
        <v>14</v>
      </c>
      <c r="L1733" t="s">
        <v>2530</v>
      </c>
      <c r="M1733" s="3"/>
    </row>
    <row r="1734" spans="1:13">
      <c r="A1734" t="s">
        <v>2035</v>
      </c>
      <c r="B1734">
        <f ca="1">IF(OR(changes[[#This Row],[Type]]="Checklist",changes[[#This Row],[Type]]="checklist-flat"),1+IF(changes[[#This Row],[Type of change]] = "Edit",COUNTIFS($I$4:changes[[#This Row],[Name]],changes[[#This Row],[Name]], $E$4:changes[[#This Row],[Type of change]], "Edit")),B1733)</f>
        <v>2</v>
      </c>
      <c r="C1734" s="20">
        <v>44740</v>
      </c>
      <c r="D1734" s="2" t="s">
        <v>2493</v>
      </c>
      <c r="E1734" t="s">
        <v>2024</v>
      </c>
      <c r="F1734" s="14" t="s">
        <v>1959</v>
      </c>
      <c r="G1734" t="s">
        <v>2528</v>
      </c>
      <c r="H1734" t="s">
        <v>15</v>
      </c>
      <c r="I1734" t="s">
        <v>1868</v>
      </c>
      <c r="K1734" s="3" t="s">
        <v>14</v>
      </c>
      <c r="L1734" t="s">
        <v>2530</v>
      </c>
      <c r="M1734" s="3"/>
    </row>
    <row r="1735" spans="1:13">
      <c r="A1735" t="s">
        <v>2035</v>
      </c>
      <c r="B1735">
        <f ca="1">IF(OR(changes[[#This Row],[Type]]="Checklist",changes[[#This Row],[Type]]="checklist-flat"),1+IF(changes[[#This Row],[Type of change]] = "Edit",COUNTIFS($I$4:changes[[#This Row],[Name]],changes[[#This Row],[Name]], $E$4:changes[[#This Row],[Type of change]], "Edit")),B1734)</f>
        <v>1</v>
      </c>
      <c r="C1735" s="20">
        <v>44742</v>
      </c>
      <c r="D1735" s="2" t="s">
        <v>2525</v>
      </c>
      <c r="E1735" t="s">
        <v>2034</v>
      </c>
      <c r="F1735" s="14" t="s">
        <v>1959</v>
      </c>
      <c r="G1735" t="s">
        <v>1763</v>
      </c>
      <c r="H1735" t="s">
        <v>12</v>
      </c>
      <c r="I1735" t="s">
        <v>1763</v>
      </c>
      <c r="K1735" s="3" t="s">
        <v>14</v>
      </c>
      <c r="L1735" t="s">
        <v>2532</v>
      </c>
      <c r="M1735" s="3" t="s">
        <v>2533</v>
      </c>
    </row>
    <row r="1736" spans="1:13">
      <c r="A1736" t="s">
        <v>2035</v>
      </c>
      <c r="B1736">
        <f ca="1">IF(OR(changes[[#This Row],[Type]]="Checklist",changes[[#This Row],[Type]]="checklist-flat"),1+IF(changes[[#This Row],[Type of change]] = "Edit",COUNTIFS($I$4:changes[[#This Row],[Name]],changes[[#This Row],[Name]], $E$4:changes[[#This Row],[Type of change]], "Edit")),B1735)</f>
        <v>1</v>
      </c>
      <c r="C1736" s="20">
        <v>44742</v>
      </c>
      <c r="D1736" s="2" t="s">
        <v>2525</v>
      </c>
      <c r="E1736" t="s">
        <v>2034</v>
      </c>
      <c r="F1736" s="14" t="s">
        <v>1959</v>
      </c>
      <c r="G1736" t="s">
        <v>1763</v>
      </c>
      <c r="H1736" t="s">
        <v>15</v>
      </c>
      <c r="I1736" t="s">
        <v>899</v>
      </c>
      <c r="K1736" s="3" t="s">
        <v>14</v>
      </c>
      <c r="L1736" t="s">
        <v>2532</v>
      </c>
      <c r="M1736" s="3"/>
    </row>
    <row r="1737" spans="1:13">
      <c r="A1737" t="s">
        <v>2035</v>
      </c>
      <c r="B1737">
        <f ca="1">IF(OR(changes[[#This Row],[Type]]="Checklist",changes[[#This Row],[Type]]="checklist-flat"),1+IF(changes[[#This Row],[Type of change]] = "Edit",COUNTIFS($I$4:changes[[#This Row],[Name]],changes[[#This Row],[Name]], $E$4:changes[[#This Row],[Type of change]], "Edit")),B1736)</f>
        <v>1</v>
      </c>
      <c r="C1737" s="20">
        <v>44742</v>
      </c>
      <c r="D1737" s="2" t="s">
        <v>2525</v>
      </c>
      <c r="E1737" t="s">
        <v>2034</v>
      </c>
      <c r="F1737" s="14" t="s">
        <v>1959</v>
      </c>
      <c r="G1737" t="s">
        <v>1763</v>
      </c>
      <c r="H1737" t="s">
        <v>15</v>
      </c>
      <c r="I1737" t="s">
        <v>1764</v>
      </c>
      <c r="K1737" s="3" t="s">
        <v>14</v>
      </c>
      <c r="L1737" t="s">
        <v>2532</v>
      </c>
      <c r="M1737" s="3"/>
    </row>
    <row r="1738" spans="1:13">
      <c r="A1738" t="s">
        <v>2035</v>
      </c>
      <c r="B1738">
        <f ca="1">IF(OR(changes[[#This Row],[Type]]="Checklist",changes[[#This Row],[Type]]="checklist-flat"),1+IF(changes[[#This Row],[Type of change]] = "Edit",COUNTIFS($I$4:changes[[#This Row],[Name]],changes[[#This Row],[Name]], $E$4:changes[[#This Row],[Type of change]], "Edit")),B1737)</f>
        <v>1</v>
      </c>
      <c r="C1738" s="20">
        <v>44742</v>
      </c>
      <c r="D1738" s="2" t="s">
        <v>2525</v>
      </c>
      <c r="E1738" t="s">
        <v>2034</v>
      </c>
      <c r="F1738" s="14" t="s">
        <v>1959</v>
      </c>
      <c r="G1738" t="s">
        <v>1763</v>
      </c>
      <c r="H1738" t="s">
        <v>15</v>
      </c>
      <c r="I1738" t="s">
        <v>898</v>
      </c>
      <c r="K1738" s="3" t="s">
        <v>14</v>
      </c>
      <c r="L1738" t="s">
        <v>2532</v>
      </c>
      <c r="M1738" s="3"/>
    </row>
    <row r="1739" spans="1:13">
      <c r="A1739" t="s">
        <v>2035</v>
      </c>
      <c r="B1739">
        <f ca="1">IF(OR(changes[[#This Row],[Type]]="Checklist",changes[[#This Row],[Type]]="checklist-flat"),1+IF(changes[[#This Row],[Type of change]] = "Edit",COUNTIFS($I$4:changes[[#This Row],[Name]],changes[[#This Row],[Name]], $E$4:changes[[#This Row],[Type of change]], "Edit")),B1738)</f>
        <v>1</v>
      </c>
      <c r="C1739" s="20">
        <v>44742</v>
      </c>
      <c r="D1739" s="2" t="s">
        <v>2525</v>
      </c>
      <c r="E1739" t="s">
        <v>2034</v>
      </c>
      <c r="F1739" s="14" t="s">
        <v>1959</v>
      </c>
      <c r="G1739" t="s">
        <v>1763</v>
      </c>
      <c r="H1739" t="s">
        <v>15</v>
      </c>
      <c r="I1739" t="s">
        <v>1765</v>
      </c>
      <c r="K1739" s="3" t="s">
        <v>14</v>
      </c>
      <c r="L1739" t="s">
        <v>2532</v>
      </c>
      <c r="M1739" s="3"/>
    </row>
    <row r="1740" spans="1:13">
      <c r="A1740" t="s">
        <v>2035</v>
      </c>
      <c r="B1740">
        <f ca="1">IF(OR(changes[[#This Row],[Type]]="Checklist",changes[[#This Row],[Type]]="checklist-flat"),1+IF(changes[[#This Row],[Type of change]] = "Edit",COUNTIFS($I$4:changes[[#This Row],[Name]],changes[[#This Row],[Name]], $E$4:changes[[#This Row],[Type of change]], "Edit")),B1739)</f>
        <v>1</v>
      </c>
      <c r="C1740" s="20">
        <v>44742</v>
      </c>
      <c r="D1740" s="2" t="s">
        <v>2525</v>
      </c>
      <c r="E1740" t="s">
        <v>2034</v>
      </c>
      <c r="F1740" s="14" t="s">
        <v>1958</v>
      </c>
      <c r="G1740" t="s">
        <v>192</v>
      </c>
      <c r="H1740" t="s">
        <v>12</v>
      </c>
      <c r="I1740" t="s">
        <v>192</v>
      </c>
      <c r="K1740" s="3" t="s">
        <v>14</v>
      </c>
      <c r="M1740" s="3"/>
    </row>
    <row r="1741" spans="1:13">
      <c r="A1741" t="s">
        <v>2035</v>
      </c>
      <c r="B1741">
        <f ca="1">IF(OR(changes[[#This Row],[Type]]="Checklist",changes[[#This Row],[Type]]="checklist-flat"),1+IF(changes[[#This Row],[Type of change]] = "Edit",COUNTIFS($I$4:changes[[#This Row],[Name]],changes[[#This Row],[Name]], $E$4:changes[[#This Row],[Type of change]], "Edit")),B1740)</f>
        <v>1</v>
      </c>
      <c r="C1741" s="20">
        <v>44742</v>
      </c>
      <c r="D1741" s="2" t="s">
        <v>2525</v>
      </c>
      <c r="E1741" t="s">
        <v>2034</v>
      </c>
      <c r="F1741" s="14" t="s">
        <v>1958</v>
      </c>
      <c r="G1741" t="s">
        <v>192</v>
      </c>
      <c r="H1741" t="s">
        <v>15</v>
      </c>
      <c r="I1741" t="s">
        <v>153</v>
      </c>
      <c r="K1741" s="3" t="s">
        <v>14</v>
      </c>
      <c r="M1741" s="3"/>
    </row>
    <row r="1742" spans="1:13">
      <c r="A1742" t="s">
        <v>2035</v>
      </c>
      <c r="B1742">
        <f ca="1">IF(OR(changes[[#This Row],[Type]]="Checklist",changes[[#This Row],[Type]]="checklist-flat"),1+IF(changes[[#This Row],[Type of change]] = "Edit",COUNTIFS($I$4:changes[[#This Row],[Name]],changes[[#This Row],[Name]], $E$4:changes[[#This Row],[Type of change]], "Edit")),B1741)</f>
        <v>1</v>
      </c>
      <c r="C1742" s="20">
        <v>44742</v>
      </c>
      <c r="D1742" s="2" t="s">
        <v>2525</v>
      </c>
      <c r="E1742" t="s">
        <v>2034</v>
      </c>
      <c r="F1742" s="14" t="s">
        <v>1958</v>
      </c>
      <c r="G1742" t="s">
        <v>192</v>
      </c>
      <c r="H1742" t="s">
        <v>15</v>
      </c>
      <c r="I1742" t="s">
        <v>193</v>
      </c>
      <c r="K1742" s="3" t="s">
        <v>14</v>
      </c>
      <c r="M1742" s="3"/>
    </row>
    <row r="1743" spans="1:13">
      <c r="A1743" t="s">
        <v>2035</v>
      </c>
      <c r="B1743">
        <f ca="1">IF(OR(changes[[#This Row],[Type]]="Checklist",changes[[#This Row],[Type]]="checklist-flat"),1+IF(changes[[#This Row],[Type of change]] = "Edit",COUNTIFS($I$4:changes[[#This Row],[Name]],changes[[#This Row],[Name]], $E$4:changes[[#This Row],[Type of change]], "Edit")),B1742)</f>
        <v>1</v>
      </c>
      <c r="C1743" s="20">
        <v>44742</v>
      </c>
      <c r="D1743" s="2" t="s">
        <v>2525</v>
      </c>
      <c r="E1743" t="s">
        <v>2034</v>
      </c>
      <c r="F1743" s="14" t="s">
        <v>1958</v>
      </c>
      <c r="G1743" t="s">
        <v>192</v>
      </c>
      <c r="H1743" t="s">
        <v>15</v>
      </c>
      <c r="I1743" t="s">
        <v>194</v>
      </c>
      <c r="K1743" s="3" t="s">
        <v>14</v>
      </c>
      <c r="M1743" s="3"/>
    </row>
    <row r="1744" spans="1:13">
      <c r="A1744" t="s">
        <v>2035</v>
      </c>
      <c r="B1744">
        <f ca="1">IF(OR(changes[[#This Row],[Type]]="Checklist",changes[[#This Row],[Type]]="checklist-flat"),1+IF(changes[[#This Row],[Type of change]] = "Edit",COUNTIFS($I$4:changes[[#This Row],[Name]],changes[[#This Row],[Name]], $E$4:changes[[#This Row],[Type of change]], "Edit")),B1743)</f>
        <v>1</v>
      </c>
      <c r="C1744" s="20">
        <v>44742</v>
      </c>
      <c r="D1744" s="2" t="s">
        <v>2525</v>
      </c>
      <c r="E1744" t="s">
        <v>2034</v>
      </c>
      <c r="F1744" s="14" t="s">
        <v>1958</v>
      </c>
      <c r="G1744" t="s">
        <v>192</v>
      </c>
      <c r="H1744" t="s">
        <v>15</v>
      </c>
      <c r="I1744" t="s">
        <v>195</v>
      </c>
      <c r="K1744" s="3" t="s">
        <v>14</v>
      </c>
      <c r="M1744" s="3"/>
    </row>
    <row r="1745" spans="1:13">
      <c r="A1745" t="s">
        <v>2035</v>
      </c>
      <c r="B1745">
        <f ca="1">IF(OR(changes[[#This Row],[Type]]="Checklist",changes[[#This Row],[Type]]="checklist-flat"),1+IF(changes[[#This Row],[Type of change]] = "Edit",COUNTIFS($I$4:changes[[#This Row],[Name]],changes[[#This Row],[Name]], $E$4:changes[[#This Row],[Type of change]], "Edit")),B1744)</f>
        <v>1</v>
      </c>
      <c r="C1745" s="20">
        <v>44742</v>
      </c>
      <c r="D1745" s="2" t="s">
        <v>2525</v>
      </c>
      <c r="E1745" t="s">
        <v>2034</v>
      </c>
      <c r="F1745" s="14" t="s">
        <v>1958</v>
      </c>
      <c r="G1745" t="s">
        <v>192</v>
      </c>
      <c r="H1745" t="s">
        <v>15</v>
      </c>
      <c r="I1745" t="s">
        <v>196</v>
      </c>
      <c r="K1745" s="3" t="s">
        <v>14</v>
      </c>
      <c r="M1745" s="3"/>
    </row>
    <row r="1746" spans="1:13">
      <c r="A1746" t="s">
        <v>2035</v>
      </c>
      <c r="B1746">
        <f ca="1">IF(OR(changes[[#This Row],[Type]]="Checklist",changes[[#This Row],[Type]]="checklist-flat"),1+IF(changes[[#This Row],[Type of change]] = "Edit",COUNTIFS($I$4:changes[[#This Row],[Name]],changes[[#This Row],[Name]], $E$4:changes[[#This Row],[Type of change]], "Edit")),B1745)</f>
        <v>1</v>
      </c>
      <c r="C1746" s="20">
        <v>44742</v>
      </c>
      <c r="D1746" s="2" t="s">
        <v>2525</v>
      </c>
      <c r="E1746" t="s">
        <v>2034</v>
      </c>
      <c r="F1746" s="14" t="s">
        <v>1958</v>
      </c>
      <c r="G1746" t="s">
        <v>192</v>
      </c>
      <c r="H1746" t="s">
        <v>15</v>
      </c>
      <c r="I1746" t="s">
        <v>197</v>
      </c>
      <c r="K1746" s="3" t="s">
        <v>14</v>
      </c>
      <c r="M1746" s="3"/>
    </row>
    <row r="1747" spans="1:13">
      <c r="A1747" t="s">
        <v>2035</v>
      </c>
      <c r="B1747">
        <f ca="1">IF(OR(changes[[#This Row],[Type]]="Checklist",changes[[#This Row],[Type]]="checklist-flat"),1+IF(changes[[#This Row],[Type of change]] = "Edit",COUNTIFS($I$4:changes[[#This Row],[Name]],changes[[#This Row],[Name]], $E$4:changes[[#This Row],[Type of change]], "Edit")),B1746)</f>
        <v>2</v>
      </c>
      <c r="C1747" s="20">
        <v>44767</v>
      </c>
      <c r="D1747" s="2" t="s">
        <v>2534</v>
      </c>
      <c r="E1747" t="s">
        <v>2024</v>
      </c>
      <c r="F1747" s="14" t="s">
        <v>1959</v>
      </c>
      <c r="G1747" t="s">
        <v>2003</v>
      </c>
      <c r="H1747" t="s">
        <v>430</v>
      </c>
      <c r="I1747" t="s">
        <v>2003</v>
      </c>
      <c r="K1747" s="3" t="s">
        <v>14</v>
      </c>
      <c r="L1747" t="s">
        <v>2535</v>
      </c>
      <c r="M1747" s="3" t="s">
        <v>2536</v>
      </c>
    </row>
    <row r="1748" spans="1:13">
      <c r="A1748" t="s">
        <v>2035</v>
      </c>
      <c r="B1748">
        <f ca="1">IF(OR(changes[[#This Row],[Type]]="Checklist",changes[[#This Row],[Type]]="checklist-flat"),1+IF(changes[[#This Row],[Type of change]] = "Edit",COUNTIFS($I$4:changes[[#This Row],[Name]],changes[[#This Row],[Name]], $E$4:changes[[#This Row],[Type of change]], "Edit")),B1747)</f>
        <v>2</v>
      </c>
      <c r="C1748" s="20">
        <v>44767</v>
      </c>
      <c r="D1748" s="2" t="s">
        <v>2534</v>
      </c>
      <c r="E1748" t="s">
        <v>2024</v>
      </c>
      <c r="F1748" s="14" t="s">
        <v>1959</v>
      </c>
      <c r="G1748" t="s">
        <v>2003</v>
      </c>
      <c r="H1748" t="s">
        <v>432</v>
      </c>
      <c r="I1748" t="s">
        <v>1119</v>
      </c>
      <c r="K1748" s="3" t="s">
        <v>14</v>
      </c>
      <c r="L1748" t="s">
        <v>2535</v>
      </c>
      <c r="M1748" s="3"/>
    </row>
    <row r="1749" spans="1:13">
      <c r="A1749" t="s">
        <v>2035</v>
      </c>
      <c r="B1749">
        <f ca="1">IF(OR(changes[[#This Row],[Type]]="Checklist",changes[[#This Row],[Type]]="checklist-flat"),1+IF(changes[[#This Row],[Type of change]] = "Edit",COUNTIFS($I$4:changes[[#This Row],[Name]],changes[[#This Row],[Name]], $E$4:changes[[#This Row],[Type of change]], "Edit")),B1748)</f>
        <v>2</v>
      </c>
      <c r="C1749" s="20">
        <v>44767</v>
      </c>
      <c r="D1749" s="2" t="s">
        <v>2534</v>
      </c>
      <c r="E1749" t="s">
        <v>2024</v>
      </c>
      <c r="F1749" s="14" t="s">
        <v>1959</v>
      </c>
      <c r="G1749" t="s">
        <v>2003</v>
      </c>
      <c r="H1749" t="s">
        <v>15</v>
      </c>
      <c r="I1749" t="s">
        <v>1120</v>
      </c>
      <c r="K1749" s="3" t="s">
        <v>14</v>
      </c>
      <c r="L1749" t="s">
        <v>2535</v>
      </c>
      <c r="M1749" s="3"/>
    </row>
    <row r="1750" spans="1:13">
      <c r="A1750" t="s">
        <v>2035</v>
      </c>
      <c r="B1750">
        <f ca="1">IF(OR(changes[[#This Row],[Type]]="Checklist",changes[[#This Row],[Type]]="checklist-flat"),1+IF(changes[[#This Row],[Type of change]] = "Edit",COUNTIFS($I$4:changes[[#This Row],[Name]],changes[[#This Row],[Name]], $E$4:changes[[#This Row],[Type of change]], "Edit")),B1749)</f>
        <v>2</v>
      </c>
      <c r="C1750" s="20">
        <v>44767</v>
      </c>
      <c r="D1750" s="2" t="s">
        <v>2534</v>
      </c>
      <c r="E1750" t="s">
        <v>2024</v>
      </c>
      <c r="F1750" s="14" t="s">
        <v>1959</v>
      </c>
      <c r="G1750" t="s">
        <v>2003</v>
      </c>
      <c r="H1750" t="s">
        <v>15</v>
      </c>
      <c r="I1750" t="s">
        <v>1121</v>
      </c>
      <c r="K1750" s="3" t="s">
        <v>14</v>
      </c>
      <c r="L1750" t="s">
        <v>2535</v>
      </c>
      <c r="M1750" s="3"/>
    </row>
    <row r="1751" spans="1:13">
      <c r="A1751" t="s">
        <v>2035</v>
      </c>
      <c r="B1751">
        <f ca="1">IF(OR(changes[[#This Row],[Type]]="Checklist",changes[[#This Row],[Type]]="checklist-flat"),1+IF(changes[[#This Row],[Type of change]] = "Edit",COUNTIFS($I$4:changes[[#This Row],[Name]],changes[[#This Row],[Name]], $E$4:changes[[#This Row],[Type of change]], "Edit")),B1750)</f>
        <v>2</v>
      </c>
      <c r="C1751" s="20">
        <v>44767</v>
      </c>
      <c r="D1751" s="2" t="s">
        <v>2534</v>
      </c>
      <c r="E1751" t="s">
        <v>2024</v>
      </c>
      <c r="F1751" s="14" t="s">
        <v>1959</v>
      </c>
      <c r="G1751" t="s">
        <v>2003</v>
      </c>
      <c r="H1751" t="s">
        <v>237</v>
      </c>
      <c r="I1751" t="s">
        <v>1122</v>
      </c>
      <c r="K1751" s="3" t="s">
        <v>14</v>
      </c>
      <c r="L1751" t="s">
        <v>2535</v>
      </c>
      <c r="M1751" s="3"/>
    </row>
    <row r="1752" spans="1:13">
      <c r="A1752" t="s">
        <v>2035</v>
      </c>
      <c r="B1752">
        <f ca="1">IF(OR(changes[[#This Row],[Type]]="Checklist",changes[[#This Row],[Type]]="checklist-flat"),1+IF(changes[[#This Row],[Type of change]] = "Edit",COUNTIFS($I$4:changes[[#This Row],[Name]],changes[[#This Row],[Name]], $E$4:changes[[#This Row],[Type of change]], "Edit")),B1751)</f>
        <v>2</v>
      </c>
      <c r="C1752" s="20">
        <v>44767</v>
      </c>
      <c r="D1752" s="2" t="s">
        <v>2534</v>
      </c>
      <c r="E1752" t="s">
        <v>2024</v>
      </c>
      <c r="F1752" s="14" t="s">
        <v>1959</v>
      </c>
      <c r="G1752" t="s">
        <v>2003</v>
      </c>
      <c r="H1752" t="s">
        <v>237</v>
      </c>
      <c r="I1752" t="s">
        <v>1123</v>
      </c>
      <c r="K1752" s="3" t="s">
        <v>14</v>
      </c>
      <c r="L1752" t="s">
        <v>2535</v>
      </c>
      <c r="M1752" s="3"/>
    </row>
    <row r="1753" spans="1:13">
      <c r="A1753" t="s">
        <v>2035</v>
      </c>
      <c r="B1753">
        <f ca="1">IF(OR(changes[[#This Row],[Type]]="Checklist",changes[[#This Row],[Type]]="checklist-flat"),1+IF(changes[[#This Row],[Type of change]] = "Edit",COUNTIFS($I$4:changes[[#This Row],[Name]],changes[[#This Row],[Name]], $E$4:changes[[#This Row],[Type of change]], "Edit")),B1752)</f>
        <v>2</v>
      </c>
      <c r="C1753" s="20">
        <v>44767</v>
      </c>
      <c r="D1753" s="2" t="s">
        <v>2534</v>
      </c>
      <c r="E1753" t="s">
        <v>2024</v>
      </c>
      <c r="F1753" s="14" t="s">
        <v>1959</v>
      </c>
      <c r="G1753" t="s">
        <v>2003</v>
      </c>
      <c r="H1753" t="s">
        <v>237</v>
      </c>
      <c r="I1753" t="s">
        <v>1124</v>
      </c>
      <c r="K1753" s="3" t="s">
        <v>14</v>
      </c>
      <c r="L1753" t="s">
        <v>2535</v>
      </c>
      <c r="M1753" s="3"/>
    </row>
    <row r="1754" spans="1:13">
      <c r="A1754" t="s">
        <v>2035</v>
      </c>
      <c r="B1754">
        <f ca="1">IF(OR(changes[[#This Row],[Type]]="Checklist",changes[[#This Row],[Type]]="checklist-flat"),1+IF(changes[[#This Row],[Type of change]] = "Edit",COUNTIFS($I$4:changes[[#This Row],[Name]],changes[[#This Row],[Name]], $E$4:changes[[#This Row],[Type of change]], "Edit")),B1753)</f>
        <v>2</v>
      </c>
      <c r="C1754" s="20">
        <v>44767</v>
      </c>
      <c r="D1754" s="2" t="s">
        <v>2534</v>
      </c>
      <c r="E1754" t="s">
        <v>2024</v>
      </c>
      <c r="F1754" s="14" t="s">
        <v>1959</v>
      </c>
      <c r="G1754" t="s">
        <v>2003</v>
      </c>
      <c r="H1754" t="s">
        <v>237</v>
      </c>
      <c r="I1754" t="s">
        <v>1125</v>
      </c>
      <c r="K1754" s="3" t="s">
        <v>14</v>
      </c>
      <c r="L1754" t="s">
        <v>2535</v>
      </c>
      <c r="M1754" s="3"/>
    </row>
    <row r="1755" spans="1:13">
      <c r="A1755" t="s">
        <v>2035</v>
      </c>
      <c r="B1755">
        <f ca="1">IF(OR(changes[[#This Row],[Type]]="Checklist",changes[[#This Row],[Type]]="checklist-flat"),1+IF(changes[[#This Row],[Type of change]] = "Edit",COUNTIFS($I$4:changes[[#This Row],[Name]],changes[[#This Row],[Name]], $E$4:changes[[#This Row],[Type of change]], "Edit")),B1754)</f>
        <v>2</v>
      </c>
      <c r="C1755" s="20">
        <v>44767</v>
      </c>
      <c r="D1755" s="2" t="s">
        <v>2534</v>
      </c>
      <c r="E1755" t="s">
        <v>2024</v>
      </c>
      <c r="F1755" s="14" t="s">
        <v>1959</v>
      </c>
      <c r="G1755" t="s">
        <v>2003</v>
      </c>
      <c r="H1755" t="s">
        <v>237</v>
      </c>
      <c r="I1755" t="s">
        <v>1126</v>
      </c>
      <c r="K1755" s="3" t="s">
        <v>14</v>
      </c>
      <c r="L1755" t="s">
        <v>2535</v>
      </c>
      <c r="M1755" s="3"/>
    </row>
    <row r="1756" spans="1:13">
      <c r="A1756" t="s">
        <v>2035</v>
      </c>
      <c r="B1756">
        <f ca="1">IF(OR(changes[[#This Row],[Type]]="Checklist",changes[[#This Row],[Type]]="checklist-flat"),1+IF(changes[[#This Row],[Type of change]] = "Edit",COUNTIFS($I$4:changes[[#This Row],[Name]],changes[[#This Row],[Name]], $E$4:changes[[#This Row],[Type of change]], "Edit")),B1755)</f>
        <v>2</v>
      </c>
      <c r="C1756" s="20">
        <v>44767</v>
      </c>
      <c r="D1756" s="2" t="s">
        <v>2534</v>
      </c>
      <c r="E1756" t="s">
        <v>2024</v>
      </c>
      <c r="F1756" s="14" t="s">
        <v>1959</v>
      </c>
      <c r="G1756" t="s">
        <v>2003</v>
      </c>
      <c r="H1756" t="s">
        <v>1127</v>
      </c>
      <c r="I1756" t="s">
        <v>1128</v>
      </c>
      <c r="K1756" s="3" t="s">
        <v>14</v>
      </c>
      <c r="L1756" t="s">
        <v>2535</v>
      </c>
      <c r="M1756" s="3"/>
    </row>
    <row r="1757" spans="1:13">
      <c r="A1757" t="s">
        <v>2035</v>
      </c>
      <c r="B1757">
        <f ca="1">IF(OR(changes[[#This Row],[Type]]="Checklist",changes[[#This Row],[Type]]="checklist-flat"),1+IF(changes[[#This Row],[Type of change]] = "Edit",COUNTIFS($I$4:changes[[#This Row],[Name]],changes[[#This Row],[Name]], $E$4:changes[[#This Row],[Type of change]], "Edit")),B1756)</f>
        <v>2</v>
      </c>
      <c r="C1757" s="20">
        <v>44767</v>
      </c>
      <c r="D1757" s="2" t="s">
        <v>2534</v>
      </c>
      <c r="E1757" t="s">
        <v>2024</v>
      </c>
      <c r="F1757" s="14" t="s">
        <v>1959</v>
      </c>
      <c r="G1757" t="s">
        <v>2003</v>
      </c>
      <c r="H1757" t="s">
        <v>237</v>
      </c>
      <c r="I1757" t="s">
        <v>1129</v>
      </c>
      <c r="K1757" s="3" t="s">
        <v>14</v>
      </c>
      <c r="L1757" t="s">
        <v>2535</v>
      </c>
      <c r="M1757" s="3"/>
    </row>
    <row r="1758" spans="1:13">
      <c r="A1758" t="s">
        <v>2035</v>
      </c>
      <c r="B1758">
        <f ca="1">IF(OR(changes[[#This Row],[Type]]="Checklist",changes[[#This Row],[Type]]="checklist-flat"),1+IF(changes[[#This Row],[Type of change]] = "Edit",COUNTIFS($I$4:changes[[#This Row],[Name]],changes[[#This Row],[Name]], $E$4:changes[[#This Row],[Type of change]], "Edit")),B1757)</f>
        <v>2</v>
      </c>
      <c r="C1758" s="20">
        <v>44767</v>
      </c>
      <c r="D1758" s="2" t="s">
        <v>2534</v>
      </c>
      <c r="E1758" t="s">
        <v>2024</v>
      </c>
      <c r="F1758" s="14" t="s">
        <v>1959</v>
      </c>
      <c r="G1758" t="s">
        <v>2003</v>
      </c>
      <c r="H1758" t="s">
        <v>237</v>
      </c>
      <c r="I1758" t="s">
        <v>1130</v>
      </c>
      <c r="K1758" s="3" t="s">
        <v>14</v>
      </c>
      <c r="L1758" t="s">
        <v>2535</v>
      </c>
      <c r="M1758" s="3"/>
    </row>
    <row r="1759" spans="1:13">
      <c r="A1759" t="s">
        <v>2035</v>
      </c>
      <c r="B1759">
        <f ca="1">IF(OR(changes[[#This Row],[Type]]="Checklist",changes[[#This Row],[Type]]="checklist-flat"),1+IF(changes[[#This Row],[Type of change]] = "Edit",COUNTIFS($I$4:changes[[#This Row],[Name]],changes[[#This Row],[Name]], $E$4:changes[[#This Row],[Type of change]], "Edit")),B1758)</f>
        <v>2</v>
      </c>
      <c r="C1759" s="20">
        <v>44767</v>
      </c>
      <c r="D1759" s="2" t="s">
        <v>2534</v>
      </c>
      <c r="E1759" t="s">
        <v>2024</v>
      </c>
      <c r="F1759" s="14" t="s">
        <v>1959</v>
      </c>
      <c r="G1759" t="s">
        <v>2003</v>
      </c>
      <c r="H1759" t="s">
        <v>237</v>
      </c>
      <c r="I1759" t="s">
        <v>1131</v>
      </c>
      <c r="K1759" s="3" t="s">
        <v>14</v>
      </c>
      <c r="L1759" t="s">
        <v>2535</v>
      </c>
      <c r="M1759" s="3"/>
    </row>
    <row r="1760" spans="1:13">
      <c r="A1760" t="s">
        <v>2035</v>
      </c>
      <c r="B1760">
        <f ca="1">IF(OR(changes[[#This Row],[Type]]="Checklist",changes[[#This Row],[Type]]="checklist-flat"),1+IF(changes[[#This Row],[Type of change]] = "Edit",COUNTIFS($I$4:changes[[#This Row],[Name]],changes[[#This Row],[Name]], $E$4:changes[[#This Row],[Type of change]], "Edit")),B1759)</f>
        <v>2</v>
      </c>
      <c r="C1760" s="20">
        <v>44767</v>
      </c>
      <c r="D1760" s="2" t="s">
        <v>2534</v>
      </c>
      <c r="E1760" t="s">
        <v>2024</v>
      </c>
      <c r="F1760" s="14" t="s">
        <v>1959</v>
      </c>
      <c r="G1760" t="s">
        <v>2003</v>
      </c>
      <c r="H1760" t="s">
        <v>237</v>
      </c>
      <c r="I1760" t="s">
        <v>1132</v>
      </c>
      <c r="K1760" s="3" t="s">
        <v>14</v>
      </c>
      <c r="L1760" t="s">
        <v>2535</v>
      </c>
      <c r="M1760" s="3"/>
    </row>
    <row r="1761" spans="1:13">
      <c r="A1761" t="s">
        <v>2035</v>
      </c>
      <c r="B1761">
        <f ca="1">IF(OR(changes[[#This Row],[Type]]="Checklist",changes[[#This Row],[Type]]="checklist-flat"),1+IF(changes[[#This Row],[Type of change]] = "Edit",COUNTIFS($I$4:changes[[#This Row],[Name]],changes[[#This Row],[Name]], $E$4:changes[[#This Row],[Type of change]], "Edit")),B1760)</f>
        <v>2</v>
      </c>
      <c r="C1761" s="20">
        <v>44767</v>
      </c>
      <c r="D1761" s="2" t="s">
        <v>2534</v>
      </c>
      <c r="E1761" t="s">
        <v>2024</v>
      </c>
      <c r="F1761" s="14" t="s">
        <v>1959</v>
      </c>
      <c r="G1761" t="s">
        <v>2003</v>
      </c>
      <c r="H1761" t="s">
        <v>237</v>
      </c>
      <c r="I1761" t="s">
        <v>1133</v>
      </c>
      <c r="K1761" s="3" t="s">
        <v>14</v>
      </c>
      <c r="L1761" t="s">
        <v>2535</v>
      </c>
      <c r="M1761" s="3"/>
    </row>
    <row r="1762" spans="1:13">
      <c r="A1762" t="s">
        <v>2035</v>
      </c>
      <c r="B1762">
        <f ca="1">IF(OR(changes[[#This Row],[Type]]="Checklist",changes[[#This Row],[Type]]="checklist-flat"),1+IF(changes[[#This Row],[Type of change]] = "Edit",COUNTIFS($I$4:changes[[#This Row],[Name]],changes[[#This Row],[Name]], $E$4:changes[[#This Row],[Type of change]], "Edit")),B1761)</f>
        <v>2</v>
      </c>
      <c r="C1762" s="20">
        <v>44767</v>
      </c>
      <c r="D1762" s="2" t="s">
        <v>2534</v>
      </c>
      <c r="E1762" t="s">
        <v>2024</v>
      </c>
      <c r="F1762" s="14" t="s">
        <v>1959</v>
      </c>
      <c r="G1762" t="s">
        <v>2003</v>
      </c>
      <c r="H1762" t="s">
        <v>1127</v>
      </c>
      <c r="I1762" t="s">
        <v>1134</v>
      </c>
      <c r="K1762" s="3" t="s">
        <v>14</v>
      </c>
      <c r="L1762" t="s">
        <v>2535</v>
      </c>
      <c r="M1762" s="3"/>
    </row>
    <row r="1763" spans="1:13">
      <c r="A1763" t="s">
        <v>2035</v>
      </c>
      <c r="B1763">
        <f ca="1">IF(OR(changes[[#This Row],[Type]]="Checklist",changes[[#This Row],[Type]]="checklist-flat"),1+IF(changes[[#This Row],[Type of change]] = "Edit",COUNTIFS($I$4:changes[[#This Row],[Name]],changes[[#This Row],[Name]], $E$4:changes[[#This Row],[Type of change]], "Edit")),B1762)</f>
        <v>2</v>
      </c>
      <c r="C1763" s="20">
        <v>44767</v>
      </c>
      <c r="D1763" s="2" t="s">
        <v>2534</v>
      </c>
      <c r="E1763" t="s">
        <v>2024</v>
      </c>
      <c r="F1763" s="14" t="s">
        <v>1959</v>
      </c>
      <c r="G1763" t="s">
        <v>2003</v>
      </c>
      <c r="H1763" t="s">
        <v>237</v>
      </c>
      <c r="I1763" t="s">
        <v>1135</v>
      </c>
      <c r="K1763" s="3" t="s">
        <v>14</v>
      </c>
      <c r="L1763" t="s">
        <v>2535</v>
      </c>
      <c r="M1763" s="3"/>
    </row>
    <row r="1764" spans="1:13">
      <c r="A1764" t="s">
        <v>2035</v>
      </c>
      <c r="B1764">
        <f ca="1">IF(OR(changes[[#This Row],[Type]]="Checklist",changes[[#This Row],[Type]]="checklist-flat"),1+IF(changes[[#This Row],[Type of change]] = "Edit",COUNTIFS($I$4:changes[[#This Row],[Name]],changes[[#This Row],[Name]], $E$4:changes[[#This Row],[Type of change]], "Edit")),B1763)</f>
        <v>2</v>
      </c>
      <c r="C1764" s="20">
        <v>44767</v>
      </c>
      <c r="D1764" s="2" t="s">
        <v>2534</v>
      </c>
      <c r="E1764" t="s">
        <v>2024</v>
      </c>
      <c r="F1764" s="14" t="s">
        <v>1959</v>
      </c>
      <c r="G1764" t="s">
        <v>2003</v>
      </c>
      <c r="H1764" t="s">
        <v>237</v>
      </c>
      <c r="I1764" t="s">
        <v>1136</v>
      </c>
      <c r="K1764" s="3" t="s">
        <v>14</v>
      </c>
      <c r="L1764" t="s">
        <v>2535</v>
      </c>
      <c r="M1764" s="3"/>
    </row>
    <row r="1765" spans="1:13">
      <c r="A1765" t="s">
        <v>2035</v>
      </c>
      <c r="B1765">
        <f ca="1">IF(OR(changes[[#This Row],[Type]]="Checklist",changes[[#This Row],[Type]]="checklist-flat"),1+IF(changes[[#This Row],[Type of change]] = "Edit",COUNTIFS($I$4:changes[[#This Row],[Name]],changes[[#This Row],[Name]], $E$4:changes[[#This Row],[Type of change]], "Edit")),B1764)</f>
        <v>2</v>
      </c>
      <c r="C1765" s="20">
        <v>44767</v>
      </c>
      <c r="D1765" s="2" t="s">
        <v>2534</v>
      </c>
      <c r="E1765" t="s">
        <v>2024</v>
      </c>
      <c r="F1765" s="14" t="s">
        <v>1959</v>
      </c>
      <c r="G1765" t="s">
        <v>2003</v>
      </c>
      <c r="H1765" t="s">
        <v>237</v>
      </c>
      <c r="I1765" t="s">
        <v>1137</v>
      </c>
      <c r="K1765" s="3" t="s">
        <v>14</v>
      </c>
      <c r="L1765" t="s">
        <v>2535</v>
      </c>
      <c r="M1765" s="3"/>
    </row>
    <row r="1766" spans="1:13">
      <c r="A1766" t="s">
        <v>2035</v>
      </c>
      <c r="B1766">
        <f ca="1">IF(OR(changes[[#This Row],[Type]]="Checklist",changes[[#This Row],[Type]]="checklist-flat"),1+IF(changes[[#This Row],[Type of change]] = "Edit",COUNTIFS($I$4:changes[[#This Row],[Name]],changes[[#This Row],[Name]], $E$4:changes[[#This Row],[Type of change]], "Edit")),B1765)</f>
        <v>2</v>
      </c>
      <c r="C1766" s="20">
        <v>44767</v>
      </c>
      <c r="D1766" s="2" t="s">
        <v>2534</v>
      </c>
      <c r="E1766" t="s">
        <v>2024</v>
      </c>
      <c r="F1766" s="14" t="s">
        <v>1959</v>
      </c>
      <c r="G1766" t="s">
        <v>2003</v>
      </c>
      <c r="H1766" t="s">
        <v>237</v>
      </c>
      <c r="I1766" t="s">
        <v>1138</v>
      </c>
      <c r="K1766" s="3" t="s">
        <v>14</v>
      </c>
      <c r="L1766" t="s">
        <v>2535</v>
      </c>
      <c r="M1766" s="3"/>
    </row>
    <row r="1767" spans="1:13">
      <c r="A1767" t="s">
        <v>2035</v>
      </c>
      <c r="B1767">
        <f ca="1">IF(OR(changes[[#This Row],[Type]]="Checklist",changes[[#This Row],[Type]]="checklist-flat"),1+IF(changes[[#This Row],[Type of change]] = "Edit",COUNTIFS($I$4:changes[[#This Row],[Name]],changes[[#This Row],[Name]], $E$4:changes[[#This Row],[Type of change]], "Edit")),B1766)</f>
        <v>2</v>
      </c>
      <c r="C1767" s="20">
        <v>44767</v>
      </c>
      <c r="D1767" s="2" t="s">
        <v>2534</v>
      </c>
      <c r="E1767" t="s">
        <v>2024</v>
      </c>
      <c r="F1767" s="14" t="s">
        <v>1959</v>
      </c>
      <c r="G1767" t="s">
        <v>2003</v>
      </c>
      <c r="H1767" t="s">
        <v>237</v>
      </c>
      <c r="I1767" t="s">
        <v>1139</v>
      </c>
      <c r="K1767" s="3" t="s">
        <v>14</v>
      </c>
      <c r="L1767" t="s">
        <v>2535</v>
      </c>
      <c r="M1767" s="3"/>
    </row>
    <row r="1768" spans="1:13">
      <c r="A1768" t="s">
        <v>2035</v>
      </c>
      <c r="B1768">
        <f ca="1">IF(OR(changes[[#This Row],[Type]]="Checklist",changes[[#This Row],[Type]]="checklist-flat"),1+IF(changes[[#This Row],[Type of change]] = "Edit",COUNTIFS($I$4:changes[[#This Row],[Name]],changes[[#This Row],[Name]], $E$4:changes[[#This Row],[Type of change]], "Edit")),B1767)</f>
        <v>2</v>
      </c>
      <c r="C1768" s="20">
        <v>44767</v>
      </c>
      <c r="D1768" s="2" t="s">
        <v>2534</v>
      </c>
      <c r="E1768" t="s">
        <v>2024</v>
      </c>
      <c r="F1768" s="14" t="s">
        <v>1959</v>
      </c>
      <c r="G1768" t="s">
        <v>2003</v>
      </c>
      <c r="H1768" t="s">
        <v>237</v>
      </c>
      <c r="I1768" t="s">
        <v>1140</v>
      </c>
      <c r="K1768" s="3" t="s">
        <v>14</v>
      </c>
      <c r="L1768" t="s">
        <v>2535</v>
      </c>
      <c r="M1768" s="3"/>
    </row>
    <row r="1769" spans="1:13">
      <c r="A1769" t="s">
        <v>2035</v>
      </c>
      <c r="B1769">
        <f ca="1">IF(OR(changes[[#This Row],[Type]]="Checklist",changes[[#This Row],[Type]]="checklist-flat"),1+IF(changes[[#This Row],[Type of change]] = "Edit",COUNTIFS($I$4:changes[[#This Row],[Name]],changes[[#This Row],[Name]], $E$4:changes[[#This Row],[Type of change]], "Edit")),B1768)</f>
        <v>2</v>
      </c>
      <c r="C1769" s="20">
        <v>44767</v>
      </c>
      <c r="D1769" s="2" t="s">
        <v>2534</v>
      </c>
      <c r="E1769" t="s">
        <v>2024</v>
      </c>
      <c r="F1769" s="14" t="s">
        <v>1959</v>
      </c>
      <c r="G1769" t="s">
        <v>2003</v>
      </c>
      <c r="H1769" t="s">
        <v>1127</v>
      </c>
      <c r="I1769" t="s">
        <v>1141</v>
      </c>
      <c r="K1769" s="3" t="s">
        <v>14</v>
      </c>
      <c r="L1769" t="s">
        <v>2535</v>
      </c>
      <c r="M1769" s="3"/>
    </row>
    <row r="1770" spans="1:13">
      <c r="A1770" t="s">
        <v>2035</v>
      </c>
      <c r="B1770">
        <f ca="1">IF(OR(changes[[#This Row],[Type]]="Checklist",changes[[#This Row],[Type]]="checklist-flat"),1+IF(changes[[#This Row],[Type of change]] = "Edit",COUNTIFS($I$4:changes[[#This Row],[Name]],changes[[#This Row],[Name]], $E$4:changes[[#This Row],[Type of change]], "Edit")),B1769)</f>
        <v>2</v>
      </c>
      <c r="C1770" s="20">
        <v>44767</v>
      </c>
      <c r="D1770" s="2" t="s">
        <v>2534</v>
      </c>
      <c r="E1770" t="s">
        <v>2024</v>
      </c>
      <c r="F1770" s="14" t="s">
        <v>1959</v>
      </c>
      <c r="G1770" t="s">
        <v>2003</v>
      </c>
      <c r="H1770" t="s">
        <v>237</v>
      </c>
      <c r="I1770" t="s">
        <v>1142</v>
      </c>
      <c r="K1770" s="3" t="s">
        <v>14</v>
      </c>
      <c r="L1770" t="s">
        <v>2535</v>
      </c>
      <c r="M1770" s="3"/>
    </row>
    <row r="1771" spans="1:13">
      <c r="A1771" t="s">
        <v>2035</v>
      </c>
      <c r="B1771">
        <f ca="1">IF(OR(changes[[#This Row],[Type]]="Checklist",changes[[#This Row],[Type]]="checklist-flat"),1+IF(changes[[#This Row],[Type of change]] = "Edit",COUNTIFS($I$4:changes[[#This Row],[Name]],changes[[#This Row],[Name]], $E$4:changes[[#This Row],[Type of change]], "Edit")),B1770)</f>
        <v>2</v>
      </c>
      <c r="C1771" s="20">
        <v>44767</v>
      </c>
      <c r="D1771" s="2" t="s">
        <v>2534</v>
      </c>
      <c r="E1771" t="s">
        <v>2024</v>
      </c>
      <c r="F1771" s="14" t="s">
        <v>1959</v>
      </c>
      <c r="G1771" t="s">
        <v>2003</v>
      </c>
      <c r="H1771" t="s">
        <v>237</v>
      </c>
      <c r="I1771" t="s">
        <v>1143</v>
      </c>
      <c r="K1771" s="3" t="s">
        <v>14</v>
      </c>
      <c r="L1771" t="s">
        <v>2535</v>
      </c>
      <c r="M1771" s="3"/>
    </row>
    <row r="1772" spans="1:13">
      <c r="A1772" t="s">
        <v>2035</v>
      </c>
      <c r="B1772">
        <f ca="1">IF(OR(changes[[#This Row],[Type]]="Checklist",changes[[#This Row],[Type]]="checklist-flat"),1+IF(changes[[#This Row],[Type of change]] = "Edit",COUNTIFS($I$4:changes[[#This Row],[Name]],changes[[#This Row],[Name]], $E$4:changes[[#This Row],[Type of change]], "Edit")),B1771)</f>
        <v>2</v>
      </c>
      <c r="C1772" s="20">
        <v>44767</v>
      </c>
      <c r="D1772" s="2" t="s">
        <v>2534</v>
      </c>
      <c r="E1772" t="s">
        <v>2024</v>
      </c>
      <c r="F1772" s="14" t="s">
        <v>1959</v>
      </c>
      <c r="G1772" t="s">
        <v>2003</v>
      </c>
      <c r="H1772" t="s">
        <v>237</v>
      </c>
      <c r="I1772" t="s">
        <v>1144</v>
      </c>
      <c r="K1772" s="3" t="s">
        <v>14</v>
      </c>
      <c r="L1772" t="s">
        <v>2535</v>
      </c>
      <c r="M1772" s="3"/>
    </row>
    <row r="1773" spans="1:13">
      <c r="A1773" t="s">
        <v>2035</v>
      </c>
      <c r="B1773">
        <f ca="1">IF(OR(changes[[#This Row],[Type]]="Checklist",changes[[#This Row],[Type]]="checklist-flat"),1+IF(changes[[#This Row],[Type of change]] = "Edit",COUNTIFS($I$4:changes[[#This Row],[Name]],changes[[#This Row],[Name]], $E$4:changes[[#This Row],[Type of change]], "Edit")),B1772)</f>
        <v>2</v>
      </c>
      <c r="C1773" s="20">
        <v>44767</v>
      </c>
      <c r="D1773" s="2" t="s">
        <v>2534</v>
      </c>
      <c r="E1773" t="s">
        <v>2024</v>
      </c>
      <c r="F1773" s="14" t="s">
        <v>1959</v>
      </c>
      <c r="G1773" t="s">
        <v>2003</v>
      </c>
      <c r="H1773" t="s">
        <v>237</v>
      </c>
      <c r="I1773" t="s">
        <v>1145</v>
      </c>
      <c r="K1773" s="3" t="s">
        <v>14</v>
      </c>
      <c r="L1773" t="s">
        <v>2535</v>
      </c>
      <c r="M1773" s="3"/>
    </row>
    <row r="1774" spans="1:13">
      <c r="A1774" t="s">
        <v>2035</v>
      </c>
      <c r="B1774">
        <f ca="1">IF(OR(changes[[#This Row],[Type]]="Checklist",changes[[#This Row],[Type]]="checklist-flat"),1+IF(changes[[#This Row],[Type of change]] = "Edit",COUNTIFS($I$4:changes[[#This Row],[Name]],changes[[#This Row],[Name]], $E$4:changes[[#This Row],[Type of change]], "Edit")),B1773)</f>
        <v>2</v>
      </c>
      <c r="C1774" s="20">
        <v>44767</v>
      </c>
      <c r="D1774" s="2" t="s">
        <v>2534</v>
      </c>
      <c r="E1774" t="s">
        <v>2024</v>
      </c>
      <c r="F1774" s="14" t="s">
        <v>1959</v>
      </c>
      <c r="G1774" t="s">
        <v>2003</v>
      </c>
      <c r="H1774" t="s">
        <v>237</v>
      </c>
      <c r="I1774" t="s">
        <v>1146</v>
      </c>
      <c r="K1774" s="3" t="s">
        <v>14</v>
      </c>
      <c r="L1774" t="s">
        <v>2535</v>
      </c>
      <c r="M1774" s="3"/>
    </row>
    <row r="1775" spans="1:13">
      <c r="A1775" t="s">
        <v>2035</v>
      </c>
      <c r="B1775">
        <f ca="1">IF(OR(changes[[#This Row],[Type]]="Checklist",changes[[#This Row],[Type]]="checklist-flat"),1+IF(changes[[#This Row],[Type of change]] = "Edit",COUNTIFS($I$4:changes[[#This Row],[Name]],changes[[#This Row],[Name]], $E$4:changes[[#This Row],[Type of change]], "Edit")),B1774)</f>
        <v>2</v>
      </c>
      <c r="C1775" s="20">
        <v>44767</v>
      </c>
      <c r="D1775" s="2" t="s">
        <v>2534</v>
      </c>
      <c r="E1775" t="s">
        <v>2024</v>
      </c>
      <c r="F1775" s="14" t="s">
        <v>1959</v>
      </c>
      <c r="G1775" t="s">
        <v>2003</v>
      </c>
      <c r="H1775" t="s">
        <v>237</v>
      </c>
      <c r="I1775" t="s">
        <v>1147</v>
      </c>
      <c r="K1775" s="3" t="s">
        <v>14</v>
      </c>
      <c r="L1775" t="s">
        <v>2535</v>
      </c>
      <c r="M1775" s="3"/>
    </row>
    <row r="1776" spans="1:13">
      <c r="A1776" t="s">
        <v>2035</v>
      </c>
      <c r="B1776">
        <f ca="1">IF(OR(changes[[#This Row],[Type]]="Checklist",changes[[#This Row],[Type]]="checklist-flat"),1+IF(changes[[#This Row],[Type of change]] = "Edit",COUNTIFS($I$4:changes[[#This Row],[Name]],changes[[#This Row],[Name]], $E$4:changes[[#This Row],[Type of change]], "Edit")),B1775)</f>
        <v>2</v>
      </c>
      <c r="C1776" s="20">
        <v>44767</v>
      </c>
      <c r="D1776" s="2" t="s">
        <v>2534</v>
      </c>
      <c r="E1776" t="s">
        <v>2024</v>
      </c>
      <c r="F1776" s="14" t="s">
        <v>1959</v>
      </c>
      <c r="G1776" t="s">
        <v>2003</v>
      </c>
      <c r="H1776" t="s">
        <v>237</v>
      </c>
      <c r="I1776" t="s">
        <v>1148</v>
      </c>
      <c r="K1776" s="3" t="s">
        <v>14</v>
      </c>
      <c r="L1776" t="s">
        <v>2535</v>
      </c>
      <c r="M1776" s="3"/>
    </row>
    <row r="1777" spans="1:13">
      <c r="A1777" t="s">
        <v>2035</v>
      </c>
      <c r="B1777">
        <f ca="1">IF(OR(changes[[#This Row],[Type]]="Checklist",changes[[#This Row],[Type]]="checklist-flat"),1+IF(changes[[#This Row],[Type of change]] = "Edit",COUNTIFS($I$4:changes[[#This Row],[Name]],changes[[#This Row],[Name]], $E$4:changes[[#This Row],[Type of change]], "Edit")),B1776)</f>
        <v>2</v>
      </c>
      <c r="C1777" s="20">
        <v>44767</v>
      </c>
      <c r="D1777" s="2" t="s">
        <v>2534</v>
      </c>
      <c r="E1777" t="s">
        <v>2024</v>
      </c>
      <c r="F1777" s="14" t="s">
        <v>1959</v>
      </c>
      <c r="G1777" t="s">
        <v>2003</v>
      </c>
      <c r="H1777" t="s">
        <v>24</v>
      </c>
      <c r="I1777" t="s">
        <v>1085</v>
      </c>
      <c r="K1777" s="3" t="s">
        <v>14</v>
      </c>
      <c r="L1777" t="s">
        <v>2535</v>
      </c>
      <c r="M1777" s="3"/>
    </row>
    <row r="1778" spans="1:13">
      <c r="A1778" t="s">
        <v>2035</v>
      </c>
      <c r="B1778">
        <f ca="1">IF(OR(changes[[#This Row],[Type]]="Checklist",changes[[#This Row],[Type]]="checklist-flat"),1+IF(changes[[#This Row],[Type of change]] = "Edit",COUNTIFS($I$4:changes[[#This Row],[Name]],changes[[#This Row],[Name]], $E$4:changes[[#This Row],[Type of change]], "Edit")),B1777)</f>
        <v>3</v>
      </c>
      <c r="C1778" s="20">
        <v>44767</v>
      </c>
      <c r="D1778" s="2" t="s">
        <v>2537</v>
      </c>
      <c r="E1778" t="s">
        <v>2024</v>
      </c>
      <c r="F1778" s="14" t="s">
        <v>1959</v>
      </c>
      <c r="G1778" t="s">
        <v>385</v>
      </c>
      <c r="H1778" t="s">
        <v>12</v>
      </c>
      <c r="I1778" t="s">
        <v>385</v>
      </c>
      <c r="K1778" s="3" t="s">
        <v>14</v>
      </c>
      <c r="M1778" s="3"/>
    </row>
    <row r="1779" spans="1:13">
      <c r="A1779" t="s">
        <v>2035</v>
      </c>
      <c r="B1779">
        <f ca="1">IF(OR(changes[[#This Row],[Type]]="Checklist",changes[[#This Row],[Type]]="checklist-flat"),1+IF(changes[[#This Row],[Type of change]] = "Edit",COUNTIFS($I$4:changes[[#This Row],[Name]],changes[[#This Row],[Name]], $E$4:changes[[#This Row],[Type of change]], "Edit")),B1778)</f>
        <v>3</v>
      </c>
      <c r="C1779" s="20">
        <v>44767</v>
      </c>
      <c r="D1779" s="2" t="s">
        <v>2537</v>
      </c>
      <c r="E1779" t="s">
        <v>2024</v>
      </c>
      <c r="F1779" s="14" t="s">
        <v>1959</v>
      </c>
      <c r="G1779" t="s">
        <v>385</v>
      </c>
      <c r="H1779" t="s">
        <v>15</v>
      </c>
      <c r="I1779" t="s">
        <v>386</v>
      </c>
      <c r="K1779" s="3" t="s">
        <v>14</v>
      </c>
      <c r="M1779" s="3"/>
    </row>
    <row r="1780" spans="1:13">
      <c r="A1780" t="s">
        <v>2035</v>
      </c>
      <c r="B1780">
        <f ca="1">IF(OR(changes[[#This Row],[Type]]="Checklist",changes[[#This Row],[Type]]="checklist-flat"),1+IF(changes[[#This Row],[Type of change]] = "Edit",COUNTIFS($I$4:changes[[#This Row],[Name]],changes[[#This Row],[Name]], $E$4:changes[[#This Row],[Type of change]], "Edit")),B1779)</f>
        <v>3</v>
      </c>
      <c r="C1780" s="20">
        <v>44767</v>
      </c>
      <c r="D1780" s="2" t="s">
        <v>2537</v>
      </c>
      <c r="E1780" t="s">
        <v>2024</v>
      </c>
      <c r="F1780" s="14" t="s">
        <v>1959</v>
      </c>
      <c r="G1780" t="s">
        <v>385</v>
      </c>
      <c r="H1780" t="s">
        <v>62</v>
      </c>
      <c r="I1780" t="s">
        <v>387</v>
      </c>
      <c r="K1780" s="3" t="s">
        <v>14</v>
      </c>
      <c r="M1780" s="3"/>
    </row>
    <row r="1781" spans="1:13">
      <c r="A1781" t="s">
        <v>2035</v>
      </c>
      <c r="B1781">
        <f ca="1">IF(OR(changes[[#This Row],[Type]]="Checklist",changes[[#This Row],[Type]]="checklist-flat"),1+IF(changes[[#This Row],[Type of change]] = "Edit",COUNTIFS($I$4:changes[[#This Row],[Name]],changes[[#This Row],[Name]], $E$4:changes[[#This Row],[Type of change]], "Edit")),B1780)</f>
        <v>3</v>
      </c>
      <c r="C1781" s="20">
        <v>44767</v>
      </c>
      <c r="D1781" s="2" t="s">
        <v>2537</v>
      </c>
      <c r="E1781" t="s">
        <v>2024</v>
      </c>
      <c r="F1781" s="14" t="s">
        <v>1959</v>
      </c>
      <c r="G1781" t="s">
        <v>385</v>
      </c>
      <c r="H1781" t="s">
        <v>388</v>
      </c>
      <c r="I1781" t="s">
        <v>389</v>
      </c>
      <c r="K1781" s="3" t="s">
        <v>14</v>
      </c>
      <c r="M1781" s="3"/>
    </row>
    <row r="1782" spans="1:13">
      <c r="A1782" t="s">
        <v>2035</v>
      </c>
      <c r="B1782">
        <f ca="1">IF(OR(changes[[#This Row],[Type]]="Checklist",changes[[#This Row],[Type]]="checklist-flat"),1+IF(changes[[#This Row],[Type of change]] = "Edit",COUNTIFS($I$4:changes[[#This Row],[Name]],changes[[#This Row],[Name]], $E$4:changes[[#This Row],[Type of change]], "Edit")),B1781)</f>
        <v>3</v>
      </c>
      <c r="C1782" s="20">
        <v>44767</v>
      </c>
      <c r="D1782" s="2" t="s">
        <v>2537</v>
      </c>
      <c r="E1782" t="s">
        <v>2024</v>
      </c>
      <c r="F1782" s="14" t="s">
        <v>1959</v>
      </c>
      <c r="G1782" t="s">
        <v>385</v>
      </c>
      <c r="H1782" t="s">
        <v>24</v>
      </c>
      <c r="I1782" t="s">
        <v>390</v>
      </c>
      <c r="K1782" s="3" t="s">
        <v>14</v>
      </c>
      <c r="M1782" s="3"/>
    </row>
    <row r="1783" spans="1:13">
      <c r="A1783" t="s">
        <v>2035</v>
      </c>
      <c r="B1783">
        <f ca="1">IF(OR(changes[[#This Row],[Type]]="Checklist",changes[[#This Row],[Type]]="checklist-flat"),1+IF(changes[[#This Row],[Type of change]] = "Edit",COUNTIFS($I$4:changes[[#This Row],[Name]],changes[[#This Row],[Name]], $E$4:changes[[#This Row],[Type of change]], "Edit")),B1782)</f>
        <v>1</v>
      </c>
      <c r="C1783" s="20">
        <v>44777</v>
      </c>
      <c r="D1783" s="2" t="s">
        <v>2514</v>
      </c>
      <c r="E1783" t="s">
        <v>2034</v>
      </c>
      <c r="F1783" s="14" t="s">
        <v>1958</v>
      </c>
      <c r="G1783" t="s">
        <v>1578</v>
      </c>
      <c r="H1783" t="s">
        <v>12</v>
      </c>
      <c r="I1783" t="s">
        <v>1578</v>
      </c>
      <c r="K1783" s="3" t="s">
        <v>14</v>
      </c>
      <c r="M1783" s="3"/>
    </row>
    <row r="1784" spans="1:13">
      <c r="A1784" t="s">
        <v>2035</v>
      </c>
      <c r="B1784">
        <f ca="1">IF(OR(changes[[#This Row],[Type]]="Checklist",changes[[#This Row],[Type]]="checklist-flat"),1+IF(changes[[#This Row],[Type of change]] = "Edit",COUNTIFS($I$4:changes[[#This Row],[Name]],changes[[#This Row],[Name]], $E$4:changes[[#This Row],[Type of change]], "Edit")),B1783)</f>
        <v>1</v>
      </c>
      <c r="C1784" s="20">
        <v>44777</v>
      </c>
      <c r="D1784" s="2" t="s">
        <v>2514</v>
      </c>
      <c r="E1784" t="s">
        <v>2034</v>
      </c>
      <c r="F1784" s="14" t="s">
        <v>1958</v>
      </c>
      <c r="G1784" t="s">
        <v>1582</v>
      </c>
      <c r="H1784" t="s">
        <v>15</v>
      </c>
      <c r="I1784" t="s">
        <v>22</v>
      </c>
      <c r="K1784" s="3" t="s">
        <v>14</v>
      </c>
      <c r="M1784" s="3"/>
    </row>
    <row r="1785" spans="1:13">
      <c r="A1785" t="s">
        <v>2035</v>
      </c>
      <c r="B1785">
        <f ca="1">IF(OR(changes[[#This Row],[Type]]="Checklist",changes[[#This Row],[Type]]="checklist-flat"),1+IF(changes[[#This Row],[Type of change]] = "Edit",COUNTIFS($I$4:changes[[#This Row],[Name]],changes[[#This Row],[Name]], $E$4:changes[[#This Row],[Type of change]], "Edit")),B1784)</f>
        <v>1</v>
      </c>
      <c r="C1785" s="20">
        <v>44777</v>
      </c>
      <c r="D1785" s="2" t="s">
        <v>2514</v>
      </c>
      <c r="E1785" t="s">
        <v>2034</v>
      </c>
      <c r="F1785" s="14" t="s">
        <v>1958</v>
      </c>
      <c r="G1785" t="s">
        <v>1582</v>
      </c>
      <c r="H1785" t="s">
        <v>15</v>
      </c>
      <c r="I1785" t="s">
        <v>23</v>
      </c>
      <c r="K1785" s="3" t="s">
        <v>14</v>
      </c>
      <c r="M1785" s="3"/>
    </row>
    <row r="1786" spans="1:13">
      <c r="A1786" t="s">
        <v>2035</v>
      </c>
      <c r="B1786">
        <f ca="1">IF(OR(changes[[#This Row],[Type]]="Checklist",changes[[#This Row],[Type]]="checklist-flat"),1+IF(changes[[#This Row],[Type of change]] = "Edit",COUNTIFS($I$4:changes[[#This Row],[Name]],changes[[#This Row],[Name]], $E$4:changes[[#This Row],[Type of change]], "Edit")),B1785)</f>
        <v>1</v>
      </c>
      <c r="C1786" s="20">
        <v>44777</v>
      </c>
      <c r="D1786" s="2" t="s">
        <v>2514</v>
      </c>
      <c r="E1786" t="s">
        <v>2034</v>
      </c>
      <c r="F1786" s="14" t="s">
        <v>1958</v>
      </c>
      <c r="G1786" t="s">
        <v>1582</v>
      </c>
      <c r="H1786" t="s">
        <v>24</v>
      </c>
      <c r="I1786" t="s">
        <v>25</v>
      </c>
      <c r="K1786" s="3" t="s">
        <v>14</v>
      </c>
      <c r="M1786" s="3"/>
    </row>
    <row r="1787" spans="1:13">
      <c r="A1787" t="s">
        <v>2035</v>
      </c>
      <c r="B1787">
        <f ca="1">IF(OR(changes[[#This Row],[Type]]="Checklist",changes[[#This Row],[Type]]="checklist-flat"),1+IF(changes[[#This Row],[Type of change]] = "Edit",COUNTIFS($I$4:changes[[#This Row],[Name]],changes[[#This Row],[Name]], $E$4:changes[[#This Row],[Type of change]], "Edit")),B1786)</f>
        <v>1</v>
      </c>
      <c r="C1787" s="20">
        <v>44777</v>
      </c>
      <c r="D1787" s="2" t="s">
        <v>2514</v>
      </c>
      <c r="E1787" t="s">
        <v>2034</v>
      </c>
      <c r="F1787" s="14" t="s">
        <v>1958</v>
      </c>
      <c r="G1787" t="s">
        <v>1582</v>
      </c>
      <c r="H1787" t="s">
        <v>15</v>
      </c>
      <c r="I1787" t="s">
        <v>1579</v>
      </c>
      <c r="K1787" s="3" t="s">
        <v>14</v>
      </c>
      <c r="M1787" s="3"/>
    </row>
    <row r="1788" spans="1:13">
      <c r="A1788" t="s">
        <v>2035</v>
      </c>
      <c r="B1788">
        <f ca="1">IF(OR(changes[[#This Row],[Type]]="Checklist",changes[[#This Row],[Type]]="checklist-flat"),1+IF(changes[[#This Row],[Type of change]] = "Edit",COUNTIFS($I$4:changes[[#This Row],[Name]],changes[[#This Row],[Name]], $E$4:changes[[#This Row],[Type of change]], "Edit")),B1787)</f>
        <v>1</v>
      </c>
      <c r="C1788" s="20">
        <v>44784</v>
      </c>
      <c r="D1788" s="2" t="s">
        <v>2534</v>
      </c>
      <c r="E1788" t="s">
        <v>2020</v>
      </c>
      <c r="F1788" s="14" t="s">
        <v>1958</v>
      </c>
      <c r="G1788" t="s">
        <v>2538</v>
      </c>
      <c r="H1788" t="s">
        <v>12</v>
      </c>
      <c r="I1788" t="s">
        <v>2538</v>
      </c>
      <c r="K1788" s="3" t="s">
        <v>14</v>
      </c>
      <c r="M1788" s="3"/>
    </row>
    <row r="1789" spans="1:13">
      <c r="A1789" t="s">
        <v>2035</v>
      </c>
      <c r="B1789">
        <f ca="1">IF(OR(changes[[#This Row],[Type]]="Checklist",changes[[#This Row],[Type]]="checklist-flat"),1+IF(changes[[#This Row],[Type of change]] = "Edit",COUNTIFS($I$4:changes[[#This Row],[Name]],changes[[#This Row],[Name]], $E$4:changes[[#This Row],[Type of change]], "Edit")),B1788)</f>
        <v>1</v>
      </c>
      <c r="C1789" s="20">
        <v>44784</v>
      </c>
      <c r="D1789" s="2" t="s">
        <v>2534</v>
      </c>
      <c r="E1789" t="s">
        <v>2020</v>
      </c>
      <c r="F1789" s="14" t="s">
        <v>1958</v>
      </c>
      <c r="G1789" t="s">
        <v>2538</v>
      </c>
      <c r="H1789" t="s">
        <v>432</v>
      </c>
      <c r="I1789" t="s">
        <v>2539</v>
      </c>
      <c r="K1789" s="3" t="s">
        <v>14</v>
      </c>
      <c r="M1789" s="3"/>
    </row>
    <row r="1790" spans="1:13">
      <c r="A1790" t="s">
        <v>2035</v>
      </c>
      <c r="B1790">
        <f ca="1">IF(OR(changes[[#This Row],[Type]]="Checklist",changes[[#This Row],[Type]]="checklist-flat"),1+IF(changes[[#This Row],[Type of change]] = "Edit",COUNTIFS($I$4:changes[[#This Row],[Name]],changes[[#This Row],[Name]], $E$4:changes[[#This Row],[Type of change]], "Edit")),B1789)</f>
        <v>1</v>
      </c>
      <c r="C1790" s="20">
        <v>44784</v>
      </c>
      <c r="D1790" s="2" t="s">
        <v>2534</v>
      </c>
      <c r="E1790" t="s">
        <v>2020</v>
      </c>
      <c r="F1790" s="14" t="s">
        <v>1958</v>
      </c>
      <c r="G1790" t="s">
        <v>2538</v>
      </c>
      <c r="H1790" t="s">
        <v>15</v>
      </c>
      <c r="I1790" t="s">
        <v>2540</v>
      </c>
      <c r="K1790" s="3" t="s">
        <v>14</v>
      </c>
      <c r="M1790" s="3"/>
    </row>
    <row r="1791" spans="1:13">
      <c r="A1791" t="s">
        <v>2035</v>
      </c>
      <c r="B1791">
        <f ca="1">IF(OR(changes[[#This Row],[Type]]="Checklist",changes[[#This Row],[Type]]="checklist-flat"),1+IF(changes[[#This Row],[Type of change]] = "Edit",COUNTIFS($I$4:changes[[#This Row],[Name]],changes[[#This Row],[Name]], $E$4:changes[[#This Row],[Type of change]], "Edit")),B1790)</f>
        <v>1</v>
      </c>
      <c r="C1791" s="20">
        <v>44784</v>
      </c>
      <c r="D1791" s="2" t="s">
        <v>2534</v>
      </c>
      <c r="E1791" t="s">
        <v>2020</v>
      </c>
      <c r="F1791" s="14" t="s">
        <v>1958</v>
      </c>
      <c r="G1791" t="s">
        <v>2538</v>
      </c>
      <c r="H1791" t="s">
        <v>15</v>
      </c>
      <c r="I1791" t="s">
        <v>2541</v>
      </c>
      <c r="K1791" s="3" t="s">
        <v>14</v>
      </c>
      <c r="M1791" s="3"/>
    </row>
    <row r="1792" spans="1:13">
      <c r="A1792" t="s">
        <v>2035</v>
      </c>
      <c r="B1792">
        <f ca="1">IF(OR(changes[[#This Row],[Type]]="Checklist",changes[[#This Row],[Type]]="checklist-flat"),1+IF(changes[[#This Row],[Type of change]] = "Edit",COUNTIFS($I$4:changes[[#This Row],[Name]],changes[[#This Row],[Name]], $E$4:changes[[#This Row],[Type of change]], "Edit")),B1791)</f>
        <v>1</v>
      </c>
      <c r="C1792" s="20">
        <v>44784</v>
      </c>
      <c r="D1792" s="2" t="s">
        <v>2534</v>
      </c>
      <c r="E1792" t="s">
        <v>2020</v>
      </c>
      <c r="F1792" s="14" t="s">
        <v>1958</v>
      </c>
      <c r="G1792" t="s">
        <v>2538</v>
      </c>
      <c r="H1792" t="s">
        <v>15</v>
      </c>
      <c r="I1792" t="s">
        <v>2542</v>
      </c>
      <c r="K1792" s="3" t="s">
        <v>14</v>
      </c>
      <c r="M1792" s="3"/>
    </row>
    <row r="1793" spans="1:13">
      <c r="A1793" t="s">
        <v>2035</v>
      </c>
      <c r="B1793">
        <f ca="1">IF(OR(changes[[#This Row],[Type]]="Checklist",changes[[#This Row],[Type]]="checklist-flat"),1+IF(changes[[#This Row],[Type of change]] = "Edit",COUNTIFS($I$4:changes[[#This Row],[Name]],changes[[#This Row],[Name]], $E$4:changes[[#This Row],[Type of change]], "Edit")),B1792)</f>
        <v>1</v>
      </c>
      <c r="C1793" s="20">
        <v>44784</v>
      </c>
      <c r="D1793" s="2" t="s">
        <v>2534</v>
      </c>
      <c r="E1793" t="s">
        <v>2020</v>
      </c>
      <c r="F1793" s="14" t="s">
        <v>1958</v>
      </c>
      <c r="G1793" t="s">
        <v>2538</v>
      </c>
      <c r="H1793" t="s">
        <v>15</v>
      </c>
      <c r="I1793" t="s">
        <v>2543</v>
      </c>
      <c r="K1793" s="3" t="s">
        <v>14</v>
      </c>
      <c r="M1793" s="3"/>
    </row>
    <row r="1794" spans="1:13">
      <c r="A1794" t="s">
        <v>2035</v>
      </c>
      <c r="B1794">
        <f ca="1">IF(OR(changes[[#This Row],[Type]]="Checklist",changes[[#This Row],[Type]]="checklist-flat"),1+IF(changes[[#This Row],[Type of change]] = "Edit",COUNTIFS($I$4:changes[[#This Row],[Name]],changes[[#This Row],[Name]], $E$4:changes[[#This Row],[Type of change]], "Edit")),B1793)</f>
        <v>1</v>
      </c>
      <c r="C1794" s="20">
        <v>44784</v>
      </c>
      <c r="D1794" s="2" t="s">
        <v>2534</v>
      </c>
      <c r="E1794" t="s">
        <v>2020</v>
      </c>
      <c r="F1794" s="14" t="s">
        <v>1958</v>
      </c>
      <c r="G1794" t="s">
        <v>2538</v>
      </c>
      <c r="H1794" t="s">
        <v>15</v>
      </c>
      <c r="I1794" t="s">
        <v>2544</v>
      </c>
      <c r="K1794" s="3" t="s">
        <v>14</v>
      </c>
      <c r="M1794" s="3"/>
    </row>
    <row r="1795" spans="1:13">
      <c r="A1795" t="s">
        <v>2035</v>
      </c>
      <c r="B1795">
        <f ca="1">IF(OR(changes[[#This Row],[Type]]="Checklist",changes[[#This Row],[Type]]="checklist-flat"),1+IF(changes[[#This Row],[Type of change]] = "Edit",COUNTIFS($I$4:changes[[#This Row],[Name]],changes[[#This Row],[Name]], $E$4:changes[[#This Row],[Type of change]], "Edit")),B1794)</f>
        <v>1</v>
      </c>
      <c r="C1795" s="20">
        <v>44784</v>
      </c>
      <c r="D1795" s="2" t="s">
        <v>2534</v>
      </c>
      <c r="E1795" t="s">
        <v>2020</v>
      </c>
      <c r="F1795" s="14" t="s">
        <v>1958</v>
      </c>
      <c r="G1795" t="s">
        <v>2538</v>
      </c>
      <c r="H1795" t="s">
        <v>15</v>
      </c>
      <c r="I1795" t="s">
        <v>2545</v>
      </c>
      <c r="K1795" s="3" t="s">
        <v>14</v>
      </c>
      <c r="M1795" s="3"/>
    </row>
    <row r="1796" spans="1:13">
      <c r="A1796" t="s">
        <v>2035</v>
      </c>
      <c r="B1796">
        <f ca="1">IF(OR(changes[[#This Row],[Type]]="Checklist",changes[[#This Row],[Type]]="checklist-flat"),1+IF(changes[[#This Row],[Type of change]] = "Edit",COUNTIFS($I$4:changes[[#This Row],[Name]],changes[[#This Row],[Name]], $E$4:changes[[#This Row],[Type of change]], "Edit")),B1795)</f>
        <v>1</v>
      </c>
      <c r="C1796" s="20">
        <v>44784</v>
      </c>
      <c r="D1796" s="2" t="s">
        <v>2534</v>
      </c>
      <c r="E1796" t="s">
        <v>2020</v>
      </c>
      <c r="F1796" s="14" t="s">
        <v>1958</v>
      </c>
      <c r="G1796" t="s">
        <v>2538</v>
      </c>
      <c r="H1796" t="s">
        <v>15</v>
      </c>
      <c r="I1796" t="s">
        <v>2546</v>
      </c>
      <c r="K1796" s="3" t="s">
        <v>14</v>
      </c>
      <c r="M1796" s="3"/>
    </row>
    <row r="1797" spans="1:13">
      <c r="A1797" t="s">
        <v>2035</v>
      </c>
      <c r="B1797">
        <f ca="1">IF(OR(changes[[#This Row],[Type]]="Checklist",changes[[#This Row],[Type]]="checklist-flat"),1+IF(changes[[#This Row],[Type of change]] = "Edit",COUNTIFS($I$4:changes[[#This Row],[Name]],changes[[#This Row],[Name]], $E$4:changes[[#This Row],[Type of change]], "Edit")),B1796)</f>
        <v>1</v>
      </c>
      <c r="C1797" s="20">
        <v>44784</v>
      </c>
      <c r="D1797" s="2" t="s">
        <v>2534</v>
      </c>
      <c r="E1797" t="s">
        <v>2020</v>
      </c>
      <c r="F1797" s="14" t="s">
        <v>1958</v>
      </c>
      <c r="G1797" t="s">
        <v>2538</v>
      </c>
      <c r="H1797" t="s">
        <v>15</v>
      </c>
      <c r="I1797" t="s">
        <v>2547</v>
      </c>
      <c r="K1797" s="3" t="s">
        <v>14</v>
      </c>
      <c r="M1797" s="3"/>
    </row>
    <row r="1798" spans="1:13">
      <c r="A1798" t="s">
        <v>2035</v>
      </c>
      <c r="B1798">
        <f ca="1">IF(OR(changes[[#This Row],[Type]]="Checklist",changes[[#This Row],[Type]]="checklist-flat"),1+IF(changes[[#This Row],[Type of change]] = "Edit",COUNTIFS($I$4:changes[[#This Row],[Name]],changes[[#This Row],[Name]], $E$4:changes[[#This Row],[Type of change]], "Edit")),B1797)</f>
        <v>1</v>
      </c>
      <c r="C1798" s="20">
        <v>44784</v>
      </c>
      <c r="D1798" s="2" t="s">
        <v>2534</v>
      </c>
      <c r="E1798" t="s">
        <v>2020</v>
      </c>
      <c r="F1798" s="14" t="s">
        <v>1958</v>
      </c>
      <c r="G1798" t="s">
        <v>2538</v>
      </c>
      <c r="H1798" t="s">
        <v>15</v>
      </c>
      <c r="I1798" t="s">
        <v>2548</v>
      </c>
      <c r="K1798" s="3" t="s">
        <v>14</v>
      </c>
      <c r="M1798" s="3"/>
    </row>
    <row r="1799" spans="1:13">
      <c r="A1799" t="s">
        <v>2035</v>
      </c>
      <c r="B1799">
        <f ca="1">IF(OR(changes[[#This Row],[Type]]="Checklist",changes[[#This Row],[Type]]="checklist-flat"),1+IF(changes[[#This Row],[Type of change]] = "Edit",COUNTIFS($I$4:changes[[#This Row],[Name]],changes[[#This Row],[Name]], $E$4:changes[[#This Row],[Type of change]], "Edit")),B1798)</f>
        <v>1</v>
      </c>
      <c r="C1799" s="20">
        <v>44784</v>
      </c>
      <c r="D1799" s="2" t="s">
        <v>2534</v>
      </c>
      <c r="E1799" t="s">
        <v>2020</v>
      </c>
      <c r="F1799" s="14" t="s">
        <v>1958</v>
      </c>
      <c r="G1799" t="s">
        <v>2538</v>
      </c>
      <c r="H1799" t="s">
        <v>15</v>
      </c>
      <c r="I1799" t="s">
        <v>2549</v>
      </c>
      <c r="K1799" s="3" t="s">
        <v>14</v>
      </c>
      <c r="M1799" s="3"/>
    </row>
    <row r="1800" spans="1:13">
      <c r="A1800" t="s">
        <v>2035</v>
      </c>
      <c r="B1800">
        <f ca="1">IF(OR(changes[[#This Row],[Type]]="Checklist",changes[[#This Row],[Type]]="checklist-flat"),1+IF(changes[[#This Row],[Type of change]] = "Edit",COUNTIFS($I$4:changes[[#This Row],[Name]],changes[[#This Row],[Name]], $E$4:changes[[#This Row],[Type of change]], "Edit")),B1799)</f>
        <v>1</v>
      </c>
      <c r="C1800" s="20">
        <v>44784</v>
      </c>
      <c r="D1800" s="2" t="s">
        <v>2534</v>
      </c>
      <c r="E1800" t="s">
        <v>2020</v>
      </c>
      <c r="F1800" s="14" t="s">
        <v>1958</v>
      </c>
      <c r="G1800" t="s">
        <v>2538</v>
      </c>
      <c r="H1800" t="s">
        <v>432</v>
      </c>
      <c r="I1800" t="s">
        <v>2550</v>
      </c>
      <c r="K1800" s="3" t="s">
        <v>14</v>
      </c>
      <c r="M1800" s="3"/>
    </row>
    <row r="1801" spans="1:13">
      <c r="A1801" t="s">
        <v>2035</v>
      </c>
      <c r="B1801">
        <f ca="1">IF(OR(changes[[#This Row],[Type]]="Checklist",changes[[#This Row],[Type]]="checklist-flat"),1+IF(changes[[#This Row],[Type of change]] = "Edit",COUNTIFS($I$4:changes[[#This Row],[Name]],changes[[#This Row],[Name]], $E$4:changes[[#This Row],[Type of change]], "Edit")),B1800)</f>
        <v>1</v>
      </c>
      <c r="C1801" s="20">
        <v>44784</v>
      </c>
      <c r="D1801" s="2" t="s">
        <v>2534</v>
      </c>
      <c r="E1801" t="s">
        <v>2020</v>
      </c>
      <c r="F1801" s="14" t="s">
        <v>1958</v>
      </c>
      <c r="G1801" t="s">
        <v>2538</v>
      </c>
      <c r="H1801" t="s">
        <v>15</v>
      </c>
      <c r="I1801" t="s">
        <v>2551</v>
      </c>
      <c r="K1801" s="3" t="s">
        <v>14</v>
      </c>
      <c r="M1801" s="3"/>
    </row>
    <row r="1802" spans="1:13">
      <c r="A1802" t="s">
        <v>2035</v>
      </c>
      <c r="B1802">
        <f ca="1">IF(OR(changes[[#This Row],[Type]]="Checklist",changes[[#This Row],[Type]]="checklist-flat"),1+IF(changes[[#This Row],[Type of change]] = "Edit",COUNTIFS($I$4:changes[[#This Row],[Name]],changes[[#This Row],[Name]], $E$4:changes[[#This Row],[Type of change]], "Edit")),B1801)</f>
        <v>1</v>
      </c>
      <c r="C1802" s="20">
        <v>44784</v>
      </c>
      <c r="D1802" s="2" t="s">
        <v>2534</v>
      </c>
      <c r="E1802" t="s">
        <v>2020</v>
      </c>
      <c r="F1802" s="14" t="s">
        <v>1958</v>
      </c>
      <c r="G1802" t="s">
        <v>2538</v>
      </c>
      <c r="H1802" t="s">
        <v>15</v>
      </c>
      <c r="I1802" t="s">
        <v>2552</v>
      </c>
      <c r="K1802" s="3" t="s">
        <v>14</v>
      </c>
      <c r="M1802" s="3"/>
    </row>
    <row r="1803" spans="1:13">
      <c r="A1803" t="s">
        <v>2035</v>
      </c>
      <c r="B1803">
        <f ca="1">IF(OR(changes[[#This Row],[Type]]="Checklist",changes[[#This Row],[Type]]="checklist-flat"),1+IF(changes[[#This Row],[Type of change]] = "Edit",COUNTIFS($I$4:changes[[#This Row],[Name]],changes[[#This Row],[Name]], $E$4:changes[[#This Row],[Type of change]], "Edit")),B1802)</f>
        <v>1</v>
      </c>
      <c r="C1803" s="20">
        <v>44784</v>
      </c>
      <c r="D1803" s="2" t="s">
        <v>2534</v>
      </c>
      <c r="E1803" t="s">
        <v>2020</v>
      </c>
      <c r="F1803" s="14" t="s">
        <v>1958</v>
      </c>
      <c r="G1803" t="s">
        <v>2538</v>
      </c>
      <c r="H1803" t="s">
        <v>15</v>
      </c>
      <c r="I1803" t="s">
        <v>2553</v>
      </c>
      <c r="K1803" s="3" t="s">
        <v>14</v>
      </c>
      <c r="M1803" s="3"/>
    </row>
    <row r="1804" spans="1:13">
      <c r="A1804" t="s">
        <v>2035</v>
      </c>
      <c r="B1804">
        <f ca="1">IF(OR(changes[[#This Row],[Type]]="Checklist",changes[[#This Row],[Type]]="checklist-flat"),1+IF(changes[[#This Row],[Type of change]] = "Edit",COUNTIFS($I$4:changes[[#This Row],[Name]],changes[[#This Row],[Name]], $E$4:changes[[#This Row],[Type of change]], "Edit")),B1803)</f>
        <v>1</v>
      </c>
      <c r="C1804" s="20">
        <v>44784</v>
      </c>
      <c r="D1804" s="2" t="s">
        <v>2534</v>
      </c>
      <c r="E1804" t="s">
        <v>2020</v>
      </c>
      <c r="F1804" s="14" t="s">
        <v>1958</v>
      </c>
      <c r="G1804" t="s">
        <v>2538</v>
      </c>
      <c r="H1804" t="s">
        <v>15</v>
      </c>
      <c r="I1804" t="s">
        <v>2554</v>
      </c>
      <c r="K1804" s="3" t="s">
        <v>14</v>
      </c>
      <c r="M1804" s="3"/>
    </row>
    <row r="1805" spans="1:13">
      <c r="A1805" t="s">
        <v>2035</v>
      </c>
      <c r="B1805">
        <f ca="1">IF(OR(changes[[#This Row],[Type]]="Checklist",changes[[#This Row],[Type]]="checklist-flat"),1+IF(changes[[#This Row],[Type of change]] = "Edit",COUNTIFS($I$4:changes[[#This Row],[Name]],changes[[#This Row],[Name]], $E$4:changes[[#This Row],[Type of change]], "Edit")),B1804)</f>
        <v>1</v>
      </c>
      <c r="C1805" s="20">
        <v>44784</v>
      </c>
      <c r="D1805" s="2" t="s">
        <v>2534</v>
      </c>
      <c r="E1805" t="s">
        <v>2020</v>
      </c>
      <c r="F1805" s="14" t="s">
        <v>1958</v>
      </c>
      <c r="G1805" t="s">
        <v>2538</v>
      </c>
      <c r="H1805" t="s">
        <v>432</v>
      </c>
      <c r="I1805" t="s">
        <v>2555</v>
      </c>
      <c r="K1805" s="3" t="s">
        <v>14</v>
      </c>
      <c r="M1805" s="3"/>
    </row>
    <row r="1806" spans="1:13">
      <c r="A1806" t="s">
        <v>2035</v>
      </c>
      <c r="B1806">
        <f ca="1">IF(OR(changes[[#This Row],[Type]]="Checklist",changes[[#This Row],[Type]]="checklist-flat"),1+IF(changes[[#This Row],[Type of change]] = "Edit",COUNTIFS($I$4:changes[[#This Row],[Name]],changes[[#This Row],[Name]], $E$4:changes[[#This Row],[Type of change]], "Edit")),B1805)</f>
        <v>1</v>
      </c>
      <c r="C1806" s="20">
        <v>44784</v>
      </c>
      <c r="D1806" s="2" t="s">
        <v>2534</v>
      </c>
      <c r="E1806" t="s">
        <v>2020</v>
      </c>
      <c r="F1806" s="14" t="s">
        <v>1958</v>
      </c>
      <c r="G1806" t="s">
        <v>2538</v>
      </c>
      <c r="H1806" t="s">
        <v>15</v>
      </c>
      <c r="I1806" t="s">
        <v>2556</v>
      </c>
      <c r="K1806" s="3" t="s">
        <v>14</v>
      </c>
      <c r="M1806" s="3"/>
    </row>
    <row r="1807" spans="1:13">
      <c r="A1807" t="s">
        <v>2035</v>
      </c>
      <c r="B1807">
        <f ca="1">IF(OR(changes[[#This Row],[Type]]="Checklist",changes[[#This Row],[Type]]="checklist-flat"),1+IF(changes[[#This Row],[Type of change]] = "Edit",COUNTIFS($I$4:changes[[#This Row],[Name]],changes[[#This Row],[Name]], $E$4:changes[[#This Row],[Type of change]], "Edit")),B1806)</f>
        <v>1</v>
      </c>
      <c r="C1807" s="20">
        <v>44784</v>
      </c>
      <c r="D1807" s="2" t="s">
        <v>2534</v>
      </c>
      <c r="E1807" t="s">
        <v>2020</v>
      </c>
      <c r="F1807" s="14" t="s">
        <v>1958</v>
      </c>
      <c r="G1807" t="s">
        <v>2538</v>
      </c>
      <c r="H1807" t="s">
        <v>15</v>
      </c>
      <c r="I1807" t="s">
        <v>2557</v>
      </c>
      <c r="K1807" s="3" t="s">
        <v>14</v>
      </c>
      <c r="M1807" s="3"/>
    </row>
    <row r="1808" spans="1:13">
      <c r="A1808" t="s">
        <v>2035</v>
      </c>
      <c r="B1808">
        <f ca="1">IF(OR(changes[[#This Row],[Type]]="Checklist",changes[[#This Row],[Type]]="checklist-flat"),1+IF(changes[[#This Row],[Type of change]] = "Edit",COUNTIFS($I$4:changes[[#This Row],[Name]],changes[[#This Row],[Name]], $E$4:changes[[#This Row],[Type of change]], "Edit")),B1807)</f>
        <v>1</v>
      </c>
      <c r="C1808" s="20">
        <v>44784</v>
      </c>
      <c r="D1808" s="2" t="s">
        <v>2534</v>
      </c>
      <c r="E1808" t="s">
        <v>2020</v>
      </c>
      <c r="F1808" s="14" t="s">
        <v>1958</v>
      </c>
      <c r="G1808" t="s">
        <v>2538</v>
      </c>
      <c r="H1808" t="s">
        <v>15</v>
      </c>
      <c r="I1808" t="s">
        <v>2558</v>
      </c>
      <c r="K1808" s="3" t="s">
        <v>14</v>
      </c>
      <c r="M1808" s="3"/>
    </row>
    <row r="1809" spans="1:13">
      <c r="A1809" t="s">
        <v>2035</v>
      </c>
      <c r="B1809">
        <f ca="1">IF(OR(changes[[#This Row],[Type]]="Checklist",changes[[#This Row],[Type]]="checklist-flat"),1+IF(changes[[#This Row],[Type of change]] = "Edit",COUNTIFS($I$4:changes[[#This Row],[Name]],changes[[#This Row],[Name]], $E$4:changes[[#This Row],[Type of change]], "Edit")),B1808)</f>
        <v>1</v>
      </c>
      <c r="C1809" s="20">
        <v>44784</v>
      </c>
      <c r="D1809" s="2" t="s">
        <v>2534</v>
      </c>
      <c r="E1809" t="s">
        <v>2020</v>
      </c>
      <c r="F1809" s="14" t="s">
        <v>1958</v>
      </c>
      <c r="G1809" t="s">
        <v>2538</v>
      </c>
      <c r="H1809" t="s">
        <v>432</v>
      </c>
      <c r="I1809" t="s">
        <v>2559</v>
      </c>
      <c r="K1809" s="3" t="s">
        <v>14</v>
      </c>
      <c r="M1809" s="3"/>
    </row>
    <row r="1810" spans="1:13">
      <c r="A1810" t="s">
        <v>2035</v>
      </c>
      <c r="B1810">
        <f ca="1">IF(OR(changes[[#This Row],[Type]]="Checklist",changes[[#This Row],[Type]]="checklist-flat"),1+IF(changes[[#This Row],[Type of change]] = "Edit",COUNTIFS($I$4:changes[[#This Row],[Name]],changes[[#This Row],[Name]], $E$4:changes[[#This Row],[Type of change]], "Edit")),B1809)</f>
        <v>1</v>
      </c>
      <c r="C1810" s="20">
        <v>44784</v>
      </c>
      <c r="D1810" s="2" t="s">
        <v>2534</v>
      </c>
      <c r="E1810" t="s">
        <v>2020</v>
      </c>
      <c r="F1810" s="14" t="s">
        <v>1958</v>
      </c>
      <c r="G1810" t="s">
        <v>2538</v>
      </c>
      <c r="H1810" t="s">
        <v>15</v>
      </c>
      <c r="I1810" t="s">
        <v>2560</v>
      </c>
      <c r="K1810" s="3" t="s">
        <v>14</v>
      </c>
      <c r="M1810" s="3"/>
    </row>
    <row r="1811" spans="1:13">
      <c r="A1811" t="s">
        <v>2035</v>
      </c>
      <c r="B1811">
        <f ca="1">IF(OR(changes[[#This Row],[Type]]="Checklist",changes[[#This Row],[Type]]="checklist-flat"),1+IF(changes[[#This Row],[Type of change]] = "Edit",COUNTIFS($I$4:changes[[#This Row],[Name]],changes[[#This Row],[Name]], $E$4:changes[[#This Row],[Type of change]], "Edit")),B1810)</f>
        <v>1</v>
      </c>
      <c r="C1811" s="20">
        <v>44784</v>
      </c>
      <c r="D1811" s="2" t="s">
        <v>2534</v>
      </c>
      <c r="E1811" t="s">
        <v>2020</v>
      </c>
      <c r="F1811" s="14" t="s">
        <v>1958</v>
      </c>
      <c r="G1811" t="s">
        <v>2538</v>
      </c>
      <c r="H1811" t="s">
        <v>15</v>
      </c>
      <c r="I1811" t="s">
        <v>2561</v>
      </c>
      <c r="K1811" s="3" t="s">
        <v>14</v>
      </c>
      <c r="M1811" s="3"/>
    </row>
    <row r="1812" spans="1:13">
      <c r="A1812" t="s">
        <v>2035</v>
      </c>
      <c r="B1812">
        <f ca="1">IF(OR(changes[[#This Row],[Type]]="Checklist",changes[[#This Row],[Type]]="checklist-flat"),1+IF(changes[[#This Row],[Type of change]] = "Edit",COUNTIFS($I$4:changes[[#This Row],[Name]],changes[[#This Row],[Name]], $E$4:changes[[#This Row],[Type of change]], "Edit")),B1811)</f>
        <v>1</v>
      </c>
      <c r="C1812" s="20">
        <v>44784</v>
      </c>
      <c r="D1812" s="2" t="s">
        <v>2534</v>
      </c>
      <c r="E1812" t="s">
        <v>2020</v>
      </c>
      <c r="F1812" s="14" t="s">
        <v>1958</v>
      </c>
      <c r="G1812" s="14" t="s">
        <v>2538</v>
      </c>
      <c r="H1812" t="s">
        <v>24</v>
      </c>
      <c r="I1812" t="s">
        <v>25</v>
      </c>
      <c r="K1812" s="3" t="s">
        <v>14</v>
      </c>
      <c r="M1812" s="3"/>
    </row>
    <row r="1813" spans="1:13">
      <c r="A1813" t="s">
        <v>2035</v>
      </c>
      <c r="B1813">
        <f ca="1">IF(OR(changes[[#This Row],[Type]]="Checklist",changes[[#This Row],[Type]]="checklist-flat"),1+IF(changes[[#This Row],[Type of change]] = "Edit",COUNTIFS($I$4:changes[[#This Row],[Name]],changes[[#This Row],[Name]], $E$4:changes[[#This Row],[Type of change]], "Edit")),B1812)</f>
        <v>1</v>
      </c>
      <c r="C1813" s="20">
        <v>44785</v>
      </c>
      <c r="D1813" s="2" t="s">
        <v>2162</v>
      </c>
      <c r="E1813" t="s">
        <v>2034</v>
      </c>
      <c r="F1813" s="14" t="s">
        <v>1964</v>
      </c>
      <c r="G1813" t="s">
        <v>902</v>
      </c>
      <c r="H1813" t="s">
        <v>430</v>
      </c>
      <c r="I1813" t="s">
        <v>902</v>
      </c>
      <c r="K1813" s="3" t="s">
        <v>14</v>
      </c>
      <c r="M1813" s="3"/>
    </row>
    <row r="1814" spans="1:13">
      <c r="A1814" t="s">
        <v>2035</v>
      </c>
      <c r="B1814">
        <f ca="1">IF(OR(changes[[#This Row],[Type]]="Checklist",changes[[#This Row],[Type]]="checklist-flat"),1+IF(changes[[#This Row],[Type of change]] = "Edit",COUNTIFS($I$4:changes[[#This Row],[Name]],changes[[#This Row],[Name]], $E$4:changes[[#This Row],[Type of change]], "Edit")),B1813)</f>
        <v>1</v>
      </c>
      <c r="C1814" s="20">
        <v>44785</v>
      </c>
      <c r="D1814" s="2" t="s">
        <v>2162</v>
      </c>
      <c r="E1814" t="s">
        <v>2034</v>
      </c>
      <c r="F1814" s="14" t="s">
        <v>1964</v>
      </c>
      <c r="G1814" t="s">
        <v>902</v>
      </c>
      <c r="H1814" t="s">
        <v>432</v>
      </c>
      <c r="I1814" t="s">
        <v>903</v>
      </c>
      <c r="K1814" s="3" t="s">
        <v>14</v>
      </c>
      <c r="M1814" s="3"/>
    </row>
    <row r="1815" spans="1:13">
      <c r="A1815" t="s">
        <v>2035</v>
      </c>
      <c r="B1815">
        <f ca="1">IF(OR(changes[[#This Row],[Type]]="Checklist",changes[[#This Row],[Type]]="checklist-flat"),1+IF(changes[[#This Row],[Type of change]] = "Edit",COUNTIFS($I$4:changes[[#This Row],[Name]],changes[[#This Row],[Name]], $E$4:changes[[#This Row],[Type of change]], "Edit")),B1814)</f>
        <v>1</v>
      </c>
      <c r="C1815" s="20">
        <v>44785</v>
      </c>
      <c r="D1815" s="2" t="s">
        <v>2162</v>
      </c>
      <c r="E1815" t="s">
        <v>2034</v>
      </c>
      <c r="F1815" s="14" t="s">
        <v>1964</v>
      </c>
      <c r="G1815" t="s">
        <v>902</v>
      </c>
      <c r="H1815" t="s">
        <v>15</v>
      </c>
      <c r="I1815" t="s">
        <v>904</v>
      </c>
      <c r="K1815" s="3" t="s">
        <v>14</v>
      </c>
      <c r="M1815" s="3"/>
    </row>
    <row r="1816" spans="1:13">
      <c r="A1816" t="s">
        <v>2035</v>
      </c>
      <c r="B1816">
        <f ca="1">IF(OR(changes[[#This Row],[Type]]="Checklist",changes[[#This Row],[Type]]="checklist-flat"),1+IF(changes[[#This Row],[Type of change]] = "Edit",COUNTIFS($I$4:changes[[#This Row],[Name]],changes[[#This Row],[Name]], $E$4:changes[[#This Row],[Type of change]], "Edit")),B1815)</f>
        <v>1</v>
      </c>
      <c r="C1816" s="20">
        <v>44785</v>
      </c>
      <c r="D1816" s="2" t="s">
        <v>2162</v>
      </c>
      <c r="E1816" t="s">
        <v>2034</v>
      </c>
      <c r="F1816" s="14" t="s">
        <v>1964</v>
      </c>
      <c r="G1816" t="s">
        <v>902</v>
      </c>
      <c r="H1816" t="s">
        <v>182</v>
      </c>
      <c r="I1816" t="s">
        <v>905</v>
      </c>
      <c r="K1816" s="3" t="s">
        <v>14</v>
      </c>
      <c r="M1816" s="3"/>
    </row>
    <row r="1817" spans="1:13">
      <c r="A1817" t="s">
        <v>2035</v>
      </c>
      <c r="B1817">
        <f ca="1">IF(OR(changes[[#This Row],[Type]]="Checklist",changes[[#This Row],[Type]]="checklist-flat"),1+IF(changes[[#This Row],[Type of change]] = "Edit",COUNTIFS($I$4:changes[[#This Row],[Name]],changes[[#This Row],[Name]], $E$4:changes[[#This Row],[Type of change]], "Edit")),B1816)</f>
        <v>1</v>
      </c>
      <c r="C1817" s="20">
        <v>44785</v>
      </c>
      <c r="D1817" s="2" t="s">
        <v>2162</v>
      </c>
      <c r="E1817" t="s">
        <v>2034</v>
      </c>
      <c r="F1817" s="14" t="s">
        <v>1964</v>
      </c>
      <c r="G1817" t="s">
        <v>902</v>
      </c>
      <c r="H1817" t="s">
        <v>182</v>
      </c>
      <c r="I1817" t="s">
        <v>906</v>
      </c>
      <c r="K1817" s="3" t="s">
        <v>14</v>
      </c>
      <c r="M1817" s="3"/>
    </row>
    <row r="1818" spans="1:13">
      <c r="A1818" t="s">
        <v>2035</v>
      </c>
      <c r="B1818">
        <f ca="1">IF(OR(changes[[#This Row],[Type]]="Checklist",changes[[#This Row],[Type]]="checklist-flat"),1+IF(changes[[#This Row],[Type of change]] = "Edit",COUNTIFS($I$4:changes[[#This Row],[Name]],changes[[#This Row],[Name]], $E$4:changes[[#This Row],[Type of change]], "Edit")),B1817)</f>
        <v>1</v>
      </c>
      <c r="C1818" s="20">
        <v>44785</v>
      </c>
      <c r="D1818" s="2" t="s">
        <v>2162</v>
      </c>
      <c r="E1818" t="s">
        <v>2034</v>
      </c>
      <c r="F1818" s="14" t="s">
        <v>1964</v>
      </c>
      <c r="G1818" t="s">
        <v>902</v>
      </c>
      <c r="H1818" t="s">
        <v>182</v>
      </c>
      <c r="I1818" t="s">
        <v>2562</v>
      </c>
      <c r="K1818" s="3" t="s">
        <v>14</v>
      </c>
      <c r="M1818" s="3"/>
    </row>
    <row r="1819" spans="1:13">
      <c r="A1819" t="s">
        <v>2035</v>
      </c>
      <c r="B1819">
        <f ca="1">IF(OR(changes[[#This Row],[Type]]="Checklist",changes[[#This Row],[Type]]="checklist-flat"),1+IF(changes[[#This Row],[Type of change]] = "Edit",COUNTIFS($I$4:changes[[#This Row],[Name]],changes[[#This Row],[Name]], $E$4:changes[[#This Row],[Type of change]], "Edit")),B1818)</f>
        <v>1</v>
      </c>
      <c r="C1819" s="20">
        <v>44785</v>
      </c>
      <c r="D1819" s="2" t="s">
        <v>2162</v>
      </c>
      <c r="E1819" t="s">
        <v>2034</v>
      </c>
      <c r="F1819" s="14" t="s">
        <v>1964</v>
      </c>
      <c r="G1819" t="s">
        <v>902</v>
      </c>
      <c r="H1819" t="s">
        <v>182</v>
      </c>
      <c r="I1819" t="s">
        <v>908</v>
      </c>
      <c r="K1819" s="3" t="s">
        <v>14</v>
      </c>
      <c r="M1819" s="3"/>
    </row>
    <row r="1820" spans="1:13">
      <c r="A1820" t="s">
        <v>2035</v>
      </c>
      <c r="B1820">
        <f ca="1">IF(OR(changes[[#This Row],[Type]]="Checklist",changes[[#This Row],[Type]]="checklist-flat"),1+IF(changes[[#This Row],[Type of change]] = "Edit",COUNTIFS($I$4:changes[[#This Row],[Name]],changes[[#This Row],[Name]], $E$4:changes[[#This Row],[Type of change]], "Edit")),B1819)</f>
        <v>1</v>
      </c>
      <c r="C1820" s="20">
        <v>44785</v>
      </c>
      <c r="D1820" s="2" t="s">
        <v>2162</v>
      </c>
      <c r="E1820" t="s">
        <v>2034</v>
      </c>
      <c r="F1820" s="14" t="s">
        <v>1964</v>
      </c>
      <c r="G1820" t="s">
        <v>902</v>
      </c>
      <c r="H1820" t="s">
        <v>182</v>
      </c>
      <c r="I1820" t="s">
        <v>2563</v>
      </c>
      <c r="K1820" s="3" t="s">
        <v>14</v>
      </c>
      <c r="M1820" s="3"/>
    </row>
    <row r="1821" spans="1:13">
      <c r="A1821" t="s">
        <v>2035</v>
      </c>
      <c r="B1821">
        <f ca="1">IF(OR(changes[[#This Row],[Type]]="Checklist",changes[[#This Row],[Type]]="checklist-flat"),1+IF(changes[[#This Row],[Type of change]] = "Edit",COUNTIFS($I$4:changes[[#This Row],[Name]],changes[[#This Row],[Name]], $E$4:changes[[#This Row],[Type of change]], "Edit")),B1820)</f>
        <v>1</v>
      </c>
      <c r="C1821" s="20">
        <v>44785</v>
      </c>
      <c r="D1821" s="2" t="s">
        <v>2162</v>
      </c>
      <c r="E1821" t="s">
        <v>2034</v>
      </c>
      <c r="F1821" s="14" t="s">
        <v>1964</v>
      </c>
      <c r="G1821" t="s">
        <v>902</v>
      </c>
      <c r="H1821" t="s">
        <v>442</v>
      </c>
      <c r="I1821" t="s">
        <v>910</v>
      </c>
      <c r="J1821" t="s">
        <v>464</v>
      </c>
      <c r="K1821" s="3" t="s">
        <v>14</v>
      </c>
      <c r="M1821" s="3"/>
    </row>
    <row r="1822" spans="1:13">
      <c r="A1822" t="s">
        <v>2035</v>
      </c>
      <c r="B1822">
        <f ca="1">IF(OR(changes[[#This Row],[Type]]="Checklist",changes[[#This Row],[Type]]="checklist-flat"),1+IF(changes[[#This Row],[Type of change]] = "Edit",COUNTIFS($I$4:changes[[#This Row],[Name]],changes[[#This Row],[Name]], $E$4:changes[[#This Row],[Type of change]], "Edit")),B1821)</f>
        <v>1</v>
      </c>
      <c r="C1822" s="20">
        <v>44785</v>
      </c>
      <c r="D1822" s="2" t="s">
        <v>2162</v>
      </c>
      <c r="E1822" t="s">
        <v>2034</v>
      </c>
      <c r="F1822" s="14" t="s">
        <v>1964</v>
      </c>
      <c r="G1822" t="s">
        <v>902</v>
      </c>
      <c r="H1822" t="s">
        <v>388</v>
      </c>
      <c r="I1822" t="s">
        <v>911</v>
      </c>
      <c r="K1822" s="3" t="s">
        <v>14</v>
      </c>
      <c r="M1822" s="3"/>
    </row>
    <row r="1823" spans="1:13">
      <c r="A1823" t="s">
        <v>2035</v>
      </c>
      <c r="B1823">
        <f ca="1">IF(OR(changes[[#This Row],[Type]]="Checklist",changes[[#This Row],[Type]]="checklist-flat"),1+IF(changes[[#This Row],[Type of change]] = "Edit",COUNTIFS($I$4:changes[[#This Row],[Name]],changes[[#This Row],[Name]], $E$4:changes[[#This Row],[Type of change]], "Edit")),B1822)</f>
        <v>1</v>
      </c>
      <c r="C1823" s="20">
        <v>44785</v>
      </c>
      <c r="D1823" s="2" t="s">
        <v>2162</v>
      </c>
      <c r="E1823" t="s">
        <v>2034</v>
      </c>
      <c r="F1823" s="14" t="s">
        <v>1964</v>
      </c>
      <c r="G1823" t="s">
        <v>902</v>
      </c>
      <c r="H1823" t="s">
        <v>388</v>
      </c>
      <c r="I1823" t="s">
        <v>912</v>
      </c>
      <c r="K1823" s="3" t="s">
        <v>14</v>
      </c>
      <c r="M1823" s="3"/>
    </row>
    <row r="1824" spans="1:13">
      <c r="A1824" t="s">
        <v>2035</v>
      </c>
      <c r="B1824">
        <f ca="1">IF(OR(changes[[#This Row],[Type]]="Checklist",changes[[#This Row],[Type]]="checklist-flat"),1+IF(changes[[#This Row],[Type of change]] = "Edit",COUNTIFS($I$4:changes[[#This Row],[Name]],changes[[#This Row],[Name]], $E$4:changes[[#This Row],[Type of change]], "Edit")),B1823)</f>
        <v>1</v>
      </c>
      <c r="C1824" s="20">
        <v>44785</v>
      </c>
      <c r="D1824" s="2" t="s">
        <v>2162</v>
      </c>
      <c r="E1824" t="s">
        <v>2034</v>
      </c>
      <c r="F1824" s="14" t="s">
        <v>1964</v>
      </c>
      <c r="G1824" t="s">
        <v>902</v>
      </c>
      <c r="H1824" t="s">
        <v>432</v>
      </c>
      <c r="I1824" t="s">
        <v>913</v>
      </c>
      <c r="K1824" s="3" t="s">
        <v>14</v>
      </c>
      <c r="M1824" s="3"/>
    </row>
    <row r="1825" spans="1:13">
      <c r="A1825" t="s">
        <v>2035</v>
      </c>
      <c r="B1825">
        <f ca="1">IF(OR(changes[[#This Row],[Type]]="Checklist",changes[[#This Row],[Type]]="checklist-flat"),1+IF(changes[[#This Row],[Type of change]] = "Edit",COUNTIFS($I$4:changes[[#This Row],[Name]],changes[[#This Row],[Name]], $E$4:changes[[#This Row],[Type of change]], "Edit")),B1824)</f>
        <v>1</v>
      </c>
      <c r="C1825" s="20">
        <v>44785</v>
      </c>
      <c r="D1825" s="2" t="s">
        <v>2162</v>
      </c>
      <c r="E1825" t="s">
        <v>2034</v>
      </c>
      <c r="F1825" s="14" t="s">
        <v>1964</v>
      </c>
      <c r="G1825" t="s">
        <v>902</v>
      </c>
      <c r="H1825" t="s">
        <v>15</v>
      </c>
      <c r="I1825" t="s">
        <v>914</v>
      </c>
      <c r="K1825" s="3" t="s">
        <v>14</v>
      </c>
      <c r="M1825" s="3"/>
    </row>
    <row r="1826" spans="1:13">
      <c r="A1826" t="s">
        <v>2035</v>
      </c>
      <c r="B1826">
        <f ca="1">IF(OR(changes[[#This Row],[Type]]="Checklist",changes[[#This Row],[Type]]="checklist-flat"),1+IF(changes[[#This Row],[Type of change]] = "Edit",COUNTIFS($I$4:changes[[#This Row],[Name]],changes[[#This Row],[Name]], $E$4:changes[[#This Row],[Type of change]], "Edit")),B1825)</f>
        <v>1</v>
      </c>
      <c r="C1826" s="20">
        <v>44785</v>
      </c>
      <c r="D1826" s="2" t="s">
        <v>2162</v>
      </c>
      <c r="E1826" t="s">
        <v>2034</v>
      </c>
      <c r="F1826" s="14" t="s">
        <v>1964</v>
      </c>
      <c r="G1826" t="s">
        <v>902</v>
      </c>
      <c r="H1826" t="s">
        <v>15</v>
      </c>
      <c r="I1826" t="s">
        <v>875</v>
      </c>
      <c r="K1826" s="3" t="s">
        <v>14</v>
      </c>
      <c r="M1826" s="3"/>
    </row>
    <row r="1827" spans="1:13">
      <c r="A1827" t="s">
        <v>2035</v>
      </c>
      <c r="B1827">
        <f ca="1">IF(OR(changes[[#This Row],[Type]]="Checklist",changes[[#This Row],[Type]]="checklist-flat"),1+IF(changes[[#This Row],[Type of change]] = "Edit",COUNTIFS($I$4:changes[[#This Row],[Name]],changes[[#This Row],[Name]], $E$4:changes[[#This Row],[Type of change]], "Edit")),B1826)</f>
        <v>1</v>
      </c>
      <c r="C1827" s="20">
        <v>44785</v>
      </c>
      <c r="D1827" s="2" t="s">
        <v>2162</v>
      </c>
      <c r="E1827" t="s">
        <v>2034</v>
      </c>
      <c r="F1827" s="14" t="s">
        <v>1964</v>
      </c>
      <c r="G1827" t="s">
        <v>902</v>
      </c>
      <c r="H1827" t="s">
        <v>432</v>
      </c>
      <c r="I1827" t="s">
        <v>915</v>
      </c>
      <c r="K1827" s="3" t="s">
        <v>14</v>
      </c>
      <c r="M1827" s="3"/>
    </row>
    <row r="1828" spans="1:13">
      <c r="A1828" t="s">
        <v>2035</v>
      </c>
      <c r="B1828">
        <f ca="1">IF(OR(changes[[#This Row],[Type]]="Checklist",changes[[#This Row],[Type]]="checklist-flat"),1+IF(changes[[#This Row],[Type of change]] = "Edit",COUNTIFS($I$4:changes[[#This Row],[Name]],changes[[#This Row],[Name]], $E$4:changes[[#This Row],[Type of change]], "Edit")),B1827)</f>
        <v>1</v>
      </c>
      <c r="C1828" s="20">
        <v>44785</v>
      </c>
      <c r="D1828" s="2" t="s">
        <v>2162</v>
      </c>
      <c r="E1828" t="s">
        <v>2034</v>
      </c>
      <c r="F1828" s="14" t="s">
        <v>1964</v>
      </c>
      <c r="G1828" t="s">
        <v>902</v>
      </c>
      <c r="H1828" t="s">
        <v>15</v>
      </c>
      <c r="I1828" t="s">
        <v>916</v>
      </c>
      <c r="K1828" s="3" t="s">
        <v>14</v>
      </c>
      <c r="M1828" s="3"/>
    </row>
    <row r="1829" spans="1:13">
      <c r="A1829" t="s">
        <v>2035</v>
      </c>
      <c r="B1829">
        <f ca="1">IF(OR(changes[[#This Row],[Type]]="Checklist",changes[[#This Row],[Type]]="checklist-flat"),1+IF(changes[[#This Row],[Type of change]] = "Edit",COUNTIFS($I$4:changes[[#This Row],[Name]],changes[[#This Row],[Name]], $E$4:changes[[#This Row],[Type of change]], "Edit")),B1828)</f>
        <v>1</v>
      </c>
      <c r="C1829" s="20">
        <v>44785</v>
      </c>
      <c r="D1829" s="2" t="s">
        <v>2162</v>
      </c>
      <c r="E1829" t="s">
        <v>2034</v>
      </c>
      <c r="F1829" s="14" t="s">
        <v>1964</v>
      </c>
      <c r="G1829" t="s">
        <v>902</v>
      </c>
      <c r="H1829" t="s">
        <v>24</v>
      </c>
      <c r="I1829" t="s">
        <v>917</v>
      </c>
      <c r="K1829" s="3" t="s">
        <v>14</v>
      </c>
      <c r="M1829" s="3"/>
    </row>
    <row r="1830" spans="1:13">
      <c r="A1830" t="s">
        <v>2035</v>
      </c>
      <c r="B1830">
        <f ca="1">IF(OR(changes[[#This Row],[Type]]="Checklist",changes[[#This Row],[Type]]="checklist-flat"),1+IF(changes[[#This Row],[Type of change]] = "Edit",COUNTIFS($I$4:changes[[#This Row],[Name]],changes[[#This Row],[Name]], $E$4:changes[[#This Row],[Type of change]], "Edit")),B1829)</f>
        <v>1</v>
      </c>
      <c r="C1830" s="20">
        <v>44785</v>
      </c>
      <c r="D1830" s="2" t="s">
        <v>2162</v>
      </c>
      <c r="E1830" t="s">
        <v>2034</v>
      </c>
      <c r="F1830" s="14" t="s">
        <v>1964</v>
      </c>
      <c r="G1830" t="s">
        <v>902</v>
      </c>
      <c r="H1830" t="s">
        <v>182</v>
      </c>
      <c r="I1830" t="s">
        <v>876</v>
      </c>
      <c r="K1830" s="3" t="s">
        <v>14</v>
      </c>
      <c r="M1830" s="3"/>
    </row>
    <row r="1831" spans="1:13">
      <c r="A1831" t="s">
        <v>2035</v>
      </c>
      <c r="B1831">
        <f ca="1">IF(OR(changes[[#This Row],[Type]]="Checklist",changes[[#This Row],[Type]]="checklist-flat"),1+IF(changes[[#This Row],[Type of change]] = "Edit",COUNTIFS($I$4:changes[[#This Row],[Name]],changes[[#This Row],[Name]], $E$4:changes[[#This Row],[Type of change]], "Edit")),B1830)</f>
        <v>1</v>
      </c>
      <c r="C1831" s="20">
        <v>44785</v>
      </c>
      <c r="D1831" s="2" t="s">
        <v>2162</v>
      </c>
      <c r="E1831" t="s">
        <v>2034</v>
      </c>
      <c r="F1831" s="14" t="s">
        <v>1964</v>
      </c>
      <c r="G1831" t="s">
        <v>894</v>
      </c>
      <c r="H1831" t="s">
        <v>430</v>
      </c>
      <c r="I1831" t="s">
        <v>894</v>
      </c>
      <c r="K1831" s="3" t="s">
        <v>14</v>
      </c>
      <c r="M1831" s="3"/>
    </row>
    <row r="1832" spans="1:13">
      <c r="A1832" t="s">
        <v>2035</v>
      </c>
      <c r="B1832">
        <f ca="1">IF(OR(changes[[#This Row],[Type]]="Checklist",changes[[#This Row],[Type]]="checklist-flat"),1+IF(changes[[#This Row],[Type of change]] = "Edit",COUNTIFS($I$4:changes[[#This Row],[Name]],changes[[#This Row],[Name]], $E$4:changes[[#This Row],[Type of change]], "Edit")),B1831)</f>
        <v>1</v>
      </c>
      <c r="C1832" s="20">
        <v>44785</v>
      </c>
      <c r="D1832" s="2" t="s">
        <v>2162</v>
      </c>
      <c r="E1832" t="s">
        <v>2034</v>
      </c>
      <c r="F1832" s="14" t="s">
        <v>1964</v>
      </c>
      <c r="G1832" t="s">
        <v>894</v>
      </c>
      <c r="H1832" t="s">
        <v>15</v>
      </c>
      <c r="I1832" t="s">
        <v>895</v>
      </c>
      <c r="K1832" s="3" t="s">
        <v>14</v>
      </c>
      <c r="M1832" s="3"/>
    </row>
    <row r="1833" spans="1:13">
      <c r="A1833" t="s">
        <v>2035</v>
      </c>
      <c r="B1833">
        <f ca="1">IF(OR(changes[[#This Row],[Type]]="Checklist",changes[[#This Row],[Type]]="checklist-flat"),1+IF(changes[[#This Row],[Type of change]] = "Edit",COUNTIFS($I$4:changes[[#This Row],[Name]],changes[[#This Row],[Name]], $E$4:changes[[#This Row],[Type of change]], "Edit")),B1832)</f>
        <v>1</v>
      </c>
      <c r="C1833" s="20">
        <v>44785</v>
      </c>
      <c r="D1833" s="2" t="s">
        <v>2162</v>
      </c>
      <c r="E1833" t="s">
        <v>2034</v>
      </c>
      <c r="F1833" s="14" t="s">
        <v>1964</v>
      </c>
      <c r="G1833" t="s">
        <v>894</v>
      </c>
      <c r="H1833" t="s">
        <v>896</v>
      </c>
      <c r="I1833" t="s">
        <v>897</v>
      </c>
      <c r="K1833" s="3" t="s">
        <v>14</v>
      </c>
      <c r="M1833" s="3"/>
    </row>
    <row r="1834" spans="1:13" ht="15.75">
      <c r="A1834" t="s">
        <v>2035</v>
      </c>
      <c r="B1834">
        <f ca="1">IF(OR(changes[[#This Row],[Type]]="Checklist",changes[[#This Row],[Type]]="checklist-flat"),1+IF(changes[[#This Row],[Type of change]] = "Edit",COUNTIFS($I$4:changes[[#This Row],[Name]],changes[[#This Row],[Name]], $E$4:changes[[#This Row],[Type of change]], "Edit")),B1833)</f>
        <v>1</v>
      </c>
      <c r="C1834" s="20">
        <v>44785</v>
      </c>
      <c r="D1834" s="2" t="s">
        <v>2162</v>
      </c>
      <c r="E1834" t="s">
        <v>2034</v>
      </c>
      <c r="F1834" s="14" t="s">
        <v>1964</v>
      </c>
      <c r="G1834" t="s">
        <v>894</v>
      </c>
      <c r="H1834" t="s">
        <v>896</v>
      </c>
      <c r="I1834" s="25" t="s">
        <v>898</v>
      </c>
      <c r="J1834" s="26"/>
      <c r="K1834" s="3" t="s">
        <v>14</v>
      </c>
      <c r="M1834" s="3"/>
    </row>
    <row r="1835" spans="1:13" ht="15.75">
      <c r="A1835" t="s">
        <v>2035</v>
      </c>
      <c r="B1835">
        <f ca="1">IF(OR(changes[[#This Row],[Type]]="Checklist",changes[[#This Row],[Type]]="checklist-flat"),1+IF(changes[[#This Row],[Type of change]] = "Edit",COUNTIFS($I$4:changes[[#This Row],[Name]],changes[[#This Row],[Name]], $E$4:changes[[#This Row],[Type of change]], "Edit")),B1834)</f>
        <v>1</v>
      </c>
      <c r="C1835" s="20">
        <v>44785</v>
      </c>
      <c r="D1835" s="2" t="s">
        <v>2162</v>
      </c>
      <c r="E1835" t="s">
        <v>2034</v>
      </c>
      <c r="F1835" s="14" t="s">
        <v>1964</v>
      </c>
      <c r="G1835" t="s">
        <v>894</v>
      </c>
      <c r="H1835" t="s">
        <v>896</v>
      </c>
      <c r="I1835" s="25" t="s">
        <v>899</v>
      </c>
      <c r="J1835" s="26"/>
      <c r="K1835" s="3" t="s">
        <v>14</v>
      </c>
      <c r="M1835" s="3"/>
    </row>
    <row r="1836" spans="1:13" ht="15.75">
      <c r="A1836" t="s">
        <v>2035</v>
      </c>
      <c r="B1836">
        <f ca="1">IF(OR(changes[[#This Row],[Type]]="Checklist",changes[[#This Row],[Type]]="checklist-flat"),1+IF(changes[[#This Row],[Type of change]] = "Edit",COUNTIFS($I$4:changes[[#This Row],[Name]],changes[[#This Row],[Name]], $E$4:changes[[#This Row],[Type of change]], "Edit")),B1835)</f>
        <v>1</v>
      </c>
      <c r="C1836" s="20">
        <v>44785</v>
      </c>
      <c r="D1836" s="2" t="s">
        <v>2162</v>
      </c>
      <c r="E1836" t="s">
        <v>2034</v>
      </c>
      <c r="F1836" s="14" t="s">
        <v>1964</v>
      </c>
      <c r="G1836" t="s">
        <v>894</v>
      </c>
      <c r="H1836" t="s">
        <v>896</v>
      </c>
      <c r="I1836" s="25" t="s">
        <v>900</v>
      </c>
      <c r="J1836" s="26"/>
      <c r="K1836" s="3" t="s">
        <v>14</v>
      </c>
      <c r="M1836" s="3"/>
    </row>
    <row r="1837" spans="1:13">
      <c r="A1837" t="s">
        <v>2035</v>
      </c>
      <c r="B1837">
        <f ca="1">IF(OR(changes[[#This Row],[Type]]="Checklist",changes[[#This Row],[Type]]="checklist-flat"),1+IF(changes[[#This Row],[Type of change]] = "Edit",COUNTIFS($I$4:changes[[#This Row],[Name]],changes[[#This Row],[Name]], $E$4:changes[[#This Row],[Type of change]], "Edit")),B1836)</f>
        <v>1</v>
      </c>
      <c r="C1837" s="20">
        <v>44785</v>
      </c>
      <c r="D1837" s="2" t="s">
        <v>2162</v>
      </c>
      <c r="E1837" t="s">
        <v>2034</v>
      </c>
      <c r="F1837" s="14" t="s">
        <v>1964</v>
      </c>
      <c r="G1837" t="s">
        <v>894</v>
      </c>
      <c r="H1837" t="s">
        <v>15</v>
      </c>
      <c r="I1837" t="s">
        <v>901</v>
      </c>
      <c r="K1837" s="3" t="s">
        <v>14</v>
      </c>
      <c r="M1837" s="3"/>
    </row>
    <row r="1838" spans="1:13">
      <c r="A1838" t="s">
        <v>2035</v>
      </c>
      <c r="B1838">
        <f ca="1">IF(OR(changes[[#This Row],[Type]]="Checklist",changes[[#This Row],[Type]]="checklist-flat"),1+IF(changes[[#This Row],[Type of change]] = "Edit",COUNTIFS($I$4:changes[[#This Row],[Name]],changes[[#This Row],[Name]], $E$4:changes[[#This Row],[Type of change]], "Edit")),B1837)</f>
        <v>1</v>
      </c>
      <c r="C1838" s="20">
        <v>44785</v>
      </c>
      <c r="D1838" s="2" t="s">
        <v>2162</v>
      </c>
      <c r="E1838" t="s">
        <v>2034</v>
      </c>
      <c r="F1838" s="14" t="s">
        <v>1964</v>
      </c>
      <c r="G1838" t="s">
        <v>918</v>
      </c>
      <c r="H1838" t="s">
        <v>430</v>
      </c>
      <c r="I1838" t="s">
        <v>918</v>
      </c>
      <c r="K1838" s="3" t="s">
        <v>14</v>
      </c>
      <c r="M1838" s="3"/>
    </row>
    <row r="1839" spans="1:13">
      <c r="A1839" t="s">
        <v>2035</v>
      </c>
      <c r="B1839">
        <f ca="1">IF(OR(changes[[#This Row],[Type]]="Checklist",changes[[#This Row],[Type]]="checklist-flat"),1+IF(changes[[#This Row],[Type of change]] = "Edit",COUNTIFS($I$4:changes[[#This Row],[Name]],changes[[#This Row],[Name]], $E$4:changes[[#This Row],[Type of change]], "Edit")),B1838)</f>
        <v>1</v>
      </c>
      <c r="C1839" s="20">
        <v>44785</v>
      </c>
      <c r="D1839" s="2" t="s">
        <v>2162</v>
      </c>
      <c r="E1839" t="s">
        <v>2034</v>
      </c>
      <c r="F1839" s="14" t="s">
        <v>1964</v>
      </c>
      <c r="G1839" t="s">
        <v>918</v>
      </c>
      <c r="H1839" t="s">
        <v>15</v>
      </c>
      <c r="I1839" t="s">
        <v>919</v>
      </c>
      <c r="K1839" s="3" t="s">
        <v>14</v>
      </c>
      <c r="M1839" s="3"/>
    </row>
    <row r="1840" spans="1:13">
      <c r="A1840" t="s">
        <v>2035</v>
      </c>
      <c r="B1840">
        <f ca="1">IF(OR(changes[[#This Row],[Type]]="Checklist",changes[[#This Row],[Type]]="checklist-flat"),1+IF(changes[[#This Row],[Type of change]] = "Edit",COUNTIFS($I$4:changes[[#This Row],[Name]],changes[[#This Row],[Name]], $E$4:changes[[#This Row],[Type of change]], "Edit")),B1839)</f>
        <v>1</v>
      </c>
      <c r="C1840" s="20">
        <v>44785</v>
      </c>
      <c r="D1840" s="2" t="s">
        <v>2162</v>
      </c>
      <c r="E1840" t="s">
        <v>2034</v>
      </c>
      <c r="F1840" s="14" t="s">
        <v>1964</v>
      </c>
      <c r="G1840" t="s">
        <v>918</v>
      </c>
      <c r="H1840" t="s">
        <v>182</v>
      </c>
      <c r="I1840" t="s">
        <v>881</v>
      </c>
      <c r="K1840" s="3" t="s">
        <v>14</v>
      </c>
      <c r="M1840" s="3"/>
    </row>
    <row r="1841" spans="1:13">
      <c r="A1841" t="s">
        <v>2035</v>
      </c>
      <c r="B1841">
        <f ca="1">IF(OR(changes[[#This Row],[Type]]="Checklist",changes[[#This Row],[Type]]="checklist-flat"),1+IF(changes[[#This Row],[Type of change]] = "Edit",COUNTIFS($I$4:changes[[#This Row],[Name]],changes[[#This Row],[Name]], $E$4:changes[[#This Row],[Type of change]], "Edit")),B1840)</f>
        <v>1</v>
      </c>
      <c r="C1841" s="20">
        <v>44785</v>
      </c>
      <c r="D1841" s="2" t="s">
        <v>2162</v>
      </c>
      <c r="E1841" t="s">
        <v>2034</v>
      </c>
      <c r="F1841" s="14" t="s">
        <v>1964</v>
      </c>
      <c r="G1841" t="s">
        <v>918</v>
      </c>
      <c r="H1841" t="s">
        <v>182</v>
      </c>
      <c r="I1841" t="s">
        <v>920</v>
      </c>
      <c r="K1841" s="3" t="s">
        <v>14</v>
      </c>
      <c r="M1841" s="3"/>
    </row>
    <row r="1842" spans="1:13">
      <c r="A1842" t="s">
        <v>2035</v>
      </c>
      <c r="B1842">
        <f ca="1">IF(OR(changes[[#This Row],[Type]]="Checklist",changes[[#This Row],[Type]]="checklist-flat"),1+IF(changes[[#This Row],[Type of change]] = "Edit",COUNTIFS($I$4:changes[[#This Row],[Name]],changes[[#This Row],[Name]], $E$4:changes[[#This Row],[Type of change]], "Edit")),B1841)</f>
        <v>1</v>
      </c>
      <c r="C1842" s="20">
        <v>44785</v>
      </c>
      <c r="D1842" s="2" t="s">
        <v>2162</v>
      </c>
      <c r="E1842" t="s">
        <v>2034</v>
      </c>
      <c r="F1842" s="14" t="s">
        <v>1964</v>
      </c>
      <c r="G1842" t="s">
        <v>918</v>
      </c>
      <c r="H1842" t="s">
        <v>182</v>
      </c>
      <c r="I1842" t="s">
        <v>883</v>
      </c>
      <c r="K1842" s="3" t="s">
        <v>14</v>
      </c>
      <c r="M1842" s="3"/>
    </row>
    <row r="1843" spans="1:13">
      <c r="A1843" t="s">
        <v>2035</v>
      </c>
      <c r="B1843">
        <f ca="1">IF(OR(changes[[#This Row],[Type]]="Checklist",changes[[#This Row],[Type]]="checklist-flat"),1+IF(changes[[#This Row],[Type of change]] = "Edit",COUNTIFS($I$4:changes[[#This Row],[Name]],changes[[#This Row],[Name]], $E$4:changes[[#This Row],[Type of change]], "Edit")),B1842)</f>
        <v>1</v>
      </c>
      <c r="C1843" s="20">
        <v>44785</v>
      </c>
      <c r="D1843" s="2" t="s">
        <v>2162</v>
      </c>
      <c r="E1843" t="s">
        <v>2034</v>
      </c>
      <c r="F1843" s="14" t="s">
        <v>1964</v>
      </c>
      <c r="G1843" t="s">
        <v>918</v>
      </c>
      <c r="H1843" t="s">
        <v>24</v>
      </c>
      <c r="I1843" t="s">
        <v>921</v>
      </c>
      <c r="K1843" s="3" t="s">
        <v>14</v>
      </c>
      <c r="M1843" s="3"/>
    </row>
    <row r="1844" spans="1:13">
      <c r="A1844" t="s">
        <v>2035</v>
      </c>
      <c r="B1844">
        <f ca="1">IF(OR(changes[[#This Row],[Type]]="Checklist",changes[[#This Row],[Type]]="checklist-flat"),1+IF(changes[[#This Row],[Type of change]] = "Edit",COUNTIFS($I$4:changes[[#This Row],[Name]],changes[[#This Row],[Name]], $E$4:changes[[#This Row],[Type of change]], "Edit")),B1843)</f>
        <v>1</v>
      </c>
      <c r="C1844" s="20">
        <v>44785</v>
      </c>
      <c r="D1844" s="2" t="s">
        <v>2162</v>
      </c>
      <c r="E1844" t="s">
        <v>2034</v>
      </c>
      <c r="F1844" s="14" t="s">
        <v>1964</v>
      </c>
      <c r="G1844" t="s">
        <v>940</v>
      </c>
      <c r="H1844" t="s">
        <v>430</v>
      </c>
      <c r="I1844" t="s">
        <v>940</v>
      </c>
      <c r="K1844" s="3" t="s">
        <v>14</v>
      </c>
      <c r="M1844" s="3"/>
    </row>
    <row r="1845" spans="1:13">
      <c r="A1845" t="s">
        <v>2035</v>
      </c>
      <c r="B1845">
        <f ca="1">IF(OR(changes[[#This Row],[Type]]="Checklist",changes[[#This Row],[Type]]="checklist-flat"),1+IF(changes[[#This Row],[Type of change]] = "Edit",COUNTIFS($I$4:changes[[#This Row],[Name]],changes[[#This Row],[Name]], $E$4:changes[[#This Row],[Type of change]], "Edit")),B1844)</f>
        <v>1</v>
      </c>
      <c r="C1845" s="20">
        <v>44785</v>
      </c>
      <c r="D1845" s="2" t="s">
        <v>2162</v>
      </c>
      <c r="E1845" t="s">
        <v>2034</v>
      </c>
      <c r="F1845" s="14" t="s">
        <v>1964</v>
      </c>
      <c r="G1845" t="s">
        <v>940</v>
      </c>
      <c r="H1845" t="s">
        <v>432</v>
      </c>
      <c r="I1845" t="s">
        <v>865</v>
      </c>
      <c r="K1845" s="3" t="s">
        <v>14</v>
      </c>
      <c r="M1845" s="3"/>
    </row>
    <row r="1846" spans="1:13">
      <c r="A1846" t="s">
        <v>2035</v>
      </c>
      <c r="B1846">
        <f ca="1">IF(OR(changes[[#This Row],[Type]]="Checklist",changes[[#This Row],[Type]]="checklist-flat"),1+IF(changes[[#This Row],[Type of change]] = "Edit",COUNTIFS($I$4:changes[[#This Row],[Name]],changes[[#This Row],[Name]], $E$4:changes[[#This Row],[Type of change]], "Edit")),B1845)</f>
        <v>1</v>
      </c>
      <c r="C1846" s="20">
        <v>44785</v>
      </c>
      <c r="D1846" s="2" t="s">
        <v>2162</v>
      </c>
      <c r="E1846" t="s">
        <v>2034</v>
      </c>
      <c r="F1846" s="14" t="s">
        <v>1964</v>
      </c>
      <c r="G1846" t="s">
        <v>940</v>
      </c>
      <c r="H1846" t="s">
        <v>15</v>
      </c>
      <c r="I1846" t="s">
        <v>941</v>
      </c>
      <c r="K1846" s="3" t="s">
        <v>14</v>
      </c>
      <c r="M1846" s="3"/>
    </row>
    <row r="1847" spans="1:13">
      <c r="A1847" t="s">
        <v>2035</v>
      </c>
      <c r="B1847">
        <f ca="1">IF(OR(changes[[#This Row],[Type]]="Checklist",changes[[#This Row],[Type]]="checklist-flat"),1+IF(changes[[#This Row],[Type of change]] = "Edit",COUNTIFS($I$4:changes[[#This Row],[Name]],changes[[#This Row],[Name]], $E$4:changes[[#This Row],[Type of change]], "Edit")),B1846)</f>
        <v>1</v>
      </c>
      <c r="C1847" s="20">
        <v>44785</v>
      </c>
      <c r="D1847" s="2" t="s">
        <v>2162</v>
      </c>
      <c r="E1847" t="s">
        <v>2034</v>
      </c>
      <c r="F1847" s="14" t="s">
        <v>1964</v>
      </c>
      <c r="G1847" t="s">
        <v>940</v>
      </c>
      <c r="H1847" t="s">
        <v>182</v>
      </c>
      <c r="I1847" t="s">
        <v>942</v>
      </c>
      <c r="K1847" s="3" t="s">
        <v>14</v>
      </c>
      <c r="M1847" s="3"/>
    </row>
    <row r="1848" spans="1:13">
      <c r="A1848" t="s">
        <v>2035</v>
      </c>
      <c r="B1848">
        <f ca="1">IF(OR(changes[[#This Row],[Type]]="Checklist",changes[[#This Row],[Type]]="checklist-flat"),1+IF(changes[[#This Row],[Type of change]] = "Edit",COUNTIFS($I$4:changes[[#This Row],[Name]],changes[[#This Row],[Name]], $E$4:changes[[#This Row],[Type of change]], "Edit")),B1847)</f>
        <v>1</v>
      </c>
      <c r="C1848" s="20">
        <v>44785</v>
      </c>
      <c r="D1848" s="2" t="s">
        <v>2162</v>
      </c>
      <c r="E1848" t="s">
        <v>2034</v>
      </c>
      <c r="F1848" s="14" t="s">
        <v>1964</v>
      </c>
      <c r="G1848" t="s">
        <v>940</v>
      </c>
      <c r="H1848" t="s">
        <v>182</v>
      </c>
      <c r="I1848" t="s">
        <v>943</v>
      </c>
      <c r="K1848" s="3" t="s">
        <v>14</v>
      </c>
      <c r="M1848" s="3"/>
    </row>
    <row r="1849" spans="1:13">
      <c r="A1849" t="s">
        <v>2035</v>
      </c>
      <c r="B1849">
        <f ca="1">IF(OR(changes[[#This Row],[Type]]="Checklist",changes[[#This Row],[Type]]="checklist-flat"),1+IF(changes[[#This Row],[Type of change]] = "Edit",COUNTIFS($I$4:changes[[#This Row],[Name]],changes[[#This Row],[Name]], $E$4:changes[[#This Row],[Type of change]], "Edit")),B1848)</f>
        <v>1</v>
      </c>
      <c r="C1849" s="20">
        <v>44785</v>
      </c>
      <c r="D1849" s="2" t="s">
        <v>2162</v>
      </c>
      <c r="E1849" t="s">
        <v>2034</v>
      </c>
      <c r="F1849" s="14" t="s">
        <v>1964</v>
      </c>
      <c r="G1849" t="s">
        <v>940</v>
      </c>
      <c r="H1849" t="s">
        <v>182</v>
      </c>
      <c r="I1849" t="s">
        <v>525</v>
      </c>
      <c r="K1849" s="3" t="s">
        <v>14</v>
      </c>
      <c r="M1849" s="3"/>
    </row>
    <row r="1850" spans="1:13">
      <c r="A1850" t="s">
        <v>2035</v>
      </c>
      <c r="B1850">
        <f ca="1">IF(OR(changes[[#This Row],[Type]]="Checklist",changes[[#This Row],[Type]]="checklist-flat"),1+IF(changes[[#This Row],[Type of change]] = "Edit",COUNTIFS($I$4:changes[[#This Row],[Name]],changes[[#This Row],[Name]], $E$4:changes[[#This Row],[Type of change]], "Edit")),B1849)</f>
        <v>1</v>
      </c>
      <c r="C1850" s="20">
        <v>44785</v>
      </c>
      <c r="D1850" s="2" t="s">
        <v>2162</v>
      </c>
      <c r="E1850" t="s">
        <v>2034</v>
      </c>
      <c r="F1850" s="14" t="s">
        <v>1964</v>
      </c>
      <c r="G1850" t="s">
        <v>940</v>
      </c>
      <c r="H1850" t="s">
        <v>182</v>
      </c>
      <c r="I1850" t="s">
        <v>944</v>
      </c>
      <c r="K1850" s="3" t="s">
        <v>14</v>
      </c>
      <c r="M1850" s="3"/>
    </row>
    <row r="1851" spans="1:13">
      <c r="A1851" t="s">
        <v>2035</v>
      </c>
      <c r="B1851">
        <f ca="1">IF(OR(changes[[#This Row],[Type]]="Checklist",changes[[#This Row],[Type]]="checklist-flat"),1+IF(changes[[#This Row],[Type of change]] = "Edit",COUNTIFS($I$4:changes[[#This Row],[Name]],changes[[#This Row],[Name]], $E$4:changes[[#This Row],[Type of change]], "Edit")),B1850)</f>
        <v>1</v>
      </c>
      <c r="C1851" s="20">
        <v>44785</v>
      </c>
      <c r="D1851" s="2" t="s">
        <v>2162</v>
      </c>
      <c r="E1851" t="s">
        <v>2034</v>
      </c>
      <c r="F1851" s="14" t="s">
        <v>1964</v>
      </c>
      <c r="G1851" t="s">
        <v>940</v>
      </c>
      <c r="H1851" t="s">
        <v>182</v>
      </c>
      <c r="I1851" t="s">
        <v>945</v>
      </c>
      <c r="K1851" s="3" t="s">
        <v>14</v>
      </c>
      <c r="M1851" s="3"/>
    </row>
    <row r="1852" spans="1:13">
      <c r="A1852" t="s">
        <v>2035</v>
      </c>
      <c r="B1852">
        <f ca="1">IF(OR(changes[[#This Row],[Type]]="Checklist",changes[[#This Row],[Type]]="checklist-flat"),1+IF(changes[[#This Row],[Type of change]] = "Edit",COUNTIFS($I$4:changes[[#This Row],[Name]],changes[[#This Row],[Name]], $E$4:changes[[#This Row],[Type of change]], "Edit")),B1851)</f>
        <v>1</v>
      </c>
      <c r="C1852" s="20">
        <v>44785</v>
      </c>
      <c r="D1852" s="2" t="s">
        <v>2162</v>
      </c>
      <c r="E1852" t="s">
        <v>2034</v>
      </c>
      <c r="F1852" s="14" t="s">
        <v>1964</v>
      </c>
      <c r="G1852" t="s">
        <v>940</v>
      </c>
      <c r="H1852" t="s">
        <v>182</v>
      </c>
      <c r="I1852" t="s">
        <v>946</v>
      </c>
      <c r="K1852" s="3" t="s">
        <v>14</v>
      </c>
      <c r="M1852" s="3"/>
    </row>
    <row r="1853" spans="1:13">
      <c r="A1853" t="s">
        <v>2035</v>
      </c>
      <c r="B1853">
        <f ca="1">IF(OR(changes[[#This Row],[Type]]="Checklist",changes[[#This Row],[Type]]="checklist-flat"),1+IF(changes[[#This Row],[Type of change]] = "Edit",COUNTIFS($I$4:changes[[#This Row],[Name]],changes[[#This Row],[Name]], $E$4:changes[[#This Row],[Type of change]], "Edit")),B1852)</f>
        <v>1</v>
      </c>
      <c r="C1853" s="20">
        <v>44785</v>
      </c>
      <c r="D1853" s="2" t="s">
        <v>2162</v>
      </c>
      <c r="E1853" t="s">
        <v>2034</v>
      </c>
      <c r="F1853" s="14" t="s">
        <v>1964</v>
      </c>
      <c r="G1853" t="s">
        <v>940</v>
      </c>
      <c r="H1853" t="s">
        <v>182</v>
      </c>
      <c r="I1853" t="s">
        <v>947</v>
      </c>
      <c r="K1853" s="3" t="s">
        <v>14</v>
      </c>
      <c r="M1853" s="3"/>
    </row>
    <row r="1854" spans="1:13">
      <c r="A1854" t="s">
        <v>2035</v>
      </c>
      <c r="B1854">
        <f ca="1">IF(OR(changes[[#This Row],[Type]]="Checklist",changes[[#This Row],[Type]]="checklist-flat"),1+IF(changes[[#This Row],[Type of change]] = "Edit",COUNTIFS($I$4:changes[[#This Row],[Name]],changes[[#This Row],[Name]], $E$4:changes[[#This Row],[Type of change]], "Edit")),B1853)</f>
        <v>1</v>
      </c>
      <c r="C1854" s="20">
        <v>44785</v>
      </c>
      <c r="D1854" s="2" t="s">
        <v>2162</v>
      </c>
      <c r="E1854" t="s">
        <v>2034</v>
      </c>
      <c r="F1854" s="14" t="s">
        <v>1964</v>
      </c>
      <c r="G1854" t="s">
        <v>940</v>
      </c>
      <c r="H1854" t="s">
        <v>182</v>
      </c>
      <c r="I1854" t="s">
        <v>948</v>
      </c>
      <c r="K1854" s="3" t="s">
        <v>14</v>
      </c>
      <c r="M1854" s="3"/>
    </row>
    <row r="1855" spans="1:13">
      <c r="A1855" t="s">
        <v>2035</v>
      </c>
      <c r="B1855">
        <f ca="1">IF(OR(changes[[#This Row],[Type]]="Checklist",changes[[#This Row],[Type]]="checklist-flat"),1+IF(changes[[#This Row],[Type of change]] = "Edit",COUNTIFS($I$4:changes[[#This Row],[Name]],changes[[#This Row],[Name]], $E$4:changes[[#This Row],[Type of change]], "Edit")),B1854)</f>
        <v>1</v>
      </c>
      <c r="C1855" s="20">
        <v>44785</v>
      </c>
      <c r="D1855" s="2" t="s">
        <v>2162</v>
      </c>
      <c r="E1855" t="s">
        <v>2034</v>
      </c>
      <c r="F1855" s="14" t="s">
        <v>1964</v>
      </c>
      <c r="G1855" t="s">
        <v>940</v>
      </c>
      <c r="H1855" t="s">
        <v>15</v>
      </c>
      <c r="I1855" t="s">
        <v>949</v>
      </c>
      <c r="K1855" s="3" t="s">
        <v>14</v>
      </c>
      <c r="M1855" s="3"/>
    </row>
    <row r="1856" spans="1:13">
      <c r="A1856" t="s">
        <v>2035</v>
      </c>
      <c r="B1856">
        <f ca="1">IF(OR(changes[[#This Row],[Type]]="Checklist",changes[[#This Row],[Type]]="checklist-flat"),1+IF(changes[[#This Row],[Type of change]] = "Edit",COUNTIFS($I$4:changes[[#This Row],[Name]],changes[[#This Row],[Name]], $E$4:changes[[#This Row],[Type of change]], "Edit")),B1855)</f>
        <v>1</v>
      </c>
      <c r="C1856" s="20">
        <v>44785</v>
      </c>
      <c r="D1856" s="2" t="s">
        <v>2162</v>
      </c>
      <c r="E1856" t="s">
        <v>2034</v>
      </c>
      <c r="F1856" s="14" t="s">
        <v>1964</v>
      </c>
      <c r="G1856" t="s">
        <v>940</v>
      </c>
      <c r="H1856" t="s">
        <v>432</v>
      </c>
      <c r="I1856" t="s">
        <v>950</v>
      </c>
      <c r="K1856" s="3" t="s">
        <v>14</v>
      </c>
      <c r="M1856" s="3"/>
    </row>
    <row r="1857" spans="1:13">
      <c r="A1857" t="s">
        <v>2035</v>
      </c>
      <c r="B1857">
        <f ca="1">IF(OR(changes[[#This Row],[Type]]="Checklist",changes[[#This Row],[Type]]="checklist-flat"),1+IF(changes[[#This Row],[Type of change]] = "Edit",COUNTIFS($I$4:changes[[#This Row],[Name]],changes[[#This Row],[Name]], $E$4:changes[[#This Row],[Type of change]], "Edit")),B1856)</f>
        <v>1</v>
      </c>
      <c r="C1857" s="20">
        <v>44785</v>
      </c>
      <c r="D1857" s="2" t="s">
        <v>2162</v>
      </c>
      <c r="E1857" t="s">
        <v>2034</v>
      </c>
      <c r="F1857" s="14" t="s">
        <v>1964</v>
      </c>
      <c r="G1857" t="s">
        <v>940</v>
      </c>
      <c r="H1857" t="s">
        <v>15</v>
      </c>
      <c r="I1857" t="s">
        <v>951</v>
      </c>
      <c r="K1857" s="3" t="s">
        <v>14</v>
      </c>
      <c r="M1857" s="3"/>
    </row>
    <row r="1858" spans="1:13">
      <c r="A1858" t="s">
        <v>2035</v>
      </c>
      <c r="B1858">
        <f ca="1">IF(OR(changes[[#This Row],[Type]]="Checklist",changes[[#This Row],[Type]]="checklist-flat"),1+IF(changes[[#This Row],[Type of change]] = "Edit",COUNTIFS($I$4:changes[[#This Row],[Name]],changes[[#This Row],[Name]], $E$4:changes[[#This Row],[Type of change]], "Edit")),B1857)</f>
        <v>1</v>
      </c>
      <c r="C1858" s="20">
        <v>44785</v>
      </c>
      <c r="D1858" s="2" t="s">
        <v>2162</v>
      </c>
      <c r="E1858" t="s">
        <v>2034</v>
      </c>
      <c r="F1858" s="14" t="s">
        <v>1964</v>
      </c>
      <c r="G1858" t="s">
        <v>940</v>
      </c>
      <c r="H1858" t="s">
        <v>896</v>
      </c>
      <c r="I1858" t="s">
        <v>952</v>
      </c>
      <c r="K1858" s="3" t="s">
        <v>14</v>
      </c>
      <c r="M1858" s="3"/>
    </row>
    <row r="1859" spans="1:13">
      <c r="A1859" t="s">
        <v>2035</v>
      </c>
      <c r="B1859">
        <f ca="1">IF(OR(changes[[#This Row],[Type]]="Checklist",changes[[#This Row],[Type]]="checklist-flat"),1+IF(changes[[#This Row],[Type of change]] = "Edit",COUNTIFS($I$4:changes[[#This Row],[Name]],changes[[#This Row],[Name]], $E$4:changes[[#This Row],[Type of change]], "Edit")),B1858)</f>
        <v>1</v>
      </c>
      <c r="C1859" s="20">
        <v>44785</v>
      </c>
      <c r="D1859" s="2" t="s">
        <v>2162</v>
      </c>
      <c r="E1859" t="s">
        <v>2034</v>
      </c>
      <c r="F1859" s="14" t="s">
        <v>1964</v>
      </c>
      <c r="G1859" t="s">
        <v>940</v>
      </c>
      <c r="H1859" t="s">
        <v>896</v>
      </c>
      <c r="I1859" t="s">
        <v>953</v>
      </c>
      <c r="K1859" s="3" t="s">
        <v>14</v>
      </c>
      <c r="M1859" s="3"/>
    </row>
    <row r="1860" spans="1:13">
      <c r="A1860" t="s">
        <v>2035</v>
      </c>
      <c r="B1860">
        <f ca="1">IF(OR(changes[[#This Row],[Type]]="Checklist",changes[[#This Row],[Type]]="checklist-flat"),1+IF(changes[[#This Row],[Type of change]] = "Edit",COUNTIFS($I$4:changes[[#This Row],[Name]],changes[[#This Row],[Name]], $E$4:changes[[#This Row],[Type of change]], "Edit")),B1859)</f>
        <v>1</v>
      </c>
      <c r="C1860" s="20">
        <v>44785</v>
      </c>
      <c r="D1860" s="2" t="s">
        <v>2162</v>
      </c>
      <c r="E1860" t="s">
        <v>2034</v>
      </c>
      <c r="F1860" s="14" t="s">
        <v>1964</v>
      </c>
      <c r="G1860" t="s">
        <v>940</v>
      </c>
      <c r="H1860" t="s">
        <v>896</v>
      </c>
      <c r="I1860" t="s">
        <v>954</v>
      </c>
      <c r="K1860" s="3" t="s">
        <v>14</v>
      </c>
      <c r="M1860" s="3"/>
    </row>
    <row r="1861" spans="1:13">
      <c r="A1861" t="s">
        <v>2035</v>
      </c>
      <c r="B1861">
        <f ca="1">IF(OR(changes[[#This Row],[Type]]="Checklist",changes[[#This Row],[Type]]="checklist-flat"),1+IF(changes[[#This Row],[Type of change]] = "Edit",COUNTIFS($I$4:changes[[#This Row],[Name]],changes[[#This Row],[Name]], $E$4:changes[[#This Row],[Type of change]], "Edit")),B1860)</f>
        <v>1</v>
      </c>
      <c r="C1861" s="20">
        <v>44785</v>
      </c>
      <c r="D1861" s="2" t="s">
        <v>2162</v>
      </c>
      <c r="E1861" t="s">
        <v>2034</v>
      </c>
      <c r="F1861" s="14" t="s">
        <v>1964</v>
      </c>
      <c r="G1861" t="s">
        <v>940</v>
      </c>
      <c r="H1861" t="s">
        <v>182</v>
      </c>
      <c r="I1861" t="s">
        <v>955</v>
      </c>
      <c r="K1861" s="3" t="s">
        <v>14</v>
      </c>
      <c r="M1861" s="3"/>
    </row>
    <row r="1862" spans="1:13">
      <c r="A1862" t="s">
        <v>2035</v>
      </c>
      <c r="B1862">
        <f ca="1">IF(OR(changes[[#This Row],[Type]]="Checklist",changes[[#This Row],[Type]]="checklist-flat"),1+IF(changes[[#This Row],[Type of change]] = "Edit",COUNTIFS($I$4:changes[[#This Row],[Name]],changes[[#This Row],[Name]], $E$4:changes[[#This Row],[Type of change]], "Edit")),B1861)</f>
        <v>1</v>
      </c>
      <c r="C1862" s="20">
        <v>44785</v>
      </c>
      <c r="D1862" s="2" t="s">
        <v>2162</v>
      </c>
      <c r="E1862" t="s">
        <v>2034</v>
      </c>
      <c r="F1862" s="14" t="s">
        <v>1964</v>
      </c>
      <c r="G1862" t="s">
        <v>940</v>
      </c>
      <c r="H1862" t="s">
        <v>182</v>
      </c>
      <c r="I1862" t="s">
        <v>956</v>
      </c>
      <c r="K1862" s="3" t="s">
        <v>14</v>
      </c>
      <c r="M1862" s="3"/>
    </row>
    <row r="1863" spans="1:13">
      <c r="A1863" t="s">
        <v>2035</v>
      </c>
      <c r="B1863">
        <f ca="1">IF(OR(changes[[#This Row],[Type]]="Checklist",changes[[#This Row],[Type]]="checklist-flat"),1+IF(changes[[#This Row],[Type of change]] = "Edit",COUNTIFS($I$4:changes[[#This Row],[Name]],changes[[#This Row],[Name]], $E$4:changes[[#This Row],[Type of change]], "Edit")),B1862)</f>
        <v>1</v>
      </c>
      <c r="C1863" s="20">
        <v>44785</v>
      </c>
      <c r="D1863" s="2" t="s">
        <v>2162</v>
      </c>
      <c r="E1863" t="s">
        <v>2034</v>
      </c>
      <c r="F1863" s="14" t="s">
        <v>1964</v>
      </c>
      <c r="G1863" t="s">
        <v>940</v>
      </c>
      <c r="H1863" t="s">
        <v>182</v>
      </c>
      <c r="I1863" t="s">
        <v>957</v>
      </c>
      <c r="K1863" s="3" t="s">
        <v>14</v>
      </c>
      <c r="M1863" s="3"/>
    </row>
    <row r="1864" spans="1:13">
      <c r="A1864" t="s">
        <v>2035</v>
      </c>
      <c r="B1864">
        <f ca="1">IF(OR(changes[[#This Row],[Type]]="Checklist",changes[[#This Row],[Type]]="checklist-flat"),1+IF(changes[[#This Row],[Type of change]] = "Edit",COUNTIFS($I$4:changes[[#This Row],[Name]],changes[[#This Row],[Name]], $E$4:changes[[#This Row],[Type of change]], "Edit")),B1863)</f>
        <v>1</v>
      </c>
      <c r="C1864" s="20">
        <v>44785</v>
      </c>
      <c r="D1864" s="2" t="s">
        <v>2162</v>
      </c>
      <c r="E1864" t="s">
        <v>2034</v>
      </c>
      <c r="F1864" s="14" t="s">
        <v>1964</v>
      </c>
      <c r="G1864" t="s">
        <v>940</v>
      </c>
      <c r="H1864" t="s">
        <v>432</v>
      </c>
      <c r="I1864" t="s">
        <v>958</v>
      </c>
      <c r="K1864" s="3" t="s">
        <v>14</v>
      </c>
      <c r="M1864" s="3"/>
    </row>
    <row r="1865" spans="1:13">
      <c r="A1865" t="s">
        <v>2035</v>
      </c>
      <c r="B1865">
        <f ca="1">IF(OR(changes[[#This Row],[Type]]="Checklist",changes[[#This Row],[Type]]="checklist-flat"),1+IF(changes[[#This Row],[Type of change]] = "Edit",COUNTIFS($I$4:changes[[#This Row],[Name]],changes[[#This Row],[Name]], $E$4:changes[[#This Row],[Type of change]], "Edit")),B1864)</f>
        <v>1</v>
      </c>
      <c r="C1865" s="20">
        <v>44785</v>
      </c>
      <c r="D1865" s="2" t="s">
        <v>2162</v>
      </c>
      <c r="E1865" t="s">
        <v>2034</v>
      </c>
      <c r="F1865" s="14" t="s">
        <v>1964</v>
      </c>
      <c r="G1865" t="s">
        <v>940</v>
      </c>
      <c r="H1865" t="s">
        <v>15</v>
      </c>
      <c r="I1865" t="s">
        <v>866</v>
      </c>
      <c r="K1865" s="3" t="s">
        <v>14</v>
      </c>
      <c r="M1865" s="3"/>
    </row>
    <row r="1866" spans="1:13">
      <c r="A1866" t="s">
        <v>2035</v>
      </c>
      <c r="B1866">
        <f ca="1">IF(OR(changes[[#This Row],[Type]]="Checklist",changes[[#This Row],[Type]]="checklist-flat"),1+IF(changes[[#This Row],[Type of change]] = "Edit",COUNTIFS($I$4:changes[[#This Row],[Name]],changes[[#This Row],[Name]], $E$4:changes[[#This Row],[Type of change]], "Edit")),B1865)</f>
        <v>1</v>
      </c>
      <c r="C1866" s="20">
        <v>44785</v>
      </c>
      <c r="D1866" s="2" t="s">
        <v>2162</v>
      </c>
      <c r="E1866" t="s">
        <v>2034</v>
      </c>
      <c r="F1866" s="14" t="s">
        <v>1964</v>
      </c>
      <c r="G1866" t="s">
        <v>940</v>
      </c>
      <c r="H1866" t="s">
        <v>182</v>
      </c>
      <c r="I1866" t="s">
        <v>959</v>
      </c>
      <c r="K1866" s="3" t="s">
        <v>14</v>
      </c>
      <c r="M1866" s="3"/>
    </row>
    <row r="1867" spans="1:13">
      <c r="A1867" t="s">
        <v>2035</v>
      </c>
      <c r="B1867">
        <f ca="1">IF(OR(changes[[#This Row],[Type]]="Checklist",changes[[#This Row],[Type]]="checklist-flat"),1+IF(changes[[#This Row],[Type of change]] = "Edit",COUNTIFS($I$4:changes[[#This Row],[Name]],changes[[#This Row],[Name]], $E$4:changes[[#This Row],[Type of change]], "Edit")),B1866)</f>
        <v>1</v>
      </c>
      <c r="C1867" s="20">
        <v>44785</v>
      </c>
      <c r="D1867" s="2" t="s">
        <v>2162</v>
      </c>
      <c r="E1867" t="s">
        <v>2034</v>
      </c>
      <c r="F1867" s="14" t="s">
        <v>1964</v>
      </c>
      <c r="G1867" t="s">
        <v>940</v>
      </c>
      <c r="H1867" t="s">
        <v>442</v>
      </c>
      <c r="I1867" t="s">
        <v>960</v>
      </c>
      <c r="J1867" t="s">
        <v>961</v>
      </c>
      <c r="K1867" s="3" t="s">
        <v>14</v>
      </c>
      <c r="M1867" s="3"/>
    </row>
    <row r="1868" spans="1:13">
      <c r="A1868" t="s">
        <v>2035</v>
      </c>
      <c r="B1868">
        <f ca="1">IF(OR(changes[[#This Row],[Type]]="Checklist",changes[[#This Row],[Type]]="checklist-flat"),1+IF(changes[[#This Row],[Type of change]] = "Edit",COUNTIFS($I$4:changes[[#This Row],[Name]],changes[[#This Row],[Name]], $E$4:changes[[#This Row],[Type of change]], "Edit")),B1867)</f>
        <v>1</v>
      </c>
      <c r="C1868" s="20">
        <v>44785</v>
      </c>
      <c r="D1868" s="2" t="s">
        <v>2162</v>
      </c>
      <c r="E1868" t="s">
        <v>2034</v>
      </c>
      <c r="F1868" s="14" t="s">
        <v>1964</v>
      </c>
      <c r="G1868" t="s">
        <v>940</v>
      </c>
      <c r="H1868" t="s">
        <v>182</v>
      </c>
      <c r="I1868" t="s">
        <v>962</v>
      </c>
      <c r="K1868" s="3" t="s">
        <v>14</v>
      </c>
      <c r="M1868" s="3"/>
    </row>
    <row r="1869" spans="1:13">
      <c r="A1869" t="s">
        <v>2035</v>
      </c>
      <c r="B1869">
        <f ca="1">IF(OR(changes[[#This Row],[Type]]="Checklist",changes[[#This Row],[Type]]="checklist-flat"),1+IF(changes[[#This Row],[Type of change]] = "Edit",COUNTIFS($I$4:changes[[#This Row],[Name]],changes[[#This Row],[Name]], $E$4:changes[[#This Row],[Type of change]], "Edit")),B1868)</f>
        <v>1</v>
      </c>
      <c r="C1869" s="20">
        <v>44785</v>
      </c>
      <c r="D1869" s="2" t="s">
        <v>2162</v>
      </c>
      <c r="E1869" t="s">
        <v>2034</v>
      </c>
      <c r="F1869" s="14" t="s">
        <v>1964</v>
      </c>
      <c r="G1869" t="s">
        <v>940</v>
      </c>
      <c r="H1869" t="s">
        <v>182</v>
      </c>
      <c r="I1869" t="s">
        <v>963</v>
      </c>
      <c r="K1869" s="3" t="s">
        <v>14</v>
      </c>
      <c r="M1869" s="3"/>
    </row>
    <row r="1870" spans="1:13">
      <c r="A1870" t="s">
        <v>2035</v>
      </c>
      <c r="B1870">
        <f ca="1">IF(OR(changes[[#This Row],[Type]]="Checklist",changes[[#This Row],[Type]]="checklist-flat"),1+IF(changes[[#This Row],[Type of change]] = "Edit",COUNTIFS($I$4:changes[[#This Row],[Name]],changes[[#This Row],[Name]], $E$4:changes[[#This Row],[Type of change]], "Edit")),B1869)</f>
        <v>1</v>
      </c>
      <c r="C1870" s="20">
        <v>44785</v>
      </c>
      <c r="D1870" s="2" t="s">
        <v>2162</v>
      </c>
      <c r="E1870" t="s">
        <v>2034</v>
      </c>
      <c r="F1870" s="14" t="s">
        <v>1964</v>
      </c>
      <c r="G1870" t="s">
        <v>940</v>
      </c>
      <c r="H1870" t="s">
        <v>15</v>
      </c>
      <c r="I1870" t="s">
        <v>964</v>
      </c>
      <c r="K1870" s="3" t="s">
        <v>14</v>
      </c>
      <c r="M1870" s="3"/>
    </row>
    <row r="1871" spans="1:13">
      <c r="A1871" t="s">
        <v>2035</v>
      </c>
      <c r="B1871">
        <f ca="1">IF(OR(changes[[#This Row],[Type]]="Checklist",changes[[#This Row],[Type]]="checklist-flat"),1+IF(changes[[#This Row],[Type of change]] = "Edit",COUNTIFS($I$4:changes[[#This Row],[Name]],changes[[#This Row],[Name]], $E$4:changes[[#This Row],[Type of change]], "Edit")),B1870)</f>
        <v>1</v>
      </c>
      <c r="C1871" s="20">
        <v>44785</v>
      </c>
      <c r="D1871" s="2" t="s">
        <v>2162</v>
      </c>
      <c r="E1871" t="s">
        <v>2034</v>
      </c>
      <c r="F1871" s="14" t="s">
        <v>1964</v>
      </c>
      <c r="G1871" t="s">
        <v>940</v>
      </c>
      <c r="H1871" t="s">
        <v>15</v>
      </c>
      <c r="I1871" t="s">
        <v>965</v>
      </c>
      <c r="K1871" s="3" t="s">
        <v>14</v>
      </c>
      <c r="M1871" s="3"/>
    </row>
    <row r="1872" spans="1:13">
      <c r="A1872" t="s">
        <v>2035</v>
      </c>
      <c r="B1872">
        <f ca="1">IF(OR(changes[[#This Row],[Type]]="Checklist",changes[[#This Row],[Type]]="checklist-flat"),1+IF(changes[[#This Row],[Type of change]] = "Edit",COUNTIFS($I$4:changes[[#This Row],[Name]],changes[[#This Row],[Name]], $E$4:changes[[#This Row],[Type of change]], "Edit")),B1871)</f>
        <v>1</v>
      </c>
      <c r="C1872" s="20">
        <v>44785</v>
      </c>
      <c r="D1872" s="2" t="s">
        <v>2162</v>
      </c>
      <c r="E1872" t="s">
        <v>2034</v>
      </c>
      <c r="F1872" s="14" t="s">
        <v>1964</v>
      </c>
      <c r="G1872" t="s">
        <v>940</v>
      </c>
      <c r="H1872" t="s">
        <v>388</v>
      </c>
      <c r="I1872" t="s">
        <v>966</v>
      </c>
      <c r="K1872" s="3" t="s">
        <v>14</v>
      </c>
      <c r="M1872" s="3"/>
    </row>
    <row r="1873" spans="1:13">
      <c r="A1873" t="s">
        <v>2035</v>
      </c>
      <c r="B1873">
        <f ca="1">IF(OR(changes[[#This Row],[Type]]="Checklist",changes[[#This Row],[Type]]="checklist-flat"),1+IF(changes[[#This Row],[Type of change]] = "Edit",COUNTIFS($I$4:changes[[#This Row],[Name]],changes[[#This Row],[Name]], $E$4:changes[[#This Row],[Type of change]], "Edit")),B1872)</f>
        <v>1</v>
      </c>
      <c r="C1873" s="20">
        <v>44785</v>
      </c>
      <c r="D1873" s="2" t="s">
        <v>2162</v>
      </c>
      <c r="E1873" t="s">
        <v>2034</v>
      </c>
      <c r="F1873" s="14" t="s">
        <v>1964</v>
      </c>
      <c r="G1873" t="s">
        <v>940</v>
      </c>
      <c r="H1873" t="s">
        <v>388</v>
      </c>
      <c r="I1873" t="s">
        <v>967</v>
      </c>
      <c r="K1873" s="3" t="s">
        <v>14</v>
      </c>
      <c r="M1873" s="3"/>
    </row>
    <row r="1874" spans="1:13">
      <c r="A1874" t="s">
        <v>2035</v>
      </c>
      <c r="B1874">
        <f ca="1">IF(OR(changes[[#This Row],[Type]]="Checklist",changes[[#This Row],[Type]]="checklist-flat"),1+IF(changes[[#This Row],[Type of change]] = "Edit",COUNTIFS($I$4:changes[[#This Row],[Name]],changes[[#This Row],[Name]], $E$4:changes[[#This Row],[Type of change]], "Edit")),B1873)</f>
        <v>1</v>
      </c>
      <c r="C1874" s="20">
        <v>44785</v>
      </c>
      <c r="D1874" s="2" t="s">
        <v>2162</v>
      </c>
      <c r="E1874" t="s">
        <v>2034</v>
      </c>
      <c r="F1874" s="14" t="s">
        <v>1964</v>
      </c>
      <c r="G1874" t="s">
        <v>940</v>
      </c>
      <c r="H1874" t="s">
        <v>182</v>
      </c>
      <c r="I1874" t="s">
        <v>968</v>
      </c>
      <c r="K1874" s="3" t="s">
        <v>14</v>
      </c>
      <c r="M1874" s="3"/>
    </row>
    <row r="1875" spans="1:13">
      <c r="A1875" t="s">
        <v>2035</v>
      </c>
      <c r="B1875">
        <f ca="1">IF(OR(changes[[#This Row],[Type]]="Checklist",changes[[#This Row],[Type]]="checklist-flat"),1+IF(changes[[#This Row],[Type of change]] = "Edit",COUNTIFS($I$4:changes[[#This Row],[Name]],changes[[#This Row],[Name]], $E$4:changes[[#This Row],[Type of change]], "Edit")),B1874)</f>
        <v>1</v>
      </c>
      <c r="C1875" s="20">
        <v>44785</v>
      </c>
      <c r="D1875" s="2" t="s">
        <v>2162</v>
      </c>
      <c r="E1875" t="s">
        <v>2034</v>
      </c>
      <c r="F1875" s="14" t="s">
        <v>1964</v>
      </c>
      <c r="G1875" t="s">
        <v>940</v>
      </c>
      <c r="H1875" t="s">
        <v>182</v>
      </c>
      <c r="I1875" t="s">
        <v>969</v>
      </c>
      <c r="K1875" s="3" t="s">
        <v>14</v>
      </c>
      <c r="M1875" s="3"/>
    </row>
    <row r="1876" spans="1:13">
      <c r="A1876" t="s">
        <v>2035</v>
      </c>
      <c r="B1876">
        <f ca="1">IF(OR(changes[[#This Row],[Type]]="Checklist",changes[[#This Row],[Type]]="checklist-flat"),1+IF(changes[[#This Row],[Type of change]] = "Edit",COUNTIFS($I$4:changes[[#This Row],[Name]],changes[[#This Row],[Name]], $E$4:changes[[#This Row],[Type of change]], "Edit")),B1875)</f>
        <v>1</v>
      </c>
      <c r="C1876" s="20">
        <v>44785</v>
      </c>
      <c r="D1876" s="2" t="s">
        <v>2162</v>
      </c>
      <c r="E1876" t="s">
        <v>2034</v>
      </c>
      <c r="F1876" s="14" t="s">
        <v>1964</v>
      </c>
      <c r="G1876" t="s">
        <v>940</v>
      </c>
      <c r="H1876" t="s">
        <v>24</v>
      </c>
      <c r="I1876" t="s">
        <v>917</v>
      </c>
      <c r="K1876" s="3" t="s">
        <v>14</v>
      </c>
      <c r="M1876" s="3"/>
    </row>
    <row r="1877" spans="1:13">
      <c r="A1877" t="s">
        <v>2035</v>
      </c>
      <c r="B1877">
        <f ca="1">IF(OR(changes[[#This Row],[Type]]="Checklist",changes[[#This Row],[Type]]="checklist-flat"),1+IF(changes[[#This Row],[Type of change]] = "Edit",COUNTIFS($I$4:changes[[#This Row],[Name]],changes[[#This Row],[Name]], $E$4:changes[[#This Row],[Type of change]], "Edit")),B1876)</f>
        <v>1</v>
      </c>
      <c r="C1877" s="20">
        <v>44785</v>
      </c>
      <c r="D1877" s="2" t="s">
        <v>2162</v>
      </c>
      <c r="E1877" t="s">
        <v>2034</v>
      </c>
      <c r="F1877" s="14" t="s">
        <v>1964</v>
      </c>
      <c r="G1877" t="s">
        <v>970</v>
      </c>
      <c r="H1877" t="s">
        <v>430</v>
      </c>
      <c r="I1877" t="s">
        <v>970</v>
      </c>
      <c r="K1877" s="3" t="s">
        <v>14</v>
      </c>
      <c r="M1877" s="3"/>
    </row>
    <row r="1878" spans="1:13">
      <c r="A1878" t="s">
        <v>2035</v>
      </c>
      <c r="B1878">
        <f ca="1">IF(OR(changes[[#This Row],[Type]]="Checklist",changes[[#This Row],[Type]]="checklist-flat"),1+IF(changes[[#This Row],[Type of change]] = "Edit",COUNTIFS($I$4:changes[[#This Row],[Name]],changes[[#This Row],[Name]], $E$4:changes[[#This Row],[Type of change]], "Edit")),B1877)</f>
        <v>1</v>
      </c>
      <c r="C1878" s="20">
        <v>44785</v>
      </c>
      <c r="D1878" s="2" t="s">
        <v>2162</v>
      </c>
      <c r="E1878" t="s">
        <v>2034</v>
      </c>
      <c r="F1878" s="14" t="s">
        <v>1964</v>
      </c>
      <c r="G1878" t="s">
        <v>970</v>
      </c>
      <c r="H1878" t="s">
        <v>15</v>
      </c>
      <c r="I1878" t="s">
        <v>971</v>
      </c>
      <c r="K1878" s="3" t="s">
        <v>14</v>
      </c>
      <c r="M1878" s="3"/>
    </row>
    <row r="1879" spans="1:13">
      <c r="A1879" t="s">
        <v>2035</v>
      </c>
      <c r="B1879">
        <f ca="1">IF(OR(changes[[#This Row],[Type]]="Checklist",changes[[#This Row],[Type]]="checklist-flat"),1+IF(changes[[#This Row],[Type of change]] = "Edit",COUNTIFS($I$4:changes[[#This Row],[Name]],changes[[#This Row],[Name]], $E$4:changes[[#This Row],[Type of change]], "Edit")),B1878)</f>
        <v>1</v>
      </c>
      <c r="C1879" s="20">
        <v>44785</v>
      </c>
      <c r="D1879" s="2" t="s">
        <v>2162</v>
      </c>
      <c r="E1879" t="s">
        <v>2034</v>
      </c>
      <c r="F1879" s="14" t="s">
        <v>1964</v>
      </c>
      <c r="G1879" t="s">
        <v>970</v>
      </c>
      <c r="H1879" t="s">
        <v>182</v>
      </c>
      <c r="I1879" t="s">
        <v>881</v>
      </c>
      <c r="K1879" s="3" t="s">
        <v>14</v>
      </c>
      <c r="M1879" s="3"/>
    </row>
    <row r="1880" spans="1:13">
      <c r="A1880" t="s">
        <v>2035</v>
      </c>
      <c r="B1880">
        <f ca="1">IF(OR(changes[[#This Row],[Type]]="Checklist",changes[[#This Row],[Type]]="checklist-flat"),1+IF(changes[[#This Row],[Type of change]] = "Edit",COUNTIFS($I$4:changes[[#This Row],[Name]],changes[[#This Row],[Name]], $E$4:changes[[#This Row],[Type of change]], "Edit")),B1879)</f>
        <v>1</v>
      </c>
      <c r="C1880" s="20">
        <v>44785</v>
      </c>
      <c r="D1880" s="2" t="s">
        <v>2162</v>
      </c>
      <c r="E1880" t="s">
        <v>2034</v>
      </c>
      <c r="F1880" s="14" t="s">
        <v>1964</v>
      </c>
      <c r="G1880" t="s">
        <v>970</v>
      </c>
      <c r="H1880" t="s">
        <v>182</v>
      </c>
      <c r="I1880" t="s">
        <v>920</v>
      </c>
      <c r="K1880" s="3" t="s">
        <v>14</v>
      </c>
      <c r="M1880" s="3"/>
    </row>
    <row r="1881" spans="1:13">
      <c r="A1881" t="s">
        <v>2035</v>
      </c>
      <c r="B1881">
        <f ca="1">IF(OR(changes[[#This Row],[Type]]="Checklist",changes[[#This Row],[Type]]="checklist-flat"),1+IF(changes[[#This Row],[Type of change]] = "Edit",COUNTIFS($I$4:changes[[#This Row],[Name]],changes[[#This Row],[Name]], $E$4:changes[[#This Row],[Type of change]], "Edit")),B1880)</f>
        <v>1</v>
      </c>
      <c r="C1881" s="20">
        <v>44785</v>
      </c>
      <c r="D1881" s="2" t="s">
        <v>2162</v>
      </c>
      <c r="E1881" t="s">
        <v>2034</v>
      </c>
      <c r="F1881" s="14" t="s">
        <v>1964</v>
      </c>
      <c r="G1881" t="s">
        <v>970</v>
      </c>
      <c r="H1881" t="s">
        <v>182</v>
      </c>
      <c r="I1881" t="s">
        <v>883</v>
      </c>
      <c r="K1881" s="3" t="s">
        <v>14</v>
      </c>
      <c r="M1881" s="3"/>
    </row>
    <row r="1882" spans="1:13">
      <c r="A1882" t="s">
        <v>2035</v>
      </c>
      <c r="B1882">
        <f ca="1">IF(OR(changes[[#This Row],[Type]]="Checklist",changes[[#This Row],[Type]]="checklist-flat"),1+IF(changes[[#This Row],[Type of change]] = "Edit",COUNTIFS($I$4:changes[[#This Row],[Name]],changes[[#This Row],[Name]], $E$4:changes[[#This Row],[Type of change]], "Edit")),B1881)</f>
        <v>1</v>
      </c>
      <c r="C1882" s="20">
        <v>44785</v>
      </c>
      <c r="D1882" s="2" t="s">
        <v>2162</v>
      </c>
      <c r="E1882" t="s">
        <v>2034</v>
      </c>
      <c r="F1882" s="14" t="s">
        <v>1964</v>
      </c>
      <c r="G1882" t="s">
        <v>970</v>
      </c>
      <c r="H1882" t="s">
        <v>24</v>
      </c>
      <c r="I1882" t="s">
        <v>972</v>
      </c>
      <c r="K1882" s="3" t="s">
        <v>14</v>
      </c>
      <c r="M1882" s="3"/>
    </row>
    <row r="1883" spans="1:13">
      <c r="A1883" t="s">
        <v>2035</v>
      </c>
      <c r="B1883">
        <f ca="1">IF(OR(changes[[#This Row],[Type]]="Checklist",changes[[#This Row],[Type]]="checklist-flat"),1+IF(changes[[#This Row],[Type of change]] = "Edit",COUNTIFS($I$4:changes[[#This Row],[Name]],changes[[#This Row],[Name]], $E$4:changes[[#This Row],[Type of change]], "Edit")),B1882)</f>
        <v>1</v>
      </c>
      <c r="C1883" s="20">
        <v>44785</v>
      </c>
      <c r="D1883" s="2" t="s">
        <v>2162</v>
      </c>
      <c r="E1883" t="s">
        <v>2034</v>
      </c>
      <c r="F1883" s="14" t="s">
        <v>1964</v>
      </c>
      <c r="G1883" t="s">
        <v>973</v>
      </c>
      <c r="H1883" t="s">
        <v>430</v>
      </c>
      <c r="I1883" t="s">
        <v>973</v>
      </c>
      <c r="K1883" s="3" t="s">
        <v>14</v>
      </c>
      <c r="M1883" s="3"/>
    </row>
    <row r="1884" spans="1:13">
      <c r="A1884" t="s">
        <v>2035</v>
      </c>
      <c r="B1884">
        <f ca="1">IF(OR(changes[[#This Row],[Type]]="Checklist",changes[[#This Row],[Type]]="checklist-flat"),1+IF(changes[[#This Row],[Type of change]] = "Edit",COUNTIFS($I$4:changes[[#This Row],[Name]],changes[[#This Row],[Name]], $E$4:changes[[#This Row],[Type of change]], "Edit")),B1883)</f>
        <v>1</v>
      </c>
      <c r="C1884" s="20">
        <v>44785</v>
      </c>
      <c r="D1884" s="2" t="s">
        <v>2162</v>
      </c>
      <c r="E1884" t="s">
        <v>2034</v>
      </c>
      <c r="F1884" s="14" t="s">
        <v>1964</v>
      </c>
      <c r="G1884" t="s">
        <v>973</v>
      </c>
      <c r="H1884" t="s">
        <v>15</v>
      </c>
      <c r="I1884" t="s">
        <v>974</v>
      </c>
      <c r="K1884" s="3" t="s">
        <v>14</v>
      </c>
      <c r="M1884" s="3"/>
    </row>
    <row r="1885" spans="1:13">
      <c r="A1885" t="s">
        <v>2035</v>
      </c>
      <c r="B1885">
        <f ca="1">IF(OR(changes[[#This Row],[Type]]="Checklist",changes[[#This Row],[Type]]="checklist-flat"),1+IF(changes[[#This Row],[Type of change]] = "Edit",COUNTIFS($I$4:changes[[#This Row],[Name]],changes[[#This Row],[Name]], $E$4:changes[[#This Row],[Type of change]], "Edit")),B1884)</f>
        <v>1</v>
      </c>
      <c r="C1885" s="20">
        <v>44785</v>
      </c>
      <c r="D1885" s="2" t="s">
        <v>2162</v>
      </c>
      <c r="E1885" t="s">
        <v>2034</v>
      </c>
      <c r="F1885" s="14" t="s">
        <v>1964</v>
      </c>
      <c r="G1885" t="s">
        <v>885</v>
      </c>
      <c r="H1885" t="s">
        <v>430</v>
      </c>
      <c r="I1885" t="s">
        <v>885</v>
      </c>
      <c r="K1885" s="3" t="s">
        <v>14</v>
      </c>
      <c r="M1885" s="3"/>
    </row>
    <row r="1886" spans="1:13">
      <c r="A1886" t="s">
        <v>2035</v>
      </c>
      <c r="B1886">
        <f ca="1">IF(OR(changes[[#This Row],[Type]]="Checklist",changes[[#This Row],[Type]]="checklist-flat"),1+IF(changes[[#This Row],[Type of change]] = "Edit",COUNTIFS($I$4:changes[[#This Row],[Name]],changes[[#This Row],[Name]], $E$4:changes[[#This Row],[Type of change]], "Edit")),B1885)</f>
        <v>1</v>
      </c>
      <c r="C1886" s="20">
        <v>44785</v>
      </c>
      <c r="D1886" s="2" t="s">
        <v>2162</v>
      </c>
      <c r="E1886" t="s">
        <v>2034</v>
      </c>
      <c r="F1886" s="14" t="s">
        <v>1964</v>
      </c>
      <c r="G1886" t="s">
        <v>885</v>
      </c>
      <c r="H1886" t="s">
        <v>432</v>
      </c>
      <c r="I1886" t="s">
        <v>886</v>
      </c>
      <c r="K1886" s="3" t="s">
        <v>14</v>
      </c>
      <c r="M1886" s="3"/>
    </row>
    <row r="1887" spans="1:13">
      <c r="A1887" t="s">
        <v>2035</v>
      </c>
      <c r="B1887">
        <f ca="1">IF(OR(changes[[#This Row],[Type]]="Checklist",changes[[#This Row],[Type]]="checklist-flat"),1+IF(changes[[#This Row],[Type of change]] = "Edit",COUNTIFS($I$4:changes[[#This Row],[Name]],changes[[#This Row],[Name]], $E$4:changes[[#This Row],[Type of change]], "Edit")),B1886)</f>
        <v>1</v>
      </c>
      <c r="C1887" s="20">
        <v>44785</v>
      </c>
      <c r="D1887" s="2" t="s">
        <v>2162</v>
      </c>
      <c r="E1887" t="s">
        <v>2034</v>
      </c>
      <c r="F1887" s="14" t="s">
        <v>1964</v>
      </c>
      <c r="G1887" t="s">
        <v>885</v>
      </c>
      <c r="H1887" t="s">
        <v>15</v>
      </c>
      <c r="I1887" t="s">
        <v>887</v>
      </c>
      <c r="K1887" s="3" t="s">
        <v>14</v>
      </c>
      <c r="M1887" s="3"/>
    </row>
    <row r="1888" spans="1:13">
      <c r="A1888" t="s">
        <v>2035</v>
      </c>
      <c r="B1888">
        <f ca="1">IF(OR(changes[[#This Row],[Type]]="Checklist",changes[[#This Row],[Type]]="checklist-flat"),1+IF(changes[[#This Row],[Type of change]] = "Edit",COUNTIFS($I$4:changes[[#This Row],[Name]],changes[[#This Row],[Name]], $E$4:changes[[#This Row],[Type of change]], "Edit")),B1887)</f>
        <v>1</v>
      </c>
      <c r="C1888" s="20">
        <v>44785</v>
      </c>
      <c r="D1888" s="2" t="s">
        <v>2162</v>
      </c>
      <c r="E1888" t="s">
        <v>2034</v>
      </c>
      <c r="F1888" s="14" t="s">
        <v>1964</v>
      </c>
      <c r="G1888" t="s">
        <v>885</v>
      </c>
      <c r="H1888" t="s">
        <v>182</v>
      </c>
      <c r="I1888" t="s">
        <v>867</v>
      </c>
      <c r="K1888" s="3" t="s">
        <v>14</v>
      </c>
      <c r="M1888" s="3"/>
    </row>
    <row r="1889" spans="1:13">
      <c r="A1889" t="s">
        <v>2035</v>
      </c>
      <c r="B1889">
        <f ca="1">IF(OR(changes[[#This Row],[Type]]="Checklist",changes[[#This Row],[Type]]="checklist-flat"),1+IF(changes[[#This Row],[Type of change]] = "Edit",COUNTIFS($I$4:changes[[#This Row],[Name]],changes[[#This Row],[Name]], $E$4:changes[[#This Row],[Type of change]], "Edit")),B1888)</f>
        <v>1</v>
      </c>
      <c r="C1889" s="20">
        <v>44785</v>
      </c>
      <c r="D1889" s="2" t="s">
        <v>2162</v>
      </c>
      <c r="E1889" t="s">
        <v>2034</v>
      </c>
      <c r="F1889" s="14" t="s">
        <v>1964</v>
      </c>
      <c r="G1889" t="s">
        <v>885</v>
      </c>
      <c r="H1889" t="s">
        <v>182</v>
      </c>
      <c r="I1889" t="s">
        <v>868</v>
      </c>
      <c r="K1889" s="3" t="s">
        <v>14</v>
      </c>
      <c r="M1889" s="3"/>
    </row>
    <row r="1890" spans="1:13">
      <c r="A1890" t="s">
        <v>2035</v>
      </c>
      <c r="B1890">
        <f ca="1">IF(OR(changes[[#This Row],[Type]]="Checklist",changes[[#This Row],[Type]]="checklist-flat"),1+IF(changes[[#This Row],[Type of change]] = "Edit",COUNTIFS($I$4:changes[[#This Row],[Name]],changes[[#This Row],[Name]], $E$4:changes[[#This Row],[Type of change]], "Edit")),B1889)</f>
        <v>1</v>
      </c>
      <c r="C1890" s="20">
        <v>44785</v>
      </c>
      <c r="D1890" s="2" t="s">
        <v>2162</v>
      </c>
      <c r="E1890" t="s">
        <v>2034</v>
      </c>
      <c r="F1890" s="14" t="s">
        <v>1964</v>
      </c>
      <c r="G1890" t="s">
        <v>885</v>
      </c>
      <c r="H1890" t="s">
        <v>182</v>
      </c>
      <c r="I1890" t="s">
        <v>869</v>
      </c>
      <c r="K1890" s="3" t="s">
        <v>14</v>
      </c>
      <c r="M1890" s="3"/>
    </row>
    <row r="1891" spans="1:13">
      <c r="A1891" t="s">
        <v>2035</v>
      </c>
      <c r="B1891">
        <f ca="1">IF(OR(changes[[#This Row],[Type]]="Checklist",changes[[#This Row],[Type]]="checklist-flat"),1+IF(changes[[#This Row],[Type of change]] = "Edit",COUNTIFS($I$4:changes[[#This Row],[Name]],changes[[#This Row],[Name]], $E$4:changes[[#This Row],[Type of change]], "Edit")),B1890)</f>
        <v>1</v>
      </c>
      <c r="C1891" s="20">
        <v>44785</v>
      </c>
      <c r="D1891" s="2" t="s">
        <v>2162</v>
      </c>
      <c r="E1891" t="s">
        <v>2034</v>
      </c>
      <c r="F1891" s="14" t="s">
        <v>1964</v>
      </c>
      <c r="G1891" t="s">
        <v>885</v>
      </c>
      <c r="H1891" t="s">
        <v>182</v>
      </c>
      <c r="I1891" t="s">
        <v>870</v>
      </c>
      <c r="K1891" s="3" t="s">
        <v>14</v>
      </c>
      <c r="M1891" s="3"/>
    </row>
    <row r="1892" spans="1:13">
      <c r="A1892" t="s">
        <v>2035</v>
      </c>
      <c r="B1892">
        <f ca="1">IF(OR(changes[[#This Row],[Type]]="Checklist",changes[[#This Row],[Type]]="checklist-flat"),1+IF(changes[[#This Row],[Type of change]] = "Edit",COUNTIFS($I$4:changes[[#This Row],[Name]],changes[[#This Row],[Name]], $E$4:changes[[#This Row],[Type of change]], "Edit")),B1891)</f>
        <v>1</v>
      </c>
      <c r="C1892" s="20">
        <v>44785</v>
      </c>
      <c r="D1892" s="2" t="s">
        <v>2162</v>
      </c>
      <c r="E1892" t="s">
        <v>2034</v>
      </c>
      <c r="F1892" s="14" t="s">
        <v>1964</v>
      </c>
      <c r="G1892" t="s">
        <v>885</v>
      </c>
      <c r="H1892" t="s">
        <v>182</v>
      </c>
      <c r="I1892" t="s">
        <v>888</v>
      </c>
      <c r="K1892" s="3" t="s">
        <v>14</v>
      </c>
      <c r="M1892" s="3"/>
    </row>
    <row r="1893" spans="1:13">
      <c r="A1893" t="s">
        <v>2035</v>
      </c>
      <c r="B1893">
        <f ca="1">IF(OR(changes[[#This Row],[Type]]="Checklist",changes[[#This Row],[Type]]="checklist-flat"),1+IF(changes[[#This Row],[Type of change]] = "Edit",COUNTIFS($I$4:changes[[#This Row],[Name]],changes[[#This Row],[Name]], $E$4:changes[[#This Row],[Type of change]], "Edit")),B1892)</f>
        <v>1</v>
      </c>
      <c r="C1893" s="20">
        <v>44785</v>
      </c>
      <c r="D1893" s="2" t="s">
        <v>2162</v>
      </c>
      <c r="E1893" t="s">
        <v>2034</v>
      </c>
      <c r="F1893" s="14" t="s">
        <v>1964</v>
      </c>
      <c r="G1893" t="s">
        <v>885</v>
      </c>
      <c r="H1893" t="s">
        <v>182</v>
      </c>
      <c r="I1893" t="s">
        <v>872</v>
      </c>
      <c r="K1893" s="3" t="s">
        <v>14</v>
      </c>
      <c r="M1893" s="3"/>
    </row>
    <row r="1894" spans="1:13">
      <c r="A1894" t="s">
        <v>2035</v>
      </c>
      <c r="B1894">
        <f ca="1">IF(OR(changes[[#This Row],[Type]]="Checklist",changes[[#This Row],[Type]]="checklist-flat"),1+IF(changes[[#This Row],[Type of change]] = "Edit",COUNTIFS($I$4:changes[[#This Row],[Name]],changes[[#This Row],[Name]], $E$4:changes[[#This Row],[Type of change]], "Edit")),B1893)</f>
        <v>1</v>
      </c>
      <c r="C1894" s="20">
        <v>44785</v>
      </c>
      <c r="D1894" s="2" t="s">
        <v>2162</v>
      </c>
      <c r="E1894" t="s">
        <v>2034</v>
      </c>
      <c r="F1894" s="14" t="s">
        <v>1964</v>
      </c>
      <c r="G1894" t="s">
        <v>885</v>
      </c>
      <c r="H1894" t="s">
        <v>442</v>
      </c>
      <c r="I1894" t="s">
        <v>525</v>
      </c>
      <c r="J1894" t="s">
        <v>889</v>
      </c>
      <c r="K1894" s="3" t="s">
        <v>14</v>
      </c>
      <c r="M1894" s="3"/>
    </row>
    <row r="1895" spans="1:13">
      <c r="A1895" t="s">
        <v>2035</v>
      </c>
      <c r="B1895">
        <f ca="1">IF(OR(changes[[#This Row],[Type]]="Checklist",changes[[#This Row],[Type]]="checklist-flat"),1+IF(changes[[#This Row],[Type of change]] = "Edit",COUNTIFS($I$4:changes[[#This Row],[Name]],changes[[#This Row],[Name]], $E$4:changes[[#This Row],[Type of change]], "Edit")),B1894)</f>
        <v>1</v>
      </c>
      <c r="C1895" s="20">
        <v>44785</v>
      </c>
      <c r="D1895" s="2" t="s">
        <v>2162</v>
      </c>
      <c r="E1895" t="s">
        <v>2034</v>
      </c>
      <c r="F1895" s="14" t="s">
        <v>1964</v>
      </c>
      <c r="G1895" t="s">
        <v>885</v>
      </c>
      <c r="H1895" t="s">
        <v>15</v>
      </c>
      <c r="I1895" t="s">
        <v>890</v>
      </c>
      <c r="K1895" s="3" t="s">
        <v>14</v>
      </c>
      <c r="M1895" s="3"/>
    </row>
    <row r="1896" spans="1:13">
      <c r="A1896" t="s">
        <v>2035</v>
      </c>
      <c r="B1896">
        <f ca="1">IF(OR(changes[[#This Row],[Type]]="Checklist",changes[[#This Row],[Type]]="checklist-flat"),1+IF(changes[[#This Row],[Type of change]] = "Edit",COUNTIFS($I$4:changes[[#This Row],[Name]],changes[[#This Row],[Name]], $E$4:changes[[#This Row],[Type of change]], "Edit")),B1895)</f>
        <v>1</v>
      </c>
      <c r="C1896" s="20">
        <v>44785</v>
      </c>
      <c r="D1896" s="2" t="s">
        <v>2162</v>
      </c>
      <c r="E1896" t="s">
        <v>2034</v>
      </c>
      <c r="F1896" s="14" t="s">
        <v>1964</v>
      </c>
      <c r="G1896" t="s">
        <v>885</v>
      </c>
      <c r="H1896" t="s">
        <v>15</v>
      </c>
      <c r="I1896" t="s">
        <v>891</v>
      </c>
      <c r="K1896" s="3" t="s">
        <v>14</v>
      </c>
      <c r="M1896" s="3"/>
    </row>
    <row r="1897" spans="1:13">
      <c r="A1897" t="s">
        <v>2035</v>
      </c>
      <c r="B1897">
        <f ca="1">IF(OR(changes[[#This Row],[Type]]="Checklist",changes[[#This Row],[Type]]="checklist-flat"),1+IF(changes[[#This Row],[Type of change]] = "Edit",COUNTIFS($I$4:changes[[#This Row],[Name]],changes[[#This Row],[Name]], $E$4:changes[[#This Row],[Type of change]], "Edit")),B1896)</f>
        <v>1</v>
      </c>
      <c r="C1897" s="20">
        <v>44785</v>
      </c>
      <c r="D1897" s="2" t="s">
        <v>2162</v>
      </c>
      <c r="E1897" t="s">
        <v>2034</v>
      </c>
      <c r="F1897" s="14" t="s">
        <v>1964</v>
      </c>
      <c r="G1897" t="s">
        <v>885</v>
      </c>
      <c r="H1897" t="s">
        <v>388</v>
      </c>
      <c r="I1897" t="s">
        <v>892</v>
      </c>
      <c r="K1897" s="3" t="s">
        <v>14</v>
      </c>
      <c r="M1897" s="3"/>
    </row>
    <row r="1898" spans="1:13">
      <c r="A1898" t="s">
        <v>2035</v>
      </c>
      <c r="B1898">
        <f ca="1">IF(OR(changes[[#This Row],[Type]]="Checklist",changes[[#This Row],[Type]]="checklist-flat"),1+IF(changes[[#This Row],[Type of change]] = "Edit",COUNTIFS($I$4:changes[[#This Row],[Name]],changes[[#This Row],[Name]], $E$4:changes[[#This Row],[Type of change]], "Edit")),B1897)</f>
        <v>1</v>
      </c>
      <c r="C1898" s="20">
        <v>44785</v>
      </c>
      <c r="D1898" s="2" t="s">
        <v>2162</v>
      </c>
      <c r="E1898" t="s">
        <v>2034</v>
      </c>
      <c r="F1898" s="14" t="s">
        <v>1964</v>
      </c>
      <c r="G1898" t="s">
        <v>885</v>
      </c>
      <c r="H1898" t="s">
        <v>388</v>
      </c>
      <c r="I1898" t="s">
        <v>893</v>
      </c>
      <c r="K1898" s="3" t="s">
        <v>14</v>
      </c>
      <c r="M1898" s="3"/>
    </row>
    <row r="1899" spans="1:13">
      <c r="A1899" t="s">
        <v>2035</v>
      </c>
      <c r="B1899">
        <f ca="1">IF(OR(changes[[#This Row],[Type]]="Checklist",changes[[#This Row],[Type]]="checklist-flat"),1+IF(changes[[#This Row],[Type of change]] = "Edit",COUNTIFS($I$4:changes[[#This Row],[Name]],changes[[#This Row],[Name]], $E$4:changes[[#This Row],[Type of change]], "Edit")),B1898)</f>
        <v>1</v>
      </c>
      <c r="C1899" s="20">
        <v>44785</v>
      </c>
      <c r="D1899" s="2" t="s">
        <v>2162</v>
      </c>
      <c r="E1899" t="s">
        <v>2034</v>
      </c>
      <c r="F1899" s="14" t="s">
        <v>1964</v>
      </c>
      <c r="G1899" t="s">
        <v>885</v>
      </c>
      <c r="H1899" t="s">
        <v>432</v>
      </c>
      <c r="I1899" t="s">
        <v>876</v>
      </c>
      <c r="K1899" s="3" t="s">
        <v>14</v>
      </c>
      <c r="M1899" s="3"/>
    </row>
    <row r="1900" spans="1:13">
      <c r="A1900" t="s">
        <v>2035</v>
      </c>
      <c r="B1900">
        <f ca="1">IF(OR(changes[[#This Row],[Type]]="Checklist",changes[[#This Row],[Type]]="checklist-flat"),1+IF(changes[[#This Row],[Type of change]] = "Edit",COUNTIFS($I$4:changes[[#This Row],[Name]],changes[[#This Row],[Name]], $E$4:changes[[#This Row],[Type of change]], "Edit")),B1899)</f>
        <v>1</v>
      </c>
      <c r="C1900" s="20">
        <v>44785</v>
      </c>
      <c r="D1900" s="2" t="s">
        <v>2162</v>
      </c>
      <c r="E1900" t="s">
        <v>2034</v>
      </c>
      <c r="F1900" s="14" t="s">
        <v>1964</v>
      </c>
      <c r="G1900" t="s">
        <v>885</v>
      </c>
      <c r="H1900" t="s">
        <v>15</v>
      </c>
      <c r="I1900" t="s">
        <v>877</v>
      </c>
      <c r="K1900" s="3" t="s">
        <v>14</v>
      </c>
      <c r="M1900" s="3"/>
    </row>
    <row r="1901" spans="1:13">
      <c r="A1901" t="s">
        <v>2035</v>
      </c>
      <c r="B1901">
        <f ca="1">IF(OR(changes[[#This Row],[Type]]="Checklist",changes[[#This Row],[Type]]="checklist-flat"),1+IF(changes[[#This Row],[Type of change]] = "Edit",COUNTIFS($I$4:changes[[#This Row],[Name]],changes[[#This Row],[Name]], $E$4:changes[[#This Row],[Type of change]], "Edit")),B1900)</f>
        <v>1</v>
      </c>
      <c r="C1901" s="20">
        <v>44785</v>
      </c>
      <c r="D1901" s="2" t="s">
        <v>2162</v>
      </c>
      <c r="E1901" t="s">
        <v>2034</v>
      </c>
      <c r="F1901" s="14" t="s">
        <v>1964</v>
      </c>
      <c r="G1901" t="s">
        <v>885</v>
      </c>
      <c r="H1901" t="s">
        <v>24</v>
      </c>
      <c r="I1901" t="s">
        <v>878</v>
      </c>
      <c r="K1901" s="3" t="s">
        <v>14</v>
      </c>
      <c r="M1901" s="3"/>
    </row>
    <row r="1902" spans="1:13">
      <c r="A1902" t="s">
        <v>2035</v>
      </c>
      <c r="B1902">
        <f ca="1">IF(OR(changes[[#This Row],[Type]]="Checklist",changes[[#This Row],[Type]]="checklist-flat"),1+IF(changes[[#This Row],[Type of change]] = "Edit",COUNTIFS($I$4:changes[[#This Row],[Name]],changes[[#This Row],[Name]], $E$4:changes[[#This Row],[Type of change]], "Edit")),B1901)</f>
        <v>1</v>
      </c>
      <c r="C1902" s="20">
        <v>44785</v>
      </c>
      <c r="D1902" s="2" t="s">
        <v>2162</v>
      </c>
      <c r="E1902" t="s">
        <v>2034</v>
      </c>
      <c r="F1902" s="14" t="s">
        <v>1964</v>
      </c>
      <c r="G1902" t="s">
        <v>879</v>
      </c>
      <c r="H1902" t="s">
        <v>430</v>
      </c>
      <c r="I1902" t="s">
        <v>879</v>
      </c>
      <c r="K1902" s="3" t="s">
        <v>14</v>
      </c>
      <c r="M1902" s="3"/>
    </row>
    <row r="1903" spans="1:13">
      <c r="A1903" t="s">
        <v>2035</v>
      </c>
      <c r="B1903">
        <f ca="1">IF(OR(changes[[#This Row],[Type]]="Checklist",changes[[#This Row],[Type]]="checklist-flat"),1+IF(changes[[#This Row],[Type of change]] = "Edit",COUNTIFS($I$4:changes[[#This Row],[Name]],changes[[#This Row],[Name]], $E$4:changes[[#This Row],[Type of change]], "Edit")),B1902)</f>
        <v>1</v>
      </c>
      <c r="C1903" s="20">
        <v>44785</v>
      </c>
      <c r="D1903" s="2" t="s">
        <v>2162</v>
      </c>
      <c r="E1903" t="s">
        <v>2034</v>
      </c>
      <c r="F1903" s="14" t="s">
        <v>1964</v>
      </c>
      <c r="G1903" t="s">
        <v>879</v>
      </c>
      <c r="H1903" t="s">
        <v>15</v>
      </c>
      <c r="I1903" t="s">
        <v>880</v>
      </c>
      <c r="K1903" s="3" t="s">
        <v>14</v>
      </c>
      <c r="M1903" s="3"/>
    </row>
    <row r="1904" spans="1:13">
      <c r="A1904" t="s">
        <v>2035</v>
      </c>
      <c r="B1904">
        <f ca="1">IF(OR(changes[[#This Row],[Type]]="Checklist",changes[[#This Row],[Type]]="checklist-flat"),1+IF(changes[[#This Row],[Type of change]] = "Edit",COUNTIFS($I$4:changes[[#This Row],[Name]],changes[[#This Row],[Name]], $E$4:changes[[#This Row],[Type of change]], "Edit")),B1903)</f>
        <v>1</v>
      </c>
      <c r="C1904" s="20">
        <v>44785</v>
      </c>
      <c r="D1904" s="2" t="s">
        <v>2162</v>
      </c>
      <c r="E1904" t="s">
        <v>2034</v>
      </c>
      <c r="F1904" s="14" t="s">
        <v>1964</v>
      </c>
      <c r="G1904" t="s">
        <v>879</v>
      </c>
      <c r="H1904" t="s">
        <v>182</v>
      </c>
      <c r="I1904" t="s">
        <v>881</v>
      </c>
      <c r="K1904" s="3" t="s">
        <v>14</v>
      </c>
      <c r="M1904" s="3"/>
    </row>
    <row r="1905" spans="1:13">
      <c r="A1905" t="s">
        <v>2035</v>
      </c>
      <c r="B1905">
        <f ca="1">IF(OR(changes[[#This Row],[Type]]="Checklist",changes[[#This Row],[Type]]="checklist-flat"),1+IF(changes[[#This Row],[Type of change]] = "Edit",COUNTIFS($I$4:changes[[#This Row],[Name]],changes[[#This Row],[Name]], $E$4:changes[[#This Row],[Type of change]], "Edit")),B1904)</f>
        <v>1</v>
      </c>
      <c r="C1905" s="20">
        <v>44785</v>
      </c>
      <c r="D1905" s="2" t="s">
        <v>2162</v>
      </c>
      <c r="E1905" t="s">
        <v>2034</v>
      </c>
      <c r="F1905" s="14" t="s">
        <v>1964</v>
      </c>
      <c r="G1905" t="s">
        <v>879</v>
      </c>
      <c r="H1905" t="s">
        <v>182</v>
      </c>
      <c r="I1905" t="s">
        <v>882</v>
      </c>
      <c r="K1905" s="3" t="s">
        <v>14</v>
      </c>
      <c r="M1905" s="3"/>
    </row>
    <row r="1906" spans="1:13">
      <c r="A1906" t="s">
        <v>2035</v>
      </c>
      <c r="B1906">
        <f ca="1">IF(OR(changes[[#This Row],[Type]]="Checklist",changes[[#This Row],[Type]]="checklist-flat"),1+IF(changes[[#This Row],[Type of change]] = "Edit",COUNTIFS($I$4:changes[[#This Row],[Name]],changes[[#This Row],[Name]], $E$4:changes[[#This Row],[Type of change]], "Edit")),B1905)</f>
        <v>1</v>
      </c>
      <c r="C1906" s="20">
        <v>44785</v>
      </c>
      <c r="D1906" s="2" t="s">
        <v>2162</v>
      </c>
      <c r="E1906" t="s">
        <v>2034</v>
      </c>
      <c r="F1906" s="14" t="s">
        <v>1964</v>
      </c>
      <c r="G1906" t="s">
        <v>879</v>
      </c>
      <c r="H1906" t="s">
        <v>182</v>
      </c>
      <c r="I1906" t="s">
        <v>883</v>
      </c>
      <c r="K1906" s="3" t="s">
        <v>14</v>
      </c>
      <c r="M1906" s="3"/>
    </row>
    <row r="1907" spans="1:13">
      <c r="A1907" t="s">
        <v>2035</v>
      </c>
      <c r="B1907">
        <f ca="1">IF(OR(changes[[#This Row],[Type]]="Checklist",changes[[#This Row],[Type]]="checklist-flat"),1+IF(changes[[#This Row],[Type of change]] = "Edit",COUNTIFS($I$4:changes[[#This Row],[Name]],changes[[#This Row],[Name]], $E$4:changes[[#This Row],[Type of change]], "Edit")),B1906)</f>
        <v>1</v>
      </c>
      <c r="C1907" s="20">
        <v>44785</v>
      </c>
      <c r="D1907" s="2" t="s">
        <v>2162</v>
      </c>
      <c r="E1907" t="s">
        <v>2034</v>
      </c>
      <c r="F1907" s="14" t="s">
        <v>1964</v>
      </c>
      <c r="G1907" t="s">
        <v>879</v>
      </c>
      <c r="H1907" t="s">
        <v>24</v>
      </c>
      <c r="I1907" t="s">
        <v>884</v>
      </c>
      <c r="K1907" s="3" t="s">
        <v>14</v>
      </c>
      <c r="M1907" s="3"/>
    </row>
    <row r="1908" spans="1:13">
      <c r="A1908" t="s">
        <v>2035</v>
      </c>
      <c r="B1908">
        <f ca="1">IF(OR(changes[[#This Row],[Type]]="Checklist",changes[[#This Row],[Type]]="checklist-flat"),1+IF(changes[[#This Row],[Type of change]] = "Edit",COUNTIFS($I$4:changes[[#This Row],[Name]],changes[[#This Row],[Name]], $E$4:changes[[#This Row],[Type of change]], "Edit")),B1907)</f>
        <v>1</v>
      </c>
      <c r="C1908" s="20">
        <v>44785</v>
      </c>
      <c r="D1908" s="2" t="s">
        <v>2162</v>
      </c>
      <c r="E1908" t="s">
        <v>2034</v>
      </c>
      <c r="F1908" s="14" t="s">
        <v>1964</v>
      </c>
      <c r="G1908" t="s">
        <v>864</v>
      </c>
      <c r="H1908" t="s">
        <v>430</v>
      </c>
      <c r="I1908" t="s">
        <v>864</v>
      </c>
      <c r="K1908" s="3" t="s">
        <v>14</v>
      </c>
      <c r="M1908" s="3"/>
    </row>
    <row r="1909" spans="1:13">
      <c r="A1909" t="s">
        <v>2035</v>
      </c>
      <c r="B1909">
        <f ca="1">IF(OR(changes[[#This Row],[Type]]="Checklist",changes[[#This Row],[Type]]="checklist-flat"),1+IF(changes[[#This Row],[Type of change]] = "Edit",COUNTIFS($I$4:changes[[#This Row],[Name]],changes[[#This Row],[Name]], $E$4:changes[[#This Row],[Type of change]], "Edit")),B1908)</f>
        <v>1</v>
      </c>
      <c r="C1909" s="20">
        <v>44785</v>
      </c>
      <c r="D1909" s="2" t="s">
        <v>2162</v>
      </c>
      <c r="E1909" t="s">
        <v>2034</v>
      </c>
      <c r="F1909" s="14" t="s">
        <v>1964</v>
      </c>
      <c r="G1909" t="s">
        <v>864</v>
      </c>
      <c r="H1909" t="s">
        <v>432</v>
      </c>
      <c r="I1909" t="s">
        <v>865</v>
      </c>
      <c r="K1909" s="3" t="s">
        <v>14</v>
      </c>
      <c r="M1909" s="3"/>
    </row>
    <row r="1910" spans="1:13">
      <c r="A1910" t="s">
        <v>2035</v>
      </c>
      <c r="B1910">
        <f ca="1">IF(OR(changes[[#This Row],[Type]]="Checklist",changes[[#This Row],[Type]]="checklist-flat"),1+IF(changes[[#This Row],[Type of change]] = "Edit",COUNTIFS($I$4:changes[[#This Row],[Name]],changes[[#This Row],[Name]], $E$4:changes[[#This Row],[Type of change]], "Edit")),B1909)</f>
        <v>1</v>
      </c>
      <c r="C1910" s="20">
        <v>44785</v>
      </c>
      <c r="D1910" s="2" t="s">
        <v>2162</v>
      </c>
      <c r="E1910" t="s">
        <v>2034</v>
      </c>
      <c r="F1910" s="14" t="s">
        <v>1964</v>
      </c>
      <c r="G1910" t="s">
        <v>864</v>
      </c>
      <c r="H1910" t="s">
        <v>15</v>
      </c>
      <c r="I1910" t="s">
        <v>866</v>
      </c>
      <c r="K1910" s="3" t="s">
        <v>14</v>
      </c>
      <c r="M1910" s="3"/>
    </row>
    <row r="1911" spans="1:13">
      <c r="A1911" t="s">
        <v>2035</v>
      </c>
      <c r="B1911">
        <f ca="1">IF(OR(changes[[#This Row],[Type]]="Checklist",changes[[#This Row],[Type]]="checklist-flat"),1+IF(changes[[#This Row],[Type of change]] = "Edit",COUNTIFS($I$4:changes[[#This Row],[Name]],changes[[#This Row],[Name]], $E$4:changes[[#This Row],[Type of change]], "Edit")),B1910)</f>
        <v>1</v>
      </c>
      <c r="C1911" s="20">
        <v>44785</v>
      </c>
      <c r="D1911" s="2" t="s">
        <v>2162</v>
      </c>
      <c r="E1911" t="s">
        <v>2034</v>
      </c>
      <c r="F1911" s="14" t="s">
        <v>1964</v>
      </c>
      <c r="G1911" t="s">
        <v>864</v>
      </c>
      <c r="H1911" t="s">
        <v>182</v>
      </c>
      <c r="I1911" t="s">
        <v>867</v>
      </c>
      <c r="K1911" s="3" t="s">
        <v>14</v>
      </c>
      <c r="M1911" s="3"/>
    </row>
    <row r="1912" spans="1:13">
      <c r="A1912" t="s">
        <v>2035</v>
      </c>
      <c r="B1912">
        <f ca="1">IF(OR(changes[[#This Row],[Type]]="Checklist",changes[[#This Row],[Type]]="checklist-flat"),1+IF(changes[[#This Row],[Type of change]] = "Edit",COUNTIFS($I$4:changes[[#This Row],[Name]],changes[[#This Row],[Name]], $E$4:changes[[#This Row],[Type of change]], "Edit")),B1911)</f>
        <v>1</v>
      </c>
      <c r="C1912" s="20">
        <v>44785</v>
      </c>
      <c r="D1912" s="2" t="s">
        <v>2162</v>
      </c>
      <c r="E1912" t="s">
        <v>2034</v>
      </c>
      <c r="F1912" s="14" t="s">
        <v>1964</v>
      </c>
      <c r="G1912" t="s">
        <v>864</v>
      </c>
      <c r="H1912" t="s">
        <v>182</v>
      </c>
      <c r="I1912" t="s">
        <v>868</v>
      </c>
      <c r="K1912" s="3" t="s">
        <v>14</v>
      </c>
      <c r="M1912" s="3"/>
    </row>
    <row r="1913" spans="1:13">
      <c r="A1913" t="s">
        <v>2035</v>
      </c>
      <c r="B1913">
        <f ca="1">IF(OR(changes[[#This Row],[Type]]="Checklist",changes[[#This Row],[Type]]="checklist-flat"),1+IF(changes[[#This Row],[Type of change]] = "Edit",COUNTIFS($I$4:changes[[#This Row],[Name]],changes[[#This Row],[Name]], $E$4:changes[[#This Row],[Type of change]], "Edit")),B1912)</f>
        <v>1</v>
      </c>
      <c r="C1913" s="20">
        <v>44785</v>
      </c>
      <c r="D1913" s="2" t="s">
        <v>2162</v>
      </c>
      <c r="E1913" t="s">
        <v>2034</v>
      </c>
      <c r="F1913" s="14" t="s">
        <v>1964</v>
      </c>
      <c r="G1913" t="s">
        <v>864</v>
      </c>
      <c r="H1913" t="s">
        <v>182</v>
      </c>
      <c r="I1913" t="s">
        <v>869</v>
      </c>
      <c r="K1913" s="3" t="s">
        <v>14</v>
      </c>
      <c r="M1913" s="3"/>
    </row>
    <row r="1914" spans="1:13">
      <c r="A1914" t="s">
        <v>2035</v>
      </c>
      <c r="B1914">
        <f ca="1">IF(OR(changes[[#This Row],[Type]]="Checklist",changes[[#This Row],[Type]]="checklist-flat"),1+IF(changes[[#This Row],[Type of change]] = "Edit",COUNTIFS($I$4:changes[[#This Row],[Name]],changes[[#This Row],[Name]], $E$4:changes[[#This Row],[Type of change]], "Edit")),B1913)</f>
        <v>1</v>
      </c>
      <c r="C1914" s="20">
        <v>44785</v>
      </c>
      <c r="D1914" s="2" t="s">
        <v>2162</v>
      </c>
      <c r="E1914" t="s">
        <v>2034</v>
      </c>
      <c r="F1914" s="14" t="s">
        <v>1964</v>
      </c>
      <c r="G1914" t="s">
        <v>864</v>
      </c>
      <c r="H1914" t="s">
        <v>182</v>
      </c>
      <c r="I1914" t="s">
        <v>870</v>
      </c>
      <c r="K1914" s="3" t="s">
        <v>14</v>
      </c>
      <c r="M1914" s="3"/>
    </row>
    <row r="1915" spans="1:13">
      <c r="A1915" t="s">
        <v>2035</v>
      </c>
      <c r="B1915">
        <f ca="1">IF(OR(changes[[#This Row],[Type]]="Checklist",changes[[#This Row],[Type]]="checklist-flat"),1+IF(changes[[#This Row],[Type of change]] = "Edit",COUNTIFS($I$4:changes[[#This Row],[Name]],changes[[#This Row],[Name]], $E$4:changes[[#This Row],[Type of change]], "Edit")),B1914)</f>
        <v>1</v>
      </c>
      <c r="C1915" s="20">
        <v>44785</v>
      </c>
      <c r="D1915" s="2" t="s">
        <v>2162</v>
      </c>
      <c r="E1915" t="s">
        <v>2034</v>
      </c>
      <c r="F1915" s="14" t="s">
        <v>1964</v>
      </c>
      <c r="G1915" t="s">
        <v>864</v>
      </c>
      <c r="H1915" t="s">
        <v>182</v>
      </c>
      <c r="I1915" t="s">
        <v>871</v>
      </c>
      <c r="K1915" s="3" t="s">
        <v>14</v>
      </c>
      <c r="M1915" s="3"/>
    </row>
    <row r="1916" spans="1:13">
      <c r="A1916" t="s">
        <v>2035</v>
      </c>
      <c r="B1916">
        <f ca="1">IF(OR(changes[[#This Row],[Type]]="Checklist",changes[[#This Row],[Type]]="checklist-flat"),1+IF(changes[[#This Row],[Type of change]] = "Edit",COUNTIFS($I$4:changes[[#This Row],[Name]],changes[[#This Row],[Name]], $E$4:changes[[#This Row],[Type of change]], "Edit")),B1915)</f>
        <v>1</v>
      </c>
      <c r="C1916" s="20">
        <v>44785</v>
      </c>
      <c r="D1916" s="2" t="s">
        <v>2162</v>
      </c>
      <c r="E1916" t="s">
        <v>2034</v>
      </c>
      <c r="F1916" s="14" t="s">
        <v>1964</v>
      </c>
      <c r="G1916" t="s">
        <v>864</v>
      </c>
      <c r="H1916" t="s">
        <v>182</v>
      </c>
      <c r="I1916" t="s">
        <v>872</v>
      </c>
      <c r="K1916" s="3" t="s">
        <v>14</v>
      </c>
      <c r="M1916" s="3"/>
    </row>
    <row r="1917" spans="1:13">
      <c r="A1917" t="s">
        <v>2035</v>
      </c>
      <c r="B1917">
        <f ca="1">IF(OR(changes[[#This Row],[Type]]="Checklist",changes[[#This Row],[Type]]="checklist-flat"),1+IF(changes[[#This Row],[Type of change]] = "Edit",COUNTIFS($I$4:changes[[#This Row],[Name]],changes[[#This Row],[Name]], $E$4:changes[[#This Row],[Type of change]], "Edit")),B1916)</f>
        <v>1</v>
      </c>
      <c r="C1917" s="20">
        <v>44785</v>
      </c>
      <c r="D1917" s="2" t="s">
        <v>2162</v>
      </c>
      <c r="E1917" t="s">
        <v>2034</v>
      </c>
      <c r="F1917" s="14" t="s">
        <v>1964</v>
      </c>
      <c r="G1917" t="s">
        <v>864</v>
      </c>
      <c r="H1917" t="s">
        <v>182</v>
      </c>
      <c r="I1917" t="s">
        <v>873</v>
      </c>
      <c r="K1917" s="3" t="s">
        <v>14</v>
      </c>
      <c r="M1917" s="3"/>
    </row>
    <row r="1918" spans="1:13">
      <c r="A1918" t="s">
        <v>2035</v>
      </c>
      <c r="B1918">
        <f ca="1">IF(OR(changes[[#This Row],[Type]]="Checklist",changes[[#This Row],[Type]]="checklist-flat"),1+IF(changes[[#This Row],[Type of change]] = "Edit",COUNTIFS($I$4:changes[[#This Row],[Name]],changes[[#This Row],[Name]], $E$4:changes[[#This Row],[Type of change]], "Edit")),B1917)</f>
        <v>1</v>
      </c>
      <c r="C1918" s="20">
        <v>44785</v>
      </c>
      <c r="D1918" s="2" t="s">
        <v>2162</v>
      </c>
      <c r="E1918" t="s">
        <v>2034</v>
      </c>
      <c r="F1918" s="14" t="s">
        <v>1964</v>
      </c>
      <c r="G1918" t="s">
        <v>864</v>
      </c>
      <c r="H1918" t="s">
        <v>15</v>
      </c>
      <c r="I1918" t="s">
        <v>874</v>
      </c>
      <c r="K1918" s="3" t="s">
        <v>14</v>
      </c>
      <c r="M1918" s="3"/>
    </row>
    <row r="1919" spans="1:13">
      <c r="A1919" t="s">
        <v>2035</v>
      </c>
      <c r="B1919">
        <f ca="1">IF(OR(changes[[#This Row],[Type]]="Checklist",changes[[#This Row],[Type]]="checklist-flat"),1+IF(changes[[#This Row],[Type of change]] = "Edit",COUNTIFS($I$4:changes[[#This Row],[Name]],changes[[#This Row],[Name]], $E$4:changes[[#This Row],[Type of change]], "Edit")),B1918)</f>
        <v>1</v>
      </c>
      <c r="C1919" s="20">
        <v>44785</v>
      </c>
      <c r="D1919" s="2" t="s">
        <v>2162</v>
      </c>
      <c r="E1919" t="s">
        <v>2034</v>
      </c>
      <c r="F1919" s="14" t="s">
        <v>1964</v>
      </c>
      <c r="G1919" t="s">
        <v>864</v>
      </c>
      <c r="H1919" t="s">
        <v>15</v>
      </c>
      <c r="I1919" t="s">
        <v>875</v>
      </c>
      <c r="K1919" s="3" t="s">
        <v>14</v>
      </c>
      <c r="M1919" s="3"/>
    </row>
    <row r="1920" spans="1:13">
      <c r="A1920" t="s">
        <v>2035</v>
      </c>
      <c r="B1920">
        <f ca="1">IF(OR(changes[[#This Row],[Type]]="Checklist",changes[[#This Row],[Type]]="checklist-flat"),1+IF(changes[[#This Row],[Type of change]] = "Edit",COUNTIFS($I$4:changes[[#This Row],[Name]],changes[[#This Row],[Name]], $E$4:changes[[#This Row],[Type of change]], "Edit")),B1919)</f>
        <v>1</v>
      </c>
      <c r="C1920" s="20">
        <v>44785</v>
      </c>
      <c r="D1920" s="2" t="s">
        <v>2162</v>
      </c>
      <c r="E1920" t="s">
        <v>2034</v>
      </c>
      <c r="F1920" s="14" t="s">
        <v>1964</v>
      </c>
      <c r="G1920" t="s">
        <v>864</v>
      </c>
      <c r="H1920" t="s">
        <v>432</v>
      </c>
      <c r="I1920" t="s">
        <v>876</v>
      </c>
      <c r="K1920" s="3" t="s">
        <v>14</v>
      </c>
      <c r="M1920" s="3"/>
    </row>
    <row r="1921" spans="1:13">
      <c r="A1921" t="s">
        <v>2035</v>
      </c>
      <c r="B1921">
        <f ca="1">IF(OR(changes[[#This Row],[Type]]="Checklist",changes[[#This Row],[Type]]="checklist-flat"),1+IF(changes[[#This Row],[Type of change]] = "Edit",COUNTIFS($I$4:changes[[#This Row],[Name]],changes[[#This Row],[Name]], $E$4:changes[[#This Row],[Type of change]], "Edit")),B1920)</f>
        <v>1</v>
      </c>
      <c r="C1921" s="20">
        <v>44785</v>
      </c>
      <c r="D1921" s="2" t="s">
        <v>2162</v>
      </c>
      <c r="E1921" t="s">
        <v>2034</v>
      </c>
      <c r="F1921" s="14" t="s">
        <v>1964</v>
      </c>
      <c r="G1921" t="s">
        <v>864</v>
      </c>
      <c r="H1921" t="s">
        <v>15</v>
      </c>
      <c r="I1921" t="s">
        <v>877</v>
      </c>
      <c r="K1921" s="3" t="s">
        <v>14</v>
      </c>
      <c r="M1921" s="3"/>
    </row>
    <row r="1922" spans="1:13">
      <c r="A1922" t="s">
        <v>2035</v>
      </c>
      <c r="B1922">
        <f ca="1">IF(OR(changes[[#This Row],[Type]]="Checklist",changes[[#This Row],[Type]]="checklist-flat"),1+IF(changes[[#This Row],[Type of change]] = "Edit",COUNTIFS($I$4:changes[[#This Row],[Name]],changes[[#This Row],[Name]], $E$4:changes[[#This Row],[Type of change]], "Edit")),B1921)</f>
        <v>1</v>
      </c>
      <c r="C1922" s="20">
        <v>44785</v>
      </c>
      <c r="D1922" s="2" t="s">
        <v>2162</v>
      </c>
      <c r="E1922" t="s">
        <v>2034</v>
      </c>
      <c r="F1922" s="14" t="s">
        <v>1964</v>
      </c>
      <c r="G1922" t="s">
        <v>864</v>
      </c>
      <c r="H1922" t="s">
        <v>24</v>
      </c>
      <c r="I1922" t="s">
        <v>878</v>
      </c>
      <c r="K1922" s="3" t="s">
        <v>14</v>
      </c>
      <c r="M1922" s="3"/>
    </row>
    <row r="1923" spans="1:13">
      <c r="A1923" t="s">
        <v>2035</v>
      </c>
      <c r="B1923">
        <f ca="1">IF(OR(changes[[#This Row],[Type]]="Checklist",changes[[#This Row],[Type]]="checklist-flat"),1+IF(changes[[#This Row],[Type of change]] = "Edit",COUNTIFS($I$4:changes[[#This Row],[Name]],changes[[#This Row],[Name]], $E$4:changes[[#This Row],[Type of change]], "Edit")),B1922)</f>
        <v>1</v>
      </c>
      <c r="C1923" s="20">
        <v>44785</v>
      </c>
      <c r="D1923" s="2" t="s">
        <v>2162</v>
      </c>
      <c r="E1923" t="s">
        <v>2034</v>
      </c>
      <c r="F1923" s="14" t="s">
        <v>1964</v>
      </c>
      <c r="G1923" t="s">
        <v>978</v>
      </c>
      <c r="H1923" t="s">
        <v>430</v>
      </c>
      <c r="I1923" t="s">
        <v>978</v>
      </c>
      <c r="K1923" s="3" t="s">
        <v>14</v>
      </c>
      <c r="M1923" s="3"/>
    </row>
    <row r="1924" spans="1:13">
      <c r="A1924" t="s">
        <v>2035</v>
      </c>
      <c r="B1924">
        <f ca="1">IF(OR(changes[[#This Row],[Type]]="Checklist",changes[[#This Row],[Type]]="checklist-flat"),1+IF(changes[[#This Row],[Type of change]] = "Edit",COUNTIFS($I$4:changes[[#This Row],[Name]],changes[[#This Row],[Name]], $E$4:changes[[#This Row],[Type of change]], "Edit")),B1923)</f>
        <v>1</v>
      </c>
      <c r="C1924" s="20">
        <v>44785</v>
      </c>
      <c r="D1924" s="2" t="s">
        <v>2162</v>
      </c>
      <c r="E1924" t="s">
        <v>2034</v>
      </c>
      <c r="F1924" s="14" t="s">
        <v>1964</v>
      </c>
      <c r="G1924" t="s">
        <v>978</v>
      </c>
      <c r="H1924" t="s">
        <v>432</v>
      </c>
      <c r="I1924" t="s">
        <v>979</v>
      </c>
      <c r="K1924" s="3" t="s">
        <v>14</v>
      </c>
      <c r="M1924" s="3"/>
    </row>
    <row r="1925" spans="1:13">
      <c r="A1925" t="s">
        <v>2035</v>
      </c>
      <c r="B1925">
        <f ca="1">IF(OR(changes[[#This Row],[Type]]="Checklist",changes[[#This Row],[Type]]="checklist-flat"),1+IF(changes[[#This Row],[Type of change]] = "Edit",COUNTIFS($I$4:changes[[#This Row],[Name]],changes[[#This Row],[Name]], $E$4:changes[[#This Row],[Type of change]], "Edit")),B1924)</f>
        <v>1</v>
      </c>
      <c r="C1925" s="20">
        <v>44785</v>
      </c>
      <c r="D1925" s="2" t="s">
        <v>2162</v>
      </c>
      <c r="E1925" t="s">
        <v>2034</v>
      </c>
      <c r="F1925" s="14" t="s">
        <v>1964</v>
      </c>
      <c r="G1925" t="s">
        <v>978</v>
      </c>
      <c r="H1925" t="s">
        <v>15</v>
      </c>
      <c r="I1925" t="s">
        <v>904</v>
      </c>
      <c r="K1925" s="3" t="s">
        <v>14</v>
      </c>
      <c r="M1925" s="3"/>
    </row>
    <row r="1926" spans="1:13">
      <c r="A1926" t="s">
        <v>2035</v>
      </c>
      <c r="B1926">
        <f ca="1">IF(OR(changes[[#This Row],[Type]]="Checklist",changes[[#This Row],[Type]]="checklist-flat"),1+IF(changes[[#This Row],[Type of change]] = "Edit",COUNTIFS($I$4:changes[[#This Row],[Name]],changes[[#This Row],[Name]], $E$4:changes[[#This Row],[Type of change]], "Edit")),B1925)</f>
        <v>1</v>
      </c>
      <c r="C1926" s="20">
        <v>44785</v>
      </c>
      <c r="D1926" s="2" t="s">
        <v>2162</v>
      </c>
      <c r="E1926" t="s">
        <v>2034</v>
      </c>
      <c r="F1926" s="14" t="s">
        <v>1964</v>
      </c>
      <c r="G1926" t="s">
        <v>978</v>
      </c>
      <c r="H1926" t="s">
        <v>182</v>
      </c>
      <c r="I1926" t="s">
        <v>980</v>
      </c>
      <c r="K1926" s="3" t="s">
        <v>14</v>
      </c>
      <c r="M1926" s="3"/>
    </row>
    <row r="1927" spans="1:13">
      <c r="A1927" t="s">
        <v>2035</v>
      </c>
      <c r="B1927">
        <f ca="1">IF(OR(changes[[#This Row],[Type]]="Checklist",changes[[#This Row],[Type]]="checklist-flat"),1+IF(changes[[#This Row],[Type of change]] = "Edit",COUNTIFS($I$4:changes[[#This Row],[Name]],changes[[#This Row],[Name]], $E$4:changes[[#This Row],[Type of change]], "Edit")),B1926)</f>
        <v>1</v>
      </c>
      <c r="C1927" s="20">
        <v>44785</v>
      </c>
      <c r="D1927" s="2" t="s">
        <v>2162</v>
      </c>
      <c r="E1927" t="s">
        <v>2034</v>
      </c>
      <c r="F1927" s="14" t="s">
        <v>1964</v>
      </c>
      <c r="G1927" t="s">
        <v>978</v>
      </c>
      <c r="H1927" t="s">
        <v>182</v>
      </c>
      <c r="I1927" t="s">
        <v>981</v>
      </c>
      <c r="K1927" s="3" t="s">
        <v>14</v>
      </c>
      <c r="M1927" s="3"/>
    </row>
    <row r="1928" spans="1:13">
      <c r="A1928" t="s">
        <v>2035</v>
      </c>
      <c r="B1928">
        <f ca="1">IF(OR(changes[[#This Row],[Type]]="Checklist",changes[[#This Row],[Type]]="checklist-flat"),1+IF(changes[[#This Row],[Type of change]] = "Edit",COUNTIFS($I$4:changes[[#This Row],[Name]],changes[[#This Row],[Name]], $E$4:changes[[#This Row],[Type of change]], "Edit")),B1927)</f>
        <v>1</v>
      </c>
      <c r="C1928" s="20">
        <v>44785</v>
      </c>
      <c r="D1928" s="2" t="s">
        <v>2162</v>
      </c>
      <c r="E1928" t="s">
        <v>2034</v>
      </c>
      <c r="F1928" s="14" t="s">
        <v>1964</v>
      </c>
      <c r="G1928" t="s">
        <v>978</v>
      </c>
      <c r="H1928" t="s">
        <v>182</v>
      </c>
      <c r="I1928" t="s">
        <v>982</v>
      </c>
      <c r="K1928" s="3" t="s">
        <v>14</v>
      </c>
      <c r="M1928" s="3"/>
    </row>
    <row r="1929" spans="1:13">
      <c r="A1929" t="s">
        <v>2035</v>
      </c>
      <c r="B1929">
        <f ca="1">IF(OR(changes[[#This Row],[Type]]="Checklist",changes[[#This Row],[Type]]="checklist-flat"),1+IF(changes[[#This Row],[Type of change]] = "Edit",COUNTIFS($I$4:changes[[#This Row],[Name]],changes[[#This Row],[Name]], $E$4:changes[[#This Row],[Type of change]], "Edit")),B1928)</f>
        <v>1</v>
      </c>
      <c r="C1929" s="20">
        <v>44785</v>
      </c>
      <c r="D1929" s="2" t="s">
        <v>2162</v>
      </c>
      <c r="E1929" t="s">
        <v>2034</v>
      </c>
      <c r="F1929" s="14" t="s">
        <v>1964</v>
      </c>
      <c r="G1929" t="s">
        <v>978</v>
      </c>
      <c r="H1929" t="s">
        <v>182</v>
      </c>
      <c r="I1929" t="s">
        <v>906</v>
      </c>
      <c r="K1929" s="3" t="s">
        <v>14</v>
      </c>
      <c r="M1929" s="3"/>
    </row>
    <row r="1930" spans="1:13">
      <c r="A1930" t="s">
        <v>2035</v>
      </c>
      <c r="B1930">
        <f ca="1">IF(OR(changes[[#This Row],[Type]]="Checklist",changes[[#This Row],[Type]]="checklist-flat"),1+IF(changes[[#This Row],[Type of change]] = "Edit",COUNTIFS($I$4:changes[[#This Row],[Name]],changes[[#This Row],[Name]], $E$4:changes[[#This Row],[Type of change]], "Edit")),B1929)</f>
        <v>1</v>
      </c>
      <c r="C1930" s="20">
        <v>44785</v>
      </c>
      <c r="D1930" s="2" t="s">
        <v>2162</v>
      </c>
      <c r="E1930" t="s">
        <v>2034</v>
      </c>
      <c r="F1930" s="14" t="s">
        <v>1964</v>
      </c>
      <c r="G1930" t="s">
        <v>978</v>
      </c>
      <c r="H1930" t="s">
        <v>182</v>
      </c>
      <c r="I1930" t="s">
        <v>983</v>
      </c>
      <c r="K1930" s="3" t="s">
        <v>14</v>
      </c>
      <c r="M1930" s="3"/>
    </row>
    <row r="1931" spans="1:13">
      <c r="A1931" t="s">
        <v>2035</v>
      </c>
      <c r="B1931">
        <f ca="1">IF(OR(changes[[#This Row],[Type]]="Checklist",changes[[#This Row],[Type]]="checklist-flat"),1+IF(changes[[#This Row],[Type of change]] = "Edit",COUNTIFS($I$4:changes[[#This Row],[Name]],changes[[#This Row],[Name]], $E$4:changes[[#This Row],[Type of change]], "Edit")),B1930)</f>
        <v>1</v>
      </c>
      <c r="C1931" s="20">
        <v>44785</v>
      </c>
      <c r="D1931" s="2" t="s">
        <v>2162</v>
      </c>
      <c r="E1931" t="s">
        <v>2034</v>
      </c>
      <c r="F1931" s="14" t="s">
        <v>1964</v>
      </c>
      <c r="G1931" t="s">
        <v>978</v>
      </c>
      <c r="H1931" t="s">
        <v>182</v>
      </c>
      <c r="I1931" t="s">
        <v>984</v>
      </c>
      <c r="K1931" s="3" t="s">
        <v>14</v>
      </c>
      <c r="M1931" s="3"/>
    </row>
    <row r="1932" spans="1:13">
      <c r="A1932" t="s">
        <v>2035</v>
      </c>
      <c r="B1932">
        <f ca="1">IF(OR(changes[[#This Row],[Type]]="Checklist",changes[[#This Row],[Type]]="checklist-flat"),1+IF(changes[[#This Row],[Type of change]] = "Edit",COUNTIFS($I$4:changes[[#This Row],[Name]],changes[[#This Row],[Name]], $E$4:changes[[#This Row],[Type of change]], "Edit")),B1931)</f>
        <v>1</v>
      </c>
      <c r="C1932" s="20">
        <v>44785</v>
      </c>
      <c r="D1932" s="2" t="s">
        <v>2162</v>
      </c>
      <c r="E1932" t="s">
        <v>2034</v>
      </c>
      <c r="F1932" s="14" t="s">
        <v>1964</v>
      </c>
      <c r="G1932" t="s">
        <v>978</v>
      </c>
      <c r="H1932" t="s">
        <v>182</v>
      </c>
      <c r="I1932" t="s">
        <v>908</v>
      </c>
      <c r="K1932" s="3" t="s">
        <v>14</v>
      </c>
      <c r="M1932" s="3"/>
    </row>
    <row r="1933" spans="1:13">
      <c r="A1933" t="s">
        <v>2035</v>
      </c>
      <c r="B1933">
        <f ca="1">IF(OR(changes[[#This Row],[Type]]="Checklist",changes[[#This Row],[Type]]="checklist-flat"),1+IF(changes[[#This Row],[Type of change]] = "Edit",COUNTIFS($I$4:changes[[#This Row],[Name]],changes[[#This Row],[Name]], $E$4:changes[[#This Row],[Type of change]], "Edit")),B1932)</f>
        <v>1</v>
      </c>
      <c r="C1933" s="20">
        <v>44785</v>
      </c>
      <c r="D1933" s="2" t="s">
        <v>2162</v>
      </c>
      <c r="E1933" t="s">
        <v>2034</v>
      </c>
      <c r="F1933" s="14" t="s">
        <v>1964</v>
      </c>
      <c r="G1933" t="s">
        <v>978</v>
      </c>
      <c r="H1933" t="s">
        <v>182</v>
      </c>
      <c r="I1933" t="s">
        <v>909</v>
      </c>
      <c r="K1933" s="3" t="s">
        <v>14</v>
      </c>
      <c r="M1933" s="3"/>
    </row>
    <row r="1934" spans="1:13">
      <c r="A1934" t="s">
        <v>2035</v>
      </c>
      <c r="B1934">
        <f ca="1">IF(OR(changes[[#This Row],[Type]]="Checklist",changes[[#This Row],[Type]]="checklist-flat"),1+IF(changes[[#This Row],[Type of change]] = "Edit",COUNTIFS($I$4:changes[[#This Row],[Name]],changes[[#This Row],[Name]], $E$4:changes[[#This Row],[Type of change]], "Edit")),B1933)</f>
        <v>1</v>
      </c>
      <c r="C1934" s="20">
        <v>44785</v>
      </c>
      <c r="D1934" s="2" t="s">
        <v>2162</v>
      </c>
      <c r="E1934" t="s">
        <v>2034</v>
      </c>
      <c r="F1934" s="14" t="s">
        <v>1964</v>
      </c>
      <c r="G1934" t="s">
        <v>978</v>
      </c>
      <c r="H1934" t="s">
        <v>15</v>
      </c>
      <c r="I1934" t="s">
        <v>985</v>
      </c>
      <c r="K1934" s="3" t="s">
        <v>14</v>
      </c>
      <c r="M1934" s="3"/>
    </row>
    <row r="1935" spans="1:13">
      <c r="A1935" t="s">
        <v>2035</v>
      </c>
      <c r="B1935">
        <f ca="1">IF(OR(changes[[#This Row],[Type]]="Checklist",changes[[#This Row],[Type]]="checklist-flat"),1+IF(changes[[#This Row],[Type of change]] = "Edit",COUNTIFS($I$4:changes[[#This Row],[Name]],changes[[#This Row],[Name]], $E$4:changes[[#This Row],[Type of change]], "Edit")),B1934)</f>
        <v>1</v>
      </c>
      <c r="C1935" s="20">
        <v>44785</v>
      </c>
      <c r="D1935" s="2" t="s">
        <v>2162</v>
      </c>
      <c r="E1935" t="s">
        <v>2034</v>
      </c>
      <c r="F1935" s="14" t="s">
        <v>1964</v>
      </c>
      <c r="G1935" t="s">
        <v>978</v>
      </c>
      <c r="H1935" t="s">
        <v>15</v>
      </c>
      <c r="I1935" t="s">
        <v>986</v>
      </c>
      <c r="K1935" s="3" t="s">
        <v>14</v>
      </c>
      <c r="M1935" s="3"/>
    </row>
    <row r="1936" spans="1:13">
      <c r="A1936" t="s">
        <v>2035</v>
      </c>
      <c r="B1936">
        <f ca="1">IF(OR(changes[[#This Row],[Type]]="Checklist",changes[[#This Row],[Type]]="checklist-flat"),1+IF(changes[[#This Row],[Type of change]] = "Edit",COUNTIFS($I$4:changes[[#This Row],[Name]],changes[[#This Row],[Name]], $E$4:changes[[#This Row],[Type of change]], "Edit")),B1935)</f>
        <v>1</v>
      </c>
      <c r="C1936" s="20">
        <v>44785</v>
      </c>
      <c r="D1936" s="2" t="s">
        <v>2162</v>
      </c>
      <c r="E1936" t="s">
        <v>2034</v>
      </c>
      <c r="F1936" s="14" t="s">
        <v>1964</v>
      </c>
      <c r="G1936" t="s">
        <v>978</v>
      </c>
      <c r="H1936" t="s">
        <v>15</v>
      </c>
      <c r="I1936" t="s">
        <v>914</v>
      </c>
      <c r="K1936" s="3" t="s">
        <v>14</v>
      </c>
      <c r="M1936" s="3"/>
    </row>
    <row r="1937" spans="1:13">
      <c r="A1937" t="s">
        <v>2035</v>
      </c>
      <c r="B1937">
        <f ca="1">IF(OR(changes[[#This Row],[Type]]="Checklist",changes[[#This Row],[Type]]="checklist-flat"),1+IF(changes[[#This Row],[Type of change]] = "Edit",COUNTIFS($I$4:changes[[#This Row],[Name]],changes[[#This Row],[Name]], $E$4:changes[[#This Row],[Type of change]], "Edit")),B1936)</f>
        <v>1</v>
      </c>
      <c r="C1937" s="20">
        <v>44785</v>
      </c>
      <c r="D1937" s="2" t="s">
        <v>2162</v>
      </c>
      <c r="E1937" t="s">
        <v>2034</v>
      </c>
      <c r="F1937" s="14" t="s">
        <v>1964</v>
      </c>
      <c r="G1937" t="s">
        <v>978</v>
      </c>
      <c r="H1937" t="s">
        <v>182</v>
      </c>
      <c r="I1937" t="s">
        <v>987</v>
      </c>
      <c r="K1937" s="3" t="s">
        <v>14</v>
      </c>
      <c r="M1937" s="3"/>
    </row>
    <row r="1938" spans="1:13">
      <c r="A1938" t="s">
        <v>2035</v>
      </c>
      <c r="B1938">
        <f ca="1">IF(OR(changes[[#This Row],[Type]]="Checklist",changes[[#This Row],[Type]]="checklist-flat"),1+IF(changes[[#This Row],[Type of change]] = "Edit",COUNTIFS($I$4:changes[[#This Row],[Name]],changes[[#This Row],[Name]], $E$4:changes[[#This Row],[Type of change]], "Edit")),B1937)</f>
        <v>1</v>
      </c>
      <c r="C1938" s="20">
        <v>44785</v>
      </c>
      <c r="D1938" s="2" t="s">
        <v>2162</v>
      </c>
      <c r="E1938" t="s">
        <v>2034</v>
      </c>
      <c r="F1938" s="14" t="s">
        <v>1964</v>
      </c>
      <c r="G1938" t="s">
        <v>978</v>
      </c>
      <c r="H1938" t="s">
        <v>15</v>
      </c>
      <c r="I1938" t="s">
        <v>875</v>
      </c>
      <c r="K1938" s="3" t="s">
        <v>14</v>
      </c>
      <c r="M1938" s="3"/>
    </row>
    <row r="1939" spans="1:13">
      <c r="A1939" t="s">
        <v>2035</v>
      </c>
      <c r="B1939">
        <f ca="1">IF(OR(changes[[#This Row],[Type]]="Checklist",changes[[#This Row],[Type]]="checklist-flat"),1+IF(changes[[#This Row],[Type of change]] = "Edit",COUNTIFS($I$4:changes[[#This Row],[Name]],changes[[#This Row],[Name]], $E$4:changes[[#This Row],[Type of change]], "Edit")),B1938)</f>
        <v>1</v>
      </c>
      <c r="C1939" s="20">
        <v>44785</v>
      </c>
      <c r="D1939" s="2" t="s">
        <v>2162</v>
      </c>
      <c r="E1939" t="s">
        <v>2034</v>
      </c>
      <c r="F1939" s="14" t="s">
        <v>1964</v>
      </c>
      <c r="G1939" t="s">
        <v>978</v>
      </c>
      <c r="H1939" t="s">
        <v>388</v>
      </c>
      <c r="I1939" t="s">
        <v>988</v>
      </c>
      <c r="K1939" s="3" t="s">
        <v>14</v>
      </c>
      <c r="M1939" s="3"/>
    </row>
    <row r="1940" spans="1:13">
      <c r="A1940" t="s">
        <v>2035</v>
      </c>
      <c r="B1940">
        <f ca="1">IF(OR(changes[[#This Row],[Type]]="Checklist",changes[[#This Row],[Type]]="checklist-flat"),1+IF(changes[[#This Row],[Type of change]] = "Edit",COUNTIFS($I$4:changes[[#This Row],[Name]],changes[[#This Row],[Name]], $E$4:changes[[#This Row],[Type of change]], "Edit")),B1939)</f>
        <v>1</v>
      </c>
      <c r="C1940" s="20">
        <v>44785</v>
      </c>
      <c r="D1940" s="2" t="s">
        <v>2162</v>
      </c>
      <c r="E1940" t="s">
        <v>2034</v>
      </c>
      <c r="F1940" s="14" t="s">
        <v>1964</v>
      </c>
      <c r="G1940" t="s">
        <v>978</v>
      </c>
      <c r="H1940" t="s">
        <v>442</v>
      </c>
      <c r="I1940" t="s">
        <v>910</v>
      </c>
      <c r="J1940" t="s">
        <v>464</v>
      </c>
      <c r="K1940" s="3" t="s">
        <v>14</v>
      </c>
      <c r="M1940" s="3"/>
    </row>
    <row r="1941" spans="1:13">
      <c r="A1941" t="s">
        <v>2035</v>
      </c>
      <c r="B1941">
        <f ca="1">IF(OR(changes[[#This Row],[Type]]="Checklist",changes[[#This Row],[Type]]="checklist-flat"),1+IF(changes[[#This Row],[Type of change]] = "Edit",COUNTIFS($I$4:changes[[#This Row],[Name]],changes[[#This Row],[Name]], $E$4:changes[[#This Row],[Type of change]], "Edit")),B1940)</f>
        <v>1</v>
      </c>
      <c r="C1941" s="20">
        <v>44785</v>
      </c>
      <c r="D1941" s="2" t="s">
        <v>2162</v>
      </c>
      <c r="E1941" t="s">
        <v>2034</v>
      </c>
      <c r="F1941" s="14" t="s">
        <v>1964</v>
      </c>
      <c r="G1941" t="s">
        <v>978</v>
      </c>
      <c r="H1941" t="s">
        <v>388</v>
      </c>
      <c r="I1941" t="s">
        <v>911</v>
      </c>
      <c r="K1941" s="3" t="s">
        <v>14</v>
      </c>
      <c r="M1941" s="3"/>
    </row>
    <row r="1942" spans="1:13">
      <c r="A1942" t="s">
        <v>2035</v>
      </c>
      <c r="B1942">
        <f ca="1">IF(OR(changes[[#This Row],[Type]]="Checklist",changes[[#This Row],[Type]]="checklist-flat"),1+IF(changes[[#This Row],[Type of change]] = "Edit",COUNTIFS($I$4:changes[[#This Row],[Name]],changes[[#This Row],[Name]], $E$4:changes[[#This Row],[Type of change]], "Edit")),B1941)</f>
        <v>1</v>
      </c>
      <c r="C1942" s="20">
        <v>44785</v>
      </c>
      <c r="D1942" s="2" t="s">
        <v>2162</v>
      </c>
      <c r="E1942" t="s">
        <v>2034</v>
      </c>
      <c r="F1942" s="14" t="s">
        <v>1964</v>
      </c>
      <c r="G1942" t="s">
        <v>978</v>
      </c>
      <c r="H1942" t="s">
        <v>388</v>
      </c>
      <c r="I1942" t="s">
        <v>912</v>
      </c>
      <c r="K1942" s="3" t="s">
        <v>14</v>
      </c>
      <c r="M1942" s="3"/>
    </row>
    <row r="1943" spans="1:13">
      <c r="A1943" t="s">
        <v>2035</v>
      </c>
      <c r="B1943">
        <f ca="1">IF(OR(changes[[#This Row],[Type]]="Checklist",changes[[#This Row],[Type]]="checklist-flat"),1+IF(changes[[#This Row],[Type of change]] = "Edit",COUNTIFS($I$4:changes[[#This Row],[Name]],changes[[#This Row],[Name]], $E$4:changes[[#This Row],[Type of change]], "Edit")),B1942)</f>
        <v>1</v>
      </c>
      <c r="C1943" s="20">
        <v>44785</v>
      </c>
      <c r="D1943" s="2" t="s">
        <v>2162</v>
      </c>
      <c r="E1943" t="s">
        <v>2034</v>
      </c>
      <c r="F1943" s="14" t="s">
        <v>1964</v>
      </c>
      <c r="G1943" t="s">
        <v>978</v>
      </c>
      <c r="H1943" t="s">
        <v>15</v>
      </c>
      <c r="I1943" t="s">
        <v>989</v>
      </c>
      <c r="K1943" s="3" t="s">
        <v>14</v>
      </c>
      <c r="M1943" s="3"/>
    </row>
    <row r="1944" spans="1:13">
      <c r="A1944" t="s">
        <v>2035</v>
      </c>
      <c r="B1944">
        <f ca="1">IF(OR(changes[[#This Row],[Type]]="Checklist",changes[[#This Row],[Type]]="checklist-flat"),1+IF(changes[[#This Row],[Type of change]] = "Edit",COUNTIFS($I$4:changes[[#This Row],[Name]],changes[[#This Row],[Name]], $E$4:changes[[#This Row],[Type of change]], "Edit")),B1943)</f>
        <v>1</v>
      </c>
      <c r="C1944" s="20">
        <v>44785</v>
      </c>
      <c r="D1944" s="2" t="s">
        <v>2162</v>
      </c>
      <c r="E1944" t="s">
        <v>2034</v>
      </c>
      <c r="F1944" s="14" t="s">
        <v>1964</v>
      </c>
      <c r="G1944" t="s">
        <v>978</v>
      </c>
      <c r="H1944" t="s">
        <v>186</v>
      </c>
      <c r="I1944" t="s">
        <v>990</v>
      </c>
      <c r="J1944" t="s">
        <v>991</v>
      </c>
      <c r="K1944" s="3" t="s">
        <v>14</v>
      </c>
      <c r="M1944" s="3"/>
    </row>
    <row r="1945" spans="1:13">
      <c r="A1945" t="s">
        <v>2035</v>
      </c>
      <c r="B1945">
        <f ca="1">IF(OR(changes[[#This Row],[Type]]="Checklist",changes[[#This Row],[Type]]="checklist-flat"),1+IF(changes[[#This Row],[Type of change]] = "Edit",COUNTIFS($I$4:changes[[#This Row],[Name]],changes[[#This Row],[Name]], $E$4:changes[[#This Row],[Type of change]], "Edit")),B1944)</f>
        <v>1</v>
      </c>
      <c r="C1945" s="20">
        <v>44785</v>
      </c>
      <c r="D1945" s="2" t="s">
        <v>2162</v>
      </c>
      <c r="E1945" t="s">
        <v>2034</v>
      </c>
      <c r="F1945" s="14" t="s">
        <v>1964</v>
      </c>
      <c r="G1945" t="s">
        <v>978</v>
      </c>
      <c r="H1945" t="s">
        <v>992</v>
      </c>
      <c r="I1945" t="s">
        <v>967</v>
      </c>
      <c r="K1945" s="3" t="s">
        <v>14</v>
      </c>
      <c r="M1945" s="3"/>
    </row>
    <row r="1946" spans="1:13">
      <c r="A1946" t="s">
        <v>2035</v>
      </c>
      <c r="B1946">
        <f ca="1">IF(OR(changes[[#This Row],[Type]]="Checklist",changes[[#This Row],[Type]]="checklist-flat"),1+IF(changes[[#This Row],[Type of change]] = "Edit",COUNTIFS($I$4:changes[[#This Row],[Name]],changes[[#This Row],[Name]], $E$4:changes[[#This Row],[Type of change]], "Edit")),B1945)</f>
        <v>1</v>
      </c>
      <c r="C1946" s="20">
        <v>44785</v>
      </c>
      <c r="D1946" s="2" t="s">
        <v>2162</v>
      </c>
      <c r="E1946" t="s">
        <v>2034</v>
      </c>
      <c r="F1946" s="14" t="s">
        <v>1964</v>
      </c>
      <c r="G1946" t="s">
        <v>978</v>
      </c>
      <c r="H1946" t="s">
        <v>15</v>
      </c>
      <c r="I1946" t="s">
        <v>993</v>
      </c>
      <c r="K1946" s="3" t="s">
        <v>14</v>
      </c>
      <c r="M1946" s="3"/>
    </row>
    <row r="1947" spans="1:13">
      <c r="A1947" t="s">
        <v>2035</v>
      </c>
      <c r="B1947">
        <f ca="1">IF(OR(changes[[#This Row],[Type]]="Checklist",changes[[#This Row],[Type]]="checklist-flat"),1+IF(changes[[#This Row],[Type of change]] = "Edit",COUNTIFS($I$4:changes[[#This Row],[Name]],changes[[#This Row],[Name]], $E$4:changes[[#This Row],[Type of change]], "Edit")),B1946)</f>
        <v>1</v>
      </c>
      <c r="C1947" s="20">
        <v>44785</v>
      </c>
      <c r="D1947" s="2" t="s">
        <v>2162</v>
      </c>
      <c r="E1947" t="s">
        <v>2034</v>
      </c>
      <c r="F1947" s="14" t="s">
        <v>1964</v>
      </c>
      <c r="G1947" t="s">
        <v>978</v>
      </c>
      <c r="H1947" t="s">
        <v>24</v>
      </c>
      <c r="I1947" t="s">
        <v>878</v>
      </c>
      <c r="K1947" s="3" t="s">
        <v>14</v>
      </c>
      <c r="M1947" s="3"/>
    </row>
    <row r="1948" spans="1:13">
      <c r="A1948" t="s">
        <v>2035</v>
      </c>
      <c r="B1948">
        <f ca="1">IF(OR(changes[[#This Row],[Type]]="Checklist",changes[[#This Row],[Type]]="checklist-flat"),1+IF(changes[[#This Row],[Type of change]] = "Edit",COUNTIFS($I$4:changes[[#This Row],[Name]],changes[[#This Row],[Name]], $E$4:changes[[#This Row],[Type of change]], "Edit")),B1947)</f>
        <v>1</v>
      </c>
      <c r="C1948" s="20">
        <v>44785</v>
      </c>
      <c r="D1948" s="2" t="s">
        <v>2162</v>
      </c>
      <c r="E1948" t="s">
        <v>2034</v>
      </c>
      <c r="F1948" s="14" t="s">
        <v>1964</v>
      </c>
      <c r="G1948" t="s">
        <v>975</v>
      </c>
      <c r="H1948" t="s">
        <v>430</v>
      </c>
      <c r="I1948" t="s">
        <v>975</v>
      </c>
      <c r="K1948" s="3" t="s">
        <v>14</v>
      </c>
      <c r="M1948" s="3"/>
    </row>
    <row r="1949" spans="1:13">
      <c r="A1949" t="s">
        <v>2035</v>
      </c>
      <c r="B1949">
        <f ca="1">IF(OR(changes[[#This Row],[Type]]="Checklist",changes[[#This Row],[Type]]="checklist-flat"),1+IF(changes[[#This Row],[Type of change]] = "Edit",COUNTIFS($I$4:changes[[#This Row],[Name]],changes[[#This Row],[Name]], $E$4:changes[[#This Row],[Type of change]], "Edit")),B1948)</f>
        <v>1</v>
      </c>
      <c r="C1949" s="20">
        <v>44785</v>
      </c>
      <c r="D1949" s="2" t="s">
        <v>2162</v>
      </c>
      <c r="E1949" t="s">
        <v>2034</v>
      </c>
      <c r="F1949" s="14" t="s">
        <v>1964</v>
      </c>
      <c r="G1949" t="s">
        <v>975</v>
      </c>
      <c r="H1949" t="s">
        <v>15</v>
      </c>
      <c r="I1949" t="s">
        <v>976</v>
      </c>
      <c r="K1949" s="3" t="s">
        <v>14</v>
      </c>
      <c r="M1949" s="3"/>
    </row>
    <row r="1950" spans="1:13">
      <c r="A1950" t="s">
        <v>2035</v>
      </c>
      <c r="B1950">
        <f ca="1">IF(OR(changes[[#This Row],[Type]]="Checklist",changes[[#This Row],[Type]]="checklist-flat"),1+IF(changes[[#This Row],[Type of change]] = "Edit",COUNTIFS($I$4:changes[[#This Row],[Name]],changes[[#This Row],[Name]], $E$4:changes[[#This Row],[Type of change]], "Edit")),B1949)</f>
        <v>1</v>
      </c>
      <c r="C1950" s="20">
        <v>44785</v>
      </c>
      <c r="D1950" s="2" t="s">
        <v>2162</v>
      </c>
      <c r="E1950" t="s">
        <v>2034</v>
      </c>
      <c r="F1950" s="14" t="s">
        <v>1964</v>
      </c>
      <c r="G1950" t="s">
        <v>975</v>
      </c>
      <c r="H1950" t="s">
        <v>182</v>
      </c>
      <c r="I1950" t="s">
        <v>881</v>
      </c>
      <c r="K1950" s="3" t="s">
        <v>14</v>
      </c>
      <c r="M1950" s="3"/>
    </row>
    <row r="1951" spans="1:13">
      <c r="A1951" t="s">
        <v>2035</v>
      </c>
      <c r="B1951">
        <f ca="1">IF(OR(changes[[#This Row],[Type]]="Checklist",changes[[#This Row],[Type]]="checklist-flat"),1+IF(changes[[#This Row],[Type of change]] = "Edit",COUNTIFS($I$4:changes[[#This Row],[Name]],changes[[#This Row],[Name]], $E$4:changes[[#This Row],[Type of change]], "Edit")),B1950)</f>
        <v>1</v>
      </c>
      <c r="C1951" s="20">
        <v>44785</v>
      </c>
      <c r="D1951" s="2" t="s">
        <v>2162</v>
      </c>
      <c r="E1951" t="s">
        <v>2034</v>
      </c>
      <c r="F1951" s="14" t="s">
        <v>1964</v>
      </c>
      <c r="G1951" t="s">
        <v>975</v>
      </c>
      <c r="H1951" t="s">
        <v>182</v>
      </c>
      <c r="I1951" t="s">
        <v>920</v>
      </c>
      <c r="K1951" s="3" t="s">
        <v>14</v>
      </c>
      <c r="M1951" s="3"/>
    </row>
    <row r="1952" spans="1:13">
      <c r="A1952" t="s">
        <v>2035</v>
      </c>
      <c r="B1952">
        <f ca="1">IF(OR(changes[[#This Row],[Type]]="Checklist",changes[[#This Row],[Type]]="checklist-flat"),1+IF(changes[[#This Row],[Type of change]] = "Edit",COUNTIFS($I$4:changes[[#This Row],[Name]],changes[[#This Row],[Name]], $E$4:changes[[#This Row],[Type of change]], "Edit")),B1951)</f>
        <v>1</v>
      </c>
      <c r="C1952" s="20">
        <v>44785</v>
      </c>
      <c r="D1952" s="2" t="s">
        <v>2162</v>
      </c>
      <c r="E1952" t="s">
        <v>2034</v>
      </c>
      <c r="F1952" s="14" t="s">
        <v>1964</v>
      </c>
      <c r="G1952" t="s">
        <v>975</v>
      </c>
      <c r="H1952" t="s">
        <v>182</v>
      </c>
      <c r="I1952" t="s">
        <v>883</v>
      </c>
      <c r="K1952" s="3" t="s">
        <v>14</v>
      </c>
      <c r="M1952" s="3"/>
    </row>
    <row r="1953" spans="1:13">
      <c r="A1953" t="s">
        <v>2035</v>
      </c>
      <c r="B1953">
        <f ca="1">IF(OR(changes[[#This Row],[Type]]="Checklist",changes[[#This Row],[Type]]="checklist-flat"),1+IF(changes[[#This Row],[Type of change]] = "Edit",COUNTIFS($I$4:changes[[#This Row],[Name]],changes[[#This Row],[Name]], $E$4:changes[[#This Row],[Type of change]], "Edit")),B1952)</f>
        <v>1</v>
      </c>
      <c r="C1953" s="20">
        <v>44785</v>
      </c>
      <c r="D1953" s="2" t="s">
        <v>2162</v>
      </c>
      <c r="E1953" t="s">
        <v>2034</v>
      </c>
      <c r="F1953" s="14" t="s">
        <v>1964</v>
      </c>
      <c r="G1953" t="s">
        <v>975</v>
      </c>
      <c r="H1953" t="s">
        <v>24</v>
      </c>
      <c r="I1953" t="s">
        <v>977</v>
      </c>
      <c r="K1953" s="3" t="s">
        <v>14</v>
      </c>
      <c r="M1953" s="3"/>
    </row>
    <row r="1954" spans="1:13">
      <c r="A1954" t="s">
        <v>2035</v>
      </c>
      <c r="B1954">
        <f ca="1">IF(OR(changes[[#This Row],[Type]]="Checklist",changes[[#This Row],[Type]]="checklist-flat"),1+IF(changes[[#This Row],[Type of change]] = "Edit",COUNTIFS($I$4:changes[[#This Row],[Name]],changes[[#This Row],[Name]], $E$4:changes[[#This Row],[Type of change]], "Edit")),B1953)</f>
        <v>1</v>
      </c>
      <c r="C1954" s="20">
        <v>44785</v>
      </c>
      <c r="D1954" s="2" t="s">
        <v>2162</v>
      </c>
      <c r="E1954" t="s">
        <v>2034</v>
      </c>
      <c r="F1954" s="14" t="s">
        <v>1964</v>
      </c>
      <c r="G1954" t="s">
        <v>994</v>
      </c>
      <c r="H1954" t="s">
        <v>430</v>
      </c>
      <c r="I1954" t="s">
        <v>994</v>
      </c>
      <c r="K1954" s="3" t="s">
        <v>14</v>
      </c>
      <c r="M1954" s="3"/>
    </row>
    <row r="1955" spans="1:13">
      <c r="A1955" t="s">
        <v>2035</v>
      </c>
      <c r="B1955">
        <f ca="1">IF(OR(changes[[#This Row],[Type]]="Checklist",changes[[#This Row],[Type]]="checklist-flat"),1+IF(changes[[#This Row],[Type of change]] = "Edit",COUNTIFS($I$4:changes[[#This Row],[Name]],changes[[#This Row],[Name]], $E$4:changes[[#This Row],[Type of change]], "Edit")),B1954)</f>
        <v>1</v>
      </c>
      <c r="C1955" s="20">
        <v>44785</v>
      </c>
      <c r="D1955" s="2" t="s">
        <v>2162</v>
      </c>
      <c r="E1955" t="s">
        <v>2034</v>
      </c>
      <c r="F1955" s="14" t="s">
        <v>1964</v>
      </c>
      <c r="G1955" t="s">
        <v>994</v>
      </c>
      <c r="H1955" t="s">
        <v>15</v>
      </c>
      <c r="I1955" t="s">
        <v>904</v>
      </c>
      <c r="K1955" s="3" t="s">
        <v>14</v>
      </c>
      <c r="M1955" s="3"/>
    </row>
    <row r="1956" spans="1:13">
      <c r="A1956" t="s">
        <v>2035</v>
      </c>
      <c r="B1956">
        <f ca="1">IF(OR(changes[[#This Row],[Type]]="Checklist",changes[[#This Row],[Type]]="checklist-flat"),1+IF(changes[[#This Row],[Type of change]] = "Edit",COUNTIFS($I$4:changes[[#This Row],[Name]],changes[[#This Row],[Name]], $E$4:changes[[#This Row],[Type of change]], "Edit")),B1955)</f>
        <v>1</v>
      </c>
      <c r="C1956" s="20">
        <v>44785</v>
      </c>
      <c r="D1956" s="2" t="s">
        <v>2162</v>
      </c>
      <c r="E1956" t="s">
        <v>2034</v>
      </c>
      <c r="F1956" s="14" t="s">
        <v>1964</v>
      </c>
      <c r="G1956" t="s">
        <v>994</v>
      </c>
      <c r="H1956" t="s">
        <v>182</v>
      </c>
      <c r="I1956" t="s">
        <v>995</v>
      </c>
      <c r="K1956" s="3" t="s">
        <v>14</v>
      </c>
      <c r="M1956" s="3"/>
    </row>
    <row r="1957" spans="1:13">
      <c r="A1957" t="s">
        <v>2035</v>
      </c>
      <c r="B1957">
        <f ca="1">IF(OR(changes[[#This Row],[Type]]="Checklist",changes[[#This Row],[Type]]="checklist-flat"),1+IF(changes[[#This Row],[Type of change]] = "Edit",COUNTIFS($I$4:changes[[#This Row],[Name]],changes[[#This Row],[Name]], $E$4:changes[[#This Row],[Type of change]], "Edit")),B1956)</f>
        <v>1</v>
      </c>
      <c r="C1957" s="20">
        <v>44785</v>
      </c>
      <c r="D1957" s="2" t="s">
        <v>2162</v>
      </c>
      <c r="E1957" t="s">
        <v>2034</v>
      </c>
      <c r="F1957" s="14" t="s">
        <v>1964</v>
      </c>
      <c r="G1957" t="s">
        <v>994</v>
      </c>
      <c r="H1957" t="s">
        <v>182</v>
      </c>
      <c r="I1957" t="s">
        <v>996</v>
      </c>
      <c r="K1957" s="3" t="s">
        <v>14</v>
      </c>
      <c r="M1957" s="3"/>
    </row>
    <row r="1958" spans="1:13">
      <c r="A1958" t="s">
        <v>2035</v>
      </c>
      <c r="B1958">
        <f ca="1">IF(OR(changes[[#This Row],[Type]]="Checklist",changes[[#This Row],[Type]]="checklist-flat"),1+IF(changes[[#This Row],[Type of change]] = "Edit",COUNTIFS($I$4:changes[[#This Row],[Name]],changes[[#This Row],[Name]], $E$4:changes[[#This Row],[Type of change]], "Edit")),B1957)</f>
        <v>1</v>
      </c>
      <c r="C1958" s="20">
        <v>44785</v>
      </c>
      <c r="D1958" s="2" t="s">
        <v>2162</v>
      </c>
      <c r="E1958" t="s">
        <v>2034</v>
      </c>
      <c r="F1958" s="14" t="s">
        <v>1964</v>
      </c>
      <c r="G1958" t="s">
        <v>994</v>
      </c>
      <c r="H1958" t="s">
        <v>182</v>
      </c>
      <c r="I1958" t="s">
        <v>997</v>
      </c>
      <c r="K1958" s="3" t="s">
        <v>14</v>
      </c>
      <c r="M1958" s="3"/>
    </row>
    <row r="1959" spans="1:13">
      <c r="A1959" t="s">
        <v>2035</v>
      </c>
      <c r="B1959">
        <f ca="1">IF(OR(changes[[#This Row],[Type]]="Checklist",changes[[#This Row],[Type]]="checklist-flat"),1+IF(changes[[#This Row],[Type of change]] = "Edit",COUNTIFS($I$4:changes[[#This Row],[Name]],changes[[#This Row],[Name]], $E$4:changes[[#This Row],[Type of change]], "Edit")),B1958)</f>
        <v>1</v>
      </c>
      <c r="C1959" s="20">
        <v>44785</v>
      </c>
      <c r="D1959" s="2" t="s">
        <v>2162</v>
      </c>
      <c r="E1959" t="s">
        <v>2034</v>
      </c>
      <c r="F1959" s="14" t="s">
        <v>1964</v>
      </c>
      <c r="G1959" t="s">
        <v>994</v>
      </c>
      <c r="H1959" t="s">
        <v>15</v>
      </c>
      <c r="I1959" t="s">
        <v>998</v>
      </c>
      <c r="K1959" s="3" t="s">
        <v>14</v>
      </c>
      <c r="M1959" s="3"/>
    </row>
    <row r="1960" spans="1:13">
      <c r="A1960" t="s">
        <v>2035</v>
      </c>
      <c r="B1960">
        <f ca="1">IF(OR(changes[[#This Row],[Type]]="Checklist",changes[[#This Row],[Type]]="checklist-flat"),1+IF(changes[[#This Row],[Type of change]] = "Edit",COUNTIFS($I$4:changes[[#This Row],[Name]],changes[[#This Row],[Name]], $E$4:changes[[#This Row],[Type of change]], "Edit")),B1959)</f>
        <v>1</v>
      </c>
      <c r="C1960" s="20">
        <v>44785</v>
      </c>
      <c r="D1960" s="2" t="s">
        <v>2162</v>
      </c>
      <c r="E1960" t="s">
        <v>2034</v>
      </c>
      <c r="F1960" s="14" t="s">
        <v>1964</v>
      </c>
      <c r="G1960" t="s">
        <v>994</v>
      </c>
      <c r="H1960" t="s">
        <v>896</v>
      </c>
      <c r="I1960" t="s">
        <v>999</v>
      </c>
      <c r="K1960" s="3" t="s">
        <v>14</v>
      </c>
      <c r="M1960" s="3"/>
    </row>
    <row r="1961" spans="1:13">
      <c r="A1961" t="s">
        <v>2035</v>
      </c>
      <c r="B1961">
        <f ca="1">IF(OR(changes[[#This Row],[Type]]="Checklist",changes[[#This Row],[Type]]="checklist-flat"),1+IF(changes[[#This Row],[Type of change]] = "Edit",COUNTIFS($I$4:changes[[#This Row],[Name]],changes[[#This Row],[Name]], $E$4:changes[[#This Row],[Type of change]], "Edit")),B1960)</f>
        <v>1</v>
      </c>
      <c r="C1961" s="20">
        <v>44785</v>
      </c>
      <c r="D1961" s="2" t="s">
        <v>2162</v>
      </c>
      <c r="E1961" t="s">
        <v>2034</v>
      </c>
      <c r="F1961" s="14" t="s">
        <v>1964</v>
      </c>
      <c r="G1961" t="s">
        <v>994</v>
      </c>
      <c r="H1961" t="s">
        <v>896</v>
      </c>
      <c r="I1961" t="s">
        <v>1000</v>
      </c>
      <c r="J1961" s="26"/>
      <c r="K1961" s="3" t="s">
        <v>14</v>
      </c>
      <c r="M1961" s="3"/>
    </row>
    <row r="1962" spans="1:13">
      <c r="A1962" t="s">
        <v>2035</v>
      </c>
      <c r="B1962">
        <f ca="1">IF(OR(changes[[#This Row],[Type]]="Checklist",changes[[#This Row],[Type]]="checklist-flat"),1+IF(changes[[#This Row],[Type of change]] = "Edit",COUNTIFS($I$4:changes[[#This Row],[Name]],changes[[#This Row],[Name]], $E$4:changes[[#This Row],[Type of change]], "Edit")),B1961)</f>
        <v>1</v>
      </c>
      <c r="C1962" s="20">
        <v>44785</v>
      </c>
      <c r="D1962" s="2" t="s">
        <v>2162</v>
      </c>
      <c r="E1962" t="s">
        <v>2034</v>
      </c>
      <c r="F1962" s="14" t="s">
        <v>1964</v>
      </c>
      <c r="G1962" t="s">
        <v>994</v>
      </c>
      <c r="H1962" t="s">
        <v>896</v>
      </c>
      <c r="I1962" t="s">
        <v>1001</v>
      </c>
      <c r="J1962" s="26"/>
      <c r="K1962" s="3" t="s">
        <v>14</v>
      </c>
      <c r="M1962" s="3"/>
    </row>
    <row r="1963" spans="1:13">
      <c r="A1963" t="s">
        <v>2035</v>
      </c>
      <c r="B1963">
        <f ca="1">IF(OR(changes[[#This Row],[Type]]="Checklist",changes[[#This Row],[Type]]="checklist-flat"),1+IF(changes[[#This Row],[Type of change]] = "Edit",COUNTIFS($I$4:changes[[#This Row],[Name]],changes[[#This Row],[Name]], $E$4:changes[[#This Row],[Type of change]], "Edit")),B1962)</f>
        <v>1</v>
      </c>
      <c r="C1963" s="20">
        <v>44785</v>
      </c>
      <c r="D1963" s="2" t="s">
        <v>2162</v>
      </c>
      <c r="E1963" t="s">
        <v>2034</v>
      </c>
      <c r="F1963" s="14" t="s">
        <v>1964</v>
      </c>
      <c r="G1963" t="s">
        <v>994</v>
      </c>
      <c r="H1963" t="s">
        <v>896</v>
      </c>
      <c r="I1963" t="s">
        <v>1002</v>
      </c>
      <c r="J1963" s="26"/>
      <c r="K1963" s="3" t="s">
        <v>14</v>
      </c>
      <c r="M1963" s="3"/>
    </row>
    <row r="1964" spans="1:13">
      <c r="A1964" t="s">
        <v>2035</v>
      </c>
      <c r="B1964">
        <f ca="1">IF(OR(changes[[#This Row],[Type]]="Checklist",changes[[#This Row],[Type]]="checklist-flat"),1+IF(changes[[#This Row],[Type of change]] = "Edit",COUNTIFS($I$4:changes[[#This Row],[Name]],changes[[#This Row],[Name]], $E$4:changes[[#This Row],[Type of change]], "Edit")),B1963)</f>
        <v>1</v>
      </c>
      <c r="C1964" s="20">
        <v>44785</v>
      </c>
      <c r="D1964" s="2" t="s">
        <v>2162</v>
      </c>
      <c r="E1964" t="s">
        <v>2034</v>
      </c>
      <c r="F1964" s="14" t="s">
        <v>1964</v>
      </c>
      <c r="G1964" t="s">
        <v>994</v>
      </c>
      <c r="H1964" t="s">
        <v>15</v>
      </c>
      <c r="I1964" t="s">
        <v>1003</v>
      </c>
      <c r="K1964" s="3" t="s">
        <v>14</v>
      </c>
      <c r="M1964" s="3"/>
    </row>
    <row r="1965" spans="1:13">
      <c r="A1965" t="s">
        <v>2035</v>
      </c>
      <c r="B1965">
        <f ca="1">IF(OR(changes[[#This Row],[Type]]="Checklist",changes[[#This Row],[Type]]="checklist-flat"),1+IF(changes[[#This Row],[Type of change]] = "Edit",COUNTIFS($I$4:changes[[#This Row],[Name]],changes[[#This Row],[Name]], $E$4:changes[[#This Row],[Type of change]], "Edit")),B1964)</f>
        <v>1</v>
      </c>
      <c r="C1965" s="20">
        <v>44785</v>
      </c>
      <c r="D1965" s="2" t="s">
        <v>2162</v>
      </c>
      <c r="E1965" t="s">
        <v>2034</v>
      </c>
      <c r="F1965" s="14" t="s">
        <v>1964</v>
      </c>
      <c r="G1965" t="s">
        <v>994</v>
      </c>
      <c r="H1965" t="s">
        <v>896</v>
      </c>
      <c r="I1965" t="s">
        <v>1004</v>
      </c>
      <c r="K1965" s="3" t="s">
        <v>14</v>
      </c>
      <c r="M1965" s="3"/>
    </row>
    <row r="1966" spans="1:13">
      <c r="A1966" t="s">
        <v>2035</v>
      </c>
      <c r="B1966">
        <f ca="1">IF(OR(changes[[#This Row],[Type]]="Checklist",changes[[#This Row],[Type]]="checklist-flat"),1+IF(changes[[#This Row],[Type of change]] = "Edit",COUNTIFS($I$4:changes[[#This Row],[Name]],changes[[#This Row],[Name]], $E$4:changes[[#This Row],[Type of change]], "Edit")),B1965)</f>
        <v>1</v>
      </c>
      <c r="C1966" s="20">
        <v>44785</v>
      </c>
      <c r="D1966" s="2" t="s">
        <v>2162</v>
      </c>
      <c r="E1966" t="s">
        <v>2034</v>
      </c>
      <c r="F1966" s="14" t="s">
        <v>1964</v>
      </c>
      <c r="G1966" t="s">
        <v>994</v>
      </c>
      <c r="H1966" t="s">
        <v>15</v>
      </c>
      <c r="I1966" t="s">
        <v>1005</v>
      </c>
      <c r="K1966" s="3" t="s">
        <v>14</v>
      </c>
      <c r="M1966" s="3"/>
    </row>
    <row r="1967" spans="1:13">
      <c r="A1967" t="s">
        <v>2035</v>
      </c>
      <c r="B1967">
        <f ca="1">IF(OR(changes[[#This Row],[Type]]="Checklist",changes[[#This Row],[Type]]="checklist-flat"),1+IF(changes[[#This Row],[Type of change]] = "Edit",COUNTIFS($I$4:changes[[#This Row],[Name]],changes[[#This Row],[Name]], $E$4:changes[[#This Row],[Type of change]], "Edit")),B1966)</f>
        <v>1</v>
      </c>
      <c r="C1967" s="20">
        <v>44785</v>
      </c>
      <c r="D1967" s="2" t="s">
        <v>2162</v>
      </c>
      <c r="E1967" t="s">
        <v>2034</v>
      </c>
      <c r="F1967" s="14" t="s">
        <v>1964</v>
      </c>
      <c r="G1967" t="s">
        <v>994</v>
      </c>
      <c r="H1967" t="s">
        <v>896</v>
      </c>
      <c r="I1967" t="s">
        <v>1006</v>
      </c>
      <c r="K1967" s="3" t="s">
        <v>14</v>
      </c>
      <c r="M1967" s="3"/>
    </row>
    <row r="1968" spans="1:13">
      <c r="A1968" t="s">
        <v>2035</v>
      </c>
      <c r="B1968">
        <f ca="1">IF(OR(changes[[#This Row],[Type]]="Checklist",changes[[#This Row],[Type]]="checklist-flat"),1+IF(changes[[#This Row],[Type of change]] = "Edit",COUNTIFS($I$4:changes[[#This Row],[Name]],changes[[#This Row],[Name]], $E$4:changes[[#This Row],[Type of change]], "Edit")),B1967)</f>
        <v>1</v>
      </c>
      <c r="C1968" s="20">
        <v>44785</v>
      </c>
      <c r="D1968" s="2" t="s">
        <v>2162</v>
      </c>
      <c r="E1968" t="s">
        <v>2034</v>
      </c>
      <c r="F1968" s="14" t="s">
        <v>1964</v>
      </c>
      <c r="G1968" t="s">
        <v>994</v>
      </c>
      <c r="H1968" t="s">
        <v>896</v>
      </c>
      <c r="I1968" t="s">
        <v>1007</v>
      </c>
      <c r="J1968" s="26"/>
      <c r="K1968" s="3" t="s">
        <v>14</v>
      </c>
      <c r="M1968" s="3"/>
    </row>
    <row r="1969" spans="1:13">
      <c r="A1969" t="s">
        <v>2035</v>
      </c>
      <c r="B1969">
        <f ca="1">IF(OR(changes[[#This Row],[Type]]="Checklist",changes[[#This Row],[Type]]="checklist-flat"),1+IF(changes[[#This Row],[Type of change]] = "Edit",COUNTIFS($I$4:changes[[#This Row],[Name]],changes[[#This Row],[Name]], $E$4:changes[[#This Row],[Type of change]], "Edit")),B1968)</f>
        <v>1</v>
      </c>
      <c r="C1969" s="20">
        <v>44785</v>
      </c>
      <c r="D1969" s="2" t="s">
        <v>2162</v>
      </c>
      <c r="E1969" t="s">
        <v>2034</v>
      </c>
      <c r="F1969" s="14" t="s">
        <v>1964</v>
      </c>
      <c r="G1969" t="s">
        <v>994</v>
      </c>
      <c r="H1969" t="s">
        <v>896</v>
      </c>
      <c r="I1969" t="s">
        <v>1008</v>
      </c>
      <c r="J1969" s="26"/>
      <c r="K1969" s="3" t="s">
        <v>14</v>
      </c>
      <c r="M1969" s="3"/>
    </row>
    <row r="1970" spans="1:13">
      <c r="A1970" t="s">
        <v>2035</v>
      </c>
      <c r="B1970">
        <f ca="1">IF(OR(changes[[#This Row],[Type]]="Checklist",changes[[#This Row],[Type]]="checklist-flat"),1+IF(changes[[#This Row],[Type of change]] = "Edit",COUNTIFS($I$4:changes[[#This Row],[Name]],changes[[#This Row],[Name]], $E$4:changes[[#This Row],[Type of change]], "Edit")),B1969)</f>
        <v>1</v>
      </c>
      <c r="C1970" s="20">
        <v>44785</v>
      </c>
      <c r="D1970" s="2" t="s">
        <v>2162</v>
      </c>
      <c r="E1970" t="s">
        <v>2034</v>
      </c>
      <c r="F1970" s="14" t="s">
        <v>1964</v>
      </c>
      <c r="G1970" t="s">
        <v>994</v>
      </c>
      <c r="H1970" t="s">
        <v>896</v>
      </c>
      <c r="I1970" t="s">
        <v>1009</v>
      </c>
      <c r="J1970" s="26"/>
      <c r="K1970" s="3" t="s">
        <v>14</v>
      </c>
      <c r="M1970" s="3"/>
    </row>
    <row r="1971" spans="1:13">
      <c r="A1971" t="s">
        <v>2035</v>
      </c>
      <c r="B1971">
        <f ca="1">IF(OR(changes[[#This Row],[Type]]="Checklist",changes[[#This Row],[Type]]="checklist-flat"),1+IF(changes[[#This Row],[Type of change]] = "Edit",COUNTIFS($I$4:changes[[#This Row],[Name]],changes[[#This Row],[Name]], $E$4:changes[[#This Row],[Type of change]], "Edit")),B1970)</f>
        <v>1</v>
      </c>
      <c r="C1971" s="20">
        <v>44785</v>
      </c>
      <c r="D1971" s="2" t="s">
        <v>2162</v>
      </c>
      <c r="E1971" t="s">
        <v>2034</v>
      </c>
      <c r="F1971" s="14" t="s">
        <v>1964</v>
      </c>
      <c r="G1971" t="s">
        <v>994</v>
      </c>
      <c r="H1971" t="s">
        <v>896</v>
      </c>
      <c r="I1971" t="s">
        <v>1010</v>
      </c>
      <c r="J1971" s="26"/>
      <c r="K1971" s="3" t="s">
        <v>14</v>
      </c>
      <c r="M1971" s="3"/>
    </row>
    <row r="1972" spans="1:13">
      <c r="A1972" t="s">
        <v>2035</v>
      </c>
      <c r="B1972">
        <f ca="1">IF(OR(changes[[#This Row],[Type]]="Checklist",changes[[#This Row],[Type]]="checklist-flat"),1+IF(changes[[#This Row],[Type of change]] = "Edit",COUNTIFS($I$4:changes[[#This Row],[Name]],changes[[#This Row],[Name]], $E$4:changes[[#This Row],[Type of change]], "Edit")),B1971)</f>
        <v>1</v>
      </c>
      <c r="C1972" s="20">
        <v>44785</v>
      </c>
      <c r="D1972" s="2" t="s">
        <v>2162</v>
      </c>
      <c r="E1972" t="s">
        <v>2034</v>
      </c>
      <c r="F1972" s="14" t="s">
        <v>1964</v>
      </c>
      <c r="G1972" t="s">
        <v>994</v>
      </c>
      <c r="H1972" t="s">
        <v>15</v>
      </c>
      <c r="I1972" t="s">
        <v>1011</v>
      </c>
      <c r="K1972" s="3" t="s">
        <v>14</v>
      </c>
      <c r="M1972" s="3"/>
    </row>
    <row r="1973" spans="1:13" ht="15.75">
      <c r="A1973" t="s">
        <v>2035</v>
      </c>
      <c r="B1973">
        <f ca="1">IF(OR(changes[[#This Row],[Type]]="Checklist",changes[[#This Row],[Type]]="checklist-flat"),1+IF(changes[[#This Row],[Type of change]] = "Edit",COUNTIFS($I$4:changes[[#This Row],[Name]],changes[[#This Row],[Name]], $E$4:changes[[#This Row],[Type of change]], "Edit")),B1972)</f>
        <v>3</v>
      </c>
      <c r="C1973" s="20">
        <v>44799</v>
      </c>
      <c r="D1973" s="2" t="s">
        <v>2162</v>
      </c>
      <c r="E1973" t="s">
        <v>2024</v>
      </c>
      <c r="F1973" s="14" t="s">
        <v>1959</v>
      </c>
      <c r="G1973" s="25" t="s">
        <v>1784</v>
      </c>
      <c r="H1973" s="23" t="s">
        <v>430</v>
      </c>
      <c r="I1973" s="25" t="s">
        <v>1784</v>
      </c>
      <c r="J1973" s="26"/>
      <c r="K1973" s="3" t="s">
        <v>14</v>
      </c>
      <c r="L1973" t="s">
        <v>2564</v>
      </c>
      <c r="M1973" s="3" t="s">
        <v>2565</v>
      </c>
    </row>
    <row r="1974" spans="1:13" ht="15.75">
      <c r="A1974" t="s">
        <v>2035</v>
      </c>
      <c r="B1974">
        <f ca="1">IF(OR(changes[[#This Row],[Type]]="Checklist",changes[[#This Row],[Type]]="checklist-flat"),1+IF(changes[[#This Row],[Type of change]] = "Edit",COUNTIFS($I$4:changes[[#This Row],[Name]],changes[[#This Row],[Name]], $E$4:changes[[#This Row],[Type of change]], "Edit")),B1973)</f>
        <v>3</v>
      </c>
      <c r="C1974" s="20">
        <v>44799</v>
      </c>
      <c r="D1974" s="2" t="s">
        <v>2162</v>
      </c>
      <c r="E1974" t="s">
        <v>2024</v>
      </c>
      <c r="F1974" s="14" t="s">
        <v>1959</v>
      </c>
      <c r="G1974" s="25" t="s">
        <v>1784</v>
      </c>
      <c r="H1974" s="23" t="s">
        <v>432</v>
      </c>
      <c r="I1974" s="25" t="s">
        <v>1589</v>
      </c>
      <c r="J1974" s="26"/>
      <c r="K1974" s="3" t="s">
        <v>14</v>
      </c>
      <c r="L1974" t="s">
        <v>2564</v>
      </c>
      <c r="M1974" s="3"/>
    </row>
    <row r="1975" spans="1:13" ht="15.75">
      <c r="A1975" t="s">
        <v>2035</v>
      </c>
      <c r="B1975">
        <f ca="1">IF(OR(changes[[#This Row],[Type]]="Checklist",changes[[#This Row],[Type]]="checklist-flat"),1+IF(changes[[#This Row],[Type of change]] = "Edit",COUNTIFS($I$4:changes[[#This Row],[Name]],changes[[#This Row],[Name]], $E$4:changes[[#This Row],[Type of change]], "Edit")),B1974)</f>
        <v>3</v>
      </c>
      <c r="C1975" s="20">
        <v>44799</v>
      </c>
      <c r="D1975" s="2" t="s">
        <v>2162</v>
      </c>
      <c r="E1975" t="s">
        <v>2024</v>
      </c>
      <c r="F1975" s="14" t="s">
        <v>1959</v>
      </c>
      <c r="G1975" s="25" t="s">
        <v>1784</v>
      </c>
      <c r="H1975" s="23" t="s">
        <v>15</v>
      </c>
      <c r="I1975" s="25" t="s">
        <v>1785</v>
      </c>
      <c r="J1975" s="26"/>
      <c r="K1975" s="3" t="s">
        <v>14</v>
      </c>
      <c r="L1975" t="s">
        <v>2564</v>
      </c>
      <c r="M1975" s="3"/>
    </row>
    <row r="1976" spans="1:13" ht="15.75">
      <c r="A1976" t="s">
        <v>2035</v>
      </c>
      <c r="B1976">
        <f ca="1">IF(OR(changes[[#This Row],[Type]]="Checklist",changes[[#This Row],[Type]]="checklist-flat"),1+IF(changes[[#This Row],[Type of change]] = "Edit",COUNTIFS($I$4:changes[[#This Row],[Name]],changes[[#This Row],[Name]], $E$4:changes[[#This Row],[Type of change]], "Edit")),B1975)</f>
        <v>3</v>
      </c>
      <c r="C1976" s="20">
        <v>44799</v>
      </c>
      <c r="D1976" s="2" t="s">
        <v>2162</v>
      </c>
      <c r="E1976" t="s">
        <v>2024</v>
      </c>
      <c r="F1976" s="14" t="s">
        <v>1959</v>
      </c>
      <c r="G1976" s="25" t="s">
        <v>1784</v>
      </c>
      <c r="H1976" s="3" t="s">
        <v>15</v>
      </c>
      <c r="I1976" s="22" t="s">
        <v>1590</v>
      </c>
      <c r="J1976" s="27"/>
      <c r="K1976" s="3" t="s">
        <v>14</v>
      </c>
      <c r="L1976" t="s">
        <v>2564</v>
      </c>
      <c r="M1976" s="3"/>
    </row>
    <row r="1977" spans="1:13" ht="15.75">
      <c r="A1977" t="s">
        <v>2035</v>
      </c>
      <c r="B1977">
        <f ca="1">IF(OR(changes[[#This Row],[Type]]="Checklist",changes[[#This Row],[Type]]="checklist-flat"),1+IF(changes[[#This Row],[Type of change]] = "Edit",COUNTIFS($I$4:changes[[#This Row],[Name]],changes[[#This Row],[Name]], $E$4:changes[[#This Row],[Type of change]], "Edit")),B1976)</f>
        <v>3</v>
      </c>
      <c r="C1977" s="20">
        <v>44799</v>
      </c>
      <c r="D1977" s="2" t="s">
        <v>2162</v>
      </c>
      <c r="E1977" t="s">
        <v>2024</v>
      </c>
      <c r="F1977" s="14" t="s">
        <v>1959</v>
      </c>
      <c r="G1977" s="25" t="s">
        <v>1784</v>
      </c>
      <c r="H1977" s="3" t="s">
        <v>15</v>
      </c>
      <c r="I1977" s="22" t="s">
        <v>1786</v>
      </c>
      <c r="J1977" s="27"/>
      <c r="K1977" s="3" t="s">
        <v>14</v>
      </c>
      <c r="L1977" t="s">
        <v>2564</v>
      </c>
      <c r="M1977" s="3"/>
    </row>
    <row r="1978" spans="1:13" ht="15.75">
      <c r="A1978" t="s">
        <v>2035</v>
      </c>
      <c r="B1978">
        <f ca="1">IF(OR(changes[[#This Row],[Type]]="Checklist",changes[[#This Row],[Type]]="checklist-flat"),1+IF(changes[[#This Row],[Type of change]] = "Edit",COUNTIFS($I$4:changes[[#This Row],[Name]],changes[[#This Row],[Name]], $E$4:changes[[#This Row],[Type of change]], "Edit")),B1977)</f>
        <v>3</v>
      </c>
      <c r="C1978" s="20">
        <v>44799</v>
      </c>
      <c r="D1978" s="2" t="s">
        <v>2162</v>
      </c>
      <c r="E1978" t="s">
        <v>2024</v>
      </c>
      <c r="F1978" s="14" t="s">
        <v>1959</v>
      </c>
      <c r="G1978" s="25" t="s">
        <v>1784</v>
      </c>
      <c r="H1978" s="3" t="s">
        <v>15</v>
      </c>
      <c r="I1978" s="22" t="s">
        <v>1787</v>
      </c>
      <c r="J1978" s="27"/>
      <c r="K1978" s="3" t="s">
        <v>14</v>
      </c>
      <c r="L1978" t="s">
        <v>2564</v>
      </c>
      <c r="M1978" s="3"/>
    </row>
    <row r="1979" spans="1:13" ht="15.75">
      <c r="A1979" t="s">
        <v>2035</v>
      </c>
      <c r="B1979">
        <f ca="1">IF(OR(changes[[#This Row],[Type]]="Checklist",changes[[#This Row],[Type]]="checklist-flat"),1+IF(changes[[#This Row],[Type of change]] = "Edit",COUNTIFS($I$4:changes[[#This Row],[Name]],changes[[#This Row],[Name]], $E$4:changes[[#This Row],[Type of change]], "Edit")),B1978)</f>
        <v>3</v>
      </c>
      <c r="C1979" s="20">
        <v>44799</v>
      </c>
      <c r="D1979" s="2" t="s">
        <v>2162</v>
      </c>
      <c r="E1979" t="s">
        <v>2024</v>
      </c>
      <c r="F1979" s="14" t="s">
        <v>1959</v>
      </c>
      <c r="G1979" s="25" t="s">
        <v>1784</v>
      </c>
      <c r="H1979" s="3" t="s">
        <v>15</v>
      </c>
      <c r="I1979" s="22" t="s">
        <v>1788</v>
      </c>
      <c r="J1979" s="27"/>
      <c r="K1979" s="3" t="s">
        <v>14</v>
      </c>
      <c r="L1979" t="s">
        <v>2564</v>
      </c>
      <c r="M1979" s="3"/>
    </row>
    <row r="1980" spans="1:13" ht="15.75">
      <c r="A1980" t="s">
        <v>2035</v>
      </c>
      <c r="B1980">
        <f ca="1">IF(OR(changes[[#This Row],[Type]]="Checklist",changes[[#This Row],[Type]]="checklist-flat"),1+IF(changes[[#This Row],[Type of change]] = "Edit",COUNTIFS($I$4:changes[[#This Row],[Name]],changes[[#This Row],[Name]], $E$4:changes[[#This Row],[Type of change]], "Edit")),B1979)</f>
        <v>3</v>
      </c>
      <c r="C1980" s="20">
        <v>44799</v>
      </c>
      <c r="D1980" s="2" t="s">
        <v>2162</v>
      </c>
      <c r="E1980" t="s">
        <v>2024</v>
      </c>
      <c r="F1980" s="14" t="s">
        <v>1959</v>
      </c>
      <c r="G1980" s="25" t="s">
        <v>1784</v>
      </c>
      <c r="H1980" s="3" t="s">
        <v>15</v>
      </c>
      <c r="I1980" s="22" t="s">
        <v>1789</v>
      </c>
      <c r="J1980" s="27"/>
      <c r="K1980" s="3" t="s">
        <v>14</v>
      </c>
      <c r="L1980" t="s">
        <v>2564</v>
      </c>
      <c r="M1980" s="3"/>
    </row>
    <row r="1981" spans="1:13" ht="15.75">
      <c r="A1981" t="s">
        <v>2035</v>
      </c>
      <c r="B1981">
        <f ca="1">IF(OR(changes[[#This Row],[Type]]="Checklist",changes[[#This Row],[Type]]="checklist-flat"),1+IF(changes[[#This Row],[Type of change]] = "Edit",COUNTIFS($I$4:changes[[#This Row],[Name]],changes[[#This Row],[Name]], $E$4:changes[[#This Row],[Type of change]], "Edit")),B1980)</f>
        <v>3</v>
      </c>
      <c r="C1981" s="20">
        <v>44799</v>
      </c>
      <c r="D1981" s="2" t="s">
        <v>2162</v>
      </c>
      <c r="E1981" t="s">
        <v>2024</v>
      </c>
      <c r="F1981" s="14" t="s">
        <v>1959</v>
      </c>
      <c r="G1981" s="25" t="s">
        <v>1784</v>
      </c>
      <c r="H1981" s="3" t="s">
        <v>432</v>
      </c>
      <c r="I1981" s="22" t="s">
        <v>1790</v>
      </c>
      <c r="J1981" s="27"/>
      <c r="K1981" s="3" t="s">
        <v>14</v>
      </c>
      <c r="L1981" t="s">
        <v>2564</v>
      </c>
      <c r="M1981" s="3"/>
    </row>
    <row r="1982" spans="1:13" ht="15.75">
      <c r="A1982" t="s">
        <v>2035</v>
      </c>
      <c r="B1982">
        <f ca="1">IF(OR(changes[[#This Row],[Type]]="Checklist",changes[[#This Row],[Type]]="checklist-flat"),1+IF(changes[[#This Row],[Type of change]] = "Edit",COUNTIFS($I$4:changes[[#This Row],[Name]],changes[[#This Row],[Name]], $E$4:changes[[#This Row],[Type of change]], "Edit")),B1981)</f>
        <v>3</v>
      </c>
      <c r="C1982" s="20">
        <v>44799</v>
      </c>
      <c r="D1982" s="2" t="s">
        <v>2162</v>
      </c>
      <c r="E1982" t="s">
        <v>2024</v>
      </c>
      <c r="F1982" s="14" t="s">
        <v>1959</v>
      </c>
      <c r="G1982" s="25" t="s">
        <v>1784</v>
      </c>
      <c r="H1982" s="3" t="s">
        <v>15</v>
      </c>
      <c r="I1982" s="22" t="s">
        <v>1592</v>
      </c>
      <c r="J1982" s="27"/>
      <c r="K1982" s="3" t="s">
        <v>14</v>
      </c>
      <c r="L1982" t="s">
        <v>2564</v>
      </c>
      <c r="M1982" s="3"/>
    </row>
    <row r="1983" spans="1:13" ht="15.75">
      <c r="A1983" t="s">
        <v>2035</v>
      </c>
      <c r="B1983">
        <f ca="1">IF(OR(changes[[#This Row],[Type]]="Checklist",changes[[#This Row],[Type]]="checklist-flat"),1+IF(changes[[#This Row],[Type of change]] = "Edit",COUNTIFS($I$4:changes[[#This Row],[Name]],changes[[#This Row],[Name]], $E$4:changes[[#This Row],[Type of change]], "Edit")),B1982)</f>
        <v>3</v>
      </c>
      <c r="C1983" s="20">
        <v>44799</v>
      </c>
      <c r="D1983" s="2" t="s">
        <v>2162</v>
      </c>
      <c r="E1983" t="s">
        <v>2024</v>
      </c>
      <c r="F1983" s="14" t="s">
        <v>1959</v>
      </c>
      <c r="G1983" s="25" t="s">
        <v>1784</v>
      </c>
      <c r="H1983" s="3" t="s">
        <v>15</v>
      </c>
      <c r="I1983" s="22" t="s">
        <v>1791</v>
      </c>
      <c r="J1983" s="27"/>
      <c r="K1983" s="3" t="s">
        <v>14</v>
      </c>
      <c r="L1983" t="s">
        <v>2564</v>
      </c>
      <c r="M1983" s="3"/>
    </row>
    <row r="1984" spans="1:13" ht="15.75">
      <c r="A1984" t="s">
        <v>2035</v>
      </c>
      <c r="B1984">
        <f ca="1">IF(OR(changes[[#This Row],[Type]]="Checklist",changes[[#This Row],[Type]]="checklist-flat"),1+IF(changes[[#This Row],[Type of change]] = "Edit",COUNTIFS($I$4:changes[[#This Row],[Name]],changes[[#This Row],[Name]], $E$4:changes[[#This Row],[Type of change]], "Edit")),B1983)</f>
        <v>3</v>
      </c>
      <c r="C1984" s="20">
        <v>44799</v>
      </c>
      <c r="D1984" s="2" t="s">
        <v>2162</v>
      </c>
      <c r="E1984" t="s">
        <v>2024</v>
      </c>
      <c r="F1984" s="14" t="s">
        <v>1959</v>
      </c>
      <c r="G1984" s="25" t="s">
        <v>1784</v>
      </c>
      <c r="H1984" s="3" t="s">
        <v>15</v>
      </c>
      <c r="I1984" s="22" t="s">
        <v>1792</v>
      </c>
      <c r="J1984" s="27"/>
      <c r="K1984" s="3" t="s">
        <v>14</v>
      </c>
      <c r="L1984" t="s">
        <v>2564</v>
      </c>
      <c r="M1984" s="3"/>
    </row>
    <row r="1985" spans="1:13" ht="15.75">
      <c r="A1985" t="s">
        <v>2035</v>
      </c>
      <c r="B1985">
        <f ca="1">IF(OR(changes[[#This Row],[Type]]="Checklist",changes[[#This Row],[Type]]="checklist-flat"),1+IF(changes[[#This Row],[Type of change]] = "Edit",COUNTIFS($I$4:changes[[#This Row],[Name]],changes[[#This Row],[Name]], $E$4:changes[[#This Row],[Type of change]], "Edit")),B1984)</f>
        <v>3</v>
      </c>
      <c r="C1985" s="20">
        <v>44799</v>
      </c>
      <c r="D1985" s="2" t="s">
        <v>2162</v>
      </c>
      <c r="E1985" t="s">
        <v>2024</v>
      </c>
      <c r="F1985" s="14" t="s">
        <v>1959</v>
      </c>
      <c r="G1985" s="25" t="s">
        <v>1784</v>
      </c>
      <c r="H1985" s="3" t="s">
        <v>15</v>
      </c>
      <c r="I1985" s="22" t="s">
        <v>1793</v>
      </c>
      <c r="J1985" s="27"/>
      <c r="K1985" s="3" t="s">
        <v>14</v>
      </c>
      <c r="L1985" t="s">
        <v>2564</v>
      </c>
      <c r="M1985" s="3"/>
    </row>
    <row r="1986" spans="1:13" ht="15.75">
      <c r="A1986" t="s">
        <v>2035</v>
      </c>
      <c r="B1986">
        <f ca="1">IF(OR(changes[[#This Row],[Type]]="Checklist",changes[[#This Row],[Type]]="checklist-flat"),1+IF(changes[[#This Row],[Type of change]] = "Edit",COUNTIFS($I$4:changes[[#This Row],[Name]],changes[[#This Row],[Name]], $E$4:changes[[#This Row],[Type of change]], "Edit")),B1985)</f>
        <v>3</v>
      </c>
      <c r="C1986" s="20">
        <v>44799</v>
      </c>
      <c r="D1986" s="2" t="s">
        <v>2162</v>
      </c>
      <c r="E1986" t="s">
        <v>2024</v>
      </c>
      <c r="F1986" s="14" t="s">
        <v>1959</v>
      </c>
      <c r="G1986" s="25" t="s">
        <v>1784</v>
      </c>
      <c r="H1986" s="3" t="s">
        <v>432</v>
      </c>
      <c r="I1986" s="22" t="s">
        <v>1594</v>
      </c>
      <c r="J1986" s="27"/>
      <c r="K1986" s="3" t="s">
        <v>14</v>
      </c>
      <c r="L1986" t="s">
        <v>2564</v>
      </c>
      <c r="M1986" s="3"/>
    </row>
    <row r="1987" spans="1:13" ht="15.75">
      <c r="A1987" t="s">
        <v>2035</v>
      </c>
      <c r="B1987">
        <f ca="1">IF(OR(changes[[#This Row],[Type]]="Checklist",changes[[#This Row],[Type]]="checklist-flat"),1+IF(changes[[#This Row],[Type of change]] = "Edit",COUNTIFS($I$4:changes[[#This Row],[Name]],changes[[#This Row],[Name]], $E$4:changes[[#This Row],[Type of change]], "Edit")),B1986)</f>
        <v>3</v>
      </c>
      <c r="C1987" s="20">
        <v>44799</v>
      </c>
      <c r="D1987" s="2" t="s">
        <v>2162</v>
      </c>
      <c r="E1987" t="s">
        <v>2024</v>
      </c>
      <c r="F1987" s="14" t="s">
        <v>1959</v>
      </c>
      <c r="G1987" s="25" t="s">
        <v>1784</v>
      </c>
      <c r="H1987" s="3" t="s">
        <v>15</v>
      </c>
      <c r="I1987" s="22" t="s">
        <v>1794</v>
      </c>
      <c r="J1987" s="27"/>
      <c r="K1987" s="3" t="s">
        <v>14</v>
      </c>
      <c r="L1987" t="s">
        <v>2564</v>
      </c>
      <c r="M1987" s="3"/>
    </row>
    <row r="1988" spans="1:13" ht="15.75">
      <c r="A1988" t="s">
        <v>2035</v>
      </c>
      <c r="B1988">
        <f ca="1">IF(OR(changes[[#This Row],[Type]]="Checklist",changes[[#This Row],[Type]]="checklist-flat"),1+IF(changes[[#This Row],[Type of change]] = "Edit",COUNTIFS($I$4:changes[[#This Row],[Name]],changes[[#This Row],[Name]], $E$4:changes[[#This Row],[Type of change]], "Edit")),B1987)</f>
        <v>3</v>
      </c>
      <c r="C1988" s="20">
        <v>44799</v>
      </c>
      <c r="D1988" s="2" t="s">
        <v>2162</v>
      </c>
      <c r="E1988" t="s">
        <v>2024</v>
      </c>
      <c r="F1988" s="14" t="s">
        <v>1959</v>
      </c>
      <c r="G1988" s="25" t="s">
        <v>1784</v>
      </c>
      <c r="H1988" s="3" t="s">
        <v>15</v>
      </c>
      <c r="I1988" s="22" t="s">
        <v>1795</v>
      </c>
      <c r="J1988" s="27"/>
      <c r="K1988" s="3" t="s">
        <v>14</v>
      </c>
      <c r="L1988" t="s">
        <v>2564</v>
      </c>
      <c r="M1988" s="3"/>
    </row>
    <row r="1989" spans="1:13" ht="15.75">
      <c r="A1989" t="s">
        <v>2035</v>
      </c>
      <c r="B1989">
        <f ca="1">IF(OR(changes[[#This Row],[Type]]="Checklist",changes[[#This Row],[Type]]="checklist-flat"),1+IF(changes[[#This Row],[Type of change]] = "Edit",COUNTIFS($I$4:changes[[#This Row],[Name]],changes[[#This Row],[Name]], $E$4:changes[[#This Row],[Type of change]], "Edit")),B1988)</f>
        <v>3</v>
      </c>
      <c r="C1989" s="20">
        <v>44799</v>
      </c>
      <c r="D1989" s="2" t="s">
        <v>2162</v>
      </c>
      <c r="E1989" t="s">
        <v>2024</v>
      </c>
      <c r="F1989" s="14" t="s">
        <v>1959</v>
      </c>
      <c r="G1989" s="25" t="s">
        <v>1784</v>
      </c>
      <c r="H1989" s="3" t="s">
        <v>15</v>
      </c>
      <c r="I1989" s="22" t="s">
        <v>1796</v>
      </c>
      <c r="J1989" s="27"/>
      <c r="K1989" s="3" t="s">
        <v>14</v>
      </c>
      <c r="L1989" t="s">
        <v>2564</v>
      </c>
      <c r="M1989" s="3"/>
    </row>
    <row r="1990" spans="1:13" ht="15.75">
      <c r="A1990" t="s">
        <v>2035</v>
      </c>
      <c r="B1990">
        <f ca="1">IF(OR(changes[[#This Row],[Type]]="Checklist",changes[[#This Row],[Type]]="checklist-flat"),1+IF(changes[[#This Row],[Type of change]] = "Edit",COUNTIFS($I$4:changes[[#This Row],[Name]],changes[[#This Row],[Name]], $E$4:changes[[#This Row],[Type of change]], "Edit")),B1989)</f>
        <v>3</v>
      </c>
      <c r="C1990" s="20">
        <v>44799</v>
      </c>
      <c r="D1990" s="2" t="s">
        <v>2162</v>
      </c>
      <c r="E1990" t="s">
        <v>2024</v>
      </c>
      <c r="F1990" s="14" t="s">
        <v>1959</v>
      </c>
      <c r="G1990" s="25" t="s">
        <v>1784</v>
      </c>
      <c r="H1990" s="3" t="s">
        <v>24</v>
      </c>
      <c r="I1990" s="22" t="s">
        <v>57</v>
      </c>
      <c r="J1990" s="27"/>
      <c r="K1990" s="3" t="s">
        <v>14</v>
      </c>
      <c r="L1990" t="s">
        <v>2564</v>
      </c>
      <c r="M1990" s="3"/>
    </row>
    <row r="1991" spans="1:13" ht="15.75">
      <c r="A1991" t="s">
        <v>2035</v>
      </c>
      <c r="B1991">
        <f ca="1">IF(OR(changes[[#This Row],[Type]]="Checklist",changes[[#This Row],[Type]]="checklist-flat"),1+IF(changes[[#This Row],[Type of change]] = "Edit",COUNTIFS($I$4:changes[[#This Row],[Name]],changes[[#This Row],[Name]], $E$4:changes[[#This Row],[Type of change]], "Edit")),B1990)</f>
        <v>3</v>
      </c>
      <c r="C1991" s="20">
        <v>44799</v>
      </c>
      <c r="D1991" s="2" t="s">
        <v>2162</v>
      </c>
      <c r="E1991" t="s">
        <v>2024</v>
      </c>
      <c r="F1991" s="14" t="s">
        <v>1959</v>
      </c>
      <c r="G1991" s="25" t="s">
        <v>1784</v>
      </c>
      <c r="H1991" s="3" t="s">
        <v>432</v>
      </c>
      <c r="I1991" s="22" t="s">
        <v>1598</v>
      </c>
      <c r="J1991" s="27"/>
      <c r="K1991" s="3" t="s">
        <v>14</v>
      </c>
      <c r="L1991" t="s">
        <v>2564</v>
      </c>
      <c r="M1991" s="3"/>
    </row>
    <row r="1992" spans="1:13" ht="15.75">
      <c r="A1992" t="s">
        <v>2035</v>
      </c>
      <c r="B1992">
        <f ca="1">IF(OR(changes[[#This Row],[Type]]="Checklist",changes[[#This Row],[Type]]="checklist-flat"),1+IF(changes[[#This Row],[Type of change]] = "Edit",COUNTIFS($I$4:changes[[#This Row],[Name]],changes[[#This Row],[Name]], $E$4:changes[[#This Row],[Type of change]], "Edit")),B1991)</f>
        <v>3</v>
      </c>
      <c r="C1992" s="20">
        <v>44799</v>
      </c>
      <c r="D1992" s="2" t="s">
        <v>2162</v>
      </c>
      <c r="E1992" t="s">
        <v>2024</v>
      </c>
      <c r="F1992" s="14" t="s">
        <v>1959</v>
      </c>
      <c r="G1992" s="25" t="s">
        <v>1784</v>
      </c>
      <c r="H1992" s="3" t="s">
        <v>15</v>
      </c>
      <c r="I1992" s="22" t="s">
        <v>1797</v>
      </c>
      <c r="J1992" s="27"/>
      <c r="K1992" s="3" t="s">
        <v>14</v>
      </c>
      <c r="L1992" t="s">
        <v>2564</v>
      </c>
      <c r="M1992" s="3"/>
    </row>
    <row r="1993" spans="1:13" ht="15.75">
      <c r="A1993" t="s">
        <v>2035</v>
      </c>
      <c r="B1993">
        <f ca="1">IF(OR(changes[[#This Row],[Type]]="Checklist",changes[[#This Row],[Type]]="checklist-flat"),1+IF(changes[[#This Row],[Type of change]] = "Edit",COUNTIFS($I$4:changes[[#This Row],[Name]],changes[[#This Row],[Name]], $E$4:changes[[#This Row],[Type of change]], "Edit")),B1992)</f>
        <v>3</v>
      </c>
      <c r="C1993" s="20">
        <v>44799</v>
      </c>
      <c r="D1993" s="2" t="s">
        <v>2162</v>
      </c>
      <c r="E1993" t="s">
        <v>2024</v>
      </c>
      <c r="F1993" s="14" t="s">
        <v>1959</v>
      </c>
      <c r="G1993" s="25" t="s">
        <v>1784</v>
      </c>
      <c r="H1993" s="3" t="s">
        <v>15</v>
      </c>
      <c r="I1993" s="22" t="s">
        <v>1798</v>
      </c>
      <c r="J1993" s="27"/>
      <c r="K1993" s="3" t="s">
        <v>14</v>
      </c>
      <c r="L1993" t="s">
        <v>2564</v>
      </c>
      <c r="M1993" s="3"/>
    </row>
    <row r="1994" spans="1:13" ht="15.75">
      <c r="A1994" t="s">
        <v>2035</v>
      </c>
      <c r="B1994">
        <f ca="1">IF(OR(changes[[#This Row],[Type]]="Checklist",changes[[#This Row],[Type]]="checklist-flat"),1+IF(changes[[#This Row],[Type of change]] = "Edit",COUNTIFS($I$4:changes[[#This Row],[Name]],changes[[#This Row],[Name]], $E$4:changes[[#This Row],[Type of change]], "Edit")),B1993)</f>
        <v>3</v>
      </c>
      <c r="C1994" s="20">
        <v>44799</v>
      </c>
      <c r="D1994" s="2" t="s">
        <v>2162</v>
      </c>
      <c r="E1994" t="s">
        <v>2024</v>
      </c>
      <c r="F1994" s="14" t="s">
        <v>1959</v>
      </c>
      <c r="G1994" s="25" t="s">
        <v>1784</v>
      </c>
      <c r="H1994" s="3" t="s">
        <v>15</v>
      </c>
      <c r="I1994" s="22" t="s">
        <v>1799</v>
      </c>
      <c r="J1994" s="27"/>
      <c r="K1994" s="3" t="s">
        <v>14</v>
      </c>
      <c r="L1994" t="s">
        <v>2564</v>
      </c>
      <c r="M1994" s="3"/>
    </row>
    <row r="1995" spans="1:13" ht="15.75">
      <c r="A1995" t="s">
        <v>2035</v>
      </c>
      <c r="B1995">
        <f ca="1">IF(OR(changes[[#This Row],[Type]]="Checklist",changes[[#This Row],[Type]]="checklist-flat"),1+IF(changes[[#This Row],[Type of change]] = "Edit",COUNTIFS($I$4:changes[[#This Row],[Name]],changes[[#This Row],[Name]], $E$4:changes[[#This Row],[Type of change]], "Edit")),B1994)</f>
        <v>3</v>
      </c>
      <c r="C1995" s="20">
        <v>44799</v>
      </c>
      <c r="D1995" s="2" t="s">
        <v>2162</v>
      </c>
      <c r="E1995" t="s">
        <v>2024</v>
      </c>
      <c r="F1995" s="14" t="s">
        <v>1959</v>
      </c>
      <c r="G1995" s="25" t="s">
        <v>1784</v>
      </c>
      <c r="H1995" s="3" t="s">
        <v>15</v>
      </c>
      <c r="I1995" s="22" t="s">
        <v>1800</v>
      </c>
      <c r="J1995" s="27"/>
      <c r="K1995" s="3" t="s">
        <v>14</v>
      </c>
      <c r="L1995" t="s">
        <v>2564</v>
      </c>
      <c r="M1995" s="3"/>
    </row>
    <row r="1996" spans="1:13" ht="15.75">
      <c r="A1996" t="s">
        <v>2035</v>
      </c>
      <c r="B1996">
        <f ca="1">IF(OR(changes[[#This Row],[Type]]="Checklist",changes[[#This Row],[Type]]="checklist-flat"),1+IF(changes[[#This Row],[Type of change]] = "Edit",COUNTIFS($I$4:changes[[#This Row],[Name]],changes[[#This Row],[Name]], $E$4:changes[[#This Row],[Type of change]], "Edit")),B1995)</f>
        <v>3</v>
      </c>
      <c r="C1996" s="20">
        <v>44799</v>
      </c>
      <c r="D1996" s="2" t="s">
        <v>2162</v>
      </c>
      <c r="E1996" t="s">
        <v>2024</v>
      </c>
      <c r="F1996" s="14" t="s">
        <v>1959</v>
      </c>
      <c r="G1996" s="25" t="s">
        <v>1784</v>
      </c>
      <c r="H1996" s="3" t="s">
        <v>15</v>
      </c>
      <c r="I1996" s="22" t="s">
        <v>1801</v>
      </c>
      <c r="J1996" s="27"/>
      <c r="K1996" s="3" t="s">
        <v>14</v>
      </c>
      <c r="L1996" t="s">
        <v>2564</v>
      </c>
      <c r="M1996" s="3"/>
    </row>
    <row r="1997" spans="1:13" ht="15.75">
      <c r="A1997" t="s">
        <v>2035</v>
      </c>
      <c r="B1997">
        <f ca="1">IF(OR(changes[[#This Row],[Type]]="Checklist",changes[[#This Row],[Type]]="checklist-flat"),1+IF(changes[[#This Row],[Type of change]] = "Edit",COUNTIFS($I$4:changes[[#This Row],[Name]],changes[[#This Row],[Name]], $E$4:changes[[#This Row],[Type of change]], "Edit")),B1996)</f>
        <v>3</v>
      </c>
      <c r="C1997" s="20">
        <v>44799</v>
      </c>
      <c r="D1997" s="2" t="s">
        <v>2162</v>
      </c>
      <c r="E1997" t="s">
        <v>2024</v>
      </c>
      <c r="F1997" s="14" t="s">
        <v>1959</v>
      </c>
      <c r="G1997" s="25" t="s">
        <v>1784</v>
      </c>
      <c r="H1997" s="3" t="s">
        <v>15</v>
      </c>
      <c r="I1997" s="22" t="s">
        <v>1602</v>
      </c>
      <c r="J1997" s="27"/>
      <c r="K1997" s="3" t="s">
        <v>14</v>
      </c>
      <c r="L1997" t="s">
        <v>2564</v>
      </c>
      <c r="M1997" s="3"/>
    </row>
    <row r="1998" spans="1:13" ht="15.75">
      <c r="A1998" t="s">
        <v>2035</v>
      </c>
      <c r="B1998">
        <f ca="1">IF(OR(changes[[#This Row],[Type]]="Checklist",changes[[#This Row],[Type]]="checklist-flat"),1+IF(changes[[#This Row],[Type of change]] = "Edit",COUNTIFS($I$4:changes[[#This Row],[Name]],changes[[#This Row],[Name]], $E$4:changes[[#This Row],[Type of change]], "Edit")),B1997)</f>
        <v>3</v>
      </c>
      <c r="C1998" s="20">
        <v>44799</v>
      </c>
      <c r="D1998" s="2" t="s">
        <v>2162</v>
      </c>
      <c r="E1998" t="s">
        <v>2024</v>
      </c>
      <c r="F1998" s="14" t="s">
        <v>1959</v>
      </c>
      <c r="G1998" s="25" t="s">
        <v>1784</v>
      </c>
      <c r="H1998" s="3" t="s">
        <v>15</v>
      </c>
      <c r="I1998" s="22" t="s">
        <v>1802</v>
      </c>
      <c r="J1998" s="27"/>
      <c r="K1998" s="3" t="s">
        <v>14</v>
      </c>
      <c r="L1998" t="s">
        <v>2564</v>
      </c>
      <c r="M1998" s="3"/>
    </row>
    <row r="1999" spans="1:13" ht="15.75">
      <c r="A1999" t="s">
        <v>2035</v>
      </c>
      <c r="B1999">
        <f ca="1">IF(OR(changes[[#This Row],[Type]]="Checklist",changes[[#This Row],[Type]]="checklist-flat"),1+IF(changes[[#This Row],[Type of change]] = "Edit",COUNTIFS($I$4:changes[[#This Row],[Name]],changes[[#This Row],[Name]], $E$4:changes[[#This Row],[Type of change]], "Edit")),B1998)</f>
        <v>3</v>
      </c>
      <c r="C1999" s="20">
        <v>44799</v>
      </c>
      <c r="D1999" s="2" t="s">
        <v>2162</v>
      </c>
      <c r="E1999" t="s">
        <v>2024</v>
      </c>
      <c r="F1999" s="14" t="s">
        <v>1959</v>
      </c>
      <c r="G1999" s="25" t="s">
        <v>1784</v>
      </c>
      <c r="H1999" s="3" t="s">
        <v>15</v>
      </c>
      <c r="I1999" s="22" t="s">
        <v>1803</v>
      </c>
      <c r="J1999" s="27"/>
      <c r="K1999" s="3" t="s">
        <v>14</v>
      </c>
      <c r="L1999" t="s">
        <v>2564</v>
      </c>
      <c r="M1999" s="3"/>
    </row>
    <row r="2000" spans="1:13" ht="15.75">
      <c r="A2000" t="s">
        <v>2035</v>
      </c>
      <c r="B2000">
        <f ca="1">IF(OR(changes[[#This Row],[Type]]="Checklist",changes[[#This Row],[Type]]="checklist-flat"),1+IF(changes[[#This Row],[Type of change]] = "Edit",COUNTIFS($I$4:changes[[#This Row],[Name]],changes[[#This Row],[Name]], $E$4:changes[[#This Row],[Type of change]], "Edit")),B1999)</f>
        <v>3</v>
      </c>
      <c r="C2000" s="20">
        <v>44799</v>
      </c>
      <c r="D2000" s="2" t="s">
        <v>2162</v>
      </c>
      <c r="E2000" t="s">
        <v>2024</v>
      </c>
      <c r="F2000" s="14" t="s">
        <v>1959</v>
      </c>
      <c r="G2000" s="25" t="s">
        <v>1784</v>
      </c>
      <c r="H2000" s="3" t="s">
        <v>24</v>
      </c>
      <c r="I2000" s="22" t="s">
        <v>57</v>
      </c>
      <c r="J2000" s="27"/>
      <c r="K2000" s="3" t="s">
        <v>14</v>
      </c>
      <c r="L2000" t="s">
        <v>2564</v>
      </c>
      <c r="M2000" s="3"/>
    </row>
    <row r="2001" spans="1:13" ht="15.75">
      <c r="A2001" t="s">
        <v>2035</v>
      </c>
      <c r="B2001">
        <f ca="1">IF(OR(changes[[#This Row],[Type]]="Checklist",changes[[#This Row],[Type]]="checklist-flat"),1+IF(changes[[#This Row],[Type of change]] = "Edit",COUNTIFS($I$4:changes[[#This Row],[Name]],changes[[#This Row],[Name]], $E$4:changes[[#This Row],[Type of change]], "Edit")),B2000)</f>
        <v>2</v>
      </c>
      <c r="C2001" s="20">
        <v>44799</v>
      </c>
      <c r="D2001" s="2" t="s">
        <v>2162</v>
      </c>
      <c r="E2001" t="s">
        <v>2024</v>
      </c>
      <c r="F2001" s="14" t="s">
        <v>1958</v>
      </c>
      <c r="G2001" s="25" t="s">
        <v>1588</v>
      </c>
      <c r="H2001" s="23" t="s">
        <v>430</v>
      </c>
      <c r="I2001" s="25" t="s">
        <v>1588</v>
      </c>
      <c r="J2001" s="26"/>
      <c r="K2001" s="3" t="s">
        <v>14</v>
      </c>
      <c r="M2001" s="3" t="s">
        <v>2565</v>
      </c>
    </row>
    <row r="2002" spans="1:13" ht="15.75">
      <c r="A2002" t="s">
        <v>2035</v>
      </c>
      <c r="B2002">
        <f ca="1">IF(OR(changes[[#This Row],[Type]]="Checklist",changes[[#This Row],[Type]]="checklist-flat"),1+IF(changes[[#This Row],[Type of change]] = "Edit",COUNTIFS($I$4:changes[[#This Row],[Name]],changes[[#This Row],[Name]], $E$4:changes[[#This Row],[Type of change]], "Edit")),B2001)</f>
        <v>2</v>
      </c>
      <c r="C2002" s="20">
        <v>44799</v>
      </c>
      <c r="D2002" s="2" t="s">
        <v>2162</v>
      </c>
      <c r="E2002" t="s">
        <v>2024</v>
      </c>
      <c r="F2002" s="14" t="s">
        <v>1958</v>
      </c>
      <c r="G2002" s="25" t="s">
        <v>1588</v>
      </c>
      <c r="H2002" s="3" t="s">
        <v>432</v>
      </c>
      <c r="I2002" s="22" t="s">
        <v>1589</v>
      </c>
      <c r="J2002" s="27"/>
      <c r="K2002" s="3" t="s">
        <v>14</v>
      </c>
      <c r="M2002" s="3"/>
    </row>
    <row r="2003" spans="1:13" ht="15.75">
      <c r="A2003" t="s">
        <v>2035</v>
      </c>
      <c r="B2003">
        <f ca="1">IF(OR(changes[[#This Row],[Type]]="Checklist",changes[[#This Row],[Type]]="checklist-flat"),1+IF(changes[[#This Row],[Type of change]] = "Edit",COUNTIFS($I$4:changes[[#This Row],[Name]],changes[[#This Row],[Name]], $E$4:changes[[#This Row],[Type of change]], "Edit")),B2002)</f>
        <v>2</v>
      </c>
      <c r="C2003" s="20">
        <v>44799</v>
      </c>
      <c r="D2003" s="2" t="s">
        <v>2162</v>
      </c>
      <c r="E2003" t="s">
        <v>2024</v>
      </c>
      <c r="F2003" s="14" t="s">
        <v>1958</v>
      </c>
      <c r="G2003" s="25" t="s">
        <v>1588</v>
      </c>
      <c r="H2003" s="3" t="s">
        <v>15</v>
      </c>
      <c r="I2003" s="22" t="s">
        <v>1590</v>
      </c>
      <c r="J2003" s="27"/>
      <c r="K2003" s="3" t="s">
        <v>14</v>
      </c>
      <c r="M2003" s="3"/>
    </row>
    <row r="2004" spans="1:13" ht="15.75">
      <c r="A2004" t="s">
        <v>2035</v>
      </c>
      <c r="B2004">
        <f ca="1">IF(OR(changes[[#This Row],[Type]]="Checklist",changes[[#This Row],[Type]]="checklist-flat"),1+IF(changes[[#This Row],[Type of change]] = "Edit",COUNTIFS($I$4:changes[[#This Row],[Name]],changes[[#This Row],[Name]], $E$4:changes[[#This Row],[Type of change]], "Edit")),B2003)</f>
        <v>2</v>
      </c>
      <c r="C2004" s="20">
        <v>44799</v>
      </c>
      <c r="D2004" s="2" t="s">
        <v>2162</v>
      </c>
      <c r="E2004" t="s">
        <v>2024</v>
      </c>
      <c r="F2004" s="14" t="s">
        <v>1958</v>
      </c>
      <c r="G2004" s="25" t="s">
        <v>1588</v>
      </c>
      <c r="H2004" s="3" t="s">
        <v>15</v>
      </c>
      <c r="I2004" s="22" t="s">
        <v>1591</v>
      </c>
      <c r="J2004" s="27"/>
      <c r="K2004" s="3" t="s">
        <v>14</v>
      </c>
      <c r="M2004" s="3"/>
    </row>
    <row r="2005" spans="1:13" ht="15.75">
      <c r="A2005" t="s">
        <v>2035</v>
      </c>
      <c r="B2005">
        <f ca="1">IF(OR(changes[[#This Row],[Type]]="Checklist",changes[[#This Row],[Type]]="checklist-flat"),1+IF(changes[[#This Row],[Type of change]] = "Edit",COUNTIFS($I$4:changes[[#This Row],[Name]],changes[[#This Row],[Name]], $E$4:changes[[#This Row],[Type of change]], "Edit")),B2004)</f>
        <v>2</v>
      </c>
      <c r="C2005" s="20">
        <v>44799</v>
      </c>
      <c r="D2005" s="2" t="s">
        <v>2162</v>
      </c>
      <c r="E2005" t="s">
        <v>2024</v>
      </c>
      <c r="F2005" s="14" t="s">
        <v>1958</v>
      </c>
      <c r="G2005" s="25" t="s">
        <v>1588</v>
      </c>
      <c r="H2005" s="3" t="s">
        <v>15</v>
      </c>
      <c r="I2005" s="22" t="s">
        <v>1592</v>
      </c>
      <c r="J2005" s="27"/>
      <c r="K2005" s="3" t="s">
        <v>14</v>
      </c>
      <c r="M2005" s="3"/>
    </row>
    <row r="2006" spans="1:13" ht="15.75">
      <c r="A2006" t="s">
        <v>2035</v>
      </c>
      <c r="B2006">
        <f ca="1">IF(OR(changes[[#This Row],[Type]]="Checklist",changes[[#This Row],[Type]]="checklist-flat"),1+IF(changes[[#This Row],[Type of change]] = "Edit",COUNTIFS($I$4:changes[[#This Row],[Name]],changes[[#This Row],[Name]], $E$4:changes[[#This Row],[Type of change]], "Edit")),B2005)</f>
        <v>2</v>
      </c>
      <c r="C2006" s="20">
        <v>44799</v>
      </c>
      <c r="D2006" s="2" t="s">
        <v>2162</v>
      </c>
      <c r="E2006" t="s">
        <v>2024</v>
      </c>
      <c r="F2006" s="14" t="s">
        <v>1958</v>
      </c>
      <c r="G2006" s="25" t="s">
        <v>1588</v>
      </c>
      <c r="H2006" s="3" t="s">
        <v>15</v>
      </c>
      <c r="I2006" s="22" t="s">
        <v>1593</v>
      </c>
      <c r="J2006" s="27"/>
      <c r="K2006" s="3" t="s">
        <v>14</v>
      </c>
      <c r="M2006" s="3"/>
    </row>
    <row r="2007" spans="1:13" ht="15.75">
      <c r="A2007" t="s">
        <v>2035</v>
      </c>
      <c r="B2007">
        <f ca="1">IF(OR(changes[[#This Row],[Type]]="Checklist",changes[[#This Row],[Type]]="checklist-flat"),1+IF(changes[[#This Row],[Type of change]] = "Edit",COUNTIFS($I$4:changes[[#This Row],[Name]],changes[[#This Row],[Name]], $E$4:changes[[#This Row],[Type of change]], "Edit")),B2006)</f>
        <v>2</v>
      </c>
      <c r="C2007" s="20">
        <v>44799</v>
      </c>
      <c r="D2007" s="2" t="s">
        <v>2162</v>
      </c>
      <c r="E2007" t="s">
        <v>2024</v>
      </c>
      <c r="F2007" s="14" t="s">
        <v>1958</v>
      </c>
      <c r="G2007" s="25" t="s">
        <v>1588</v>
      </c>
      <c r="H2007" s="3" t="s">
        <v>432</v>
      </c>
      <c r="I2007" s="22" t="s">
        <v>1594</v>
      </c>
      <c r="J2007" s="27"/>
      <c r="K2007" s="3" t="s">
        <v>14</v>
      </c>
      <c r="M2007" s="3"/>
    </row>
    <row r="2008" spans="1:13" ht="15.75">
      <c r="A2008" t="s">
        <v>2035</v>
      </c>
      <c r="B2008">
        <f ca="1">IF(OR(changes[[#This Row],[Type]]="Checklist",changes[[#This Row],[Type]]="checklist-flat"),1+IF(changes[[#This Row],[Type of change]] = "Edit",COUNTIFS($I$4:changes[[#This Row],[Name]],changes[[#This Row],[Name]], $E$4:changes[[#This Row],[Type of change]], "Edit")),B2007)</f>
        <v>2</v>
      </c>
      <c r="C2008" s="20">
        <v>44799</v>
      </c>
      <c r="D2008" s="2" t="s">
        <v>2162</v>
      </c>
      <c r="E2008" t="s">
        <v>2024</v>
      </c>
      <c r="F2008" s="14" t="s">
        <v>1958</v>
      </c>
      <c r="G2008" s="25" t="s">
        <v>1588</v>
      </c>
      <c r="H2008" s="3" t="s">
        <v>15</v>
      </c>
      <c r="I2008" s="22" t="s">
        <v>1595</v>
      </c>
      <c r="J2008" s="27"/>
      <c r="K2008" s="3" t="s">
        <v>14</v>
      </c>
      <c r="M2008" s="3"/>
    </row>
    <row r="2009" spans="1:13" ht="15.75">
      <c r="A2009" t="s">
        <v>2035</v>
      </c>
      <c r="B2009">
        <f ca="1">IF(OR(changes[[#This Row],[Type]]="Checklist",changes[[#This Row],[Type]]="checklist-flat"),1+IF(changes[[#This Row],[Type of change]] = "Edit",COUNTIFS($I$4:changes[[#This Row],[Name]],changes[[#This Row],[Name]], $E$4:changes[[#This Row],[Type of change]], "Edit")),B2008)</f>
        <v>2</v>
      </c>
      <c r="C2009" s="20">
        <v>44799</v>
      </c>
      <c r="D2009" s="2" t="s">
        <v>2162</v>
      </c>
      <c r="E2009" t="s">
        <v>2024</v>
      </c>
      <c r="F2009" s="14" t="s">
        <v>1958</v>
      </c>
      <c r="G2009" s="25" t="s">
        <v>1588</v>
      </c>
      <c r="H2009" s="3" t="s">
        <v>15</v>
      </c>
      <c r="I2009" s="22" t="s">
        <v>1596</v>
      </c>
      <c r="J2009" s="27"/>
      <c r="K2009" s="3" t="s">
        <v>14</v>
      </c>
      <c r="M2009" s="3"/>
    </row>
    <row r="2010" spans="1:13" ht="15.75">
      <c r="A2010" t="s">
        <v>2035</v>
      </c>
      <c r="B2010">
        <f ca="1">IF(OR(changes[[#This Row],[Type]]="Checklist",changes[[#This Row],[Type]]="checklist-flat"),1+IF(changes[[#This Row],[Type of change]] = "Edit",COUNTIFS($I$4:changes[[#This Row],[Name]],changes[[#This Row],[Name]], $E$4:changes[[#This Row],[Type of change]], "Edit")),B2009)</f>
        <v>2</v>
      </c>
      <c r="C2010" s="20">
        <v>44799</v>
      </c>
      <c r="D2010" s="2" t="s">
        <v>2162</v>
      </c>
      <c r="E2010" t="s">
        <v>2024</v>
      </c>
      <c r="F2010" s="14" t="s">
        <v>1958</v>
      </c>
      <c r="G2010" s="25" t="s">
        <v>1588</v>
      </c>
      <c r="H2010" s="3" t="s">
        <v>15</v>
      </c>
      <c r="I2010" s="22" t="s">
        <v>1597</v>
      </c>
      <c r="J2010" s="27"/>
      <c r="K2010" s="3" t="s">
        <v>14</v>
      </c>
      <c r="M2010" s="3"/>
    </row>
    <row r="2011" spans="1:13" ht="15.75">
      <c r="A2011" t="s">
        <v>2035</v>
      </c>
      <c r="B2011">
        <f ca="1">IF(OR(changes[[#This Row],[Type]]="Checklist",changes[[#This Row],[Type]]="checklist-flat"),1+IF(changes[[#This Row],[Type of change]] = "Edit",COUNTIFS($I$4:changes[[#This Row],[Name]],changes[[#This Row],[Name]], $E$4:changes[[#This Row],[Type of change]], "Edit")),B2010)</f>
        <v>2</v>
      </c>
      <c r="C2011" s="20">
        <v>44799</v>
      </c>
      <c r="D2011" s="2" t="s">
        <v>2162</v>
      </c>
      <c r="E2011" t="s">
        <v>2024</v>
      </c>
      <c r="F2011" s="14" t="s">
        <v>1958</v>
      </c>
      <c r="G2011" s="25" t="s">
        <v>1588</v>
      </c>
      <c r="H2011" s="3" t="s">
        <v>432</v>
      </c>
      <c r="I2011" s="22" t="s">
        <v>1598</v>
      </c>
      <c r="J2011" s="27"/>
      <c r="K2011" s="3" t="s">
        <v>14</v>
      </c>
      <c r="M2011" s="3"/>
    </row>
    <row r="2012" spans="1:13" ht="15.75">
      <c r="A2012" t="s">
        <v>2035</v>
      </c>
      <c r="B2012">
        <f ca="1">IF(OR(changes[[#This Row],[Type]]="Checklist",changes[[#This Row],[Type]]="checklist-flat"),1+IF(changes[[#This Row],[Type of change]] = "Edit",COUNTIFS($I$4:changes[[#This Row],[Name]],changes[[#This Row],[Name]], $E$4:changes[[#This Row],[Type of change]], "Edit")),B2011)</f>
        <v>2</v>
      </c>
      <c r="C2012" s="20">
        <v>44799</v>
      </c>
      <c r="D2012" s="2" t="s">
        <v>2162</v>
      </c>
      <c r="E2012" t="s">
        <v>2024</v>
      </c>
      <c r="F2012" s="14" t="s">
        <v>1958</v>
      </c>
      <c r="G2012" s="25" t="s">
        <v>1588</v>
      </c>
      <c r="H2012" s="3" t="s">
        <v>15</v>
      </c>
      <c r="I2012" s="22" t="s">
        <v>1599</v>
      </c>
      <c r="J2012" s="27"/>
      <c r="K2012" s="3" t="s">
        <v>14</v>
      </c>
      <c r="M2012" s="3"/>
    </row>
    <row r="2013" spans="1:13" ht="15.75">
      <c r="A2013" t="s">
        <v>2035</v>
      </c>
      <c r="B2013">
        <f ca="1">IF(OR(changes[[#This Row],[Type]]="Checklist",changes[[#This Row],[Type]]="checklist-flat"),1+IF(changes[[#This Row],[Type of change]] = "Edit",COUNTIFS($I$4:changes[[#This Row],[Name]],changes[[#This Row],[Name]], $E$4:changes[[#This Row],[Type of change]], "Edit")),B2012)</f>
        <v>2</v>
      </c>
      <c r="C2013" s="20">
        <v>44799</v>
      </c>
      <c r="D2013" s="2" t="s">
        <v>2162</v>
      </c>
      <c r="E2013" t="s">
        <v>2024</v>
      </c>
      <c r="F2013" s="14" t="s">
        <v>1958</v>
      </c>
      <c r="G2013" s="25" t="s">
        <v>1588</v>
      </c>
      <c r="H2013" s="3" t="s">
        <v>15</v>
      </c>
      <c r="I2013" s="22" t="s">
        <v>1600</v>
      </c>
      <c r="J2013" s="27"/>
      <c r="K2013" s="3" t="s">
        <v>14</v>
      </c>
      <c r="M2013" s="3"/>
    </row>
    <row r="2014" spans="1:13" ht="15.75">
      <c r="A2014" t="s">
        <v>2035</v>
      </c>
      <c r="B2014">
        <f ca="1">IF(OR(changes[[#This Row],[Type]]="Checklist",changes[[#This Row],[Type]]="checklist-flat"),1+IF(changes[[#This Row],[Type of change]] = "Edit",COUNTIFS($I$4:changes[[#This Row],[Name]],changes[[#This Row],[Name]], $E$4:changes[[#This Row],[Type of change]], "Edit")),B2013)</f>
        <v>2</v>
      </c>
      <c r="C2014" s="20">
        <v>44799</v>
      </c>
      <c r="D2014" s="2" t="s">
        <v>2162</v>
      </c>
      <c r="E2014" t="s">
        <v>2024</v>
      </c>
      <c r="F2014" s="14" t="s">
        <v>1958</v>
      </c>
      <c r="G2014" s="25" t="s">
        <v>1588</v>
      </c>
      <c r="H2014" s="3" t="s">
        <v>15</v>
      </c>
      <c r="I2014" s="22" t="s">
        <v>1601</v>
      </c>
      <c r="J2014" s="27"/>
      <c r="K2014" s="3" t="s">
        <v>14</v>
      </c>
      <c r="M2014" s="3"/>
    </row>
    <row r="2015" spans="1:13" ht="15.75">
      <c r="A2015" t="s">
        <v>2035</v>
      </c>
      <c r="B2015">
        <f ca="1">IF(OR(changes[[#This Row],[Type]]="Checklist",changes[[#This Row],[Type]]="checklist-flat"),1+IF(changes[[#This Row],[Type of change]] = "Edit",COUNTIFS($I$4:changes[[#This Row],[Name]],changes[[#This Row],[Name]], $E$4:changes[[#This Row],[Type of change]], "Edit")),B2014)</f>
        <v>2</v>
      </c>
      <c r="C2015" s="20">
        <v>44799</v>
      </c>
      <c r="D2015" s="2" t="s">
        <v>2162</v>
      </c>
      <c r="E2015" t="s">
        <v>2024</v>
      </c>
      <c r="F2015" s="14" t="s">
        <v>1958</v>
      </c>
      <c r="G2015" s="25" t="s">
        <v>1588</v>
      </c>
      <c r="H2015" s="3" t="s">
        <v>15</v>
      </c>
      <c r="I2015" s="22" t="s">
        <v>1602</v>
      </c>
      <c r="J2015" s="27"/>
      <c r="K2015" s="3" t="s">
        <v>14</v>
      </c>
      <c r="M2015" s="3"/>
    </row>
    <row r="2016" spans="1:13" ht="15.75">
      <c r="A2016" t="s">
        <v>2035</v>
      </c>
      <c r="B2016">
        <f ca="1">IF(OR(changes[[#This Row],[Type]]="Checklist",changes[[#This Row],[Type]]="checklist-flat"),1+IF(changes[[#This Row],[Type of change]] = "Edit",COUNTIFS($I$4:changes[[#This Row],[Name]],changes[[#This Row],[Name]], $E$4:changes[[#This Row],[Type of change]], "Edit")),B2015)</f>
        <v>2</v>
      </c>
      <c r="C2016" s="20">
        <v>44799</v>
      </c>
      <c r="D2016" s="2" t="s">
        <v>2162</v>
      </c>
      <c r="E2016" t="s">
        <v>2024</v>
      </c>
      <c r="F2016" s="14" t="s">
        <v>1958</v>
      </c>
      <c r="G2016" s="25" t="s">
        <v>1588</v>
      </c>
      <c r="H2016" s="3" t="s">
        <v>432</v>
      </c>
      <c r="I2016" s="22" t="s">
        <v>1603</v>
      </c>
      <c r="J2016" s="27"/>
      <c r="K2016" s="3" t="s">
        <v>14</v>
      </c>
      <c r="M2016" s="3"/>
    </row>
    <row r="2017" spans="1:13" ht="15.75">
      <c r="A2017" t="s">
        <v>2035</v>
      </c>
      <c r="B2017">
        <f ca="1">IF(OR(changes[[#This Row],[Type]]="Checklist",changes[[#This Row],[Type]]="checklist-flat"),1+IF(changes[[#This Row],[Type of change]] = "Edit",COUNTIFS($I$4:changes[[#This Row],[Name]],changes[[#This Row],[Name]], $E$4:changes[[#This Row],[Type of change]], "Edit")),B2016)</f>
        <v>2</v>
      </c>
      <c r="C2017" s="20">
        <v>44799</v>
      </c>
      <c r="D2017" s="2" t="s">
        <v>2162</v>
      </c>
      <c r="E2017" t="s">
        <v>2024</v>
      </c>
      <c r="F2017" s="14" t="s">
        <v>1958</v>
      </c>
      <c r="G2017" s="25" t="s">
        <v>1588</v>
      </c>
      <c r="H2017" s="3" t="s">
        <v>15</v>
      </c>
      <c r="I2017" s="22" t="s">
        <v>1604</v>
      </c>
      <c r="J2017" s="27"/>
      <c r="K2017" s="3" t="s">
        <v>14</v>
      </c>
      <c r="M2017" s="3"/>
    </row>
    <row r="2018" spans="1:13" ht="15.75">
      <c r="A2018" t="s">
        <v>2035</v>
      </c>
      <c r="B2018">
        <f ca="1">IF(OR(changes[[#This Row],[Type]]="Checklist",changes[[#This Row],[Type]]="checklist-flat"),1+IF(changes[[#This Row],[Type of change]] = "Edit",COUNTIFS($I$4:changes[[#This Row],[Name]],changes[[#This Row],[Name]], $E$4:changes[[#This Row],[Type of change]], "Edit")),B2017)</f>
        <v>2</v>
      </c>
      <c r="C2018" s="20">
        <v>44799</v>
      </c>
      <c r="D2018" s="2" t="s">
        <v>2162</v>
      </c>
      <c r="E2018" t="s">
        <v>2024</v>
      </c>
      <c r="F2018" s="14" t="s">
        <v>1958</v>
      </c>
      <c r="G2018" s="25" t="s">
        <v>1588</v>
      </c>
      <c r="H2018" s="3" t="s">
        <v>15</v>
      </c>
      <c r="I2018" s="22" t="s">
        <v>1605</v>
      </c>
      <c r="J2018" s="27"/>
      <c r="K2018" s="3" t="s">
        <v>14</v>
      </c>
      <c r="M2018" s="3"/>
    </row>
    <row r="2019" spans="1:13" ht="15.75">
      <c r="A2019" t="s">
        <v>2035</v>
      </c>
      <c r="B2019">
        <f ca="1">IF(OR(changes[[#This Row],[Type]]="Checklist",changes[[#This Row],[Type]]="checklist-flat"),1+IF(changes[[#This Row],[Type of change]] = "Edit",COUNTIFS($I$4:changes[[#This Row],[Name]],changes[[#This Row],[Name]], $E$4:changes[[#This Row],[Type of change]], "Edit")),B2018)</f>
        <v>2</v>
      </c>
      <c r="C2019" s="20">
        <v>44799</v>
      </c>
      <c r="D2019" s="2" t="s">
        <v>2162</v>
      </c>
      <c r="E2019" t="s">
        <v>2024</v>
      </c>
      <c r="F2019" s="14" t="s">
        <v>1958</v>
      </c>
      <c r="G2019" s="25" t="s">
        <v>1588</v>
      </c>
      <c r="H2019" s="3" t="s">
        <v>15</v>
      </c>
      <c r="I2019" s="22" t="s">
        <v>1606</v>
      </c>
      <c r="J2019" s="27"/>
      <c r="K2019" s="3" t="s">
        <v>14</v>
      </c>
      <c r="M2019" s="3"/>
    </row>
    <row r="2020" spans="1:13" ht="15.75">
      <c r="A2020" t="s">
        <v>2035</v>
      </c>
      <c r="B2020">
        <f ca="1">IF(OR(changes[[#This Row],[Type]]="Checklist",changes[[#This Row],[Type]]="checklist-flat"),1+IF(changes[[#This Row],[Type of change]] = "Edit",COUNTIFS($I$4:changes[[#This Row],[Name]],changes[[#This Row],[Name]], $E$4:changes[[#This Row],[Type of change]], "Edit")),B2019)</f>
        <v>2</v>
      </c>
      <c r="C2020" s="20">
        <v>44799</v>
      </c>
      <c r="D2020" s="2" t="s">
        <v>2162</v>
      </c>
      <c r="E2020" t="s">
        <v>2024</v>
      </c>
      <c r="F2020" s="14" t="s">
        <v>1958</v>
      </c>
      <c r="G2020" s="25" t="s">
        <v>1588</v>
      </c>
      <c r="H2020" s="3" t="s">
        <v>15</v>
      </c>
      <c r="I2020" s="22" t="s">
        <v>1607</v>
      </c>
      <c r="J2020" s="27"/>
      <c r="K2020" s="3" t="s">
        <v>14</v>
      </c>
      <c r="M2020" s="3"/>
    </row>
    <row r="2021" spans="1:13" ht="15.75">
      <c r="A2021" t="s">
        <v>2035</v>
      </c>
      <c r="B2021">
        <f ca="1">IF(OR(changes[[#This Row],[Type]]="Checklist",changes[[#This Row],[Type]]="checklist-flat"),1+IF(changes[[#This Row],[Type of change]] = "Edit",COUNTIFS($I$4:changes[[#This Row],[Name]],changes[[#This Row],[Name]], $E$4:changes[[#This Row],[Type of change]], "Edit")),B2020)</f>
        <v>2</v>
      </c>
      <c r="C2021" s="20">
        <v>44799</v>
      </c>
      <c r="D2021" s="2" t="s">
        <v>2162</v>
      </c>
      <c r="E2021" t="s">
        <v>2024</v>
      </c>
      <c r="F2021" s="14" t="s">
        <v>1958</v>
      </c>
      <c r="G2021" s="25" t="s">
        <v>1588</v>
      </c>
      <c r="H2021" s="3" t="s">
        <v>24</v>
      </c>
      <c r="I2021" s="22" t="s">
        <v>1608</v>
      </c>
      <c r="J2021" s="27"/>
      <c r="K2021" s="3" t="s">
        <v>14</v>
      </c>
      <c r="M2021" s="3"/>
    </row>
    <row r="2022" spans="1:13" ht="15.75">
      <c r="A2022" t="s">
        <v>2035</v>
      </c>
      <c r="B2022">
        <f ca="1">IF(OR(changes[[#This Row],[Type]]="Checklist",changes[[#This Row],[Type]]="checklist-flat"),1+IF(changes[[#This Row],[Type of change]] = "Edit",COUNTIFS($I$4:changes[[#This Row],[Name]],changes[[#This Row],[Name]], $E$4:changes[[#This Row],[Type of change]], "Edit")),B2021)</f>
        <v>2</v>
      </c>
      <c r="C2022" s="20">
        <v>44804</v>
      </c>
      <c r="D2022" s="2" t="s">
        <v>2201</v>
      </c>
      <c r="E2022" t="s">
        <v>2024</v>
      </c>
      <c r="F2022" s="14" t="s">
        <v>1959</v>
      </c>
      <c r="G2022" s="14" t="s">
        <v>1247</v>
      </c>
      <c r="H2022" s="23" t="s">
        <v>12</v>
      </c>
      <c r="I2022" s="25" t="s">
        <v>1247</v>
      </c>
      <c r="J2022" s="26"/>
      <c r="K2022" s="3" t="s">
        <v>14</v>
      </c>
      <c r="L2022" t="s">
        <v>2566</v>
      </c>
      <c r="M2022" s="3"/>
    </row>
    <row r="2023" spans="1:13" ht="15.75">
      <c r="A2023" t="s">
        <v>2035</v>
      </c>
      <c r="B2023">
        <f ca="1">IF(OR(changes[[#This Row],[Type]]="Checklist",changes[[#This Row],[Type]]="checklist-flat"),1+IF(changes[[#This Row],[Type of change]] = "Edit",COUNTIFS($I$4:changes[[#This Row],[Name]],changes[[#This Row],[Name]], $E$4:changes[[#This Row],[Type of change]], "Edit")),B2022)</f>
        <v>2</v>
      </c>
      <c r="C2023" s="20">
        <v>44804</v>
      </c>
      <c r="D2023" s="2" t="s">
        <v>2201</v>
      </c>
      <c r="E2023" t="s">
        <v>2024</v>
      </c>
      <c r="F2023" s="14" t="s">
        <v>1959</v>
      </c>
      <c r="G2023" s="14" t="s">
        <v>1247</v>
      </c>
      <c r="H2023" s="3" t="s">
        <v>15</v>
      </c>
      <c r="I2023" s="22" t="s">
        <v>1248</v>
      </c>
      <c r="J2023" s="27"/>
      <c r="K2023" s="3" t="s">
        <v>14</v>
      </c>
      <c r="L2023" t="s">
        <v>2566</v>
      </c>
      <c r="M2023" s="3"/>
    </row>
    <row r="2024" spans="1:13" ht="15.75">
      <c r="A2024" t="s">
        <v>2035</v>
      </c>
      <c r="B2024">
        <f ca="1">IF(OR(changes[[#This Row],[Type]]="Checklist",changes[[#This Row],[Type]]="checklist-flat"),1+IF(changes[[#This Row],[Type of change]] = "Edit",COUNTIFS($I$4:changes[[#This Row],[Name]],changes[[#This Row],[Name]], $E$4:changes[[#This Row],[Type of change]], "Edit")),B2023)</f>
        <v>2</v>
      </c>
      <c r="C2024" s="20">
        <v>44804</v>
      </c>
      <c r="D2024" s="2" t="s">
        <v>2201</v>
      </c>
      <c r="E2024" t="s">
        <v>2024</v>
      </c>
      <c r="F2024" s="14" t="s">
        <v>1959</v>
      </c>
      <c r="G2024" s="14" t="s">
        <v>1247</v>
      </c>
      <c r="H2024" s="3" t="s">
        <v>15</v>
      </c>
      <c r="I2024" s="22" t="s">
        <v>1249</v>
      </c>
      <c r="J2024" s="27"/>
      <c r="K2024" s="3" t="s">
        <v>14</v>
      </c>
      <c r="L2024" t="s">
        <v>2566</v>
      </c>
      <c r="M2024" s="3"/>
    </row>
    <row r="2025" spans="1:13" ht="15.75">
      <c r="A2025" t="s">
        <v>2035</v>
      </c>
      <c r="B2025">
        <f ca="1">IF(OR(changes[[#This Row],[Type]]="Checklist",changes[[#This Row],[Type]]="checklist-flat"),1+IF(changes[[#This Row],[Type of change]] = "Edit",COUNTIFS($I$4:changes[[#This Row],[Name]],changes[[#This Row],[Name]], $E$4:changes[[#This Row],[Type of change]], "Edit")),B2024)</f>
        <v>2</v>
      </c>
      <c r="C2025" s="20">
        <v>44804</v>
      </c>
      <c r="D2025" s="2" t="s">
        <v>2201</v>
      </c>
      <c r="E2025" t="s">
        <v>2024</v>
      </c>
      <c r="F2025" s="14" t="s">
        <v>1959</v>
      </c>
      <c r="G2025" s="14" t="s">
        <v>1247</v>
      </c>
      <c r="H2025" s="3" t="s">
        <v>15</v>
      </c>
      <c r="I2025" s="22" t="s">
        <v>1250</v>
      </c>
      <c r="J2025" s="27"/>
      <c r="K2025" s="3" t="s">
        <v>14</v>
      </c>
      <c r="L2025" t="s">
        <v>2566</v>
      </c>
      <c r="M2025" s="3"/>
    </row>
    <row r="2026" spans="1:13" ht="15.75">
      <c r="A2026" t="s">
        <v>2035</v>
      </c>
      <c r="B2026">
        <f ca="1">IF(OR(changes[[#This Row],[Type]]="Checklist",changes[[#This Row],[Type]]="checklist-flat"),1+IF(changes[[#This Row],[Type of change]] = "Edit",COUNTIFS($I$4:changes[[#This Row],[Name]],changes[[#This Row],[Name]], $E$4:changes[[#This Row],[Type of change]], "Edit")),B2025)</f>
        <v>2</v>
      </c>
      <c r="C2026" s="20">
        <v>44804</v>
      </c>
      <c r="D2026" s="2" t="s">
        <v>2201</v>
      </c>
      <c r="E2026" t="s">
        <v>2024</v>
      </c>
      <c r="F2026" s="14" t="s">
        <v>1959</v>
      </c>
      <c r="G2026" s="14" t="s">
        <v>1247</v>
      </c>
      <c r="H2026" s="3" t="s">
        <v>15</v>
      </c>
      <c r="I2026" s="22" t="s">
        <v>1251</v>
      </c>
      <c r="J2026" s="27"/>
      <c r="K2026" s="3" t="s">
        <v>14</v>
      </c>
      <c r="L2026" t="s">
        <v>2566</v>
      </c>
      <c r="M2026" s="3"/>
    </row>
    <row r="2027" spans="1:13" ht="15.75">
      <c r="A2027" t="s">
        <v>2035</v>
      </c>
      <c r="B2027">
        <f ca="1">IF(OR(changes[[#This Row],[Type]]="Checklist",changes[[#This Row],[Type]]="checklist-flat"),1+IF(changes[[#This Row],[Type of change]] = "Edit",COUNTIFS($I$4:changes[[#This Row],[Name]],changes[[#This Row],[Name]], $E$4:changes[[#This Row],[Type of change]], "Edit")),B2026)</f>
        <v>2</v>
      </c>
      <c r="C2027" s="20">
        <v>44804</v>
      </c>
      <c r="D2027" s="2" t="s">
        <v>2201</v>
      </c>
      <c r="E2027" t="s">
        <v>2024</v>
      </c>
      <c r="F2027" s="14" t="s">
        <v>1959</v>
      </c>
      <c r="G2027" s="14" t="s">
        <v>1247</v>
      </c>
      <c r="H2027" s="3" t="s">
        <v>15</v>
      </c>
      <c r="I2027" s="22" t="s">
        <v>1252</v>
      </c>
      <c r="J2027" s="27"/>
      <c r="K2027" s="3" t="s">
        <v>14</v>
      </c>
      <c r="L2027" t="s">
        <v>2566</v>
      </c>
      <c r="M2027" s="3"/>
    </row>
    <row r="2028" spans="1:13" ht="15.75">
      <c r="A2028" t="s">
        <v>2035</v>
      </c>
      <c r="B2028">
        <f ca="1">IF(OR(changes[[#This Row],[Type]]="Checklist",changes[[#This Row],[Type]]="checklist-flat"),1+IF(changes[[#This Row],[Type of change]] = "Edit",COUNTIFS($I$4:changes[[#This Row],[Name]],changes[[#This Row],[Name]], $E$4:changes[[#This Row],[Type of change]], "Edit")),B2027)</f>
        <v>2</v>
      </c>
      <c r="C2028" s="20">
        <v>44804</v>
      </c>
      <c r="D2028" s="2" t="s">
        <v>2201</v>
      </c>
      <c r="E2028" t="s">
        <v>2024</v>
      </c>
      <c r="F2028" s="14" t="s">
        <v>1959</v>
      </c>
      <c r="G2028" s="14" t="s">
        <v>1247</v>
      </c>
      <c r="H2028" s="3" t="s">
        <v>15</v>
      </c>
      <c r="I2028" s="22" t="s">
        <v>1253</v>
      </c>
      <c r="J2028" s="27"/>
      <c r="K2028" s="3" t="s">
        <v>14</v>
      </c>
      <c r="L2028" t="s">
        <v>2566</v>
      </c>
      <c r="M2028" s="3"/>
    </row>
    <row r="2029" spans="1:13" ht="15.75">
      <c r="A2029" t="s">
        <v>2035</v>
      </c>
      <c r="B2029">
        <f ca="1">IF(OR(changes[[#This Row],[Type]]="Checklist",changes[[#This Row],[Type]]="checklist-flat"),1+IF(changes[[#This Row],[Type of change]] = "Edit",COUNTIFS($I$4:changes[[#This Row],[Name]],changes[[#This Row],[Name]], $E$4:changes[[#This Row],[Type of change]], "Edit")),B2028)</f>
        <v>2</v>
      </c>
      <c r="C2029" s="20">
        <v>44804</v>
      </c>
      <c r="D2029" s="2" t="s">
        <v>2201</v>
      </c>
      <c r="E2029" t="s">
        <v>2024</v>
      </c>
      <c r="F2029" s="14" t="s">
        <v>1959</v>
      </c>
      <c r="G2029" s="14" t="s">
        <v>1247</v>
      </c>
      <c r="H2029" s="3" t="s">
        <v>15</v>
      </c>
      <c r="I2029" s="22" t="s">
        <v>1254</v>
      </c>
      <c r="J2029" s="27"/>
      <c r="K2029" s="3" t="s">
        <v>14</v>
      </c>
      <c r="L2029" t="s">
        <v>2566</v>
      </c>
      <c r="M2029" s="3"/>
    </row>
    <row r="2030" spans="1:13" ht="15.75">
      <c r="A2030" t="s">
        <v>2035</v>
      </c>
      <c r="B2030">
        <f ca="1">IF(OR(changes[[#This Row],[Type]]="Checklist",changes[[#This Row],[Type]]="checklist-flat"),1+IF(changes[[#This Row],[Type of change]] = "Edit",COUNTIFS($I$4:changes[[#This Row],[Name]],changes[[#This Row],[Name]], $E$4:changes[[#This Row],[Type of change]], "Edit")),B2029)</f>
        <v>2</v>
      </c>
      <c r="C2030" s="20">
        <v>44804</v>
      </c>
      <c r="D2030" s="2" t="s">
        <v>2201</v>
      </c>
      <c r="E2030" t="s">
        <v>2024</v>
      </c>
      <c r="F2030" s="14" t="s">
        <v>1959</v>
      </c>
      <c r="G2030" s="14" t="s">
        <v>1247</v>
      </c>
      <c r="H2030" s="3" t="s">
        <v>15</v>
      </c>
      <c r="I2030" s="22" t="s">
        <v>1255</v>
      </c>
      <c r="J2030" s="27"/>
      <c r="K2030" s="3" t="s">
        <v>14</v>
      </c>
      <c r="L2030" t="s">
        <v>2566</v>
      </c>
      <c r="M2030" s="3"/>
    </row>
    <row r="2031" spans="1:13" ht="15.75">
      <c r="A2031" t="s">
        <v>2035</v>
      </c>
      <c r="B2031">
        <f ca="1">IF(OR(changes[[#This Row],[Type]]="Checklist",changes[[#This Row],[Type]]="checklist-flat"),1+IF(changes[[#This Row],[Type of change]] = "Edit",COUNTIFS($I$4:changes[[#This Row],[Name]],changes[[#This Row],[Name]], $E$4:changes[[#This Row],[Type of change]], "Edit")),B2030)</f>
        <v>2</v>
      </c>
      <c r="C2031" s="20">
        <v>44804</v>
      </c>
      <c r="D2031" s="2" t="s">
        <v>2201</v>
      </c>
      <c r="E2031" t="s">
        <v>2024</v>
      </c>
      <c r="F2031" s="14" t="s">
        <v>1959</v>
      </c>
      <c r="G2031" s="14" t="s">
        <v>1247</v>
      </c>
      <c r="H2031" s="3" t="s">
        <v>15</v>
      </c>
      <c r="I2031" s="22" t="s">
        <v>1256</v>
      </c>
      <c r="J2031" s="27"/>
      <c r="K2031" s="3" t="s">
        <v>14</v>
      </c>
      <c r="L2031" t="s">
        <v>2566</v>
      </c>
      <c r="M2031" s="3"/>
    </row>
    <row r="2032" spans="1:13" ht="15.75">
      <c r="A2032" t="s">
        <v>2035</v>
      </c>
      <c r="B2032">
        <f ca="1">IF(OR(changes[[#This Row],[Type]]="Checklist",changes[[#This Row],[Type]]="checklist-flat"),1+IF(changes[[#This Row],[Type of change]] = "Edit",COUNTIFS($I$4:changes[[#This Row],[Name]],changes[[#This Row],[Name]], $E$4:changes[[#This Row],[Type of change]], "Edit")),B2031)</f>
        <v>2</v>
      </c>
      <c r="C2032" s="20">
        <v>44804</v>
      </c>
      <c r="D2032" s="2" t="s">
        <v>2201</v>
      </c>
      <c r="E2032" t="s">
        <v>2024</v>
      </c>
      <c r="F2032" s="14" t="s">
        <v>1959</v>
      </c>
      <c r="G2032" s="14" t="s">
        <v>1247</v>
      </c>
      <c r="H2032" s="3" t="s">
        <v>15</v>
      </c>
      <c r="I2032" s="22" t="s">
        <v>1257</v>
      </c>
      <c r="J2032" s="27"/>
      <c r="K2032" s="3" t="s">
        <v>14</v>
      </c>
      <c r="L2032" t="s">
        <v>2566</v>
      </c>
      <c r="M2032" s="3"/>
    </row>
    <row r="2033" spans="1:13" ht="15.75">
      <c r="A2033" t="s">
        <v>2035</v>
      </c>
      <c r="B2033">
        <f ca="1">IF(OR(changes[[#This Row],[Type]]="Checklist",changes[[#This Row],[Type]]="checklist-flat"),1+IF(changes[[#This Row],[Type of change]] = "Edit",COUNTIFS($I$4:changes[[#This Row],[Name]],changes[[#This Row],[Name]], $E$4:changes[[#This Row],[Type of change]], "Edit")),B2032)</f>
        <v>2</v>
      </c>
      <c r="C2033" s="20">
        <v>44804</v>
      </c>
      <c r="D2033" s="2" t="s">
        <v>2201</v>
      </c>
      <c r="E2033" t="s">
        <v>2024</v>
      </c>
      <c r="F2033" s="14" t="s">
        <v>1959</v>
      </c>
      <c r="G2033" s="14" t="s">
        <v>1247</v>
      </c>
      <c r="H2033" s="3" t="s">
        <v>182</v>
      </c>
      <c r="I2033" s="22" t="s">
        <v>1258</v>
      </c>
      <c r="J2033" s="27"/>
      <c r="K2033" s="3" t="s">
        <v>14</v>
      </c>
      <c r="L2033" t="s">
        <v>2566</v>
      </c>
      <c r="M2033" s="3" t="s">
        <v>2567</v>
      </c>
    </row>
    <row r="2034" spans="1:13" ht="15.75">
      <c r="A2034" t="s">
        <v>2035</v>
      </c>
      <c r="B2034">
        <f ca="1">IF(OR(changes[[#This Row],[Type]]="Checklist",changes[[#This Row],[Type]]="checklist-flat"),1+IF(changes[[#This Row],[Type of change]] = "Edit",COUNTIFS($I$4:changes[[#This Row],[Name]],changes[[#This Row],[Name]], $E$4:changes[[#This Row],[Type of change]], "Edit")),B2033)</f>
        <v>2</v>
      </c>
      <c r="C2034" s="20">
        <v>44804</v>
      </c>
      <c r="D2034" s="2" t="s">
        <v>2201</v>
      </c>
      <c r="E2034" t="s">
        <v>2024</v>
      </c>
      <c r="F2034" s="14" t="s">
        <v>1959</v>
      </c>
      <c r="G2034" s="14" t="s">
        <v>1247</v>
      </c>
      <c r="H2034" s="3" t="s">
        <v>15</v>
      </c>
      <c r="I2034" s="22" t="s">
        <v>1259</v>
      </c>
      <c r="J2034" s="27"/>
      <c r="K2034" s="3" t="s">
        <v>14</v>
      </c>
      <c r="L2034" t="s">
        <v>2566</v>
      </c>
      <c r="M2034" s="3"/>
    </row>
    <row r="2035" spans="1:13" ht="15.75">
      <c r="A2035" t="s">
        <v>2035</v>
      </c>
      <c r="B2035">
        <f ca="1">IF(OR(changes[[#This Row],[Type]]="Checklist",changes[[#This Row],[Type]]="checklist-flat"),1+IF(changes[[#This Row],[Type of change]] = "Edit",COUNTIFS($I$4:changes[[#This Row],[Name]],changes[[#This Row],[Name]], $E$4:changes[[#This Row],[Type of change]], "Edit")),B2034)</f>
        <v>2</v>
      </c>
      <c r="C2035" s="20">
        <v>44804</v>
      </c>
      <c r="D2035" s="2" t="s">
        <v>2201</v>
      </c>
      <c r="E2035" t="s">
        <v>2024</v>
      </c>
      <c r="F2035" s="14" t="s">
        <v>1959</v>
      </c>
      <c r="G2035" s="14" t="s">
        <v>1247</v>
      </c>
      <c r="H2035" s="3" t="s">
        <v>15</v>
      </c>
      <c r="I2035" s="22" t="s">
        <v>1260</v>
      </c>
      <c r="J2035" s="27"/>
      <c r="K2035" s="3" t="s">
        <v>14</v>
      </c>
      <c r="L2035" t="s">
        <v>2566</v>
      </c>
      <c r="M2035" s="3"/>
    </row>
    <row r="2036" spans="1:13" ht="15.75">
      <c r="A2036" t="s">
        <v>2035</v>
      </c>
      <c r="B2036">
        <f ca="1">IF(OR(changes[[#This Row],[Type]]="Checklist",changes[[#This Row],[Type]]="checklist-flat"),1+IF(changes[[#This Row],[Type of change]] = "Edit",COUNTIFS($I$4:changes[[#This Row],[Name]],changes[[#This Row],[Name]], $E$4:changes[[#This Row],[Type of change]], "Edit")),B2035)</f>
        <v>2</v>
      </c>
      <c r="C2036" s="20">
        <v>44804</v>
      </c>
      <c r="D2036" s="2" t="s">
        <v>2201</v>
      </c>
      <c r="E2036" t="s">
        <v>2024</v>
      </c>
      <c r="F2036" s="14" t="s">
        <v>1959</v>
      </c>
      <c r="G2036" s="14" t="s">
        <v>1247</v>
      </c>
      <c r="H2036" s="3" t="s">
        <v>15</v>
      </c>
      <c r="I2036" s="22" t="s">
        <v>1261</v>
      </c>
      <c r="J2036" s="27"/>
      <c r="K2036" s="3" t="s">
        <v>14</v>
      </c>
      <c r="L2036" t="s">
        <v>2566</v>
      </c>
      <c r="M2036" s="3"/>
    </row>
    <row r="2037" spans="1:13" ht="15.75">
      <c r="A2037" t="s">
        <v>2035</v>
      </c>
      <c r="B2037">
        <f ca="1">IF(OR(changes[[#This Row],[Type]]="Checklist",changes[[#This Row],[Type]]="checklist-flat"),1+IF(changes[[#This Row],[Type of change]] = "Edit",COUNTIFS($I$4:changes[[#This Row],[Name]],changes[[#This Row],[Name]], $E$4:changes[[#This Row],[Type of change]], "Edit")),B2036)</f>
        <v>2</v>
      </c>
      <c r="C2037" s="20">
        <v>44804</v>
      </c>
      <c r="D2037" s="2" t="s">
        <v>2201</v>
      </c>
      <c r="E2037" t="s">
        <v>2024</v>
      </c>
      <c r="F2037" s="14" t="s">
        <v>1959</v>
      </c>
      <c r="G2037" s="14" t="s">
        <v>1247</v>
      </c>
      <c r="H2037" s="3" t="s">
        <v>15</v>
      </c>
      <c r="I2037" s="22" t="s">
        <v>1262</v>
      </c>
      <c r="J2037" s="27"/>
      <c r="K2037" s="3" t="s">
        <v>14</v>
      </c>
      <c r="L2037" t="s">
        <v>2566</v>
      </c>
      <c r="M2037" s="3"/>
    </row>
    <row r="2038" spans="1:13" ht="15.75">
      <c r="A2038" t="s">
        <v>2035</v>
      </c>
      <c r="B2038">
        <f ca="1">IF(OR(changes[[#This Row],[Type]]="Checklist",changes[[#This Row],[Type]]="checklist-flat"),1+IF(changes[[#This Row],[Type of change]] = "Edit",COUNTIFS($I$4:changes[[#This Row],[Name]],changes[[#This Row],[Name]], $E$4:changes[[#This Row],[Type of change]], "Edit")),B2037)</f>
        <v>2</v>
      </c>
      <c r="C2038" s="20">
        <v>44804</v>
      </c>
      <c r="D2038" s="2" t="s">
        <v>2201</v>
      </c>
      <c r="E2038" t="s">
        <v>2024</v>
      </c>
      <c r="F2038" s="14" t="s">
        <v>1959</v>
      </c>
      <c r="G2038" s="14" t="s">
        <v>1247</v>
      </c>
      <c r="H2038" s="3" t="s">
        <v>15</v>
      </c>
      <c r="I2038" s="22" t="s">
        <v>1263</v>
      </c>
      <c r="J2038" s="27"/>
      <c r="K2038" s="3" t="s">
        <v>14</v>
      </c>
      <c r="L2038" t="s">
        <v>2566</v>
      </c>
      <c r="M2038" s="3"/>
    </row>
    <row r="2039" spans="1:13" ht="15.75">
      <c r="A2039" t="s">
        <v>2035</v>
      </c>
      <c r="B2039">
        <f ca="1">IF(OR(changes[[#This Row],[Type]]="Checklist",changes[[#This Row],[Type]]="checklist-flat"),1+IF(changes[[#This Row],[Type of change]] = "Edit",COUNTIFS($I$4:changes[[#This Row],[Name]],changes[[#This Row],[Name]], $E$4:changes[[#This Row],[Type of change]], "Edit")),B2038)</f>
        <v>2</v>
      </c>
      <c r="C2039" s="20">
        <v>44804</v>
      </c>
      <c r="D2039" s="2" t="s">
        <v>2201</v>
      </c>
      <c r="E2039" t="s">
        <v>2024</v>
      </c>
      <c r="F2039" s="14" t="s">
        <v>1959</v>
      </c>
      <c r="G2039" s="14" t="s">
        <v>1247</v>
      </c>
      <c r="H2039" s="3" t="s">
        <v>15</v>
      </c>
      <c r="I2039" s="22" t="s">
        <v>1264</v>
      </c>
      <c r="J2039" s="27"/>
      <c r="K2039" s="3" t="s">
        <v>14</v>
      </c>
      <c r="L2039" t="s">
        <v>2566</v>
      </c>
      <c r="M2039" s="3"/>
    </row>
    <row r="2040" spans="1:13" ht="15.75">
      <c r="A2040" t="s">
        <v>2035</v>
      </c>
      <c r="B2040">
        <f ca="1">IF(OR(changes[[#This Row],[Type]]="Checklist",changes[[#This Row],[Type]]="checklist-flat"),1+IF(changes[[#This Row],[Type of change]] = "Edit",COUNTIFS($I$4:changes[[#This Row],[Name]],changes[[#This Row],[Name]], $E$4:changes[[#This Row],[Type of change]], "Edit")),B2039)</f>
        <v>2</v>
      </c>
      <c r="C2040" s="20">
        <v>44804</v>
      </c>
      <c r="D2040" s="2" t="s">
        <v>2201</v>
      </c>
      <c r="E2040" t="s">
        <v>2024</v>
      </c>
      <c r="F2040" s="14" t="s">
        <v>1959</v>
      </c>
      <c r="G2040" s="14" t="s">
        <v>1247</v>
      </c>
      <c r="H2040" s="3" t="s">
        <v>15</v>
      </c>
      <c r="I2040" s="22" t="s">
        <v>56</v>
      </c>
      <c r="J2040" s="27"/>
      <c r="K2040" s="3" t="s">
        <v>14</v>
      </c>
      <c r="L2040" t="s">
        <v>2566</v>
      </c>
      <c r="M2040" s="3"/>
    </row>
    <row r="2041" spans="1:13" ht="15.75">
      <c r="A2041" t="s">
        <v>2035</v>
      </c>
      <c r="B2041">
        <f ca="1">IF(OR(changes[[#This Row],[Type]]="Checklist",changes[[#This Row],[Type]]="checklist-flat"),1+IF(changes[[#This Row],[Type of change]] = "Edit",COUNTIFS($I$4:changes[[#This Row],[Name]],changes[[#This Row],[Name]], $E$4:changes[[#This Row],[Type of change]], "Edit")),B2040)</f>
        <v>2</v>
      </c>
      <c r="C2041" s="20">
        <v>44804</v>
      </c>
      <c r="D2041" s="2" t="s">
        <v>2201</v>
      </c>
      <c r="E2041" t="s">
        <v>2024</v>
      </c>
      <c r="F2041" s="14" t="s">
        <v>1959</v>
      </c>
      <c r="G2041" s="14" t="s">
        <v>1247</v>
      </c>
      <c r="H2041" s="3" t="s">
        <v>24</v>
      </c>
      <c r="I2041" s="22" t="s">
        <v>57</v>
      </c>
      <c r="J2041" s="27"/>
      <c r="K2041" s="3" t="s">
        <v>14</v>
      </c>
      <c r="L2041" t="s">
        <v>2566</v>
      </c>
      <c r="M2041" s="3"/>
    </row>
    <row r="2042" spans="1:13" ht="15.75">
      <c r="A2042" t="s">
        <v>2035</v>
      </c>
      <c r="B2042">
        <f ca="1">IF(OR(changes[[#This Row],[Type]]="Checklist",changes[[#This Row],[Type]]="checklist-flat"),1+IF(changes[[#This Row],[Type of change]] = "Edit",COUNTIFS($I$4:changes[[#This Row],[Name]],changes[[#This Row],[Name]], $E$4:changes[[#This Row],[Type of change]], "Edit")),B2041)</f>
        <v>1</v>
      </c>
      <c r="C2042" s="20">
        <v>44804</v>
      </c>
      <c r="D2042" s="2" t="s">
        <v>2319</v>
      </c>
      <c r="E2042" t="s">
        <v>2034</v>
      </c>
      <c r="F2042" s="14" t="s">
        <v>1958</v>
      </c>
      <c r="G2042" s="14" t="s">
        <v>1547</v>
      </c>
      <c r="H2042" s="3" t="s">
        <v>430</v>
      </c>
      <c r="I2042" s="22" t="s">
        <v>1547</v>
      </c>
      <c r="J2042" s="27"/>
      <c r="K2042" s="3" t="s">
        <v>2568</v>
      </c>
      <c r="M2042" s="3"/>
    </row>
    <row r="2043" spans="1:13" ht="15.75">
      <c r="A2043" t="s">
        <v>2035</v>
      </c>
      <c r="B2043">
        <f ca="1">IF(OR(changes[[#This Row],[Type]]="Checklist",changes[[#This Row],[Type]]="checklist-flat"),1+IF(changes[[#This Row],[Type of change]] = "Edit",COUNTIFS($I$4:changes[[#This Row],[Name]],changes[[#This Row],[Name]], $E$4:changes[[#This Row],[Type of change]], "Edit")),B2042)</f>
        <v>1</v>
      </c>
      <c r="C2043" s="20">
        <v>44804</v>
      </c>
      <c r="D2043" s="2" t="s">
        <v>2319</v>
      </c>
      <c r="E2043" t="s">
        <v>2034</v>
      </c>
      <c r="F2043" s="14" t="s">
        <v>1958</v>
      </c>
      <c r="G2043" s="14" t="s">
        <v>1547</v>
      </c>
      <c r="H2043" s="3" t="s">
        <v>432</v>
      </c>
      <c r="I2043" s="22" t="s">
        <v>1548</v>
      </c>
      <c r="J2043" s="27"/>
      <c r="K2043" s="3" t="s">
        <v>2569</v>
      </c>
      <c r="M2043" s="3"/>
    </row>
    <row r="2044" spans="1:13" ht="15.75">
      <c r="A2044" t="s">
        <v>2035</v>
      </c>
      <c r="B2044">
        <f ca="1">IF(OR(changes[[#This Row],[Type]]="Checklist",changes[[#This Row],[Type]]="checklist-flat"),1+IF(changes[[#This Row],[Type of change]] = "Edit",COUNTIFS($I$4:changes[[#This Row],[Name]],changes[[#This Row],[Name]], $E$4:changes[[#This Row],[Type of change]], "Edit")),B2043)</f>
        <v>1</v>
      </c>
      <c r="C2044" s="20">
        <v>44804</v>
      </c>
      <c r="D2044" s="2" t="s">
        <v>2319</v>
      </c>
      <c r="E2044" t="s">
        <v>2034</v>
      </c>
      <c r="F2044" s="14" t="s">
        <v>1958</v>
      </c>
      <c r="G2044" s="14" t="s">
        <v>1547</v>
      </c>
      <c r="H2044" s="23" t="s">
        <v>680</v>
      </c>
      <c r="I2044" s="22" t="s">
        <v>1548</v>
      </c>
      <c r="J2044" s="26"/>
      <c r="K2044" s="3" t="s">
        <v>2569</v>
      </c>
      <c r="M2044" s="50" t="s">
        <v>2570</v>
      </c>
    </row>
    <row r="2045" spans="1:13" ht="15.75">
      <c r="A2045" t="s">
        <v>2035</v>
      </c>
      <c r="B2045">
        <f ca="1">IF(OR(changes[[#This Row],[Type]]="Checklist",changes[[#This Row],[Type]]="checklist-flat"),1+IF(changes[[#This Row],[Type of change]] = "Edit",COUNTIFS($I$4:changes[[#This Row],[Name]],changes[[#This Row],[Name]], $E$4:changes[[#This Row],[Type of change]], "Edit")),B2044)</f>
        <v>1</v>
      </c>
      <c r="C2045" s="20">
        <v>44804</v>
      </c>
      <c r="D2045" s="2" t="s">
        <v>2319</v>
      </c>
      <c r="E2045" t="s">
        <v>2034</v>
      </c>
      <c r="F2045" s="14" t="s">
        <v>1958</v>
      </c>
      <c r="G2045" s="14" t="s">
        <v>1547</v>
      </c>
      <c r="H2045" s="3" t="s">
        <v>182</v>
      </c>
      <c r="I2045" s="22" t="s">
        <v>1549</v>
      </c>
      <c r="J2045" s="27"/>
      <c r="K2045" s="3" t="s">
        <v>2569</v>
      </c>
      <c r="M2045" s="51" t="s">
        <v>2571</v>
      </c>
    </row>
    <row r="2046" spans="1:13" ht="15.75">
      <c r="A2046" t="s">
        <v>2035</v>
      </c>
      <c r="B2046">
        <f ca="1">IF(OR(changes[[#This Row],[Type]]="Checklist",changes[[#This Row],[Type]]="checklist-flat"),1+IF(changes[[#This Row],[Type of change]] = "Edit",COUNTIFS($I$4:changes[[#This Row],[Name]],changes[[#This Row],[Name]], $E$4:changes[[#This Row],[Type of change]], "Edit")),B2045)</f>
        <v>1</v>
      </c>
      <c r="C2046" s="20">
        <v>44804</v>
      </c>
      <c r="D2046" s="2" t="s">
        <v>2319</v>
      </c>
      <c r="E2046" t="s">
        <v>2034</v>
      </c>
      <c r="F2046" s="14" t="s">
        <v>1958</v>
      </c>
      <c r="G2046" s="14" t="s">
        <v>1547</v>
      </c>
      <c r="H2046" s="3" t="s">
        <v>182</v>
      </c>
      <c r="I2046" s="22" t="s">
        <v>1550</v>
      </c>
      <c r="J2046" s="27"/>
      <c r="K2046" s="3" t="s">
        <v>2569</v>
      </c>
      <c r="M2046" s="3"/>
    </row>
    <row r="2047" spans="1:13" ht="15.75">
      <c r="A2047" t="s">
        <v>2035</v>
      </c>
      <c r="B2047">
        <f ca="1">IF(OR(changes[[#This Row],[Type]]="Checklist",changes[[#This Row],[Type]]="checklist-flat"),1+IF(changes[[#This Row],[Type of change]] = "Edit",COUNTIFS($I$4:changes[[#This Row],[Name]],changes[[#This Row],[Name]], $E$4:changes[[#This Row],[Type of change]], "Edit")),B2046)</f>
        <v>1</v>
      </c>
      <c r="C2047" s="20">
        <v>44804</v>
      </c>
      <c r="D2047" s="2" t="s">
        <v>2319</v>
      </c>
      <c r="E2047" t="s">
        <v>2034</v>
      </c>
      <c r="F2047" s="14" t="s">
        <v>1958</v>
      </c>
      <c r="G2047" s="14" t="s">
        <v>1547</v>
      </c>
      <c r="H2047" s="3" t="s">
        <v>432</v>
      </c>
      <c r="I2047" s="22" t="s">
        <v>1553</v>
      </c>
      <c r="J2047" s="27"/>
      <c r="K2047" s="3" t="s">
        <v>2569</v>
      </c>
      <c r="M2047" s="3"/>
    </row>
    <row r="2048" spans="1:13" ht="15.75">
      <c r="A2048" t="s">
        <v>2035</v>
      </c>
      <c r="B2048">
        <f ca="1">IF(OR(changes[[#This Row],[Type]]="Checklist",changes[[#This Row],[Type]]="checklist-flat"),1+IF(changes[[#This Row],[Type of change]] = "Edit",COUNTIFS($I$4:changes[[#This Row],[Name]],changes[[#This Row],[Name]], $E$4:changes[[#This Row],[Type of change]], "Edit")),B2047)</f>
        <v>1</v>
      </c>
      <c r="C2048" s="20">
        <v>44804</v>
      </c>
      <c r="D2048" s="2" t="s">
        <v>2319</v>
      </c>
      <c r="E2048" t="s">
        <v>2034</v>
      </c>
      <c r="F2048" s="14" t="s">
        <v>1958</v>
      </c>
      <c r="G2048" s="14" t="s">
        <v>1547</v>
      </c>
      <c r="H2048" s="23" t="s">
        <v>680</v>
      </c>
      <c r="I2048" s="25" t="s">
        <v>1553</v>
      </c>
      <c r="J2048" s="26"/>
      <c r="K2048" s="3" t="s">
        <v>2569</v>
      </c>
      <c r="M2048" s="3"/>
    </row>
    <row r="2049" spans="1:13" ht="15.75">
      <c r="A2049" t="s">
        <v>2035</v>
      </c>
      <c r="B2049">
        <f ca="1">IF(OR(changes[[#This Row],[Type]]="Checklist",changes[[#This Row],[Type]]="checklist-flat"),1+IF(changes[[#This Row],[Type of change]] = "Edit",COUNTIFS($I$4:changes[[#This Row],[Name]],changes[[#This Row],[Name]], $E$4:changes[[#This Row],[Type of change]], "Edit")),B2048)</f>
        <v>1</v>
      </c>
      <c r="C2049" s="20">
        <v>44804</v>
      </c>
      <c r="D2049" s="2" t="s">
        <v>2319</v>
      </c>
      <c r="E2049" t="s">
        <v>2034</v>
      </c>
      <c r="F2049" s="14" t="s">
        <v>1958</v>
      </c>
      <c r="G2049" s="14" t="s">
        <v>1547</v>
      </c>
      <c r="H2049" s="3" t="s">
        <v>182</v>
      </c>
      <c r="I2049" s="22" t="s">
        <v>1554</v>
      </c>
      <c r="J2049" s="27"/>
      <c r="K2049" s="3" t="s">
        <v>2569</v>
      </c>
      <c r="M2049" s="50" t="s">
        <v>2572</v>
      </c>
    </row>
    <row r="2050" spans="1:13" ht="15.75">
      <c r="A2050" t="s">
        <v>2035</v>
      </c>
      <c r="B2050">
        <f ca="1">IF(OR(changes[[#This Row],[Type]]="Checklist",changes[[#This Row],[Type]]="checklist-flat"),1+IF(changes[[#This Row],[Type of change]] = "Edit",COUNTIFS($I$4:changes[[#This Row],[Name]],changes[[#This Row],[Name]], $E$4:changes[[#This Row],[Type of change]], "Edit")),B2049)</f>
        <v>1</v>
      </c>
      <c r="C2050" s="20">
        <v>44804</v>
      </c>
      <c r="D2050" s="2" t="s">
        <v>2319</v>
      </c>
      <c r="E2050" t="s">
        <v>2034</v>
      </c>
      <c r="F2050" s="14" t="s">
        <v>1958</v>
      </c>
      <c r="G2050" s="14" t="s">
        <v>1547</v>
      </c>
      <c r="H2050" s="3" t="s">
        <v>182</v>
      </c>
      <c r="I2050" s="22" t="s">
        <v>1555</v>
      </c>
      <c r="J2050" s="27"/>
      <c r="K2050" s="3" t="s">
        <v>2569</v>
      </c>
      <c r="M2050" s="3"/>
    </row>
    <row r="2051" spans="1:13" ht="15.75">
      <c r="A2051" t="s">
        <v>2035</v>
      </c>
      <c r="B2051">
        <f ca="1">IF(OR(changes[[#This Row],[Type]]="Checklist",changes[[#This Row],[Type]]="checklist-flat"),1+IF(changes[[#This Row],[Type of change]] = "Edit",COUNTIFS($I$4:changes[[#This Row],[Name]],changes[[#This Row],[Name]], $E$4:changes[[#This Row],[Type of change]], "Edit")),B2050)</f>
        <v>1</v>
      </c>
      <c r="C2051" s="20">
        <v>44804</v>
      </c>
      <c r="D2051" s="2" t="s">
        <v>2319</v>
      </c>
      <c r="E2051" t="s">
        <v>2034</v>
      </c>
      <c r="F2051" s="14" t="s">
        <v>1958</v>
      </c>
      <c r="G2051" s="14" t="s">
        <v>1547</v>
      </c>
      <c r="H2051" s="3" t="s">
        <v>182</v>
      </c>
      <c r="I2051" s="22" t="s">
        <v>1556</v>
      </c>
      <c r="J2051" s="27"/>
      <c r="K2051" s="3" t="s">
        <v>2569</v>
      </c>
      <c r="M2051" s="3"/>
    </row>
    <row r="2052" spans="1:13" ht="15.75">
      <c r="A2052" t="s">
        <v>2035</v>
      </c>
      <c r="B2052">
        <f ca="1">IF(OR(changes[[#This Row],[Type]]="Checklist",changes[[#This Row],[Type]]="checklist-flat"),1+IF(changes[[#This Row],[Type of change]] = "Edit",COUNTIFS($I$4:changes[[#This Row],[Name]],changes[[#This Row],[Name]], $E$4:changes[[#This Row],[Type of change]], "Edit")),B2051)</f>
        <v>1</v>
      </c>
      <c r="C2052" s="20">
        <v>44804</v>
      </c>
      <c r="D2052" s="2" t="s">
        <v>2319</v>
      </c>
      <c r="E2052" t="s">
        <v>2034</v>
      </c>
      <c r="F2052" s="14" t="s">
        <v>1958</v>
      </c>
      <c r="G2052" s="14" t="s">
        <v>1547</v>
      </c>
      <c r="H2052" s="3" t="s">
        <v>15</v>
      </c>
      <c r="I2052" s="22" t="s">
        <v>1557</v>
      </c>
      <c r="J2052" s="27"/>
      <c r="K2052" s="3" t="s">
        <v>2569</v>
      </c>
      <c r="M2052" s="3"/>
    </row>
    <row r="2053" spans="1:13" ht="15.75">
      <c r="A2053" t="s">
        <v>2035</v>
      </c>
      <c r="B2053">
        <f ca="1">IF(OR(changes[[#This Row],[Type]]="Checklist",changes[[#This Row],[Type]]="checklist-flat"),1+IF(changes[[#This Row],[Type of change]] = "Edit",COUNTIFS($I$4:changes[[#This Row],[Name]],changes[[#This Row],[Name]], $E$4:changes[[#This Row],[Type of change]], "Edit")),B2052)</f>
        <v>1</v>
      </c>
      <c r="C2053" s="20">
        <v>44804</v>
      </c>
      <c r="D2053" s="2" t="s">
        <v>2319</v>
      </c>
      <c r="E2053" t="s">
        <v>2034</v>
      </c>
      <c r="F2053" s="14" t="s">
        <v>1958</v>
      </c>
      <c r="G2053" s="14" t="s">
        <v>1547</v>
      </c>
      <c r="H2053" s="3" t="s">
        <v>432</v>
      </c>
      <c r="I2053" s="22" t="s">
        <v>1558</v>
      </c>
      <c r="J2053" s="27"/>
      <c r="K2053" s="3" t="s">
        <v>2569</v>
      </c>
      <c r="M2053" s="3"/>
    </row>
    <row r="2054" spans="1:13" ht="15.75">
      <c r="A2054" t="s">
        <v>2035</v>
      </c>
      <c r="B2054">
        <f ca="1">IF(OR(changes[[#This Row],[Type]]="Checklist",changes[[#This Row],[Type]]="checklist-flat"),1+IF(changes[[#This Row],[Type of change]] = "Edit",COUNTIFS($I$4:changes[[#This Row],[Name]],changes[[#This Row],[Name]], $E$4:changes[[#This Row],[Type of change]], "Edit")),B2053)</f>
        <v>1</v>
      </c>
      <c r="C2054" s="20">
        <v>44804</v>
      </c>
      <c r="D2054" s="2" t="s">
        <v>2319</v>
      </c>
      <c r="E2054" t="s">
        <v>2034</v>
      </c>
      <c r="F2054" s="14" t="s">
        <v>1958</v>
      </c>
      <c r="G2054" s="14" t="s">
        <v>1547</v>
      </c>
      <c r="H2054" s="3" t="s">
        <v>15</v>
      </c>
      <c r="I2054" s="22" t="s">
        <v>1559</v>
      </c>
      <c r="J2054" s="27"/>
      <c r="K2054" s="3" t="s">
        <v>2569</v>
      </c>
      <c r="M2054" s="3"/>
    </row>
    <row r="2055" spans="1:13" ht="15.75">
      <c r="A2055" t="s">
        <v>2035</v>
      </c>
      <c r="B2055">
        <f ca="1">IF(OR(changes[[#This Row],[Type]]="Checklist",changes[[#This Row],[Type]]="checklist-flat"),1+IF(changes[[#This Row],[Type of change]] = "Edit",COUNTIFS($I$4:changes[[#This Row],[Name]],changes[[#This Row],[Name]], $E$4:changes[[#This Row],[Type of change]], "Edit")),B2054)</f>
        <v>1</v>
      </c>
      <c r="C2055" s="20">
        <v>44804</v>
      </c>
      <c r="D2055" s="2" t="s">
        <v>2319</v>
      </c>
      <c r="E2055" t="s">
        <v>2034</v>
      </c>
      <c r="F2055" s="14" t="s">
        <v>1958</v>
      </c>
      <c r="G2055" s="14" t="s">
        <v>1547</v>
      </c>
      <c r="H2055" s="3" t="s">
        <v>15</v>
      </c>
      <c r="I2055" s="22" t="s">
        <v>1560</v>
      </c>
      <c r="J2055" s="27"/>
      <c r="K2055" s="3" t="s">
        <v>2569</v>
      </c>
      <c r="M2055" s="3"/>
    </row>
    <row r="2056" spans="1:13" ht="15.75">
      <c r="A2056" t="s">
        <v>2035</v>
      </c>
      <c r="B2056">
        <f ca="1">IF(OR(changes[[#This Row],[Type]]="Checklist",changes[[#This Row],[Type]]="checklist-flat"),1+IF(changes[[#This Row],[Type of change]] = "Edit",COUNTIFS($I$4:changes[[#This Row],[Name]],changes[[#This Row],[Name]], $E$4:changes[[#This Row],[Type of change]], "Edit")),B2055)</f>
        <v>1</v>
      </c>
      <c r="C2056" s="20">
        <v>44804</v>
      </c>
      <c r="D2056" s="2" t="s">
        <v>2319</v>
      </c>
      <c r="E2056" t="s">
        <v>2034</v>
      </c>
      <c r="F2056" s="14" t="s">
        <v>1958</v>
      </c>
      <c r="G2056" s="14" t="s">
        <v>1547</v>
      </c>
      <c r="H2056" s="3" t="s">
        <v>15</v>
      </c>
      <c r="I2056" s="22" t="s">
        <v>1561</v>
      </c>
      <c r="J2056" s="27"/>
      <c r="K2056" s="3" t="s">
        <v>2569</v>
      </c>
      <c r="M2056" s="3"/>
    </row>
    <row r="2057" spans="1:13" ht="15.75">
      <c r="A2057" t="s">
        <v>2035</v>
      </c>
      <c r="B2057">
        <f ca="1">IF(OR(changes[[#This Row],[Type]]="Checklist",changes[[#This Row],[Type]]="checklist-flat"),1+IF(changes[[#This Row],[Type of change]] = "Edit",COUNTIFS($I$4:changes[[#This Row],[Name]],changes[[#This Row],[Name]], $E$4:changes[[#This Row],[Type of change]], "Edit")),B2056)</f>
        <v>1</v>
      </c>
      <c r="C2057" s="20">
        <v>44804</v>
      </c>
      <c r="D2057" s="2" t="s">
        <v>2319</v>
      </c>
      <c r="E2057" t="s">
        <v>2034</v>
      </c>
      <c r="F2057" s="14" t="s">
        <v>1958</v>
      </c>
      <c r="G2057" s="14" t="s">
        <v>1547</v>
      </c>
      <c r="H2057" s="3" t="s">
        <v>15</v>
      </c>
      <c r="I2057" s="22" t="s">
        <v>1562</v>
      </c>
      <c r="J2057" s="27"/>
      <c r="K2057" s="3" t="s">
        <v>2569</v>
      </c>
      <c r="M2057" s="3"/>
    </row>
    <row r="2058" spans="1:13" ht="15.75">
      <c r="A2058" t="s">
        <v>2035</v>
      </c>
      <c r="B2058">
        <f ca="1">IF(OR(changes[[#This Row],[Type]]="Checklist",changes[[#This Row],[Type]]="checklist-flat"),1+IF(changes[[#This Row],[Type of change]] = "Edit",COUNTIFS($I$4:changes[[#This Row],[Name]],changes[[#This Row],[Name]], $E$4:changes[[#This Row],[Type of change]], "Edit")),B2057)</f>
        <v>1</v>
      </c>
      <c r="C2058" s="20">
        <v>44804</v>
      </c>
      <c r="D2058" s="2" t="s">
        <v>2319</v>
      </c>
      <c r="E2058" t="s">
        <v>2034</v>
      </c>
      <c r="F2058" s="14" t="s">
        <v>1958</v>
      </c>
      <c r="G2058" s="14" t="s">
        <v>1547</v>
      </c>
      <c r="H2058" s="3" t="s">
        <v>15</v>
      </c>
      <c r="I2058" s="22" t="s">
        <v>1563</v>
      </c>
      <c r="J2058" s="27"/>
      <c r="K2058" s="3" t="s">
        <v>2569</v>
      </c>
      <c r="M2058" s="3"/>
    </row>
    <row r="2059" spans="1:13" ht="15.75">
      <c r="A2059" t="s">
        <v>2035</v>
      </c>
      <c r="B2059">
        <f ca="1">IF(OR(changes[[#This Row],[Type]]="Checklist",changes[[#This Row],[Type]]="checklist-flat"),1+IF(changes[[#This Row],[Type of change]] = "Edit",COUNTIFS($I$4:changes[[#This Row],[Name]],changes[[#This Row],[Name]], $E$4:changes[[#This Row],[Type of change]], "Edit")),B2058)</f>
        <v>1</v>
      </c>
      <c r="C2059" s="20">
        <v>44804</v>
      </c>
      <c r="D2059" s="2" t="s">
        <v>2319</v>
      </c>
      <c r="E2059" t="s">
        <v>2034</v>
      </c>
      <c r="F2059" s="14" t="s">
        <v>1958</v>
      </c>
      <c r="G2059" s="14" t="s">
        <v>1547</v>
      </c>
      <c r="H2059" s="3" t="s">
        <v>15</v>
      </c>
      <c r="I2059" s="22" t="s">
        <v>1564</v>
      </c>
      <c r="J2059" s="27"/>
      <c r="K2059" s="3" t="s">
        <v>2569</v>
      </c>
      <c r="M2059" s="3"/>
    </row>
    <row r="2060" spans="1:13" ht="15.75">
      <c r="A2060" t="s">
        <v>2035</v>
      </c>
      <c r="B2060">
        <f ca="1">IF(OR(changes[[#This Row],[Type]]="Checklist",changes[[#This Row],[Type]]="checklist-flat"),1+IF(changes[[#This Row],[Type of change]] = "Edit",COUNTIFS($I$4:changes[[#This Row],[Name]],changes[[#This Row],[Name]], $E$4:changes[[#This Row],[Type of change]], "Edit")),B2059)</f>
        <v>1</v>
      </c>
      <c r="C2060" s="20">
        <v>44804</v>
      </c>
      <c r="D2060" s="2" t="s">
        <v>2319</v>
      </c>
      <c r="E2060" t="s">
        <v>2034</v>
      </c>
      <c r="F2060" s="14" t="s">
        <v>1958</v>
      </c>
      <c r="G2060" s="14" t="s">
        <v>1547</v>
      </c>
      <c r="H2060" s="3" t="s">
        <v>24</v>
      </c>
      <c r="I2060" s="22" t="s">
        <v>1546</v>
      </c>
      <c r="J2060" s="27"/>
      <c r="K2060" s="3" t="s">
        <v>2569</v>
      </c>
      <c r="M2060" s="3"/>
    </row>
    <row r="2061" spans="1:13" ht="15.75">
      <c r="A2061" t="s">
        <v>2035</v>
      </c>
      <c r="B2061">
        <f ca="1">IF(OR(changes[[#This Row],[Type]]="Checklist",changes[[#This Row],[Type]]="checklist-flat"),1+IF(changes[[#This Row],[Type of change]] = "Edit",COUNTIFS($I$4:changes[[#This Row],[Name]],changes[[#This Row],[Name]], $E$4:changes[[#This Row],[Type of change]], "Edit")),B2060)</f>
        <v>1</v>
      </c>
      <c r="C2061" s="20">
        <v>44804</v>
      </c>
      <c r="D2061" s="2" t="s">
        <v>2319</v>
      </c>
      <c r="E2061" t="s">
        <v>2034</v>
      </c>
      <c r="F2061" s="14" t="s">
        <v>1958</v>
      </c>
      <c r="G2061" s="14" t="s">
        <v>2573</v>
      </c>
      <c r="H2061" s="3" t="s">
        <v>430</v>
      </c>
      <c r="I2061" s="22" t="s">
        <v>2573</v>
      </c>
      <c r="J2061" s="27"/>
      <c r="K2061" s="3" t="s">
        <v>2569</v>
      </c>
      <c r="M2061" s="3"/>
    </row>
    <row r="2062" spans="1:13" ht="15.75">
      <c r="A2062" t="s">
        <v>2035</v>
      </c>
      <c r="B2062">
        <f ca="1">IF(OR(changes[[#This Row],[Type]]="Checklist",changes[[#This Row],[Type]]="checklist-flat"),1+IF(changes[[#This Row],[Type of change]] = "Edit",COUNTIFS($I$4:changes[[#This Row],[Name]],changes[[#This Row],[Name]], $E$4:changes[[#This Row],[Type of change]], "Edit")),B2061)</f>
        <v>1</v>
      </c>
      <c r="C2062" s="20">
        <v>44804</v>
      </c>
      <c r="D2062" s="2" t="s">
        <v>2319</v>
      </c>
      <c r="E2062" t="s">
        <v>2034</v>
      </c>
      <c r="F2062" s="14" t="s">
        <v>1958</v>
      </c>
      <c r="G2062" s="14" t="s">
        <v>2573</v>
      </c>
      <c r="H2062" s="3" t="s">
        <v>432</v>
      </c>
      <c r="I2062" s="22" t="s">
        <v>1522</v>
      </c>
      <c r="J2062" s="27"/>
      <c r="K2062" s="3" t="s">
        <v>2569</v>
      </c>
      <c r="M2062" s="3"/>
    </row>
    <row r="2063" spans="1:13" ht="15.75">
      <c r="A2063" t="s">
        <v>2035</v>
      </c>
      <c r="B2063">
        <f ca="1">IF(OR(changes[[#This Row],[Type]]="Checklist",changes[[#This Row],[Type]]="checklist-flat"),1+IF(changes[[#This Row],[Type of change]] = "Edit",COUNTIFS($I$4:changes[[#This Row],[Name]],changes[[#This Row],[Name]], $E$4:changes[[#This Row],[Type of change]], "Edit")),B2062)</f>
        <v>1</v>
      </c>
      <c r="C2063" s="20">
        <v>44804</v>
      </c>
      <c r="D2063" s="2" t="s">
        <v>2319</v>
      </c>
      <c r="E2063" t="s">
        <v>2034</v>
      </c>
      <c r="F2063" s="14" t="s">
        <v>1958</v>
      </c>
      <c r="G2063" s="14" t="s">
        <v>2573</v>
      </c>
      <c r="H2063" s="23" t="s">
        <v>680</v>
      </c>
      <c r="I2063" s="25" t="s">
        <v>1522</v>
      </c>
      <c r="J2063" s="26"/>
      <c r="K2063" s="3" t="s">
        <v>2569</v>
      </c>
      <c r="M2063" s="3"/>
    </row>
    <row r="2064" spans="1:13" ht="15.75">
      <c r="A2064" t="s">
        <v>2035</v>
      </c>
      <c r="B2064">
        <f ca="1">IF(OR(changes[[#This Row],[Type]]="Checklist",changes[[#This Row],[Type]]="checklist-flat"),1+IF(changes[[#This Row],[Type of change]] = "Edit",COUNTIFS($I$4:changes[[#This Row],[Name]],changes[[#This Row],[Name]], $E$4:changes[[#This Row],[Type of change]], "Edit")),B2063)</f>
        <v>1</v>
      </c>
      <c r="C2064" s="20">
        <v>44804</v>
      </c>
      <c r="D2064" s="2" t="s">
        <v>2319</v>
      </c>
      <c r="E2064" t="s">
        <v>2034</v>
      </c>
      <c r="F2064" s="14" t="s">
        <v>1958</v>
      </c>
      <c r="G2064" s="14" t="s">
        <v>2573</v>
      </c>
      <c r="H2064" s="3" t="s">
        <v>182</v>
      </c>
      <c r="I2064" s="22" t="s">
        <v>1523</v>
      </c>
      <c r="J2064" s="27"/>
      <c r="K2064" s="3" t="s">
        <v>2569</v>
      </c>
      <c r="M2064" s="50" t="s">
        <v>2572</v>
      </c>
    </row>
    <row r="2065" spans="1:13" ht="15.75">
      <c r="A2065" t="s">
        <v>2035</v>
      </c>
      <c r="B2065">
        <f ca="1">IF(OR(changes[[#This Row],[Type]]="Checklist",changes[[#This Row],[Type]]="checklist-flat"),1+IF(changes[[#This Row],[Type of change]] = "Edit",COUNTIFS($I$4:changes[[#This Row],[Name]],changes[[#This Row],[Name]], $E$4:changes[[#This Row],[Type of change]], "Edit")),B2064)</f>
        <v>1</v>
      </c>
      <c r="C2065" s="20">
        <v>44804</v>
      </c>
      <c r="D2065" s="2" t="s">
        <v>2319</v>
      </c>
      <c r="E2065" t="s">
        <v>2034</v>
      </c>
      <c r="F2065" s="14" t="s">
        <v>1958</v>
      </c>
      <c r="G2065" s="14" t="s">
        <v>2573</v>
      </c>
      <c r="H2065" s="3" t="s">
        <v>62</v>
      </c>
      <c r="I2065" s="22" t="s">
        <v>1524</v>
      </c>
      <c r="J2065" s="27"/>
      <c r="K2065" s="3" t="s">
        <v>2569</v>
      </c>
      <c r="M2065" s="50" t="s">
        <v>2574</v>
      </c>
    </row>
    <row r="2066" spans="1:13" ht="15.75">
      <c r="A2066" t="s">
        <v>2035</v>
      </c>
      <c r="B2066">
        <f ca="1">IF(OR(changes[[#This Row],[Type]]="Checklist",changes[[#This Row],[Type]]="checklist-flat"),1+IF(changes[[#This Row],[Type of change]] = "Edit",COUNTIFS($I$4:changes[[#This Row],[Name]],changes[[#This Row],[Name]], $E$4:changes[[#This Row],[Type of change]], "Edit")),B2065)</f>
        <v>1</v>
      </c>
      <c r="C2066" s="20">
        <v>44804</v>
      </c>
      <c r="D2066" s="2" t="s">
        <v>2319</v>
      </c>
      <c r="E2066" t="s">
        <v>2034</v>
      </c>
      <c r="F2066" s="14" t="s">
        <v>1958</v>
      </c>
      <c r="G2066" s="14" t="s">
        <v>2573</v>
      </c>
      <c r="H2066" s="3" t="s">
        <v>62</v>
      </c>
      <c r="I2066" s="22" t="s">
        <v>1525</v>
      </c>
      <c r="J2066" s="27"/>
      <c r="K2066" s="3" t="s">
        <v>2569</v>
      </c>
      <c r="M2066" s="50" t="s">
        <v>2574</v>
      </c>
    </row>
    <row r="2067" spans="1:13" ht="15.75">
      <c r="A2067" t="s">
        <v>2035</v>
      </c>
      <c r="B2067">
        <f ca="1">IF(OR(changes[[#This Row],[Type]]="Checklist",changes[[#This Row],[Type]]="checklist-flat"),1+IF(changes[[#This Row],[Type of change]] = "Edit",COUNTIFS($I$4:changes[[#This Row],[Name]],changes[[#This Row],[Name]], $E$4:changes[[#This Row],[Type of change]], "Edit")),B2066)</f>
        <v>1</v>
      </c>
      <c r="C2067" s="20">
        <v>44804</v>
      </c>
      <c r="D2067" s="2" t="s">
        <v>2319</v>
      </c>
      <c r="E2067" t="s">
        <v>2034</v>
      </c>
      <c r="F2067" s="14" t="s">
        <v>1958</v>
      </c>
      <c r="G2067" s="14" t="s">
        <v>2573</v>
      </c>
      <c r="H2067" s="3" t="s">
        <v>15</v>
      </c>
      <c r="I2067" s="22" t="s">
        <v>1526</v>
      </c>
      <c r="J2067" s="27"/>
      <c r="K2067" s="3" t="s">
        <v>2569</v>
      </c>
      <c r="M2067" s="3"/>
    </row>
    <row r="2068" spans="1:13" ht="15.75">
      <c r="A2068" t="s">
        <v>2035</v>
      </c>
      <c r="B2068">
        <f ca="1">IF(OR(changes[[#This Row],[Type]]="Checklist",changes[[#This Row],[Type]]="checklist-flat"),1+IF(changes[[#This Row],[Type of change]] = "Edit",COUNTIFS($I$4:changes[[#This Row],[Name]],changes[[#This Row],[Name]], $E$4:changes[[#This Row],[Type of change]], "Edit")),B2067)</f>
        <v>1</v>
      </c>
      <c r="C2068" s="20">
        <v>44804</v>
      </c>
      <c r="D2068" s="2" t="s">
        <v>2319</v>
      </c>
      <c r="E2068" t="s">
        <v>2034</v>
      </c>
      <c r="F2068" s="14" t="s">
        <v>1958</v>
      </c>
      <c r="G2068" s="14" t="s">
        <v>2573</v>
      </c>
      <c r="H2068" s="3" t="s">
        <v>15</v>
      </c>
      <c r="I2068" s="22" t="s">
        <v>1527</v>
      </c>
      <c r="J2068" s="27"/>
      <c r="K2068" s="3" t="s">
        <v>2569</v>
      </c>
      <c r="M2068" s="3"/>
    </row>
    <row r="2069" spans="1:13" ht="15.75">
      <c r="A2069" t="s">
        <v>2035</v>
      </c>
      <c r="B2069">
        <f ca="1">IF(OR(changes[[#This Row],[Type]]="Checklist",changes[[#This Row],[Type]]="checklist-flat"),1+IF(changes[[#This Row],[Type of change]] = "Edit",COUNTIFS($I$4:changes[[#This Row],[Name]],changes[[#This Row],[Name]], $E$4:changes[[#This Row],[Type of change]], "Edit")),B2068)</f>
        <v>1</v>
      </c>
      <c r="C2069" s="20">
        <v>44804</v>
      </c>
      <c r="D2069" s="2" t="s">
        <v>2319</v>
      </c>
      <c r="E2069" t="s">
        <v>2034</v>
      </c>
      <c r="F2069" s="14" t="s">
        <v>1958</v>
      </c>
      <c r="G2069" s="14" t="s">
        <v>2573</v>
      </c>
      <c r="H2069" s="3" t="s">
        <v>15</v>
      </c>
      <c r="I2069" s="22" t="s">
        <v>1528</v>
      </c>
      <c r="J2069" s="27"/>
      <c r="K2069" s="3" t="s">
        <v>2569</v>
      </c>
      <c r="M2069" s="3"/>
    </row>
    <row r="2070" spans="1:13" ht="15.75">
      <c r="A2070" t="s">
        <v>2035</v>
      </c>
      <c r="B2070">
        <f ca="1">IF(OR(changes[[#This Row],[Type]]="Checklist",changes[[#This Row],[Type]]="checklist-flat"),1+IF(changes[[#This Row],[Type of change]] = "Edit",COUNTIFS($I$4:changes[[#This Row],[Name]],changes[[#This Row],[Name]], $E$4:changes[[#This Row],[Type of change]], "Edit")),B2069)</f>
        <v>1</v>
      </c>
      <c r="C2070" s="20">
        <v>44804</v>
      </c>
      <c r="D2070" s="2" t="s">
        <v>2319</v>
      </c>
      <c r="E2070" t="s">
        <v>2034</v>
      </c>
      <c r="F2070" s="14" t="s">
        <v>1958</v>
      </c>
      <c r="G2070" s="14" t="s">
        <v>2573</v>
      </c>
      <c r="H2070" s="3" t="s">
        <v>15</v>
      </c>
      <c r="I2070" s="22" t="s">
        <v>1529</v>
      </c>
      <c r="J2070" s="27"/>
      <c r="K2070" s="3" t="s">
        <v>2569</v>
      </c>
      <c r="M2070" s="3"/>
    </row>
    <row r="2071" spans="1:13" ht="15.75">
      <c r="A2071" t="s">
        <v>2035</v>
      </c>
      <c r="B2071">
        <f ca="1">IF(OR(changes[[#This Row],[Type]]="Checklist",changes[[#This Row],[Type]]="checklist-flat"),1+IF(changes[[#This Row],[Type of change]] = "Edit",COUNTIFS($I$4:changes[[#This Row],[Name]],changes[[#This Row],[Name]], $E$4:changes[[#This Row],[Type of change]], "Edit")),B2070)</f>
        <v>1</v>
      </c>
      <c r="C2071" s="20">
        <v>44804</v>
      </c>
      <c r="D2071" s="2" t="s">
        <v>2319</v>
      </c>
      <c r="E2071" t="s">
        <v>2034</v>
      </c>
      <c r="F2071" s="14" t="s">
        <v>1958</v>
      </c>
      <c r="G2071" s="14" t="s">
        <v>2573</v>
      </c>
      <c r="H2071" s="3" t="s">
        <v>15</v>
      </c>
      <c r="I2071" s="22" t="s">
        <v>1530</v>
      </c>
      <c r="J2071" s="27"/>
      <c r="K2071" s="3" t="s">
        <v>2569</v>
      </c>
      <c r="M2071" s="3"/>
    </row>
    <row r="2072" spans="1:13" ht="15.75">
      <c r="A2072" t="s">
        <v>2035</v>
      </c>
      <c r="B2072">
        <f ca="1">IF(OR(changes[[#This Row],[Type]]="Checklist",changes[[#This Row],[Type]]="checklist-flat"),1+IF(changes[[#This Row],[Type of change]] = "Edit",COUNTIFS($I$4:changes[[#This Row],[Name]],changes[[#This Row],[Name]], $E$4:changes[[#This Row],[Type of change]], "Edit")),B2071)</f>
        <v>1</v>
      </c>
      <c r="C2072" s="20">
        <v>44804</v>
      </c>
      <c r="D2072" s="2" t="s">
        <v>2319</v>
      </c>
      <c r="E2072" t="s">
        <v>2034</v>
      </c>
      <c r="F2072" s="14" t="s">
        <v>1958</v>
      </c>
      <c r="G2072" s="14" t="s">
        <v>2573</v>
      </c>
      <c r="H2072" s="3" t="s">
        <v>432</v>
      </c>
      <c r="I2072" s="22" t="s">
        <v>1532</v>
      </c>
      <c r="J2072" s="27"/>
      <c r="K2072" s="3" t="s">
        <v>2569</v>
      </c>
      <c r="M2072" s="3"/>
    </row>
    <row r="2073" spans="1:13" ht="15.75">
      <c r="A2073" t="s">
        <v>2035</v>
      </c>
      <c r="B2073">
        <f ca="1">IF(OR(changes[[#This Row],[Type]]="Checklist",changes[[#This Row],[Type]]="checklist-flat"),1+IF(changes[[#This Row],[Type of change]] = "Edit",COUNTIFS($I$4:changes[[#This Row],[Name]],changes[[#This Row],[Name]], $E$4:changes[[#This Row],[Type of change]], "Edit")),B2072)</f>
        <v>1</v>
      </c>
      <c r="C2073" s="20">
        <v>44804</v>
      </c>
      <c r="D2073" s="2" t="s">
        <v>2319</v>
      </c>
      <c r="E2073" t="s">
        <v>2034</v>
      </c>
      <c r="F2073" s="14" t="s">
        <v>1958</v>
      </c>
      <c r="G2073" s="14" t="s">
        <v>2573</v>
      </c>
      <c r="H2073" s="3" t="s">
        <v>15</v>
      </c>
      <c r="I2073" s="22" t="s">
        <v>1533</v>
      </c>
      <c r="J2073" s="27"/>
      <c r="K2073" s="3" t="s">
        <v>2569</v>
      </c>
      <c r="M2073" s="3"/>
    </row>
    <row r="2074" spans="1:13" ht="15.75">
      <c r="A2074" t="s">
        <v>2035</v>
      </c>
      <c r="B2074">
        <f ca="1">IF(OR(changes[[#This Row],[Type]]="Checklist",changes[[#This Row],[Type]]="checklist-flat"),1+IF(changes[[#This Row],[Type of change]] = "Edit",COUNTIFS($I$4:changes[[#This Row],[Name]],changes[[#This Row],[Name]], $E$4:changes[[#This Row],[Type of change]], "Edit")),B2073)</f>
        <v>1</v>
      </c>
      <c r="C2074" s="20">
        <v>44804</v>
      </c>
      <c r="D2074" s="2" t="s">
        <v>2319</v>
      </c>
      <c r="E2074" t="s">
        <v>2034</v>
      </c>
      <c r="F2074" s="14" t="s">
        <v>1958</v>
      </c>
      <c r="G2074" s="14" t="s">
        <v>2573</v>
      </c>
      <c r="H2074" s="3" t="s">
        <v>15</v>
      </c>
      <c r="I2074" s="22" t="s">
        <v>1534</v>
      </c>
      <c r="J2074" s="27"/>
      <c r="K2074" s="3" t="s">
        <v>2569</v>
      </c>
      <c r="M2074" s="3"/>
    </row>
    <row r="2075" spans="1:13" ht="15.75">
      <c r="A2075" t="s">
        <v>2035</v>
      </c>
      <c r="B2075">
        <f ca="1">IF(OR(changes[[#This Row],[Type]]="Checklist",changes[[#This Row],[Type]]="checklist-flat"),1+IF(changes[[#This Row],[Type of change]] = "Edit",COUNTIFS($I$4:changes[[#This Row],[Name]],changes[[#This Row],[Name]], $E$4:changes[[#This Row],[Type of change]], "Edit")),B2074)</f>
        <v>1</v>
      </c>
      <c r="C2075" s="20">
        <v>44804</v>
      </c>
      <c r="D2075" s="2" t="s">
        <v>2319</v>
      </c>
      <c r="E2075" t="s">
        <v>2034</v>
      </c>
      <c r="F2075" s="14" t="s">
        <v>1958</v>
      </c>
      <c r="G2075" s="14" t="s">
        <v>2573</v>
      </c>
      <c r="H2075" s="3" t="s">
        <v>15</v>
      </c>
      <c r="I2075" s="22" t="s">
        <v>1535</v>
      </c>
      <c r="J2075" s="27"/>
      <c r="K2075" s="3" t="s">
        <v>2569</v>
      </c>
      <c r="M2075" s="3"/>
    </row>
    <row r="2076" spans="1:13" ht="15.75">
      <c r="A2076" t="s">
        <v>2035</v>
      </c>
      <c r="B2076">
        <f ca="1">IF(OR(changes[[#This Row],[Type]]="Checklist",changes[[#This Row],[Type]]="checklist-flat"),1+IF(changes[[#This Row],[Type of change]] = "Edit",COUNTIFS($I$4:changes[[#This Row],[Name]],changes[[#This Row],[Name]], $E$4:changes[[#This Row],[Type of change]], "Edit")),B2075)</f>
        <v>1</v>
      </c>
      <c r="C2076" s="20">
        <v>44804</v>
      </c>
      <c r="D2076" s="2" t="s">
        <v>2319</v>
      </c>
      <c r="E2076" t="s">
        <v>2034</v>
      </c>
      <c r="F2076" s="14" t="s">
        <v>1958</v>
      </c>
      <c r="G2076" s="14" t="s">
        <v>2573</v>
      </c>
      <c r="H2076" s="3" t="s">
        <v>15</v>
      </c>
      <c r="I2076" s="22" t="s">
        <v>1536</v>
      </c>
      <c r="J2076" s="27"/>
      <c r="K2076" s="3" t="s">
        <v>2569</v>
      </c>
      <c r="M2076" s="3"/>
    </row>
    <row r="2077" spans="1:13" ht="15.75">
      <c r="A2077" t="s">
        <v>2035</v>
      </c>
      <c r="B2077">
        <f ca="1">IF(OR(changes[[#This Row],[Type]]="Checklist",changes[[#This Row],[Type]]="checklist-flat"),1+IF(changes[[#This Row],[Type of change]] = "Edit",COUNTIFS($I$4:changes[[#This Row],[Name]],changes[[#This Row],[Name]], $E$4:changes[[#This Row],[Type of change]], "Edit")),B2076)</f>
        <v>1</v>
      </c>
      <c r="C2077" s="20">
        <v>44804</v>
      </c>
      <c r="D2077" s="2" t="s">
        <v>2319</v>
      </c>
      <c r="E2077" t="s">
        <v>2034</v>
      </c>
      <c r="F2077" s="14" t="s">
        <v>1958</v>
      </c>
      <c r="G2077" s="14" t="s">
        <v>2573</v>
      </c>
      <c r="H2077" s="3" t="s">
        <v>15</v>
      </c>
      <c r="I2077" s="22" t="s">
        <v>1537</v>
      </c>
      <c r="J2077" s="27"/>
      <c r="K2077" s="3" t="s">
        <v>2569</v>
      </c>
      <c r="M2077" s="3"/>
    </row>
    <row r="2078" spans="1:13" ht="15.75">
      <c r="A2078" t="s">
        <v>2035</v>
      </c>
      <c r="B2078">
        <f ca="1">IF(OR(changes[[#This Row],[Type]]="Checklist",changes[[#This Row],[Type]]="checklist-flat"),1+IF(changes[[#This Row],[Type of change]] = "Edit",COUNTIFS($I$4:changes[[#This Row],[Name]],changes[[#This Row],[Name]], $E$4:changes[[#This Row],[Type of change]], "Edit")),B2077)</f>
        <v>1</v>
      </c>
      <c r="C2078" s="20">
        <v>44804</v>
      </c>
      <c r="D2078" s="2" t="s">
        <v>2319</v>
      </c>
      <c r="E2078" t="s">
        <v>2034</v>
      </c>
      <c r="F2078" s="14" t="s">
        <v>1958</v>
      </c>
      <c r="G2078" s="14" t="s">
        <v>2573</v>
      </c>
      <c r="H2078" s="3" t="s">
        <v>15</v>
      </c>
      <c r="I2078" s="22" t="s">
        <v>1538</v>
      </c>
      <c r="J2078" s="27"/>
      <c r="K2078" s="3" t="s">
        <v>2569</v>
      </c>
      <c r="M2078" s="3"/>
    </row>
    <row r="2079" spans="1:13" ht="15.75">
      <c r="A2079" t="s">
        <v>2035</v>
      </c>
      <c r="B2079">
        <f ca="1">IF(OR(changes[[#This Row],[Type]]="Checklist",changes[[#This Row],[Type]]="checklist-flat"),1+IF(changes[[#This Row],[Type of change]] = "Edit",COUNTIFS($I$4:changes[[#This Row],[Name]],changes[[#This Row],[Name]], $E$4:changes[[#This Row],[Type of change]], "Edit")),B2078)</f>
        <v>1</v>
      </c>
      <c r="C2079" s="20">
        <v>44804</v>
      </c>
      <c r="D2079" s="2" t="s">
        <v>2319</v>
      </c>
      <c r="E2079" t="s">
        <v>2034</v>
      </c>
      <c r="F2079" s="14" t="s">
        <v>1958</v>
      </c>
      <c r="G2079" s="14" t="s">
        <v>2573</v>
      </c>
      <c r="H2079" s="3" t="s">
        <v>15</v>
      </c>
      <c r="I2079" s="22" t="s">
        <v>1539</v>
      </c>
      <c r="J2079" s="27"/>
      <c r="K2079" s="3" t="s">
        <v>2569</v>
      </c>
      <c r="M2079" s="3"/>
    </row>
    <row r="2080" spans="1:13" ht="15.75">
      <c r="A2080" t="s">
        <v>2035</v>
      </c>
      <c r="B2080">
        <f ca="1">IF(OR(changes[[#This Row],[Type]]="Checklist",changes[[#This Row],[Type]]="checklist-flat"),1+IF(changes[[#This Row],[Type of change]] = "Edit",COUNTIFS($I$4:changes[[#This Row],[Name]],changes[[#This Row],[Name]], $E$4:changes[[#This Row],[Type of change]], "Edit")),B2079)</f>
        <v>1</v>
      </c>
      <c r="C2080" s="20">
        <v>44804</v>
      </c>
      <c r="D2080" s="2" t="s">
        <v>2319</v>
      </c>
      <c r="E2080" t="s">
        <v>2034</v>
      </c>
      <c r="F2080" s="14" t="s">
        <v>1958</v>
      </c>
      <c r="G2080" s="14" t="s">
        <v>2573</v>
      </c>
      <c r="H2080" s="3" t="s">
        <v>15</v>
      </c>
      <c r="I2080" s="22" t="s">
        <v>1540</v>
      </c>
      <c r="J2080" s="27"/>
      <c r="K2080" s="3" t="s">
        <v>2569</v>
      </c>
      <c r="M2080" s="3"/>
    </row>
    <row r="2081" spans="1:13" ht="15.75">
      <c r="A2081" t="s">
        <v>2035</v>
      </c>
      <c r="B2081">
        <f ca="1">IF(OR(changes[[#This Row],[Type]]="Checklist",changes[[#This Row],[Type]]="checklist-flat"),1+IF(changes[[#This Row],[Type of change]] = "Edit",COUNTIFS($I$4:changes[[#This Row],[Name]],changes[[#This Row],[Name]], $E$4:changes[[#This Row],[Type of change]], "Edit")),B2080)</f>
        <v>1</v>
      </c>
      <c r="C2081" s="20">
        <v>44804</v>
      </c>
      <c r="D2081" s="2" t="s">
        <v>2319</v>
      </c>
      <c r="E2081" t="s">
        <v>2034</v>
      </c>
      <c r="F2081" s="14" t="s">
        <v>1958</v>
      </c>
      <c r="G2081" s="14" t="s">
        <v>2573</v>
      </c>
      <c r="H2081" s="3" t="s">
        <v>432</v>
      </c>
      <c r="I2081" s="22" t="s">
        <v>1541</v>
      </c>
      <c r="J2081" s="27"/>
      <c r="K2081" s="3" t="s">
        <v>2569</v>
      </c>
      <c r="M2081" s="3"/>
    </row>
    <row r="2082" spans="1:13" ht="15.75">
      <c r="A2082" t="s">
        <v>2035</v>
      </c>
      <c r="B2082">
        <f ca="1">IF(OR(changes[[#This Row],[Type]]="Checklist",changes[[#This Row],[Type]]="checklist-flat"),1+IF(changes[[#This Row],[Type of change]] = "Edit",COUNTIFS($I$4:changes[[#This Row],[Name]],changes[[#This Row],[Name]], $E$4:changes[[#This Row],[Type of change]], "Edit")),B2081)</f>
        <v>1</v>
      </c>
      <c r="C2082" s="20">
        <v>44804</v>
      </c>
      <c r="D2082" s="2" t="s">
        <v>2319</v>
      </c>
      <c r="E2082" t="s">
        <v>2034</v>
      </c>
      <c r="F2082" s="14" t="s">
        <v>1958</v>
      </c>
      <c r="G2082" s="14" t="s">
        <v>2573</v>
      </c>
      <c r="H2082" s="23" t="s">
        <v>680</v>
      </c>
      <c r="I2082" s="25" t="s">
        <v>1541</v>
      </c>
      <c r="J2082" s="26"/>
      <c r="K2082" s="3" t="s">
        <v>2569</v>
      </c>
      <c r="M2082" s="3"/>
    </row>
    <row r="2083" spans="1:13" ht="15.75">
      <c r="A2083" t="s">
        <v>2035</v>
      </c>
      <c r="B2083">
        <f ca="1">IF(OR(changes[[#This Row],[Type]]="Checklist",changes[[#This Row],[Type]]="checklist-flat"),1+IF(changes[[#This Row],[Type of change]] = "Edit",COUNTIFS($I$4:changes[[#This Row],[Name]],changes[[#This Row],[Name]], $E$4:changes[[#This Row],[Type of change]], "Edit")),B2082)</f>
        <v>1</v>
      </c>
      <c r="C2083" s="20">
        <v>44804</v>
      </c>
      <c r="D2083" s="2" t="s">
        <v>2319</v>
      </c>
      <c r="E2083" t="s">
        <v>2034</v>
      </c>
      <c r="F2083" s="14" t="s">
        <v>1958</v>
      </c>
      <c r="G2083" s="14" t="s">
        <v>2573</v>
      </c>
      <c r="H2083" s="3" t="s">
        <v>182</v>
      </c>
      <c r="I2083" s="22" t="s">
        <v>1542</v>
      </c>
      <c r="J2083" s="27"/>
      <c r="K2083" s="3" t="s">
        <v>2569</v>
      </c>
      <c r="M2083" s="50" t="s">
        <v>2572</v>
      </c>
    </row>
    <row r="2084" spans="1:13" ht="15.75">
      <c r="A2084" t="s">
        <v>2035</v>
      </c>
      <c r="B2084">
        <f ca="1">IF(OR(changes[[#This Row],[Type]]="Checklist",changes[[#This Row],[Type]]="checklist-flat"),1+IF(changes[[#This Row],[Type of change]] = "Edit",COUNTIFS($I$4:changes[[#This Row],[Name]],changes[[#This Row],[Name]], $E$4:changes[[#This Row],[Type of change]], "Edit")),B2083)</f>
        <v>1</v>
      </c>
      <c r="C2084" s="20">
        <v>44804</v>
      </c>
      <c r="D2084" s="2" t="s">
        <v>2319</v>
      </c>
      <c r="E2084" t="s">
        <v>2034</v>
      </c>
      <c r="F2084" s="14" t="s">
        <v>1958</v>
      </c>
      <c r="G2084" s="14" t="s">
        <v>2573</v>
      </c>
      <c r="H2084" s="3" t="s">
        <v>15</v>
      </c>
      <c r="I2084" s="22" t="s">
        <v>1543</v>
      </c>
      <c r="J2084" s="27"/>
      <c r="K2084" s="3" t="s">
        <v>2569</v>
      </c>
      <c r="M2084" s="3"/>
    </row>
    <row r="2085" spans="1:13" ht="15.75">
      <c r="A2085" t="s">
        <v>2035</v>
      </c>
      <c r="B2085">
        <f ca="1">IF(OR(changes[[#This Row],[Type]]="Checklist",changes[[#This Row],[Type]]="checklist-flat"),1+IF(changes[[#This Row],[Type of change]] = "Edit",COUNTIFS($I$4:changes[[#This Row],[Name]],changes[[#This Row],[Name]], $E$4:changes[[#This Row],[Type of change]], "Edit")),B2084)</f>
        <v>1</v>
      </c>
      <c r="C2085" s="20">
        <v>44804</v>
      </c>
      <c r="D2085" s="2" t="s">
        <v>2319</v>
      </c>
      <c r="E2085" t="s">
        <v>2034</v>
      </c>
      <c r="F2085" s="14" t="s">
        <v>1958</v>
      </c>
      <c r="G2085" s="14" t="s">
        <v>2573</v>
      </c>
      <c r="H2085" s="3" t="s">
        <v>15</v>
      </c>
      <c r="I2085" s="22" t="s">
        <v>1544</v>
      </c>
      <c r="J2085" s="27"/>
      <c r="K2085" s="3" t="s">
        <v>2569</v>
      </c>
      <c r="M2085" s="3"/>
    </row>
    <row r="2086" spans="1:13" ht="15.75">
      <c r="A2086" t="s">
        <v>2035</v>
      </c>
      <c r="B2086">
        <f ca="1">IF(OR(changes[[#This Row],[Type]]="Checklist",changes[[#This Row],[Type]]="checklist-flat"),1+IF(changes[[#This Row],[Type of change]] = "Edit",COUNTIFS($I$4:changes[[#This Row],[Name]],changes[[#This Row],[Name]], $E$4:changes[[#This Row],[Type of change]], "Edit")),B2085)</f>
        <v>1</v>
      </c>
      <c r="C2086" s="20">
        <v>44804</v>
      </c>
      <c r="D2086" s="2" t="s">
        <v>2319</v>
      </c>
      <c r="E2086" t="s">
        <v>2034</v>
      </c>
      <c r="F2086" s="14" t="s">
        <v>1958</v>
      </c>
      <c r="G2086" s="14" t="s">
        <v>2573</v>
      </c>
      <c r="H2086" s="3" t="s">
        <v>15</v>
      </c>
      <c r="I2086" s="22" t="s">
        <v>1545</v>
      </c>
      <c r="J2086" s="27"/>
      <c r="K2086" s="3" t="s">
        <v>2569</v>
      </c>
      <c r="M2086" s="3"/>
    </row>
    <row r="2087" spans="1:13" ht="15.75">
      <c r="A2087" t="s">
        <v>2035</v>
      </c>
      <c r="B2087">
        <f ca="1">IF(OR(changes[[#This Row],[Type]]="Checklist",changes[[#This Row],[Type]]="checklist-flat"),1+IF(changes[[#This Row],[Type of change]] = "Edit",COUNTIFS($I$4:changes[[#This Row],[Name]],changes[[#This Row],[Name]], $E$4:changes[[#This Row],[Type of change]], "Edit")),B2086)</f>
        <v>1</v>
      </c>
      <c r="C2087" s="20">
        <v>44804</v>
      </c>
      <c r="D2087" s="2" t="s">
        <v>2319</v>
      </c>
      <c r="E2087" t="s">
        <v>2034</v>
      </c>
      <c r="F2087" s="14" t="s">
        <v>1958</v>
      </c>
      <c r="G2087" s="14" t="s">
        <v>2573</v>
      </c>
      <c r="H2087" s="3" t="s">
        <v>24</v>
      </c>
      <c r="I2087" s="22" t="s">
        <v>1546</v>
      </c>
      <c r="J2087" s="27"/>
      <c r="K2087" s="3" t="s">
        <v>2569</v>
      </c>
      <c r="M2087" s="3"/>
    </row>
    <row r="2088" spans="1:13" ht="15.75">
      <c r="A2088" t="s">
        <v>2035</v>
      </c>
      <c r="B2088">
        <f ca="1">IF(OR(changes[[#This Row],[Type]]="Checklist",changes[[#This Row],[Type]]="checklist-flat"),1+IF(changes[[#This Row],[Type of change]] = "Edit",COUNTIFS($I$4:changes[[#This Row],[Name]],changes[[#This Row],[Name]], $E$4:changes[[#This Row],[Type of change]], "Edit")),B2087)</f>
        <v>1</v>
      </c>
      <c r="C2088" s="20">
        <v>44804</v>
      </c>
      <c r="D2088" s="2" t="s">
        <v>2319</v>
      </c>
      <c r="E2088" t="s">
        <v>2034</v>
      </c>
      <c r="F2088" s="14" t="s">
        <v>1958</v>
      </c>
      <c r="G2088" s="14" t="s">
        <v>422</v>
      </c>
      <c r="H2088" s="3" t="s">
        <v>430</v>
      </c>
      <c r="I2088" s="22" t="s">
        <v>422</v>
      </c>
      <c r="J2088" s="27"/>
      <c r="K2088" s="3" t="s">
        <v>2569</v>
      </c>
      <c r="M2088" s="3"/>
    </row>
    <row r="2089" spans="1:13" ht="15.75">
      <c r="A2089" t="s">
        <v>2035</v>
      </c>
      <c r="B2089">
        <f ca="1">IF(OR(changes[[#This Row],[Type]]="Checklist",changes[[#This Row],[Type]]="checklist-flat"),1+IF(changes[[#This Row],[Type of change]] = "Edit",COUNTIFS($I$4:changes[[#This Row],[Name]],changes[[#This Row],[Name]], $E$4:changes[[#This Row],[Type of change]], "Edit")),B2088)</f>
        <v>1</v>
      </c>
      <c r="C2089" s="20">
        <v>44804</v>
      </c>
      <c r="D2089" s="2" t="s">
        <v>2319</v>
      </c>
      <c r="E2089" t="s">
        <v>2034</v>
      </c>
      <c r="F2089" s="14" t="s">
        <v>1958</v>
      </c>
      <c r="G2089" s="14" t="s">
        <v>422</v>
      </c>
      <c r="H2089" s="3" t="s">
        <v>15</v>
      </c>
      <c r="I2089" s="22" t="s">
        <v>424</v>
      </c>
      <c r="J2089" s="27"/>
      <c r="K2089" s="3" t="s">
        <v>2569</v>
      </c>
      <c r="M2089" s="3"/>
    </row>
    <row r="2090" spans="1:13" ht="15.75">
      <c r="A2090" t="s">
        <v>2035</v>
      </c>
      <c r="B2090">
        <f ca="1">IF(OR(changes[[#This Row],[Type]]="Checklist",changes[[#This Row],[Type]]="checklist-flat"),1+IF(changes[[#This Row],[Type of change]] = "Edit",COUNTIFS($I$4:changes[[#This Row],[Name]],changes[[#This Row],[Name]], $E$4:changes[[#This Row],[Type of change]], "Edit")),B2089)</f>
        <v>1</v>
      </c>
      <c r="C2090" s="20">
        <v>44804</v>
      </c>
      <c r="D2090" s="2" t="s">
        <v>2319</v>
      </c>
      <c r="E2090" t="s">
        <v>2034</v>
      </c>
      <c r="F2090" s="14" t="s">
        <v>1958</v>
      </c>
      <c r="G2090" s="14" t="s">
        <v>422</v>
      </c>
      <c r="H2090" s="3" t="s">
        <v>15</v>
      </c>
      <c r="I2090" s="22" t="s">
        <v>425</v>
      </c>
      <c r="J2090" s="27"/>
      <c r="K2090" s="3" t="s">
        <v>2569</v>
      </c>
      <c r="M2090" s="3"/>
    </row>
    <row r="2091" spans="1:13" ht="15.75">
      <c r="A2091" t="s">
        <v>2035</v>
      </c>
      <c r="B2091">
        <f ca="1">IF(OR(changes[[#This Row],[Type]]="Checklist",changes[[#This Row],[Type]]="checklist-flat"),1+IF(changes[[#This Row],[Type of change]] = "Edit",COUNTIFS($I$4:changes[[#This Row],[Name]],changes[[#This Row],[Name]], $E$4:changes[[#This Row],[Type of change]], "Edit")),B2090)</f>
        <v>1</v>
      </c>
      <c r="C2091" s="20">
        <v>44804</v>
      </c>
      <c r="D2091" s="2" t="s">
        <v>2319</v>
      </c>
      <c r="E2091" t="s">
        <v>2034</v>
      </c>
      <c r="F2091" s="14" t="s">
        <v>1958</v>
      </c>
      <c r="G2091" s="14" t="s">
        <v>422</v>
      </c>
      <c r="H2091" s="3" t="s">
        <v>15</v>
      </c>
      <c r="I2091" s="22" t="s">
        <v>426</v>
      </c>
      <c r="J2091" s="27"/>
      <c r="K2091" s="3" t="s">
        <v>2569</v>
      </c>
      <c r="M2091" s="3"/>
    </row>
    <row r="2092" spans="1:13" ht="15.75">
      <c r="A2092" t="s">
        <v>2035</v>
      </c>
      <c r="B2092">
        <f ca="1">IF(OR(changes[[#This Row],[Type]]="Checklist",changes[[#This Row],[Type]]="checklist-flat"),1+IF(changes[[#This Row],[Type of change]] = "Edit",COUNTIFS($I$4:changes[[#This Row],[Name]],changes[[#This Row],[Name]], $E$4:changes[[#This Row],[Type of change]], "Edit")),B2091)</f>
        <v>1</v>
      </c>
      <c r="C2092" s="20">
        <v>44804</v>
      </c>
      <c r="D2092" s="2" t="s">
        <v>2319</v>
      </c>
      <c r="E2092" t="s">
        <v>2034</v>
      </c>
      <c r="F2092" s="14" t="s">
        <v>1958</v>
      </c>
      <c r="G2092" s="14" t="s">
        <v>422</v>
      </c>
      <c r="H2092" s="3" t="s">
        <v>15</v>
      </c>
      <c r="I2092" s="22" t="s">
        <v>427</v>
      </c>
      <c r="J2092" s="27"/>
      <c r="K2092" s="3" t="s">
        <v>2569</v>
      </c>
      <c r="M2092" s="3"/>
    </row>
    <row r="2093" spans="1:13" ht="15.75">
      <c r="A2093" t="s">
        <v>2035</v>
      </c>
      <c r="B2093">
        <f ca="1">IF(OR(changes[[#This Row],[Type]]="Checklist",changes[[#This Row],[Type]]="checklist-flat"),1+IF(changes[[#This Row],[Type of change]] = "Edit",COUNTIFS($I$4:changes[[#This Row],[Name]],changes[[#This Row],[Name]], $E$4:changes[[#This Row],[Type of change]], "Edit")),B2092)</f>
        <v>1</v>
      </c>
      <c r="C2093" s="20">
        <v>44804</v>
      </c>
      <c r="D2093" s="2" t="s">
        <v>2319</v>
      </c>
      <c r="E2093" t="s">
        <v>2034</v>
      </c>
      <c r="F2093" s="14" t="s">
        <v>1958</v>
      </c>
      <c r="G2093" s="14" t="s">
        <v>422</v>
      </c>
      <c r="H2093" s="3" t="s">
        <v>15</v>
      </c>
      <c r="I2093" s="22" t="s">
        <v>1977</v>
      </c>
      <c r="J2093" s="27"/>
      <c r="K2093" s="3" t="s">
        <v>2569</v>
      </c>
      <c r="M2093" s="3"/>
    </row>
    <row r="2094" spans="1:13" ht="15.75">
      <c r="A2094" t="s">
        <v>2035</v>
      </c>
      <c r="B2094">
        <f ca="1">IF(OR(changes[[#This Row],[Type]]="Checklist",changes[[#This Row],[Type]]="checklist-flat"),1+IF(changes[[#This Row],[Type of change]] = "Edit",COUNTIFS($I$4:changes[[#This Row],[Name]],changes[[#This Row],[Name]], $E$4:changes[[#This Row],[Type of change]], "Edit")),B2093)</f>
        <v>1</v>
      </c>
      <c r="C2094" s="20">
        <v>44804</v>
      </c>
      <c r="D2094" s="2" t="s">
        <v>2319</v>
      </c>
      <c r="E2094" t="s">
        <v>2034</v>
      </c>
      <c r="F2094" s="14" t="s">
        <v>1958</v>
      </c>
      <c r="G2094" s="14" t="s">
        <v>422</v>
      </c>
      <c r="H2094" s="3" t="s">
        <v>15</v>
      </c>
      <c r="I2094" s="22" t="s">
        <v>429</v>
      </c>
      <c r="J2094" s="27"/>
      <c r="K2094" s="3" t="s">
        <v>2569</v>
      </c>
      <c r="M2094" s="3"/>
    </row>
    <row r="2095" spans="1:13" ht="15.75">
      <c r="A2095" t="s">
        <v>2035</v>
      </c>
      <c r="B2095">
        <f ca="1">IF(OR(changes[[#This Row],[Type]]="Checklist",changes[[#This Row],[Type]]="checklist-flat"),1+IF(changes[[#This Row],[Type of change]] = "Edit",COUNTIFS($I$4:changes[[#This Row],[Name]],changes[[#This Row],[Name]], $E$4:changes[[#This Row],[Type of change]], "Edit")),B2094)</f>
        <v>1</v>
      </c>
      <c r="C2095" s="20">
        <v>44804</v>
      </c>
      <c r="D2095" s="2" t="s">
        <v>2319</v>
      </c>
      <c r="E2095" t="s">
        <v>2034</v>
      </c>
      <c r="F2095" s="14" t="s">
        <v>1958</v>
      </c>
      <c r="G2095" s="14" t="s">
        <v>422</v>
      </c>
      <c r="H2095" s="3" t="s">
        <v>24</v>
      </c>
      <c r="I2095" s="22" t="s">
        <v>57</v>
      </c>
      <c r="J2095" s="27"/>
      <c r="K2095" s="3" t="s">
        <v>2569</v>
      </c>
      <c r="M2095" s="3"/>
    </row>
    <row r="2096" spans="1:13" ht="15.75">
      <c r="A2096" t="s">
        <v>2035</v>
      </c>
      <c r="B2096">
        <f ca="1">IF(OR(changes[[#This Row],[Type]]="Checklist",changes[[#This Row],[Type]]="checklist-flat"),1+IF(changes[[#This Row],[Type of change]] = "Edit",COUNTIFS($I$4:changes[[#This Row],[Name]],changes[[#This Row],[Name]], $E$4:changes[[#This Row],[Type of change]], "Edit")),B2095)</f>
        <v>1</v>
      </c>
      <c r="C2096" s="20">
        <v>44804</v>
      </c>
      <c r="D2096" s="2" t="s">
        <v>2319</v>
      </c>
      <c r="E2096" t="s">
        <v>2034</v>
      </c>
      <c r="F2096" s="14" t="s">
        <v>1958</v>
      </c>
      <c r="G2096" s="14" t="s">
        <v>1699</v>
      </c>
      <c r="H2096" s="3" t="s">
        <v>430</v>
      </c>
      <c r="I2096" s="22" t="s">
        <v>1699</v>
      </c>
      <c r="J2096" s="27"/>
      <c r="K2096" s="3" t="s">
        <v>2569</v>
      </c>
      <c r="M2096" s="3"/>
    </row>
    <row r="2097" spans="1:13" ht="15.75">
      <c r="A2097" t="s">
        <v>2035</v>
      </c>
      <c r="B2097">
        <f ca="1">IF(OR(changes[[#This Row],[Type]]="Checklist",changes[[#This Row],[Type]]="checklist-flat"),1+IF(changes[[#This Row],[Type of change]] = "Edit",COUNTIFS($I$4:changes[[#This Row],[Name]],changes[[#This Row],[Name]], $E$4:changes[[#This Row],[Type of change]], "Edit")),B2096)</f>
        <v>1</v>
      </c>
      <c r="C2097" s="20">
        <v>44804</v>
      </c>
      <c r="D2097" s="2" t="s">
        <v>2319</v>
      </c>
      <c r="E2097" t="s">
        <v>2034</v>
      </c>
      <c r="F2097" s="14" t="s">
        <v>1958</v>
      </c>
      <c r="G2097" s="14" t="s">
        <v>1699</v>
      </c>
      <c r="H2097" s="3" t="s">
        <v>15</v>
      </c>
      <c r="I2097" s="22" t="s">
        <v>1700</v>
      </c>
      <c r="J2097" s="27"/>
      <c r="K2097" s="3" t="s">
        <v>2569</v>
      </c>
      <c r="M2097" s="3"/>
    </row>
    <row r="2098" spans="1:13" ht="15.75">
      <c r="A2098" t="s">
        <v>2035</v>
      </c>
      <c r="B2098">
        <f ca="1">IF(OR(changes[[#This Row],[Type]]="Checklist",changes[[#This Row],[Type]]="checklist-flat"),1+IF(changes[[#This Row],[Type of change]] = "Edit",COUNTIFS($I$4:changes[[#This Row],[Name]],changes[[#This Row],[Name]], $E$4:changes[[#This Row],[Type of change]], "Edit")),B2097)</f>
        <v>1</v>
      </c>
      <c r="C2098" s="20">
        <v>44804</v>
      </c>
      <c r="D2098" s="2" t="s">
        <v>2319</v>
      </c>
      <c r="E2098" t="s">
        <v>2034</v>
      </c>
      <c r="F2098" s="14" t="s">
        <v>1958</v>
      </c>
      <c r="G2098" s="14" t="s">
        <v>1699</v>
      </c>
      <c r="H2098" s="3" t="s">
        <v>15</v>
      </c>
      <c r="I2098" s="22" t="s">
        <v>1701</v>
      </c>
      <c r="J2098" s="27"/>
      <c r="K2098" s="3" t="s">
        <v>2569</v>
      </c>
      <c r="M2098" s="3"/>
    </row>
    <row r="2099" spans="1:13" ht="15.75">
      <c r="A2099" t="s">
        <v>2035</v>
      </c>
      <c r="B2099">
        <f ca="1">IF(OR(changes[[#This Row],[Type]]="Checklist",changes[[#This Row],[Type]]="checklist-flat"),1+IF(changes[[#This Row],[Type of change]] = "Edit",COUNTIFS($I$4:changes[[#This Row],[Name]],changes[[#This Row],[Name]], $E$4:changes[[#This Row],[Type of change]], "Edit")),B2098)</f>
        <v>1</v>
      </c>
      <c r="C2099" s="20">
        <v>44804</v>
      </c>
      <c r="D2099" s="2" t="s">
        <v>2319</v>
      </c>
      <c r="E2099" t="s">
        <v>2034</v>
      </c>
      <c r="F2099" s="14" t="s">
        <v>1958</v>
      </c>
      <c r="G2099" s="14" t="s">
        <v>1699</v>
      </c>
      <c r="H2099" s="3" t="s">
        <v>15</v>
      </c>
      <c r="I2099" s="22" t="s">
        <v>1702</v>
      </c>
      <c r="J2099" s="27"/>
      <c r="K2099" s="3" t="s">
        <v>2569</v>
      </c>
      <c r="M2099" s="3"/>
    </row>
    <row r="2100" spans="1:13" ht="15.75">
      <c r="A2100" t="s">
        <v>2035</v>
      </c>
      <c r="B2100">
        <f ca="1">IF(OR(changes[[#This Row],[Type]]="Checklist",changes[[#This Row],[Type]]="checklist-flat"),1+IF(changes[[#This Row],[Type of change]] = "Edit",COUNTIFS($I$4:changes[[#This Row],[Name]],changes[[#This Row],[Name]], $E$4:changes[[#This Row],[Type of change]], "Edit")),B2099)</f>
        <v>1</v>
      </c>
      <c r="C2100" s="20">
        <v>44804</v>
      </c>
      <c r="D2100" s="2" t="s">
        <v>2319</v>
      </c>
      <c r="E2100" t="s">
        <v>2034</v>
      </c>
      <c r="F2100" s="14" t="s">
        <v>1958</v>
      </c>
      <c r="G2100" s="14" t="s">
        <v>1699</v>
      </c>
      <c r="H2100" s="3" t="s">
        <v>15</v>
      </c>
      <c r="I2100" s="22" t="s">
        <v>1703</v>
      </c>
      <c r="J2100" s="27"/>
      <c r="K2100" s="3" t="s">
        <v>2569</v>
      </c>
      <c r="M2100" s="3"/>
    </row>
    <row r="2101" spans="1:13" ht="15.75">
      <c r="A2101" t="s">
        <v>2035</v>
      </c>
      <c r="B2101">
        <f ca="1">IF(OR(changes[[#This Row],[Type]]="Checklist",changes[[#This Row],[Type]]="checklist-flat"),1+IF(changes[[#This Row],[Type of change]] = "Edit",COUNTIFS($I$4:changes[[#This Row],[Name]],changes[[#This Row],[Name]], $E$4:changes[[#This Row],[Type of change]], "Edit")),B2100)</f>
        <v>1</v>
      </c>
      <c r="C2101" s="20">
        <v>44804</v>
      </c>
      <c r="D2101" s="2" t="s">
        <v>2319</v>
      </c>
      <c r="E2101" t="s">
        <v>2034</v>
      </c>
      <c r="F2101" s="14" t="s">
        <v>1958</v>
      </c>
      <c r="G2101" s="14" t="s">
        <v>1699</v>
      </c>
      <c r="H2101" s="3" t="s">
        <v>15</v>
      </c>
      <c r="I2101" s="22" t="s">
        <v>1704</v>
      </c>
      <c r="J2101" s="27"/>
      <c r="K2101" s="3" t="s">
        <v>2569</v>
      </c>
      <c r="M2101" s="3"/>
    </row>
    <row r="2102" spans="1:13" ht="15.75">
      <c r="A2102" t="s">
        <v>2035</v>
      </c>
      <c r="B2102">
        <f ca="1">IF(OR(changes[[#This Row],[Type]]="Checklist",changes[[#This Row],[Type]]="checklist-flat"),1+IF(changes[[#This Row],[Type of change]] = "Edit",COUNTIFS($I$4:changes[[#This Row],[Name]],changes[[#This Row],[Name]], $E$4:changes[[#This Row],[Type of change]], "Edit")),B2101)</f>
        <v>1</v>
      </c>
      <c r="C2102" s="20">
        <v>44804</v>
      </c>
      <c r="D2102" s="2" t="s">
        <v>2319</v>
      </c>
      <c r="E2102" t="s">
        <v>2034</v>
      </c>
      <c r="F2102" s="14" t="s">
        <v>1958</v>
      </c>
      <c r="G2102" s="14" t="s">
        <v>1699</v>
      </c>
      <c r="H2102" s="3" t="s">
        <v>15</v>
      </c>
      <c r="I2102" s="22" t="s">
        <v>1705</v>
      </c>
      <c r="J2102" s="27"/>
      <c r="K2102" s="3" t="s">
        <v>2569</v>
      </c>
      <c r="M2102" s="3"/>
    </row>
    <row r="2103" spans="1:13" ht="15.75">
      <c r="A2103" t="s">
        <v>2035</v>
      </c>
      <c r="B2103">
        <f ca="1">IF(OR(changes[[#This Row],[Type]]="Checklist",changes[[#This Row],[Type]]="checklist-flat"),1+IF(changes[[#This Row],[Type of change]] = "Edit",COUNTIFS($I$4:changes[[#This Row],[Name]],changes[[#This Row],[Name]], $E$4:changes[[#This Row],[Type of change]], "Edit")),B2102)</f>
        <v>1</v>
      </c>
      <c r="C2103" s="20">
        <v>44804</v>
      </c>
      <c r="D2103" s="2" t="s">
        <v>2319</v>
      </c>
      <c r="E2103" t="s">
        <v>2034</v>
      </c>
      <c r="F2103" s="14" t="s">
        <v>1958</v>
      </c>
      <c r="G2103" s="14" t="s">
        <v>1699</v>
      </c>
      <c r="H2103" s="3" t="s">
        <v>15</v>
      </c>
      <c r="I2103" s="22" t="s">
        <v>1706</v>
      </c>
      <c r="J2103" s="27"/>
      <c r="K2103" s="3" t="s">
        <v>2569</v>
      </c>
      <c r="M2103" s="3"/>
    </row>
    <row r="2104" spans="1:13" ht="15.75">
      <c r="A2104" t="s">
        <v>2035</v>
      </c>
      <c r="B2104">
        <f ca="1">IF(OR(changes[[#This Row],[Type]]="Checklist",changes[[#This Row],[Type]]="checklist-flat"),1+IF(changes[[#This Row],[Type of change]] = "Edit",COUNTIFS($I$4:changes[[#This Row],[Name]],changes[[#This Row],[Name]], $E$4:changes[[#This Row],[Type of change]], "Edit")),B2103)</f>
        <v>1</v>
      </c>
      <c r="C2104" s="20">
        <v>44804</v>
      </c>
      <c r="D2104" s="2" t="s">
        <v>2319</v>
      </c>
      <c r="E2104" t="s">
        <v>2034</v>
      </c>
      <c r="F2104" s="14" t="s">
        <v>1958</v>
      </c>
      <c r="G2104" s="14" t="s">
        <v>1699</v>
      </c>
      <c r="H2104" s="3" t="s">
        <v>15</v>
      </c>
      <c r="I2104" s="22" t="s">
        <v>2575</v>
      </c>
      <c r="J2104" s="27"/>
      <c r="K2104" s="3" t="s">
        <v>2569</v>
      </c>
      <c r="M2104" s="3"/>
    </row>
    <row r="2105" spans="1:13" ht="15.75">
      <c r="A2105" t="s">
        <v>2035</v>
      </c>
      <c r="B2105">
        <f ca="1">IF(OR(changes[[#This Row],[Type]]="Checklist",changes[[#This Row],[Type]]="checklist-flat"),1+IF(changes[[#This Row],[Type of change]] = "Edit",COUNTIFS($I$4:changes[[#This Row],[Name]],changes[[#This Row],[Name]], $E$4:changes[[#This Row],[Type of change]], "Edit")),B2104)</f>
        <v>1</v>
      </c>
      <c r="C2105" s="20">
        <v>44804</v>
      </c>
      <c r="D2105" s="2" t="s">
        <v>2319</v>
      </c>
      <c r="E2105" t="s">
        <v>2034</v>
      </c>
      <c r="F2105" s="14" t="s">
        <v>1958</v>
      </c>
      <c r="G2105" s="14" t="s">
        <v>1699</v>
      </c>
      <c r="H2105" s="3" t="s">
        <v>15</v>
      </c>
      <c r="I2105" s="22" t="s">
        <v>1708</v>
      </c>
      <c r="J2105" s="27"/>
      <c r="K2105" s="3" t="s">
        <v>2569</v>
      </c>
      <c r="M2105" s="3"/>
    </row>
    <row r="2106" spans="1:13" ht="15.75">
      <c r="A2106" t="s">
        <v>2035</v>
      </c>
      <c r="B2106">
        <f ca="1">IF(OR(changes[[#This Row],[Type]]="Checklist",changes[[#This Row],[Type]]="checklist-flat"),1+IF(changes[[#This Row],[Type of change]] = "Edit",COUNTIFS($I$4:changes[[#This Row],[Name]],changes[[#This Row],[Name]], $E$4:changes[[#This Row],[Type of change]], "Edit")),B2105)</f>
        <v>1</v>
      </c>
      <c r="C2106" s="20">
        <v>44804</v>
      </c>
      <c r="D2106" s="2" t="s">
        <v>2319</v>
      </c>
      <c r="E2106" t="s">
        <v>2034</v>
      </c>
      <c r="F2106" s="14" t="s">
        <v>1958</v>
      </c>
      <c r="G2106" s="14" t="s">
        <v>1699</v>
      </c>
      <c r="H2106" s="3" t="s">
        <v>24</v>
      </c>
      <c r="I2106" s="22" t="s">
        <v>57</v>
      </c>
      <c r="J2106" s="27"/>
      <c r="K2106" s="3" t="s">
        <v>2569</v>
      </c>
      <c r="M2106" s="3"/>
    </row>
    <row r="2107" spans="1:13" ht="15.75">
      <c r="A2107" t="s">
        <v>2035</v>
      </c>
      <c r="B2107">
        <f ca="1">IF(OR(changes[[#This Row],[Type]]="Checklist",changes[[#This Row],[Type]]="checklist-flat"),1+IF(changes[[#This Row],[Type of change]] = "Edit",COUNTIFS($I$4:changes[[#This Row],[Name]],changes[[#This Row],[Name]], $E$4:changes[[#This Row],[Type of change]], "Edit")),B2106)</f>
        <v>1</v>
      </c>
      <c r="C2107" s="20">
        <v>44804</v>
      </c>
      <c r="D2107" s="2" t="s">
        <v>2319</v>
      </c>
      <c r="E2107" t="s">
        <v>2034</v>
      </c>
      <c r="F2107" s="14" t="s">
        <v>2576</v>
      </c>
      <c r="G2107" s="14" t="s">
        <v>1474</v>
      </c>
      <c r="H2107" s="3" t="s">
        <v>5</v>
      </c>
      <c r="I2107" s="22" t="s">
        <v>1474</v>
      </c>
      <c r="J2107" s="27"/>
      <c r="K2107" s="3" t="s">
        <v>2569</v>
      </c>
      <c r="M2107" s="3"/>
    </row>
    <row r="2108" spans="1:13" ht="15.75">
      <c r="A2108" t="s">
        <v>2035</v>
      </c>
      <c r="B2108">
        <f ca="1">IF(OR(changes[[#This Row],[Type]]="Checklist",changes[[#This Row],[Type]]="checklist-flat"),1+IF(changes[[#This Row],[Type of change]] = "Edit",COUNTIFS($I$4:changes[[#This Row],[Name]],changes[[#This Row],[Name]], $E$4:changes[[#This Row],[Type of change]], "Edit")),B2107)</f>
        <v>1</v>
      </c>
      <c r="C2108" s="20">
        <v>44804</v>
      </c>
      <c r="D2108" s="2" t="s">
        <v>2319</v>
      </c>
      <c r="E2108" t="s">
        <v>2034</v>
      </c>
      <c r="F2108" s="14" t="s">
        <v>2576</v>
      </c>
      <c r="G2108" s="14" t="s">
        <v>1474</v>
      </c>
      <c r="H2108" s="3" t="s">
        <v>432</v>
      </c>
      <c r="I2108" s="22" t="s">
        <v>1475</v>
      </c>
      <c r="J2108" s="27"/>
      <c r="K2108" s="3" t="s">
        <v>2569</v>
      </c>
      <c r="M2108" s="3"/>
    </row>
    <row r="2109" spans="1:13" ht="15.75">
      <c r="A2109" t="s">
        <v>2035</v>
      </c>
      <c r="B2109">
        <f ca="1">IF(OR(changes[[#This Row],[Type]]="Checklist",changes[[#This Row],[Type]]="checklist-flat"),1+IF(changes[[#This Row],[Type of change]] = "Edit",COUNTIFS($I$4:changes[[#This Row],[Name]],changes[[#This Row],[Name]], $E$4:changes[[#This Row],[Type of change]], "Edit")),B2108)</f>
        <v>1</v>
      </c>
      <c r="C2109" s="20">
        <v>44804</v>
      </c>
      <c r="D2109" s="2" t="s">
        <v>2319</v>
      </c>
      <c r="E2109" t="s">
        <v>2034</v>
      </c>
      <c r="F2109" s="14" t="s">
        <v>2576</v>
      </c>
      <c r="G2109" s="14" t="s">
        <v>1474</v>
      </c>
      <c r="H2109" s="3" t="s">
        <v>15</v>
      </c>
      <c r="I2109" s="22" t="s">
        <v>1476</v>
      </c>
      <c r="J2109" s="27"/>
      <c r="K2109" s="3" t="s">
        <v>2569</v>
      </c>
      <c r="M2109" s="3"/>
    </row>
    <row r="2110" spans="1:13" ht="15.75">
      <c r="A2110" t="s">
        <v>2035</v>
      </c>
      <c r="B2110">
        <f ca="1">IF(OR(changes[[#This Row],[Type]]="Checklist",changes[[#This Row],[Type]]="checklist-flat"),1+IF(changes[[#This Row],[Type of change]] = "Edit",COUNTIFS($I$4:changes[[#This Row],[Name]],changes[[#This Row],[Name]], $E$4:changes[[#This Row],[Type of change]], "Edit")),B2109)</f>
        <v>1</v>
      </c>
      <c r="C2110" s="20">
        <v>44804</v>
      </c>
      <c r="D2110" s="2" t="s">
        <v>2319</v>
      </c>
      <c r="E2110" t="s">
        <v>2034</v>
      </c>
      <c r="F2110" s="14" t="s">
        <v>2576</v>
      </c>
      <c r="G2110" s="14" t="s">
        <v>1474</v>
      </c>
      <c r="H2110" s="3" t="s">
        <v>15</v>
      </c>
      <c r="I2110" s="22" t="s">
        <v>1477</v>
      </c>
      <c r="J2110" s="27"/>
      <c r="K2110" s="3" t="s">
        <v>2569</v>
      </c>
      <c r="M2110" s="3"/>
    </row>
    <row r="2111" spans="1:13" ht="15.75">
      <c r="A2111" t="s">
        <v>2035</v>
      </c>
      <c r="B2111">
        <f ca="1">IF(OR(changes[[#This Row],[Type]]="Checklist",changes[[#This Row],[Type]]="checklist-flat"),1+IF(changes[[#This Row],[Type of change]] = "Edit",COUNTIFS($I$4:changes[[#This Row],[Name]],changes[[#This Row],[Name]], $E$4:changes[[#This Row],[Type of change]], "Edit")),B2110)</f>
        <v>1</v>
      </c>
      <c r="C2111" s="20">
        <v>44804</v>
      </c>
      <c r="D2111" s="2" t="s">
        <v>2319</v>
      </c>
      <c r="E2111" t="s">
        <v>2034</v>
      </c>
      <c r="F2111" s="14" t="s">
        <v>2576</v>
      </c>
      <c r="G2111" s="14" t="s">
        <v>1474</v>
      </c>
      <c r="H2111" s="3" t="s">
        <v>15</v>
      </c>
      <c r="I2111" s="22" t="s">
        <v>1478</v>
      </c>
      <c r="J2111" s="27"/>
      <c r="K2111" s="3" t="s">
        <v>2569</v>
      </c>
      <c r="M2111" s="3"/>
    </row>
    <row r="2112" spans="1:13" ht="15.75">
      <c r="A2112" t="s">
        <v>2035</v>
      </c>
      <c r="B2112">
        <f ca="1">IF(OR(changes[[#This Row],[Type]]="Checklist",changes[[#This Row],[Type]]="checklist-flat"),1+IF(changes[[#This Row],[Type of change]] = "Edit",COUNTIFS($I$4:changes[[#This Row],[Name]],changes[[#This Row],[Name]], $E$4:changes[[#This Row],[Type of change]], "Edit")),B2111)</f>
        <v>1</v>
      </c>
      <c r="C2112" s="20">
        <v>44804</v>
      </c>
      <c r="D2112" s="2" t="s">
        <v>2319</v>
      </c>
      <c r="E2112" t="s">
        <v>2034</v>
      </c>
      <c r="F2112" s="14" t="s">
        <v>2576</v>
      </c>
      <c r="G2112" s="14" t="s">
        <v>1474</v>
      </c>
      <c r="H2112" s="3" t="s">
        <v>432</v>
      </c>
      <c r="I2112" s="22" t="s">
        <v>1479</v>
      </c>
      <c r="J2112" s="27"/>
      <c r="K2112" s="3" t="s">
        <v>2569</v>
      </c>
      <c r="M2112" s="3"/>
    </row>
    <row r="2113" spans="1:13" ht="15.75">
      <c r="A2113" t="s">
        <v>2035</v>
      </c>
      <c r="B2113">
        <f ca="1">IF(OR(changes[[#This Row],[Type]]="Checklist",changes[[#This Row],[Type]]="checklist-flat"),1+IF(changes[[#This Row],[Type of change]] = "Edit",COUNTIFS($I$4:changes[[#This Row],[Name]],changes[[#This Row],[Name]], $E$4:changes[[#This Row],[Type of change]], "Edit")),B2112)</f>
        <v>1</v>
      </c>
      <c r="C2113" s="20">
        <v>44804</v>
      </c>
      <c r="D2113" s="2" t="s">
        <v>2319</v>
      </c>
      <c r="E2113" t="s">
        <v>2034</v>
      </c>
      <c r="F2113" s="14" t="s">
        <v>2576</v>
      </c>
      <c r="G2113" s="14" t="s">
        <v>1474</v>
      </c>
      <c r="H2113" s="23" t="s">
        <v>680</v>
      </c>
      <c r="I2113" s="25" t="s">
        <v>1479</v>
      </c>
      <c r="J2113" s="26"/>
      <c r="K2113" s="3" t="s">
        <v>2569</v>
      </c>
      <c r="M2113" s="3"/>
    </row>
    <row r="2114" spans="1:13" ht="15.75">
      <c r="A2114" t="s">
        <v>2035</v>
      </c>
      <c r="B2114">
        <f ca="1">IF(OR(changes[[#This Row],[Type]]="Checklist",changes[[#This Row],[Type]]="checklist-flat"),1+IF(changes[[#This Row],[Type of change]] = "Edit",COUNTIFS($I$4:changes[[#This Row],[Name]],changes[[#This Row],[Name]], $E$4:changes[[#This Row],[Type of change]], "Edit")),B2113)</f>
        <v>1</v>
      </c>
      <c r="C2114" s="20">
        <v>44804</v>
      </c>
      <c r="D2114" s="2" t="s">
        <v>2319</v>
      </c>
      <c r="E2114" t="s">
        <v>2034</v>
      </c>
      <c r="F2114" s="14" t="s">
        <v>2576</v>
      </c>
      <c r="G2114" s="14" t="s">
        <v>1474</v>
      </c>
      <c r="H2114" s="3" t="s">
        <v>24</v>
      </c>
      <c r="I2114" s="22" t="s">
        <v>1480</v>
      </c>
      <c r="J2114" s="27"/>
      <c r="K2114" s="3" t="s">
        <v>2569</v>
      </c>
      <c r="M2114" s="50" t="s">
        <v>2577</v>
      </c>
    </row>
    <row r="2115" spans="1:13" ht="15.75">
      <c r="A2115" t="s">
        <v>2035</v>
      </c>
      <c r="B2115">
        <f ca="1">IF(OR(changes[[#This Row],[Type]]="Checklist",changes[[#This Row],[Type]]="checklist-flat"),1+IF(changes[[#This Row],[Type of change]] = "Edit",COUNTIFS($I$4:changes[[#This Row],[Name]],changes[[#This Row],[Name]], $E$4:changes[[#This Row],[Type of change]], "Edit")),B2114)</f>
        <v>1</v>
      </c>
      <c r="C2115" s="20">
        <v>44804</v>
      </c>
      <c r="D2115" s="2" t="s">
        <v>2319</v>
      </c>
      <c r="E2115" t="s">
        <v>2034</v>
      </c>
      <c r="F2115" s="14" t="s">
        <v>2576</v>
      </c>
      <c r="G2115" s="14" t="s">
        <v>1474</v>
      </c>
      <c r="H2115" s="3" t="s">
        <v>15</v>
      </c>
      <c r="I2115" s="22" t="s">
        <v>1481</v>
      </c>
      <c r="J2115" s="27"/>
      <c r="K2115" s="3" t="s">
        <v>2569</v>
      </c>
      <c r="M2115" s="3"/>
    </row>
    <row r="2116" spans="1:13" ht="15.75">
      <c r="A2116" t="s">
        <v>2035</v>
      </c>
      <c r="B2116">
        <f ca="1">IF(OR(changes[[#This Row],[Type]]="Checklist",changes[[#This Row],[Type]]="checklist-flat"),1+IF(changes[[#This Row],[Type of change]] = "Edit",COUNTIFS($I$4:changes[[#This Row],[Name]],changes[[#This Row],[Name]], $E$4:changes[[#This Row],[Type of change]], "Edit")),B2115)</f>
        <v>1</v>
      </c>
      <c r="C2116" s="20">
        <v>44804</v>
      </c>
      <c r="D2116" s="2" t="s">
        <v>2319</v>
      </c>
      <c r="E2116" t="s">
        <v>2034</v>
      </c>
      <c r="F2116" s="14" t="s">
        <v>2576</v>
      </c>
      <c r="G2116" s="14" t="s">
        <v>1474</v>
      </c>
      <c r="H2116" s="3" t="s">
        <v>15</v>
      </c>
      <c r="I2116" s="22" t="s">
        <v>1482</v>
      </c>
      <c r="J2116" s="27"/>
      <c r="K2116" s="3" t="s">
        <v>2569</v>
      </c>
      <c r="M2116" s="3"/>
    </row>
    <row r="2117" spans="1:13" ht="15.75">
      <c r="A2117" t="s">
        <v>2035</v>
      </c>
      <c r="B2117">
        <f ca="1">IF(OR(changes[[#This Row],[Type]]="Checklist",changes[[#This Row],[Type]]="checklist-flat"),1+IF(changes[[#This Row],[Type of change]] = "Edit",COUNTIFS($I$4:changes[[#This Row],[Name]],changes[[#This Row],[Name]], $E$4:changes[[#This Row],[Type of change]], "Edit")),B2116)</f>
        <v>1</v>
      </c>
      <c r="C2117" s="20">
        <v>44804</v>
      </c>
      <c r="D2117" s="2" t="s">
        <v>2319</v>
      </c>
      <c r="E2117" t="s">
        <v>2034</v>
      </c>
      <c r="F2117" s="14" t="s">
        <v>2576</v>
      </c>
      <c r="G2117" s="14" t="s">
        <v>1474</v>
      </c>
      <c r="H2117" s="3" t="s">
        <v>15</v>
      </c>
      <c r="I2117" s="22" t="s">
        <v>1483</v>
      </c>
      <c r="J2117" s="27"/>
      <c r="K2117" s="3" t="s">
        <v>2569</v>
      </c>
      <c r="M2117" s="3"/>
    </row>
    <row r="2118" spans="1:13" ht="15.75">
      <c r="A2118" t="s">
        <v>2035</v>
      </c>
      <c r="B2118">
        <f ca="1">IF(OR(changes[[#This Row],[Type]]="Checklist",changes[[#This Row],[Type]]="checklist-flat"),1+IF(changes[[#This Row],[Type of change]] = "Edit",COUNTIFS($I$4:changes[[#This Row],[Name]],changes[[#This Row],[Name]], $E$4:changes[[#This Row],[Type of change]], "Edit")),B2117)</f>
        <v>1</v>
      </c>
      <c r="C2118" s="20">
        <v>44804</v>
      </c>
      <c r="D2118" s="2" t="s">
        <v>2319</v>
      </c>
      <c r="E2118" t="s">
        <v>2034</v>
      </c>
      <c r="F2118" s="14" t="s">
        <v>2576</v>
      </c>
      <c r="G2118" s="14" t="s">
        <v>1474</v>
      </c>
      <c r="H2118" s="3" t="s">
        <v>15</v>
      </c>
      <c r="I2118" s="22" t="s">
        <v>1484</v>
      </c>
      <c r="J2118" s="27"/>
      <c r="K2118" s="3" t="s">
        <v>2569</v>
      </c>
      <c r="M2118" s="3"/>
    </row>
    <row r="2119" spans="1:13" ht="15.75">
      <c r="A2119" t="s">
        <v>2035</v>
      </c>
      <c r="B2119">
        <f ca="1">IF(OR(changes[[#This Row],[Type]]="Checklist",changes[[#This Row],[Type]]="checklist-flat"),1+IF(changes[[#This Row],[Type of change]] = "Edit",COUNTIFS($I$4:changes[[#This Row],[Name]],changes[[#This Row],[Name]], $E$4:changes[[#This Row],[Type of change]], "Edit")),B2118)</f>
        <v>1</v>
      </c>
      <c r="C2119" s="20">
        <v>44804</v>
      </c>
      <c r="D2119" s="2" t="s">
        <v>2319</v>
      </c>
      <c r="E2119" t="s">
        <v>2034</v>
      </c>
      <c r="F2119" s="14" t="s">
        <v>2576</v>
      </c>
      <c r="G2119" s="14" t="s">
        <v>1474</v>
      </c>
      <c r="H2119" s="3" t="s">
        <v>15</v>
      </c>
      <c r="I2119" s="22" t="s">
        <v>1485</v>
      </c>
      <c r="J2119" s="27"/>
      <c r="K2119" s="3" t="s">
        <v>2569</v>
      </c>
      <c r="M2119" s="3"/>
    </row>
    <row r="2120" spans="1:13" ht="15.75">
      <c r="A2120" t="s">
        <v>2035</v>
      </c>
      <c r="B2120">
        <f ca="1">IF(OR(changes[[#This Row],[Type]]="Checklist",changes[[#This Row],[Type]]="checklist-flat"),1+IF(changes[[#This Row],[Type of change]] = "Edit",COUNTIFS($I$4:changes[[#This Row],[Name]],changes[[#This Row],[Name]], $E$4:changes[[#This Row],[Type of change]], "Edit")),B2119)</f>
        <v>1</v>
      </c>
      <c r="C2120" s="20">
        <v>44804</v>
      </c>
      <c r="D2120" s="2" t="s">
        <v>2319</v>
      </c>
      <c r="E2120" t="s">
        <v>2034</v>
      </c>
      <c r="F2120" s="14" t="s">
        <v>2576</v>
      </c>
      <c r="G2120" s="14" t="s">
        <v>1474</v>
      </c>
      <c r="H2120" s="3" t="s">
        <v>24</v>
      </c>
      <c r="I2120" s="22" t="s">
        <v>1486</v>
      </c>
      <c r="J2120" s="27"/>
      <c r="K2120" s="3" t="s">
        <v>2569</v>
      </c>
      <c r="M2120" s="3"/>
    </row>
    <row r="2121" spans="1:13" ht="15.75">
      <c r="A2121" t="s">
        <v>2035</v>
      </c>
      <c r="B2121">
        <f ca="1">IF(OR(changes[[#This Row],[Type]]="Checklist",changes[[#This Row],[Type]]="checklist-flat"),1+IF(changes[[#This Row],[Type of change]] = "Edit",COUNTIFS($I$4:changes[[#This Row],[Name]],changes[[#This Row],[Name]], $E$4:changes[[#This Row],[Type of change]], "Edit")),B2120)</f>
        <v>1</v>
      </c>
      <c r="C2121" s="20">
        <v>44804</v>
      </c>
      <c r="D2121" s="2" t="s">
        <v>2319</v>
      </c>
      <c r="E2121" t="s">
        <v>2034</v>
      </c>
      <c r="F2121" s="14" t="s">
        <v>2576</v>
      </c>
      <c r="G2121" s="14" t="s">
        <v>1474</v>
      </c>
      <c r="H2121" s="3" t="s">
        <v>432</v>
      </c>
      <c r="I2121" s="22" t="s">
        <v>1487</v>
      </c>
      <c r="J2121" s="27"/>
      <c r="K2121" s="3" t="s">
        <v>2569</v>
      </c>
      <c r="M2121" s="3"/>
    </row>
    <row r="2122" spans="1:13" ht="15.75">
      <c r="A2122" t="s">
        <v>2035</v>
      </c>
      <c r="B2122">
        <f ca="1">IF(OR(changes[[#This Row],[Type]]="Checklist",changes[[#This Row],[Type]]="checklist-flat"),1+IF(changes[[#This Row],[Type of change]] = "Edit",COUNTIFS($I$4:changes[[#This Row],[Name]],changes[[#This Row],[Name]], $E$4:changes[[#This Row],[Type of change]], "Edit")),B2121)</f>
        <v>1</v>
      </c>
      <c r="C2122" s="20">
        <v>44804</v>
      </c>
      <c r="D2122" s="2" t="s">
        <v>2319</v>
      </c>
      <c r="E2122" t="s">
        <v>2034</v>
      </c>
      <c r="F2122" s="14" t="s">
        <v>2576</v>
      </c>
      <c r="G2122" s="14" t="s">
        <v>1474</v>
      </c>
      <c r="H2122" s="3" t="s">
        <v>15</v>
      </c>
      <c r="I2122" s="22" t="s">
        <v>1488</v>
      </c>
      <c r="J2122" s="27"/>
      <c r="K2122" s="3" t="s">
        <v>2569</v>
      </c>
      <c r="M2122" s="3"/>
    </row>
    <row r="2123" spans="1:13" ht="15.75">
      <c r="A2123" t="s">
        <v>2035</v>
      </c>
      <c r="B2123">
        <f ca="1">IF(OR(changes[[#This Row],[Type]]="Checklist",changes[[#This Row],[Type]]="checklist-flat"),1+IF(changes[[#This Row],[Type of change]] = "Edit",COUNTIFS($I$4:changes[[#This Row],[Name]],changes[[#This Row],[Name]], $E$4:changes[[#This Row],[Type of change]], "Edit")),B2122)</f>
        <v>1</v>
      </c>
      <c r="C2123" s="20">
        <v>44804</v>
      </c>
      <c r="D2123" s="2" t="s">
        <v>2319</v>
      </c>
      <c r="E2123" t="s">
        <v>2034</v>
      </c>
      <c r="F2123" s="14" t="s">
        <v>2576</v>
      </c>
      <c r="G2123" s="14" t="s">
        <v>1474</v>
      </c>
      <c r="H2123" s="3" t="s">
        <v>15</v>
      </c>
      <c r="I2123" s="22" t="s">
        <v>1489</v>
      </c>
      <c r="J2123" s="27"/>
      <c r="K2123" s="3" t="s">
        <v>2569</v>
      </c>
      <c r="M2123" s="3"/>
    </row>
    <row r="2124" spans="1:13" ht="15.75">
      <c r="A2124" t="s">
        <v>2035</v>
      </c>
      <c r="B2124">
        <f ca="1">IF(OR(changes[[#This Row],[Type]]="Checklist",changes[[#This Row],[Type]]="checklist-flat"),1+IF(changes[[#This Row],[Type of change]] = "Edit",COUNTIFS($I$4:changes[[#This Row],[Name]],changes[[#This Row],[Name]], $E$4:changes[[#This Row],[Type of change]], "Edit")),B2123)</f>
        <v>1</v>
      </c>
      <c r="C2124" s="20">
        <v>44804</v>
      </c>
      <c r="D2124" s="2" t="s">
        <v>2319</v>
      </c>
      <c r="E2124" t="s">
        <v>2034</v>
      </c>
      <c r="F2124" s="14" t="s">
        <v>2576</v>
      </c>
      <c r="G2124" s="14" t="s">
        <v>1474</v>
      </c>
      <c r="H2124" s="3" t="s">
        <v>432</v>
      </c>
      <c r="I2124" s="22" t="s">
        <v>1490</v>
      </c>
      <c r="J2124" s="27"/>
      <c r="K2124" s="3" t="s">
        <v>2569</v>
      </c>
      <c r="M2124" s="3"/>
    </row>
    <row r="2125" spans="1:13" ht="15.75">
      <c r="A2125" t="s">
        <v>2035</v>
      </c>
      <c r="B2125">
        <f ca="1">IF(OR(changes[[#This Row],[Type]]="Checklist",changes[[#This Row],[Type]]="checklist-flat"),1+IF(changes[[#This Row],[Type of change]] = "Edit",COUNTIFS($I$4:changes[[#This Row],[Name]],changes[[#This Row],[Name]], $E$4:changes[[#This Row],[Type of change]], "Edit")),B2124)</f>
        <v>1</v>
      </c>
      <c r="C2125" s="20">
        <v>44804</v>
      </c>
      <c r="D2125" s="2" t="s">
        <v>2319</v>
      </c>
      <c r="E2125" t="s">
        <v>2034</v>
      </c>
      <c r="F2125" s="14" t="s">
        <v>2576</v>
      </c>
      <c r="G2125" s="14" t="s">
        <v>1474</v>
      </c>
      <c r="H2125" s="3" t="s">
        <v>15</v>
      </c>
      <c r="I2125" s="22" t="s">
        <v>1491</v>
      </c>
      <c r="J2125" s="27"/>
      <c r="K2125" s="3" t="s">
        <v>2569</v>
      </c>
      <c r="M2125" s="3"/>
    </row>
    <row r="2126" spans="1:13" ht="15.75">
      <c r="A2126" t="s">
        <v>2035</v>
      </c>
      <c r="B2126">
        <f ca="1">IF(OR(changes[[#This Row],[Type]]="Checklist",changes[[#This Row],[Type]]="checklist-flat"),1+IF(changes[[#This Row],[Type of change]] = "Edit",COUNTIFS($I$4:changes[[#This Row],[Name]],changes[[#This Row],[Name]], $E$4:changes[[#This Row],[Type of change]], "Edit")),B2125)</f>
        <v>1</v>
      </c>
      <c r="C2126" s="20">
        <v>44804</v>
      </c>
      <c r="D2126" s="2" t="s">
        <v>2319</v>
      </c>
      <c r="E2126" t="s">
        <v>2034</v>
      </c>
      <c r="F2126" s="14" t="s">
        <v>2576</v>
      </c>
      <c r="G2126" s="14" t="s">
        <v>1474</v>
      </c>
      <c r="H2126" s="3" t="s">
        <v>15</v>
      </c>
      <c r="I2126" s="22" t="s">
        <v>1492</v>
      </c>
      <c r="J2126" s="27"/>
      <c r="K2126" s="3" t="s">
        <v>2569</v>
      </c>
      <c r="M2126" s="3"/>
    </row>
    <row r="2127" spans="1:13" ht="15.75">
      <c r="A2127" t="s">
        <v>2035</v>
      </c>
      <c r="B2127">
        <f ca="1">IF(OR(changes[[#This Row],[Type]]="Checklist",changes[[#This Row],[Type]]="checklist-flat"),1+IF(changes[[#This Row],[Type of change]] = "Edit",COUNTIFS($I$4:changes[[#This Row],[Name]],changes[[#This Row],[Name]], $E$4:changes[[#This Row],[Type of change]], "Edit")),B2126)</f>
        <v>1</v>
      </c>
      <c r="C2127" s="20">
        <v>44804</v>
      </c>
      <c r="D2127" s="2" t="s">
        <v>2319</v>
      </c>
      <c r="E2127" t="s">
        <v>2034</v>
      </c>
      <c r="F2127" s="14" t="s">
        <v>2576</v>
      </c>
      <c r="G2127" s="14" t="s">
        <v>1474</v>
      </c>
      <c r="H2127" s="3" t="s">
        <v>24</v>
      </c>
      <c r="I2127" s="22" t="s">
        <v>1493</v>
      </c>
      <c r="J2127" s="27"/>
      <c r="K2127" s="3" t="s">
        <v>2569</v>
      </c>
      <c r="M2127" s="3"/>
    </row>
    <row r="2128" spans="1:13" ht="15.75">
      <c r="A2128" t="s">
        <v>2035</v>
      </c>
      <c r="B2128">
        <f ca="1">IF(OR(changes[[#This Row],[Type]]="Checklist",changes[[#This Row],[Type]]="checklist-flat"),1+IF(changes[[#This Row],[Type of change]] = "Edit",COUNTIFS($I$4:changes[[#This Row],[Name]],changes[[#This Row],[Name]], $E$4:changes[[#This Row],[Type of change]], "Edit")),B2127)</f>
        <v>1</v>
      </c>
      <c r="C2128" s="20">
        <v>44804</v>
      </c>
      <c r="D2128" s="2" t="s">
        <v>2319</v>
      </c>
      <c r="E2128" t="s">
        <v>2034</v>
      </c>
      <c r="F2128" s="14" t="s">
        <v>2576</v>
      </c>
      <c r="G2128" s="14" t="s">
        <v>1474</v>
      </c>
      <c r="H2128" s="3" t="s">
        <v>15</v>
      </c>
      <c r="I2128" s="22" t="s">
        <v>1494</v>
      </c>
      <c r="J2128" s="27"/>
      <c r="K2128" s="3" t="s">
        <v>2569</v>
      </c>
      <c r="M2128" s="3"/>
    </row>
    <row r="2129" spans="1:13" ht="15.75">
      <c r="A2129" t="s">
        <v>2035</v>
      </c>
      <c r="B2129">
        <f ca="1">IF(OR(changes[[#This Row],[Type]]="Checklist",changes[[#This Row],[Type]]="checklist-flat"),1+IF(changes[[#This Row],[Type of change]] = "Edit",COUNTIFS($I$4:changes[[#This Row],[Name]],changes[[#This Row],[Name]], $E$4:changes[[#This Row],[Type of change]], "Edit")),B2128)</f>
        <v>1</v>
      </c>
      <c r="C2129" s="20">
        <v>44804</v>
      </c>
      <c r="D2129" s="2" t="s">
        <v>2319</v>
      </c>
      <c r="E2129" t="s">
        <v>2034</v>
      </c>
      <c r="F2129" s="14" t="s">
        <v>2576</v>
      </c>
      <c r="G2129" s="14" t="s">
        <v>1474</v>
      </c>
      <c r="H2129" s="3" t="s">
        <v>24</v>
      </c>
      <c r="I2129" s="22" t="s">
        <v>1495</v>
      </c>
      <c r="J2129" s="27"/>
      <c r="K2129" s="3" t="s">
        <v>2569</v>
      </c>
      <c r="M2129" s="3"/>
    </row>
    <row r="2130" spans="1:13" ht="15.75">
      <c r="A2130" t="s">
        <v>2035</v>
      </c>
      <c r="B2130">
        <f ca="1">IF(OR(changes[[#This Row],[Type]]="Checklist",changes[[#This Row],[Type]]="checklist-flat"),1+IF(changes[[#This Row],[Type of change]] = "Edit",COUNTIFS($I$4:changes[[#This Row],[Name]],changes[[#This Row],[Name]], $E$4:changes[[#This Row],[Type of change]], "Edit")),B2129)</f>
        <v>1</v>
      </c>
      <c r="C2130" s="20">
        <v>44804</v>
      </c>
      <c r="D2130" s="2" t="s">
        <v>2319</v>
      </c>
      <c r="E2130" t="s">
        <v>2034</v>
      </c>
      <c r="F2130" s="14" t="s">
        <v>2576</v>
      </c>
      <c r="G2130" s="14" t="s">
        <v>1474</v>
      </c>
      <c r="H2130" s="3" t="s">
        <v>15</v>
      </c>
      <c r="I2130" s="22" t="s">
        <v>1496</v>
      </c>
      <c r="J2130" s="27"/>
      <c r="K2130" s="3" t="s">
        <v>2569</v>
      </c>
      <c r="M2130" s="3"/>
    </row>
    <row r="2131" spans="1:13" ht="15.75">
      <c r="A2131" t="s">
        <v>2035</v>
      </c>
      <c r="B2131">
        <f ca="1">IF(OR(changes[[#This Row],[Type]]="Checklist",changes[[#This Row],[Type]]="checklist-flat"),1+IF(changes[[#This Row],[Type of change]] = "Edit",COUNTIFS($I$4:changes[[#This Row],[Name]],changes[[#This Row],[Name]], $E$4:changes[[#This Row],[Type of change]], "Edit")),B2130)</f>
        <v>1</v>
      </c>
      <c r="C2131" s="20">
        <v>44804</v>
      </c>
      <c r="D2131" s="2" t="s">
        <v>2319</v>
      </c>
      <c r="E2131" t="s">
        <v>2034</v>
      </c>
      <c r="F2131" s="14" t="s">
        <v>2576</v>
      </c>
      <c r="G2131" s="14" t="s">
        <v>1474</v>
      </c>
      <c r="H2131" s="3" t="s">
        <v>15</v>
      </c>
      <c r="I2131" s="22" t="s">
        <v>1497</v>
      </c>
      <c r="J2131" s="27"/>
      <c r="K2131" s="3" t="s">
        <v>2569</v>
      </c>
      <c r="M2131" s="3"/>
    </row>
    <row r="2132" spans="1:13" ht="15.75">
      <c r="A2132" t="s">
        <v>2035</v>
      </c>
      <c r="B2132">
        <f ca="1">IF(OR(changes[[#This Row],[Type]]="Checklist",changes[[#This Row],[Type]]="checklist-flat"),1+IF(changes[[#This Row],[Type of change]] = "Edit",COUNTIFS($I$4:changes[[#This Row],[Name]],changes[[#This Row],[Name]], $E$4:changes[[#This Row],[Type of change]], "Edit")),B2131)</f>
        <v>1</v>
      </c>
      <c r="C2132" s="20">
        <v>44804</v>
      </c>
      <c r="D2132" s="2" t="s">
        <v>2319</v>
      </c>
      <c r="E2132" t="s">
        <v>2034</v>
      </c>
      <c r="F2132" s="14" t="s">
        <v>2576</v>
      </c>
      <c r="G2132" s="14" t="s">
        <v>1474</v>
      </c>
      <c r="H2132" s="3" t="s">
        <v>15</v>
      </c>
      <c r="I2132" s="22" t="s">
        <v>2578</v>
      </c>
      <c r="J2132" s="27"/>
      <c r="K2132" s="3" t="s">
        <v>2569</v>
      </c>
      <c r="M2132" s="3"/>
    </row>
    <row r="2133" spans="1:13" ht="15.75">
      <c r="A2133" t="s">
        <v>2035</v>
      </c>
      <c r="B2133">
        <f ca="1">IF(OR(changes[[#This Row],[Type]]="Checklist",changes[[#This Row],[Type]]="checklist-flat"),1+IF(changes[[#This Row],[Type of change]] = "Edit",COUNTIFS($I$4:changes[[#This Row],[Name]],changes[[#This Row],[Name]], $E$4:changes[[#This Row],[Type of change]], "Edit")),B2132)</f>
        <v>1</v>
      </c>
      <c r="C2133" s="20">
        <v>44804</v>
      </c>
      <c r="D2133" s="2" t="s">
        <v>2319</v>
      </c>
      <c r="E2133" t="s">
        <v>2034</v>
      </c>
      <c r="F2133" s="14" t="s">
        <v>2576</v>
      </c>
      <c r="G2133" s="14" t="s">
        <v>1474</v>
      </c>
      <c r="H2133" s="3" t="s">
        <v>15</v>
      </c>
      <c r="I2133" s="22" t="s">
        <v>1500</v>
      </c>
      <c r="J2133" s="27"/>
      <c r="K2133" s="3" t="s">
        <v>2569</v>
      </c>
      <c r="M2133" s="3"/>
    </row>
    <row r="2134" spans="1:13" ht="15.75">
      <c r="A2134" t="s">
        <v>2035</v>
      </c>
      <c r="B2134">
        <f ca="1">IF(OR(changes[[#This Row],[Type]]="Checklist",changes[[#This Row],[Type]]="checklist-flat"),1+IF(changes[[#This Row],[Type of change]] = "Edit",COUNTIFS($I$4:changes[[#This Row],[Name]],changes[[#This Row],[Name]], $E$4:changes[[#This Row],[Type of change]], "Edit")),B2133)</f>
        <v>1</v>
      </c>
      <c r="C2134" s="20">
        <v>44804</v>
      </c>
      <c r="D2134" s="2" t="s">
        <v>2319</v>
      </c>
      <c r="E2134" t="s">
        <v>2034</v>
      </c>
      <c r="F2134" s="14" t="s">
        <v>2576</v>
      </c>
      <c r="G2134" s="14" t="s">
        <v>1474</v>
      </c>
      <c r="H2134" s="3" t="s">
        <v>432</v>
      </c>
      <c r="I2134" s="22" t="s">
        <v>1501</v>
      </c>
      <c r="J2134" s="27"/>
      <c r="K2134" s="3" t="s">
        <v>2569</v>
      </c>
      <c r="M2134" s="3"/>
    </row>
    <row r="2135" spans="1:13" ht="15.75">
      <c r="A2135" t="s">
        <v>2035</v>
      </c>
      <c r="B2135">
        <f ca="1">IF(OR(changes[[#This Row],[Type]]="Checklist",changes[[#This Row],[Type]]="checklist-flat"),1+IF(changes[[#This Row],[Type of change]] = "Edit",COUNTIFS($I$4:changes[[#This Row],[Name]],changes[[#This Row],[Name]], $E$4:changes[[#This Row],[Type of change]], "Edit")),B2134)</f>
        <v>1</v>
      </c>
      <c r="C2135" s="20">
        <v>44804</v>
      </c>
      <c r="D2135" s="2" t="s">
        <v>2319</v>
      </c>
      <c r="E2135" t="s">
        <v>2034</v>
      </c>
      <c r="F2135" s="14" t="s">
        <v>2576</v>
      </c>
      <c r="G2135" s="14" t="s">
        <v>1474</v>
      </c>
      <c r="H2135" s="3" t="s">
        <v>15</v>
      </c>
      <c r="I2135" s="22" t="s">
        <v>1502</v>
      </c>
      <c r="J2135" s="27"/>
      <c r="K2135" s="3" t="s">
        <v>2569</v>
      </c>
      <c r="M2135" s="3"/>
    </row>
    <row r="2136" spans="1:13" ht="15.75">
      <c r="A2136" t="s">
        <v>2035</v>
      </c>
      <c r="B2136">
        <f ca="1">IF(OR(changes[[#This Row],[Type]]="Checklist",changes[[#This Row],[Type]]="checklist-flat"),1+IF(changes[[#This Row],[Type of change]] = "Edit",COUNTIFS($I$4:changes[[#This Row],[Name]],changes[[#This Row],[Name]], $E$4:changes[[#This Row],[Type of change]], "Edit")),B2135)</f>
        <v>1</v>
      </c>
      <c r="C2136" s="20">
        <v>44804</v>
      </c>
      <c r="D2136" s="2" t="s">
        <v>2319</v>
      </c>
      <c r="E2136" t="s">
        <v>2034</v>
      </c>
      <c r="F2136" s="14" t="s">
        <v>2576</v>
      </c>
      <c r="G2136" s="14" t="s">
        <v>1474</v>
      </c>
      <c r="H2136" s="3" t="s">
        <v>24</v>
      </c>
      <c r="I2136" s="22" t="s">
        <v>1503</v>
      </c>
      <c r="J2136" s="27"/>
      <c r="K2136" s="3" t="s">
        <v>2569</v>
      </c>
      <c r="M2136" s="3"/>
    </row>
    <row r="2137" spans="1:13" ht="15.75">
      <c r="A2137" t="s">
        <v>2035</v>
      </c>
      <c r="B2137">
        <f ca="1">IF(OR(changes[[#This Row],[Type]]="Checklist",changes[[#This Row],[Type]]="checklist-flat"),1+IF(changes[[#This Row],[Type of change]] = "Edit",COUNTIFS($I$4:changes[[#This Row],[Name]],changes[[#This Row],[Name]], $E$4:changes[[#This Row],[Type of change]], "Edit")),B2136)</f>
        <v>1</v>
      </c>
      <c r="C2137" s="20">
        <v>44804</v>
      </c>
      <c r="D2137" s="2" t="s">
        <v>2319</v>
      </c>
      <c r="E2137" t="s">
        <v>2034</v>
      </c>
      <c r="F2137" s="14" t="s">
        <v>2576</v>
      </c>
      <c r="G2137" s="14" t="s">
        <v>1474</v>
      </c>
      <c r="H2137" s="3" t="s">
        <v>15</v>
      </c>
      <c r="I2137" s="22" t="s">
        <v>1504</v>
      </c>
      <c r="J2137" s="27"/>
      <c r="K2137" s="3" t="s">
        <v>2569</v>
      </c>
      <c r="M2137" s="3"/>
    </row>
    <row r="2138" spans="1:13" ht="15.75">
      <c r="A2138" t="s">
        <v>2035</v>
      </c>
      <c r="B2138">
        <f ca="1">IF(OR(changes[[#This Row],[Type]]="Checklist",changes[[#This Row],[Type]]="checklist-flat"),1+IF(changes[[#This Row],[Type of change]] = "Edit",COUNTIFS($I$4:changes[[#This Row],[Name]],changes[[#This Row],[Name]], $E$4:changes[[#This Row],[Type of change]], "Edit")),B2137)</f>
        <v>1</v>
      </c>
      <c r="C2138" s="20">
        <v>44804</v>
      </c>
      <c r="D2138" s="2" t="s">
        <v>2319</v>
      </c>
      <c r="E2138" t="s">
        <v>2034</v>
      </c>
      <c r="F2138" s="14" t="s">
        <v>2576</v>
      </c>
      <c r="G2138" s="14" t="s">
        <v>1474</v>
      </c>
      <c r="H2138" s="3" t="s">
        <v>15</v>
      </c>
      <c r="I2138" s="22" t="s">
        <v>1505</v>
      </c>
      <c r="J2138" s="27"/>
      <c r="K2138" s="3" t="s">
        <v>2569</v>
      </c>
      <c r="M2138" s="3"/>
    </row>
    <row r="2139" spans="1:13" ht="15.75">
      <c r="A2139" t="s">
        <v>2035</v>
      </c>
      <c r="B2139">
        <f ca="1">IF(OR(changes[[#This Row],[Type]]="Checklist",changes[[#This Row],[Type]]="checklist-flat"),1+IF(changes[[#This Row],[Type of change]] = "Edit",COUNTIFS($I$4:changes[[#This Row],[Name]],changes[[#This Row],[Name]], $E$4:changes[[#This Row],[Type of change]], "Edit")),B2138)</f>
        <v>1</v>
      </c>
      <c r="C2139" s="20">
        <v>44804</v>
      </c>
      <c r="D2139" s="2" t="s">
        <v>2319</v>
      </c>
      <c r="E2139" t="s">
        <v>2034</v>
      </c>
      <c r="F2139" s="14" t="s">
        <v>2576</v>
      </c>
      <c r="G2139" s="14" t="s">
        <v>1474</v>
      </c>
      <c r="H2139" s="3" t="s">
        <v>15</v>
      </c>
      <c r="I2139" s="22" t="s">
        <v>1506</v>
      </c>
      <c r="J2139" s="27"/>
      <c r="K2139" s="3" t="s">
        <v>2569</v>
      </c>
      <c r="M2139" s="3"/>
    </row>
    <row r="2140" spans="1:13" ht="15.75">
      <c r="A2140" t="s">
        <v>2035</v>
      </c>
      <c r="B2140">
        <f ca="1">IF(OR(changes[[#This Row],[Type]]="Checklist",changes[[#This Row],[Type]]="checklist-flat"),1+IF(changes[[#This Row],[Type of change]] = "Edit",COUNTIFS($I$4:changes[[#This Row],[Name]],changes[[#This Row],[Name]], $E$4:changes[[#This Row],[Type of change]], "Edit")),B2139)</f>
        <v>1</v>
      </c>
      <c r="C2140" s="20">
        <v>44804</v>
      </c>
      <c r="D2140" s="2" t="s">
        <v>2319</v>
      </c>
      <c r="E2140" t="s">
        <v>2034</v>
      </c>
      <c r="F2140" s="14" t="s">
        <v>2576</v>
      </c>
      <c r="G2140" s="14" t="s">
        <v>1474</v>
      </c>
      <c r="H2140" s="3" t="s">
        <v>15</v>
      </c>
      <c r="I2140" s="22" t="s">
        <v>1507</v>
      </c>
      <c r="J2140" s="27"/>
      <c r="K2140" s="3" t="s">
        <v>2569</v>
      </c>
      <c r="M2140" s="3"/>
    </row>
    <row r="2141" spans="1:13" ht="15.75">
      <c r="A2141" t="s">
        <v>2035</v>
      </c>
      <c r="B2141">
        <f ca="1">IF(OR(changes[[#This Row],[Type]]="Checklist",changes[[#This Row],[Type]]="checklist-flat"),1+IF(changes[[#This Row],[Type of change]] = "Edit",COUNTIFS($I$4:changes[[#This Row],[Name]],changes[[#This Row],[Name]], $E$4:changes[[#This Row],[Type of change]], "Edit")),B2140)</f>
        <v>1</v>
      </c>
      <c r="C2141" s="20">
        <v>44804</v>
      </c>
      <c r="D2141" s="2" t="s">
        <v>2319</v>
      </c>
      <c r="E2141" t="s">
        <v>2034</v>
      </c>
      <c r="F2141" s="14" t="s">
        <v>2576</v>
      </c>
      <c r="G2141" s="14" t="s">
        <v>1474</v>
      </c>
      <c r="H2141" s="3" t="s">
        <v>432</v>
      </c>
      <c r="I2141" s="22" t="s">
        <v>1508</v>
      </c>
      <c r="J2141" s="27"/>
      <c r="K2141" s="3" t="s">
        <v>2569</v>
      </c>
      <c r="M2141" s="3"/>
    </row>
    <row r="2142" spans="1:13" ht="15.75">
      <c r="A2142" t="s">
        <v>2035</v>
      </c>
      <c r="B2142">
        <f ca="1">IF(OR(changes[[#This Row],[Type]]="Checklist",changes[[#This Row],[Type]]="checklist-flat"),1+IF(changes[[#This Row],[Type of change]] = "Edit",COUNTIFS($I$4:changes[[#This Row],[Name]],changes[[#This Row],[Name]], $E$4:changes[[#This Row],[Type of change]], "Edit")),B2141)</f>
        <v>1</v>
      </c>
      <c r="C2142" s="20">
        <v>44804</v>
      </c>
      <c r="D2142" s="2" t="s">
        <v>2319</v>
      </c>
      <c r="E2142" t="s">
        <v>2034</v>
      </c>
      <c r="F2142" s="14" t="s">
        <v>2576</v>
      </c>
      <c r="G2142" s="14" t="s">
        <v>1474</v>
      </c>
      <c r="H2142" s="3" t="s">
        <v>15</v>
      </c>
      <c r="I2142" s="22" t="s">
        <v>1509</v>
      </c>
      <c r="J2142" s="27"/>
      <c r="K2142" s="3" t="s">
        <v>2569</v>
      </c>
      <c r="M2142" s="3"/>
    </row>
    <row r="2143" spans="1:13" ht="15.75">
      <c r="A2143" t="s">
        <v>2035</v>
      </c>
      <c r="B2143">
        <f ca="1">IF(OR(changes[[#This Row],[Type]]="Checklist",changes[[#This Row],[Type]]="checklist-flat"),1+IF(changes[[#This Row],[Type of change]] = "Edit",COUNTIFS($I$4:changes[[#This Row],[Name]],changes[[#This Row],[Name]], $E$4:changes[[#This Row],[Type of change]], "Edit")),B2142)</f>
        <v>1</v>
      </c>
      <c r="C2143" s="20">
        <v>44804</v>
      </c>
      <c r="D2143" s="2" t="s">
        <v>2319</v>
      </c>
      <c r="E2143" t="s">
        <v>2034</v>
      </c>
      <c r="F2143" s="14" t="s">
        <v>2576</v>
      </c>
      <c r="G2143" s="14" t="s">
        <v>1474</v>
      </c>
      <c r="H2143" s="3" t="s">
        <v>24</v>
      </c>
      <c r="I2143" s="22" t="s">
        <v>1503</v>
      </c>
      <c r="J2143" s="27"/>
      <c r="K2143" s="3" t="s">
        <v>2569</v>
      </c>
      <c r="M2143" s="3"/>
    </row>
    <row r="2144" spans="1:13" ht="15.75">
      <c r="A2144" t="s">
        <v>2035</v>
      </c>
      <c r="B2144">
        <f ca="1">IF(OR(changes[[#This Row],[Type]]="Checklist",changes[[#This Row],[Type]]="checklist-flat"),1+IF(changes[[#This Row],[Type of change]] = "Edit",COUNTIFS($I$4:changes[[#This Row],[Name]],changes[[#This Row],[Name]], $E$4:changes[[#This Row],[Type of change]], "Edit")),B2143)</f>
        <v>1</v>
      </c>
      <c r="C2144" s="20">
        <v>44804</v>
      </c>
      <c r="D2144" s="2" t="s">
        <v>2319</v>
      </c>
      <c r="E2144" t="s">
        <v>2034</v>
      </c>
      <c r="F2144" s="14" t="s">
        <v>2576</v>
      </c>
      <c r="G2144" s="14" t="s">
        <v>1474</v>
      </c>
      <c r="H2144" s="3" t="s">
        <v>15</v>
      </c>
      <c r="I2144" s="22" t="s">
        <v>1510</v>
      </c>
      <c r="J2144" s="27"/>
      <c r="K2144" s="3" t="s">
        <v>2569</v>
      </c>
      <c r="M2144" s="3"/>
    </row>
    <row r="2145" spans="1:13" ht="15.75">
      <c r="A2145" t="s">
        <v>2035</v>
      </c>
      <c r="B2145">
        <f ca="1">IF(OR(changes[[#This Row],[Type]]="Checklist",changes[[#This Row],[Type]]="checklist-flat"),1+IF(changes[[#This Row],[Type of change]] = "Edit",COUNTIFS($I$4:changes[[#This Row],[Name]],changes[[#This Row],[Name]], $E$4:changes[[#This Row],[Type of change]], "Edit")),B2144)</f>
        <v>1</v>
      </c>
      <c r="C2145" s="20">
        <v>44804</v>
      </c>
      <c r="D2145" s="2" t="s">
        <v>2319</v>
      </c>
      <c r="E2145" t="s">
        <v>2034</v>
      </c>
      <c r="F2145" s="14" t="s">
        <v>2576</v>
      </c>
      <c r="G2145" s="14" t="s">
        <v>1474</v>
      </c>
      <c r="H2145" s="3" t="s">
        <v>15</v>
      </c>
      <c r="I2145" s="22" t="s">
        <v>1511</v>
      </c>
      <c r="J2145" s="27"/>
      <c r="K2145" s="3" t="s">
        <v>2569</v>
      </c>
      <c r="M2145" s="3"/>
    </row>
    <row r="2146" spans="1:13" ht="15.75">
      <c r="A2146" t="s">
        <v>2035</v>
      </c>
      <c r="B2146">
        <f ca="1">IF(OR(changes[[#This Row],[Type]]="Checklist",changes[[#This Row],[Type]]="checklist-flat"),1+IF(changes[[#This Row],[Type of change]] = "Edit",COUNTIFS($I$4:changes[[#This Row],[Name]],changes[[#This Row],[Name]], $E$4:changes[[#This Row],[Type of change]], "Edit")),B2145)</f>
        <v>1</v>
      </c>
      <c r="C2146" s="20">
        <v>44804</v>
      </c>
      <c r="D2146" s="2" t="s">
        <v>2319</v>
      </c>
      <c r="E2146" t="s">
        <v>2034</v>
      </c>
      <c r="F2146" s="14" t="s">
        <v>2576</v>
      </c>
      <c r="G2146" s="14" t="s">
        <v>1474</v>
      </c>
      <c r="H2146" s="3" t="s">
        <v>432</v>
      </c>
      <c r="I2146" s="22" t="s">
        <v>1512</v>
      </c>
      <c r="J2146" s="27"/>
      <c r="K2146" s="3" t="s">
        <v>2569</v>
      </c>
      <c r="M2146" s="3"/>
    </row>
    <row r="2147" spans="1:13" ht="15.75">
      <c r="A2147" t="s">
        <v>2035</v>
      </c>
      <c r="B2147">
        <f ca="1">IF(OR(changes[[#This Row],[Type]]="Checklist",changes[[#This Row],[Type]]="checklist-flat"),1+IF(changes[[#This Row],[Type of change]] = "Edit",COUNTIFS($I$4:changes[[#This Row],[Name]],changes[[#This Row],[Name]], $E$4:changes[[#This Row],[Type of change]], "Edit")),B2146)</f>
        <v>1</v>
      </c>
      <c r="C2147" s="20">
        <v>44804</v>
      </c>
      <c r="D2147" s="2" t="s">
        <v>2319</v>
      </c>
      <c r="E2147" t="s">
        <v>2034</v>
      </c>
      <c r="F2147" s="14" t="s">
        <v>2576</v>
      </c>
      <c r="G2147" s="14" t="s">
        <v>1474</v>
      </c>
      <c r="H2147" s="3" t="s">
        <v>15</v>
      </c>
      <c r="I2147" s="22" t="s">
        <v>1513</v>
      </c>
      <c r="J2147" s="27"/>
      <c r="K2147" s="3" t="s">
        <v>2569</v>
      </c>
      <c r="M2147" s="3"/>
    </row>
    <row r="2148" spans="1:13" ht="15.75">
      <c r="A2148" t="s">
        <v>2035</v>
      </c>
      <c r="B2148">
        <f ca="1">IF(OR(changes[[#This Row],[Type]]="Checklist",changes[[#This Row],[Type]]="checklist-flat"),1+IF(changes[[#This Row],[Type of change]] = "Edit",COUNTIFS($I$4:changes[[#This Row],[Name]],changes[[#This Row],[Name]], $E$4:changes[[#This Row],[Type of change]], "Edit")),B2147)</f>
        <v>2</v>
      </c>
      <c r="C2148" s="20">
        <v>44806</v>
      </c>
      <c r="D2148" s="2" t="s">
        <v>2534</v>
      </c>
      <c r="E2148" t="s">
        <v>2024</v>
      </c>
      <c r="F2148" s="14" t="s">
        <v>1959</v>
      </c>
      <c r="G2148" s="14" t="s">
        <v>809</v>
      </c>
      <c r="H2148" s="3" t="s">
        <v>12</v>
      </c>
      <c r="I2148" s="22" t="s">
        <v>809</v>
      </c>
      <c r="J2148" s="27"/>
      <c r="K2148" s="3" t="s">
        <v>14</v>
      </c>
      <c r="L2148" t="s">
        <v>2579</v>
      </c>
      <c r="M2148" s="3"/>
    </row>
    <row r="2149" spans="1:13" ht="15.75">
      <c r="A2149" t="s">
        <v>2035</v>
      </c>
      <c r="B2149">
        <f ca="1">IF(OR(changes[[#This Row],[Type]]="Checklist",changes[[#This Row],[Type]]="checklist-flat"),1+IF(changes[[#This Row],[Type of change]] = "Edit",COUNTIFS($I$4:changes[[#This Row],[Name]],changes[[#This Row],[Name]], $E$4:changes[[#This Row],[Type of change]], "Edit")),B2148)</f>
        <v>2</v>
      </c>
      <c r="C2149" s="20">
        <v>44806</v>
      </c>
      <c r="D2149" s="2" t="s">
        <v>2534</v>
      </c>
      <c r="E2149" t="s">
        <v>2024</v>
      </c>
      <c r="F2149" s="14" t="s">
        <v>1959</v>
      </c>
      <c r="G2149" s="14" t="s">
        <v>809</v>
      </c>
      <c r="H2149" s="3" t="s">
        <v>15</v>
      </c>
      <c r="I2149" s="22" t="s">
        <v>2006</v>
      </c>
      <c r="J2149" s="27"/>
      <c r="K2149" s="3" t="s">
        <v>14</v>
      </c>
      <c r="L2149" t="s">
        <v>2579</v>
      </c>
      <c r="M2149" s="3"/>
    </row>
    <row r="2150" spans="1:13" ht="15.75">
      <c r="A2150" t="s">
        <v>2035</v>
      </c>
      <c r="B2150">
        <f ca="1">IF(OR(changes[[#This Row],[Type]]="Checklist",changes[[#This Row],[Type]]="checklist-flat"),1+IF(changes[[#This Row],[Type of change]] = "Edit",COUNTIFS($I$4:changes[[#This Row],[Name]],changes[[#This Row],[Name]], $E$4:changes[[#This Row],[Type of change]], "Edit")),B2149)</f>
        <v>2</v>
      </c>
      <c r="C2150" s="20">
        <v>44806</v>
      </c>
      <c r="D2150" s="2" t="s">
        <v>2534</v>
      </c>
      <c r="E2150" t="s">
        <v>2024</v>
      </c>
      <c r="F2150" s="14" t="s">
        <v>1959</v>
      </c>
      <c r="G2150" s="14" t="s">
        <v>809</v>
      </c>
      <c r="H2150" s="3" t="s">
        <v>182</v>
      </c>
      <c r="I2150" s="22" t="s">
        <v>811</v>
      </c>
      <c r="J2150" s="27"/>
      <c r="K2150" s="3" t="s">
        <v>14</v>
      </c>
      <c r="L2150" t="s">
        <v>2579</v>
      </c>
      <c r="M2150" s="3"/>
    </row>
    <row r="2151" spans="1:13" ht="15.75">
      <c r="A2151" t="s">
        <v>2035</v>
      </c>
      <c r="B2151">
        <f ca="1">IF(OR(changes[[#This Row],[Type]]="Checklist",changes[[#This Row],[Type]]="checklist-flat"),1+IF(changes[[#This Row],[Type of change]] = "Edit",COUNTIFS($I$4:changes[[#This Row],[Name]],changes[[#This Row],[Name]], $E$4:changes[[#This Row],[Type of change]], "Edit")),B2150)</f>
        <v>2</v>
      </c>
      <c r="C2151" s="20">
        <v>44806</v>
      </c>
      <c r="D2151" s="2" t="s">
        <v>2534</v>
      </c>
      <c r="E2151" t="s">
        <v>2024</v>
      </c>
      <c r="F2151" s="14" t="s">
        <v>1959</v>
      </c>
      <c r="G2151" s="14" t="s">
        <v>809</v>
      </c>
      <c r="H2151" s="3" t="s">
        <v>15</v>
      </c>
      <c r="I2151" s="22" t="s">
        <v>2007</v>
      </c>
      <c r="J2151" s="27"/>
      <c r="K2151" s="3" t="s">
        <v>14</v>
      </c>
      <c r="L2151" t="s">
        <v>2579</v>
      </c>
      <c r="M2151" s="3"/>
    </row>
    <row r="2152" spans="1:13" ht="15.75">
      <c r="A2152" t="s">
        <v>2035</v>
      </c>
      <c r="B2152">
        <f ca="1">IF(OR(changes[[#This Row],[Type]]="Checklist",changes[[#This Row],[Type]]="checklist-flat"),1+IF(changes[[#This Row],[Type of change]] = "Edit",COUNTIFS($I$4:changes[[#This Row],[Name]],changes[[#This Row],[Name]], $E$4:changes[[#This Row],[Type of change]], "Edit")),B2151)</f>
        <v>2</v>
      </c>
      <c r="C2152" s="20">
        <v>44806</v>
      </c>
      <c r="D2152" s="2" t="s">
        <v>2534</v>
      </c>
      <c r="E2152" t="s">
        <v>2024</v>
      </c>
      <c r="F2152" s="14" t="s">
        <v>1959</v>
      </c>
      <c r="G2152" s="14" t="s">
        <v>809</v>
      </c>
      <c r="H2152" s="3" t="s">
        <v>15</v>
      </c>
      <c r="I2152" s="22" t="s">
        <v>813</v>
      </c>
      <c r="J2152" s="27"/>
      <c r="K2152" s="3" t="s">
        <v>14</v>
      </c>
      <c r="L2152" t="s">
        <v>2579</v>
      </c>
      <c r="M2152" s="3"/>
    </row>
    <row r="2153" spans="1:13" ht="15.75">
      <c r="A2153" t="s">
        <v>2035</v>
      </c>
      <c r="B2153">
        <f ca="1">IF(OR(changes[[#This Row],[Type]]="Checklist",changes[[#This Row],[Type]]="checklist-flat"),1+IF(changes[[#This Row],[Type of change]] = "Edit",COUNTIFS($I$4:changes[[#This Row],[Name]],changes[[#This Row],[Name]], $E$4:changes[[#This Row],[Type of change]], "Edit")),B2152)</f>
        <v>2</v>
      </c>
      <c r="C2153" s="20">
        <v>44806</v>
      </c>
      <c r="D2153" s="2" t="s">
        <v>2534</v>
      </c>
      <c r="E2153" t="s">
        <v>2024</v>
      </c>
      <c r="F2153" s="14" t="s">
        <v>1959</v>
      </c>
      <c r="G2153" s="14" t="s">
        <v>809</v>
      </c>
      <c r="H2153" s="3" t="s">
        <v>15</v>
      </c>
      <c r="I2153" s="22" t="s">
        <v>814</v>
      </c>
      <c r="J2153" s="27"/>
      <c r="K2153" s="3" t="s">
        <v>14</v>
      </c>
      <c r="L2153" t="s">
        <v>2579</v>
      </c>
      <c r="M2153" s="3"/>
    </row>
    <row r="2154" spans="1:13" ht="15.75">
      <c r="A2154" t="s">
        <v>2035</v>
      </c>
      <c r="B2154">
        <f ca="1">IF(OR(changes[[#This Row],[Type]]="Checklist",changes[[#This Row],[Type]]="checklist-flat"),1+IF(changes[[#This Row],[Type of change]] = "Edit",COUNTIFS($I$4:changes[[#This Row],[Name]],changes[[#This Row],[Name]], $E$4:changes[[#This Row],[Type of change]], "Edit")),B2153)</f>
        <v>2</v>
      </c>
      <c r="C2154" s="20">
        <v>44806</v>
      </c>
      <c r="D2154" s="2" t="s">
        <v>2534</v>
      </c>
      <c r="E2154" t="s">
        <v>2024</v>
      </c>
      <c r="F2154" s="14" t="s">
        <v>1959</v>
      </c>
      <c r="G2154" s="14" t="s">
        <v>809</v>
      </c>
      <c r="H2154" s="3" t="s">
        <v>15</v>
      </c>
      <c r="I2154" s="22" t="s">
        <v>815</v>
      </c>
      <c r="J2154" s="27"/>
      <c r="K2154" s="3" t="s">
        <v>14</v>
      </c>
      <c r="L2154" t="s">
        <v>2579</v>
      </c>
      <c r="M2154" s="3"/>
    </row>
    <row r="2155" spans="1:13" ht="15.75">
      <c r="A2155" t="s">
        <v>2035</v>
      </c>
      <c r="B2155">
        <f ca="1">IF(OR(changes[[#This Row],[Type]]="Checklist",changes[[#This Row],[Type]]="checklist-flat"),1+IF(changes[[#This Row],[Type of change]] = "Edit",COUNTIFS($I$4:changes[[#This Row],[Name]],changes[[#This Row],[Name]], $E$4:changes[[#This Row],[Type of change]], "Edit")),B2154)</f>
        <v>2</v>
      </c>
      <c r="C2155" s="20">
        <v>44806</v>
      </c>
      <c r="D2155" s="2" t="s">
        <v>2534</v>
      </c>
      <c r="E2155" t="s">
        <v>2024</v>
      </c>
      <c r="F2155" s="14" t="s">
        <v>1959</v>
      </c>
      <c r="G2155" s="14" t="s">
        <v>809</v>
      </c>
      <c r="H2155" s="3" t="s">
        <v>15</v>
      </c>
      <c r="I2155" s="22" t="s">
        <v>816</v>
      </c>
      <c r="J2155" s="27"/>
      <c r="K2155" s="3" t="s">
        <v>14</v>
      </c>
      <c r="L2155" t="s">
        <v>2579</v>
      </c>
      <c r="M2155" s="3"/>
    </row>
    <row r="2156" spans="1:13" ht="15.75">
      <c r="A2156" t="s">
        <v>2035</v>
      </c>
      <c r="B2156">
        <f ca="1">IF(OR(changes[[#This Row],[Type]]="Checklist",changes[[#This Row],[Type]]="checklist-flat"),1+IF(changes[[#This Row],[Type of change]] = "Edit",COUNTIFS($I$4:changes[[#This Row],[Name]],changes[[#This Row],[Name]], $E$4:changes[[#This Row],[Type of change]], "Edit")),B2155)</f>
        <v>2</v>
      </c>
      <c r="C2156" s="20">
        <v>44806</v>
      </c>
      <c r="D2156" s="2" t="s">
        <v>2534</v>
      </c>
      <c r="E2156" t="s">
        <v>2024</v>
      </c>
      <c r="F2156" s="14" t="s">
        <v>1959</v>
      </c>
      <c r="G2156" s="14" t="s">
        <v>809</v>
      </c>
      <c r="H2156" s="3" t="s">
        <v>388</v>
      </c>
      <c r="I2156" s="22" t="s">
        <v>817</v>
      </c>
      <c r="J2156" s="27"/>
      <c r="K2156" s="3" t="s">
        <v>14</v>
      </c>
      <c r="L2156" t="s">
        <v>2579</v>
      </c>
      <c r="M2156" s="3"/>
    </row>
    <row r="2157" spans="1:13" ht="15.75">
      <c r="A2157" t="s">
        <v>2035</v>
      </c>
      <c r="B2157">
        <f ca="1">IF(OR(changes[[#This Row],[Type]]="Checklist",changes[[#This Row],[Type]]="checklist-flat"),1+IF(changes[[#This Row],[Type of change]] = "Edit",COUNTIFS($I$4:changes[[#This Row],[Name]],changes[[#This Row],[Name]], $E$4:changes[[#This Row],[Type of change]], "Edit")),B2156)</f>
        <v>2</v>
      </c>
      <c r="C2157" s="20">
        <v>44806</v>
      </c>
      <c r="D2157" s="2" t="s">
        <v>2534</v>
      </c>
      <c r="E2157" t="s">
        <v>2024</v>
      </c>
      <c r="F2157" s="14" t="s">
        <v>1959</v>
      </c>
      <c r="G2157" s="14" t="s">
        <v>809</v>
      </c>
      <c r="H2157" s="3" t="s">
        <v>15</v>
      </c>
      <c r="I2157" s="22" t="s">
        <v>818</v>
      </c>
      <c r="J2157" s="27"/>
      <c r="K2157" s="3" t="s">
        <v>14</v>
      </c>
      <c r="L2157" t="s">
        <v>2579</v>
      </c>
      <c r="M2157" s="3"/>
    </row>
    <row r="2158" spans="1:13" ht="15.75">
      <c r="A2158" t="s">
        <v>2035</v>
      </c>
      <c r="B2158">
        <f ca="1">IF(OR(changes[[#This Row],[Type]]="Checklist",changes[[#This Row],[Type]]="checklist-flat"),1+IF(changes[[#This Row],[Type of change]] = "Edit",COUNTIFS($I$4:changes[[#This Row],[Name]],changes[[#This Row],[Name]], $E$4:changes[[#This Row],[Type of change]], "Edit")),B2157)</f>
        <v>2</v>
      </c>
      <c r="C2158" s="20">
        <v>44806</v>
      </c>
      <c r="D2158" s="2" t="s">
        <v>2534</v>
      </c>
      <c r="E2158" t="s">
        <v>2024</v>
      </c>
      <c r="F2158" s="14" t="s">
        <v>1959</v>
      </c>
      <c r="G2158" s="14" t="s">
        <v>809</v>
      </c>
      <c r="H2158" s="3" t="s">
        <v>24</v>
      </c>
      <c r="I2158" s="22" t="s">
        <v>730</v>
      </c>
      <c r="J2158" s="27"/>
      <c r="K2158" s="3" t="s">
        <v>14</v>
      </c>
      <c r="L2158" t="s">
        <v>2579</v>
      </c>
      <c r="M2158" s="3"/>
    </row>
    <row r="2159" spans="1:13" ht="15.75">
      <c r="A2159" t="s">
        <v>2035</v>
      </c>
      <c r="B2159">
        <f ca="1">IF(OR(changes[[#This Row],[Type]]="Checklist",changes[[#This Row],[Type]]="checklist-flat"),1+IF(changes[[#This Row],[Type of change]] = "Edit",COUNTIFS($I$4:changes[[#This Row],[Name]],changes[[#This Row],[Name]], $E$4:changes[[#This Row],[Type of change]], "Edit")),B2158)</f>
        <v>2</v>
      </c>
      <c r="C2159" s="20">
        <v>44806</v>
      </c>
      <c r="D2159" s="2" t="s">
        <v>2534</v>
      </c>
      <c r="E2159" t="s">
        <v>2024</v>
      </c>
      <c r="F2159" s="14" t="s">
        <v>1959</v>
      </c>
      <c r="G2159" s="14" t="s">
        <v>809</v>
      </c>
      <c r="H2159" s="3" t="s">
        <v>15</v>
      </c>
      <c r="I2159" s="22" t="s">
        <v>56</v>
      </c>
      <c r="J2159" s="27"/>
      <c r="K2159" s="3" t="s">
        <v>14</v>
      </c>
      <c r="L2159" t="s">
        <v>2579</v>
      </c>
      <c r="M2159" s="3"/>
    </row>
    <row r="2160" spans="1:13" ht="15.75">
      <c r="A2160" t="s">
        <v>2035</v>
      </c>
      <c r="B2160">
        <f ca="1">IF(OR(changes[[#This Row],[Type]]="Checklist",changes[[#This Row],[Type]]="checklist-flat"),1+IF(changes[[#This Row],[Type of change]] = "Edit",COUNTIFS($I$4:changes[[#This Row],[Name]],changes[[#This Row],[Name]], $E$4:changes[[#This Row],[Type of change]], "Edit")),B2159)</f>
        <v>2</v>
      </c>
      <c r="C2160" s="20">
        <v>44806</v>
      </c>
      <c r="D2160" s="2" t="s">
        <v>2534</v>
      </c>
      <c r="E2160" t="s">
        <v>2024</v>
      </c>
      <c r="F2160" s="14" t="s">
        <v>1959</v>
      </c>
      <c r="G2160" s="14" t="s">
        <v>809</v>
      </c>
      <c r="H2160" s="3" t="s">
        <v>24</v>
      </c>
      <c r="I2160" s="22" t="s">
        <v>57</v>
      </c>
      <c r="J2160" s="27"/>
      <c r="K2160" s="3" t="s">
        <v>14</v>
      </c>
      <c r="L2160" t="s">
        <v>2579</v>
      </c>
      <c r="M2160" s="3"/>
    </row>
    <row r="2161" spans="1:13" ht="15.75">
      <c r="A2161" t="s">
        <v>2035</v>
      </c>
      <c r="B2161">
        <f ca="1">IF(OR(changes[[#This Row],[Type]]="Checklist",changes[[#This Row],[Type]]="checklist-flat"),1+IF(changes[[#This Row],[Type of change]] = "Edit",COUNTIFS($I$4:changes[[#This Row],[Name]],changes[[#This Row],[Name]], $E$4:changes[[#This Row],[Type of change]], "Edit")),B2160)</f>
        <v>2</v>
      </c>
      <c r="C2161" s="20">
        <v>44819</v>
      </c>
      <c r="D2161" s="2" t="s">
        <v>2493</v>
      </c>
      <c r="E2161" t="s">
        <v>2024</v>
      </c>
      <c r="F2161" s="14" t="s">
        <v>1959</v>
      </c>
      <c r="G2161" s="25" t="s">
        <v>1979</v>
      </c>
      <c r="H2161" s="23" t="s">
        <v>12</v>
      </c>
      <c r="I2161" s="25" t="s">
        <v>1746</v>
      </c>
      <c r="J2161" s="26"/>
      <c r="K2161" s="3" t="s">
        <v>14</v>
      </c>
      <c r="L2161" t="s">
        <v>2579</v>
      </c>
      <c r="M2161" s="3" t="s">
        <v>2580</v>
      </c>
    </row>
    <row r="2162" spans="1:13" ht="15.75">
      <c r="A2162" t="s">
        <v>2035</v>
      </c>
      <c r="B2162">
        <f ca="1">IF(OR(changes[[#This Row],[Type]]="Checklist",changes[[#This Row],[Type]]="checklist-flat"),1+IF(changes[[#This Row],[Type of change]] = "Edit",COUNTIFS($I$4:changes[[#This Row],[Name]],changes[[#This Row],[Name]], $E$4:changes[[#This Row],[Type of change]], "Edit")),B2161)</f>
        <v>2</v>
      </c>
      <c r="C2162" s="20">
        <v>44819</v>
      </c>
      <c r="D2162" s="2" t="s">
        <v>2493</v>
      </c>
      <c r="E2162" t="s">
        <v>2024</v>
      </c>
      <c r="F2162" s="14" t="s">
        <v>1959</v>
      </c>
      <c r="G2162" s="25" t="s">
        <v>1979</v>
      </c>
      <c r="H2162" s="3" t="s">
        <v>15</v>
      </c>
      <c r="I2162" s="22" t="s">
        <v>1747</v>
      </c>
      <c r="J2162" s="27"/>
      <c r="K2162" s="3" t="s">
        <v>14</v>
      </c>
      <c r="L2162" t="s">
        <v>2579</v>
      </c>
      <c r="M2162" s="3"/>
    </row>
    <row r="2163" spans="1:13" ht="15.75">
      <c r="A2163" t="s">
        <v>2035</v>
      </c>
      <c r="B2163">
        <f ca="1">IF(OR(changes[[#This Row],[Type]]="Checklist",changes[[#This Row],[Type]]="checklist-flat"),1+IF(changes[[#This Row],[Type of change]] = "Edit",COUNTIFS($I$4:changes[[#This Row],[Name]],changes[[#This Row],[Name]], $E$4:changes[[#This Row],[Type of change]], "Edit")),B2162)</f>
        <v>2</v>
      </c>
      <c r="C2163" s="20">
        <v>44819</v>
      </c>
      <c r="D2163" s="2" t="s">
        <v>2493</v>
      </c>
      <c r="E2163" t="s">
        <v>2024</v>
      </c>
      <c r="F2163" s="14" t="s">
        <v>1959</v>
      </c>
      <c r="G2163" s="25" t="s">
        <v>1979</v>
      </c>
      <c r="H2163" s="3" t="s">
        <v>15</v>
      </c>
      <c r="I2163" s="22" t="s">
        <v>127</v>
      </c>
      <c r="J2163" s="27"/>
      <c r="K2163" s="3" t="s">
        <v>14</v>
      </c>
      <c r="L2163" t="s">
        <v>2579</v>
      </c>
      <c r="M2163" s="3"/>
    </row>
    <row r="2164" spans="1:13" ht="15.75">
      <c r="A2164" t="s">
        <v>2035</v>
      </c>
      <c r="B2164">
        <f ca="1">IF(OR(changes[[#This Row],[Type]]="Checklist",changes[[#This Row],[Type]]="checklist-flat"),1+IF(changes[[#This Row],[Type of change]] = "Edit",COUNTIFS($I$4:changes[[#This Row],[Name]],changes[[#This Row],[Name]], $E$4:changes[[#This Row],[Type of change]], "Edit")),B2163)</f>
        <v>2</v>
      </c>
      <c r="C2164" s="20">
        <v>44819</v>
      </c>
      <c r="D2164" s="2" t="s">
        <v>2493</v>
      </c>
      <c r="E2164" t="s">
        <v>2024</v>
      </c>
      <c r="F2164" s="14" t="s">
        <v>1959</v>
      </c>
      <c r="G2164" s="25" t="s">
        <v>1979</v>
      </c>
      <c r="H2164" s="3" t="s">
        <v>15</v>
      </c>
      <c r="I2164" s="22" t="s">
        <v>1748</v>
      </c>
      <c r="J2164" s="27"/>
      <c r="K2164" s="3" t="s">
        <v>14</v>
      </c>
      <c r="L2164" t="s">
        <v>2579</v>
      </c>
      <c r="M2164" s="3"/>
    </row>
    <row r="2165" spans="1:13" ht="15.75">
      <c r="A2165" t="s">
        <v>2035</v>
      </c>
      <c r="B2165">
        <f ca="1">IF(OR(changes[[#This Row],[Type]]="Checklist",changes[[#This Row],[Type]]="checklist-flat"),1+IF(changes[[#This Row],[Type of change]] = "Edit",COUNTIFS($I$4:changes[[#This Row],[Name]],changes[[#This Row],[Name]], $E$4:changes[[#This Row],[Type of change]], "Edit")),B2164)</f>
        <v>2</v>
      </c>
      <c r="C2165" s="20">
        <v>44819</v>
      </c>
      <c r="D2165" s="2" t="s">
        <v>2493</v>
      </c>
      <c r="E2165" t="s">
        <v>2024</v>
      </c>
      <c r="F2165" s="14" t="s">
        <v>1959</v>
      </c>
      <c r="G2165" s="25" t="s">
        <v>1979</v>
      </c>
      <c r="H2165" s="3" t="s">
        <v>15</v>
      </c>
      <c r="I2165" s="22" t="s">
        <v>1749</v>
      </c>
      <c r="J2165" s="27"/>
      <c r="K2165" s="3" t="s">
        <v>14</v>
      </c>
      <c r="L2165" t="s">
        <v>2579</v>
      </c>
      <c r="M2165" s="3" t="s">
        <v>2581</v>
      </c>
    </row>
    <row r="2166" spans="1:13" ht="15.75">
      <c r="A2166" t="s">
        <v>2035</v>
      </c>
      <c r="B2166">
        <f ca="1">IF(OR(changes[[#This Row],[Type]]="Checklist",changes[[#This Row],[Type]]="checklist-flat"),1+IF(changes[[#This Row],[Type of change]] = "Edit",COUNTIFS($I$4:changes[[#This Row],[Name]],changes[[#This Row],[Name]], $E$4:changes[[#This Row],[Type of change]], "Edit")),B2165)</f>
        <v>2</v>
      </c>
      <c r="C2166" s="20">
        <v>44819</v>
      </c>
      <c r="D2166" s="2" t="s">
        <v>2493</v>
      </c>
      <c r="E2166" t="s">
        <v>2024</v>
      </c>
      <c r="F2166" s="14" t="s">
        <v>1959</v>
      </c>
      <c r="G2166" s="25" t="s">
        <v>1979</v>
      </c>
      <c r="H2166" s="3" t="s">
        <v>15</v>
      </c>
      <c r="I2166" s="22" t="s">
        <v>56</v>
      </c>
      <c r="J2166" s="27"/>
      <c r="K2166" s="3" t="s">
        <v>14</v>
      </c>
      <c r="L2166" t="s">
        <v>2579</v>
      </c>
      <c r="M2166" s="3"/>
    </row>
    <row r="2167" spans="1:13" ht="15.75">
      <c r="A2167" t="s">
        <v>2035</v>
      </c>
      <c r="B2167">
        <f ca="1">IF(OR(changes[[#This Row],[Type]]="Checklist",changes[[#This Row],[Type]]="checklist-flat"),1+IF(changes[[#This Row],[Type of change]] = "Edit",COUNTIFS($I$4:changes[[#This Row],[Name]],changes[[#This Row],[Name]], $E$4:changes[[#This Row],[Type of change]], "Edit")),B2166)</f>
        <v>2</v>
      </c>
      <c r="C2167" s="20">
        <v>44819</v>
      </c>
      <c r="D2167" s="2" t="s">
        <v>2493</v>
      </c>
      <c r="E2167" t="s">
        <v>2024</v>
      </c>
      <c r="F2167" s="14" t="s">
        <v>1959</v>
      </c>
      <c r="G2167" s="25" t="s">
        <v>1979</v>
      </c>
      <c r="H2167" s="3" t="s">
        <v>24</v>
      </c>
      <c r="I2167" s="22" t="s">
        <v>57</v>
      </c>
      <c r="J2167" s="27"/>
      <c r="K2167" s="3" t="s">
        <v>14</v>
      </c>
      <c r="L2167" t="s">
        <v>2579</v>
      </c>
      <c r="M2167" s="3"/>
    </row>
    <row r="2168" spans="1:13" ht="15.75">
      <c r="A2168" t="s">
        <v>2035</v>
      </c>
      <c r="B2168">
        <f ca="1">IF(OR(changes[[#This Row],[Type]]="Checklist",changes[[#This Row],[Type]]="checklist-flat"),1+IF(changes[[#This Row],[Type of change]] = "Edit",COUNTIFS($I$4:changes[[#This Row],[Name]],changes[[#This Row],[Name]], $E$4:changes[[#This Row],[Type of change]], "Edit")),B2167)</f>
        <v>1</v>
      </c>
      <c r="C2168" s="20">
        <v>44819</v>
      </c>
      <c r="D2168" s="2" t="s">
        <v>2487</v>
      </c>
      <c r="E2168" t="s">
        <v>2034</v>
      </c>
      <c r="F2168" s="14" t="s">
        <v>1959</v>
      </c>
      <c r="G2168" s="25" t="s">
        <v>562</v>
      </c>
      <c r="H2168" s="23" t="s">
        <v>12</v>
      </c>
      <c r="I2168" s="25" t="s">
        <v>562</v>
      </c>
      <c r="J2168" s="26"/>
      <c r="K2168" s="3" t="s">
        <v>14</v>
      </c>
      <c r="L2168" t="s">
        <v>2523</v>
      </c>
      <c r="M2168" s="3"/>
    </row>
    <row r="2169" spans="1:13" ht="15.75">
      <c r="A2169" t="s">
        <v>2035</v>
      </c>
      <c r="B2169">
        <f ca="1">IF(OR(changes[[#This Row],[Type]]="Checklist",changes[[#This Row],[Type]]="checklist-flat"),1+IF(changes[[#This Row],[Type of change]] = "Edit",COUNTIFS($I$4:changes[[#This Row],[Name]],changes[[#This Row],[Name]], $E$4:changes[[#This Row],[Type of change]], "Edit")),B2168)</f>
        <v>1</v>
      </c>
      <c r="C2169" s="20">
        <v>44819</v>
      </c>
      <c r="D2169" s="2" t="s">
        <v>2487</v>
      </c>
      <c r="E2169" t="s">
        <v>2034</v>
      </c>
      <c r="F2169" s="14" t="s">
        <v>1959</v>
      </c>
      <c r="G2169" s="25" t="s">
        <v>562</v>
      </c>
      <c r="H2169" s="23" t="s">
        <v>15</v>
      </c>
      <c r="I2169" s="25" t="s">
        <v>563</v>
      </c>
      <c r="J2169" s="26"/>
      <c r="K2169" s="3" t="s">
        <v>14</v>
      </c>
      <c r="L2169" t="s">
        <v>2523</v>
      </c>
      <c r="M2169" s="3"/>
    </row>
    <row r="2170" spans="1:13" ht="15.75">
      <c r="A2170" t="s">
        <v>2035</v>
      </c>
      <c r="B2170">
        <f ca="1">IF(OR(changes[[#This Row],[Type]]="Checklist",changes[[#This Row],[Type]]="checklist-flat"),1+IF(changes[[#This Row],[Type of change]] = "Edit",COUNTIFS($I$4:changes[[#This Row],[Name]],changes[[#This Row],[Name]], $E$4:changes[[#This Row],[Type of change]], "Edit")),B2169)</f>
        <v>1</v>
      </c>
      <c r="C2170" s="20">
        <v>44819</v>
      </c>
      <c r="D2170" s="2" t="s">
        <v>2487</v>
      </c>
      <c r="E2170" t="s">
        <v>2034</v>
      </c>
      <c r="F2170" s="14" t="s">
        <v>1959</v>
      </c>
      <c r="G2170" s="25" t="s">
        <v>562</v>
      </c>
      <c r="H2170" s="23" t="s">
        <v>15</v>
      </c>
      <c r="I2170" s="25" t="s">
        <v>564</v>
      </c>
      <c r="J2170" s="26"/>
      <c r="K2170" s="3" t="s">
        <v>14</v>
      </c>
      <c r="L2170" t="s">
        <v>2523</v>
      </c>
      <c r="M2170" s="3"/>
    </row>
    <row r="2171" spans="1:13" ht="15.75">
      <c r="A2171" t="s">
        <v>2035</v>
      </c>
      <c r="B2171">
        <f ca="1">IF(OR(changes[[#This Row],[Type]]="Checklist",changes[[#This Row],[Type]]="checklist-flat"),1+IF(changes[[#This Row],[Type of change]] = "Edit",COUNTIFS($I$4:changes[[#This Row],[Name]],changes[[#This Row],[Name]], $E$4:changes[[#This Row],[Type of change]], "Edit")),B2170)</f>
        <v>1</v>
      </c>
      <c r="C2171" s="20">
        <v>44819</v>
      </c>
      <c r="D2171" s="2" t="s">
        <v>2487</v>
      </c>
      <c r="E2171" t="s">
        <v>2034</v>
      </c>
      <c r="F2171" s="14" t="s">
        <v>1959</v>
      </c>
      <c r="G2171" s="25" t="s">
        <v>562</v>
      </c>
      <c r="H2171" s="23" t="s">
        <v>15</v>
      </c>
      <c r="I2171" s="25" t="s">
        <v>565</v>
      </c>
      <c r="J2171" s="26"/>
      <c r="K2171" s="3" t="s">
        <v>14</v>
      </c>
      <c r="L2171" t="s">
        <v>2523</v>
      </c>
      <c r="M2171" s="3"/>
    </row>
    <row r="2172" spans="1:13" ht="15.75">
      <c r="A2172" t="s">
        <v>2035</v>
      </c>
      <c r="B2172">
        <f ca="1">IF(OR(changes[[#This Row],[Type]]="Checklist",changes[[#This Row],[Type]]="checklist-flat"),1+IF(changes[[#This Row],[Type of change]] = "Edit",COUNTIFS($I$4:changes[[#This Row],[Name]],changes[[#This Row],[Name]], $E$4:changes[[#This Row],[Type of change]], "Edit")),B2171)</f>
        <v>1</v>
      </c>
      <c r="C2172" s="20">
        <v>44819</v>
      </c>
      <c r="D2172" s="2" t="s">
        <v>2487</v>
      </c>
      <c r="E2172" t="s">
        <v>2034</v>
      </c>
      <c r="F2172" s="14" t="s">
        <v>1959</v>
      </c>
      <c r="G2172" s="25" t="s">
        <v>562</v>
      </c>
      <c r="H2172" s="23" t="s">
        <v>15</v>
      </c>
      <c r="I2172" s="25" t="s">
        <v>566</v>
      </c>
      <c r="J2172" s="26"/>
      <c r="K2172" s="3" t="s">
        <v>14</v>
      </c>
      <c r="L2172" t="s">
        <v>2523</v>
      </c>
      <c r="M2172" s="3"/>
    </row>
    <row r="2173" spans="1:13" ht="15.75">
      <c r="A2173" t="s">
        <v>2035</v>
      </c>
      <c r="B2173">
        <f ca="1">IF(OR(changes[[#This Row],[Type]]="Checklist",changes[[#This Row],[Type]]="checklist-flat"),1+IF(changes[[#This Row],[Type of change]] = "Edit",COUNTIFS($I$4:changes[[#This Row],[Name]],changes[[#This Row],[Name]], $E$4:changes[[#This Row],[Type of change]], "Edit")),B2172)</f>
        <v>1</v>
      </c>
      <c r="C2173" s="20">
        <v>44819</v>
      </c>
      <c r="D2173" s="2" t="s">
        <v>2487</v>
      </c>
      <c r="E2173" t="s">
        <v>2034</v>
      </c>
      <c r="F2173" s="14" t="s">
        <v>1959</v>
      </c>
      <c r="G2173" s="25" t="s">
        <v>562</v>
      </c>
      <c r="H2173" s="23" t="s">
        <v>15</v>
      </c>
      <c r="I2173" s="25" t="s">
        <v>567</v>
      </c>
      <c r="J2173" s="26"/>
      <c r="K2173" s="3" t="s">
        <v>14</v>
      </c>
      <c r="L2173" t="s">
        <v>2523</v>
      </c>
      <c r="M2173" s="3"/>
    </row>
    <row r="2174" spans="1:13" ht="15.75">
      <c r="A2174" t="s">
        <v>2035</v>
      </c>
      <c r="B2174">
        <f ca="1">IF(OR(changes[[#This Row],[Type]]="Checklist",changes[[#This Row],[Type]]="checklist-flat"),1+IF(changes[[#This Row],[Type of change]] = "Edit",COUNTIFS($I$4:changes[[#This Row],[Name]],changes[[#This Row],[Name]], $E$4:changes[[#This Row],[Type of change]], "Edit")),B2173)</f>
        <v>1</v>
      </c>
      <c r="C2174" s="20">
        <v>44819</v>
      </c>
      <c r="D2174" s="2" t="s">
        <v>2487</v>
      </c>
      <c r="E2174" t="s">
        <v>2034</v>
      </c>
      <c r="F2174" s="14" t="s">
        <v>1959</v>
      </c>
      <c r="G2174" s="25" t="s">
        <v>562</v>
      </c>
      <c r="H2174" s="23" t="s">
        <v>15</v>
      </c>
      <c r="I2174" s="25" t="s">
        <v>568</v>
      </c>
      <c r="J2174" s="26"/>
      <c r="K2174" s="3" t="s">
        <v>14</v>
      </c>
      <c r="L2174" t="s">
        <v>2523</v>
      </c>
      <c r="M2174" s="3"/>
    </row>
    <row r="2175" spans="1:13" ht="15.75">
      <c r="A2175" t="s">
        <v>2035</v>
      </c>
      <c r="B2175">
        <f ca="1">IF(OR(changes[[#This Row],[Type]]="Checklist",changes[[#This Row],[Type]]="checklist-flat"),1+IF(changes[[#This Row],[Type of change]] = "Edit",COUNTIFS($I$4:changes[[#This Row],[Name]],changes[[#This Row],[Name]], $E$4:changes[[#This Row],[Type of change]], "Edit")),B2174)</f>
        <v>1</v>
      </c>
      <c r="C2175" s="20">
        <v>44819</v>
      </c>
      <c r="D2175" s="2" t="s">
        <v>2487</v>
      </c>
      <c r="E2175" t="s">
        <v>2034</v>
      </c>
      <c r="F2175" s="14" t="s">
        <v>1959</v>
      </c>
      <c r="G2175" s="25" t="s">
        <v>562</v>
      </c>
      <c r="H2175" s="23" t="s">
        <v>15</v>
      </c>
      <c r="I2175" s="25" t="s">
        <v>569</v>
      </c>
      <c r="J2175" s="26"/>
      <c r="K2175" s="3" t="s">
        <v>14</v>
      </c>
      <c r="L2175" t="s">
        <v>2523</v>
      </c>
      <c r="M2175" s="3"/>
    </row>
    <row r="2176" spans="1:13" ht="15.75">
      <c r="A2176" t="s">
        <v>2035</v>
      </c>
      <c r="B2176">
        <f ca="1">IF(OR(changes[[#This Row],[Type]]="Checklist",changes[[#This Row],[Type]]="checklist-flat"),1+IF(changes[[#This Row],[Type of change]] = "Edit",COUNTIFS($I$4:changes[[#This Row],[Name]],changes[[#This Row],[Name]], $E$4:changes[[#This Row],[Type of change]], "Edit")),B2175)</f>
        <v>1</v>
      </c>
      <c r="C2176" s="20">
        <v>44819</v>
      </c>
      <c r="D2176" s="2" t="s">
        <v>2487</v>
      </c>
      <c r="E2176" t="s">
        <v>2034</v>
      </c>
      <c r="F2176" s="14" t="s">
        <v>1959</v>
      </c>
      <c r="G2176" s="25" t="s">
        <v>562</v>
      </c>
      <c r="H2176" s="23" t="s">
        <v>15</v>
      </c>
      <c r="I2176" s="22" t="s">
        <v>56</v>
      </c>
      <c r="J2176" s="26"/>
      <c r="K2176" s="3" t="s">
        <v>14</v>
      </c>
      <c r="L2176" t="s">
        <v>2523</v>
      </c>
      <c r="M2176" s="3"/>
    </row>
    <row r="2177" spans="1:13" ht="15.75">
      <c r="A2177" t="s">
        <v>2035</v>
      </c>
      <c r="B2177">
        <f ca="1">IF(OR(changes[[#This Row],[Type]]="Checklist",changes[[#This Row],[Type]]="checklist-flat"),1+IF(changes[[#This Row],[Type of change]] = "Edit",COUNTIFS($I$4:changes[[#This Row],[Name]],changes[[#This Row],[Name]], $E$4:changes[[#This Row],[Type of change]], "Edit")),B2176)</f>
        <v>1</v>
      </c>
      <c r="C2177" s="20">
        <v>44819</v>
      </c>
      <c r="D2177" s="2" t="s">
        <v>2487</v>
      </c>
      <c r="E2177" t="s">
        <v>2034</v>
      </c>
      <c r="F2177" s="14" t="s">
        <v>1959</v>
      </c>
      <c r="G2177" s="25" t="s">
        <v>562</v>
      </c>
      <c r="H2177" s="3" t="s">
        <v>24</v>
      </c>
      <c r="I2177" s="22" t="s">
        <v>57</v>
      </c>
      <c r="J2177" s="27"/>
      <c r="K2177" s="3" t="s">
        <v>14</v>
      </c>
      <c r="L2177" t="s">
        <v>2523</v>
      </c>
      <c r="M2177" s="3"/>
    </row>
    <row r="2178" spans="1:13" ht="15.75">
      <c r="A2178" t="s">
        <v>2035</v>
      </c>
      <c r="B2178">
        <f ca="1">IF(OR(changes[[#This Row],[Type]]="Checklist",changes[[#This Row],[Type]]="checklist-flat"),1+IF(changes[[#This Row],[Type of change]] = "Edit",COUNTIFS($I$4:changes[[#This Row],[Name]],changes[[#This Row],[Name]], $E$4:changes[[#This Row],[Type of change]], "Edit")),B2177)</f>
        <v>1</v>
      </c>
      <c r="C2178" s="20">
        <v>44819</v>
      </c>
      <c r="D2178" s="2" t="s">
        <v>2493</v>
      </c>
      <c r="E2178" t="s">
        <v>2034</v>
      </c>
      <c r="F2178" s="14" t="s">
        <v>1959</v>
      </c>
      <c r="G2178" s="14" t="s">
        <v>844</v>
      </c>
      <c r="H2178" s="23" t="s">
        <v>12</v>
      </c>
      <c r="I2178" s="25" t="s">
        <v>844</v>
      </c>
      <c r="J2178" s="26"/>
      <c r="K2178" s="3" t="s">
        <v>14</v>
      </c>
      <c r="L2178" t="s">
        <v>2579</v>
      </c>
      <c r="M2178" s="3"/>
    </row>
    <row r="2179" spans="1:13">
      <c r="A2179" t="s">
        <v>2035</v>
      </c>
      <c r="B2179">
        <f ca="1">IF(OR(changes[[#This Row],[Type]]="Checklist",changes[[#This Row],[Type]]="checklist-flat"),1+IF(changes[[#This Row],[Type of change]] = "Edit",COUNTIFS($I$4:changes[[#This Row],[Name]],changes[[#This Row],[Name]], $E$4:changes[[#This Row],[Type of change]], "Edit")),B2178)</f>
        <v>1</v>
      </c>
      <c r="C2179" s="20">
        <v>44819</v>
      </c>
      <c r="D2179" s="2" t="s">
        <v>2493</v>
      </c>
      <c r="E2179" t="s">
        <v>2034</v>
      </c>
      <c r="F2179" s="14" t="s">
        <v>1959</v>
      </c>
      <c r="G2179" s="14" t="s">
        <v>844</v>
      </c>
      <c r="H2179" s="23" t="s">
        <v>15</v>
      </c>
      <c r="I2179" t="s">
        <v>845</v>
      </c>
      <c r="J2179" s="26"/>
      <c r="K2179" s="3" t="s">
        <v>14</v>
      </c>
      <c r="L2179" t="s">
        <v>2579</v>
      </c>
      <c r="M2179" s="3"/>
    </row>
    <row r="2180" spans="1:13" ht="15.75">
      <c r="A2180" t="s">
        <v>2035</v>
      </c>
      <c r="B2180">
        <f ca="1">IF(OR(changes[[#This Row],[Type]]="Checklist",changes[[#This Row],[Type]]="checklist-flat"),1+IF(changes[[#This Row],[Type of change]] = "Edit",COUNTIFS($I$4:changes[[#This Row],[Name]],changes[[#This Row],[Name]], $E$4:changes[[#This Row],[Type of change]], "Edit")),B2179)</f>
        <v>1</v>
      </c>
      <c r="C2180" s="20">
        <v>44819</v>
      </c>
      <c r="D2180" s="2" t="s">
        <v>2493</v>
      </c>
      <c r="E2180" t="s">
        <v>2034</v>
      </c>
      <c r="F2180" s="14" t="s">
        <v>1959</v>
      </c>
      <c r="G2180" s="14" t="s">
        <v>844</v>
      </c>
      <c r="H2180" s="23" t="s">
        <v>24</v>
      </c>
      <c r="I2180" s="25" t="s">
        <v>57</v>
      </c>
      <c r="J2180" s="26"/>
      <c r="K2180" s="3" t="s">
        <v>14</v>
      </c>
      <c r="L2180" t="s">
        <v>2579</v>
      </c>
      <c r="M2180" s="3"/>
    </row>
    <row r="2181" spans="1:13" ht="15.75">
      <c r="A2181" t="s">
        <v>2035</v>
      </c>
      <c r="B2181">
        <f ca="1">IF(OR(changes[[#This Row],[Type]]="Checklist",changes[[#This Row],[Type]]="checklist-flat"),1+IF(changes[[#This Row],[Type of change]] = "Edit",COUNTIFS($I$4:changes[[#This Row],[Name]],changes[[#This Row],[Name]], $E$4:changes[[#This Row],[Type of change]], "Edit")),B2180)</f>
        <v>1</v>
      </c>
      <c r="C2181" s="20">
        <v>44826</v>
      </c>
      <c r="D2181" s="2" t="s">
        <v>2582</v>
      </c>
      <c r="E2181" t="s">
        <v>2034</v>
      </c>
      <c r="F2181" s="14" t="s">
        <v>1964</v>
      </c>
      <c r="G2181" s="54" t="s">
        <v>922</v>
      </c>
      <c r="H2181" s="59" t="s">
        <v>430</v>
      </c>
      <c r="I2181" s="54" t="s">
        <v>922</v>
      </c>
      <c r="J2181" s="26"/>
      <c r="K2181" s="3" t="s">
        <v>14</v>
      </c>
      <c r="M2181" s="3"/>
    </row>
    <row r="2182" spans="1:13" ht="15.75">
      <c r="A2182" t="s">
        <v>2035</v>
      </c>
      <c r="B2182">
        <f ca="1">IF(OR(changes[[#This Row],[Type]]="Checklist",changes[[#This Row],[Type]]="checklist-flat"),1+IF(changes[[#This Row],[Type of change]] = "Edit",COUNTIFS($I$4:changes[[#This Row],[Name]],changes[[#This Row],[Name]], $E$4:changes[[#This Row],[Type of change]], "Edit")),B2181)</f>
        <v>1</v>
      </c>
      <c r="C2182" s="20">
        <v>44826</v>
      </c>
      <c r="D2182" s="2" t="s">
        <v>2582</v>
      </c>
      <c r="E2182" t="s">
        <v>2034</v>
      </c>
      <c r="F2182" s="14" t="s">
        <v>1964</v>
      </c>
      <c r="G2182" s="54" t="s">
        <v>922</v>
      </c>
      <c r="H2182" s="60" t="s">
        <v>432</v>
      </c>
      <c r="I2182" s="55" t="s">
        <v>865</v>
      </c>
      <c r="J2182" s="27"/>
      <c r="K2182" s="3" t="s">
        <v>14</v>
      </c>
      <c r="M2182" s="3"/>
    </row>
    <row r="2183" spans="1:13" ht="15.75">
      <c r="A2183" t="s">
        <v>2035</v>
      </c>
      <c r="B2183">
        <f ca="1">IF(OR(changes[[#This Row],[Type]]="Checklist",changes[[#This Row],[Type]]="checklist-flat"),1+IF(changes[[#This Row],[Type of change]] = "Edit",COUNTIFS($I$4:changes[[#This Row],[Name]],changes[[#This Row],[Name]], $E$4:changes[[#This Row],[Type of change]], "Edit")),B2182)</f>
        <v>1</v>
      </c>
      <c r="C2183" s="20">
        <v>44826</v>
      </c>
      <c r="D2183" s="2" t="s">
        <v>2582</v>
      </c>
      <c r="E2183" t="s">
        <v>2034</v>
      </c>
      <c r="F2183" s="14" t="s">
        <v>1964</v>
      </c>
      <c r="G2183" s="54" t="s">
        <v>922</v>
      </c>
      <c r="H2183" s="52" t="s">
        <v>680</v>
      </c>
      <c r="I2183" s="56" t="s">
        <v>923</v>
      </c>
      <c r="J2183" s="27"/>
      <c r="K2183" s="3" t="s">
        <v>14</v>
      </c>
      <c r="M2183" s="3"/>
    </row>
    <row r="2184" spans="1:13" ht="15.75">
      <c r="A2184" t="s">
        <v>2035</v>
      </c>
      <c r="B2184">
        <f ca="1">IF(OR(changes[[#This Row],[Type]]="Checklist",changes[[#This Row],[Type]]="checklist-flat"),1+IF(changes[[#This Row],[Type of change]] = "Edit",COUNTIFS($I$4:changes[[#This Row],[Name]],changes[[#This Row],[Name]], $E$4:changes[[#This Row],[Type of change]], "Edit")),B2183)</f>
        <v>1</v>
      </c>
      <c r="C2184" s="20">
        <v>44826</v>
      </c>
      <c r="D2184" s="2" t="s">
        <v>2582</v>
      </c>
      <c r="E2184" t="s">
        <v>2034</v>
      </c>
      <c r="F2184" s="14" t="s">
        <v>1964</v>
      </c>
      <c r="G2184" s="54" t="s">
        <v>922</v>
      </c>
      <c r="H2184" s="60" t="s">
        <v>182</v>
      </c>
      <c r="I2184" s="55" t="s">
        <v>924</v>
      </c>
      <c r="J2184" s="27"/>
      <c r="K2184" s="3" t="s">
        <v>14</v>
      </c>
      <c r="M2184" s="3"/>
    </row>
    <row r="2185" spans="1:13" ht="15.75">
      <c r="A2185" t="s">
        <v>2035</v>
      </c>
      <c r="B2185">
        <f ca="1">IF(OR(changes[[#This Row],[Type]]="Checklist",changes[[#This Row],[Type]]="checklist-flat"),1+IF(changes[[#This Row],[Type of change]] = "Edit",COUNTIFS($I$4:changes[[#This Row],[Name]],changes[[#This Row],[Name]], $E$4:changes[[#This Row],[Type of change]], "Edit")),B2184)</f>
        <v>1</v>
      </c>
      <c r="C2185" s="20">
        <v>44826</v>
      </c>
      <c r="D2185" s="2" t="s">
        <v>2582</v>
      </c>
      <c r="E2185" t="s">
        <v>2034</v>
      </c>
      <c r="F2185" s="14" t="s">
        <v>1964</v>
      </c>
      <c r="G2185" s="54" t="s">
        <v>922</v>
      </c>
      <c r="H2185" s="60" t="s">
        <v>182</v>
      </c>
      <c r="I2185" s="55" t="s">
        <v>925</v>
      </c>
      <c r="J2185" s="27"/>
      <c r="K2185" s="3" t="s">
        <v>14</v>
      </c>
      <c r="M2185" s="3"/>
    </row>
    <row r="2186" spans="1:13" ht="15.75">
      <c r="A2186" t="s">
        <v>2035</v>
      </c>
      <c r="B2186">
        <f ca="1">IF(OR(changes[[#This Row],[Type]]="Checklist",changes[[#This Row],[Type]]="checklist-flat"),1+IF(changes[[#This Row],[Type of change]] = "Edit",COUNTIFS($I$4:changes[[#This Row],[Name]],changes[[#This Row],[Name]], $E$4:changes[[#This Row],[Type of change]], "Edit")),B2185)</f>
        <v>1</v>
      </c>
      <c r="C2186" s="20">
        <v>44826</v>
      </c>
      <c r="D2186" s="2" t="s">
        <v>2582</v>
      </c>
      <c r="E2186" t="s">
        <v>2034</v>
      </c>
      <c r="F2186" s="14" t="s">
        <v>1964</v>
      </c>
      <c r="G2186" s="54" t="s">
        <v>922</v>
      </c>
      <c r="H2186" s="60" t="s">
        <v>182</v>
      </c>
      <c r="I2186" s="55" t="s">
        <v>926</v>
      </c>
      <c r="J2186" s="27"/>
      <c r="K2186" s="3" t="s">
        <v>14</v>
      </c>
      <c r="M2186" s="3"/>
    </row>
    <row r="2187" spans="1:13" ht="15.75">
      <c r="A2187" t="s">
        <v>2035</v>
      </c>
      <c r="B2187">
        <f ca="1">IF(OR(changes[[#This Row],[Type]]="Checklist",changes[[#This Row],[Type]]="checklist-flat"),1+IF(changes[[#This Row],[Type of change]] = "Edit",COUNTIFS($I$4:changes[[#This Row],[Name]],changes[[#This Row],[Name]], $E$4:changes[[#This Row],[Type of change]], "Edit")),B2186)</f>
        <v>1</v>
      </c>
      <c r="C2187" s="20">
        <v>44826</v>
      </c>
      <c r="D2187" s="2" t="s">
        <v>2582</v>
      </c>
      <c r="E2187" t="s">
        <v>2034</v>
      </c>
      <c r="F2187" s="14" t="s">
        <v>1964</v>
      </c>
      <c r="G2187" s="54" t="s">
        <v>922</v>
      </c>
      <c r="H2187" s="60" t="s">
        <v>182</v>
      </c>
      <c r="I2187" s="55" t="s">
        <v>927</v>
      </c>
      <c r="J2187" s="27"/>
      <c r="K2187" s="3" t="s">
        <v>14</v>
      </c>
      <c r="M2187" s="3"/>
    </row>
    <row r="2188" spans="1:13" ht="15.75">
      <c r="A2188" t="s">
        <v>2035</v>
      </c>
      <c r="B2188">
        <f ca="1">IF(OR(changes[[#This Row],[Type]]="Checklist",changes[[#This Row],[Type]]="checklist-flat"),1+IF(changes[[#This Row],[Type of change]] = "Edit",COUNTIFS($I$4:changes[[#This Row],[Name]],changes[[#This Row],[Name]], $E$4:changes[[#This Row],[Type of change]], "Edit")),B2187)</f>
        <v>1</v>
      </c>
      <c r="C2188" s="20">
        <v>44826</v>
      </c>
      <c r="D2188" s="2" t="s">
        <v>2582</v>
      </c>
      <c r="E2188" t="s">
        <v>2034</v>
      </c>
      <c r="F2188" s="14" t="s">
        <v>1964</v>
      </c>
      <c r="G2188" s="54" t="s">
        <v>922</v>
      </c>
      <c r="H2188" s="60" t="s">
        <v>182</v>
      </c>
      <c r="I2188" s="55" t="s">
        <v>928</v>
      </c>
      <c r="J2188" s="27"/>
      <c r="K2188" s="3" t="s">
        <v>14</v>
      </c>
      <c r="M2188" s="3"/>
    </row>
    <row r="2189" spans="1:13" ht="15.75">
      <c r="A2189" t="s">
        <v>2035</v>
      </c>
      <c r="B2189">
        <f ca="1">IF(OR(changes[[#This Row],[Type]]="Checklist",changes[[#This Row],[Type]]="checklist-flat"),1+IF(changes[[#This Row],[Type of change]] = "Edit",COUNTIFS($I$4:changes[[#This Row],[Name]],changes[[#This Row],[Name]], $E$4:changes[[#This Row],[Type of change]], "Edit")),B2188)</f>
        <v>1</v>
      </c>
      <c r="C2189" s="20">
        <v>44826</v>
      </c>
      <c r="D2189" s="2" t="s">
        <v>2582</v>
      </c>
      <c r="E2189" t="s">
        <v>2034</v>
      </c>
      <c r="F2189" s="14" t="s">
        <v>1964</v>
      </c>
      <c r="G2189" s="54" t="s">
        <v>922</v>
      </c>
      <c r="H2189" s="60" t="s">
        <v>182</v>
      </c>
      <c r="I2189" s="55" t="s">
        <v>929</v>
      </c>
      <c r="J2189" s="27"/>
      <c r="K2189" s="3" t="s">
        <v>14</v>
      </c>
      <c r="M2189" s="3"/>
    </row>
    <row r="2190" spans="1:13" ht="15.75">
      <c r="A2190" t="s">
        <v>2035</v>
      </c>
      <c r="B2190">
        <f ca="1">IF(OR(changes[[#This Row],[Type]]="Checklist",changes[[#This Row],[Type]]="checklist-flat"),1+IF(changes[[#This Row],[Type of change]] = "Edit",COUNTIFS($I$4:changes[[#This Row],[Name]],changes[[#This Row],[Name]], $E$4:changes[[#This Row],[Type of change]], "Edit")),B2189)</f>
        <v>1</v>
      </c>
      <c r="C2190" s="20">
        <v>44826</v>
      </c>
      <c r="D2190" s="2" t="s">
        <v>2582</v>
      </c>
      <c r="E2190" t="s">
        <v>2034</v>
      </c>
      <c r="F2190" s="14" t="s">
        <v>1964</v>
      </c>
      <c r="G2190" s="54" t="s">
        <v>922</v>
      </c>
      <c r="H2190" s="61" t="s">
        <v>182</v>
      </c>
      <c r="I2190" s="57" t="s">
        <v>930</v>
      </c>
      <c r="J2190" s="27"/>
      <c r="K2190" s="3" t="s">
        <v>14</v>
      </c>
      <c r="M2190" s="3"/>
    </row>
    <row r="2191" spans="1:13" ht="15.75">
      <c r="A2191" t="s">
        <v>2035</v>
      </c>
      <c r="B2191">
        <f ca="1">IF(OR(changes[[#This Row],[Type]]="Checklist",changes[[#This Row],[Type]]="checklist-flat"),1+IF(changes[[#This Row],[Type of change]] = "Edit",COUNTIFS($I$4:changes[[#This Row],[Name]],changes[[#This Row],[Name]], $E$4:changes[[#This Row],[Type of change]], "Edit")),B2190)</f>
        <v>1</v>
      </c>
      <c r="C2191" s="20">
        <v>44826</v>
      </c>
      <c r="D2191" s="2" t="s">
        <v>2582</v>
      </c>
      <c r="E2191" t="s">
        <v>2034</v>
      </c>
      <c r="F2191" s="14" t="s">
        <v>1964</v>
      </c>
      <c r="G2191" s="54" t="s">
        <v>922</v>
      </c>
      <c r="H2191" s="62" t="s">
        <v>15</v>
      </c>
      <c r="I2191" s="56" t="s">
        <v>914</v>
      </c>
      <c r="J2191" s="27"/>
      <c r="K2191" s="3" t="s">
        <v>14</v>
      </c>
      <c r="M2191" s="3"/>
    </row>
    <row r="2192" spans="1:13" ht="15.75">
      <c r="A2192" t="s">
        <v>2035</v>
      </c>
      <c r="B2192">
        <f ca="1">IF(OR(changes[[#This Row],[Type]]="Checklist",changes[[#This Row],[Type]]="checklist-flat"),1+IF(changes[[#This Row],[Type of change]] = "Edit",COUNTIFS($I$4:changes[[#This Row],[Name]],changes[[#This Row],[Name]], $E$4:changes[[#This Row],[Type of change]], "Edit")),B2191)</f>
        <v>1</v>
      </c>
      <c r="C2192" s="20">
        <v>44826</v>
      </c>
      <c r="D2192" s="2" t="s">
        <v>2582</v>
      </c>
      <c r="E2192" t="s">
        <v>2034</v>
      </c>
      <c r="F2192" s="14" t="s">
        <v>1964</v>
      </c>
      <c r="G2192" s="54" t="s">
        <v>922</v>
      </c>
      <c r="H2192" s="60" t="s">
        <v>182</v>
      </c>
      <c r="I2192" s="55" t="s">
        <v>931</v>
      </c>
      <c r="J2192" s="27"/>
      <c r="K2192" s="3" t="s">
        <v>14</v>
      </c>
      <c r="M2192" s="3"/>
    </row>
    <row r="2193" spans="1:13" ht="15.75">
      <c r="A2193" t="s">
        <v>2035</v>
      </c>
      <c r="B2193">
        <f ca="1">IF(OR(changes[[#This Row],[Type]]="Checklist",changes[[#This Row],[Type]]="checklist-flat"),1+IF(changes[[#This Row],[Type of change]] = "Edit",COUNTIFS($I$4:changes[[#This Row],[Name]],changes[[#This Row],[Name]], $E$4:changes[[#This Row],[Type of change]], "Edit")),B2192)</f>
        <v>1</v>
      </c>
      <c r="C2193" s="20">
        <v>44826</v>
      </c>
      <c r="D2193" s="2" t="s">
        <v>2582</v>
      </c>
      <c r="E2193" t="s">
        <v>2034</v>
      </c>
      <c r="F2193" s="14" t="s">
        <v>1964</v>
      </c>
      <c r="G2193" s="54" t="s">
        <v>922</v>
      </c>
      <c r="H2193" s="61" t="s">
        <v>182</v>
      </c>
      <c r="I2193" s="57" t="s">
        <v>932</v>
      </c>
      <c r="J2193" s="27"/>
      <c r="K2193" s="3" t="s">
        <v>14</v>
      </c>
      <c r="M2193" s="3"/>
    </row>
    <row r="2194" spans="1:13" ht="15.75">
      <c r="A2194" t="s">
        <v>2035</v>
      </c>
      <c r="B2194">
        <f ca="1">IF(OR(changes[[#This Row],[Type]]="Checklist",changes[[#This Row],[Type]]="checklist-flat"),1+IF(changes[[#This Row],[Type of change]] = "Edit",COUNTIFS($I$4:changes[[#This Row],[Name]],changes[[#This Row],[Name]], $E$4:changes[[#This Row],[Type of change]], "Edit")),B2193)</f>
        <v>1</v>
      </c>
      <c r="C2194" s="20">
        <v>44826</v>
      </c>
      <c r="D2194" s="2" t="s">
        <v>2582</v>
      </c>
      <c r="E2194" t="s">
        <v>2034</v>
      </c>
      <c r="F2194" s="14" t="s">
        <v>1964</v>
      </c>
      <c r="G2194" s="54" t="s">
        <v>922</v>
      </c>
      <c r="H2194" s="63" t="s">
        <v>15</v>
      </c>
      <c r="I2194" s="58" t="s">
        <v>933</v>
      </c>
      <c r="J2194" s="27"/>
      <c r="K2194" s="3" t="s">
        <v>14</v>
      </c>
      <c r="M2194" s="3"/>
    </row>
    <row r="2195" spans="1:13" ht="15.75">
      <c r="A2195" t="s">
        <v>2035</v>
      </c>
      <c r="B2195">
        <f ca="1">IF(OR(changes[[#This Row],[Type]]="Checklist",changes[[#This Row],[Type]]="checklist-flat"),1+IF(changes[[#This Row],[Type of change]] = "Edit",COUNTIFS($I$4:changes[[#This Row],[Name]],changes[[#This Row],[Name]], $E$4:changes[[#This Row],[Type of change]], "Edit")),B2194)</f>
        <v>1</v>
      </c>
      <c r="C2195" s="20">
        <v>44826</v>
      </c>
      <c r="D2195" s="2" t="s">
        <v>2582</v>
      </c>
      <c r="E2195" t="s">
        <v>2034</v>
      </c>
      <c r="F2195" s="14" t="s">
        <v>1964</v>
      </c>
      <c r="G2195" s="54" t="s">
        <v>922</v>
      </c>
      <c r="H2195" s="60" t="s">
        <v>432</v>
      </c>
      <c r="I2195" s="55" t="s">
        <v>915</v>
      </c>
      <c r="J2195" s="27"/>
      <c r="K2195" s="3" t="s">
        <v>14</v>
      </c>
      <c r="M2195" s="3"/>
    </row>
    <row r="2196" spans="1:13" ht="15.75">
      <c r="A2196" t="s">
        <v>2035</v>
      </c>
      <c r="B2196">
        <f ca="1">IF(OR(changes[[#This Row],[Type]]="Checklist",changes[[#This Row],[Type]]="checklist-flat"),1+IF(changes[[#This Row],[Type of change]] = "Edit",COUNTIFS($I$4:changes[[#This Row],[Name]],changes[[#This Row],[Name]], $E$4:changes[[#This Row],[Type of change]], "Edit")),B2195)</f>
        <v>1</v>
      </c>
      <c r="C2196" s="20">
        <v>44826</v>
      </c>
      <c r="D2196" s="2" t="s">
        <v>2582</v>
      </c>
      <c r="E2196" t="s">
        <v>2034</v>
      </c>
      <c r="F2196" s="14" t="s">
        <v>1964</v>
      </c>
      <c r="G2196" s="54" t="s">
        <v>922</v>
      </c>
      <c r="H2196" s="62" t="s">
        <v>15</v>
      </c>
      <c r="I2196" s="56" t="s">
        <v>934</v>
      </c>
      <c r="J2196" s="27"/>
      <c r="K2196" s="3" t="s">
        <v>14</v>
      </c>
      <c r="M2196" s="3"/>
    </row>
    <row r="2197" spans="1:13" ht="15.75">
      <c r="A2197" t="s">
        <v>2035</v>
      </c>
      <c r="B2197">
        <f ca="1">IF(OR(changes[[#This Row],[Type]]="Checklist",changes[[#This Row],[Type]]="checklist-flat"),1+IF(changes[[#This Row],[Type of change]] = "Edit",COUNTIFS($I$4:changes[[#This Row],[Name]],changes[[#This Row],[Name]], $E$4:changes[[#This Row],[Type of change]], "Edit")),B2196)</f>
        <v>1</v>
      </c>
      <c r="C2197" s="20">
        <v>44826</v>
      </c>
      <c r="D2197" s="2" t="s">
        <v>2582</v>
      </c>
      <c r="E2197" t="s">
        <v>2034</v>
      </c>
      <c r="F2197" s="14" t="s">
        <v>1964</v>
      </c>
      <c r="G2197" s="54" t="s">
        <v>922</v>
      </c>
      <c r="H2197" s="53" t="s">
        <v>935</v>
      </c>
      <c r="I2197" s="55" t="s">
        <v>936</v>
      </c>
      <c r="J2197" s="27"/>
      <c r="K2197" s="3" t="s">
        <v>14</v>
      </c>
      <c r="M2197" s="3"/>
    </row>
    <row r="2198" spans="1:13" ht="15.75">
      <c r="A2198" t="s">
        <v>2035</v>
      </c>
      <c r="B2198">
        <f ca="1">IF(OR(changes[[#This Row],[Type]]="Checklist",changes[[#This Row],[Type]]="checklist-flat"),1+IF(changes[[#This Row],[Type of change]] = "Edit",COUNTIFS($I$4:changes[[#This Row],[Name]],changes[[#This Row],[Name]], $E$4:changes[[#This Row],[Type of change]], "Edit")),B2197)</f>
        <v>1</v>
      </c>
      <c r="C2198" s="20">
        <v>44826</v>
      </c>
      <c r="D2198" s="2" t="s">
        <v>2582</v>
      </c>
      <c r="E2198" t="s">
        <v>2034</v>
      </c>
      <c r="F2198" s="14" t="s">
        <v>1964</v>
      </c>
      <c r="G2198" s="54" t="s">
        <v>922</v>
      </c>
      <c r="H2198" s="53" t="s">
        <v>896</v>
      </c>
      <c r="I2198" s="55" t="s">
        <v>937</v>
      </c>
      <c r="J2198" s="27"/>
      <c r="K2198" s="3" t="s">
        <v>14</v>
      </c>
      <c r="M2198" s="3"/>
    </row>
    <row r="2199" spans="1:13" ht="15.75">
      <c r="A2199" t="s">
        <v>2035</v>
      </c>
      <c r="B2199">
        <f ca="1">IF(OR(changes[[#This Row],[Type]]="Checklist",changes[[#This Row],[Type]]="checklist-flat"),1+IF(changes[[#This Row],[Type of change]] = "Edit",COUNTIFS($I$4:changes[[#This Row],[Name]],changes[[#This Row],[Name]], $E$4:changes[[#This Row],[Type of change]], "Edit")),B2198)</f>
        <v>1</v>
      </c>
      <c r="C2199" s="20">
        <v>44826</v>
      </c>
      <c r="D2199" s="2" t="s">
        <v>2582</v>
      </c>
      <c r="E2199" t="s">
        <v>2034</v>
      </c>
      <c r="F2199" s="14" t="s">
        <v>1964</v>
      </c>
      <c r="G2199" s="54" t="s">
        <v>922</v>
      </c>
      <c r="H2199" s="53" t="s">
        <v>182</v>
      </c>
      <c r="I2199" s="55" t="s">
        <v>938</v>
      </c>
      <c r="J2199" s="27"/>
      <c r="K2199" s="3" t="s">
        <v>14</v>
      </c>
      <c r="M2199" s="3"/>
    </row>
    <row r="2200" spans="1:13" ht="15.75">
      <c r="A2200" t="s">
        <v>2035</v>
      </c>
      <c r="B2200">
        <f ca="1">IF(OR(changes[[#This Row],[Type]]="Checklist",changes[[#This Row],[Type]]="checklist-flat"),1+IF(changes[[#This Row],[Type of change]] = "Edit",COUNTIFS($I$4:changes[[#This Row],[Name]],changes[[#This Row],[Name]], $E$4:changes[[#This Row],[Type of change]], "Edit")),B2199)</f>
        <v>1</v>
      </c>
      <c r="C2200" s="20">
        <v>44826</v>
      </c>
      <c r="D2200" s="2" t="s">
        <v>2582</v>
      </c>
      <c r="E2200" t="s">
        <v>2034</v>
      </c>
      <c r="F2200" s="14" t="s">
        <v>1964</v>
      </c>
      <c r="G2200" s="54" t="s">
        <v>922</v>
      </c>
      <c r="H2200" s="53" t="s">
        <v>939</v>
      </c>
      <c r="I2200" s="55" t="s">
        <v>390</v>
      </c>
      <c r="J2200" s="27"/>
      <c r="K2200" s="3" t="s">
        <v>14</v>
      </c>
      <c r="M2200" s="3"/>
    </row>
    <row r="2201" spans="1:13" ht="15.75">
      <c r="A2201" t="s">
        <v>2035</v>
      </c>
      <c r="B2201">
        <f ca="1">IF(OR(changes[[#This Row],[Type]]="Checklist",changes[[#This Row],[Type]]="checklist-flat"),1+IF(changes[[#This Row],[Type of change]] = "Edit",COUNTIFS($I$4:changes[[#This Row],[Name]],changes[[#This Row],[Name]], $E$4:changes[[#This Row],[Type of change]], "Edit")),B2200)</f>
        <v>1</v>
      </c>
      <c r="C2201" s="20">
        <v>44837</v>
      </c>
      <c r="D2201" s="2" t="s">
        <v>2582</v>
      </c>
      <c r="E2201" t="s">
        <v>2034</v>
      </c>
      <c r="F2201" s="14" t="s">
        <v>1958</v>
      </c>
      <c r="G2201" s="25" t="s">
        <v>612</v>
      </c>
      <c r="H2201" s="23" t="s">
        <v>12</v>
      </c>
      <c r="I2201" s="25" t="s">
        <v>612</v>
      </c>
      <c r="J2201" s="26"/>
      <c r="K2201" s="3" t="s">
        <v>14</v>
      </c>
      <c r="M2201" s="3"/>
    </row>
    <row r="2202" spans="1:13" ht="15.75">
      <c r="A2202" t="s">
        <v>2035</v>
      </c>
      <c r="B2202">
        <f ca="1">IF(OR(changes[[#This Row],[Type]]="Checklist",changes[[#This Row],[Type]]="checklist-flat"),1+IF(changes[[#This Row],[Type of change]] = "Edit",COUNTIFS($I$4:changes[[#This Row],[Name]],changes[[#This Row],[Name]], $E$4:changes[[#This Row],[Type of change]], "Edit")),B2201)</f>
        <v>1</v>
      </c>
      <c r="C2202" s="20">
        <v>44837</v>
      </c>
      <c r="D2202" s="2" t="s">
        <v>2582</v>
      </c>
      <c r="E2202" t="s">
        <v>2034</v>
      </c>
      <c r="F2202" s="14" t="s">
        <v>1958</v>
      </c>
      <c r="G2202" s="25" t="s">
        <v>612</v>
      </c>
      <c r="H2202" s="3" t="s">
        <v>613</v>
      </c>
      <c r="I2202" s="22" t="s">
        <v>22</v>
      </c>
      <c r="J2202" s="27"/>
      <c r="K2202" s="3" t="s">
        <v>14</v>
      </c>
      <c r="M2202" s="3"/>
    </row>
    <row r="2203" spans="1:13" ht="15.75">
      <c r="A2203" t="s">
        <v>2035</v>
      </c>
      <c r="B2203">
        <f ca="1">IF(OR(changes[[#This Row],[Type]]="Checklist",changes[[#This Row],[Type]]="checklist-flat"),1+IF(changes[[#This Row],[Type of change]] = "Edit",COUNTIFS($I$4:changes[[#This Row],[Name]],changes[[#This Row],[Name]], $E$4:changes[[#This Row],[Type of change]], "Edit")),B2202)</f>
        <v>1</v>
      </c>
      <c r="C2203" s="20">
        <v>44837</v>
      </c>
      <c r="D2203" s="2" t="s">
        <v>2582</v>
      </c>
      <c r="E2203" t="s">
        <v>2034</v>
      </c>
      <c r="F2203" s="14" t="s">
        <v>1958</v>
      </c>
      <c r="G2203" s="25" t="s">
        <v>612</v>
      </c>
      <c r="H2203" s="3" t="s">
        <v>613</v>
      </c>
      <c r="I2203" s="22" t="s">
        <v>23</v>
      </c>
      <c r="J2203" s="27"/>
      <c r="K2203" s="3" t="s">
        <v>14</v>
      </c>
      <c r="M2203" s="3"/>
    </row>
    <row r="2204" spans="1:13" ht="15.75">
      <c r="A2204" t="s">
        <v>2035</v>
      </c>
      <c r="B2204">
        <f ca="1">IF(OR(changes[[#This Row],[Type]]="Checklist",changes[[#This Row],[Type]]="checklist-flat"),1+IF(changes[[#This Row],[Type of change]] = "Edit",COUNTIFS($I$4:changes[[#This Row],[Name]],changes[[#This Row],[Name]], $E$4:changes[[#This Row],[Type of change]], "Edit")),B2203)</f>
        <v>1</v>
      </c>
      <c r="C2204" s="20">
        <v>44837</v>
      </c>
      <c r="D2204" s="2" t="s">
        <v>2582</v>
      </c>
      <c r="E2204" t="s">
        <v>2034</v>
      </c>
      <c r="F2204" s="14" t="s">
        <v>1958</v>
      </c>
      <c r="G2204" s="25" t="s">
        <v>612</v>
      </c>
      <c r="H2204" s="3" t="s">
        <v>24</v>
      </c>
      <c r="I2204" s="22" t="s">
        <v>25</v>
      </c>
      <c r="J2204" s="27"/>
      <c r="K2204" s="3" t="s">
        <v>14</v>
      </c>
      <c r="M2204" s="3"/>
    </row>
    <row r="2205" spans="1:13" ht="15.75">
      <c r="A2205" t="s">
        <v>2035</v>
      </c>
      <c r="B2205">
        <f ca="1">IF(OR(changes[[#This Row],[Type]]="Checklist",changes[[#This Row],[Type]]="checklist-flat"),1+IF(changes[[#This Row],[Type of change]] = "Edit",COUNTIFS($I$4:changes[[#This Row],[Name]],changes[[#This Row],[Name]], $E$4:changes[[#This Row],[Type of change]], "Edit")),B2204)</f>
        <v>1</v>
      </c>
      <c r="C2205" s="20">
        <v>44837</v>
      </c>
      <c r="D2205" s="2" t="s">
        <v>2582</v>
      </c>
      <c r="E2205" t="s">
        <v>2034</v>
      </c>
      <c r="F2205" s="14" t="s">
        <v>1958</v>
      </c>
      <c r="G2205" s="25" t="s">
        <v>612</v>
      </c>
      <c r="H2205" s="3" t="s">
        <v>613</v>
      </c>
      <c r="I2205" s="22" t="s">
        <v>614</v>
      </c>
      <c r="J2205" s="27"/>
      <c r="K2205" s="3" t="s">
        <v>14</v>
      </c>
      <c r="M2205" s="3"/>
    </row>
    <row r="2206" spans="1:13" ht="15.75">
      <c r="A2206" t="s">
        <v>2035</v>
      </c>
      <c r="B2206">
        <f ca="1">IF(OR(changes[[#This Row],[Type]]="Checklist",changes[[#This Row],[Type]]="checklist-flat"),1+IF(changes[[#This Row],[Type of change]] = "Edit",COUNTIFS($I$4:changes[[#This Row],[Name]],changes[[#This Row],[Name]], $E$4:changes[[#This Row],[Type of change]], "Edit")),B2205)</f>
        <v>1</v>
      </c>
      <c r="C2206" s="20">
        <v>44838</v>
      </c>
      <c r="D2206" s="2" t="s">
        <v>2534</v>
      </c>
      <c r="E2206" t="s">
        <v>2034</v>
      </c>
      <c r="F2206" s="14" t="s">
        <v>1959</v>
      </c>
      <c r="G2206" s="25" t="s">
        <v>1938</v>
      </c>
      <c r="H2206" s="23" t="s">
        <v>430</v>
      </c>
      <c r="I2206" s="25" t="s">
        <v>1938</v>
      </c>
      <c r="J2206" s="26"/>
      <c r="K2206" s="3" t="s">
        <v>14</v>
      </c>
      <c r="L2206" s="3" t="s">
        <v>2583</v>
      </c>
      <c r="M2206" s="3"/>
    </row>
    <row r="2207" spans="1:13" ht="15.75">
      <c r="A2207" t="s">
        <v>2035</v>
      </c>
      <c r="B2207">
        <f ca="1">IF(OR(changes[[#This Row],[Type]]="Checklist",changes[[#This Row],[Type]]="checklist-flat"),1+IF(changes[[#This Row],[Type of change]] = "Edit",COUNTIFS($I$4:changes[[#This Row],[Name]],changes[[#This Row],[Name]], $E$4:changes[[#This Row],[Type of change]], "Edit")),B2206)</f>
        <v>1</v>
      </c>
      <c r="C2207" s="20">
        <v>44838</v>
      </c>
      <c r="D2207" s="2" t="s">
        <v>2534</v>
      </c>
      <c r="E2207" t="s">
        <v>2034</v>
      </c>
      <c r="F2207" s="14" t="s">
        <v>1959</v>
      </c>
      <c r="G2207" s="25" t="s">
        <v>1938</v>
      </c>
      <c r="H2207" s="23" t="s">
        <v>432</v>
      </c>
      <c r="I2207" s="25" t="s">
        <v>1939</v>
      </c>
      <c r="J2207" s="26"/>
      <c r="K2207" s="3" t="s">
        <v>14</v>
      </c>
      <c r="L2207" s="3" t="s">
        <v>2583</v>
      </c>
      <c r="M2207" s="3"/>
    </row>
    <row r="2208" spans="1:13" ht="15.75">
      <c r="A2208" t="s">
        <v>2035</v>
      </c>
      <c r="B2208">
        <f ca="1">IF(OR(changes[[#This Row],[Type]]="Checklist",changes[[#This Row],[Type]]="checklist-flat"),1+IF(changes[[#This Row],[Type of change]] = "Edit",COUNTIFS($I$4:changes[[#This Row],[Name]],changes[[#This Row],[Name]], $E$4:changes[[#This Row],[Type of change]], "Edit")),B2207)</f>
        <v>1</v>
      </c>
      <c r="C2208" s="20">
        <v>44838</v>
      </c>
      <c r="D2208" s="2" t="s">
        <v>2534</v>
      </c>
      <c r="E2208" t="s">
        <v>2034</v>
      </c>
      <c r="F2208" s="14" t="s">
        <v>1959</v>
      </c>
      <c r="G2208" s="25" t="s">
        <v>1938</v>
      </c>
      <c r="H2208" s="23" t="s">
        <v>15</v>
      </c>
      <c r="I2208" s="25" t="s">
        <v>1940</v>
      </c>
      <c r="J2208" s="26"/>
      <c r="K2208" s="3" t="s">
        <v>14</v>
      </c>
      <c r="L2208" s="3" t="s">
        <v>2583</v>
      </c>
      <c r="M2208" s="3"/>
    </row>
    <row r="2209" spans="1:13" ht="15.75">
      <c r="A2209" t="s">
        <v>2035</v>
      </c>
      <c r="B2209">
        <f ca="1">IF(OR(changes[[#This Row],[Type]]="Checklist",changes[[#This Row],[Type]]="checklist-flat"),1+IF(changes[[#This Row],[Type of change]] = "Edit",COUNTIFS($I$4:changes[[#This Row],[Name]],changes[[#This Row],[Name]], $E$4:changes[[#This Row],[Type of change]], "Edit")),B2208)</f>
        <v>1</v>
      </c>
      <c r="C2209" s="20">
        <v>44838</v>
      </c>
      <c r="D2209" s="2" t="s">
        <v>2534</v>
      </c>
      <c r="E2209" t="s">
        <v>2034</v>
      </c>
      <c r="F2209" s="14" t="s">
        <v>1959</v>
      </c>
      <c r="G2209" s="25" t="s">
        <v>1938</v>
      </c>
      <c r="H2209" s="23" t="s">
        <v>15</v>
      </c>
      <c r="I2209" s="25" t="s">
        <v>1941</v>
      </c>
      <c r="J2209" s="26"/>
      <c r="K2209" s="3" t="s">
        <v>14</v>
      </c>
      <c r="L2209" s="3" t="s">
        <v>2583</v>
      </c>
      <c r="M2209" s="3"/>
    </row>
    <row r="2210" spans="1:13" ht="15.75">
      <c r="A2210" t="s">
        <v>2035</v>
      </c>
      <c r="B2210">
        <f ca="1">IF(OR(changes[[#This Row],[Type]]="Checklist",changes[[#This Row],[Type]]="checklist-flat"),1+IF(changes[[#This Row],[Type of change]] = "Edit",COUNTIFS($I$4:changes[[#This Row],[Name]],changes[[#This Row],[Name]], $E$4:changes[[#This Row],[Type of change]], "Edit")),B2209)</f>
        <v>1</v>
      </c>
      <c r="C2210" s="20">
        <v>44838</v>
      </c>
      <c r="D2210" s="2" t="s">
        <v>2534</v>
      </c>
      <c r="E2210" t="s">
        <v>2034</v>
      </c>
      <c r="F2210" s="14" t="s">
        <v>1959</v>
      </c>
      <c r="G2210" s="25" t="s">
        <v>1938</v>
      </c>
      <c r="H2210" s="23" t="s">
        <v>15</v>
      </c>
      <c r="I2210" s="25" t="s">
        <v>1942</v>
      </c>
      <c r="J2210" s="26"/>
      <c r="K2210" s="3" t="s">
        <v>14</v>
      </c>
      <c r="L2210" s="3" t="s">
        <v>2583</v>
      </c>
      <c r="M2210" s="3"/>
    </row>
    <row r="2211" spans="1:13" ht="15.75">
      <c r="A2211" t="s">
        <v>2035</v>
      </c>
      <c r="B2211">
        <f ca="1">IF(OR(changes[[#This Row],[Type]]="Checklist",changes[[#This Row],[Type]]="checklist-flat"),1+IF(changes[[#This Row],[Type of change]] = "Edit",COUNTIFS($I$4:changes[[#This Row],[Name]],changes[[#This Row],[Name]], $E$4:changes[[#This Row],[Type of change]], "Edit")),B2210)</f>
        <v>1</v>
      </c>
      <c r="C2211" s="20">
        <v>44838</v>
      </c>
      <c r="D2211" s="2" t="s">
        <v>2534</v>
      </c>
      <c r="E2211" t="s">
        <v>2034</v>
      </c>
      <c r="F2211" s="14" t="s">
        <v>1959</v>
      </c>
      <c r="G2211" s="25" t="s">
        <v>1938</v>
      </c>
      <c r="H2211" s="23" t="s">
        <v>15</v>
      </c>
      <c r="I2211" s="25" t="s">
        <v>1943</v>
      </c>
      <c r="J2211" s="26"/>
      <c r="K2211" s="3" t="s">
        <v>14</v>
      </c>
      <c r="L2211" s="3" t="s">
        <v>2583</v>
      </c>
      <c r="M2211" s="3"/>
    </row>
    <row r="2212" spans="1:13" ht="15.75">
      <c r="A2212" t="s">
        <v>2035</v>
      </c>
      <c r="B2212">
        <f ca="1">IF(OR(changes[[#This Row],[Type]]="Checklist",changes[[#This Row],[Type]]="checklist-flat"),1+IF(changes[[#This Row],[Type of change]] = "Edit",COUNTIFS($I$4:changes[[#This Row],[Name]],changes[[#This Row],[Name]], $E$4:changes[[#This Row],[Type of change]], "Edit")),B2211)</f>
        <v>1</v>
      </c>
      <c r="C2212" s="20">
        <v>44838</v>
      </c>
      <c r="D2212" s="2" t="s">
        <v>2534</v>
      </c>
      <c r="E2212" t="s">
        <v>2034</v>
      </c>
      <c r="F2212" s="14" t="s">
        <v>1959</v>
      </c>
      <c r="G2212" s="25" t="s">
        <v>1938</v>
      </c>
      <c r="H2212" s="23" t="s">
        <v>15</v>
      </c>
      <c r="I2212" s="25" t="s">
        <v>1944</v>
      </c>
      <c r="J2212" s="26"/>
      <c r="K2212" s="3" t="s">
        <v>14</v>
      </c>
      <c r="L2212" s="3" t="s">
        <v>2583</v>
      </c>
      <c r="M2212" s="3"/>
    </row>
    <row r="2213" spans="1:13" ht="15.75">
      <c r="A2213" t="s">
        <v>2035</v>
      </c>
      <c r="B2213">
        <f ca="1">IF(OR(changes[[#This Row],[Type]]="Checklist",changes[[#This Row],[Type]]="checklist-flat"),1+IF(changes[[#This Row],[Type of change]] = "Edit",COUNTIFS($I$4:changes[[#This Row],[Name]],changes[[#This Row],[Name]], $E$4:changes[[#This Row],[Type of change]], "Edit")),B2212)</f>
        <v>1</v>
      </c>
      <c r="C2213" s="20">
        <v>44838</v>
      </c>
      <c r="D2213" s="2" t="s">
        <v>2534</v>
      </c>
      <c r="E2213" t="s">
        <v>2034</v>
      </c>
      <c r="F2213" s="14" t="s">
        <v>1959</v>
      </c>
      <c r="G2213" s="25" t="s">
        <v>1938</v>
      </c>
      <c r="H2213" s="23" t="s">
        <v>15</v>
      </c>
      <c r="I2213" s="25" t="s">
        <v>1945</v>
      </c>
      <c r="J2213" s="26"/>
      <c r="K2213" s="3" t="s">
        <v>14</v>
      </c>
      <c r="L2213" s="3" t="s">
        <v>2583</v>
      </c>
      <c r="M2213" s="3"/>
    </row>
    <row r="2214" spans="1:13" ht="15.75">
      <c r="A2214" t="s">
        <v>2035</v>
      </c>
      <c r="B2214">
        <f ca="1">IF(OR(changes[[#This Row],[Type]]="Checklist",changes[[#This Row],[Type]]="checklist-flat"),1+IF(changes[[#This Row],[Type of change]] = "Edit",COUNTIFS($I$4:changes[[#This Row],[Name]],changes[[#This Row],[Name]], $E$4:changes[[#This Row],[Type of change]], "Edit")),B2213)</f>
        <v>1</v>
      </c>
      <c r="C2214" s="20">
        <v>44838</v>
      </c>
      <c r="D2214" s="2" t="s">
        <v>2534</v>
      </c>
      <c r="E2214" t="s">
        <v>2034</v>
      </c>
      <c r="F2214" s="14" t="s">
        <v>1959</v>
      </c>
      <c r="G2214" s="25" t="s">
        <v>1938</v>
      </c>
      <c r="H2214" s="23" t="s">
        <v>15</v>
      </c>
      <c r="I2214" s="25" t="s">
        <v>1946</v>
      </c>
      <c r="J2214" s="26"/>
      <c r="K2214" s="3" t="s">
        <v>14</v>
      </c>
      <c r="L2214" s="3" t="s">
        <v>2583</v>
      </c>
      <c r="M2214" s="3"/>
    </row>
    <row r="2215" spans="1:13">
      <c r="A2215" t="s">
        <v>2035</v>
      </c>
      <c r="B2215">
        <f ca="1">IF(OR(changes[[#This Row],[Type]]="Checklist",changes[[#This Row],[Type]]="checklist-flat"),1+IF(changes[[#This Row],[Type of change]] = "Edit",COUNTIFS($I$4:changes[[#This Row],[Name]],changes[[#This Row],[Name]], $E$4:changes[[#This Row],[Type of change]], "Edit")),B2214)</f>
        <v>1</v>
      </c>
      <c r="C2215" s="20">
        <v>44838</v>
      </c>
      <c r="D2215" s="2" t="s">
        <v>2534</v>
      </c>
      <c r="E2215" t="s">
        <v>2034</v>
      </c>
      <c r="F2215" t="s">
        <v>1959</v>
      </c>
      <c r="G2215" t="s">
        <v>1938</v>
      </c>
      <c r="H2215" t="s">
        <v>432</v>
      </c>
      <c r="I2215" t="s">
        <v>1947</v>
      </c>
      <c r="K2215" s="3" t="s">
        <v>14</v>
      </c>
      <c r="L2215" s="3" t="s">
        <v>2583</v>
      </c>
      <c r="M2215" s="3"/>
    </row>
    <row r="2216" spans="1:13">
      <c r="A2216" t="s">
        <v>2035</v>
      </c>
      <c r="B2216">
        <f ca="1">IF(OR(changes[[#This Row],[Type]]="Checklist",changes[[#This Row],[Type]]="checklist-flat"),1+IF(changes[[#This Row],[Type of change]] = "Edit",COUNTIFS($I$4:changes[[#This Row],[Name]],changes[[#This Row],[Name]], $E$4:changes[[#This Row],[Type of change]], "Edit")),B2215)</f>
        <v>1</v>
      </c>
      <c r="C2216" s="20">
        <v>44838</v>
      </c>
      <c r="D2216" s="2" t="s">
        <v>2534</v>
      </c>
      <c r="E2216" t="s">
        <v>2034</v>
      </c>
      <c r="F2216" t="s">
        <v>1959</v>
      </c>
      <c r="G2216" t="s">
        <v>1938</v>
      </c>
      <c r="H2216" t="s">
        <v>15</v>
      </c>
      <c r="I2216" t="s">
        <v>1948</v>
      </c>
      <c r="K2216" s="3" t="s">
        <v>14</v>
      </c>
      <c r="L2216" s="3" t="s">
        <v>2583</v>
      </c>
      <c r="M2216" s="3"/>
    </row>
    <row r="2217" spans="1:13">
      <c r="A2217" t="s">
        <v>2035</v>
      </c>
      <c r="B2217">
        <f ca="1">IF(OR(changes[[#This Row],[Type]]="Checklist",changes[[#This Row],[Type]]="checklist-flat"),1+IF(changes[[#This Row],[Type of change]] = "Edit",COUNTIFS($I$4:changes[[#This Row],[Name]],changes[[#This Row],[Name]], $E$4:changes[[#This Row],[Type of change]], "Edit")),B2216)</f>
        <v>2</v>
      </c>
      <c r="C2217" s="20">
        <v>44841</v>
      </c>
      <c r="D2217" s="2" t="s">
        <v>2584</v>
      </c>
      <c r="E2217" t="s">
        <v>2024</v>
      </c>
      <c r="F2217" t="s">
        <v>1959</v>
      </c>
      <c r="G2217" t="s">
        <v>47</v>
      </c>
      <c r="H2217" t="s">
        <v>12</v>
      </c>
      <c r="I2217" t="s">
        <v>47</v>
      </c>
      <c r="K2217" s="3" t="s">
        <v>2585</v>
      </c>
      <c r="L2217" s="3" t="s">
        <v>2586</v>
      </c>
      <c r="M2217" s="3"/>
    </row>
    <row r="2218" spans="1:13">
      <c r="A2218" t="s">
        <v>2035</v>
      </c>
      <c r="B2218">
        <f ca="1">IF(OR(changes[[#This Row],[Type]]="Checklist",changes[[#This Row],[Type]]="checklist-flat"),1+IF(changes[[#This Row],[Type of change]] = "Edit",COUNTIFS($I$4:changes[[#This Row],[Name]],changes[[#This Row],[Name]], $E$4:changes[[#This Row],[Type of change]], "Edit")),B2217)</f>
        <v>2</v>
      </c>
      <c r="C2218" s="20">
        <v>44841</v>
      </c>
      <c r="D2218" s="2" t="s">
        <v>2584</v>
      </c>
      <c r="E2218" t="s">
        <v>2024</v>
      </c>
      <c r="F2218" t="s">
        <v>1959</v>
      </c>
      <c r="G2218" t="s">
        <v>47</v>
      </c>
      <c r="H2218" t="s">
        <v>15</v>
      </c>
      <c r="I2218" t="s">
        <v>48</v>
      </c>
      <c r="K2218" s="3" t="s">
        <v>2585</v>
      </c>
      <c r="L2218" s="3" t="s">
        <v>2586</v>
      </c>
      <c r="M2218" s="3"/>
    </row>
    <row r="2219" spans="1:13">
      <c r="A2219" t="s">
        <v>2035</v>
      </c>
      <c r="B2219">
        <f ca="1">IF(OR(changes[[#This Row],[Type]]="Checklist",changes[[#This Row],[Type]]="checklist-flat"),1+IF(changes[[#This Row],[Type of change]] = "Edit",COUNTIFS($I$4:changes[[#This Row],[Name]],changes[[#This Row],[Name]], $E$4:changes[[#This Row],[Type of change]], "Edit")),B2218)</f>
        <v>2</v>
      </c>
      <c r="C2219" s="20">
        <v>44841</v>
      </c>
      <c r="D2219" s="2" t="s">
        <v>2584</v>
      </c>
      <c r="E2219" t="s">
        <v>2024</v>
      </c>
      <c r="F2219" t="s">
        <v>1959</v>
      </c>
      <c r="G2219" t="s">
        <v>47</v>
      </c>
      <c r="H2219" t="s">
        <v>15</v>
      </c>
      <c r="I2219" t="s">
        <v>49</v>
      </c>
      <c r="K2219" s="3" t="s">
        <v>2585</v>
      </c>
      <c r="L2219" s="3" t="s">
        <v>2586</v>
      </c>
      <c r="M2219" s="3"/>
    </row>
    <row r="2220" spans="1:13">
      <c r="A2220" t="s">
        <v>2035</v>
      </c>
      <c r="B2220">
        <f ca="1">IF(OR(changes[[#This Row],[Type]]="Checklist",changes[[#This Row],[Type]]="checklist-flat"),1+IF(changes[[#This Row],[Type of change]] = "Edit",COUNTIFS($I$4:changes[[#This Row],[Name]],changes[[#This Row],[Name]], $E$4:changes[[#This Row],[Type of change]], "Edit")),B2219)</f>
        <v>2</v>
      </c>
      <c r="C2220" s="20">
        <v>44841</v>
      </c>
      <c r="D2220" s="2" t="s">
        <v>2584</v>
      </c>
      <c r="E2220" t="s">
        <v>2024</v>
      </c>
      <c r="F2220" t="s">
        <v>1959</v>
      </c>
      <c r="G2220" t="s">
        <v>47</v>
      </c>
      <c r="H2220" t="s">
        <v>15</v>
      </c>
      <c r="I2220" t="s">
        <v>50</v>
      </c>
      <c r="K2220" s="3" t="s">
        <v>2585</v>
      </c>
      <c r="L2220" s="3" t="s">
        <v>2586</v>
      </c>
      <c r="M2220" s="3"/>
    </row>
    <row r="2221" spans="1:13">
      <c r="A2221" t="s">
        <v>2035</v>
      </c>
      <c r="B2221">
        <f ca="1">IF(OR(changes[[#This Row],[Type]]="Checklist",changes[[#This Row],[Type]]="checklist-flat"),1+IF(changes[[#This Row],[Type of change]] = "Edit",COUNTIFS($I$4:changes[[#This Row],[Name]],changes[[#This Row],[Name]], $E$4:changes[[#This Row],[Type of change]], "Edit")),B2220)</f>
        <v>2</v>
      </c>
      <c r="C2221" s="20">
        <v>44841</v>
      </c>
      <c r="D2221" s="2" t="s">
        <v>2584</v>
      </c>
      <c r="E2221" t="s">
        <v>2024</v>
      </c>
      <c r="F2221" t="s">
        <v>1959</v>
      </c>
      <c r="G2221" t="s">
        <v>47</v>
      </c>
      <c r="H2221" t="s">
        <v>15</v>
      </c>
      <c r="I2221" t="s">
        <v>51</v>
      </c>
      <c r="K2221" s="3" t="s">
        <v>2585</v>
      </c>
      <c r="L2221" s="3" t="s">
        <v>2586</v>
      </c>
      <c r="M2221" s="3"/>
    </row>
    <row r="2222" spans="1:13">
      <c r="A2222" t="s">
        <v>2035</v>
      </c>
      <c r="B2222">
        <f ca="1">IF(OR(changes[[#This Row],[Type]]="Checklist",changes[[#This Row],[Type]]="checklist-flat"),1+IF(changes[[#This Row],[Type of change]] = "Edit",COUNTIFS($I$4:changes[[#This Row],[Name]],changes[[#This Row],[Name]], $E$4:changes[[#This Row],[Type of change]], "Edit")),B2221)</f>
        <v>2</v>
      </c>
      <c r="C2222" s="20">
        <v>44841</v>
      </c>
      <c r="D2222" s="2" t="s">
        <v>2584</v>
      </c>
      <c r="E2222" t="s">
        <v>2024</v>
      </c>
      <c r="F2222" t="s">
        <v>1959</v>
      </c>
      <c r="G2222" t="s">
        <v>47</v>
      </c>
      <c r="H2222" t="s">
        <v>15</v>
      </c>
      <c r="I2222" t="s">
        <v>52</v>
      </c>
      <c r="K2222" s="3" t="s">
        <v>2585</v>
      </c>
      <c r="L2222" s="3" t="s">
        <v>2586</v>
      </c>
      <c r="M2222" s="3"/>
    </row>
    <row r="2223" spans="1:13">
      <c r="A2223" t="s">
        <v>2035</v>
      </c>
      <c r="B2223">
        <f ca="1">IF(OR(changes[[#This Row],[Type]]="Checklist",changes[[#This Row],[Type]]="checklist-flat"),1+IF(changes[[#This Row],[Type of change]] = "Edit",COUNTIFS($I$4:changes[[#This Row],[Name]],changes[[#This Row],[Name]], $E$4:changes[[#This Row],[Type of change]], "Edit")),B2222)</f>
        <v>2</v>
      </c>
      <c r="C2223" s="20">
        <v>44841</v>
      </c>
      <c r="D2223" s="2" t="s">
        <v>2584</v>
      </c>
      <c r="E2223" t="s">
        <v>2024</v>
      </c>
      <c r="F2223" t="s">
        <v>1959</v>
      </c>
      <c r="G2223" t="s">
        <v>47</v>
      </c>
      <c r="H2223" t="s">
        <v>15</v>
      </c>
      <c r="I2223" t="s">
        <v>53</v>
      </c>
      <c r="K2223" s="3" t="s">
        <v>2585</v>
      </c>
      <c r="L2223" s="3" t="s">
        <v>2586</v>
      </c>
      <c r="M2223" s="3"/>
    </row>
    <row r="2224" spans="1:13">
      <c r="A2224" t="s">
        <v>2035</v>
      </c>
      <c r="B2224">
        <f ca="1">IF(OR(changes[[#This Row],[Type]]="Checklist",changes[[#This Row],[Type]]="checklist-flat"),1+IF(changes[[#This Row],[Type of change]] = "Edit",COUNTIFS($I$4:changes[[#This Row],[Name]],changes[[#This Row],[Name]], $E$4:changes[[#This Row],[Type of change]], "Edit")),B2223)</f>
        <v>2</v>
      </c>
      <c r="C2224" s="20">
        <v>44841</v>
      </c>
      <c r="D2224" s="2" t="s">
        <v>2584</v>
      </c>
      <c r="E2224" t="s">
        <v>2024</v>
      </c>
      <c r="F2224" t="s">
        <v>1959</v>
      </c>
      <c r="G2224" t="s">
        <v>47</v>
      </c>
      <c r="H2224" t="s">
        <v>15</v>
      </c>
      <c r="I2224" t="s">
        <v>54</v>
      </c>
      <c r="K2224" s="3" t="s">
        <v>2585</v>
      </c>
      <c r="L2224" s="3" t="s">
        <v>2586</v>
      </c>
      <c r="M2224" s="3"/>
    </row>
    <row r="2225" spans="1:13">
      <c r="A2225" t="s">
        <v>2035</v>
      </c>
      <c r="B2225">
        <f ca="1">IF(OR(changes[[#This Row],[Type]]="Checklist",changes[[#This Row],[Type]]="checklist-flat"),1+IF(changes[[#This Row],[Type of change]] = "Edit",COUNTIFS($I$4:changes[[#This Row],[Name]],changes[[#This Row],[Name]], $E$4:changes[[#This Row],[Type of change]], "Edit")),B2224)</f>
        <v>2</v>
      </c>
      <c r="C2225" s="20">
        <v>44841</v>
      </c>
      <c r="D2225" s="2" t="s">
        <v>2584</v>
      </c>
      <c r="E2225" t="s">
        <v>2024</v>
      </c>
      <c r="F2225" t="s">
        <v>1959</v>
      </c>
      <c r="G2225" t="s">
        <v>47</v>
      </c>
      <c r="H2225" t="s">
        <v>15</v>
      </c>
      <c r="I2225" t="s">
        <v>55</v>
      </c>
      <c r="K2225" s="3" t="s">
        <v>2585</v>
      </c>
      <c r="L2225" s="3" t="s">
        <v>2586</v>
      </c>
      <c r="M2225" s="3"/>
    </row>
    <row r="2226" spans="1:13">
      <c r="A2226" t="s">
        <v>2035</v>
      </c>
      <c r="B2226">
        <f ca="1">IF(OR(changes[[#This Row],[Type]]="Checklist",changes[[#This Row],[Type]]="checklist-flat"),1+IF(changes[[#This Row],[Type of change]] = "Edit",COUNTIFS($I$4:changes[[#This Row],[Name]],changes[[#This Row],[Name]], $E$4:changes[[#This Row],[Type of change]], "Edit")),B2225)</f>
        <v>2</v>
      </c>
      <c r="C2226" s="20">
        <v>44841</v>
      </c>
      <c r="D2226" s="2" t="s">
        <v>2584</v>
      </c>
      <c r="E2226" t="s">
        <v>2024</v>
      </c>
      <c r="F2226" t="s">
        <v>1959</v>
      </c>
      <c r="G2226" t="s">
        <v>47</v>
      </c>
      <c r="H2226" t="s">
        <v>15</v>
      </c>
      <c r="I2226" t="s">
        <v>26</v>
      </c>
      <c r="K2226" s="3" t="s">
        <v>2585</v>
      </c>
      <c r="L2226" s="3" t="s">
        <v>2586</v>
      </c>
      <c r="M2226" s="3"/>
    </row>
    <row r="2227" spans="1:13">
      <c r="A2227" t="s">
        <v>2035</v>
      </c>
      <c r="B2227">
        <f ca="1">IF(OR(changes[[#This Row],[Type]]="Checklist",changes[[#This Row],[Type]]="checklist-flat"),1+IF(changes[[#This Row],[Type of change]] = "Edit",COUNTIFS($I$4:changes[[#This Row],[Name]],changes[[#This Row],[Name]], $E$4:changes[[#This Row],[Type of change]], "Edit")),B2226)</f>
        <v>2</v>
      </c>
      <c r="C2227" s="20">
        <v>44841</v>
      </c>
      <c r="D2227" s="2" t="s">
        <v>2584</v>
      </c>
      <c r="E2227" t="s">
        <v>2024</v>
      </c>
      <c r="F2227" t="s">
        <v>1959</v>
      </c>
      <c r="G2227" t="s">
        <v>47</v>
      </c>
      <c r="H2227" t="s">
        <v>15</v>
      </c>
      <c r="I2227" t="s">
        <v>56</v>
      </c>
      <c r="K2227" s="3" t="s">
        <v>2585</v>
      </c>
      <c r="L2227" s="3" t="s">
        <v>2586</v>
      </c>
      <c r="M2227" s="3"/>
    </row>
    <row r="2228" spans="1:13">
      <c r="A2228" t="s">
        <v>2035</v>
      </c>
      <c r="B2228">
        <f ca="1">IF(OR(changes[[#This Row],[Type]]="Checklist",changes[[#This Row],[Type]]="checklist-flat"),1+IF(changes[[#This Row],[Type of change]] = "Edit",COUNTIFS($I$4:changes[[#This Row],[Name]],changes[[#This Row],[Name]], $E$4:changes[[#This Row],[Type of change]], "Edit")),B2227)</f>
        <v>2</v>
      </c>
      <c r="C2228" s="20">
        <v>44841</v>
      </c>
      <c r="D2228" s="2" t="s">
        <v>2584</v>
      </c>
      <c r="E2228" t="s">
        <v>2024</v>
      </c>
      <c r="F2228" t="s">
        <v>1959</v>
      </c>
      <c r="G2228" t="s">
        <v>47</v>
      </c>
      <c r="H2228" t="s">
        <v>24</v>
      </c>
      <c r="I2228" t="s">
        <v>57</v>
      </c>
      <c r="K2228" s="3" t="s">
        <v>2585</v>
      </c>
      <c r="L2228" s="3" t="s">
        <v>2586</v>
      </c>
      <c r="M2228" s="3"/>
    </row>
    <row r="2229" spans="1:13">
      <c r="A2229" t="s">
        <v>2035</v>
      </c>
      <c r="B2229">
        <f ca="1">IF(OR(changes[[#This Row],[Type]]="Checklist",changes[[#This Row],[Type]]="checklist-flat"),1+IF(changes[[#This Row],[Type of change]] = "Edit",COUNTIFS($I$4:changes[[#This Row],[Name]],changes[[#This Row],[Name]], $E$4:changes[[#This Row],[Type of change]], "Edit")),B2228)</f>
        <v>3</v>
      </c>
      <c r="C2229" s="20">
        <v>44841</v>
      </c>
      <c r="D2229" s="2" t="s">
        <v>2584</v>
      </c>
      <c r="E2229" t="s">
        <v>2024</v>
      </c>
      <c r="F2229" t="s">
        <v>1959</v>
      </c>
      <c r="G2229" t="s">
        <v>2587</v>
      </c>
      <c r="H2229" t="s">
        <v>12</v>
      </c>
      <c r="I2229" t="s">
        <v>69</v>
      </c>
      <c r="K2229" s="3" t="s">
        <v>2585</v>
      </c>
      <c r="L2229" s="3" t="s">
        <v>2586</v>
      </c>
      <c r="M2229" s="3"/>
    </row>
    <row r="2230" spans="1:13">
      <c r="A2230" t="s">
        <v>2035</v>
      </c>
      <c r="B2230">
        <f ca="1">IF(OR(changes[[#This Row],[Type]]="Checklist",changes[[#This Row],[Type]]="checklist-flat"),1+IF(changes[[#This Row],[Type of change]] = "Edit",COUNTIFS($I$4:changes[[#This Row],[Name]],changes[[#This Row],[Name]], $E$4:changes[[#This Row],[Type of change]], "Edit")),B2229)</f>
        <v>3</v>
      </c>
      <c r="C2230" s="20">
        <v>44841</v>
      </c>
      <c r="D2230" s="2" t="s">
        <v>2584</v>
      </c>
      <c r="E2230" t="s">
        <v>2024</v>
      </c>
      <c r="F2230" t="s">
        <v>1959</v>
      </c>
      <c r="G2230" t="s">
        <v>2587</v>
      </c>
      <c r="H2230" t="s">
        <v>15</v>
      </c>
      <c r="I2230" t="s">
        <v>70</v>
      </c>
      <c r="K2230" s="3" t="s">
        <v>2585</v>
      </c>
      <c r="L2230" s="3" t="s">
        <v>2586</v>
      </c>
      <c r="M2230" s="3"/>
    </row>
    <row r="2231" spans="1:13">
      <c r="A2231" t="s">
        <v>2035</v>
      </c>
      <c r="B2231">
        <f ca="1">IF(OR(changes[[#This Row],[Type]]="Checklist",changes[[#This Row],[Type]]="checklist-flat"),1+IF(changes[[#This Row],[Type of change]] = "Edit",COUNTIFS($I$4:changes[[#This Row],[Name]],changes[[#This Row],[Name]], $E$4:changes[[#This Row],[Type of change]], "Edit")),B2230)</f>
        <v>3</v>
      </c>
      <c r="C2231" s="20">
        <v>44841</v>
      </c>
      <c r="D2231" s="2" t="s">
        <v>2584</v>
      </c>
      <c r="E2231" t="s">
        <v>2024</v>
      </c>
      <c r="F2231" t="s">
        <v>1959</v>
      </c>
      <c r="G2231" t="s">
        <v>2587</v>
      </c>
      <c r="H2231" t="s">
        <v>15</v>
      </c>
      <c r="I2231" t="s">
        <v>71</v>
      </c>
      <c r="K2231" s="3" t="s">
        <v>2585</v>
      </c>
      <c r="L2231" s="3" t="s">
        <v>2586</v>
      </c>
      <c r="M2231" s="3"/>
    </row>
    <row r="2232" spans="1:13">
      <c r="A2232" t="s">
        <v>2035</v>
      </c>
      <c r="B2232">
        <f ca="1">IF(OR(changes[[#This Row],[Type]]="Checklist",changes[[#This Row],[Type]]="checklist-flat"),1+IF(changes[[#This Row],[Type of change]] = "Edit",COUNTIFS($I$4:changes[[#This Row],[Name]],changes[[#This Row],[Name]], $E$4:changes[[#This Row],[Type of change]], "Edit")),B2231)</f>
        <v>3</v>
      </c>
      <c r="C2232" s="20">
        <v>44841</v>
      </c>
      <c r="D2232" s="2" t="s">
        <v>2584</v>
      </c>
      <c r="E2232" t="s">
        <v>2024</v>
      </c>
      <c r="F2232" t="s">
        <v>1959</v>
      </c>
      <c r="G2232" t="s">
        <v>2587</v>
      </c>
      <c r="H2232" t="s">
        <v>15</v>
      </c>
      <c r="I2232" t="s">
        <v>72</v>
      </c>
      <c r="K2232" s="3" t="s">
        <v>2585</v>
      </c>
      <c r="L2232" s="3" t="s">
        <v>2586</v>
      </c>
      <c r="M2232" s="3"/>
    </row>
    <row r="2233" spans="1:13">
      <c r="A2233" t="s">
        <v>2035</v>
      </c>
      <c r="B2233">
        <f ca="1">IF(OR(changes[[#This Row],[Type]]="Checklist",changes[[#This Row],[Type]]="checklist-flat"),1+IF(changes[[#This Row],[Type of change]] = "Edit",COUNTIFS($I$4:changes[[#This Row],[Name]],changes[[#This Row],[Name]], $E$4:changes[[#This Row],[Type of change]], "Edit")),B2232)</f>
        <v>3</v>
      </c>
      <c r="C2233" s="20">
        <v>44841</v>
      </c>
      <c r="D2233" s="2" t="s">
        <v>2584</v>
      </c>
      <c r="E2233" t="s">
        <v>2024</v>
      </c>
      <c r="F2233" t="s">
        <v>1959</v>
      </c>
      <c r="G2233" t="s">
        <v>2587</v>
      </c>
      <c r="H2233" t="s">
        <v>15</v>
      </c>
      <c r="I2233" t="s">
        <v>73</v>
      </c>
      <c r="K2233" s="3" t="s">
        <v>2585</v>
      </c>
      <c r="L2233" s="3" t="s">
        <v>2586</v>
      </c>
      <c r="M2233" s="3"/>
    </row>
    <row r="2234" spans="1:13">
      <c r="A2234" t="s">
        <v>2035</v>
      </c>
      <c r="B2234">
        <f ca="1">IF(OR(changes[[#This Row],[Type]]="Checklist",changes[[#This Row],[Type]]="checklist-flat"),1+IF(changes[[#This Row],[Type of change]] = "Edit",COUNTIFS($I$4:changes[[#This Row],[Name]],changes[[#This Row],[Name]], $E$4:changes[[#This Row],[Type of change]], "Edit")),B2233)</f>
        <v>3</v>
      </c>
      <c r="C2234" s="20">
        <v>44841</v>
      </c>
      <c r="D2234" s="2" t="s">
        <v>2584</v>
      </c>
      <c r="E2234" t="s">
        <v>2024</v>
      </c>
      <c r="F2234" t="s">
        <v>1959</v>
      </c>
      <c r="G2234" t="s">
        <v>2587</v>
      </c>
      <c r="H2234" t="s">
        <v>15</v>
      </c>
      <c r="I2234" t="s">
        <v>74</v>
      </c>
      <c r="K2234" s="3" t="s">
        <v>2585</v>
      </c>
      <c r="L2234" s="3" t="s">
        <v>2586</v>
      </c>
      <c r="M2234" s="3"/>
    </row>
    <row r="2235" spans="1:13">
      <c r="A2235" t="s">
        <v>2035</v>
      </c>
      <c r="B2235">
        <f ca="1">IF(OR(changes[[#This Row],[Type]]="Checklist",changes[[#This Row],[Type]]="checklist-flat"),1+IF(changes[[#This Row],[Type of change]] = "Edit",COUNTIFS($I$4:changes[[#This Row],[Name]],changes[[#This Row],[Name]], $E$4:changes[[#This Row],[Type of change]], "Edit")),B2234)</f>
        <v>3</v>
      </c>
      <c r="C2235" s="20">
        <v>44841</v>
      </c>
      <c r="D2235" s="2" t="s">
        <v>2584</v>
      </c>
      <c r="E2235" t="s">
        <v>2024</v>
      </c>
      <c r="F2235" t="s">
        <v>1959</v>
      </c>
      <c r="G2235" t="s">
        <v>2587</v>
      </c>
      <c r="H2235" t="s">
        <v>62</v>
      </c>
      <c r="I2235" t="s">
        <v>75</v>
      </c>
      <c r="K2235" s="3" t="s">
        <v>2585</v>
      </c>
      <c r="L2235" s="3" t="s">
        <v>2586</v>
      </c>
      <c r="M2235" s="3"/>
    </row>
    <row r="2236" spans="1:13">
      <c r="A2236" t="s">
        <v>2035</v>
      </c>
      <c r="B2236">
        <f ca="1">IF(OR(changes[[#This Row],[Type]]="Checklist",changes[[#This Row],[Type]]="checklist-flat"),1+IF(changes[[#This Row],[Type of change]] = "Edit",COUNTIFS($I$4:changes[[#This Row],[Name]],changes[[#This Row],[Name]], $E$4:changes[[#This Row],[Type of change]], "Edit")),B2235)</f>
        <v>3</v>
      </c>
      <c r="C2236" s="20">
        <v>44841</v>
      </c>
      <c r="D2236" s="2" t="s">
        <v>2584</v>
      </c>
      <c r="E2236" t="s">
        <v>2024</v>
      </c>
      <c r="F2236" t="s">
        <v>1959</v>
      </c>
      <c r="G2236" t="s">
        <v>2587</v>
      </c>
      <c r="H2236" t="s">
        <v>62</v>
      </c>
      <c r="I2236" t="s">
        <v>76</v>
      </c>
      <c r="K2236" s="3" t="s">
        <v>2585</v>
      </c>
      <c r="L2236" s="3" t="s">
        <v>2586</v>
      </c>
      <c r="M2236" s="3"/>
    </row>
    <row r="2237" spans="1:13">
      <c r="A2237" t="s">
        <v>2035</v>
      </c>
      <c r="B2237">
        <f ca="1">IF(OR(changes[[#This Row],[Type]]="Checklist",changes[[#This Row],[Type]]="checklist-flat"),1+IF(changes[[#This Row],[Type of change]] = "Edit",COUNTIFS($I$4:changes[[#This Row],[Name]],changes[[#This Row],[Name]], $E$4:changes[[#This Row],[Type of change]], "Edit")),B2236)</f>
        <v>3</v>
      </c>
      <c r="C2237" s="20">
        <v>44841</v>
      </c>
      <c r="D2237" s="2" t="s">
        <v>2584</v>
      </c>
      <c r="E2237" t="s">
        <v>2024</v>
      </c>
      <c r="F2237" t="s">
        <v>1959</v>
      </c>
      <c r="G2237" t="s">
        <v>2587</v>
      </c>
      <c r="H2237" t="s">
        <v>62</v>
      </c>
      <c r="I2237" t="s">
        <v>77</v>
      </c>
      <c r="K2237" s="3" t="s">
        <v>2585</v>
      </c>
      <c r="L2237" s="3" t="s">
        <v>2586</v>
      </c>
      <c r="M2237" s="3"/>
    </row>
    <row r="2238" spans="1:13">
      <c r="A2238" t="s">
        <v>2035</v>
      </c>
      <c r="B2238">
        <f ca="1">IF(OR(changes[[#This Row],[Type]]="Checklist",changes[[#This Row],[Type]]="checklist-flat"),1+IF(changes[[#This Row],[Type of change]] = "Edit",COUNTIFS($I$4:changes[[#This Row],[Name]],changes[[#This Row],[Name]], $E$4:changes[[#This Row],[Type of change]], "Edit")),B2237)</f>
        <v>3</v>
      </c>
      <c r="C2238" s="20">
        <v>44841</v>
      </c>
      <c r="D2238" s="2" t="s">
        <v>2584</v>
      </c>
      <c r="E2238" t="s">
        <v>2024</v>
      </c>
      <c r="F2238" t="s">
        <v>1959</v>
      </c>
      <c r="G2238" t="s">
        <v>2587</v>
      </c>
      <c r="H2238" t="s">
        <v>15</v>
      </c>
      <c r="I2238" t="s">
        <v>78</v>
      </c>
      <c r="K2238" s="3" t="s">
        <v>2585</v>
      </c>
      <c r="L2238" s="3" t="s">
        <v>2586</v>
      </c>
      <c r="M2238" s="3"/>
    </row>
    <row r="2239" spans="1:13">
      <c r="A2239" t="s">
        <v>2035</v>
      </c>
      <c r="B2239">
        <f ca="1">IF(OR(changes[[#This Row],[Type]]="Checklist",changes[[#This Row],[Type]]="checklist-flat"),1+IF(changes[[#This Row],[Type of change]] = "Edit",COUNTIFS($I$4:changes[[#This Row],[Name]],changes[[#This Row],[Name]], $E$4:changes[[#This Row],[Type of change]], "Edit")),B2238)</f>
        <v>3</v>
      </c>
      <c r="C2239" s="20">
        <v>44841</v>
      </c>
      <c r="D2239" s="2" t="s">
        <v>2584</v>
      </c>
      <c r="E2239" t="s">
        <v>2024</v>
      </c>
      <c r="F2239" t="s">
        <v>1959</v>
      </c>
      <c r="G2239" t="s">
        <v>2587</v>
      </c>
      <c r="H2239" t="s">
        <v>15</v>
      </c>
      <c r="I2239" t="s">
        <v>79</v>
      </c>
      <c r="K2239" s="3" t="s">
        <v>2585</v>
      </c>
      <c r="L2239" s="3" t="s">
        <v>2586</v>
      </c>
      <c r="M2239" s="3"/>
    </row>
    <row r="2240" spans="1:13">
      <c r="A2240" t="s">
        <v>2035</v>
      </c>
      <c r="B2240">
        <f ca="1">IF(OR(changes[[#This Row],[Type]]="Checklist",changes[[#This Row],[Type]]="checklist-flat"),1+IF(changes[[#This Row],[Type of change]] = "Edit",COUNTIFS($I$4:changes[[#This Row],[Name]],changes[[#This Row],[Name]], $E$4:changes[[#This Row],[Type of change]], "Edit")),B2239)</f>
        <v>3</v>
      </c>
      <c r="C2240" s="20">
        <v>44841</v>
      </c>
      <c r="D2240" s="2" t="s">
        <v>2584</v>
      </c>
      <c r="E2240" t="s">
        <v>2024</v>
      </c>
      <c r="F2240" t="s">
        <v>1959</v>
      </c>
      <c r="G2240" t="s">
        <v>2587</v>
      </c>
      <c r="H2240" t="s">
        <v>15</v>
      </c>
      <c r="I2240" t="s">
        <v>80</v>
      </c>
      <c r="K2240" s="3" t="s">
        <v>2585</v>
      </c>
      <c r="L2240" s="3" t="s">
        <v>2586</v>
      </c>
      <c r="M2240" s="3"/>
    </row>
    <row r="2241" spans="1:13">
      <c r="A2241" t="s">
        <v>2035</v>
      </c>
      <c r="B2241">
        <f ca="1">IF(OR(changes[[#This Row],[Type]]="Checklist",changes[[#This Row],[Type]]="checklist-flat"),1+IF(changes[[#This Row],[Type of change]] = "Edit",COUNTIFS($I$4:changes[[#This Row],[Name]],changes[[#This Row],[Name]], $E$4:changes[[#This Row],[Type of change]], "Edit")),B2240)</f>
        <v>3</v>
      </c>
      <c r="C2241" s="20">
        <v>44841</v>
      </c>
      <c r="D2241" s="2" t="s">
        <v>2584</v>
      </c>
      <c r="E2241" t="s">
        <v>2024</v>
      </c>
      <c r="F2241" t="s">
        <v>1959</v>
      </c>
      <c r="G2241" t="s">
        <v>2587</v>
      </c>
      <c r="H2241" t="s">
        <v>15</v>
      </c>
      <c r="I2241" t="s">
        <v>81</v>
      </c>
      <c r="K2241" s="3" t="s">
        <v>2585</v>
      </c>
      <c r="L2241" s="3" t="s">
        <v>2586</v>
      </c>
      <c r="M2241" s="3"/>
    </row>
    <row r="2242" spans="1:13">
      <c r="A2242" t="s">
        <v>2035</v>
      </c>
      <c r="B2242">
        <f ca="1">IF(OR(changes[[#This Row],[Type]]="Checklist",changes[[#This Row],[Type]]="checklist-flat"),1+IF(changes[[#This Row],[Type of change]] = "Edit",COUNTIFS($I$4:changes[[#This Row],[Name]],changes[[#This Row],[Name]], $E$4:changes[[#This Row],[Type of change]], "Edit")),B2241)</f>
        <v>3</v>
      </c>
      <c r="C2242" s="20">
        <v>44841</v>
      </c>
      <c r="D2242" s="2" t="s">
        <v>2584</v>
      </c>
      <c r="E2242" t="s">
        <v>2024</v>
      </c>
      <c r="F2242" t="s">
        <v>1959</v>
      </c>
      <c r="G2242" t="s">
        <v>2587</v>
      </c>
      <c r="H2242" t="s">
        <v>15</v>
      </c>
      <c r="I2242" t="s">
        <v>82</v>
      </c>
      <c r="K2242" s="3" t="s">
        <v>2585</v>
      </c>
      <c r="L2242" s="3" t="s">
        <v>2586</v>
      </c>
      <c r="M2242" s="3"/>
    </row>
    <row r="2243" spans="1:13">
      <c r="A2243" t="s">
        <v>2035</v>
      </c>
      <c r="B2243">
        <f ca="1">IF(OR(changes[[#This Row],[Type]]="Checklist",changes[[#This Row],[Type]]="checklist-flat"),1+IF(changes[[#This Row],[Type of change]] = "Edit",COUNTIFS($I$4:changes[[#This Row],[Name]],changes[[#This Row],[Name]], $E$4:changes[[#This Row],[Type of change]], "Edit")),B2242)</f>
        <v>3</v>
      </c>
      <c r="C2243" s="20">
        <v>44841</v>
      </c>
      <c r="D2243" s="2" t="s">
        <v>2584</v>
      </c>
      <c r="E2243" t="s">
        <v>2024</v>
      </c>
      <c r="F2243" t="s">
        <v>1959</v>
      </c>
      <c r="G2243" t="s">
        <v>2587</v>
      </c>
      <c r="H2243" t="s">
        <v>15</v>
      </c>
      <c r="I2243" t="s">
        <v>83</v>
      </c>
      <c r="K2243" s="3" t="s">
        <v>2585</v>
      </c>
      <c r="L2243" s="3" t="s">
        <v>2586</v>
      </c>
      <c r="M2243" s="3"/>
    </row>
    <row r="2244" spans="1:13">
      <c r="A2244" t="s">
        <v>2035</v>
      </c>
      <c r="B2244">
        <f ca="1">IF(OR(changes[[#This Row],[Type]]="Checklist",changes[[#This Row],[Type]]="checklist-flat"),1+IF(changes[[#This Row],[Type of change]] = "Edit",COUNTIFS($I$4:changes[[#This Row],[Name]],changes[[#This Row],[Name]], $E$4:changes[[#This Row],[Type of change]], "Edit")),B2243)</f>
        <v>3</v>
      </c>
      <c r="C2244" s="20">
        <v>44841</v>
      </c>
      <c r="D2244" s="2" t="s">
        <v>2584</v>
      </c>
      <c r="E2244" t="s">
        <v>2024</v>
      </c>
      <c r="F2244" t="s">
        <v>1959</v>
      </c>
      <c r="G2244" t="s">
        <v>2587</v>
      </c>
      <c r="H2244" t="s">
        <v>24</v>
      </c>
      <c r="I2244" t="s">
        <v>85</v>
      </c>
      <c r="K2244" s="3" t="s">
        <v>2585</v>
      </c>
      <c r="L2244" s="3" t="s">
        <v>2586</v>
      </c>
      <c r="M2244" s="3"/>
    </row>
    <row r="2245" spans="1:13">
      <c r="A2245" t="s">
        <v>2035</v>
      </c>
      <c r="B2245">
        <f ca="1">IF(OR(changes[[#This Row],[Type]]="Checklist",changes[[#This Row],[Type]]="checklist-flat"),1+IF(changes[[#This Row],[Type of change]] = "Edit",COUNTIFS($I$4:changes[[#This Row],[Name]],changes[[#This Row],[Name]], $E$4:changes[[#This Row],[Type of change]], "Edit")),B2244)</f>
        <v>3</v>
      </c>
      <c r="C2245" s="20">
        <v>44841</v>
      </c>
      <c r="D2245" s="2" t="s">
        <v>2584</v>
      </c>
      <c r="E2245" t="s">
        <v>2024</v>
      </c>
      <c r="F2245" t="s">
        <v>1959</v>
      </c>
      <c r="G2245" t="s">
        <v>2587</v>
      </c>
      <c r="H2245" t="s">
        <v>15</v>
      </c>
      <c r="I2245" t="s">
        <v>86</v>
      </c>
      <c r="K2245" s="3" t="s">
        <v>2585</v>
      </c>
      <c r="L2245" s="3" t="s">
        <v>2586</v>
      </c>
      <c r="M2245" s="3"/>
    </row>
    <row r="2246" spans="1:13">
      <c r="A2246" t="s">
        <v>2035</v>
      </c>
      <c r="B2246">
        <f ca="1">IF(OR(changes[[#This Row],[Type]]="Checklist",changes[[#This Row],[Type]]="checklist-flat"),1+IF(changes[[#This Row],[Type of change]] = "Edit",COUNTIFS($I$4:changes[[#This Row],[Name]],changes[[#This Row],[Name]], $E$4:changes[[#This Row],[Type of change]], "Edit")),B2245)</f>
        <v>3</v>
      </c>
      <c r="C2246" s="20">
        <v>44841</v>
      </c>
      <c r="D2246" s="2" t="s">
        <v>2584</v>
      </c>
      <c r="E2246" t="s">
        <v>2024</v>
      </c>
      <c r="F2246" t="s">
        <v>1959</v>
      </c>
      <c r="G2246" t="s">
        <v>2587</v>
      </c>
      <c r="H2246" t="s">
        <v>15</v>
      </c>
      <c r="I2246" t="s">
        <v>87</v>
      </c>
      <c r="K2246" s="3" t="s">
        <v>2585</v>
      </c>
      <c r="L2246" s="3" t="s">
        <v>2586</v>
      </c>
      <c r="M2246" s="3"/>
    </row>
    <row r="2247" spans="1:13">
      <c r="A2247" t="s">
        <v>2035</v>
      </c>
      <c r="B2247">
        <f ca="1">IF(OR(changes[[#This Row],[Type]]="Checklist",changes[[#This Row],[Type]]="checklist-flat"),1+IF(changes[[#This Row],[Type of change]] = "Edit",COUNTIFS($I$4:changes[[#This Row],[Name]],changes[[#This Row],[Name]], $E$4:changes[[#This Row],[Type of change]], "Edit")),B2246)</f>
        <v>3</v>
      </c>
      <c r="C2247" s="20">
        <v>44841</v>
      </c>
      <c r="D2247" s="2" t="s">
        <v>2584</v>
      </c>
      <c r="E2247" t="s">
        <v>2024</v>
      </c>
      <c r="F2247" t="s">
        <v>1959</v>
      </c>
      <c r="G2247" t="s">
        <v>2587</v>
      </c>
      <c r="H2247" t="s">
        <v>15</v>
      </c>
      <c r="I2247" t="s">
        <v>88</v>
      </c>
      <c r="K2247" s="3" t="s">
        <v>2585</v>
      </c>
      <c r="L2247" s="3" t="s">
        <v>2586</v>
      </c>
      <c r="M2247" s="3"/>
    </row>
    <row r="2248" spans="1:13">
      <c r="A2248" t="s">
        <v>2035</v>
      </c>
      <c r="B2248">
        <f ca="1">IF(OR(changes[[#This Row],[Type]]="Checklist",changes[[#This Row],[Type]]="checklist-flat"),1+IF(changes[[#This Row],[Type of change]] = "Edit",COUNTIFS($I$4:changes[[#This Row],[Name]],changes[[#This Row],[Name]], $E$4:changes[[#This Row],[Type of change]], "Edit")),B2247)</f>
        <v>3</v>
      </c>
      <c r="C2248" s="20">
        <v>44841</v>
      </c>
      <c r="D2248" s="2" t="s">
        <v>2584</v>
      </c>
      <c r="E2248" t="s">
        <v>2024</v>
      </c>
      <c r="F2248" t="s">
        <v>1959</v>
      </c>
      <c r="G2248" t="s">
        <v>2587</v>
      </c>
      <c r="H2248" t="s">
        <v>15</v>
      </c>
      <c r="I2248" t="s">
        <v>56</v>
      </c>
      <c r="K2248" s="3" t="s">
        <v>2585</v>
      </c>
      <c r="L2248" s="3" t="s">
        <v>2586</v>
      </c>
      <c r="M2248" s="3"/>
    </row>
    <row r="2249" spans="1:13">
      <c r="A2249" t="s">
        <v>2035</v>
      </c>
      <c r="B2249">
        <f ca="1">IF(OR(changes[[#This Row],[Type]]="Checklist",changes[[#This Row],[Type]]="checklist-flat"),1+IF(changes[[#This Row],[Type of change]] = "Edit",COUNTIFS($I$4:changes[[#This Row],[Name]],changes[[#This Row],[Name]], $E$4:changes[[#This Row],[Type of change]], "Edit")),B2248)</f>
        <v>3</v>
      </c>
      <c r="C2249" s="20">
        <v>44841</v>
      </c>
      <c r="D2249" s="2" t="s">
        <v>2584</v>
      </c>
      <c r="E2249" t="s">
        <v>2024</v>
      </c>
      <c r="F2249" t="s">
        <v>1959</v>
      </c>
      <c r="G2249" t="s">
        <v>2587</v>
      </c>
      <c r="H2249" t="s">
        <v>24</v>
      </c>
      <c r="I2249" t="s">
        <v>57</v>
      </c>
      <c r="K2249" s="3" t="s">
        <v>2585</v>
      </c>
      <c r="L2249" s="3" t="s">
        <v>2586</v>
      </c>
      <c r="M2249" s="3"/>
    </row>
    <row r="2250" spans="1:13">
      <c r="A2250" t="s">
        <v>2035</v>
      </c>
      <c r="B2250">
        <f ca="1">IF(OR(changes[[#This Row],[Type]]="Checklist",changes[[#This Row],[Type]]="checklist-flat"),1+IF(changes[[#This Row],[Type of change]] = "Edit",COUNTIFS($I$4:changes[[#This Row],[Name]],changes[[#This Row],[Name]], $E$4:changes[[#This Row],[Type of change]], "Edit")),B2249)</f>
        <v>2</v>
      </c>
      <c r="C2250" s="20">
        <v>44841</v>
      </c>
      <c r="D2250" s="2" t="s">
        <v>2588</v>
      </c>
      <c r="E2250" t="s">
        <v>2024</v>
      </c>
      <c r="F2250" s="14" t="s">
        <v>1959</v>
      </c>
      <c r="G2250" s="14" t="s">
        <v>1464</v>
      </c>
      <c r="H2250" s="23" t="s">
        <v>430</v>
      </c>
      <c r="I2250" s="14" t="s">
        <v>1464</v>
      </c>
      <c r="J2250" s="26"/>
      <c r="K2250" s="3" t="s">
        <v>2585</v>
      </c>
      <c r="L2250" s="3" t="s">
        <v>2589</v>
      </c>
      <c r="M2250" s="3" t="s">
        <v>2590</v>
      </c>
    </row>
    <row r="2251" spans="1:13" ht="15.75">
      <c r="A2251" t="s">
        <v>2035</v>
      </c>
      <c r="B2251">
        <f ca="1">IF(OR(changes[[#This Row],[Type]]="Checklist",changes[[#This Row],[Type]]="checklist-flat"),1+IF(changes[[#This Row],[Type of change]] = "Edit",COUNTIFS($I$4:changes[[#This Row],[Name]],changes[[#This Row],[Name]], $E$4:changes[[#This Row],[Type of change]], "Edit")),B2250)</f>
        <v>2</v>
      </c>
      <c r="C2251" s="20">
        <v>44841</v>
      </c>
      <c r="D2251" s="2" t="s">
        <v>2588</v>
      </c>
      <c r="E2251" t="s">
        <v>2024</v>
      </c>
      <c r="F2251" s="14" t="s">
        <v>1959</v>
      </c>
      <c r="G2251" s="14" t="s">
        <v>1464</v>
      </c>
      <c r="H2251" s="23" t="s">
        <v>432</v>
      </c>
      <c r="I2251" s="25" t="s">
        <v>2591</v>
      </c>
      <c r="J2251" s="26"/>
      <c r="K2251" s="3" t="s">
        <v>2585</v>
      </c>
      <c r="L2251" s="3" t="s">
        <v>2589</v>
      </c>
      <c r="M2251" s="3"/>
    </row>
    <row r="2252" spans="1:13" ht="15.75">
      <c r="A2252" t="s">
        <v>2035</v>
      </c>
      <c r="B2252">
        <f ca="1">IF(OR(changes[[#This Row],[Type]]="Checklist",changes[[#This Row],[Type]]="checklist-flat"),1+IF(changes[[#This Row],[Type of change]] = "Edit",COUNTIFS($I$4:changes[[#This Row],[Name]],changes[[#This Row],[Name]], $E$4:changes[[#This Row],[Type of change]], "Edit")),B2251)</f>
        <v>2</v>
      </c>
      <c r="C2252" s="20">
        <v>44841</v>
      </c>
      <c r="D2252" s="2" t="s">
        <v>2588</v>
      </c>
      <c r="E2252" t="s">
        <v>2024</v>
      </c>
      <c r="F2252" s="14" t="s">
        <v>1959</v>
      </c>
      <c r="G2252" s="14" t="s">
        <v>1464</v>
      </c>
      <c r="H2252" s="3" t="s">
        <v>15</v>
      </c>
      <c r="I2252" s="22" t="s">
        <v>2592</v>
      </c>
      <c r="J2252" s="27"/>
      <c r="K2252" s="3" t="s">
        <v>2585</v>
      </c>
      <c r="L2252" s="3" t="s">
        <v>2589</v>
      </c>
      <c r="M2252" s="3"/>
    </row>
    <row r="2253" spans="1:13" ht="15.75">
      <c r="A2253" t="s">
        <v>2035</v>
      </c>
      <c r="B2253">
        <f ca="1">IF(OR(changes[[#This Row],[Type]]="Checklist",changes[[#This Row],[Type]]="checklist-flat"),1+IF(changes[[#This Row],[Type of change]] = "Edit",COUNTIFS($I$4:changes[[#This Row],[Name]],changes[[#This Row],[Name]], $E$4:changes[[#This Row],[Type of change]], "Edit")),B2252)</f>
        <v>2</v>
      </c>
      <c r="C2253" s="20">
        <v>44841</v>
      </c>
      <c r="D2253" s="2" t="s">
        <v>2588</v>
      </c>
      <c r="E2253" t="s">
        <v>2024</v>
      </c>
      <c r="F2253" s="14" t="s">
        <v>1959</v>
      </c>
      <c r="G2253" s="14" t="s">
        <v>1464</v>
      </c>
      <c r="H2253" s="3" t="s">
        <v>15</v>
      </c>
      <c r="I2253" s="22" t="s">
        <v>1418</v>
      </c>
      <c r="J2253" s="27"/>
      <c r="K2253" s="3" t="s">
        <v>2585</v>
      </c>
      <c r="L2253" s="3" t="s">
        <v>2589</v>
      </c>
      <c r="M2253" s="3"/>
    </row>
    <row r="2254" spans="1:13" ht="15.75">
      <c r="A2254" t="s">
        <v>2035</v>
      </c>
      <c r="B2254">
        <f ca="1">IF(OR(changes[[#This Row],[Type]]="Checklist",changes[[#This Row],[Type]]="checklist-flat"),1+IF(changes[[#This Row],[Type of change]] = "Edit",COUNTIFS($I$4:changes[[#This Row],[Name]],changes[[#This Row],[Name]], $E$4:changes[[#This Row],[Type of change]], "Edit")),B2253)</f>
        <v>2</v>
      </c>
      <c r="C2254" s="20">
        <v>44841</v>
      </c>
      <c r="D2254" s="2" t="s">
        <v>2588</v>
      </c>
      <c r="E2254" t="s">
        <v>2024</v>
      </c>
      <c r="F2254" s="14" t="s">
        <v>1959</v>
      </c>
      <c r="G2254" s="14" t="s">
        <v>1464</v>
      </c>
      <c r="H2254" s="3" t="s">
        <v>15</v>
      </c>
      <c r="I2254" s="22" t="s">
        <v>1419</v>
      </c>
      <c r="J2254" s="27"/>
      <c r="K2254" s="3" t="s">
        <v>2585</v>
      </c>
      <c r="L2254" s="3" t="s">
        <v>2589</v>
      </c>
      <c r="M2254" s="3"/>
    </row>
    <row r="2255" spans="1:13" ht="15.75">
      <c r="A2255" t="s">
        <v>2035</v>
      </c>
      <c r="B2255">
        <f ca="1">IF(OR(changes[[#This Row],[Type]]="Checklist",changes[[#This Row],[Type]]="checklist-flat"),1+IF(changes[[#This Row],[Type of change]] = "Edit",COUNTIFS($I$4:changes[[#This Row],[Name]],changes[[#This Row],[Name]], $E$4:changes[[#This Row],[Type of change]], "Edit")),B2254)</f>
        <v>2</v>
      </c>
      <c r="C2255" s="20">
        <v>44841</v>
      </c>
      <c r="D2255" s="2" t="s">
        <v>2588</v>
      </c>
      <c r="E2255" t="s">
        <v>2024</v>
      </c>
      <c r="F2255" s="14" t="s">
        <v>1959</v>
      </c>
      <c r="G2255" s="14" t="s">
        <v>1464</v>
      </c>
      <c r="H2255" s="3" t="s">
        <v>432</v>
      </c>
      <c r="I2255" s="22" t="s">
        <v>1342</v>
      </c>
      <c r="J2255" s="27"/>
      <c r="K2255" s="3" t="s">
        <v>2585</v>
      </c>
      <c r="L2255" s="3" t="s">
        <v>2589</v>
      </c>
      <c r="M2255" s="3"/>
    </row>
    <row r="2256" spans="1:13" ht="15.75">
      <c r="A2256" t="s">
        <v>2035</v>
      </c>
      <c r="B2256">
        <f ca="1">IF(OR(changes[[#This Row],[Type]]="Checklist",changes[[#This Row],[Type]]="checklist-flat"),1+IF(changes[[#This Row],[Type of change]] = "Edit",COUNTIFS($I$4:changes[[#This Row],[Name]],changes[[#This Row],[Name]], $E$4:changes[[#This Row],[Type of change]], "Edit")),B2255)</f>
        <v>2</v>
      </c>
      <c r="C2256" s="20">
        <v>44841</v>
      </c>
      <c r="D2256" s="2" t="s">
        <v>2588</v>
      </c>
      <c r="E2256" t="s">
        <v>2024</v>
      </c>
      <c r="F2256" s="14" t="s">
        <v>1959</v>
      </c>
      <c r="G2256" s="14" t="s">
        <v>1464</v>
      </c>
      <c r="H2256" s="3" t="s">
        <v>15</v>
      </c>
      <c r="I2256" s="22" t="s">
        <v>1465</v>
      </c>
      <c r="J2256" s="27"/>
      <c r="K2256" s="3" t="s">
        <v>2585</v>
      </c>
      <c r="L2256" s="3" t="s">
        <v>2589</v>
      </c>
      <c r="M2256" s="3"/>
    </row>
    <row r="2257" spans="1:13" ht="15.75">
      <c r="A2257" t="s">
        <v>2035</v>
      </c>
      <c r="B2257">
        <f ca="1">IF(OR(changes[[#This Row],[Type]]="Checklist",changes[[#This Row],[Type]]="checklist-flat"),1+IF(changes[[#This Row],[Type of change]] = "Edit",COUNTIFS($I$4:changes[[#This Row],[Name]],changes[[#This Row],[Name]], $E$4:changes[[#This Row],[Type of change]], "Edit")),B2256)</f>
        <v>2</v>
      </c>
      <c r="C2257" s="20">
        <v>44841</v>
      </c>
      <c r="D2257" s="2" t="s">
        <v>2588</v>
      </c>
      <c r="E2257" t="s">
        <v>2024</v>
      </c>
      <c r="F2257" s="14" t="s">
        <v>1959</v>
      </c>
      <c r="G2257" s="14" t="s">
        <v>1464</v>
      </c>
      <c r="H2257" s="3" t="s">
        <v>15</v>
      </c>
      <c r="I2257" s="22" t="s">
        <v>1466</v>
      </c>
      <c r="J2257" s="27"/>
      <c r="K2257" s="3" t="s">
        <v>2585</v>
      </c>
      <c r="L2257" s="3" t="s">
        <v>2589</v>
      </c>
      <c r="M2257" s="3"/>
    </row>
    <row r="2258" spans="1:13">
      <c r="A2258" t="s">
        <v>2035</v>
      </c>
      <c r="B2258">
        <f ca="1">IF(OR(changes[[#This Row],[Type]]="Checklist",changes[[#This Row],[Type]]="checklist-flat"),1+IF(changes[[#This Row],[Type of change]] = "Edit",COUNTIFS($I$4:changes[[#This Row],[Name]],changes[[#This Row],[Name]], $E$4:changes[[#This Row],[Type of change]], "Edit")),B2257)</f>
        <v>2</v>
      </c>
      <c r="C2258" s="20">
        <v>44841</v>
      </c>
      <c r="D2258" s="2" t="s">
        <v>2588</v>
      </c>
      <c r="E2258" t="s">
        <v>2024</v>
      </c>
      <c r="F2258" s="14" t="s">
        <v>1959</v>
      </c>
      <c r="G2258" s="14" t="s">
        <v>1464</v>
      </c>
      <c r="H2258" s="14" t="s">
        <v>15</v>
      </c>
      <c r="I2258" s="14" t="s">
        <v>1444</v>
      </c>
      <c r="J2258" s="26"/>
      <c r="K2258" s="3" t="s">
        <v>2585</v>
      </c>
      <c r="L2258" s="3" t="s">
        <v>2589</v>
      </c>
      <c r="M2258" s="3"/>
    </row>
    <row r="2259" spans="1:13" ht="15.75">
      <c r="A2259" t="s">
        <v>2035</v>
      </c>
      <c r="B2259">
        <f ca="1">IF(OR(changes[[#This Row],[Type]]="Checklist",changes[[#This Row],[Type]]="checklist-flat"),1+IF(changes[[#This Row],[Type of change]] = "Edit",COUNTIFS($I$4:changes[[#This Row],[Name]],changes[[#This Row],[Name]], $E$4:changes[[#This Row],[Type of change]], "Edit")),B2258)</f>
        <v>2</v>
      </c>
      <c r="C2259" s="20">
        <v>44841</v>
      </c>
      <c r="D2259" s="2" t="s">
        <v>2588</v>
      </c>
      <c r="E2259" t="s">
        <v>2024</v>
      </c>
      <c r="F2259" s="14" t="s">
        <v>1959</v>
      </c>
      <c r="G2259" s="14" t="s">
        <v>1464</v>
      </c>
      <c r="H2259" s="3" t="s">
        <v>15</v>
      </c>
      <c r="I2259" s="22" t="s">
        <v>1445</v>
      </c>
      <c r="J2259" s="26"/>
      <c r="K2259" s="3" t="s">
        <v>2585</v>
      </c>
      <c r="L2259" s="3" t="s">
        <v>2589</v>
      </c>
      <c r="M2259" s="3"/>
    </row>
    <row r="2260" spans="1:13" ht="15.75">
      <c r="A2260" t="s">
        <v>2035</v>
      </c>
      <c r="B2260">
        <f ca="1">IF(OR(changes[[#This Row],[Type]]="Checklist",changes[[#This Row],[Type]]="checklist-flat"),1+IF(changes[[#This Row],[Type of change]] = "Edit",COUNTIFS($I$4:changes[[#This Row],[Name]],changes[[#This Row],[Name]], $E$4:changes[[#This Row],[Type of change]], "Edit")),B2259)</f>
        <v>2</v>
      </c>
      <c r="C2260" s="20">
        <v>44841</v>
      </c>
      <c r="D2260" s="2" t="s">
        <v>2588</v>
      </c>
      <c r="E2260" t="s">
        <v>2024</v>
      </c>
      <c r="F2260" s="14" t="s">
        <v>1959</v>
      </c>
      <c r="G2260" s="14" t="s">
        <v>1464</v>
      </c>
      <c r="H2260" s="3" t="s">
        <v>15</v>
      </c>
      <c r="I2260" s="22" t="s">
        <v>1446</v>
      </c>
      <c r="J2260" s="26"/>
      <c r="K2260" s="3" t="s">
        <v>2585</v>
      </c>
      <c r="L2260" s="3" t="s">
        <v>2589</v>
      </c>
      <c r="M2260" s="3"/>
    </row>
    <row r="2261" spans="1:13">
      <c r="A2261" t="s">
        <v>2035</v>
      </c>
      <c r="B2261">
        <f ca="1">IF(OR(changes[[#This Row],[Type]]="Checklist",changes[[#This Row],[Type]]="checklist-flat"),1+IF(changes[[#This Row],[Type of change]] = "Edit",COUNTIFS($I$4:changes[[#This Row],[Name]],changes[[#This Row],[Name]], $E$4:changes[[#This Row],[Type of change]], "Edit")),B2260)</f>
        <v>2</v>
      </c>
      <c r="C2261" s="20">
        <v>44841</v>
      </c>
      <c r="D2261" s="2" t="s">
        <v>2588</v>
      </c>
      <c r="E2261" t="s">
        <v>2024</v>
      </c>
      <c r="F2261" s="14" t="s">
        <v>1959</v>
      </c>
      <c r="G2261" s="14" t="s">
        <v>1464</v>
      </c>
      <c r="H2261" s="67" t="s">
        <v>15</v>
      </c>
      <c r="I2261" s="66" t="s">
        <v>1473</v>
      </c>
      <c r="J2261" s="26"/>
      <c r="K2261" s="3" t="s">
        <v>2585</v>
      </c>
      <c r="L2261" s="3" t="s">
        <v>2589</v>
      </c>
      <c r="M2261" s="3"/>
    </row>
    <row r="2262" spans="1:13" ht="15.75">
      <c r="A2262" t="s">
        <v>2035</v>
      </c>
      <c r="B2262">
        <f ca="1">IF(OR(changes[[#This Row],[Type]]="Checklist",changes[[#This Row],[Type]]="checklist-flat"),1+IF(changes[[#This Row],[Type of change]] = "Edit",COUNTIFS($I$4:changes[[#This Row],[Name]],changes[[#This Row],[Name]], $E$4:changes[[#This Row],[Type of change]], "Edit")),B2261)</f>
        <v>2</v>
      </c>
      <c r="C2262" s="20">
        <v>44841</v>
      </c>
      <c r="D2262" s="2" t="s">
        <v>2588</v>
      </c>
      <c r="E2262" t="s">
        <v>2024</v>
      </c>
      <c r="F2262" s="14" t="s">
        <v>1959</v>
      </c>
      <c r="G2262" s="14" t="s">
        <v>1464</v>
      </c>
      <c r="H2262" s="3" t="s">
        <v>15</v>
      </c>
      <c r="I2262" s="22" t="s">
        <v>1447</v>
      </c>
      <c r="J2262" s="27"/>
      <c r="K2262" s="3" t="s">
        <v>2585</v>
      </c>
      <c r="L2262" s="3" t="s">
        <v>2589</v>
      </c>
      <c r="M2262" s="3" t="s">
        <v>2593</v>
      </c>
    </row>
    <row r="2263" spans="1:13">
      <c r="A2263" t="s">
        <v>2035</v>
      </c>
      <c r="B2263">
        <f ca="1">IF(OR(changes[[#This Row],[Type]]="Checklist",changes[[#This Row],[Type]]="checklist-flat"),1+IF(changes[[#This Row],[Type of change]] = "Edit",COUNTIFS($I$4:changes[[#This Row],[Name]],changes[[#This Row],[Name]], $E$4:changes[[#This Row],[Type of change]], "Edit")),B2262)</f>
        <v>2</v>
      </c>
      <c r="C2263" s="20">
        <v>44841</v>
      </c>
      <c r="D2263" s="2" t="s">
        <v>2588</v>
      </c>
      <c r="E2263" t="s">
        <v>2024</v>
      </c>
      <c r="F2263" s="14" t="s">
        <v>1959</v>
      </c>
      <c r="G2263" s="14" t="s">
        <v>1464</v>
      </c>
      <c r="H2263" s="3" t="s">
        <v>15</v>
      </c>
      <c r="I2263" s="34" t="s">
        <v>1453</v>
      </c>
      <c r="J2263" s="27"/>
      <c r="K2263" s="3" t="s">
        <v>2585</v>
      </c>
      <c r="L2263" s="3" t="s">
        <v>2589</v>
      </c>
      <c r="M2263" s="3"/>
    </row>
    <row r="2264" spans="1:13" ht="15.75">
      <c r="A2264" t="s">
        <v>2035</v>
      </c>
      <c r="B2264">
        <f ca="1">IF(OR(changes[[#This Row],[Type]]="Checklist",changes[[#This Row],[Type]]="checklist-flat"),1+IF(changes[[#This Row],[Type of change]] = "Edit",COUNTIFS($I$4:changes[[#This Row],[Name]],changes[[#This Row],[Name]], $E$4:changes[[#This Row],[Type of change]], "Edit")),B2263)</f>
        <v>2</v>
      </c>
      <c r="C2264" s="20">
        <v>44841</v>
      </c>
      <c r="D2264" s="2" t="s">
        <v>2588</v>
      </c>
      <c r="E2264" t="s">
        <v>2024</v>
      </c>
      <c r="F2264" s="14" t="s">
        <v>1959</v>
      </c>
      <c r="G2264" s="14" t="s">
        <v>1464</v>
      </c>
      <c r="H2264" s="3" t="s">
        <v>432</v>
      </c>
      <c r="I2264" s="22" t="s">
        <v>1348</v>
      </c>
      <c r="J2264" s="27"/>
      <c r="K2264" s="3" t="s">
        <v>2585</v>
      </c>
      <c r="L2264" s="3" t="s">
        <v>2589</v>
      </c>
      <c r="M2264" s="3"/>
    </row>
    <row r="2265" spans="1:13">
      <c r="A2265" t="s">
        <v>2035</v>
      </c>
      <c r="B2265">
        <f ca="1">IF(OR(changes[[#This Row],[Type]]="Checklist",changes[[#This Row],[Type]]="checklist-flat"),1+IF(changes[[#This Row],[Type of change]] = "Edit",COUNTIFS($I$4:changes[[#This Row],[Name]],changes[[#This Row],[Name]], $E$4:changes[[#This Row],[Type of change]], "Edit")),B2264)</f>
        <v>2</v>
      </c>
      <c r="C2265" s="20">
        <v>44841</v>
      </c>
      <c r="D2265" s="2" t="s">
        <v>2588</v>
      </c>
      <c r="E2265" t="s">
        <v>2024</v>
      </c>
      <c r="F2265" s="14" t="s">
        <v>1959</v>
      </c>
      <c r="G2265" s="14" t="s">
        <v>1464</v>
      </c>
      <c r="H2265" s="3" t="s">
        <v>15</v>
      </c>
      <c r="I2265" s="34" t="s">
        <v>1467</v>
      </c>
      <c r="J2265" s="27"/>
      <c r="K2265" s="3" t="s">
        <v>2585</v>
      </c>
      <c r="L2265" s="3" t="s">
        <v>2589</v>
      </c>
      <c r="M2265" s="3"/>
    </row>
    <row r="2266" spans="1:13" ht="15.75">
      <c r="A2266" t="s">
        <v>2035</v>
      </c>
      <c r="B2266">
        <f ca="1">IF(OR(changes[[#This Row],[Type]]="Checklist",changes[[#This Row],[Type]]="checklist-flat"),1+IF(changes[[#This Row],[Type of change]] = "Edit",COUNTIFS($I$4:changes[[#This Row],[Name]],changes[[#This Row],[Name]], $E$4:changes[[#This Row],[Type of change]], "Edit")),B2265)</f>
        <v>2</v>
      </c>
      <c r="C2266" s="20">
        <v>44841</v>
      </c>
      <c r="D2266" s="2" t="s">
        <v>2588</v>
      </c>
      <c r="E2266" t="s">
        <v>2024</v>
      </c>
      <c r="F2266" s="14" t="s">
        <v>1959</v>
      </c>
      <c r="G2266" s="14" t="s">
        <v>1464</v>
      </c>
      <c r="H2266" s="3" t="s">
        <v>15</v>
      </c>
      <c r="I2266" s="22" t="s">
        <v>1460</v>
      </c>
      <c r="J2266" s="27"/>
      <c r="K2266" s="3" t="s">
        <v>2585</v>
      </c>
      <c r="L2266" s="3" t="s">
        <v>2589</v>
      </c>
      <c r="M2266" s="3"/>
    </row>
    <row r="2267" spans="1:13" ht="15.75">
      <c r="A2267" t="s">
        <v>2035</v>
      </c>
      <c r="B2267">
        <f ca="1">IF(OR(changes[[#This Row],[Type]]="Checklist",changes[[#This Row],[Type]]="checklist-flat"),1+IF(changes[[#This Row],[Type of change]] = "Edit",COUNTIFS($I$4:changes[[#This Row],[Name]],changes[[#This Row],[Name]], $E$4:changes[[#This Row],[Type of change]], "Edit")),B2266)</f>
        <v>2</v>
      </c>
      <c r="C2267" s="20">
        <v>44841</v>
      </c>
      <c r="D2267" s="2" t="s">
        <v>2588</v>
      </c>
      <c r="E2267" t="s">
        <v>2024</v>
      </c>
      <c r="F2267" s="14" t="s">
        <v>1959</v>
      </c>
      <c r="G2267" s="14" t="s">
        <v>1464</v>
      </c>
      <c r="H2267" s="3" t="s">
        <v>432</v>
      </c>
      <c r="I2267" s="22" t="s">
        <v>1356</v>
      </c>
      <c r="J2267" s="27"/>
      <c r="K2267" s="3" t="s">
        <v>2585</v>
      </c>
      <c r="L2267" s="3" t="s">
        <v>2589</v>
      </c>
      <c r="M2267" s="3"/>
    </row>
    <row r="2268" spans="1:13" ht="15.75">
      <c r="A2268" t="s">
        <v>2035</v>
      </c>
      <c r="B2268">
        <f ca="1">IF(OR(changes[[#This Row],[Type]]="Checklist",changes[[#This Row],[Type]]="checklist-flat"),1+IF(changes[[#This Row],[Type of change]] = "Edit",COUNTIFS($I$4:changes[[#This Row],[Name]],changes[[#This Row],[Name]], $E$4:changes[[#This Row],[Type of change]], "Edit")),B2267)</f>
        <v>2</v>
      </c>
      <c r="C2268" s="20">
        <v>44841</v>
      </c>
      <c r="D2268" s="2" t="s">
        <v>2588</v>
      </c>
      <c r="E2268" t="s">
        <v>2024</v>
      </c>
      <c r="F2268" s="14" t="s">
        <v>1959</v>
      </c>
      <c r="G2268" s="14" t="s">
        <v>1464</v>
      </c>
      <c r="H2268" s="3" t="s">
        <v>15</v>
      </c>
      <c r="I2268" s="22" t="s">
        <v>1468</v>
      </c>
      <c r="J2268" s="27"/>
      <c r="K2268" s="3" t="s">
        <v>2585</v>
      </c>
      <c r="L2268" s="3" t="s">
        <v>2589</v>
      </c>
      <c r="M2268" s="3"/>
    </row>
    <row r="2269" spans="1:13" ht="15.75">
      <c r="A2269" t="s">
        <v>2035</v>
      </c>
      <c r="B2269">
        <f ca="1">IF(OR(changes[[#This Row],[Type]]="Checklist",changes[[#This Row],[Type]]="checklist-flat"),1+IF(changes[[#This Row],[Type of change]] = "Edit",COUNTIFS($I$4:changes[[#This Row],[Name]],changes[[#This Row],[Name]], $E$4:changes[[#This Row],[Type of change]], "Edit")),B2268)</f>
        <v>2</v>
      </c>
      <c r="C2269" s="20">
        <v>44841</v>
      </c>
      <c r="D2269" s="2" t="s">
        <v>2588</v>
      </c>
      <c r="E2269" t="s">
        <v>2024</v>
      </c>
      <c r="F2269" s="14" t="s">
        <v>1959</v>
      </c>
      <c r="G2269" s="14" t="s">
        <v>1464</v>
      </c>
      <c r="H2269" s="3" t="s">
        <v>15</v>
      </c>
      <c r="I2269" s="22" t="s">
        <v>1469</v>
      </c>
      <c r="J2269" s="27"/>
      <c r="K2269" s="3" t="s">
        <v>2585</v>
      </c>
      <c r="L2269" s="3" t="s">
        <v>2589</v>
      </c>
      <c r="M2269" s="3"/>
    </row>
    <row r="2270" spans="1:13" ht="15.75">
      <c r="A2270" t="s">
        <v>2035</v>
      </c>
      <c r="B2270">
        <f ca="1">IF(OR(changes[[#This Row],[Type]]="Checklist",changes[[#This Row],[Type]]="checklist-flat"),1+IF(changes[[#This Row],[Type of change]] = "Edit",COUNTIFS($I$4:changes[[#This Row],[Name]],changes[[#This Row],[Name]], $E$4:changes[[#This Row],[Type of change]], "Edit")),B2269)</f>
        <v>2</v>
      </c>
      <c r="C2270" s="20">
        <v>44841</v>
      </c>
      <c r="D2270" s="2" t="s">
        <v>2588</v>
      </c>
      <c r="E2270" t="s">
        <v>2024</v>
      </c>
      <c r="F2270" s="14" t="s">
        <v>1959</v>
      </c>
      <c r="G2270" s="14" t="s">
        <v>1464</v>
      </c>
      <c r="H2270" s="3" t="s">
        <v>15</v>
      </c>
      <c r="I2270" s="22" t="s">
        <v>1463</v>
      </c>
      <c r="J2270" s="27"/>
      <c r="K2270" s="3" t="s">
        <v>2585</v>
      </c>
      <c r="L2270" s="3" t="s">
        <v>2589</v>
      </c>
      <c r="M2270" s="3"/>
    </row>
    <row r="2271" spans="1:13" ht="15.75">
      <c r="A2271" t="s">
        <v>2035</v>
      </c>
      <c r="B2271">
        <f ca="1">IF(OR(changes[[#This Row],[Type]]="Checklist",changes[[#This Row],[Type]]="checklist-flat"),1+IF(changes[[#This Row],[Type of change]] = "Edit",COUNTIFS($I$4:changes[[#This Row],[Name]],changes[[#This Row],[Name]], $E$4:changes[[#This Row],[Type of change]], "Edit")),B2270)</f>
        <v>2</v>
      </c>
      <c r="C2271" s="20">
        <v>44841</v>
      </c>
      <c r="D2271" s="2" t="s">
        <v>2588</v>
      </c>
      <c r="E2271" t="s">
        <v>2024</v>
      </c>
      <c r="F2271" s="14" t="s">
        <v>1959</v>
      </c>
      <c r="G2271" s="14" t="s">
        <v>1464</v>
      </c>
      <c r="H2271" s="3" t="s">
        <v>15</v>
      </c>
      <c r="I2271" s="22" t="s">
        <v>56</v>
      </c>
      <c r="J2271" s="27"/>
      <c r="K2271" s="3" t="s">
        <v>2585</v>
      </c>
      <c r="L2271" s="3" t="s">
        <v>2589</v>
      </c>
      <c r="M2271" s="3"/>
    </row>
    <row r="2272" spans="1:13" ht="15.75">
      <c r="A2272" t="s">
        <v>2035</v>
      </c>
      <c r="B2272">
        <f ca="1">IF(OR(changes[[#This Row],[Type]]="Checklist",changes[[#This Row],[Type]]="checklist-flat"),1+IF(changes[[#This Row],[Type of change]] = "Edit",COUNTIFS($I$4:changes[[#This Row],[Name]],changes[[#This Row],[Name]], $E$4:changes[[#This Row],[Type of change]], "Edit")),B2271)</f>
        <v>2</v>
      </c>
      <c r="C2272" s="20">
        <v>44841</v>
      </c>
      <c r="D2272" s="2" t="s">
        <v>2588</v>
      </c>
      <c r="E2272" t="s">
        <v>2024</v>
      </c>
      <c r="F2272" s="14" t="s">
        <v>1959</v>
      </c>
      <c r="G2272" s="14" t="s">
        <v>1464</v>
      </c>
      <c r="H2272" s="3" t="s">
        <v>24</v>
      </c>
      <c r="I2272" s="22" t="s">
        <v>57</v>
      </c>
      <c r="J2272" s="27"/>
      <c r="K2272" s="3" t="s">
        <v>2585</v>
      </c>
      <c r="L2272" s="3" t="s">
        <v>2589</v>
      </c>
      <c r="M2272" s="3"/>
    </row>
    <row r="2273" spans="1:13" ht="15.75">
      <c r="A2273" t="s">
        <v>2021</v>
      </c>
      <c r="B2273">
        <f ca="1">IF(OR(changes[[#This Row],[Type]]="Checklist",changes[[#This Row],[Type]]="checklist-flat"),1+IF(changes[[#This Row],[Type of change]] = "Edit",COUNTIFS($I$4:changes[[#This Row],[Name]],changes[[#This Row],[Name]], $E$4:changes[[#This Row],[Type of change]], "Edit")),B2272)</f>
        <v>2</v>
      </c>
      <c r="C2273" s="20">
        <v>44841</v>
      </c>
      <c r="D2273" s="2" t="s">
        <v>2588</v>
      </c>
      <c r="E2273" t="s">
        <v>2024</v>
      </c>
      <c r="F2273" s="14" t="s">
        <v>1959</v>
      </c>
      <c r="G2273" s="14" t="s">
        <v>1470</v>
      </c>
      <c r="H2273" s="23" t="s">
        <v>430</v>
      </c>
      <c r="I2273" s="25" t="s">
        <v>1470</v>
      </c>
      <c r="J2273" s="26"/>
      <c r="K2273" s="3" t="s">
        <v>2585</v>
      </c>
      <c r="L2273" s="3" t="s">
        <v>2589</v>
      </c>
      <c r="M2273" s="3" t="s">
        <v>2594</v>
      </c>
    </row>
    <row r="2274" spans="1:13" ht="15.75">
      <c r="A2274" t="s">
        <v>2021</v>
      </c>
      <c r="B2274">
        <f ca="1">IF(OR(changes[[#This Row],[Type]]="Checklist",changes[[#This Row],[Type]]="checklist-flat"),1+IF(changes[[#This Row],[Type of change]] = "Edit",COUNTIFS($I$4:changes[[#This Row],[Name]],changes[[#This Row],[Name]], $E$4:changes[[#This Row],[Type of change]], "Edit")),B2273)</f>
        <v>2</v>
      </c>
      <c r="C2274" s="20">
        <v>44841</v>
      </c>
      <c r="D2274" s="2" t="s">
        <v>2588</v>
      </c>
      <c r="E2274" t="s">
        <v>2024</v>
      </c>
      <c r="F2274" s="14" t="s">
        <v>1959</v>
      </c>
      <c r="G2274" s="14" t="s">
        <v>1470</v>
      </c>
      <c r="H2274" s="23" t="s">
        <v>432</v>
      </c>
      <c r="I2274" s="25" t="s">
        <v>1337</v>
      </c>
      <c r="J2274" s="26"/>
      <c r="K2274" s="3" t="s">
        <v>2585</v>
      </c>
      <c r="L2274" s="3" t="s">
        <v>2589</v>
      </c>
      <c r="M2274" s="3"/>
    </row>
    <row r="2275" spans="1:13" ht="15.75">
      <c r="A2275" t="s">
        <v>2021</v>
      </c>
      <c r="B2275">
        <f ca="1">IF(OR(changes[[#This Row],[Type]]="Checklist",changes[[#This Row],[Type]]="checklist-flat"),1+IF(changes[[#This Row],[Type of change]] = "Edit",COUNTIFS($I$4:changes[[#This Row],[Name]],changes[[#This Row],[Name]], $E$4:changes[[#This Row],[Type of change]], "Edit")),B2274)</f>
        <v>2</v>
      </c>
      <c r="C2275" s="20">
        <v>44841</v>
      </c>
      <c r="D2275" s="2" t="s">
        <v>2588</v>
      </c>
      <c r="E2275" t="s">
        <v>2024</v>
      </c>
      <c r="F2275" s="14" t="s">
        <v>1959</v>
      </c>
      <c r="G2275" s="14" t="s">
        <v>1470</v>
      </c>
      <c r="H2275" s="23" t="s">
        <v>15</v>
      </c>
      <c r="I2275" s="25" t="s">
        <v>2592</v>
      </c>
      <c r="J2275" s="26"/>
      <c r="K2275" s="3" t="s">
        <v>2585</v>
      </c>
      <c r="L2275" s="3" t="s">
        <v>2589</v>
      </c>
      <c r="M2275" s="3"/>
    </row>
    <row r="2276" spans="1:13" ht="15.75">
      <c r="A2276" t="s">
        <v>2021</v>
      </c>
      <c r="B2276">
        <f ca="1">IF(OR(changes[[#This Row],[Type]]="Checklist",changes[[#This Row],[Type]]="checklist-flat"),1+IF(changes[[#This Row],[Type of change]] = "Edit",COUNTIFS($I$4:changes[[#This Row],[Name]],changes[[#This Row],[Name]], $E$4:changes[[#This Row],[Type of change]], "Edit")),B2275)</f>
        <v>2</v>
      </c>
      <c r="C2276" s="20">
        <v>44841</v>
      </c>
      <c r="D2276" s="2" t="s">
        <v>2588</v>
      </c>
      <c r="E2276" t="s">
        <v>2024</v>
      </c>
      <c r="F2276" s="14" t="s">
        <v>1959</v>
      </c>
      <c r="G2276" s="14" t="s">
        <v>1470</v>
      </c>
      <c r="H2276" s="3" t="s">
        <v>15</v>
      </c>
      <c r="I2276" s="22" t="s">
        <v>1418</v>
      </c>
      <c r="J2276" s="27"/>
      <c r="K2276" s="3" t="s">
        <v>2585</v>
      </c>
      <c r="L2276" s="3" t="s">
        <v>2589</v>
      </c>
      <c r="M2276" s="3"/>
    </row>
    <row r="2277" spans="1:13" ht="15.75">
      <c r="A2277" t="s">
        <v>2021</v>
      </c>
      <c r="B2277">
        <f ca="1">IF(OR(changes[[#This Row],[Type]]="Checklist",changes[[#This Row],[Type]]="checklist-flat"),1+IF(changes[[#This Row],[Type of change]] = "Edit",COUNTIFS($I$4:changes[[#This Row],[Name]],changes[[#This Row],[Name]], $E$4:changes[[#This Row],[Type of change]], "Edit")),B2276)</f>
        <v>2</v>
      </c>
      <c r="C2277" s="20">
        <v>44841</v>
      </c>
      <c r="D2277" s="2" t="s">
        <v>2588</v>
      </c>
      <c r="E2277" t="s">
        <v>2024</v>
      </c>
      <c r="F2277" s="14" t="s">
        <v>1959</v>
      </c>
      <c r="G2277" s="14" t="s">
        <v>1470</v>
      </c>
      <c r="H2277" s="3" t="s">
        <v>15</v>
      </c>
      <c r="I2277" s="22" t="s">
        <v>1419</v>
      </c>
      <c r="J2277" s="27"/>
      <c r="K2277" s="3" t="s">
        <v>2585</v>
      </c>
      <c r="L2277" s="3" t="s">
        <v>2589</v>
      </c>
      <c r="M2277" s="3"/>
    </row>
    <row r="2278" spans="1:13" ht="15.75">
      <c r="A2278" t="s">
        <v>2021</v>
      </c>
      <c r="B2278">
        <f ca="1">IF(OR(changes[[#This Row],[Type]]="Checklist",changes[[#This Row],[Type]]="checklist-flat"),1+IF(changes[[#This Row],[Type of change]] = "Edit",COUNTIFS($I$4:changes[[#This Row],[Name]],changes[[#This Row],[Name]], $E$4:changes[[#This Row],[Type of change]], "Edit")),B2277)</f>
        <v>2</v>
      </c>
      <c r="C2278" s="20">
        <v>44841</v>
      </c>
      <c r="D2278" s="2" t="s">
        <v>2588</v>
      </c>
      <c r="E2278" t="s">
        <v>2024</v>
      </c>
      <c r="F2278" s="14" t="s">
        <v>1959</v>
      </c>
      <c r="G2278" s="14" t="s">
        <v>1470</v>
      </c>
      <c r="H2278" s="23" t="s">
        <v>432</v>
      </c>
      <c r="I2278" s="25" t="s">
        <v>1342</v>
      </c>
      <c r="J2278" s="26"/>
      <c r="K2278" s="3" t="s">
        <v>2585</v>
      </c>
      <c r="L2278" s="3" t="s">
        <v>2589</v>
      </c>
      <c r="M2278" s="3"/>
    </row>
    <row r="2279" spans="1:13" ht="15.75">
      <c r="A2279" t="s">
        <v>2021</v>
      </c>
      <c r="B2279">
        <f ca="1">IF(OR(changes[[#This Row],[Type]]="Checklist",changes[[#This Row],[Type]]="checklist-flat"),1+IF(changes[[#This Row],[Type of change]] = "Edit",COUNTIFS($I$4:changes[[#This Row],[Name]],changes[[#This Row],[Name]], $E$4:changes[[#This Row],[Type of change]], "Edit")),B2278)</f>
        <v>2</v>
      </c>
      <c r="C2279" s="20">
        <v>44841</v>
      </c>
      <c r="D2279" s="2" t="s">
        <v>2588</v>
      </c>
      <c r="E2279" t="s">
        <v>2024</v>
      </c>
      <c r="F2279" s="14" t="s">
        <v>1959</v>
      </c>
      <c r="G2279" s="14" t="s">
        <v>1470</v>
      </c>
      <c r="H2279" s="3" t="s">
        <v>15</v>
      </c>
      <c r="I2279" s="22" t="s">
        <v>1465</v>
      </c>
      <c r="J2279" s="27"/>
      <c r="K2279" s="3" t="s">
        <v>2585</v>
      </c>
      <c r="L2279" s="3" t="s">
        <v>2589</v>
      </c>
      <c r="M2279" s="3"/>
    </row>
    <row r="2280" spans="1:13" ht="15.75">
      <c r="A2280" t="s">
        <v>2021</v>
      </c>
      <c r="B2280">
        <f ca="1">IF(OR(changes[[#This Row],[Type]]="Checklist",changes[[#This Row],[Type]]="checklist-flat"),1+IF(changes[[#This Row],[Type of change]] = "Edit",COUNTIFS($I$4:changes[[#This Row],[Name]],changes[[#This Row],[Name]], $E$4:changes[[#This Row],[Type of change]], "Edit")),B2279)</f>
        <v>2</v>
      </c>
      <c r="C2280" s="20">
        <v>44841</v>
      </c>
      <c r="D2280" s="2" t="s">
        <v>2588</v>
      </c>
      <c r="E2280" t="s">
        <v>2024</v>
      </c>
      <c r="F2280" s="14" t="s">
        <v>1959</v>
      </c>
      <c r="G2280" s="14" t="s">
        <v>1470</v>
      </c>
      <c r="H2280" s="3" t="s">
        <v>15</v>
      </c>
      <c r="I2280" s="22" t="s">
        <v>1466</v>
      </c>
      <c r="J2280" s="27"/>
      <c r="K2280" s="3" t="s">
        <v>2585</v>
      </c>
      <c r="L2280" s="3" t="s">
        <v>2589</v>
      </c>
      <c r="M2280" s="3"/>
    </row>
    <row r="2281" spans="1:13" ht="15.75">
      <c r="A2281" t="s">
        <v>2021</v>
      </c>
      <c r="B2281">
        <f ca="1">IF(OR(changes[[#This Row],[Type]]="Checklist",changes[[#This Row],[Type]]="checklist-flat"),1+IF(changes[[#This Row],[Type of change]] = "Edit",COUNTIFS($I$4:changes[[#This Row],[Name]],changes[[#This Row],[Name]], $E$4:changes[[#This Row],[Type of change]], "Edit")),B2280)</f>
        <v>2</v>
      </c>
      <c r="C2281" s="20">
        <v>44841</v>
      </c>
      <c r="D2281" s="2" t="s">
        <v>2588</v>
      </c>
      <c r="E2281" t="s">
        <v>2024</v>
      </c>
      <c r="F2281" s="14" t="s">
        <v>1959</v>
      </c>
      <c r="G2281" s="14" t="s">
        <v>1470</v>
      </c>
      <c r="H2281" s="3" t="s">
        <v>15</v>
      </c>
      <c r="I2281" s="22" t="s">
        <v>1447</v>
      </c>
      <c r="J2281" s="27"/>
      <c r="K2281" s="3" t="s">
        <v>2585</v>
      </c>
      <c r="L2281" s="3" t="s">
        <v>2589</v>
      </c>
      <c r="M2281" s="3"/>
    </row>
    <row r="2282" spans="1:13" ht="15.75">
      <c r="A2282" t="s">
        <v>2021</v>
      </c>
      <c r="B2282">
        <f ca="1">IF(OR(changes[[#This Row],[Type]]="Checklist",changes[[#This Row],[Type]]="checklist-flat"),1+IF(changes[[#This Row],[Type of change]] = "Edit",COUNTIFS($I$4:changes[[#This Row],[Name]],changes[[#This Row],[Name]], $E$4:changes[[#This Row],[Type of change]], "Edit")),B2281)</f>
        <v>2</v>
      </c>
      <c r="C2282" s="20">
        <v>44841</v>
      </c>
      <c r="D2282" s="2" t="s">
        <v>2588</v>
      </c>
      <c r="E2282" t="s">
        <v>2024</v>
      </c>
      <c r="F2282" s="14" t="s">
        <v>1959</v>
      </c>
      <c r="G2282" s="14" t="s">
        <v>1470</v>
      </c>
      <c r="H2282" s="3" t="s">
        <v>15</v>
      </c>
      <c r="I2282" s="22" t="s">
        <v>1453</v>
      </c>
      <c r="J2282" s="27"/>
      <c r="K2282" s="3" t="s">
        <v>2585</v>
      </c>
      <c r="L2282" s="3" t="s">
        <v>2589</v>
      </c>
      <c r="M2282" s="3"/>
    </row>
    <row r="2283" spans="1:13" ht="15.75">
      <c r="A2283" t="s">
        <v>2021</v>
      </c>
      <c r="B2283">
        <f ca="1">IF(OR(changes[[#This Row],[Type]]="Checklist",changes[[#This Row],[Type]]="checklist-flat"),1+IF(changes[[#This Row],[Type of change]] = "Edit",COUNTIFS($I$4:changes[[#This Row],[Name]],changes[[#This Row],[Name]], $E$4:changes[[#This Row],[Type of change]], "Edit")),B2282)</f>
        <v>2</v>
      </c>
      <c r="C2283" s="20">
        <v>44841</v>
      </c>
      <c r="D2283" s="2" t="s">
        <v>2588</v>
      </c>
      <c r="E2283" t="s">
        <v>2024</v>
      </c>
      <c r="F2283" s="14" t="s">
        <v>1959</v>
      </c>
      <c r="G2283" s="14" t="s">
        <v>1470</v>
      </c>
      <c r="H2283" s="23" t="s">
        <v>432</v>
      </c>
      <c r="I2283" s="25" t="s">
        <v>1348</v>
      </c>
      <c r="J2283" s="26"/>
      <c r="K2283" s="3" t="s">
        <v>2585</v>
      </c>
      <c r="L2283" s="3" t="s">
        <v>2589</v>
      </c>
      <c r="M2283" s="3"/>
    </row>
    <row r="2284" spans="1:13" ht="15.75">
      <c r="A2284" t="s">
        <v>2021</v>
      </c>
      <c r="B2284">
        <f ca="1">IF(OR(changes[[#This Row],[Type]]="Checklist",changes[[#This Row],[Type]]="checklist-flat"),1+IF(changes[[#This Row],[Type of change]] = "Edit",COUNTIFS($I$4:changes[[#This Row],[Name]],changes[[#This Row],[Name]], $E$4:changes[[#This Row],[Type of change]], "Edit")),B2283)</f>
        <v>2</v>
      </c>
      <c r="C2284" s="20">
        <v>44841</v>
      </c>
      <c r="D2284" s="2" t="s">
        <v>2588</v>
      </c>
      <c r="E2284" t="s">
        <v>2024</v>
      </c>
      <c r="F2284" s="14" t="s">
        <v>1959</v>
      </c>
      <c r="G2284" s="14" t="s">
        <v>1470</v>
      </c>
      <c r="H2284" s="3" t="s">
        <v>15</v>
      </c>
      <c r="I2284" s="22" t="s">
        <v>1467</v>
      </c>
      <c r="J2284" s="27"/>
      <c r="K2284" s="3" t="s">
        <v>2585</v>
      </c>
      <c r="L2284" s="3" t="s">
        <v>2589</v>
      </c>
      <c r="M2284" s="3"/>
    </row>
    <row r="2285" spans="1:13" ht="15.75">
      <c r="A2285" t="s">
        <v>2021</v>
      </c>
      <c r="B2285">
        <f ca="1">IF(OR(changes[[#This Row],[Type]]="Checklist",changes[[#This Row],[Type]]="checklist-flat"),1+IF(changes[[#This Row],[Type of change]] = "Edit",COUNTIFS($I$4:changes[[#This Row],[Name]],changes[[#This Row],[Name]], $E$4:changes[[#This Row],[Type of change]], "Edit")),B2284)</f>
        <v>2</v>
      </c>
      <c r="C2285" s="20">
        <v>44841</v>
      </c>
      <c r="D2285" s="2" t="s">
        <v>2588</v>
      </c>
      <c r="E2285" t="s">
        <v>2024</v>
      </c>
      <c r="F2285" s="14" t="s">
        <v>1959</v>
      </c>
      <c r="G2285" s="14" t="s">
        <v>1470</v>
      </c>
      <c r="H2285" s="3" t="s">
        <v>15</v>
      </c>
      <c r="I2285" s="22" t="s">
        <v>1460</v>
      </c>
      <c r="J2285" s="27"/>
      <c r="K2285" s="3" t="s">
        <v>2585</v>
      </c>
      <c r="L2285" s="3" t="s">
        <v>2589</v>
      </c>
      <c r="M2285" s="3"/>
    </row>
    <row r="2286" spans="1:13" ht="15.75">
      <c r="A2286" t="s">
        <v>2021</v>
      </c>
      <c r="B2286">
        <f ca="1">IF(OR(changes[[#This Row],[Type]]="Checklist",changes[[#This Row],[Type]]="checklist-flat"),1+IF(changes[[#This Row],[Type of change]] = "Edit",COUNTIFS($I$4:changes[[#This Row],[Name]],changes[[#This Row],[Name]], $E$4:changes[[#This Row],[Type of change]], "Edit")),B2285)</f>
        <v>2</v>
      </c>
      <c r="C2286" s="20">
        <v>44841</v>
      </c>
      <c r="D2286" s="2" t="s">
        <v>2588</v>
      </c>
      <c r="E2286" t="s">
        <v>2024</v>
      </c>
      <c r="F2286" s="14" t="s">
        <v>1959</v>
      </c>
      <c r="G2286" s="14" t="s">
        <v>1470</v>
      </c>
      <c r="H2286" s="23" t="s">
        <v>432</v>
      </c>
      <c r="I2286" s="25" t="s">
        <v>1356</v>
      </c>
      <c r="J2286" s="26"/>
      <c r="K2286" s="3" t="s">
        <v>2585</v>
      </c>
      <c r="L2286" s="3" t="s">
        <v>2589</v>
      </c>
      <c r="M2286" s="3"/>
    </row>
    <row r="2287" spans="1:13" ht="15.75">
      <c r="A2287" t="s">
        <v>2021</v>
      </c>
      <c r="B2287">
        <f ca="1">IF(OR(changes[[#This Row],[Type]]="Checklist",changes[[#This Row],[Type]]="checklist-flat"),1+IF(changes[[#This Row],[Type of change]] = "Edit",COUNTIFS($I$4:changes[[#This Row],[Name]],changes[[#This Row],[Name]], $E$4:changes[[#This Row],[Type of change]], "Edit")),B2286)</f>
        <v>2</v>
      </c>
      <c r="C2287" s="20">
        <v>44841</v>
      </c>
      <c r="D2287" s="2" t="s">
        <v>2588</v>
      </c>
      <c r="E2287" t="s">
        <v>2024</v>
      </c>
      <c r="F2287" s="14" t="s">
        <v>1959</v>
      </c>
      <c r="G2287" s="14" t="s">
        <v>1470</v>
      </c>
      <c r="H2287" s="23" t="s">
        <v>15</v>
      </c>
      <c r="I2287" s="25" t="s">
        <v>1463</v>
      </c>
      <c r="J2287" s="26"/>
      <c r="K2287" s="3" t="s">
        <v>2585</v>
      </c>
      <c r="L2287" s="3" t="s">
        <v>2589</v>
      </c>
      <c r="M2287" s="3"/>
    </row>
    <row r="2288" spans="1:13" ht="15.75">
      <c r="A2288" t="s">
        <v>2021</v>
      </c>
      <c r="B2288">
        <f ca="1">IF(OR(changes[[#This Row],[Type]]="Checklist",changes[[#This Row],[Type]]="checklist-flat"),1+IF(changes[[#This Row],[Type of change]] = "Edit",COUNTIFS($I$4:changes[[#This Row],[Name]],changes[[#This Row],[Name]], $E$4:changes[[#This Row],[Type of change]], "Edit")),B2287)</f>
        <v>2</v>
      </c>
      <c r="C2288" s="20">
        <v>44841</v>
      </c>
      <c r="D2288" s="2" t="s">
        <v>2588</v>
      </c>
      <c r="E2288" t="s">
        <v>2024</v>
      </c>
      <c r="F2288" s="14" t="s">
        <v>1959</v>
      </c>
      <c r="G2288" s="14" t="s">
        <v>1470</v>
      </c>
      <c r="H2288" s="23" t="s">
        <v>15</v>
      </c>
      <c r="I2288" s="25" t="s">
        <v>56</v>
      </c>
      <c r="J2288" s="26"/>
      <c r="K2288" s="3" t="s">
        <v>2585</v>
      </c>
      <c r="L2288" s="3" t="s">
        <v>2589</v>
      </c>
      <c r="M2288" s="3"/>
    </row>
    <row r="2289" spans="1:14" ht="15.75">
      <c r="A2289" t="s">
        <v>2021</v>
      </c>
      <c r="B2289">
        <f ca="1">IF(OR(changes[[#This Row],[Type]]="Checklist",changes[[#This Row],[Type]]="checklist-flat"),1+IF(changes[[#This Row],[Type of change]] = "Edit",COUNTIFS($I$4:changes[[#This Row],[Name]],changes[[#This Row],[Name]], $E$4:changes[[#This Row],[Type of change]], "Edit")),B2288)</f>
        <v>2</v>
      </c>
      <c r="C2289" s="20">
        <v>44841</v>
      </c>
      <c r="D2289" s="2" t="s">
        <v>2588</v>
      </c>
      <c r="E2289" t="s">
        <v>2024</v>
      </c>
      <c r="F2289" s="14" t="s">
        <v>1959</v>
      </c>
      <c r="G2289" s="14" t="s">
        <v>1470</v>
      </c>
      <c r="H2289" s="23" t="s">
        <v>24</v>
      </c>
      <c r="I2289" s="25" t="s">
        <v>57</v>
      </c>
      <c r="J2289" s="26"/>
      <c r="K2289" s="3" t="s">
        <v>2585</v>
      </c>
      <c r="L2289" s="3" t="s">
        <v>2589</v>
      </c>
      <c r="M2289" s="3"/>
    </row>
    <row r="2290" spans="1:14" ht="15.75">
      <c r="A2290" t="s">
        <v>2035</v>
      </c>
      <c r="B2290">
        <f ca="1">IF(OR(changes[[#This Row],[Type]]="Checklist",changes[[#This Row],[Type]]="checklist-flat"),1+IF(changes[[#This Row],[Type of change]] = "Edit",COUNTIFS($I$4:changes[[#This Row],[Name]],changes[[#This Row],[Name]], $E$4:changes[[#This Row],[Type of change]], "Edit")),B2289)</f>
        <v>2</v>
      </c>
      <c r="C2290" s="20">
        <v>44861</v>
      </c>
      <c r="D2290" s="2" t="s">
        <v>2162</v>
      </c>
      <c r="E2290" t="s">
        <v>2024</v>
      </c>
      <c r="F2290" s="14" t="s">
        <v>1958</v>
      </c>
      <c r="G2290" s="25" t="s">
        <v>1521</v>
      </c>
      <c r="H2290" s="23" t="s">
        <v>430</v>
      </c>
      <c r="I2290" s="25" t="s">
        <v>1521</v>
      </c>
      <c r="J2290" s="26"/>
      <c r="K2290" s="3"/>
      <c r="M2290" s="3"/>
      <c r="N2290" t="s">
        <v>2595</v>
      </c>
    </row>
    <row r="2291" spans="1:14" ht="15.75">
      <c r="A2291" t="s">
        <v>2035</v>
      </c>
      <c r="B2291">
        <f ca="1">IF(OR(changes[[#This Row],[Type]]="Checklist",changes[[#This Row],[Type]]="checklist-flat"),1+IF(changes[[#This Row],[Type of change]] = "Edit",COUNTIFS($I$4:changes[[#This Row],[Name]],changes[[#This Row],[Name]], $E$4:changes[[#This Row],[Type of change]], "Edit")),B2290)</f>
        <v>2</v>
      </c>
      <c r="C2291" s="20">
        <v>44861</v>
      </c>
      <c r="D2291" s="2" t="s">
        <v>2162</v>
      </c>
      <c r="E2291" t="s">
        <v>2024</v>
      </c>
      <c r="F2291" s="14" t="s">
        <v>1958</v>
      </c>
      <c r="G2291" s="25" t="s">
        <v>1521</v>
      </c>
      <c r="H2291" s="3" t="s">
        <v>432</v>
      </c>
      <c r="I2291" s="22" t="s">
        <v>1522</v>
      </c>
      <c r="J2291" s="27"/>
      <c r="K2291" s="3"/>
      <c r="M2291" s="3"/>
    </row>
    <row r="2292" spans="1:14" ht="15.75">
      <c r="A2292" t="s">
        <v>2035</v>
      </c>
      <c r="B2292">
        <f ca="1">IF(OR(changes[[#This Row],[Type]]="Checklist",changes[[#This Row],[Type]]="checklist-flat"),1+IF(changes[[#This Row],[Type of change]] = "Edit",COUNTIFS($I$4:changes[[#This Row],[Name]],changes[[#This Row],[Name]], $E$4:changes[[#This Row],[Type of change]], "Edit")),B2291)</f>
        <v>2</v>
      </c>
      <c r="C2292" s="20">
        <v>44861</v>
      </c>
      <c r="D2292" s="2" t="s">
        <v>2162</v>
      </c>
      <c r="E2292" t="s">
        <v>2024</v>
      </c>
      <c r="F2292" s="14" t="s">
        <v>1958</v>
      </c>
      <c r="G2292" s="25" t="s">
        <v>1521</v>
      </c>
      <c r="H2292" s="3" t="s">
        <v>680</v>
      </c>
      <c r="I2292" s="22" t="s">
        <v>1522</v>
      </c>
      <c r="J2292" s="27"/>
      <c r="K2292" s="3"/>
      <c r="M2292" s="3"/>
    </row>
    <row r="2293" spans="1:14" ht="15.75">
      <c r="A2293" t="s">
        <v>2035</v>
      </c>
      <c r="B2293">
        <f ca="1">IF(OR(changes[[#This Row],[Type]]="Checklist",changes[[#This Row],[Type]]="checklist-flat"),1+IF(changes[[#This Row],[Type of change]] = "Edit",COUNTIFS($I$4:changes[[#This Row],[Name]],changes[[#This Row],[Name]], $E$4:changes[[#This Row],[Type of change]], "Edit")),B2292)</f>
        <v>2</v>
      </c>
      <c r="C2293" s="20">
        <v>44861</v>
      </c>
      <c r="D2293" s="2" t="s">
        <v>2162</v>
      </c>
      <c r="E2293" t="s">
        <v>2024</v>
      </c>
      <c r="F2293" s="14" t="s">
        <v>1958</v>
      </c>
      <c r="G2293" s="25" t="s">
        <v>1521</v>
      </c>
      <c r="H2293" s="3" t="s">
        <v>182</v>
      </c>
      <c r="I2293" s="22" t="s">
        <v>1523</v>
      </c>
      <c r="J2293" s="27"/>
      <c r="K2293" s="3"/>
      <c r="M2293" s="3"/>
    </row>
    <row r="2294" spans="1:14" ht="15.75">
      <c r="A2294" t="s">
        <v>2035</v>
      </c>
      <c r="B2294">
        <f ca="1">IF(OR(changes[[#This Row],[Type]]="Checklist",changes[[#This Row],[Type]]="checklist-flat"),1+IF(changes[[#This Row],[Type of change]] = "Edit",COUNTIFS($I$4:changes[[#This Row],[Name]],changes[[#This Row],[Name]], $E$4:changes[[#This Row],[Type of change]], "Edit")),B2293)</f>
        <v>2</v>
      </c>
      <c r="C2294" s="20">
        <v>44861</v>
      </c>
      <c r="D2294" s="2" t="s">
        <v>2162</v>
      </c>
      <c r="E2294" t="s">
        <v>2024</v>
      </c>
      <c r="F2294" s="14" t="s">
        <v>1958</v>
      </c>
      <c r="G2294" s="25" t="s">
        <v>1521</v>
      </c>
      <c r="H2294" s="3" t="s">
        <v>62</v>
      </c>
      <c r="I2294" s="22" t="s">
        <v>1524</v>
      </c>
      <c r="J2294" s="27"/>
      <c r="K2294" s="3"/>
      <c r="M2294" s="3"/>
    </row>
    <row r="2295" spans="1:14" ht="15.75">
      <c r="A2295" t="s">
        <v>2035</v>
      </c>
      <c r="B2295">
        <f ca="1">IF(OR(changes[[#This Row],[Type]]="Checklist",changes[[#This Row],[Type]]="checklist-flat"),1+IF(changes[[#This Row],[Type of change]] = "Edit",COUNTIFS($I$4:changes[[#This Row],[Name]],changes[[#This Row],[Name]], $E$4:changes[[#This Row],[Type of change]], "Edit")),B2294)</f>
        <v>2</v>
      </c>
      <c r="C2295" s="20">
        <v>44861</v>
      </c>
      <c r="D2295" s="2" t="s">
        <v>2162</v>
      </c>
      <c r="E2295" t="s">
        <v>2024</v>
      </c>
      <c r="F2295" s="14" t="s">
        <v>1958</v>
      </c>
      <c r="G2295" s="25" t="s">
        <v>1521</v>
      </c>
      <c r="H2295" s="3" t="s">
        <v>62</v>
      </c>
      <c r="I2295" s="22" t="s">
        <v>1525</v>
      </c>
      <c r="J2295" s="27"/>
      <c r="K2295" s="3"/>
      <c r="M2295" s="3"/>
    </row>
    <row r="2296" spans="1:14" ht="15.75">
      <c r="A2296" t="s">
        <v>2035</v>
      </c>
      <c r="B2296">
        <f ca="1">IF(OR(changes[[#This Row],[Type]]="Checklist",changes[[#This Row],[Type]]="checklist-flat"),1+IF(changes[[#This Row],[Type of change]] = "Edit",COUNTIFS($I$4:changes[[#This Row],[Name]],changes[[#This Row],[Name]], $E$4:changes[[#This Row],[Type of change]], "Edit")),B2295)</f>
        <v>2</v>
      </c>
      <c r="C2296" s="20">
        <v>44861</v>
      </c>
      <c r="D2296" s="2" t="s">
        <v>2162</v>
      </c>
      <c r="E2296" t="s">
        <v>2024</v>
      </c>
      <c r="F2296" s="14" t="s">
        <v>1958</v>
      </c>
      <c r="G2296" s="25" t="s">
        <v>1521</v>
      </c>
      <c r="H2296" s="3" t="s">
        <v>15</v>
      </c>
      <c r="I2296" s="22" t="s">
        <v>1526</v>
      </c>
      <c r="J2296" s="27"/>
      <c r="K2296" s="3"/>
      <c r="M2296" s="3"/>
    </row>
    <row r="2297" spans="1:14" ht="15.75">
      <c r="A2297" t="s">
        <v>2035</v>
      </c>
      <c r="B2297">
        <f ca="1">IF(OR(changes[[#This Row],[Type]]="Checklist",changes[[#This Row],[Type]]="checklist-flat"),1+IF(changes[[#This Row],[Type of change]] = "Edit",COUNTIFS($I$4:changes[[#This Row],[Name]],changes[[#This Row],[Name]], $E$4:changes[[#This Row],[Type of change]], "Edit")),B2296)</f>
        <v>2</v>
      </c>
      <c r="C2297" s="20">
        <v>44861</v>
      </c>
      <c r="D2297" s="2" t="s">
        <v>2162</v>
      </c>
      <c r="E2297" t="s">
        <v>2024</v>
      </c>
      <c r="F2297" s="14" t="s">
        <v>1958</v>
      </c>
      <c r="G2297" s="25" t="s">
        <v>1521</v>
      </c>
      <c r="H2297" s="3" t="s">
        <v>15</v>
      </c>
      <c r="I2297" s="22" t="s">
        <v>1527</v>
      </c>
      <c r="J2297" s="27"/>
      <c r="K2297" s="3"/>
      <c r="M2297" s="3"/>
    </row>
    <row r="2298" spans="1:14" ht="15.75">
      <c r="A2298" t="s">
        <v>2035</v>
      </c>
      <c r="B2298">
        <f ca="1">IF(OR(changes[[#This Row],[Type]]="Checklist",changes[[#This Row],[Type]]="checklist-flat"),1+IF(changes[[#This Row],[Type of change]] = "Edit",COUNTIFS($I$4:changes[[#This Row],[Name]],changes[[#This Row],[Name]], $E$4:changes[[#This Row],[Type of change]], "Edit")),B2297)</f>
        <v>2</v>
      </c>
      <c r="C2298" s="20">
        <v>44861</v>
      </c>
      <c r="D2298" s="2" t="s">
        <v>2162</v>
      </c>
      <c r="E2298" t="s">
        <v>2024</v>
      </c>
      <c r="F2298" s="14" t="s">
        <v>1958</v>
      </c>
      <c r="G2298" s="25" t="s">
        <v>1521</v>
      </c>
      <c r="H2298" s="3" t="s">
        <v>15</v>
      </c>
      <c r="I2298" s="22" t="s">
        <v>1528</v>
      </c>
      <c r="J2298" s="27"/>
      <c r="K2298" s="3"/>
      <c r="M2298" s="3"/>
    </row>
    <row r="2299" spans="1:14" ht="15.75">
      <c r="A2299" t="s">
        <v>2035</v>
      </c>
      <c r="B2299">
        <f ca="1">IF(OR(changes[[#This Row],[Type]]="Checklist",changes[[#This Row],[Type]]="checklist-flat"),1+IF(changes[[#This Row],[Type of change]] = "Edit",COUNTIFS($I$4:changes[[#This Row],[Name]],changes[[#This Row],[Name]], $E$4:changes[[#This Row],[Type of change]], "Edit")),B2298)</f>
        <v>2</v>
      </c>
      <c r="C2299" s="20">
        <v>44861</v>
      </c>
      <c r="D2299" s="2" t="s">
        <v>2162</v>
      </c>
      <c r="E2299" t="s">
        <v>2024</v>
      </c>
      <c r="F2299" s="14" t="s">
        <v>1958</v>
      </c>
      <c r="G2299" s="25" t="s">
        <v>1521</v>
      </c>
      <c r="H2299" s="3" t="s">
        <v>15</v>
      </c>
      <c r="I2299" s="22" t="s">
        <v>1529</v>
      </c>
      <c r="J2299" s="27"/>
      <c r="K2299" s="3"/>
      <c r="M2299" s="3"/>
    </row>
    <row r="2300" spans="1:14" ht="15.75">
      <c r="A2300" t="s">
        <v>2035</v>
      </c>
      <c r="B2300">
        <f ca="1">IF(OR(changes[[#This Row],[Type]]="Checklist",changes[[#This Row],[Type]]="checklist-flat"),1+IF(changes[[#This Row],[Type of change]] = "Edit",COUNTIFS($I$4:changes[[#This Row],[Name]],changes[[#This Row],[Name]], $E$4:changes[[#This Row],[Type of change]], "Edit")),B2299)</f>
        <v>2</v>
      </c>
      <c r="C2300" s="20">
        <v>44861</v>
      </c>
      <c r="D2300" s="2" t="s">
        <v>2162</v>
      </c>
      <c r="E2300" t="s">
        <v>2024</v>
      </c>
      <c r="F2300" s="14" t="s">
        <v>1958</v>
      </c>
      <c r="G2300" s="25" t="s">
        <v>1521</v>
      </c>
      <c r="H2300" s="3" t="s">
        <v>15</v>
      </c>
      <c r="I2300" s="22" t="s">
        <v>1530</v>
      </c>
      <c r="J2300" s="27"/>
      <c r="K2300" s="3"/>
      <c r="M2300" s="3"/>
    </row>
    <row r="2301" spans="1:14" ht="15.75">
      <c r="A2301" t="s">
        <v>2035</v>
      </c>
      <c r="B2301">
        <f ca="1">IF(OR(changes[[#This Row],[Type]]="Checklist",changes[[#This Row],[Type]]="checklist-flat"),1+IF(changes[[#This Row],[Type of change]] = "Edit",COUNTIFS($I$4:changes[[#This Row],[Name]],changes[[#This Row],[Name]], $E$4:changes[[#This Row],[Type of change]], "Edit")),B2300)</f>
        <v>2</v>
      </c>
      <c r="C2301" s="20">
        <v>44861</v>
      </c>
      <c r="D2301" s="2" t="s">
        <v>2162</v>
      </c>
      <c r="E2301" t="s">
        <v>2024</v>
      </c>
      <c r="F2301" s="14" t="s">
        <v>1958</v>
      </c>
      <c r="G2301" s="64" t="s">
        <v>1521</v>
      </c>
      <c r="H2301" s="23" t="s">
        <v>15</v>
      </c>
      <c r="I2301" s="25" t="s">
        <v>1531</v>
      </c>
      <c r="J2301" s="26"/>
      <c r="K2301" s="3"/>
      <c r="M2301" s="3" t="s">
        <v>2524</v>
      </c>
    </row>
    <row r="2302" spans="1:14" ht="15.75">
      <c r="A2302" t="s">
        <v>2035</v>
      </c>
      <c r="B2302">
        <f ca="1">IF(OR(changes[[#This Row],[Type]]="Checklist",changes[[#This Row],[Type]]="checklist-flat"),1+IF(changes[[#This Row],[Type of change]] = "Edit",COUNTIFS($I$4:changes[[#This Row],[Name]],changes[[#This Row],[Name]], $E$4:changes[[#This Row],[Type of change]], "Edit")),B2301)</f>
        <v>2</v>
      </c>
      <c r="C2302" s="20">
        <v>44861</v>
      </c>
      <c r="D2302" s="2" t="s">
        <v>2162</v>
      </c>
      <c r="E2302" t="s">
        <v>2024</v>
      </c>
      <c r="F2302" s="14" t="s">
        <v>1958</v>
      </c>
      <c r="G2302" s="25" t="s">
        <v>1521</v>
      </c>
      <c r="H2302" s="3" t="s">
        <v>432</v>
      </c>
      <c r="I2302" s="22" t="s">
        <v>1532</v>
      </c>
      <c r="J2302" s="27"/>
      <c r="K2302" s="3"/>
      <c r="M2302" s="3"/>
    </row>
    <row r="2303" spans="1:14" ht="15.75">
      <c r="A2303" t="s">
        <v>2035</v>
      </c>
      <c r="B2303">
        <f ca="1">IF(OR(changes[[#This Row],[Type]]="Checklist",changes[[#This Row],[Type]]="checklist-flat"),1+IF(changes[[#This Row],[Type of change]] = "Edit",COUNTIFS($I$4:changes[[#This Row],[Name]],changes[[#This Row],[Name]], $E$4:changes[[#This Row],[Type of change]], "Edit")),B2302)</f>
        <v>2</v>
      </c>
      <c r="C2303" s="20">
        <v>44861</v>
      </c>
      <c r="D2303" s="2" t="s">
        <v>2162</v>
      </c>
      <c r="E2303" t="s">
        <v>2024</v>
      </c>
      <c r="F2303" s="14" t="s">
        <v>1958</v>
      </c>
      <c r="G2303" s="25" t="s">
        <v>1521</v>
      </c>
      <c r="H2303" s="3" t="s">
        <v>15</v>
      </c>
      <c r="I2303" s="22" t="s">
        <v>1533</v>
      </c>
      <c r="J2303" s="27"/>
      <c r="K2303" s="3"/>
      <c r="M2303" s="3"/>
    </row>
    <row r="2304" spans="1:14" ht="15.75">
      <c r="A2304" t="s">
        <v>2035</v>
      </c>
      <c r="B2304">
        <f ca="1">IF(OR(changes[[#This Row],[Type]]="Checklist",changes[[#This Row],[Type]]="checklist-flat"),1+IF(changes[[#This Row],[Type of change]] = "Edit",COUNTIFS($I$4:changes[[#This Row],[Name]],changes[[#This Row],[Name]], $E$4:changes[[#This Row],[Type of change]], "Edit")),B2303)</f>
        <v>2</v>
      </c>
      <c r="C2304" s="20">
        <v>44861</v>
      </c>
      <c r="D2304" s="2" t="s">
        <v>2162</v>
      </c>
      <c r="E2304" t="s">
        <v>2024</v>
      </c>
      <c r="F2304" s="14" t="s">
        <v>1958</v>
      </c>
      <c r="G2304" s="25" t="s">
        <v>1521</v>
      </c>
      <c r="H2304" s="3" t="s">
        <v>15</v>
      </c>
      <c r="I2304" s="22" t="s">
        <v>1534</v>
      </c>
      <c r="J2304" s="27"/>
      <c r="K2304" s="3"/>
      <c r="M2304" s="3"/>
    </row>
    <row r="2305" spans="1:14" ht="15.75">
      <c r="A2305" t="s">
        <v>2035</v>
      </c>
      <c r="B2305">
        <f ca="1">IF(OR(changes[[#This Row],[Type]]="Checklist",changes[[#This Row],[Type]]="checklist-flat"),1+IF(changes[[#This Row],[Type of change]] = "Edit",COUNTIFS($I$4:changes[[#This Row],[Name]],changes[[#This Row],[Name]], $E$4:changes[[#This Row],[Type of change]], "Edit")),B2304)</f>
        <v>2</v>
      </c>
      <c r="C2305" s="20">
        <v>44861</v>
      </c>
      <c r="D2305" s="2" t="s">
        <v>2162</v>
      </c>
      <c r="E2305" t="s">
        <v>2024</v>
      </c>
      <c r="F2305" s="14" t="s">
        <v>1958</v>
      </c>
      <c r="G2305" s="25" t="s">
        <v>1521</v>
      </c>
      <c r="H2305" s="3" t="s">
        <v>15</v>
      </c>
      <c r="I2305" s="22" t="s">
        <v>1535</v>
      </c>
      <c r="J2305" s="27"/>
      <c r="K2305" s="3"/>
      <c r="M2305" s="3"/>
    </row>
    <row r="2306" spans="1:14" ht="15.75">
      <c r="A2306" t="s">
        <v>2035</v>
      </c>
      <c r="B2306">
        <f ca="1">IF(OR(changes[[#This Row],[Type]]="Checklist",changes[[#This Row],[Type]]="checklist-flat"),1+IF(changes[[#This Row],[Type of change]] = "Edit",COUNTIFS($I$4:changes[[#This Row],[Name]],changes[[#This Row],[Name]], $E$4:changes[[#This Row],[Type of change]], "Edit")),B2305)</f>
        <v>2</v>
      </c>
      <c r="C2306" s="20">
        <v>44861</v>
      </c>
      <c r="D2306" s="2" t="s">
        <v>2162</v>
      </c>
      <c r="E2306" t="s">
        <v>2024</v>
      </c>
      <c r="F2306" s="14" t="s">
        <v>1958</v>
      </c>
      <c r="G2306" s="25" t="s">
        <v>1521</v>
      </c>
      <c r="H2306" s="3" t="s">
        <v>15</v>
      </c>
      <c r="I2306" s="22" t="s">
        <v>1536</v>
      </c>
      <c r="J2306" s="27"/>
      <c r="K2306" s="3"/>
      <c r="M2306" s="3"/>
    </row>
    <row r="2307" spans="1:14" ht="15.75">
      <c r="A2307" t="s">
        <v>2035</v>
      </c>
      <c r="B2307">
        <f ca="1">IF(OR(changes[[#This Row],[Type]]="Checklist",changes[[#This Row],[Type]]="checklist-flat"),1+IF(changes[[#This Row],[Type of change]] = "Edit",COUNTIFS($I$4:changes[[#This Row],[Name]],changes[[#This Row],[Name]], $E$4:changes[[#This Row],[Type of change]], "Edit")),B2306)</f>
        <v>2</v>
      </c>
      <c r="C2307" s="20">
        <v>44861</v>
      </c>
      <c r="D2307" s="2" t="s">
        <v>2162</v>
      </c>
      <c r="E2307" t="s">
        <v>2024</v>
      </c>
      <c r="F2307" s="14" t="s">
        <v>1958</v>
      </c>
      <c r="G2307" s="25" t="s">
        <v>1521</v>
      </c>
      <c r="H2307" s="3" t="s">
        <v>15</v>
      </c>
      <c r="I2307" s="22" t="s">
        <v>1537</v>
      </c>
      <c r="J2307" s="27"/>
      <c r="K2307" s="3"/>
      <c r="M2307" s="3"/>
    </row>
    <row r="2308" spans="1:14" ht="15.75">
      <c r="A2308" t="s">
        <v>2035</v>
      </c>
      <c r="B2308">
        <f ca="1">IF(OR(changes[[#This Row],[Type]]="Checklist",changes[[#This Row],[Type]]="checklist-flat"),1+IF(changes[[#This Row],[Type of change]] = "Edit",COUNTIFS($I$4:changes[[#This Row],[Name]],changes[[#This Row],[Name]], $E$4:changes[[#This Row],[Type of change]], "Edit")),B2307)</f>
        <v>2</v>
      </c>
      <c r="C2308" s="20">
        <v>44861</v>
      </c>
      <c r="D2308" s="2" t="s">
        <v>2162</v>
      </c>
      <c r="E2308" t="s">
        <v>2024</v>
      </c>
      <c r="F2308" s="14" t="s">
        <v>1958</v>
      </c>
      <c r="G2308" s="25" t="s">
        <v>1521</v>
      </c>
      <c r="H2308" s="3" t="s">
        <v>15</v>
      </c>
      <c r="I2308" s="22" t="s">
        <v>1538</v>
      </c>
      <c r="J2308" s="27"/>
      <c r="K2308" s="3"/>
      <c r="M2308" s="3"/>
    </row>
    <row r="2309" spans="1:14" ht="15.75">
      <c r="A2309" t="s">
        <v>2035</v>
      </c>
      <c r="B2309">
        <f ca="1">IF(OR(changes[[#This Row],[Type]]="Checklist",changes[[#This Row],[Type]]="checklist-flat"),1+IF(changes[[#This Row],[Type of change]] = "Edit",COUNTIFS($I$4:changes[[#This Row],[Name]],changes[[#This Row],[Name]], $E$4:changes[[#This Row],[Type of change]], "Edit")),B2308)</f>
        <v>2</v>
      </c>
      <c r="C2309" s="20">
        <v>44861</v>
      </c>
      <c r="D2309" s="2" t="s">
        <v>2162</v>
      </c>
      <c r="E2309" t="s">
        <v>2024</v>
      </c>
      <c r="F2309" s="14" t="s">
        <v>1958</v>
      </c>
      <c r="G2309" s="25" t="s">
        <v>1521</v>
      </c>
      <c r="H2309" s="3" t="s">
        <v>15</v>
      </c>
      <c r="I2309" s="22" t="s">
        <v>1539</v>
      </c>
      <c r="J2309" s="27"/>
      <c r="K2309" s="3"/>
      <c r="M2309" s="3"/>
    </row>
    <row r="2310" spans="1:14" ht="15.75">
      <c r="A2310" t="s">
        <v>2035</v>
      </c>
      <c r="B2310">
        <f ca="1">IF(OR(changes[[#This Row],[Type]]="Checklist",changes[[#This Row],[Type]]="checklist-flat"),1+IF(changes[[#This Row],[Type of change]] = "Edit",COUNTIFS($I$4:changes[[#This Row],[Name]],changes[[#This Row],[Name]], $E$4:changes[[#This Row],[Type of change]], "Edit")),B2309)</f>
        <v>2</v>
      </c>
      <c r="C2310" s="20">
        <v>44861</v>
      </c>
      <c r="D2310" s="2" t="s">
        <v>2162</v>
      </c>
      <c r="E2310" t="s">
        <v>2024</v>
      </c>
      <c r="F2310" s="14" t="s">
        <v>1958</v>
      </c>
      <c r="G2310" s="25" t="s">
        <v>1521</v>
      </c>
      <c r="H2310" s="3" t="s">
        <v>15</v>
      </c>
      <c r="I2310" s="22" t="s">
        <v>1540</v>
      </c>
      <c r="J2310" s="27"/>
      <c r="K2310" s="3"/>
      <c r="M2310" s="3"/>
    </row>
    <row r="2311" spans="1:14" ht="15.75">
      <c r="A2311" t="s">
        <v>2035</v>
      </c>
      <c r="B2311">
        <f ca="1">IF(OR(changes[[#This Row],[Type]]="Checklist",changes[[#This Row],[Type]]="checklist-flat"),1+IF(changes[[#This Row],[Type of change]] = "Edit",COUNTIFS($I$4:changes[[#This Row],[Name]],changes[[#This Row],[Name]], $E$4:changes[[#This Row],[Type of change]], "Edit")),B2310)</f>
        <v>2</v>
      </c>
      <c r="C2311" s="20">
        <v>44861</v>
      </c>
      <c r="D2311" s="2" t="s">
        <v>2162</v>
      </c>
      <c r="E2311" t="s">
        <v>2024</v>
      </c>
      <c r="F2311" s="14" t="s">
        <v>1958</v>
      </c>
      <c r="G2311" s="25" t="s">
        <v>1521</v>
      </c>
      <c r="H2311" s="3" t="s">
        <v>432</v>
      </c>
      <c r="I2311" s="22" t="s">
        <v>1541</v>
      </c>
      <c r="J2311" s="27"/>
      <c r="K2311" s="3"/>
      <c r="M2311" s="3"/>
    </row>
    <row r="2312" spans="1:14" ht="15.75">
      <c r="A2312" t="s">
        <v>2035</v>
      </c>
      <c r="B2312">
        <f ca="1">IF(OR(changes[[#This Row],[Type]]="Checklist",changes[[#This Row],[Type]]="checklist-flat"),1+IF(changes[[#This Row],[Type of change]] = "Edit",COUNTIFS($I$4:changes[[#This Row],[Name]],changes[[#This Row],[Name]], $E$4:changes[[#This Row],[Type of change]], "Edit")),B2311)</f>
        <v>2</v>
      </c>
      <c r="C2312" s="20">
        <v>44861</v>
      </c>
      <c r="D2312" s="2" t="s">
        <v>2162</v>
      </c>
      <c r="E2312" t="s">
        <v>2024</v>
      </c>
      <c r="F2312" s="14" t="s">
        <v>1958</v>
      </c>
      <c r="G2312" s="25" t="s">
        <v>1521</v>
      </c>
      <c r="H2312" s="3" t="s">
        <v>680</v>
      </c>
      <c r="I2312" s="22" t="s">
        <v>1541</v>
      </c>
      <c r="J2312" s="27"/>
      <c r="K2312" s="3"/>
      <c r="M2312" s="3"/>
    </row>
    <row r="2313" spans="1:14" ht="15.75">
      <c r="A2313" t="s">
        <v>2035</v>
      </c>
      <c r="B2313">
        <f ca="1">IF(OR(changes[[#This Row],[Type]]="Checklist",changes[[#This Row],[Type]]="checklist-flat"),1+IF(changes[[#This Row],[Type of change]] = "Edit",COUNTIFS($I$4:changes[[#This Row],[Name]],changes[[#This Row],[Name]], $E$4:changes[[#This Row],[Type of change]], "Edit")),B2312)</f>
        <v>2</v>
      </c>
      <c r="C2313" s="20">
        <v>44861</v>
      </c>
      <c r="D2313" s="2" t="s">
        <v>2162</v>
      </c>
      <c r="E2313" t="s">
        <v>2024</v>
      </c>
      <c r="F2313" s="14" t="s">
        <v>1958</v>
      </c>
      <c r="G2313" s="25" t="s">
        <v>1521</v>
      </c>
      <c r="H2313" s="3" t="s">
        <v>182</v>
      </c>
      <c r="I2313" s="22" t="s">
        <v>1542</v>
      </c>
      <c r="J2313" s="27"/>
      <c r="K2313" s="3"/>
      <c r="M2313" s="3"/>
    </row>
    <row r="2314" spans="1:14" ht="15.75">
      <c r="A2314" t="s">
        <v>2035</v>
      </c>
      <c r="B2314">
        <f ca="1">IF(OR(changes[[#This Row],[Type]]="Checklist",changes[[#This Row],[Type]]="checklist-flat"),1+IF(changes[[#This Row],[Type of change]] = "Edit",COUNTIFS($I$4:changes[[#This Row],[Name]],changes[[#This Row],[Name]], $E$4:changes[[#This Row],[Type of change]], "Edit")),B2313)</f>
        <v>2</v>
      </c>
      <c r="C2314" s="20">
        <v>44861</v>
      </c>
      <c r="D2314" s="2" t="s">
        <v>2162</v>
      </c>
      <c r="E2314" t="s">
        <v>2024</v>
      </c>
      <c r="F2314" s="14" t="s">
        <v>1958</v>
      </c>
      <c r="G2314" s="25" t="s">
        <v>1521</v>
      </c>
      <c r="H2314" s="3" t="s">
        <v>15</v>
      </c>
      <c r="I2314" s="22" t="s">
        <v>1543</v>
      </c>
      <c r="J2314" s="27"/>
      <c r="K2314" s="3"/>
      <c r="M2314" s="3"/>
    </row>
    <row r="2315" spans="1:14" ht="15.75">
      <c r="A2315" t="s">
        <v>2035</v>
      </c>
      <c r="B2315">
        <f ca="1">IF(OR(changes[[#This Row],[Type]]="Checklist",changes[[#This Row],[Type]]="checklist-flat"),1+IF(changes[[#This Row],[Type of change]] = "Edit",COUNTIFS($I$4:changes[[#This Row],[Name]],changes[[#This Row],[Name]], $E$4:changes[[#This Row],[Type of change]], "Edit")),B2314)</f>
        <v>2</v>
      </c>
      <c r="C2315" s="20">
        <v>44861</v>
      </c>
      <c r="D2315" s="2" t="s">
        <v>2162</v>
      </c>
      <c r="E2315" t="s">
        <v>2024</v>
      </c>
      <c r="F2315" s="14" t="s">
        <v>1958</v>
      </c>
      <c r="G2315" s="25" t="s">
        <v>1521</v>
      </c>
      <c r="H2315" s="3" t="s">
        <v>15</v>
      </c>
      <c r="I2315" s="22" t="s">
        <v>1544</v>
      </c>
      <c r="J2315" s="27"/>
      <c r="K2315" s="3"/>
      <c r="M2315" s="3"/>
    </row>
    <row r="2316" spans="1:14" ht="15.75">
      <c r="A2316" t="s">
        <v>2035</v>
      </c>
      <c r="B2316">
        <f ca="1">IF(OR(changes[[#This Row],[Type]]="Checklist",changes[[#This Row],[Type]]="checklist-flat"),1+IF(changes[[#This Row],[Type of change]] = "Edit",COUNTIFS($I$4:changes[[#This Row],[Name]],changes[[#This Row],[Name]], $E$4:changes[[#This Row],[Type of change]], "Edit")),B2315)</f>
        <v>2</v>
      </c>
      <c r="C2316" s="20">
        <v>44861</v>
      </c>
      <c r="D2316" s="2" t="s">
        <v>2162</v>
      </c>
      <c r="E2316" t="s">
        <v>2024</v>
      </c>
      <c r="F2316" s="14" t="s">
        <v>1958</v>
      </c>
      <c r="G2316" s="25" t="s">
        <v>1521</v>
      </c>
      <c r="H2316" s="3" t="s">
        <v>15</v>
      </c>
      <c r="I2316" s="22" t="s">
        <v>1545</v>
      </c>
      <c r="J2316" s="27"/>
      <c r="K2316" s="3"/>
      <c r="M2316" s="3"/>
    </row>
    <row r="2317" spans="1:14" ht="15.75">
      <c r="A2317" t="s">
        <v>2035</v>
      </c>
      <c r="B2317">
        <f ca="1">IF(OR(changes[[#This Row],[Type]]="Checklist",changes[[#This Row],[Type]]="checklist-flat"),1+IF(changes[[#This Row],[Type of change]] = "Edit",COUNTIFS($I$4:changes[[#This Row],[Name]],changes[[#This Row],[Name]], $E$4:changes[[#This Row],[Type of change]], "Edit")),B2316)</f>
        <v>2</v>
      </c>
      <c r="C2317" s="20">
        <v>44861</v>
      </c>
      <c r="D2317" s="2" t="s">
        <v>2162</v>
      </c>
      <c r="E2317" t="s">
        <v>2024</v>
      </c>
      <c r="F2317" s="14" t="s">
        <v>1959</v>
      </c>
      <c r="G2317" s="25" t="s">
        <v>1521</v>
      </c>
      <c r="H2317" s="3" t="s">
        <v>24</v>
      </c>
      <c r="I2317" s="22" t="s">
        <v>1546</v>
      </c>
      <c r="J2317" s="27"/>
      <c r="K2317" s="3"/>
      <c r="M2317" s="3"/>
    </row>
    <row r="2318" spans="1:14" ht="15.75">
      <c r="A2318" t="s">
        <v>2035</v>
      </c>
      <c r="B2318">
        <f ca="1">IF(OR(changes[[#This Row],[Type]]="Checklist",changes[[#This Row],[Type]]="checklist-flat"),1+IF(changes[[#This Row],[Type of change]] = "Edit",COUNTIFS($I$4:changes[[#This Row],[Name]],changes[[#This Row],[Name]], $E$4:changes[[#This Row],[Type of change]], "Edit")),B2317)</f>
        <v>1</v>
      </c>
      <c r="C2318" s="20">
        <v>44861</v>
      </c>
      <c r="D2318" s="2" t="s">
        <v>2162</v>
      </c>
      <c r="E2318" t="s">
        <v>2034</v>
      </c>
      <c r="F2318" s="14" t="s">
        <v>1959</v>
      </c>
      <c r="G2318" s="25" t="s">
        <v>2596</v>
      </c>
      <c r="H2318" s="23" t="s">
        <v>5</v>
      </c>
      <c r="I2318" s="25" t="s">
        <v>2596</v>
      </c>
      <c r="J2318" s="26"/>
      <c r="K2318" s="3" t="s">
        <v>1566</v>
      </c>
      <c r="L2318" t="s">
        <v>2597</v>
      </c>
      <c r="M2318" s="3"/>
      <c r="N2318" t="s">
        <v>2598</v>
      </c>
    </row>
    <row r="2319" spans="1:14" ht="15.75">
      <c r="A2319" t="s">
        <v>2035</v>
      </c>
      <c r="B2319">
        <f ca="1">IF(OR(changes[[#This Row],[Type]]="Checklist",changes[[#This Row],[Type]]="checklist-flat"),1+IF(changes[[#This Row],[Type of change]] = "Edit",COUNTIFS($I$4:changes[[#This Row],[Name]],changes[[#This Row],[Name]], $E$4:changes[[#This Row],[Type of change]], "Edit")),B2318)</f>
        <v>1</v>
      </c>
      <c r="C2319" s="20">
        <v>44861</v>
      </c>
      <c r="D2319" s="2" t="s">
        <v>2162</v>
      </c>
      <c r="E2319" t="s">
        <v>2034</v>
      </c>
      <c r="F2319" s="14" t="s">
        <v>1959</v>
      </c>
      <c r="G2319" s="25" t="s">
        <v>2596</v>
      </c>
      <c r="H2319" s="3" t="s">
        <v>237</v>
      </c>
      <c r="I2319" s="22" t="s">
        <v>2599</v>
      </c>
      <c r="J2319" s="27"/>
      <c r="K2319" s="3" t="s">
        <v>1566</v>
      </c>
      <c r="L2319" t="s">
        <v>2597</v>
      </c>
      <c r="M2319" s="3"/>
      <c r="N2319" t="s">
        <v>2600</v>
      </c>
    </row>
    <row r="2320" spans="1:14" ht="15.75">
      <c r="A2320" t="s">
        <v>2035</v>
      </c>
      <c r="B2320">
        <f ca="1">IF(OR(changes[[#This Row],[Type]]="Checklist",changes[[#This Row],[Type]]="checklist-flat"),1+IF(changes[[#This Row],[Type of change]] = "Edit",COUNTIFS($I$4:changes[[#This Row],[Name]],changes[[#This Row],[Name]], $E$4:changes[[#This Row],[Type of change]], "Edit")),B2319)</f>
        <v>1</v>
      </c>
      <c r="C2320" s="20">
        <v>44861</v>
      </c>
      <c r="D2320" s="2" t="s">
        <v>2162</v>
      </c>
      <c r="E2320" t="s">
        <v>2034</v>
      </c>
      <c r="F2320" s="14" t="s">
        <v>1959</v>
      </c>
      <c r="G2320" s="25" t="s">
        <v>2596</v>
      </c>
      <c r="H2320" s="3" t="s">
        <v>182</v>
      </c>
      <c r="I2320" s="22" t="s">
        <v>2601</v>
      </c>
      <c r="J2320" s="27"/>
      <c r="K2320" s="3" t="s">
        <v>1566</v>
      </c>
      <c r="L2320" t="s">
        <v>2597</v>
      </c>
      <c r="M2320" s="3"/>
      <c r="N2320" t="s">
        <v>2600</v>
      </c>
    </row>
    <row r="2321" spans="1:14" ht="15.75">
      <c r="A2321" t="s">
        <v>2035</v>
      </c>
      <c r="B2321">
        <f ca="1">IF(OR(changes[[#This Row],[Type]]="Checklist",changes[[#This Row],[Type]]="checklist-flat"),1+IF(changes[[#This Row],[Type of change]] = "Edit",COUNTIFS($I$4:changes[[#This Row],[Name]],changes[[#This Row],[Name]], $E$4:changes[[#This Row],[Type of change]], "Edit")),B2320)</f>
        <v>1</v>
      </c>
      <c r="C2321" s="20">
        <v>44861</v>
      </c>
      <c r="D2321" s="2" t="s">
        <v>2162</v>
      </c>
      <c r="E2321" t="s">
        <v>2034</v>
      </c>
      <c r="F2321" s="14" t="s">
        <v>1959</v>
      </c>
      <c r="G2321" s="25" t="s">
        <v>2596</v>
      </c>
      <c r="H2321" s="3" t="s">
        <v>237</v>
      </c>
      <c r="I2321" s="22" t="s">
        <v>2602</v>
      </c>
      <c r="J2321" s="27"/>
      <c r="K2321" s="3" t="s">
        <v>1566</v>
      </c>
      <c r="L2321" t="s">
        <v>2597</v>
      </c>
      <c r="M2321" s="3"/>
      <c r="N2321" t="s">
        <v>2600</v>
      </c>
    </row>
    <row r="2322" spans="1:14" ht="15.75">
      <c r="A2322" t="s">
        <v>2035</v>
      </c>
      <c r="B2322">
        <f ca="1">IF(OR(changes[[#This Row],[Type]]="Checklist",changes[[#This Row],[Type]]="checklist-flat"),1+IF(changes[[#This Row],[Type of change]] = "Edit",COUNTIFS($I$4:changes[[#This Row],[Name]],changes[[#This Row],[Name]], $E$4:changes[[#This Row],[Type of change]], "Edit")),B2321)</f>
        <v>1</v>
      </c>
      <c r="C2322" s="20">
        <v>44861</v>
      </c>
      <c r="D2322" s="2" t="s">
        <v>2162</v>
      </c>
      <c r="E2322" t="s">
        <v>2034</v>
      </c>
      <c r="F2322" s="14" t="s">
        <v>1959</v>
      </c>
      <c r="G2322" s="25" t="s">
        <v>2596</v>
      </c>
      <c r="H2322" s="3" t="s">
        <v>237</v>
      </c>
      <c r="I2322" s="22" t="s">
        <v>2603</v>
      </c>
      <c r="J2322" s="27"/>
      <c r="K2322" s="3" t="s">
        <v>1566</v>
      </c>
      <c r="L2322" t="s">
        <v>2597</v>
      </c>
      <c r="M2322" s="3"/>
      <c r="N2322" t="s">
        <v>2600</v>
      </c>
    </row>
    <row r="2323" spans="1:14" ht="15.75">
      <c r="A2323" t="s">
        <v>2035</v>
      </c>
      <c r="B2323">
        <f ca="1">IF(OR(changes[[#This Row],[Type]]="Checklist",changes[[#This Row],[Type]]="checklist-flat"),1+IF(changes[[#This Row],[Type of change]] = "Edit",COUNTIFS($I$4:changes[[#This Row],[Name]],changes[[#This Row],[Name]], $E$4:changes[[#This Row],[Type of change]], "Edit")),B2322)</f>
        <v>1</v>
      </c>
      <c r="C2323" s="20">
        <v>44861</v>
      </c>
      <c r="D2323" s="2" t="s">
        <v>2162</v>
      </c>
      <c r="E2323" t="s">
        <v>2034</v>
      </c>
      <c r="F2323" s="14" t="s">
        <v>1959</v>
      </c>
      <c r="G2323" s="25" t="s">
        <v>2596</v>
      </c>
      <c r="H2323" s="3" t="s">
        <v>992</v>
      </c>
      <c r="I2323" s="22" t="s">
        <v>2604</v>
      </c>
      <c r="J2323" s="27"/>
      <c r="K2323" s="3" t="s">
        <v>1566</v>
      </c>
      <c r="L2323" t="s">
        <v>2597</v>
      </c>
      <c r="M2323" s="3"/>
      <c r="N2323" t="s">
        <v>2600</v>
      </c>
    </row>
    <row r="2324" spans="1:14" ht="15.75">
      <c r="A2324" t="s">
        <v>2035</v>
      </c>
      <c r="B2324">
        <f ca="1">IF(OR(changes[[#This Row],[Type]]="Checklist",changes[[#This Row],[Type]]="checklist-flat"),1+IF(changes[[#This Row],[Type of change]] = "Edit",COUNTIFS($I$4:changes[[#This Row],[Name]],changes[[#This Row],[Name]], $E$4:changes[[#This Row],[Type of change]], "Edit")),B2323)</f>
        <v>1</v>
      </c>
      <c r="C2324" s="20">
        <v>44861</v>
      </c>
      <c r="D2324" s="2" t="s">
        <v>2162</v>
      </c>
      <c r="E2324" t="s">
        <v>2034</v>
      </c>
      <c r="F2324" s="14" t="s">
        <v>1959</v>
      </c>
      <c r="G2324" s="25" t="s">
        <v>2596</v>
      </c>
      <c r="H2324" s="3" t="s">
        <v>24</v>
      </c>
      <c r="I2324" s="22" t="s">
        <v>2605</v>
      </c>
      <c r="J2324" s="27"/>
      <c r="K2324" s="3" t="s">
        <v>1566</v>
      </c>
      <c r="L2324" t="s">
        <v>2597</v>
      </c>
      <c r="M2324" s="3"/>
      <c r="N2324" t="s">
        <v>2600</v>
      </c>
    </row>
    <row r="2325" spans="1:14" ht="15.75">
      <c r="A2325" t="s">
        <v>2028</v>
      </c>
      <c r="B2325">
        <f ca="1">IF(OR(changes[[#This Row],[Type]]="Checklist",changes[[#This Row],[Type]]="checklist-flat"),1+IF(changes[[#This Row],[Type of change]] = "Edit",COUNTIFS($I$4:changes[[#This Row],[Name]],changes[[#This Row],[Name]], $E$4:changes[[#This Row],[Type of change]], "Edit")),B2324)</f>
        <v>1</v>
      </c>
      <c r="C2325" s="20">
        <v>44867</v>
      </c>
      <c r="D2325" s="2" t="s">
        <v>2606</v>
      </c>
      <c r="E2325" t="s">
        <v>2034</v>
      </c>
      <c r="F2325" s="14" t="s">
        <v>1959</v>
      </c>
      <c r="G2325" s="25" t="s">
        <v>2607</v>
      </c>
      <c r="H2325" s="23" t="s">
        <v>1879</v>
      </c>
      <c r="I2325" s="25" t="s">
        <v>2607</v>
      </c>
      <c r="J2325" s="26"/>
      <c r="K2325" s="3" t="s">
        <v>14</v>
      </c>
      <c r="L2325" t="s">
        <v>2608</v>
      </c>
      <c r="M2325" s="3"/>
      <c r="N2325" t="s">
        <v>2609</v>
      </c>
    </row>
    <row r="2326" spans="1:14" ht="15.75">
      <c r="A2326" t="s">
        <v>2028</v>
      </c>
      <c r="B2326">
        <f ca="1">IF(OR(changes[[#This Row],[Type]]="Checklist",changes[[#This Row],[Type]]="checklist-flat"),1+IF(changes[[#This Row],[Type of change]] = "Edit",COUNTIFS($I$4:changes[[#This Row],[Name]],changes[[#This Row],[Name]], $E$4:changes[[#This Row],[Type of change]], "Edit")),B2325)</f>
        <v>1</v>
      </c>
      <c r="C2326" s="20">
        <v>44867</v>
      </c>
      <c r="D2326" s="2" t="s">
        <v>2606</v>
      </c>
      <c r="E2326" t="s">
        <v>2034</v>
      </c>
      <c r="F2326" s="14" t="s">
        <v>1959</v>
      </c>
      <c r="G2326" s="25" t="s">
        <v>2607</v>
      </c>
      <c r="H2326" s="3" t="s">
        <v>15</v>
      </c>
      <c r="I2326" s="65" t="s">
        <v>2610</v>
      </c>
      <c r="J2326" s="27"/>
      <c r="K2326" s="3" t="s">
        <v>14</v>
      </c>
      <c r="L2326" t="s">
        <v>2608</v>
      </c>
      <c r="M2326" s="3"/>
    </row>
    <row r="2327" spans="1:14" ht="15.75">
      <c r="A2327" t="s">
        <v>2028</v>
      </c>
      <c r="B2327">
        <f ca="1">IF(OR(changes[[#This Row],[Type]]="Checklist",changes[[#This Row],[Type]]="checklist-flat"),1+IF(changes[[#This Row],[Type of change]] = "Edit",COUNTIFS($I$4:changes[[#This Row],[Name]],changes[[#This Row],[Name]], $E$4:changes[[#This Row],[Type of change]], "Edit")),B2326)</f>
        <v>1</v>
      </c>
      <c r="C2327" s="20">
        <v>44867</v>
      </c>
      <c r="D2327" s="2" t="s">
        <v>2606</v>
      </c>
      <c r="E2327" t="s">
        <v>2034</v>
      </c>
      <c r="F2327" s="14" t="s">
        <v>1959</v>
      </c>
      <c r="G2327" s="25" t="s">
        <v>2607</v>
      </c>
      <c r="H2327" s="3" t="s">
        <v>15</v>
      </c>
      <c r="I2327" s="65" t="s">
        <v>2611</v>
      </c>
      <c r="J2327" s="27"/>
      <c r="K2327" s="3" t="s">
        <v>14</v>
      </c>
      <c r="L2327" t="s">
        <v>2608</v>
      </c>
      <c r="M2327" s="3"/>
    </row>
    <row r="2328" spans="1:14" ht="15.75">
      <c r="A2328" t="s">
        <v>2028</v>
      </c>
      <c r="B2328">
        <f ca="1">IF(OR(changes[[#This Row],[Type]]="Checklist",changes[[#This Row],[Type]]="checklist-flat"),1+IF(changes[[#This Row],[Type of change]] = "Edit",COUNTIFS($I$4:changes[[#This Row],[Name]],changes[[#This Row],[Name]], $E$4:changes[[#This Row],[Type of change]], "Edit")),B2327)</f>
        <v>1</v>
      </c>
      <c r="C2328" s="20">
        <v>44867</v>
      </c>
      <c r="D2328" s="2" t="s">
        <v>2606</v>
      </c>
      <c r="E2328" t="s">
        <v>2034</v>
      </c>
      <c r="F2328" s="14" t="s">
        <v>1959</v>
      </c>
      <c r="G2328" s="25" t="s">
        <v>2607</v>
      </c>
      <c r="H2328" s="3" t="s">
        <v>15</v>
      </c>
      <c r="I2328" s="65" t="s">
        <v>2612</v>
      </c>
      <c r="J2328" s="27"/>
      <c r="K2328" s="3" t="s">
        <v>14</v>
      </c>
      <c r="L2328" t="s">
        <v>2608</v>
      </c>
      <c r="M2328" s="3"/>
    </row>
    <row r="2329" spans="1:14" ht="15.75">
      <c r="A2329" t="s">
        <v>2028</v>
      </c>
      <c r="B2329">
        <f ca="1">IF(OR(changes[[#This Row],[Type]]="Checklist",changes[[#This Row],[Type]]="checklist-flat"),1+IF(changes[[#This Row],[Type of change]] = "Edit",COUNTIFS($I$4:changes[[#This Row],[Name]],changes[[#This Row],[Name]], $E$4:changes[[#This Row],[Type of change]], "Edit")),B2328)</f>
        <v>1</v>
      </c>
      <c r="C2329" s="20">
        <v>44867</v>
      </c>
      <c r="D2329" s="2" t="s">
        <v>2606</v>
      </c>
      <c r="E2329" t="s">
        <v>2034</v>
      </c>
      <c r="F2329" s="14" t="s">
        <v>1959</v>
      </c>
      <c r="G2329" s="25" t="s">
        <v>2607</v>
      </c>
      <c r="H2329" s="3" t="s">
        <v>15</v>
      </c>
      <c r="I2329" s="65" t="s">
        <v>2613</v>
      </c>
      <c r="J2329" s="27"/>
      <c r="K2329" s="3" t="s">
        <v>14</v>
      </c>
      <c r="L2329" t="s">
        <v>2608</v>
      </c>
      <c r="M2329" s="3"/>
    </row>
    <row r="2330" spans="1:14" ht="15.75">
      <c r="A2330" t="s">
        <v>2028</v>
      </c>
      <c r="B2330">
        <f ca="1">IF(OR(changes[[#This Row],[Type]]="Checklist",changes[[#This Row],[Type]]="checklist-flat"),1+IF(changes[[#This Row],[Type of change]] = "Edit",COUNTIFS($I$4:changes[[#This Row],[Name]],changes[[#This Row],[Name]], $E$4:changes[[#This Row],[Type of change]], "Edit")),B2329)</f>
        <v>1</v>
      </c>
      <c r="C2330" s="20">
        <v>44867</v>
      </c>
      <c r="D2330" s="2" t="s">
        <v>2606</v>
      </c>
      <c r="E2330" t="s">
        <v>2034</v>
      </c>
      <c r="F2330" s="14" t="s">
        <v>1959</v>
      </c>
      <c r="G2330" s="25" t="s">
        <v>2607</v>
      </c>
      <c r="H2330" s="3" t="s">
        <v>15</v>
      </c>
      <c r="I2330" s="65" t="s">
        <v>2614</v>
      </c>
      <c r="J2330" s="27"/>
      <c r="K2330" s="3" t="s">
        <v>14</v>
      </c>
      <c r="L2330" t="s">
        <v>2608</v>
      </c>
      <c r="M2330" s="3"/>
    </row>
    <row r="2331" spans="1:14" ht="15.75">
      <c r="A2331" t="s">
        <v>2028</v>
      </c>
      <c r="B2331">
        <f ca="1">IF(OR(changes[[#This Row],[Type]]="Checklist",changes[[#This Row],[Type]]="checklist-flat"),1+IF(changes[[#This Row],[Type of change]] = "Edit",COUNTIFS($I$4:changes[[#This Row],[Name]],changes[[#This Row],[Name]], $E$4:changes[[#This Row],[Type of change]], "Edit")),B2330)</f>
        <v>1</v>
      </c>
      <c r="C2331" s="20">
        <v>44867</v>
      </c>
      <c r="D2331" s="2" t="s">
        <v>2606</v>
      </c>
      <c r="E2331" t="s">
        <v>2034</v>
      </c>
      <c r="F2331" s="14" t="s">
        <v>1959</v>
      </c>
      <c r="G2331" s="25" t="s">
        <v>2607</v>
      </c>
      <c r="H2331" s="3" t="s">
        <v>15</v>
      </c>
      <c r="I2331" s="65" t="s">
        <v>2615</v>
      </c>
      <c r="J2331" s="27"/>
      <c r="K2331" s="3" t="s">
        <v>14</v>
      </c>
      <c r="L2331" t="s">
        <v>2608</v>
      </c>
      <c r="M2331" s="3"/>
    </row>
    <row r="2332" spans="1:14" ht="15.75">
      <c r="A2332" t="s">
        <v>2028</v>
      </c>
      <c r="B2332">
        <f ca="1">IF(OR(changes[[#This Row],[Type]]="Checklist",changes[[#This Row],[Type]]="checklist-flat"),1+IF(changes[[#This Row],[Type of change]] = "Edit",COUNTIFS($I$4:changes[[#This Row],[Name]],changes[[#This Row],[Name]], $E$4:changes[[#This Row],[Type of change]], "Edit")),B2331)</f>
        <v>1</v>
      </c>
      <c r="C2332" s="20">
        <v>44867</v>
      </c>
      <c r="D2332" s="2" t="s">
        <v>2606</v>
      </c>
      <c r="E2332" t="s">
        <v>2034</v>
      </c>
      <c r="F2332" s="14" t="s">
        <v>1959</v>
      </c>
      <c r="G2332" s="25" t="s">
        <v>2607</v>
      </c>
      <c r="H2332" s="3" t="s">
        <v>15</v>
      </c>
      <c r="I2332" s="65" t="s">
        <v>2616</v>
      </c>
      <c r="J2332" s="27"/>
      <c r="K2332" s="3" t="s">
        <v>14</v>
      </c>
      <c r="L2332" t="s">
        <v>2608</v>
      </c>
      <c r="M2332" s="3"/>
    </row>
    <row r="2333" spans="1:14" ht="15.75">
      <c r="A2333" t="s">
        <v>2028</v>
      </c>
      <c r="B2333">
        <f ca="1">IF(OR(changes[[#This Row],[Type]]="Checklist",changes[[#This Row],[Type]]="checklist-flat"),1+IF(changes[[#This Row],[Type of change]] = "Edit",COUNTIFS($I$4:changes[[#This Row],[Name]],changes[[#This Row],[Name]], $E$4:changes[[#This Row],[Type of change]], "Edit")),B2332)</f>
        <v>1</v>
      </c>
      <c r="C2333" s="20">
        <v>44867</v>
      </c>
      <c r="D2333" s="2" t="s">
        <v>2606</v>
      </c>
      <c r="E2333" t="s">
        <v>2034</v>
      </c>
      <c r="F2333" s="14" t="s">
        <v>1959</v>
      </c>
      <c r="G2333" s="25" t="s">
        <v>2607</v>
      </c>
      <c r="H2333" s="3" t="s">
        <v>15</v>
      </c>
      <c r="I2333" s="65" t="s">
        <v>2617</v>
      </c>
      <c r="J2333" s="27"/>
      <c r="K2333" s="3" t="s">
        <v>14</v>
      </c>
      <c r="L2333" t="s">
        <v>2608</v>
      </c>
      <c r="M2333" s="3"/>
    </row>
    <row r="2334" spans="1:14" ht="15.75">
      <c r="A2334" t="s">
        <v>2028</v>
      </c>
      <c r="B2334">
        <f ca="1">IF(OR(changes[[#This Row],[Type]]="Checklist",changes[[#This Row],[Type]]="checklist-flat"),1+IF(changes[[#This Row],[Type of change]] = "Edit",COUNTIFS($I$4:changes[[#This Row],[Name]],changes[[#This Row],[Name]], $E$4:changes[[#This Row],[Type of change]], "Edit")),B2333)</f>
        <v>1</v>
      </c>
      <c r="C2334" s="20">
        <v>44867</v>
      </c>
      <c r="D2334" s="2" t="s">
        <v>2606</v>
      </c>
      <c r="E2334" t="s">
        <v>2034</v>
      </c>
      <c r="F2334" s="14" t="s">
        <v>1959</v>
      </c>
      <c r="G2334" s="25" t="s">
        <v>2607</v>
      </c>
      <c r="H2334" s="3" t="s">
        <v>15</v>
      </c>
      <c r="I2334" s="65" t="s">
        <v>2618</v>
      </c>
      <c r="J2334" s="27"/>
      <c r="K2334" s="3" t="s">
        <v>14</v>
      </c>
      <c r="L2334" t="s">
        <v>2608</v>
      </c>
      <c r="M2334" s="3"/>
    </row>
    <row r="2335" spans="1:14" ht="15.75">
      <c r="A2335" t="s">
        <v>2028</v>
      </c>
      <c r="B2335">
        <f ca="1">IF(OR(changes[[#This Row],[Type]]="Checklist",changes[[#This Row],[Type]]="checklist-flat"),1+IF(changes[[#This Row],[Type of change]] = "Edit",COUNTIFS($I$4:changes[[#This Row],[Name]],changes[[#This Row],[Name]], $E$4:changes[[#This Row],[Type of change]], "Edit")),B2334)</f>
        <v>1</v>
      </c>
      <c r="C2335" s="20">
        <v>44867</v>
      </c>
      <c r="D2335" s="2" t="s">
        <v>2606</v>
      </c>
      <c r="E2335" t="s">
        <v>2034</v>
      </c>
      <c r="F2335" s="14" t="s">
        <v>1959</v>
      </c>
      <c r="G2335" s="25" t="s">
        <v>2607</v>
      </c>
      <c r="H2335" s="3" t="s">
        <v>15</v>
      </c>
      <c r="I2335" s="25" t="s">
        <v>2619</v>
      </c>
      <c r="J2335" s="26"/>
      <c r="K2335" s="3" t="s">
        <v>14</v>
      </c>
      <c r="L2335" t="s">
        <v>2608</v>
      </c>
      <c r="M2335" s="3"/>
    </row>
    <row r="2336" spans="1:14" ht="15.75">
      <c r="A2336" t="s">
        <v>2028</v>
      </c>
      <c r="B2336">
        <f ca="1">IF(OR(changes[[#This Row],[Type]]="Checklist",changes[[#This Row],[Type]]="checklist-flat"),1+IF(changes[[#This Row],[Type of change]] = "Edit",COUNTIFS($I$4:changes[[#This Row],[Name]],changes[[#This Row],[Name]], $E$4:changes[[#This Row],[Type of change]], "Edit")),B2335)</f>
        <v>1</v>
      </c>
      <c r="C2336" s="20">
        <v>44867</v>
      </c>
      <c r="D2336" s="2" t="s">
        <v>2606</v>
      </c>
      <c r="E2336" t="s">
        <v>2034</v>
      </c>
      <c r="F2336" s="14" t="s">
        <v>1959</v>
      </c>
      <c r="G2336" s="25" t="s">
        <v>2607</v>
      </c>
      <c r="H2336" s="3" t="s">
        <v>15</v>
      </c>
      <c r="I2336" s="25" t="s">
        <v>2620</v>
      </c>
      <c r="J2336" s="26"/>
      <c r="K2336" s="3" t="s">
        <v>14</v>
      </c>
      <c r="L2336" t="s">
        <v>2608</v>
      </c>
      <c r="M2336" s="3"/>
    </row>
    <row r="2337" spans="1:13" ht="15.75">
      <c r="A2337" t="s">
        <v>2028</v>
      </c>
      <c r="B2337">
        <f ca="1">IF(OR(changes[[#This Row],[Type]]="Checklist",changes[[#This Row],[Type]]="checklist-flat"),1+IF(changes[[#This Row],[Type of change]] = "Edit",COUNTIFS($I$4:changes[[#This Row],[Name]],changes[[#This Row],[Name]], $E$4:changes[[#This Row],[Type of change]], "Edit")),B2336)</f>
        <v>1</v>
      </c>
      <c r="C2337" s="20">
        <v>44867</v>
      </c>
      <c r="D2337" s="2" t="s">
        <v>2606</v>
      </c>
      <c r="E2337" t="s">
        <v>2034</v>
      </c>
      <c r="F2337" s="14" t="s">
        <v>1959</v>
      </c>
      <c r="G2337" s="25" t="s">
        <v>2607</v>
      </c>
      <c r="H2337" s="3" t="s">
        <v>15</v>
      </c>
      <c r="I2337" s="65" t="s">
        <v>2621</v>
      </c>
      <c r="J2337" s="27"/>
      <c r="K2337" s="3" t="s">
        <v>14</v>
      </c>
      <c r="L2337" t="s">
        <v>2608</v>
      </c>
      <c r="M2337" s="3"/>
    </row>
    <row r="2338" spans="1:13" ht="15.75">
      <c r="A2338" t="s">
        <v>2028</v>
      </c>
      <c r="B2338">
        <f ca="1">IF(OR(changes[[#This Row],[Type]]="Checklist",changes[[#This Row],[Type]]="checklist-flat"),1+IF(changes[[#This Row],[Type of change]] = "Edit",COUNTIFS($I$4:changes[[#This Row],[Name]],changes[[#This Row],[Name]], $E$4:changes[[#This Row],[Type of change]], "Edit")),B2337)</f>
        <v>1</v>
      </c>
      <c r="C2338" s="20">
        <v>44867</v>
      </c>
      <c r="D2338" s="2" t="s">
        <v>2606</v>
      </c>
      <c r="E2338" t="s">
        <v>2034</v>
      </c>
      <c r="F2338" s="14" t="s">
        <v>1959</v>
      </c>
      <c r="G2338" s="25" t="s">
        <v>2607</v>
      </c>
      <c r="H2338" s="3" t="s">
        <v>15</v>
      </c>
      <c r="I2338" s="65" t="s">
        <v>2622</v>
      </c>
      <c r="J2338" s="27"/>
      <c r="K2338" s="3" t="s">
        <v>14</v>
      </c>
      <c r="L2338" t="s">
        <v>2608</v>
      </c>
      <c r="M2338" s="3"/>
    </row>
    <row r="2339" spans="1:13" ht="15.75">
      <c r="A2339" t="s">
        <v>2028</v>
      </c>
      <c r="B2339">
        <f ca="1">IF(OR(changes[[#This Row],[Type]]="Checklist",changes[[#This Row],[Type]]="checklist-flat"),1+IF(changes[[#This Row],[Type of change]] = "Edit",COUNTIFS($I$4:changes[[#This Row],[Name]],changes[[#This Row],[Name]], $E$4:changes[[#This Row],[Type of change]], "Edit")),B2338)</f>
        <v>1</v>
      </c>
      <c r="C2339" s="20">
        <v>44867</v>
      </c>
      <c r="D2339" s="2" t="s">
        <v>2606</v>
      </c>
      <c r="E2339" t="s">
        <v>2034</v>
      </c>
      <c r="F2339" s="14" t="s">
        <v>1959</v>
      </c>
      <c r="G2339" s="25" t="s">
        <v>2607</v>
      </c>
      <c r="H2339" s="23" t="s">
        <v>15</v>
      </c>
      <c r="I2339" s="25" t="s">
        <v>1545</v>
      </c>
      <c r="J2339" s="26"/>
      <c r="K2339" s="3" t="s">
        <v>14</v>
      </c>
      <c r="L2339" t="s">
        <v>2608</v>
      </c>
      <c r="M2339" s="3"/>
    </row>
    <row r="2340" spans="1:13" ht="15.75">
      <c r="A2340" t="s">
        <v>2028</v>
      </c>
      <c r="B2340">
        <f ca="1">IF(OR(changes[[#This Row],[Type]]="Checklist",changes[[#This Row],[Type]]="checklist-flat"),1+IF(changes[[#This Row],[Type of change]] = "Edit",COUNTIFS($I$4:changes[[#This Row],[Name]],changes[[#This Row],[Name]], $E$4:changes[[#This Row],[Type of change]], "Edit")),B2339)</f>
        <v>1</v>
      </c>
      <c r="C2340" s="20">
        <v>44867</v>
      </c>
      <c r="D2340" s="2" t="s">
        <v>2606</v>
      </c>
      <c r="E2340" t="s">
        <v>2034</v>
      </c>
      <c r="F2340" s="14" t="s">
        <v>1959</v>
      </c>
      <c r="G2340" s="25" t="s">
        <v>2607</v>
      </c>
      <c r="H2340" s="3" t="s">
        <v>24</v>
      </c>
      <c r="I2340" s="22" t="s">
        <v>1546</v>
      </c>
      <c r="J2340" s="27"/>
      <c r="K2340" s="3" t="s">
        <v>14</v>
      </c>
      <c r="L2340" t="s">
        <v>2608</v>
      </c>
      <c r="M2340" s="3"/>
    </row>
    <row r="2341" spans="1:13">
      <c r="A2341" t="s">
        <v>2035</v>
      </c>
      <c r="B2341">
        <f ca="1">IF(OR(changes[[#This Row],[Type]]="Checklist",changes[[#This Row],[Type]]="checklist-flat"),1+IF(changes[[#This Row],[Type of change]] = "Edit",COUNTIFS($I$4:changes[[#This Row],[Name]],changes[[#This Row],[Name]], $E$4:changes[[#This Row],[Type of change]], "Edit")),B2340)</f>
        <v>1</v>
      </c>
      <c r="C2341" s="20">
        <v>44873</v>
      </c>
      <c r="D2341" s="2" t="s">
        <v>2584</v>
      </c>
      <c r="E2341" t="s">
        <v>2034</v>
      </c>
      <c r="F2341" s="14" t="s">
        <v>1958</v>
      </c>
      <c r="G2341" s="14" t="s">
        <v>1185</v>
      </c>
      <c r="H2341" s="14" t="s">
        <v>12</v>
      </c>
      <c r="I2341" s="14" t="s">
        <v>1185</v>
      </c>
      <c r="J2341" s="27"/>
      <c r="K2341" s="3" t="s">
        <v>14</v>
      </c>
      <c r="M2341" s="3"/>
    </row>
    <row r="2342" spans="1:13" ht="15.75">
      <c r="A2342" t="s">
        <v>2035</v>
      </c>
      <c r="B2342">
        <f ca="1">IF(OR(changes[[#This Row],[Type]]="Checklist",changes[[#This Row],[Type]]="checklist-flat"),1+IF(changes[[#This Row],[Type of change]] = "Edit",COUNTIFS($I$4:changes[[#This Row],[Name]],changes[[#This Row],[Name]], $E$4:changes[[#This Row],[Type of change]], "Edit")),B2341)</f>
        <v>1</v>
      </c>
      <c r="C2342" s="20">
        <v>44873</v>
      </c>
      <c r="D2342" s="2" t="s">
        <v>2584</v>
      </c>
      <c r="E2342" t="s">
        <v>2034</v>
      </c>
      <c r="F2342" s="14" t="s">
        <v>1958</v>
      </c>
      <c r="G2342" s="22" t="s">
        <v>1185</v>
      </c>
      <c r="H2342" t="s">
        <v>15</v>
      </c>
      <c r="I2342" t="s">
        <v>22</v>
      </c>
      <c r="J2342" s="26"/>
      <c r="K2342" s="3" t="s">
        <v>14</v>
      </c>
      <c r="M2342" s="3"/>
    </row>
    <row r="2343" spans="1:13" ht="15.75">
      <c r="A2343" t="s">
        <v>2035</v>
      </c>
      <c r="B2343">
        <f ca="1">IF(OR(changes[[#This Row],[Type]]="Checklist",changes[[#This Row],[Type]]="checklist-flat"),1+IF(changes[[#This Row],[Type of change]] = "Edit",COUNTIFS($I$4:changes[[#This Row],[Name]],changes[[#This Row],[Name]], $E$4:changes[[#This Row],[Type of change]], "Edit")),B2342)</f>
        <v>1</v>
      </c>
      <c r="C2343" s="20">
        <v>44873</v>
      </c>
      <c r="D2343" s="2" t="s">
        <v>2584</v>
      </c>
      <c r="E2343" t="s">
        <v>2034</v>
      </c>
      <c r="F2343" s="14" t="s">
        <v>1958</v>
      </c>
      <c r="G2343" s="22" t="s">
        <v>1185</v>
      </c>
      <c r="H2343" t="s">
        <v>15</v>
      </c>
      <c r="I2343" t="s">
        <v>23</v>
      </c>
      <c r="J2343" s="26"/>
      <c r="K2343" s="3" t="s">
        <v>14</v>
      </c>
      <c r="M2343" s="3"/>
    </row>
    <row r="2344" spans="1:13" ht="15.75">
      <c r="A2344" t="s">
        <v>2035</v>
      </c>
      <c r="B2344">
        <f ca="1">IF(OR(changes[[#This Row],[Type]]="Checklist",changes[[#This Row],[Type]]="checklist-flat"),1+IF(changes[[#This Row],[Type of change]] = "Edit",COUNTIFS($I$4:changes[[#This Row],[Name]],changes[[#This Row],[Name]], $E$4:changes[[#This Row],[Type of change]], "Edit")),B2343)</f>
        <v>1</v>
      </c>
      <c r="C2344" s="20">
        <v>44873</v>
      </c>
      <c r="D2344" s="2" t="s">
        <v>2584</v>
      </c>
      <c r="E2344" t="s">
        <v>2034</v>
      </c>
      <c r="F2344" s="14" t="s">
        <v>1958</v>
      </c>
      <c r="G2344" s="22" t="s">
        <v>1185</v>
      </c>
      <c r="H2344" t="s">
        <v>24</v>
      </c>
      <c r="I2344" t="s">
        <v>25</v>
      </c>
      <c r="J2344" s="26"/>
      <c r="K2344" s="3" t="s">
        <v>14</v>
      </c>
      <c r="M2344" s="3"/>
    </row>
    <row r="2345" spans="1:13" ht="15.75">
      <c r="A2345" t="s">
        <v>2035</v>
      </c>
      <c r="B2345">
        <f ca="1">IF(OR(changes[[#This Row],[Type]]="Checklist",changes[[#This Row],[Type]]="checklist-flat"),1+IF(changes[[#This Row],[Type of change]] = "Edit",COUNTIFS($I$4:changes[[#This Row],[Name]],changes[[#This Row],[Name]], $E$4:changes[[#This Row],[Type of change]], "Edit")),B2344)</f>
        <v>1</v>
      </c>
      <c r="C2345" s="20">
        <v>44873</v>
      </c>
      <c r="D2345" s="2" t="s">
        <v>2584</v>
      </c>
      <c r="E2345" t="s">
        <v>2034</v>
      </c>
      <c r="F2345" s="14" t="s">
        <v>1958</v>
      </c>
      <c r="G2345" s="22" t="s">
        <v>1185</v>
      </c>
      <c r="H2345" t="s">
        <v>15</v>
      </c>
      <c r="I2345" t="s">
        <v>618</v>
      </c>
      <c r="J2345" s="26"/>
      <c r="K2345" s="3" t="s">
        <v>14</v>
      </c>
      <c r="M2345" s="3"/>
    </row>
    <row r="2346" spans="1:13">
      <c r="A2346" t="s">
        <v>2035</v>
      </c>
      <c r="B2346">
        <f ca="1">IF(OR(changes[[#This Row],[Type]]="Checklist",changes[[#This Row],[Type]]="checklist-flat"),1+IF(changes[[#This Row],[Type of change]] = "Edit",COUNTIFS($I$4:changes[[#This Row],[Name]],changes[[#This Row],[Name]], $E$4:changes[[#This Row],[Type of change]], "Edit")),B2345)</f>
        <v>1</v>
      </c>
      <c r="C2346" s="20">
        <v>44873</v>
      </c>
      <c r="D2346" s="2" t="s">
        <v>2584</v>
      </c>
      <c r="E2346" t="s">
        <v>2034</v>
      </c>
      <c r="F2346" s="14" t="s">
        <v>1958</v>
      </c>
      <c r="G2346" s="14" t="s">
        <v>1335</v>
      </c>
      <c r="H2346" s="14" t="s">
        <v>12</v>
      </c>
      <c r="I2346" s="14" t="s">
        <v>1335</v>
      </c>
      <c r="J2346" s="27"/>
      <c r="K2346" s="3"/>
      <c r="M2346" s="3"/>
    </row>
    <row r="2347" spans="1:13" ht="15.75">
      <c r="A2347" t="s">
        <v>2035</v>
      </c>
      <c r="B2347">
        <f ca="1">IF(OR(changes[[#This Row],[Type]]="Checklist",changes[[#This Row],[Type]]="checklist-flat"),1+IF(changes[[#This Row],[Type of change]] = "Edit",COUNTIFS($I$4:changes[[#This Row],[Name]],changes[[#This Row],[Name]], $E$4:changes[[#This Row],[Type of change]], "Edit")),B2346)</f>
        <v>1</v>
      </c>
      <c r="C2347" s="20">
        <v>44873</v>
      </c>
      <c r="D2347" s="2" t="s">
        <v>2584</v>
      </c>
      <c r="E2347" t="s">
        <v>2034</v>
      </c>
      <c r="F2347" s="14" t="s">
        <v>1958</v>
      </c>
      <c r="G2347" s="22" t="s">
        <v>1335</v>
      </c>
      <c r="H2347" t="s">
        <v>15</v>
      </c>
      <c r="I2347" t="s">
        <v>22</v>
      </c>
      <c r="J2347" s="26"/>
      <c r="K2347" s="3"/>
      <c r="M2347" s="3"/>
    </row>
    <row r="2348" spans="1:13" ht="15.75">
      <c r="A2348" t="s">
        <v>2035</v>
      </c>
      <c r="B2348">
        <f ca="1">IF(OR(changes[[#This Row],[Type]]="Checklist",changes[[#This Row],[Type]]="checklist-flat"),1+IF(changes[[#This Row],[Type of change]] = "Edit",COUNTIFS($I$4:changes[[#This Row],[Name]],changes[[#This Row],[Name]], $E$4:changes[[#This Row],[Type of change]], "Edit")),B2347)</f>
        <v>1</v>
      </c>
      <c r="C2348" s="20">
        <v>44873</v>
      </c>
      <c r="D2348" s="2" t="s">
        <v>2584</v>
      </c>
      <c r="E2348" t="s">
        <v>2034</v>
      </c>
      <c r="F2348" s="14" t="s">
        <v>1958</v>
      </c>
      <c r="G2348" s="22" t="s">
        <v>1335</v>
      </c>
      <c r="H2348" t="s">
        <v>15</v>
      </c>
      <c r="I2348" t="s">
        <v>23</v>
      </c>
      <c r="J2348" s="26"/>
      <c r="K2348" s="3"/>
      <c r="M2348" s="3"/>
    </row>
    <row r="2349" spans="1:13" ht="15.75">
      <c r="A2349" t="s">
        <v>2035</v>
      </c>
      <c r="B2349">
        <f ca="1">IF(OR(changes[[#This Row],[Type]]="Checklist",changes[[#This Row],[Type]]="checklist-flat"),1+IF(changes[[#This Row],[Type of change]] = "Edit",COUNTIFS($I$4:changes[[#This Row],[Name]],changes[[#This Row],[Name]], $E$4:changes[[#This Row],[Type of change]], "Edit")),B2348)</f>
        <v>1</v>
      </c>
      <c r="C2349" s="20">
        <v>44873</v>
      </c>
      <c r="D2349" s="2" t="s">
        <v>2584</v>
      </c>
      <c r="E2349" t="s">
        <v>2034</v>
      </c>
      <c r="F2349" s="14" t="s">
        <v>1958</v>
      </c>
      <c r="G2349" s="22" t="s">
        <v>1335</v>
      </c>
      <c r="H2349" t="s">
        <v>24</v>
      </c>
      <c r="I2349" t="s">
        <v>25</v>
      </c>
      <c r="J2349" s="26"/>
      <c r="K2349" s="3"/>
      <c r="M2349" s="3"/>
    </row>
    <row r="2350" spans="1:13" ht="15.75">
      <c r="A2350" t="s">
        <v>2035</v>
      </c>
      <c r="B2350">
        <f ca="1">IF(OR(changes[[#This Row],[Type]]="Checklist",changes[[#This Row],[Type]]="checklist-flat"),1+IF(changes[[#This Row],[Type of change]] = "Edit",COUNTIFS($I$4:changes[[#This Row],[Name]],changes[[#This Row],[Name]], $E$4:changes[[#This Row],[Type of change]], "Edit")),B2349)</f>
        <v>1</v>
      </c>
      <c r="C2350" s="20">
        <v>44873</v>
      </c>
      <c r="D2350" s="2" t="s">
        <v>2584</v>
      </c>
      <c r="E2350" t="s">
        <v>2034</v>
      </c>
      <c r="F2350" s="14" t="s">
        <v>1958</v>
      </c>
      <c r="G2350" s="22" t="s">
        <v>1335</v>
      </c>
      <c r="H2350" t="s">
        <v>15</v>
      </c>
      <c r="I2350" t="s">
        <v>618</v>
      </c>
      <c r="J2350" s="26"/>
      <c r="K2350" s="3"/>
      <c r="M2350" s="3"/>
    </row>
    <row r="2351" spans="1:13">
      <c r="A2351" t="s">
        <v>2035</v>
      </c>
      <c r="B2351">
        <f ca="1">IF(OR(changes[[#This Row],[Type]]="Checklist",changes[[#This Row],[Type]]="checklist-flat"),1+IF(changes[[#This Row],[Type of change]] = "Edit",COUNTIFS($I$4:changes[[#This Row],[Name]],changes[[#This Row],[Name]], $E$4:changes[[#This Row],[Type of change]], "Edit")),B2350)</f>
        <v>1</v>
      </c>
      <c r="C2351" s="20">
        <v>44873</v>
      </c>
      <c r="D2351" s="2" t="s">
        <v>2584</v>
      </c>
      <c r="E2351" t="s">
        <v>2034</v>
      </c>
      <c r="F2351" s="14" t="s">
        <v>1958</v>
      </c>
      <c r="G2351" s="14" t="s">
        <v>617</v>
      </c>
      <c r="H2351" s="14" t="s">
        <v>12</v>
      </c>
      <c r="I2351" s="14" t="s">
        <v>617</v>
      </c>
      <c r="J2351" s="27"/>
      <c r="K2351" s="3"/>
      <c r="M2351" s="3"/>
    </row>
    <row r="2352" spans="1:13" ht="15.75">
      <c r="A2352" t="s">
        <v>2035</v>
      </c>
      <c r="B2352">
        <f ca="1">IF(OR(changes[[#This Row],[Type]]="Checklist",changes[[#This Row],[Type]]="checklist-flat"),1+IF(changes[[#This Row],[Type of change]] = "Edit",COUNTIFS($I$4:changes[[#This Row],[Name]],changes[[#This Row],[Name]], $E$4:changes[[#This Row],[Type of change]], "Edit")),B2351)</f>
        <v>1</v>
      </c>
      <c r="C2352" s="20">
        <v>44873</v>
      </c>
      <c r="D2352" s="2" t="s">
        <v>2584</v>
      </c>
      <c r="E2352" t="s">
        <v>2034</v>
      </c>
      <c r="F2352" s="14" t="s">
        <v>1958</v>
      </c>
      <c r="G2352" s="22" t="s">
        <v>617</v>
      </c>
      <c r="H2352" t="s">
        <v>15</v>
      </c>
      <c r="I2352" t="s">
        <v>22</v>
      </c>
      <c r="J2352" s="26"/>
      <c r="K2352" s="3"/>
      <c r="M2352" s="3"/>
    </row>
    <row r="2353" spans="1:13" ht="15.75">
      <c r="A2353" t="s">
        <v>2035</v>
      </c>
      <c r="B2353">
        <f ca="1">IF(OR(changes[[#This Row],[Type]]="Checklist",changes[[#This Row],[Type]]="checklist-flat"),1+IF(changes[[#This Row],[Type of change]] = "Edit",COUNTIFS($I$4:changes[[#This Row],[Name]],changes[[#This Row],[Name]], $E$4:changes[[#This Row],[Type of change]], "Edit")),B2352)</f>
        <v>1</v>
      </c>
      <c r="C2353" s="20">
        <v>44873</v>
      </c>
      <c r="D2353" s="2" t="s">
        <v>2584</v>
      </c>
      <c r="E2353" t="s">
        <v>2034</v>
      </c>
      <c r="F2353" s="14" t="s">
        <v>1958</v>
      </c>
      <c r="G2353" s="22" t="s">
        <v>617</v>
      </c>
      <c r="H2353" t="s">
        <v>15</v>
      </c>
      <c r="I2353" t="s">
        <v>23</v>
      </c>
      <c r="J2353" s="26"/>
      <c r="K2353" s="3"/>
      <c r="M2353" s="3"/>
    </row>
    <row r="2354" spans="1:13" ht="15.75">
      <c r="A2354" t="s">
        <v>2035</v>
      </c>
      <c r="B2354">
        <f ca="1">IF(OR(changes[[#This Row],[Type]]="Checklist",changes[[#This Row],[Type]]="checklist-flat"),1+IF(changes[[#This Row],[Type of change]] = "Edit",COUNTIFS($I$4:changes[[#This Row],[Name]],changes[[#This Row],[Name]], $E$4:changes[[#This Row],[Type of change]], "Edit")),B2353)</f>
        <v>1</v>
      </c>
      <c r="C2354" s="20">
        <v>44873</v>
      </c>
      <c r="D2354" s="2" t="s">
        <v>2584</v>
      </c>
      <c r="E2354" t="s">
        <v>2034</v>
      </c>
      <c r="F2354" s="14" t="s">
        <v>1958</v>
      </c>
      <c r="G2354" s="22" t="s">
        <v>617</v>
      </c>
      <c r="H2354" t="s">
        <v>24</v>
      </c>
      <c r="I2354" t="s">
        <v>25</v>
      </c>
      <c r="J2354" s="26"/>
      <c r="K2354" s="3"/>
      <c r="M2354" s="3"/>
    </row>
    <row r="2355" spans="1:13" ht="15.75">
      <c r="A2355" t="s">
        <v>2035</v>
      </c>
      <c r="B2355">
        <f ca="1">IF(OR(changes[[#This Row],[Type]]="Checklist",changes[[#This Row],[Type]]="checklist-flat"),1+IF(changes[[#This Row],[Type of change]] = "Edit",COUNTIFS($I$4:changes[[#This Row],[Name]],changes[[#This Row],[Name]], $E$4:changes[[#This Row],[Type of change]], "Edit")),B2354)</f>
        <v>1</v>
      </c>
      <c r="C2355" s="20">
        <v>44873</v>
      </c>
      <c r="D2355" s="2" t="s">
        <v>2584</v>
      </c>
      <c r="E2355" t="s">
        <v>2034</v>
      </c>
      <c r="F2355" s="14" t="s">
        <v>1958</v>
      </c>
      <c r="G2355" s="22" t="s">
        <v>617</v>
      </c>
      <c r="H2355" t="s">
        <v>15</v>
      </c>
      <c r="I2355" t="s">
        <v>618</v>
      </c>
      <c r="J2355" s="26"/>
      <c r="K2355" s="3"/>
      <c r="M2355" s="3"/>
    </row>
    <row r="2356" spans="1:13" ht="15.75">
      <c r="A2356" t="s">
        <v>2035</v>
      </c>
      <c r="B2356">
        <f ca="1">IF(OR(changes[[#This Row],[Type]]="Checklist",changes[[#This Row],[Type]]="checklist-flat"),1+IF(changes[[#This Row],[Type of change]] = "Edit",COUNTIFS($I$4:changes[[#This Row],[Name]],changes[[#This Row],[Name]], $E$4:changes[[#This Row],[Type of change]], "Edit")),B2355)</f>
        <v>1</v>
      </c>
      <c r="C2356" s="20">
        <v>44873</v>
      </c>
      <c r="D2356" s="2" t="s">
        <v>2584</v>
      </c>
      <c r="E2356" s="14" t="s">
        <v>2034</v>
      </c>
      <c r="F2356" s="22" t="s">
        <v>1958</v>
      </c>
      <c r="G2356" s="22" t="s">
        <v>1012</v>
      </c>
      <c r="H2356" s="22" t="s">
        <v>12</v>
      </c>
      <c r="I2356" s="22" t="s">
        <v>1012</v>
      </c>
      <c r="J2356" s="27"/>
      <c r="K2356" s="3"/>
      <c r="M2356" s="3"/>
    </row>
    <row r="2357" spans="1:13" ht="15.75">
      <c r="A2357" t="s">
        <v>2035</v>
      </c>
      <c r="B2357">
        <f ca="1">IF(OR(changes[[#This Row],[Type]]="Checklist",changes[[#This Row],[Type]]="checklist-flat"),1+IF(changes[[#This Row],[Type of change]] = "Edit",COUNTIFS($I$4:changes[[#This Row],[Name]],changes[[#This Row],[Name]], $E$4:changes[[#This Row],[Type of change]], "Edit")),B2356)</f>
        <v>1</v>
      </c>
      <c r="C2357" s="20">
        <v>44873</v>
      </c>
      <c r="D2357" s="2" t="s">
        <v>2584</v>
      </c>
      <c r="E2357" t="s">
        <v>2034</v>
      </c>
      <c r="F2357" s="14" t="s">
        <v>1958</v>
      </c>
      <c r="G2357" s="22" t="s">
        <v>1012</v>
      </c>
      <c r="H2357" s="23" t="s">
        <v>15</v>
      </c>
      <c r="I2357" s="25" t="s">
        <v>22</v>
      </c>
      <c r="J2357" s="26"/>
      <c r="K2357" s="3"/>
      <c r="M2357" s="3"/>
    </row>
    <row r="2358" spans="1:13" ht="15.75">
      <c r="A2358" t="s">
        <v>2035</v>
      </c>
      <c r="B2358">
        <f ca="1">IF(OR(changes[[#This Row],[Type]]="Checklist",changes[[#This Row],[Type]]="checklist-flat"),1+IF(changes[[#This Row],[Type of change]] = "Edit",COUNTIFS($I$4:changes[[#This Row],[Name]],changes[[#This Row],[Name]], $E$4:changes[[#This Row],[Type of change]], "Edit")),B2357)</f>
        <v>1</v>
      </c>
      <c r="C2358" s="20">
        <v>44873</v>
      </c>
      <c r="D2358" s="2" t="s">
        <v>2584</v>
      </c>
      <c r="E2358" t="s">
        <v>2034</v>
      </c>
      <c r="F2358" s="14" t="s">
        <v>1958</v>
      </c>
      <c r="G2358" s="22" t="s">
        <v>1012</v>
      </c>
      <c r="H2358" s="3" t="s">
        <v>15</v>
      </c>
      <c r="I2358" s="22" t="s">
        <v>23</v>
      </c>
      <c r="J2358" s="27"/>
      <c r="K2358" s="3"/>
      <c r="M2358" s="3"/>
    </row>
    <row r="2359" spans="1:13" ht="15.75">
      <c r="A2359" t="s">
        <v>2035</v>
      </c>
      <c r="B2359">
        <f ca="1">IF(OR(changes[[#This Row],[Type]]="Checklist",changes[[#This Row],[Type]]="checklist-flat"),1+IF(changes[[#This Row],[Type of change]] = "Edit",COUNTIFS($I$4:changes[[#This Row],[Name]],changes[[#This Row],[Name]], $E$4:changes[[#This Row],[Type of change]], "Edit")),B2358)</f>
        <v>1</v>
      </c>
      <c r="C2359" s="20">
        <v>44873</v>
      </c>
      <c r="D2359" s="2" t="s">
        <v>2584</v>
      </c>
      <c r="E2359" t="s">
        <v>2034</v>
      </c>
      <c r="F2359" s="14" t="s">
        <v>1958</v>
      </c>
      <c r="G2359" s="22" t="s">
        <v>1012</v>
      </c>
      <c r="H2359" s="3" t="s">
        <v>24</v>
      </c>
      <c r="I2359" s="22" t="s">
        <v>25</v>
      </c>
      <c r="J2359" s="27"/>
      <c r="K2359" s="3"/>
      <c r="M2359" s="3"/>
    </row>
    <row r="2360" spans="1:13" ht="15.75">
      <c r="A2360" t="s">
        <v>2035</v>
      </c>
      <c r="B2360">
        <f ca="1">IF(OR(changes[[#This Row],[Type]]="Checklist",changes[[#This Row],[Type]]="checklist-flat"),1+IF(changes[[#This Row],[Type of change]] = "Edit",COUNTIFS($I$4:changes[[#This Row],[Name]],changes[[#This Row],[Name]], $E$4:changes[[#This Row],[Type of change]], "Edit")),B2359)</f>
        <v>1</v>
      </c>
      <c r="C2360" s="20">
        <v>44873</v>
      </c>
      <c r="D2360" s="2" t="s">
        <v>2584</v>
      </c>
      <c r="E2360" t="s">
        <v>2034</v>
      </c>
      <c r="F2360" s="14" t="s">
        <v>1958</v>
      </c>
      <c r="G2360" s="22" t="s">
        <v>1012</v>
      </c>
      <c r="H2360" s="3" t="s">
        <v>15</v>
      </c>
      <c r="I2360" s="22" t="s">
        <v>618</v>
      </c>
      <c r="J2360" s="27"/>
      <c r="K2360" s="3"/>
      <c r="M2360" s="3"/>
    </row>
    <row r="2361" spans="1:13" ht="15.75" customHeight="1">
      <c r="A2361" t="s">
        <v>2035</v>
      </c>
      <c r="B2361">
        <f ca="1">IF(OR(changes[[#This Row],[Type]]="Checklist",changes[[#This Row],[Type]]="checklist-flat"),1+IF(changes[[#This Row],[Type of change]] = "Edit",COUNTIFS($I$4:changes[[#This Row],[Name]],changes[[#This Row],[Name]], $E$4:changes[[#This Row],[Type of change]], "Edit")),B2360)</f>
        <v>2</v>
      </c>
      <c r="C2361" s="20">
        <v>44880</v>
      </c>
      <c r="D2361" s="2" t="s">
        <v>2514</v>
      </c>
      <c r="E2361" t="s">
        <v>2024</v>
      </c>
      <c r="F2361" s="14" t="s">
        <v>1959</v>
      </c>
      <c r="G2361" s="14" t="s">
        <v>1433</v>
      </c>
      <c r="H2361" s="71" t="s">
        <v>430</v>
      </c>
      <c r="I2361" s="71" t="s">
        <v>1433</v>
      </c>
      <c r="J2361" s="26"/>
      <c r="K2361" s="3" t="s">
        <v>14</v>
      </c>
      <c r="L2361" t="s">
        <v>2589</v>
      </c>
      <c r="M2361" s="3"/>
    </row>
    <row r="2362" spans="1:13" ht="15.75">
      <c r="A2362" t="s">
        <v>2035</v>
      </c>
      <c r="B2362">
        <f ca="1">IF(OR(changes[[#This Row],[Type]]="Checklist",changes[[#This Row],[Type]]="checklist-flat"),1+IF(changes[[#This Row],[Type of change]] = "Edit",COUNTIFS($I$4:changes[[#This Row],[Name]],changes[[#This Row],[Name]], $E$4:changes[[#This Row],[Type of change]], "Edit")),B2361)</f>
        <v>2</v>
      </c>
      <c r="C2362" s="20">
        <v>44880</v>
      </c>
      <c r="D2362" s="2" t="s">
        <v>2514</v>
      </c>
      <c r="E2362" t="s">
        <v>2024</v>
      </c>
      <c r="F2362" s="14" t="s">
        <v>1959</v>
      </c>
      <c r="G2362" s="14" t="s">
        <v>1433</v>
      </c>
      <c r="H2362" s="23" t="s">
        <v>432</v>
      </c>
      <c r="I2362" s="25" t="s">
        <v>1337</v>
      </c>
      <c r="J2362" s="26"/>
      <c r="K2362" s="3" t="s">
        <v>14</v>
      </c>
      <c r="L2362" t="s">
        <v>2589</v>
      </c>
      <c r="M2362" s="3"/>
    </row>
    <row r="2363" spans="1:13" ht="15.75">
      <c r="A2363" t="s">
        <v>2035</v>
      </c>
      <c r="B2363">
        <f ca="1">IF(OR(changes[[#This Row],[Type]]="Checklist",changes[[#This Row],[Type]]="checklist-flat"),1+IF(changes[[#This Row],[Type of change]] = "Edit",COUNTIFS($I$4:changes[[#This Row],[Name]],changes[[#This Row],[Name]], $E$4:changes[[#This Row],[Type of change]], "Edit")),B2362)</f>
        <v>2</v>
      </c>
      <c r="C2363" s="20">
        <v>44880</v>
      </c>
      <c r="D2363" s="2" t="s">
        <v>2514</v>
      </c>
      <c r="E2363" t="s">
        <v>2024</v>
      </c>
      <c r="F2363" s="14" t="s">
        <v>1959</v>
      </c>
      <c r="G2363" s="14" t="s">
        <v>1433</v>
      </c>
      <c r="H2363" s="3" t="s">
        <v>15</v>
      </c>
      <c r="I2363" s="22" t="s">
        <v>1434</v>
      </c>
      <c r="J2363" s="27"/>
      <c r="K2363" s="3" t="s">
        <v>14</v>
      </c>
      <c r="L2363" t="s">
        <v>2589</v>
      </c>
      <c r="M2363" s="3"/>
    </row>
    <row r="2364" spans="1:13" ht="15.75" customHeight="1">
      <c r="A2364" t="s">
        <v>2035</v>
      </c>
      <c r="B2364">
        <f ca="1">IF(OR(changes[[#This Row],[Type]]="Checklist",changes[[#This Row],[Type]]="checklist-flat"),1+IF(changes[[#This Row],[Type of change]] = "Edit",COUNTIFS($I$4:changes[[#This Row],[Name]],changes[[#This Row],[Name]], $E$4:changes[[#This Row],[Type of change]], "Edit")),B2363)</f>
        <v>2</v>
      </c>
      <c r="C2364" s="20">
        <v>44880</v>
      </c>
      <c r="D2364" s="2" t="s">
        <v>2514</v>
      </c>
      <c r="E2364" t="s">
        <v>2024</v>
      </c>
      <c r="F2364" s="14" t="s">
        <v>1959</v>
      </c>
      <c r="G2364" s="14" t="s">
        <v>1433</v>
      </c>
      <c r="H2364" s="72" t="s">
        <v>15</v>
      </c>
      <c r="I2364" s="72" t="s">
        <v>1435</v>
      </c>
      <c r="J2364" s="27"/>
      <c r="K2364" s="3" t="s">
        <v>14</v>
      </c>
      <c r="L2364" t="s">
        <v>2589</v>
      </c>
      <c r="M2364" s="3"/>
    </row>
    <row r="2365" spans="1:13" ht="15.75" customHeight="1">
      <c r="A2365" t="s">
        <v>2035</v>
      </c>
      <c r="B2365">
        <f ca="1">IF(OR(changes[[#This Row],[Type]]="Checklist",changes[[#This Row],[Type]]="checklist-flat"),1+IF(changes[[#This Row],[Type of change]] = "Edit",COUNTIFS($I$4:changes[[#This Row],[Name]],changes[[#This Row],[Name]], $E$4:changes[[#This Row],[Type of change]], "Edit")),B2364)</f>
        <v>2</v>
      </c>
      <c r="C2365" s="20">
        <v>44880</v>
      </c>
      <c r="D2365" s="2" t="s">
        <v>2514</v>
      </c>
      <c r="E2365" t="s">
        <v>2024</v>
      </c>
      <c r="F2365" s="14" t="s">
        <v>1959</v>
      </c>
      <c r="G2365" s="14" t="s">
        <v>1433</v>
      </c>
      <c r="H2365" s="72" t="s">
        <v>15</v>
      </c>
      <c r="I2365" s="72" t="s">
        <v>1436</v>
      </c>
      <c r="J2365" s="27"/>
      <c r="K2365" s="3" t="s">
        <v>14</v>
      </c>
      <c r="L2365" t="s">
        <v>2589</v>
      </c>
      <c r="M2365" s="3"/>
    </row>
    <row r="2366" spans="1:13" ht="15.75" customHeight="1">
      <c r="A2366" t="s">
        <v>2035</v>
      </c>
      <c r="B2366">
        <f ca="1">IF(OR(changes[[#This Row],[Type]]="Checklist",changes[[#This Row],[Type]]="checklist-flat"),1+IF(changes[[#This Row],[Type of change]] = "Edit",COUNTIFS($I$4:changes[[#This Row],[Name]],changes[[#This Row],[Name]], $E$4:changes[[#This Row],[Type of change]], "Edit")),B2365)</f>
        <v>2</v>
      </c>
      <c r="C2366" s="20">
        <v>44880</v>
      </c>
      <c r="D2366" s="2" t="s">
        <v>2514</v>
      </c>
      <c r="E2366" t="s">
        <v>2024</v>
      </c>
      <c r="F2366" s="14" t="s">
        <v>1959</v>
      </c>
      <c r="G2366" s="14" t="s">
        <v>1433</v>
      </c>
      <c r="H2366" s="14" t="s">
        <v>15</v>
      </c>
      <c r="I2366" s="14" t="s">
        <v>1437</v>
      </c>
      <c r="J2366" s="27"/>
      <c r="K2366" s="3" t="s">
        <v>14</v>
      </c>
      <c r="L2366" t="s">
        <v>2589</v>
      </c>
      <c r="M2366" s="3"/>
    </row>
    <row r="2367" spans="1:13" ht="15.75">
      <c r="A2367" t="s">
        <v>2035</v>
      </c>
      <c r="B2367">
        <f ca="1">IF(OR(changes[[#This Row],[Type]]="Checklist",changes[[#This Row],[Type]]="checklist-flat"),1+IF(changes[[#This Row],[Type of change]] = "Edit",COUNTIFS($I$4:changes[[#This Row],[Name]],changes[[#This Row],[Name]], $E$4:changes[[#This Row],[Type of change]], "Edit")),B2366)</f>
        <v>2</v>
      </c>
      <c r="C2367" s="20">
        <v>44880</v>
      </c>
      <c r="D2367" s="2" t="s">
        <v>2514</v>
      </c>
      <c r="E2367" t="s">
        <v>2024</v>
      </c>
      <c r="F2367" s="14" t="s">
        <v>1959</v>
      </c>
      <c r="G2367" s="14" t="s">
        <v>1433</v>
      </c>
      <c r="H2367" s="3" t="s">
        <v>432</v>
      </c>
      <c r="I2367" s="22" t="s">
        <v>1342</v>
      </c>
      <c r="J2367" s="27"/>
      <c r="K2367" s="3" t="s">
        <v>14</v>
      </c>
      <c r="L2367" t="s">
        <v>2589</v>
      </c>
      <c r="M2367" s="3"/>
    </row>
    <row r="2368" spans="1:13" ht="15.75">
      <c r="A2368" t="s">
        <v>2035</v>
      </c>
      <c r="B2368">
        <f ca="1">IF(OR(changes[[#This Row],[Type]]="Checklist",changes[[#This Row],[Type]]="checklist-flat"),1+IF(changes[[#This Row],[Type of change]] = "Edit",COUNTIFS($I$4:changes[[#This Row],[Name]],changes[[#This Row],[Name]], $E$4:changes[[#This Row],[Type of change]], "Edit")),B2367)</f>
        <v>2</v>
      </c>
      <c r="C2368" s="20">
        <v>44880</v>
      </c>
      <c r="D2368" s="2" t="s">
        <v>2514</v>
      </c>
      <c r="E2368" t="s">
        <v>2024</v>
      </c>
      <c r="F2368" s="14" t="s">
        <v>1959</v>
      </c>
      <c r="G2368" s="14" t="s">
        <v>1433</v>
      </c>
      <c r="H2368" s="3" t="s">
        <v>15</v>
      </c>
      <c r="I2368" s="22" t="s">
        <v>1267</v>
      </c>
      <c r="J2368" s="27"/>
      <c r="K2368" s="3" t="s">
        <v>14</v>
      </c>
      <c r="L2368" t="s">
        <v>2589</v>
      </c>
      <c r="M2368" s="3"/>
    </row>
    <row r="2369" spans="1:13" ht="15.75" customHeight="1">
      <c r="A2369" t="s">
        <v>2035</v>
      </c>
      <c r="B2369">
        <f ca="1">IF(OR(changes[[#This Row],[Type]]="Checklist",changes[[#This Row],[Type]]="checklist-flat"),1+IF(changes[[#This Row],[Type of change]] = "Edit",COUNTIFS($I$4:changes[[#This Row],[Name]],changes[[#This Row],[Name]], $E$4:changes[[#This Row],[Type of change]], "Edit")),B2368)</f>
        <v>2</v>
      </c>
      <c r="C2369" s="20">
        <v>44880</v>
      </c>
      <c r="D2369" s="2" t="s">
        <v>2514</v>
      </c>
      <c r="E2369" t="s">
        <v>2024</v>
      </c>
      <c r="F2369" s="14" t="s">
        <v>1959</v>
      </c>
      <c r="G2369" s="14" t="s">
        <v>1433</v>
      </c>
      <c r="H2369" s="72" t="s">
        <v>15</v>
      </c>
      <c r="I2369" s="72" t="s">
        <v>1438</v>
      </c>
      <c r="J2369" s="27"/>
      <c r="K2369" s="3" t="s">
        <v>14</v>
      </c>
      <c r="L2369" t="s">
        <v>2589</v>
      </c>
      <c r="M2369" s="3"/>
    </row>
    <row r="2370" spans="1:13" ht="15.75" customHeight="1">
      <c r="A2370" t="s">
        <v>2035</v>
      </c>
      <c r="B2370">
        <f ca="1">IF(OR(changes[[#This Row],[Type]]="Checklist",changes[[#This Row],[Type]]="checklist-flat"),1+IF(changes[[#This Row],[Type of change]] = "Edit",COUNTIFS($I$4:changes[[#This Row],[Name]],changes[[#This Row],[Name]], $E$4:changes[[#This Row],[Type of change]], "Edit")),B2369)</f>
        <v>2</v>
      </c>
      <c r="C2370" s="20">
        <v>44880</v>
      </c>
      <c r="D2370" s="2" t="s">
        <v>2514</v>
      </c>
      <c r="E2370" t="s">
        <v>2024</v>
      </c>
      <c r="F2370" s="14" t="s">
        <v>1959</v>
      </c>
      <c r="G2370" s="14" t="s">
        <v>1433</v>
      </c>
      <c r="H2370" s="72" t="s">
        <v>15</v>
      </c>
      <c r="I2370" s="72" t="s">
        <v>1439</v>
      </c>
      <c r="J2370" s="27"/>
      <c r="K2370" s="3" t="s">
        <v>14</v>
      </c>
      <c r="L2370" t="s">
        <v>2589</v>
      </c>
      <c r="M2370" s="3"/>
    </row>
    <row r="2371" spans="1:13" ht="15.75" customHeight="1">
      <c r="A2371" t="s">
        <v>2035</v>
      </c>
      <c r="B2371">
        <f ca="1">IF(OR(changes[[#This Row],[Type]]="Checklist",changes[[#This Row],[Type]]="checklist-flat"),1+IF(changes[[#This Row],[Type of change]] = "Edit",COUNTIFS($I$4:changes[[#This Row],[Name]],changes[[#This Row],[Name]], $E$4:changes[[#This Row],[Type of change]], "Edit")),B2370)</f>
        <v>2</v>
      </c>
      <c r="C2371" s="20">
        <v>44880</v>
      </c>
      <c r="D2371" s="2" t="s">
        <v>2514</v>
      </c>
      <c r="E2371" t="s">
        <v>2024</v>
      </c>
      <c r="F2371" s="14" t="s">
        <v>1959</v>
      </c>
      <c r="G2371" s="14" t="s">
        <v>1433</v>
      </c>
      <c r="H2371" s="14" t="s">
        <v>15</v>
      </c>
      <c r="I2371" s="14" t="s">
        <v>1440</v>
      </c>
      <c r="J2371" s="27"/>
      <c r="K2371" s="3" t="s">
        <v>14</v>
      </c>
      <c r="L2371" t="s">
        <v>2589</v>
      </c>
      <c r="M2371" s="3"/>
    </row>
    <row r="2372" spans="1:13" ht="15.75">
      <c r="A2372" t="s">
        <v>2035</v>
      </c>
      <c r="B2372">
        <f ca="1">IF(OR(changes[[#This Row],[Type]]="Checklist",changes[[#This Row],[Type]]="checklist-flat"),1+IF(changes[[#This Row],[Type of change]] = "Edit",COUNTIFS($I$4:changes[[#This Row],[Name]],changes[[#This Row],[Name]], $E$4:changes[[#This Row],[Type of change]], "Edit")),B2371)</f>
        <v>2</v>
      </c>
      <c r="C2372" s="20">
        <v>44880</v>
      </c>
      <c r="D2372" s="2" t="s">
        <v>2514</v>
      </c>
      <c r="E2372" t="s">
        <v>2024</v>
      </c>
      <c r="F2372" s="14" t="s">
        <v>1959</v>
      </c>
      <c r="G2372" s="14" t="s">
        <v>1433</v>
      </c>
      <c r="H2372" s="3" t="s">
        <v>15</v>
      </c>
      <c r="I2372" s="22" t="s">
        <v>1441</v>
      </c>
      <c r="J2372" s="27"/>
      <c r="K2372" s="3" t="s">
        <v>14</v>
      </c>
      <c r="L2372" t="s">
        <v>2589</v>
      </c>
      <c r="M2372" s="3" t="s">
        <v>2623</v>
      </c>
    </row>
    <row r="2373" spans="1:13" ht="15.75" customHeight="1">
      <c r="A2373" t="s">
        <v>2035</v>
      </c>
      <c r="B2373">
        <f ca="1">IF(OR(changes[[#This Row],[Type]]="Checklist",changes[[#This Row],[Type]]="checklist-flat"),1+IF(changes[[#This Row],[Type of change]] = "Edit",COUNTIFS($I$4:changes[[#This Row],[Name]],changes[[#This Row],[Name]], $E$4:changes[[#This Row],[Type of change]], "Edit")),B2372)</f>
        <v>2</v>
      </c>
      <c r="C2373" s="20">
        <v>44880</v>
      </c>
      <c r="D2373" s="2" t="s">
        <v>2514</v>
      </c>
      <c r="E2373" t="s">
        <v>2024</v>
      </c>
      <c r="F2373" s="14" t="s">
        <v>1959</v>
      </c>
      <c r="G2373" s="14" t="s">
        <v>1433</v>
      </c>
      <c r="H2373" s="72" t="s">
        <v>15</v>
      </c>
      <c r="I2373" s="72" t="s">
        <v>1442</v>
      </c>
      <c r="J2373" s="27"/>
      <c r="K2373" s="3" t="s">
        <v>14</v>
      </c>
      <c r="L2373" t="s">
        <v>2589</v>
      </c>
      <c r="M2373" s="3" t="s">
        <v>2623</v>
      </c>
    </row>
    <row r="2374" spans="1:13" ht="15.75" customHeight="1">
      <c r="A2374" t="s">
        <v>2035</v>
      </c>
      <c r="B2374">
        <f ca="1">IF(OR(changes[[#This Row],[Type]]="Checklist",changes[[#This Row],[Type]]="checklist-flat"),1+IF(changes[[#This Row],[Type of change]] = "Edit",COUNTIFS($I$4:changes[[#This Row],[Name]],changes[[#This Row],[Name]], $E$4:changes[[#This Row],[Type of change]], "Edit")),B2373)</f>
        <v>2</v>
      </c>
      <c r="C2374" s="20">
        <v>44880</v>
      </c>
      <c r="D2374" s="2" t="s">
        <v>2514</v>
      </c>
      <c r="E2374" t="s">
        <v>2024</v>
      </c>
      <c r="F2374" s="14" t="s">
        <v>1959</v>
      </c>
      <c r="G2374" s="14" t="s">
        <v>1433</v>
      </c>
      <c r="H2374" s="72" t="s">
        <v>15</v>
      </c>
      <c r="I2374" s="72" t="s">
        <v>1443</v>
      </c>
      <c r="J2374" s="27"/>
      <c r="K2374" s="3" t="s">
        <v>14</v>
      </c>
      <c r="L2374" t="s">
        <v>2589</v>
      </c>
      <c r="M2374" s="3" t="s">
        <v>2623</v>
      </c>
    </row>
    <row r="2375" spans="1:13" ht="15.75" customHeight="1">
      <c r="A2375" t="s">
        <v>2035</v>
      </c>
      <c r="B2375">
        <f ca="1">IF(OR(changes[[#This Row],[Type]]="Checklist",changes[[#This Row],[Type]]="checklist-flat"),1+IF(changes[[#This Row],[Type of change]] = "Edit",COUNTIFS($I$4:changes[[#This Row],[Name]],changes[[#This Row],[Name]], $E$4:changes[[#This Row],[Type of change]], "Edit")),B2374)</f>
        <v>2</v>
      </c>
      <c r="C2375" s="20">
        <v>44880</v>
      </c>
      <c r="D2375" s="2" t="s">
        <v>2514</v>
      </c>
      <c r="E2375" t="s">
        <v>2024</v>
      </c>
      <c r="F2375" s="14" t="s">
        <v>1959</v>
      </c>
      <c r="G2375" s="14" t="s">
        <v>1433</v>
      </c>
      <c r="H2375" s="14" t="s">
        <v>15</v>
      </c>
      <c r="I2375" s="14" t="s">
        <v>1444</v>
      </c>
      <c r="J2375" s="27"/>
      <c r="K2375" s="3" t="s">
        <v>14</v>
      </c>
      <c r="L2375" t="s">
        <v>2589</v>
      </c>
      <c r="M2375" s="3" t="s">
        <v>2623</v>
      </c>
    </row>
    <row r="2376" spans="1:13" ht="15.75">
      <c r="A2376" t="s">
        <v>2035</v>
      </c>
      <c r="B2376">
        <f ca="1">IF(OR(changes[[#This Row],[Type]]="Checklist",changes[[#This Row],[Type]]="checklist-flat"),1+IF(changes[[#This Row],[Type of change]] = "Edit",COUNTIFS($I$4:changes[[#This Row],[Name]],changes[[#This Row],[Name]], $E$4:changes[[#This Row],[Type of change]], "Edit")),B2375)</f>
        <v>2</v>
      </c>
      <c r="C2376" s="20">
        <v>44880</v>
      </c>
      <c r="D2376" s="2" t="s">
        <v>2514</v>
      </c>
      <c r="E2376" t="s">
        <v>2024</v>
      </c>
      <c r="F2376" s="14" t="s">
        <v>1959</v>
      </c>
      <c r="G2376" s="14" t="s">
        <v>1433</v>
      </c>
      <c r="H2376" s="3" t="s">
        <v>15</v>
      </c>
      <c r="I2376" s="22" t="s">
        <v>1445</v>
      </c>
      <c r="J2376" s="27"/>
      <c r="K2376" s="3" t="s">
        <v>14</v>
      </c>
      <c r="L2376" t="s">
        <v>2589</v>
      </c>
      <c r="M2376" s="3" t="s">
        <v>2623</v>
      </c>
    </row>
    <row r="2377" spans="1:13" ht="15.75">
      <c r="A2377" t="s">
        <v>2035</v>
      </c>
      <c r="B2377">
        <f ca="1">IF(OR(changes[[#This Row],[Type]]="Checklist",changes[[#This Row],[Type]]="checklist-flat"),1+IF(changes[[#This Row],[Type of change]] = "Edit",COUNTIFS($I$4:changes[[#This Row],[Name]],changes[[#This Row],[Name]], $E$4:changes[[#This Row],[Type of change]], "Edit")),B2376)</f>
        <v>2</v>
      </c>
      <c r="C2377" s="20">
        <v>44880</v>
      </c>
      <c r="D2377" s="2" t="s">
        <v>2514</v>
      </c>
      <c r="E2377" t="s">
        <v>2024</v>
      </c>
      <c r="F2377" s="14" t="s">
        <v>1959</v>
      </c>
      <c r="G2377" s="14" t="s">
        <v>1433</v>
      </c>
      <c r="H2377" s="3" t="s">
        <v>15</v>
      </c>
      <c r="I2377" s="22" t="s">
        <v>1446</v>
      </c>
      <c r="J2377" s="27"/>
      <c r="K2377" s="3" t="s">
        <v>14</v>
      </c>
      <c r="L2377" t="s">
        <v>2589</v>
      </c>
      <c r="M2377" s="3" t="s">
        <v>2623</v>
      </c>
    </row>
    <row r="2378" spans="1:13" ht="15.75" customHeight="1">
      <c r="A2378" t="s">
        <v>2035</v>
      </c>
      <c r="B2378">
        <f ca="1">IF(OR(changes[[#This Row],[Type]]="Checklist",changes[[#This Row],[Type]]="checklist-flat"),1+IF(changes[[#This Row],[Type of change]] = "Edit",COUNTIFS($I$4:changes[[#This Row],[Name]],changes[[#This Row],[Name]], $E$4:changes[[#This Row],[Type of change]], "Edit")),B2377)</f>
        <v>2</v>
      </c>
      <c r="C2378" s="20">
        <v>44880</v>
      </c>
      <c r="D2378" s="2" t="s">
        <v>2514</v>
      </c>
      <c r="E2378" t="s">
        <v>2024</v>
      </c>
      <c r="F2378" s="14" t="s">
        <v>1959</v>
      </c>
      <c r="G2378" s="14" t="s">
        <v>1433</v>
      </c>
      <c r="H2378" s="72" t="s">
        <v>15</v>
      </c>
      <c r="I2378" s="72" t="s">
        <v>1473</v>
      </c>
      <c r="J2378" s="27"/>
      <c r="K2378" s="3" t="s">
        <v>14</v>
      </c>
      <c r="L2378" t="s">
        <v>2589</v>
      </c>
      <c r="M2378" s="3" t="s">
        <v>2623</v>
      </c>
    </row>
    <row r="2379" spans="1:13" ht="15.75" customHeight="1">
      <c r="A2379" t="s">
        <v>2035</v>
      </c>
      <c r="B2379">
        <f ca="1">IF(OR(changes[[#This Row],[Type]]="Checklist",changes[[#This Row],[Type]]="checklist-flat"),1+IF(changes[[#This Row],[Type of change]] = "Edit",COUNTIFS($I$4:changes[[#This Row],[Name]],changes[[#This Row],[Name]], $E$4:changes[[#This Row],[Type of change]], "Edit")),B2378)</f>
        <v>2</v>
      </c>
      <c r="C2379" s="20">
        <v>44880</v>
      </c>
      <c r="D2379" s="2" t="s">
        <v>2514</v>
      </c>
      <c r="E2379" t="s">
        <v>2024</v>
      </c>
      <c r="F2379" s="14" t="s">
        <v>1959</v>
      </c>
      <c r="G2379" s="14" t="s">
        <v>1433</v>
      </c>
      <c r="H2379" s="72" t="s">
        <v>15</v>
      </c>
      <c r="I2379" s="72" t="s">
        <v>1448</v>
      </c>
      <c r="J2379" s="27"/>
      <c r="K2379" s="3" t="s">
        <v>14</v>
      </c>
      <c r="L2379" t="s">
        <v>2589</v>
      </c>
      <c r="M2379" s="3"/>
    </row>
    <row r="2380" spans="1:13" ht="15.75" customHeight="1">
      <c r="A2380" t="s">
        <v>2035</v>
      </c>
      <c r="B2380">
        <f ca="1">IF(OR(changes[[#This Row],[Type]]="Checklist",changes[[#This Row],[Type]]="checklist-flat"),1+IF(changes[[#This Row],[Type of change]] = "Edit",COUNTIFS($I$4:changes[[#This Row],[Name]],changes[[#This Row],[Name]], $E$4:changes[[#This Row],[Type of change]], "Edit")),B2379)</f>
        <v>2</v>
      </c>
      <c r="C2380" s="20">
        <v>44880</v>
      </c>
      <c r="D2380" s="2" t="s">
        <v>2514</v>
      </c>
      <c r="E2380" t="s">
        <v>2024</v>
      </c>
      <c r="F2380" s="14" t="s">
        <v>1959</v>
      </c>
      <c r="G2380" s="14" t="s">
        <v>1433</v>
      </c>
      <c r="H2380" s="14" t="s">
        <v>15</v>
      </c>
      <c r="I2380" s="14" t="s">
        <v>1449</v>
      </c>
      <c r="J2380" s="27"/>
      <c r="K2380" s="3" t="s">
        <v>14</v>
      </c>
      <c r="L2380" t="s">
        <v>2589</v>
      </c>
      <c r="M2380" s="3" t="s">
        <v>2623</v>
      </c>
    </row>
    <row r="2381" spans="1:13" ht="15.75">
      <c r="A2381" t="s">
        <v>2035</v>
      </c>
      <c r="B2381">
        <f ca="1">IF(OR(changes[[#This Row],[Type]]="Checklist",changes[[#This Row],[Type]]="checklist-flat"),1+IF(changes[[#This Row],[Type of change]] = "Edit",COUNTIFS($I$4:changes[[#This Row],[Name]],changes[[#This Row],[Name]], $E$4:changes[[#This Row],[Type of change]], "Edit")),B2380)</f>
        <v>2</v>
      </c>
      <c r="C2381" s="20">
        <v>44880</v>
      </c>
      <c r="D2381" s="2" t="s">
        <v>2514</v>
      </c>
      <c r="E2381" t="s">
        <v>2024</v>
      </c>
      <c r="F2381" s="14" t="s">
        <v>1959</v>
      </c>
      <c r="G2381" s="14" t="s">
        <v>1433</v>
      </c>
      <c r="H2381" s="3" t="s">
        <v>15</v>
      </c>
      <c r="I2381" s="22" t="s">
        <v>1450</v>
      </c>
      <c r="J2381" s="27"/>
      <c r="K2381" s="3" t="s">
        <v>14</v>
      </c>
      <c r="L2381" t="s">
        <v>2589</v>
      </c>
      <c r="M2381" s="3" t="s">
        <v>2623</v>
      </c>
    </row>
    <row r="2382" spans="1:13" ht="15.75">
      <c r="A2382" t="s">
        <v>2035</v>
      </c>
      <c r="B2382">
        <f ca="1">IF(OR(changes[[#This Row],[Type]]="Checklist",changes[[#This Row],[Type]]="checklist-flat"),1+IF(changes[[#This Row],[Type of change]] = "Edit",COUNTIFS($I$4:changes[[#This Row],[Name]],changes[[#This Row],[Name]], $E$4:changes[[#This Row],[Type of change]], "Edit")),B2381)</f>
        <v>2</v>
      </c>
      <c r="C2382" s="20">
        <v>44880</v>
      </c>
      <c r="D2382" s="2" t="s">
        <v>2514</v>
      </c>
      <c r="E2382" t="s">
        <v>2024</v>
      </c>
      <c r="F2382" s="14" t="s">
        <v>1959</v>
      </c>
      <c r="G2382" s="14" t="s">
        <v>1433</v>
      </c>
      <c r="H2382" s="3" t="s">
        <v>15</v>
      </c>
      <c r="I2382" s="22" t="s">
        <v>1451</v>
      </c>
      <c r="J2382" s="27"/>
      <c r="K2382" s="3" t="s">
        <v>14</v>
      </c>
      <c r="L2382" t="s">
        <v>2589</v>
      </c>
      <c r="M2382" s="3" t="s">
        <v>2623</v>
      </c>
    </row>
    <row r="2383" spans="1:13" ht="15.75" customHeight="1">
      <c r="A2383" t="s">
        <v>2035</v>
      </c>
      <c r="B2383">
        <f ca="1">IF(OR(changes[[#This Row],[Type]]="Checklist",changes[[#This Row],[Type]]="checklist-flat"),1+IF(changes[[#This Row],[Type of change]] = "Edit",COUNTIFS($I$4:changes[[#This Row],[Name]],changes[[#This Row],[Name]], $E$4:changes[[#This Row],[Type of change]], "Edit")),B2382)</f>
        <v>2</v>
      </c>
      <c r="C2383" s="20">
        <v>44880</v>
      </c>
      <c r="D2383" s="2" t="s">
        <v>2514</v>
      </c>
      <c r="E2383" t="s">
        <v>2024</v>
      </c>
      <c r="F2383" s="14" t="s">
        <v>1959</v>
      </c>
      <c r="G2383" s="14" t="s">
        <v>1433</v>
      </c>
      <c r="H2383" s="72" t="s">
        <v>15</v>
      </c>
      <c r="I2383" s="72" t="s">
        <v>1452</v>
      </c>
      <c r="J2383" s="27"/>
      <c r="K2383" s="3" t="s">
        <v>14</v>
      </c>
      <c r="L2383" t="s">
        <v>2589</v>
      </c>
      <c r="M2383" s="3"/>
    </row>
    <row r="2384" spans="1:13" ht="15.75" customHeight="1">
      <c r="A2384" t="s">
        <v>2035</v>
      </c>
      <c r="B2384">
        <f ca="1">IF(OR(changes[[#This Row],[Type]]="Checklist",changes[[#This Row],[Type]]="checklist-flat"),1+IF(changes[[#This Row],[Type of change]] = "Edit",COUNTIFS($I$4:changes[[#This Row],[Name]],changes[[#This Row],[Name]], $E$4:changes[[#This Row],[Type of change]], "Edit")),B2383)</f>
        <v>2</v>
      </c>
      <c r="C2384" s="20">
        <v>44880</v>
      </c>
      <c r="D2384" s="2" t="s">
        <v>2514</v>
      </c>
      <c r="E2384" t="s">
        <v>2024</v>
      </c>
      <c r="F2384" s="14" t="s">
        <v>1959</v>
      </c>
      <c r="G2384" s="14" t="s">
        <v>1433</v>
      </c>
      <c r="H2384" s="72" t="s">
        <v>15</v>
      </c>
      <c r="I2384" s="72" t="s">
        <v>1453</v>
      </c>
      <c r="J2384" s="27"/>
      <c r="K2384" s="3" t="s">
        <v>14</v>
      </c>
      <c r="L2384" t="s">
        <v>2589</v>
      </c>
      <c r="M2384" s="3"/>
    </row>
    <row r="2385" spans="1:13" ht="15.75" customHeight="1">
      <c r="A2385" t="s">
        <v>2035</v>
      </c>
      <c r="B2385">
        <f ca="1">IF(OR(changes[[#This Row],[Type]]="Checklist",changes[[#This Row],[Type]]="checklist-flat"),1+IF(changes[[#This Row],[Type of change]] = "Edit",COUNTIFS($I$4:changes[[#This Row],[Name]],changes[[#This Row],[Name]], $E$4:changes[[#This Row],[Type of change]], "Edit")),B2384)</f>
        <v>2</v>
      </c>
      <c r="C2385" s="20">
        <v>44880</v>
      </c>
      <c r="D2385" s="2" t="s">
        <v>2514</v>
      </c>
      <c r="E2385" t="s">
        <v>2024</v>
      </c>
      <c r="F2385" s="14" t="s">
        <v>1959</v>
      </c>
      <c r="G2385" s="14" t="s">
        <v>1433</v>
      </c>
      <c r="H2385" s="14" t="s">
        <v>432</v>
      </c>
      <c r="I2385" s="14" t="s">
        <v>1348</v>
      </c>
      <c r="J2385" s="27"/>
      <c r="K2385" s="3" t="s">
        <v>14</v>
      </c>
      <c r="L2385" t="s">
        <v>2589</v>
      </c>
      <c r="M2385" s="3"/>
    </row>
    <row r="2386" spans="1:13" ht="15.75">
      <c r="A2386" t="s">
        <v>2035</v>
      </c>
      <c r="B2386">
        <f ca="1">IF(OR(changes[[#This Row],[Type]]="Checklist",changes[[#This Row],[Type]]="checklist-flat"),1+IF(changes[[#This Row],[Type of change]] = "Edit",COUNTIFS($I$4:changes[[#This Row],[Name]],changes[[#This Row],[Name]], $E$4:changes[[#This Row],[Type of change]], "Edit")),B2385)</f>
        <v>2</v>
      </c>
      <c r="C2386" s="20">
        <v>44880</v>
      </c>
      <c r="D2386" s="2" t="s">
        <v>2514</v>
      </c>
      <c r="E2386" t="s">
        <v>2024</v>
      </c>
      <c r="F2386" s="14" t="s">
        <v>1959</v>
      </c>
      <c r="G2386" s="14" t="s">
        <v>1433</v>
      </c>
      <c r="H2386" s="3" t="s">
        <v>15</v>
      </c>
      <c r="I2386" s="22" t="s">
        <v>1454</v>
      </c>
      <c r="J2386" s="27"/>
      <c r="K2386" s="3" t="s">
        <v>14</v>
      </c>
      <c r="L2386" t="s">
        <v>2589</v>
      </c>
      <c r="M2386" s="3"/>
    </row>
    <row r="2387" spans="1:13" ht="15.75">
      <c r="A2387" t="s">
        <v>2035</v>
      </c>
      <c r="B2387">
        <f ca="1">IF(OR(changes[[#This Row],[Type]]="Checklist",changes[[#This Row],[Type]]="checklist-flat"),1+IF(changes[[#This Row],[Type of change]] = "Edit",COUNTIFS($I$4:changes[[#This Row],[Name]],changes[[#This Row],[Name]], $E$4:changes[[#This Row],[Type of change]], "Edit")),B2386)</f>
        <v>2</v>
      </c>
      <c r="C2387" s="20">
        <v>44880</v>
      </c>
      <c r="D2387" s="2" t="s">
        <v>2514</v>
      </c>
      <c r="E2387" t="s">
        <v>2024</v>
      </c>
      <c r="F2387" s="14" t="s">
        <v>1959</v>
      </c>
      <c r="G2387" s="14" t="s">
        <v>1433</v>
      </c>
      <c r="H2387" s="3" t="s">
        <v>15</v>
      </c>
      <c r="I2387" s="22" t="s">
        <v>1455</v>
      </c>
      <c r="J2387" s="27"/>
      <c r="K2387" s="3" t="s">
        <v>14</v>
      </c>
      <c r="L2387" t="s">
        <v>2589</v>
      </c>
      <c r="M2387" s="3"/>
    </row>
    <row r="2388" spans="1:13" ht="15.75" customHeight="1">
      <c r="A2388" t="s">
        <v>2035</v>
      </c>
      <c r="B2388">
        <f ca="1">IF(OR(changes[[#This Row],[Type]]="Checklist",changes[[#This Row],[Type]]="checklist-flat"),1+IF(changes[[#This Row],[Type of change]] = "Edit",COUNTIFS($I$4:changes[[#This Row],[Name]],changes[[#This Row],[Name]], $E$4:changes[[#This Row],[Type of change]], "Edit")),B2387)</f>
        <v>2</v>
      </c>
      <c r="C2388" s="20">
        <v>44880</v>
      </c>
      <c r="D2388" s="2" t="s">
        <v>2514</v>
      </c>
      <c r="E2388" t="s">
        <v>2024</v>
      </c>
      <c r="F2388" s="14" t="s">
        <v>1959</v>
      </c>
      <c r="G2388" s="14" t="s">
        <v>1433</v>
      </c>
      <c r="H2388" s="72" t="s">
        <v>15</v>
      </c>
      <c r="I2388" s="72" t="s">
        <v>1456</v>
      </c>
      <c r="J2388" s="27"/>
      <c r="K2388" s="3" t="s">
        <v>14</v>
      </c>
      <c r="L2388" t="s">
        <v>2589</v>
      </c>
      <c r="M2388" s="3"/>
    </row>
    <row r="2389" spans="1:13" ht="15.75" customHeight="1">
      <c r="A2389" t="s">
        <v>2035</v>
      </c>
      <c r="B2389">
        <f ca="1">IF(OR(changes[[#This Row],[Type]]="Checklist",changes[[#This Row],[Type]]="checklist-flat"),1+IF(changes[[#This Row],[Type of change]] = "Edit",COUNTIFS($I$4:changes[[#This Row],[Name]],changes[[#This Row],[Name]], $E$4:changes[[#This Row],[Type of change]], "Edit")),B2388)</f>
        <v>2</v>
      </c>
      <c r="C2389" s="20">
        <v>44880</v>
      </c>
      <c r="D2389" s="2" t="s">
        <v>2514</v>
      </c>
      <c r="E2389" t="s">
        <v>2024</v>
      </c>
      <c r="F2389" s="14" t="s">
        <v>1959</v>
      </c>
      <c r="G2389" s="14" t="s">
        <v>1433</v>
      </c>
      <c r="H2389" s="72" t="s">
        <v>15</v>
      </c>
      <c r="I2389" s="72" t="s">
        <v>1457</v>
      </c>
      <c r="J2389" s="27"/>
      <c r="K2389" s="3" t="s">
        <v>14</v>
      </c>
      <c r="L2389" t="s">
        <v>2589</v>
      </c>
      <c r="M2389" s="3"/>
    </row>
    <row r="2390" spans="1:13" ht="15.75" customHeight="1">
      <c r="A2390" t="s">
        <v>2035</v>
      </c>
      <c r="B2390">
        <f ca="1">IF(OR(changes[[#This Row],[Type]]="Checklist",changes[[#This Row],[Type]]="checklist-flat"),1+IF(changes[[#This Row],[Type of change]] = "Edit",COUNTIFS($I$4:changes[[#This Row],[Name]],changes[[#This Row],[Name]], $E$4:changes[[#This Row],[Type of change]], "Edit")),B2389)</f>
        <v>2</v>
      </c>
      <c r="C2390" s="20">
        <v>44880</v>
      </c>
      <c r="D2390" s="2" t="s">
        <v>2514</v>
      </c>
      <c r="E2390" t="s">
        <v>2024</v>
      </c>
      <c r="F2390" s="14" t="s">
        <v>1959</v>
      </c>
      <c r="G2390" s="14" t="s">
        <v>1433</v>
      </c>
      <c r="H2390" s="14" t="s">
        <v>15</v>
      </c>
      <c r="I2390" s="14" t="s">
        <v>1458</v>
      </c>
      <c r="J2390" s="27"/>
      <c r="K2390" s="3" t="s">
        <v>14</v>
      </c>
      <c r="L2390" t="s">
        <v>2589</v>
      </c>
      <c r="M2390" s="3"/>
    </row>
    <row r="2391" spans="1:13" ht="15.75">
      <c r="A2391" t="s">
        <v>2035</v>
      </c>
      <c r="B2391">
        <f ca="1">IF(OR(changes[[#This Row],[Type]]="Checklist",changes[[#This Row],[Type]]="checklist-flat"),1+IF(changes[[#This Row],[Type of change]] = "Edit",COUNTIFS($I$4:changes[[#This Row],[Name]],changes[[#This Row],[Name]], $E$4:changes[[#This Row],[Type of change]], "Edit")),B2390)</f>
        <v>2</v>
      </c>
      <c r="C2391" s="20">
        <v>44880</v>
      </c>
      <c r="D2391" s="2" t="s">
        <v>2514</v>
      </c>
      <c r="E2391" t="s">
        <v>2024</v>
      </c>
      <c r="F2391" s="14" t="s">
        <v>1959</v>
      </c>
      <c r="G2391" s="14" t="s">
        <v>1433</v>
      </c>
      <c r="H2391" s="3" t="s">
        <v>15</v>
      </c>
      <c r="I2391" s="22" t="s">
        <v>1459</v>
      </c>
      <c r="J2391" s="27"/>
      <c r="K2391" s="3" t="s">
        <v>14</v>
      </c>
      <c r="L2391" t="s">
        <v>2589</v>
      </c>
      <c r="M2391" s="3"/>
    </row>
    <row r="2392" spans="1:13" ht="15.75">
      <c r="A2392" t="s">
        <v>2035</v>
      </c>
      <c r="B2392">
        <f ca="1">IF(OR(changes[[#This Row],[Type]]="Checklist",changes[[#This Row],[Type]]="checklist-flat"),1+IF(changes[[#This Row],[Type of change]] = "Edit",COUNTIFS($I$4:changes[[#This Row],[Name]],changes[[#This Row],[Name]], $E$4:changes[[#This Row],[Type of change]], "Edit")),B2391)</f>
        <v>2</v>
      </c>
      <c r="C2392" s="20">
        <v>44880</v>
      </c>
      <c r="D2392" s="2" t="s">
        <v>2514</v>
      </c>
      <c r="E2392" t="s">
        <v>2024</v>
      </c>
      <c r="F2392" s="14" t="s">
        <v>1959</v>
      </c>
      <c r="G2392" s="14" t="s">
        <v>1433</v>
      </c>
      <c r="H2392" s="3" t="s">
        <v>15</v>
      </c>
      <c r="I2392" s="22" t="s">
        <v>1460</v>
      </c>
      <c r="J2392" s="27"/>
      <c r="K2392" s="3" t="s">
        <v>14</v>
      </c>
      <c r="L2392" t="s">
        <v>2589</v>
      </c>
      <c r="M2392" s="3"/>
    </row>
    <row r="2393" spans="1:13" ht="15.75" customHeight="1">
      <c r="A2393" t="s">
        <v>2035</v>
      </c>
      <c r="B2393">
        <f ca="1">IF(OR(changes[[#This Row],[Type]]="Checklist",changes[[#This Row],[Type]]="checklist-flat"),1+IF(changes[[#This Row],[Type of change]] = "Edit",COUNTIFS($I$4:changes[[#This Row],[Name]],changes[[#This Row],[Name]], $E$4:changes[[#This Row],[Type of change]], "Edit")),B2392)</f>
        <v>2</v>
      </c>
      <c r="C2393" s="20">
        <v>44880</v>
      </c>
      <c r="D2393" s="2" t="s">
        <v>2514</v>
      </c>
      <c r="E2393" t="s">
        <v>2024</v>
      </c>
      <c r="F2393" s="14" t="s">
        <v>1959</v>
      </c>
      <c r="G2393" s="14" t="s">
        <v>1433</v>
      </c>
      <c r="H2393" s="14" t="s">
        <v>432</v>
      </c>
      <c r="I2393" s="14" t="s">
        <v>1356</v>
      </c>
      <c r="J2393" s="27"/>
      <c r="K2393" s="3" t="s">
        <v>14</v>
      </c>
      <c r="L2393" t="s">
        <v>2589</v>
      </c>
      <c r="M2393" s="3"/>
    </row>
    <row r="2394" spans="1:13" ht="15.75" customHeight="1">
      <c r="A2394" t="s">
        <v>2035</v>
      </c>
      <c r="B2394">
        <f ca="1">IF(OR(changes[[#This Row],[Type]]="Checklist",changes[[#This Row],[Type]]="checklist-flat"),1+IF(changes[[#This Row],[Type of change]] = "Edit",COUNTIFS($I$4:changes[[#This Row],[Name]],changes[[#This Row],[Name]], $E$4:changes[[#This Row],[Type of change]], "Edit")),B2393)</f>
        <v>2</v>
      </c>
      <c r="C2394" s="20">
        <v>44880</v>
      </c>
      <c r="D2394" s="2" t="s">
        <v>2514</v>
      </c>
      <c r="E2394" t="s">
        <v>2024</v>
      </c>
      <c r="F2394" s="14" t="s">
        <v>1959</v>
      </c>
      <c r="G2394" s="14" t="s">
        <v>1433</v>
      </c>
      <c r="H2394" s="72" t="s">
        <v>15</v>
      </c>
      <c r="I2394" s="72" t="s">
        <v>1461</v>
      </c>
      <c r="J2394" s="27"/>
      <c r="K2394" s="3" t="s">
        <v>14</v>
      </c>
      <c r="L2394" t="s">
        <v>2589</v>
      </c>
      <c r="M2394" s="3"/>
    </row>
    <row r="2395" spans="1:13" ht="15.75" customHeight="1">
      <c r="A2395" t="s">
        <v>2035</v>
      </c>
      <c r="B2395">
        <f ca="1">IF(OR(changes[[#This Row],[Type]]="Checklist",changes[[#This Row],[Type]]="checklist-flat"),1+IF(changes[[#This Row],[Type of change]] = "Edit",COUNTIFS($I$4:changes[[#This Row],[Name]],changes[[#This Row],[Name]], $E$4:changes[[#This Row],[Type of change]], "Edit")),B2394)</f>
        <v>2</v>
      </c>
      <c r="C2395" s="20">
        <v>44880</v>
      </c>
      <c r="D2395" s="2" t="s">
        <v>2514</v>
      </c>
      <c r="E2395" t="s">
        <v>2024</v>
      </c>
      <c r="F2395" s="14" t="s">
        <v>1959</v>
      </c>
      <c r="G2395" s="14" t="s">
        <v>1433</v>
      </c>
      <c r="H2395" s="14" t="s">
        <v>15</v>
      </c>
      <c r="I2395" s="14" t="s">
        <v>1462</v>
      </c>
      <c r="J2395" s="27"/>
      <c r="K2395" s="3" t="s">
        <v>14</v>
      </c>
      <c r="L2395" t="s">
        <v>2589</v>
      </c>
      <c r="M2395" s="3"/>
    </row>
    <row r="2396" spans="1:13" ht="15.75">
      <c r="A2396" t="s">
        <v>2035</v>
      </c>
      <c r="B2396">
        <f ca="1">IF(OR(changes[[#This Row],[Type]]="Checklist",changes[[#This Row],[Type]]="checklist-flat"),1+IF(changes[[#This Row],[Type of change]] = "Edit",COUNTIFS($I$4:changes[[#This Row],[Name]],changes[[#This Row],[Name]], $E$4:changes[[#This Row],[Type of change]], "Edit")),B2395)</f>
        <v>2</v>
      </c>
      <c r="C2396" s="20">
        <v>44880</v>
      </c>
      <c r="D2396" s="2" t="s">
        <v>2514</v>
      </c>
      <c r="E2396" t="s">
        <v>2024</v>
      </c>
      <c r="F2396" s="14" t="s">
        <v>1959</v>
      </c>
      <c r="G2396" s="14" t="s">
        <v>1433</v>
      </c>
      <c r="H2396" s="3" t="s">
        <v>15</v>
      </c>
      <c r="I2396" s="22" t="s">
        <v>1463</v>
      </c>
      <c r="J2396" s="27"/>
      <c r="K2396" s="3" t="s">
        <v>14</v>
      </c>
      <c r="L2396" t="s">
        <v>2589</v>
      </c>
      <c r="M2396" s="3"/>
    </row>
    <row r="2397" spans="1:13" ht="15.75">
      <c r="A2397" t="s">
        <v>2035</v>
      </c>
      <c r="B2397">
        <f ca="1">IF(OR(changes[[#This Row],[Type]]="Checklist",changes[[#This Row],[Type]]="checklist-flat"),1+IF(changes[[#This Row],[Type of change]] = "Edit",COUNTIFS($I$4:changes[[#This Row],[Name]],changes[[#This Row],[Name]], $E$4:changes[[#This Row],[Type of change]], "Edit")),B2396)</f>
        <v>2</v>
      </c>
      <c r="C2397" s="20">
        <v>44880</v>
      </c>
      <c r="D2397" s="2" t="s">
        <v>2514</v>
      </c>
      <c r="E2397" t="s">
        <v>2024</v>
      </c>
      <c r="F2397" s="14" t="s">
        <v>1959</v>
      </c>
      <c r="G2397" s="14" t="s">
        <v>1433</v>
      </c>
      <c r="H2397" s="3" t="s">
        <v>15</v>
      </c>
      <c r="I2397" s="22" t="s">
        <v>56</v>
      </c>
      <c r="J2397" s="27"/>
      <c r="K2397" s="3" t="s">
        <v>14</v>
      </c>
      <c r="L2397" t="s">
        <v>2589</v>
      </c>
      <c r="M2397" s="3"/>
    </row>
    <row r="2398" spans="1:13">
      <c r="A2398" t="s">
        <v>2035</v>
      </c>
      <c r="B2398">
        <f ca="1">IF(OR(changes[[#This Row],[Type]]="Checklist",changes[[#This Row],[Type]]="checklist-flat"),1+IF(changes[[#This Row],[Type of change]] = "Edit",COUNTIFS($I$4:changes[[#This Row],[Name]],changes[[#This Row],[Name]], $E$4:changes[[#This Row],[Type of change]], "Edit")),B2397)</f>
        <v>2</v>
      </c>
      <c r="C2398" s="20">
        <v>44880</v>
      </c>
      <c r="D2398" s="2" t="s">
        <v>2514</v>
      </c>
      <c r="E2398" t="s">
        <v>2024</v>
      </c>
      <c r="F2398" s="14" t="s">
        <v>1959</v>
      </c>
      <c r="G2398" s="14" t="s">
        <v>1433</v>
      </c>
      <c r="H2398" s="67" t="s">
        <v>24</v>
      </c>
      <c r="I2398" s="66" t="s">
        <v>57</v>
      </c>
      <c r="J2398" s="27"/>
      <c r="K2398" s="3" t="s">
        <v>14</v>
      </c>
      <c r="L2398" t="s">
        <v>2589</v>
      </c>
      <c r="M2398" s="3"/>
    </row>
    <row r="2399" spans="1:13">
      <c r="A2399" t="s">
        <v>2035</v>
      </c>
      <c r="B2399">
        <f ca="1">IF(OR(changes[[#This Row],[Type]]="Checklist",changes[[#This Row],[Type]]="checklist-flat"),1+IF(changes[[#This Row],[Type of change]] = "Edit",COUNTIFS($I$4:changes[[#This Row],[Name]],changes[[#This Row],[Name]], $E$4:changes[[#This Row],[Type of change]], "Edit")),B2398)</f>
        <v>3</v>
      </c>
      <c r="C2399" s="20">
        <v>44880</v>
      </c>
      <c r="D2399" s="2" t="s">
        <v>2514</v>
      </c>
      <c r="E2399" t="s">
        <v>2024</v>
      </c>
      <c r="F2399" s="14" t="s">
        <v>1959</v>
      </c>
      <c r="G2399" s="14" t="s">
        <v>1470</v>
      </c>
      <c r="H2399" s="14" t="s">
        <v>430</v>
      </c>
      <c r="I2399" s="14" t="s">
        <v>1470</v>
      </c>
      <c r="J2399" s="14"/>
      <c r="K2399" s="14" t="s">
        <v>14</v>
      </c>
      <c r="L2399" t="s">
        <v>2589</v>
      </c>
      <c r="M2399" s="3"/>
    </row>
    <row r="2400" spans="1:13">
      <c r="A2400" t="s">
        <v>2035</v>
      </c>
      <c r="B2400">
        <f ca="1">IF(OR(changes[[#This Row],[Type]]="Checklist",changes[[#This Row],[Type]]="checklist-flat"),1+IF(changes[[#This Row],[Type of change]] = "Edit",COUNTIFS($I$4:changes[[#This Row],[Name]],changes[[#This Row],[Name]], $E$4:changes[[#This Row],[Type of change]], "Edit")),B2399)</f>
        <v>3</v>
      </c>
      <c r="C2400" s="20">
        <v>44880</v>
      </c>
      <c r="D2400" s="2" t="s">
        <v>2514</v>
      </c>
      <c r="E2400" t="s">
        <v>2024</v>
      </c>
      <c r="F2400" s="14" t="s">
        <v>1959</v>
      </c>
      <c r="G2400" s="14" t="s">
        <v>1470</v>
      </c>
      <c r="H2400" s="14" t="s">
        <v>432</v>
      </c>
      <c r="I2400" s="14" t="s">
        <v>1337</v>
      </c>
      <c r="J2400" s="14"/>
      <c r="K2400" s="14" t="s">
        <v>14</v>
      </c>
      <c r="L2400" t="s">
        <v>2589</v>
      </c>
      <c r="M2400" s="3"/>
    </row>
    <row r="2401" spans="1:13">
      <c r="A2401" t="s">
        <v>2035</v>
      </c>
      <c r="B2401">
        <f ca="1">IF(OR(changes[[#This Row],[Type]]="Checklist",changes[[#This Row],[Type]]="checklist-flat"),1+IF(changes[[#This Row],[Type of change]] = "Edit",COUNTIFS($I$4:changes[[#This Row],[Name]],changes[[#This Row],[Name]], $E$4:changes[[#This Row],[Type of change]], "Edit")),B2400)</f>
        <v>3</v>
      </c>
      <c r="C2401" s="20">
        <v>44880</v>
      </c>
      <c r="D2401" s="2" t="s">
        <v>2514</v>
      </c>
      <c r="E2401" t="s">
        <v>2024</v>
      </c>
      <c r="F2401" s="14" t="s">
        <v>1959</v>
      </c>
      <c r="G2401" s="14" t="s">
        <v>1470</v>
      </c>
      <c r="H2401" s="14" t="s">
        <v>15</v>
      </c>
      <c r="I2401" s="14" t="s">
        <v>2592</v>
      </c>
      <c r="J2401" s="14"/>
      <c r="K2401" s="14" t="s">
        <v>14</v>
      </c>
      <c r="L2401" t="s">
        <v>2589</v>
      </c>
      <c r="M2401" s="3"/>
    </row>
    <row r="2402" spans="1:13">
      <c r="A2402" t="s">
        <v>2035</v>
      </c>
      <c r="B2402">
        <f ca="1">IF(OR(changes[[#This Row],[Type]]="Checklist",changes[[#This Row],[Type]]="checklist-flat"),1+IF(changes[[#This Row],[Type of change]] = "Edit",COUNTIFS($I$4:changes[[#This Row],[Name]],changes[[#This Row],[Name]], $E$4:changes[[#This Row],[Type of change]], "Edit")),B2401)</f>
        <v>3</v>
      </c>
      <c r="C2402" s="20">
        <v>44880</v>
      </c>
      <c r="D2402" s="2" t="s">
        <v>2514</v>
      </c>
      <c r="E2402" t="s">
        <v>2024</v>
      </c>
      <c r="F2402" s="14" t="s">
        <v>1959</v>
      </c>
      <c r="G2402" s="14" t="s">
        <v>1470</v>
      </c>
      <c r="H2402" s="14" t="s">
        <v>15</v>
      </c>
      <c r="I2402" s="14" t="s">
        <v>1418</v>
      </c>
      <c r="J2402" s="14"/>
      <c r="K2402" s="14" t="s">
        <v>14</v>
      </c>
      <c r="L2402" t="s">
        <v>2589</v>
      </c>
      <c r="M2402" s="3"/>
    </row>
    <row r="2403" spans="1:13">
      <c r="A2403" t="s">
        <v>2035</v>
      </c>
      <c r="B2403">
        <f ca="1">IF(OR(changes[[#This Row],[Type]]="Checklist",changes[[#This Row],[Type]]="checklist-flat"),1+IF(changes[[#This Row],[Type of change]] = "Edit",COUNTIFS($I$4:changes[[#This Row],[Name]],changes[[#This Row],[Name]], $E$4:changes[[#This Row],[Type of change]], "Edit")),B2402)</f>
        <v>3</v>
      </c>
      <c r="C2403" s="20">
        <v>44880</v>
      </c>
      <c r="D2403" s="2" t="s">
        <v>2514</v>
      </c>
      <c r="E2403" t="s">
        <v>2024</v>
      </c>
      <c r="F2403" s="14" t="s">
        <v>1959</v>
      </c>
      <c r="G2403" s="14" t="s">
        <v>1470</v>
      </c>
      <c r="H2403" s="14" t="s">
        <v>15</v>
      </c>
      <c r="I2403" s="14" t="s">
        <v>1419</v>
      </c>
      <c r="J2403" s="14"/>
      <c r="K2403" s="14" t="s">
        <v>14</v>
      </c>
      <c r="L2403" t="s">
        <v>2589</v>
      </c>
      <c r="M2403" s="3"/>
    </row>
    <row r="2404" spans="1:13">
      <c r="A2404" t="s">
        <v>2035</v>
      </c>
      <c r="B2404">
        <f ca="1">IF(OR(changes[[#This Row],[Type]]="Checklist",changes[[#This Row],[Type]]="checklist-flat"),1+IF(changes[[#This Row],[Type of change]] = "Edit",COUNTIFS($I$4:changes[[#This Row],[Name]],changes[[#This Row],[Name]], $E$4:changes[[#This Row],[Type of change]], "Edit")),B2403)</f>
        <v>3</v>
      </c>
      <c r="C2404" s="20">
        <v>44880</v>
      </c>
      <c r="D2404" s="2" t="s">
        <v>2514</v>
      </c>
      <c r="E2404" t="s">
        <v>2024</v>
      </c>
      <c r="F2404" s="14" t="s">
        <v>1959</v>
      </c>
      <c r="G2404" s="14" t="s">
        <v>1470</v>
      </c>
      <c r="H2404" s="14" t="s">
        <v>432</v>
      </c>
      <c r="I2404" s="14" t="s">
        <v>1342</v>
      </c>
      <c r="J2404" s="14"/>
      <c r="K2404" s="14" t="s">
        <v>14</v>
      </c>
      <c r="L2404" t="s">
        <v>2589</v>
      </c>
      <c r="M2404" s="3"/>
    </row>
    <row r="2405" spans="1:13">
      <c r="A2405" t="s">
        <v>2035</v>
      </c>
      <c r="B2405">
        <f ca="1">IF(OR(changes[[#This Row],[Type]]="Checklist",changes[[#This Row],[Type]]="checklist-flat"),1+IF(changes[[#This Row],[Type of change]] = "Edit",COUNTIFS($I$4:changes[[#This Row],[Name]],changes[[#This Row],[Name]], $E$4:changes[[#This Row],[Type of change]], "Edit")),B2404)</f>
        <v>3</v>
      </c>
      <c r="C2405" s="20">
        <v>44880</v>
      </c>
      <c r="D2405" s="2" t="s">
        <v>2514</v>
      </c>
      <c r="E2405" t="s">
        <v>2024</v>
      </c>
      <c r="F2405" s="14" t="s">
        <v>1959</v>
      </c>
      <c r="G2405" s="14" t="s">
        <v>1470</v>
      </c>
      <c r="H2405" s="14" t="s">
        <v>15</v>
      </c>
      <c r="I2405" s="14" t="s">
        <v>1465</v>
      </c>
      <c r="J2405" s="14"/>
      <c r="K2405" s="14" t="s">
        <v>14</v>
      </c>
      <c r="L2405" t="s">
        <v>2589</v>
      </c>
      <c r="M2405" s="3"/>
    </row>
    <row r="2406" spans="1:13">
      <c r="A2406" t="s">
        <v>2035</v>
      </c>
      <c r="B2406">
        <f ca="1">IF(OR(changes[[#This Row],[Type]]="Checklist",changes[[#This Row],[Type]]="checklist-flat"),1+IF(changes[[#This Row],[Type of change]] = "Edit",COUNTIFS($I$4:changes[[#This Row],[Name]],changes[[#This Row],[Name]], $E$4:changes[[#This Row],[Type of change]], "Edit")),B2405)</f>
        <v>3</v>
      </c>
      <c r="C2406" s="20">
        <v>44880</v>
      </c>
      <c r="D2406" s="2" t="s">
        <v>2514</v>
      </c>
      <c r="E2406" t="s">
        <v>2024</v>
      </c>
      <c r="F2406" s="14" t="s">
        <v>1959</v>
      </c>
      <c r="G2406" s="14" t="s">
        <v>1470</v>
      </c>
      <c r="H2406" s="14" t="s">
        <v>15</v>
      </c>
      <c r="I2406" s="14" t="s">
        <v>1466</v>
      </c>
      <c r="J2406" s="14"/>
      <c r="K2406" s="14" t="s">
        <v>14</v>
      </c>
      <c r="L2406" t="s">
        <v>2589</v>
      </c>
      <c r="M2406" s="3"/>
    </row>
    <row r="2407" spans="1:13" ht="15.75" customHeight="1">
      <c r="A2407" t="s">
        <v>2035</v>
      </c>
      <c r="B2407">
        <f ca="1">IF(OR(changes[[#This Row],[Type]]="Checklist",changes[[#This Row],[Type]]="checklist-flat"),1+IF(changes[[#This Row],[Type of change]] = "Edit",COUNTIFS($I$4:changes[[#This Row],[Name]],changes[[#This Row],[Name]], $E$4:changes[[#This Row],[Type of change]], "Edit")),B2406)</f>
        <v>3</v>
      </c>
      <c r="C2407" s="20">
        <v>44880</v>
      </c>
      <c r="D2407" s="2" t="s">
        <v>2514</v>
      </c>
      <c r="E2407" t="s">
        <v>2024</v>
      </c>
      <c r="F2407" s="14" t="s">
        <v>1959</v>
      </c>
      <c r="G2407" s="14" t="s">
        <v>1470</v>
      </c>
      <c r="H2407" s="14" t="s">
        <v>15</v>
      </c>
      <c r="I2407" s="14" t="s">
        <v>1440</v>
      </c>
      <c r="J2407" s="14"/>
      <c r="K2407" s="14" t="s">
        <v>14</v>
      </c>
      <c r="L2407" t="s">
        <v>2589</v>
      </c>
      <c r="M2407" s="3"/>
    </row>
    <row r="2408" spans="1:13">
      <c r="A2408" t="s">
        <v>2035</v>
      </c>
      <c r="B2408">
        <f ca="1">IF(OR(changes[[#This Row],[Type]]="Checklist",changes[[#This Row],[Type]]="checklist-flat"),1+IF(changes[[#This Row],[Type of change]] = "Edit",COUNTIFS($I$4:changes[[#This Row],[Name]],changes[[#This Row],[Name]], $E$4:changes[[#This Row],[Type of change]], "Edit")),B2407)</f>
        <v>3</v>
      </c>
      <c r="C2408" s="20">
        <v>44880</v>
      </c>
      <c r="D2408" s="2" t="s">
        <v>2514</v>
      </c>
      <c r="E2408" t="s">
        <v>2024</v>
      </c>
      <c r="F2408" s="14" t="s">
        <v>1959</v>
      </c>
      <c r="G2408" s="14" t="s">
        <v>1470</v>
      </c>
      <c r="H2408" s="14" t="s">
        <v>15</v>
      </c>
      <c r="I2408" s="14" t="s">
        <v>1441</v>
      </c>
      <c r="J2408" s="14"/>
      <c r="K2408" s="14" t="s">
        <v>14</v>
      </c>
      <c r="L2408" t="s">
        <v>2589</v>
      </c>
      <c r="M2408" s="3" t="s">
        <v>2623</v>
      </c>
    </row>
    <row r="2409" spans="1:13">
      <c r="A2409" t="s">
        <v>2035</v>
      </c>
      <c r="B2409">
        <f ca="1">IF(OR(changes[[#This Row],[Type]]="Checklist",changes[[#This Row],[Type]]="checklist-flat"),1+IF(changes[[#This Row],[Type of change]] = "Edit",COUNTIFS($I$4:changes[[#This Row],[Name]],changes[[#This Row],[Name]], $E$4:changes[[#This Row],[Type of change]], "Edit")),B2408)</f>
        <v>3</v>
      </c>
      <c r="C2409" s="20">
        <v>44880</v>
      </c>
      <c r="D2409" s="2" t="s">
        <v>2514</v>
      </c>
      <c r="E2409" t="s">
        <v>2024</v>
      </c>
      <c r="F2409" s="14" t="s">
        <v>1959</v>
      </c>
      <c r="G2409" s="14" t="s">
        <v>1470</v>
      </c>
      <c r="H2409" s="14" t="s">
        <v>15</v>
      </c>
      <c r="I2409" s="14" t="s">
        <v>1472</v>
      </c>
      <c r="J2409" s="14"/>
      <c r="K2409" s="14" t="s">
        <v>14</v>
      </c>
      <c r="L2409" t="s">
        <v>2589</v>
      </c>
      <c r="M2409" s="3" t="s">
        <v>2623</v>
      </c>
    </row>
    <row r="2410" spans="1:13" ht="14.25" customHeight="1">
      <c r="A2410" t="s">
        <v>2035</v>
      </c>
      <c r="B2410">
        <f ca="1">IF(OR(changes[[#This Row],[Type]]="Checklist",changes[[#This Row],[Type]]="checklist-flat"),1+IF(changes[[#This Row],[Type of change]] = "Edit",COUNTIFS($I$4:changes[[#This Row],[Name]],changes[[#This Row],[Name]], $E$4:changes[[#This Row],[Type of change]], "Edit")),B2409)</f>
        <v>3</v>
      </c>
      <c r="C2410" s="20">
        <v>44880</v>
      </c>
      <c r="D2410" s="2" t="s">
        <v>2514</v>
      </c>
      <c r="E2410" t="s">
        <v>2024</v>
      </c>
      <c r="F2410" s="14" t="s">
        <v>1959</v>
      </c>
      <c r="G2410" s="14" t="s">
        <v>1470</v>
      </c>
      <c r="H2410" s="14" t="s">
        <v>15</v>
      </c>
      <c r="I2410" s="14" t="s">
        <v>1442</v>
      </c>
      <c r="J2410" s="14"/>
      <c r="K2410" s="14" t="s">
        <v>14</v>
      </c>
      <c r="L2410" t="s">
        <v>2589</v>
      </c>
      <c r="M2410" s="3" t="s">
        <v>2623</v>
      </c>
    </row>
    <row r="2411" spans="1:13">
      <c r="A2411" t="s">
        <v>2035</v>
      </c>
      <c r="B2411">
        <f ca="1">IF(OR(changes[[#This Row],[Type]]="Checklist",changes[[#This Row],[Type]]="checklist-flat"),1+IF(changes[[#This Row],[Type of change]] = "Edit",COUNTIFS($I$4:changes[[#This Row],[Name]],changes[[#This Row],[Name]], $E$4:changes[[#This Row],[Type of change]], "Edit")),B2410)</f>
        <v>3</v>
      </c>
      <c r="C2411" s="20">
        <v>44880</v>
      </c>
      <c r="D2411" s="2" t="s">
        <v>2514</v>
      </c>
      <c r="E2411" t="s">
        <v>2024</v>
      </c>
      <c r="F2411" s="14" t="s">
        <v>1959</v>
      </c>
      <c r="G2411" s="14" t="s">
        <v>1470</v>
      </c>
      <c r="H2411" s="14" t="s">
        <v>15</v>
      </c>
      <c r="I2411" s="14" t="s">
        <v>1443</v>
      </c>
      <c r="J2411" s="14"/>
      <c r="K2411" s="14" t="s">
        <v>14</v>
      </c>
      <c r="L2411" t="s">
        <v>2589</v>
      </c>
      <c r="M2411" s="3" t="s">
        <v>2623</v>
      </c>
    </row>
    <row r="2412" spans="1:13">
      <c r="A2412" t="s">
        <v>2035</v>
      </c>
      <c r="B2412">
        <f ca="1">IF(OR(changes[[#This Row],[Type]]="Checklist",changes[[#This Row],[Type]]="checklist-flat"),1+IF(changes[[#This Row],[Type of change]] = "Edit",COUNTIFS($I$4:changes[[#This Row],[Name]],changes[[#This Row],[Name]], $E$4:changes[[#This Row],[Type of change]], "Edit")),B2411)</f>
        <v>3</v>
      </c>
      <c r="C2412" s="20">
        <v>44880</v>
      </c>
      <c r="D2412" s="2" t="s">
        <v>2514</v>
      </c>
      <c r="E2412" t="s">
        <v>2024</v>
      </c>
      <c r="F2412" s="14" t="s">
        <v>1959</v>
      </c>
      <c r="G2412" s="14" t="s">
        <v>1470</v>
      </c>
      <c r="H2412" s="14" t="s">
        <v>15</v>
      </c>
      <c r="I2412" s="14" t="s">
        <v>1444</v>
      </c>
      <c r="J2412" s="14"/>
      <c r="K2412" s="14" t="s">
        <v>14</v>
      </c>
      <c r="L2412" t="s">
        <v>2589</v>
      </c>
      <c r="M2412" s="3" t="s">
        <v>2623</v>
      </c>
    </row>
    <row r="2413" spans="1:13">
      <c r="A2413" t="s">
        <v>2035</v>
      </c>
      <c r="B2413">
        <f ca="1">IF(OR(changes[[#This Row],[Type]]="Checklist",changes[[#This Row],[Type]]="checklist-flat"),1+IF(changes[[#This Row],[Type of change]] = "Edit",COUNTIFS($I$4:changes[[#This Row],[Name]],changes[[#This Row],[Name]], $E$4:changes[[#This Row],[Type of change]], "Edit")),B2412)</f>
        <v>3</v>
      </c>
      <c r="C2413" s="20">
        <v>44880</v>
      </c>
      <c r="D2413" s="2" t="s">
        <v>2514</v>
      </c>
      <c r="E2413" t="s">
        <v>2024</v>
      </c>
      <c r="F2413" s="14" t="s">
        <v>1959</v>
      </c>
      <c r="G2413" s="14" t="s">
        <v>1470</v>
      </c>
      <c r="H2413" s="14" t="s">
        <v>15</v>
      </c>
      <c r="I2413" s="14" t="s">
        <v>1445</v>
      </c>
      <c r="J2413" s="14"/>
      <c r="K2413" s="14" t="s">
        <v>14</v>
      </c>
      <c r="L2413" t="s">
        <v>2589</v>
      </c>
      <c r="M2413" s="3" t="s">
        <v>2623</v>
      </c>
    </row>
    <row r="2414" spans="1:13">
      <c r="A2414" t="s">
        <v>2035</v>
      </c>
      <c r="B2414">
        <f ca="1">IF(OR(changes[[#This Row],[Type]]="Checklist",changes[[#This Row],[Type]]="checklist-flat"),1+IF(changes[[#This Row],[Type of change]] = "Edit",COUNTIFS($I$4:changes[[#This Row],[Name]],changes[[#This Row],[Name]], $E$4:changes[[#This Row],[Type of change]], "Edit")),B2413)</f>
        <v>3</v>
      </c>
      <c r="C2414" s="20">
        <v>44880</v>
      </c>
      <c r="D2414" s="2" t="s">
        <v>2514</v>
      </c>
      <c r="E2414" t="s">
        <v>2024</v>
      </c>
      <c r="F2414" s="14" t="s">
        <v>1959</v>
      </c>
      <c r="G2414" s="14" t="s">
        <v>1470</v>
      </c>
      <c r="H2414" s="14" t="s">
        <v>15</v>
      </c>
      <c r="I2414" s="14" t="s">
        <v>1446</v>
      </c>
      <c r="J2414" s="14"/>
      <c r="K2414" s="14" t="s">
        <v>14</v>
      </c>
      <c r="L2414" t="s">
        <v>2589</v>
      </c>
      <c r="M2414" s="3" t="s">
        <v>2623</v>
      </c>
    </row>
    <row r="2415" spans="1:13">
      <c r="A2415" t="s">
        <v>2035</v>
      </c>
      <c r="B2415">
        <f ca="1">IF(OR(changes[[#This Row],[Type]]="Checklist",changes[[#This Row],[Type]]="checklist-flat"),1+IF(changes[[#This Row],[Type of change]] = "Edit",COUNTIFS($I$4:changes[[#This Row],[Name]],changes[[#This Row],[Name]], $E$4:changes[[#This Row],[Type of change]], "Edit")),B2414)</f>
        <v>3</v>
      </c>
      <c r="C2415" s="20">
        <v>44880</v>
      </c>
      <c r="D2415" s="2" t="s">
        <v>2514</v>
      </c>
      <c r="E2415" t="s">
        <v>2024</v>
      </c>
      <c r="F2415" s="14" t="s">
        <v>1959</v>
      </c>
      <c r="G2415" s="14" t="s">
        <v>1470</v>
      </c>
      <c r="H2415" s="14" t="s">
        <v>15</v>
      </c>
      <c r="I2415" s="14" t="s">
        <v>1473</v>
      </c>
      <c r="J2415" s="14"/>
      <c r="K2415" s="14" t="s">
        <v>14</v>
      </c>
      <c r="L2415" t="s">
        <v>2589</v>
      </c>
      <c r="M2415" s="3" t="s">
        <v>2623</v>
      </c>
    </row>
    <row r="2416" spans="1:13" ht="15.75" customHeight="1">
      <c r="A2416" t="s">
        <v>2035</v>
      </c>
      <c r="B2416">
        <f ca="1">IF(OR(changes[[#This Row],[Type]]="Checklist",changes[[#This Row],[Type]]="checklist-flat"),1+IF(changes[[#This Row],[Type of change]] = "Edit",COUNTIFS($I$4:changes[[#This Row],[Name]],changes[[#This Row],[Name]], $E$4:changes[[#This Row],[Type of change]], "Edit")),B2415)</f>
        <v>3</v>
      </c>
      <c r="C2416" s="20">
        <v>44880</v>
      </c>
      <c r="D2416" s="2" t="s">
        <v>2514</v>
      </c>
      <c r="E2416" t="s">
        <v>2024</v>
      </c>
      <c r="F2416" s="14" t="s">
        <v>1959</v>
      </c>
      <c r="G2416" s="14" t="s">
        <v>1470</v>
      </c>
      <c r="H2416" s="14" t="s">
        <v>15</v>
      </c>
      <c r="I2416" s="14" t="s">
        <v>1453</v>
      </c>
      <c r="J2416" s="14"/>
      <c r="K2416" s="14" t="s">
        <v>14</v>
      </c>
      <c r="L2416" t="s">
        <v>2589</v>
      </c>
      <c r="M2416" s="3"/>
    </row>
    <row r="2417" spans="1:13" ht="14.25" customHeight="1">
      <c r="A2417" t="s">
        <v>2035</v>
      </c>
      <c r="B2417">
        <f ca="1">IF(OR(changes[[#This Row],[Type]]="Checklist",changes[[#This Row],[Type]]="checklist-flat"),1+IF(changes[[#This Row],[Type of change]] = "Edit",COUNTIFS($I$4:changes[[#This Row],[Name]],changes[[#This Row],[Name]], $E$4:changes[[#This Row],[Type of change]], "Edit")),B2416)</f>
        <v>3</v>
      </c>
      <c r="C2417" s="20">
        <v>44880</v>
      </c>
      <c r="D2417" s="2" t="s">
        <v>2514</v>
      </c>
      <c r="E2417" t="s">
        <v>2024</v>
      </c>
      <c r="F2417" s="14" t="s">
        <v>1959</v>
      </c>
      <c r="G2417" s="14" t="s">
        <v>1470</v>
      </c>
      <c r="H2417" s="14" t="s">
        <v>432</v>
      </c>
      <c r="I2417" s="14" t="s">
        <v>1348</v>
      </c>
      <c r="J2417" s="14"/>
      <c r="K2417" s="14" t="s">
        <v>14</v>
      </c>
      <c r="L2417" t="s">
        <v>2589</v>
      </c>
      <c r="M2417" s="3"/>
    </row>
    <row r="2418" spans="1:13" ht="14.25" customHeight="1">
      <c r="A2418" t="s">
        <v>2035</v>
      </c>
      <c r="B2418">
        <f ca="1">IF(OR(changes[[#This Row],[Type]]="Checklist",changes[[#This Row],[Type]]="checklist-flat"),1+IF(changes[[#This Row],[Type of change]] = "Edit",COUNTIFS($I$4:changes[[#This Row],[Name]],changes[[#This Row],[Name]], $E$4:changes[[#This Row],[Type of change]], "Edit")),B2417)</f>
        <v>3</v>
      </c>
      <c r="C2418" s="20">
        <v>44880</v>
      </c>
      <c r="D2418" s="2" t="s">
        <v>2514</v>
      </c>
      <c r="E2418" t="s">
        <v>2024</v>
      </c>
      <c r="F2418" s="14" t="s">
        <v>1959</v>
      </c>
      <c r="G2418" s="14" t="s">
        <v>1470</v>
      </c>
      <c r="H2418" s="14" t="s">
        <v>15</v>
      </c>
      <c r="I2418" s="14" t="s">
        <v>1467</v>
      </c>
      <c r="J2418" s="14"/>
      <c r="K2418" s="14" t="s">
        <v>14</v>
      </c>
      <c r="L2418" t="s">
        <v>2589</v>
      </c>
      <c r="M2418" s="3"/>
    </row>
    <row r="2419" spans="1:13">
      <c r="A2419" t="s">
        <v>2035</v>
      </c>
      <c r="B2419">
        <f ca="1">IF(OR(changes[[#This Row],[Type]]="Checklist",changes[[#This Row],[Type]]="checklist-flat"),1+IF(changes[[#This Row],[Type of change]] = "Edit",COUNTIFS($I$4:changes[[#This Row],[Name]],changes[[#This Row],[Name]], $E$4:changes[[#This Row],[Type of change]], "Edit")),B2418)</f>
        <v>3</v>
      </c>
      <c r="C2419" s="20">
        <v>44880</v>
      </c>
      <c r="D2419" s="2" t="s">
        <v>2514</v>
      </c>
      <c r="E2419" t="s">
        <v>2024</v>
      </c>
      <c r="F2419" s="14" t="s">
        <v>1959</v>
      </c>
      <c r="G2419" s="14" t="s">
        <v>1470</v>
      </c>
      <c r="H2419" s="14" t="s">
        <v>15</v>
      </c>
      <c r="I2419" s="14" t="s">
        <v>1460</v>
      </c>
      <c r="J2419" s="14"/>
      <c r="K2419" s="14" t="s">
        <v>14</v>
      </c>
      <c r="L2419" t="s">
        <v>2589</v>
      </c>
      <c r="M2419" s="3"/>
    </row>
    <row r="2420" spans="1:13" ht="15.75" customHeight="1">
      <c r="A2420" t="s">
        <v>2035</v>
      </c>
      <c r="B2420">
        <f ca="1">IF(OR(changes[[#This Row],[Type]]="Checklist",changes[[#This Row],[Type]]="checklist-flat"),1+IF(changes[[#This Row],[Type of change]] = "Edit",COUNTIFS($I$4:changes[[#This Row],[Name]],changes[[#This Row],[Name]], $E$4:changes[[#This Row],[Type of change]], "Edit")),B2419)</f>
        <v>3</v>
      </c>
      <c r="C2420" s="20">
        <v>44880</v>
      </c>
      <c r="D2420" s="2" t="s">
        <v>2514</v>
      </c>
      <c r="E2420" t="s">
        <v>2024</v>
      </c>
      <c r="F2420" s="14" t="s">
        <v>1959</v>
      </c>
      <c r="G2420" s="14" t="s">
        <v>1470</v>
      </c>
      <c r="H2420" s="14" t="s">
        <v>432</v>
      </c>
      <c r="I2420" s="14" t="s">
        <v>1356</v>
      </c>
      <c r="J2420" s="14"/>
      <c r="K2420" s="14" t="s">
        <v>14</v>
      </c>
      <c r="L2420" t="s">
        <v>2589</v>
      </c>
      <c r="M2420" s="3"/>
    </row>
    <row r="2421" spans="1:13" ht="15.75" customHeight="1">
      <c r="A2421" t="s">
        <v>2035</v>
      </c>
      <c r="B2421">
        <f ca="1">IF(OR(changes[[#This Row],[Type]]="Checklist",changes[[#This Row],[Type]]="checklist-flat"),1+IF(changes[[#This Row],[Type of change]] = "Edit",COUNTIFS($I$4:changes[[#This Row],[Name]],changes[[#This Row],[Name]], $E$4:changes[[#This Row],[Type of change]], "Edit")),B2420)</f>
        <v>3</v>
      </c>
      <c r="C2421" s="20">
        <v>44880</v>
      </c>
      <c r="D2421" s="2" t="s">
        <v>2514</v>
      </c>
      <c r="E2421" t="s">
        <v>2024</v>
      </c>
      <c r="F2421" s="14" t="s">
        <v>1959</v>
      </c>
      <c r="G2421" s="14" t="s">
        <v>1470</v>
      </c>
      <c r="H2421" s="14" t="s">
        <v>15</v>
      </c>
      <c r="I2421" s="14" t="s">
        <v>1463</v>
      </c>
      <c r="J2421" s="14"/>
      <c r="K2421" s="14" t="s">
        <v>14</v>
      </c>
      <c r="L2421" t="s">
        <v>2589</v>
      </c>
      <c r="M2421" s="3"/>
    </row>
    <row r="2422" spans="1:13" ht="14.25" customHeight="1">
      <c r="A2422" t="s">
        <v>2035</v>
      </c>
      <c r="B2422">
        <f ca="1">IF(OR(changes[[#This Row],[Type]]="Checklist",changes[[#This Row],[Type]]="checklist-flat"),1+IF(changes[[#This Row],[Type of change]] = "Edit",COUNTIFS($I$4:changes[[#This Row],[Name]],changes[[#This Row],[Name]], $E$4:changes[[#This Row],[Type of change]], "Edit")),B2421)</f>
        <v>3</v>
      </c>
      <c r="C2422" s="20">
        <v>44880</v>
      </c>
      <c r="D2422" s="2" t="s">
        <v>2514</v>
      </c>
      <c r="E2422" t="s">
        <v>2024</v>
      </c>
      <c r="F2422" s="14" t="s">
        <v>1959</v>
      </c>
      <c r="G2422" s="14" t="s">
        <v>1470</v>
      </c>
      <c r="H2422" s="14" t="s">
        <v>15</v>
      </c>
      <c r="I2422" s="14" t="s">
        <v>56</v>
      </c>
      <c r="J2422" s="14"/>
      <c r="K2422" s="14" t="s">
        <v>14</v>
      </c>
      <c r="L2422" t="s">
        <v>2589</v>
      </c>
      <c r="M2422" s="3"/>
    </row>
    <row r="2423" spans="1:13" ht="14.25" customHeight="1">
      <c r="A2423" t="s">
        <v>2035</v>
      </c>
      <c r="B2423">
        <f ca="1">IF(OR(changes[[#This Row],[Type]]="Checklist",changes[[#This Row],[Type]]="checklist-flat"),1+IF(changes[[#This Row],[Type of change]] = "Edit",COUNTIFS($I$4:changes[[#This Row],[Name]],changes[[#This Row],[Name]], $E$4:changes[[#This Row],[Type of change]], "Edit")),B2422)</f>
        <v>3</v>
      </c>
      <c r="C2423" s="20">
        <v>44880</v>
      </c>
      <c r="D2423" s="2" t="s">
        <v>2514</v>
      </c>
      <c r="E2423" t="s">
        <v>2024</v>
      </c>
      <c r="F2423" s="14" t="s">
        <v>1959</v>
      </c>
      <c r="G2423" s="14" t="s">
        <v>1470</v>
      </c>
      <c r="H2423" s="14" t="s">
        <v>24</v>
      </c>
      <c r="I2423" s="14" t="s">
        <v>57</v>
      </c>
      <c r="J2423" s="14"/>
      <c r="K2423" s="14" t="s">
        <v>14</v>
      </c>
      <c r="L2423" t="s">
        <v>2589</v>
      </c>
      <c r="M2423" s="3"/>
    </row>
    <row r="2424" spans="1:13" ht="14.25" customHeight="1">
      <c r="A2424" t="s">
        <v>2035</v>
      </c>
      <c r="B2424">
        <f ca="1">IF(OR(changes[[#This Row],[Type]]="Checklist",changes[[#This Row],[Type]]="checklist-flat"),1+IF(changes[[#This Row],[Type of change]] = "Edit",COUNTIFS($I$4:changes[[#This Row],[Name]],changes[[#This Row],[Name]], $E$4:changes[[#This Row],[Type of change]], "Edit")),B2423)</f>
        <v>2</v>
      </c>
      <c r="C2424" s="20">
        <v>44881</v>
      </c>
      <c r="D2424" s="2" t="s">
        <v>2584</v>
      </c>
      <c r="E2424" t="s">
        <v>2024</v>
      </c>
      <c r="F2424" s="14" t="s">
        <v>1959</v>
      </c>
      <c r="G2424" s="14" t="s">
        <v>2624</v>
      </c>
      <c r="H2424" s="14" t="s">
        <v>12</v>
      </c>
      <c r="I2424" s="14" t="s">
        <v>739</v>
      </c>
      <c r="J2424" s="14"/>
      <c r="K2424" s="14" t="s">
        <v>14</v>
      </c>
      <c r="L2424" t="s">
        <v>2625</v>
      </c>
      <c r="M2424" s="3"/>
    </row>
    <row r="2425" spans="1:13" ht="15.75">
      <c r="A2425" t="s">
        <v>2035</v>
      </c>
      <c r="B2425">
        <f ca="1">IF(OR(changes[[#This Row],[Type]]="Checklist",changes[[#This Row],[Type]]="checklist-flat"),1+IF(changes[[#This Row],[Type of change]] = "Edit",COUNTIFS($I$4:changes[[#This Row],[Name]],changes[[#This Row],[Name]], $E$4:changes[[#This Row],[Type of change]], "Edit")),B2424)</f>
        <v>2</v>
      </c>
      <c r="C2425" s="20">
        <v>44881</v>
      </c>
      <c r="D2425" s="2" t="s">
        <v>2584</v>
      </c>
      <c r="E2425" t="s">
        <v>2024</v>
      </c>
      <c r="F2425" s="14" t="s">
        <v>1959</v>
      </c>
      <c r="G2425" s="22" t="s">
        <v>2624</v>
      </c>
      <c r="H2425" s="68" t="s">
        <v>15</v>
      </c>
      <c r="I2425" s="22" t="s">
        <v>740</v>
      </c>
      <c r="J2425" s="69"/>
      <c r="K2425" s="3" t="s">
        <v>14</v>
      </c>
      <c r="L2425" t="s">
        <v>2625</v>
      </c>
      <c r="M2425" s="3"/>
    </row>
    <row r="2426" spans="1:13" ht="15.75">
      <c r="A2426" t="s">
        <v>2035</v>
      </c>
      <c r="B2426">
        <f ca="1">IF(OR(changes[[#This Row],[Type]]="Checklist",changes[[#This Row],[Type]]="checklist-flat"),1+IF(changes[[#This Row],[Type of change]] = "Edit",COUNTIFS($I$4:changes[[#This Row],[Name]],changes[[#This Row],[Name]], $E$4:changes[[#This Row],[Type of change]], "Edit")),B2425)</f>
        <v>2</v>
      </c>
      <c r="C2426" s="20">
        <v>44881</v>
      </c>
      <c r="D2426" s="2" t="s">
        <v>2584</v>
      </c>
      <c r="E2426" t="s">
        <v>2024</v>
      </c>
      <c r="F2426" s="14" t="s">
        <v>1959</v>
      </c>
      <c r="G2426" s="22" t="s">
        <v>2624</v>
      </c>
      <c r="H2426" s="68" t="s">
        <v>15</v>
      </c>
      <c r="I2426" s="22" t="s">
        <v>741</v>
      </c>
      <c r="J2426" s="69"/>
      <c r="K2426" s="3" t="s">
        <v>14</v>
      </c>
      <c r="L2426" t="s">
        <v>2625</v>
      </c>
      <c r="M2426" s="3"/>
    </row>
    <row r="2427" spans="1:13" ht="14.25" customHeight="1">
      <c r="A2427" t="s">
        <v>2035</v>
      </c>
      <c r="B2427">
        <f ca="1">IF(OR(changes[[#This Row],[Type]]="Checklist",changes[[#This Row],[Type]]="checklist-flat"),1+IF(changes[[#This Row],[Type of change]] = "Edit",COUNTIFS($I$4:changes[[#This Row],[Name]],changes[[#This Row],[Name]], $E$4:changes[[#This Row],[Type of change]], "Edit")),B2426)</f>
        <v>2</v>
      </c>
      <c r="C2427" s="20">
        <v>44881</v>
      </c>
      <c r="D2427" s="2" t="s">
        <v>2584</v>
      </c>
      <c r="E2427" t="s">
        <v>2024</v>
      </c>
      <c r="F2427" s="14" t="s">
        <v>1959</v>
      </c>
      <c r="G2427" s="22" t="s">
        <v>2624</v>
      </c>
      <c r="H2427" s="74" t="s">
        <v>15</v>
      </c>
      <c r="I2427" s="25" t="s">
        <v>742</v>
      </c>
      <c r="J2427" s="69"/>
      <c r="K2427" s="3" t="s">
        <v>14</v>
      </c>
      <c r="L2427" t="s">
        <v>2625</v>
      </c>
      <c r="M2427" s="3" t="s">
        <v>2524</v>
      </c>
    </row>
    <row r="2428" spans="1:13" ht="14.25" customHeight="1">
      <c r="A2428" t="s">
        <v>2035</v>
      </c>
      <c r="B2428">
        <f ca="1">IF(OR(changes[[#This Row],[Type]]="Checklist",changes[[#This Row],[Type]]="checklist-flat"),1+IF(changes[[#This Row],[Type of change]] = "Edit",COUNTIFS($I$4:changes[[#This Row],[Name]],changes[[#This Row],[Name]], $E$4:changes[[#This Row],[Type of change]], "Edit")),B2427)</f>
        <v>2</v>
      </c>
      <c r="C2428" s="20">
        <v>44881</v>
      </c>
      <c r="D2428" s="2" t="s">
        <v>2584</v>
      </c>
      <c r="E2428" t="s">
        <v>2024</v>
      </c>
      <c r="F2428" s="14" t="s">
        <v>1959</v>
      </c>
      <c r="G2428" s="22" t="s">
        <v>2624</v>
      </c>
      <c r="H2428" s="74" t="s">
        <v>15</v>
      </c>
      <c r="I2428" s="24" t="s">
        <v>743</v>
      </c>
      <c r="J2428" s="69"/>
      <c r="K2428" s="3" t="s">
        <v>14</v>
      </c>
      <c r="L2428" t="s">
        <v>2625</v>
      </c>
      <c r="M2428" s="3" t="s">
        <v>2524</v>
      </c>
    </row>
    <row r="2429" spans="1:13" ht="14.25" customHeight="1">
      <c r="A2429" t="s">
        <v>2035</v>
      </c>
      <c r="B2429">
        <f ca="1">IF(OR(changes[[#This Row],[Type]]="Checklist",changes[[#This Row],[Type]]="checklist-flat"),1+IF(changes[[#This Row],[Type of change]] = "Edit",COUNTIFS($I$4:changes[[#This Row],[Name]],changes[[#This Row],[Name]], $E$4:changes[[#This Row],[Type of change]], "Edit")),B2428)</f>
        <v>2</v>
      </c>
      <c r="C2429" s="20">
        <v>44881</v>
      </c>
      <c r="D2429" s="2" t="s">
        <v>2584</v>
      </c>
      <c r="E2429" t="s">
        <v>2024</v>
      </c>
      <c r="F2429" s="14" t="s">
        <v>1959</v>
      </c>
      <c r="G2429" s="22" t="s">
        <v>2624</v>
      </c>
      <c r="H2429" s="68" t="s">
        <v>15</v>
      </c>
      <c r="I2429" s="22" t="s">
        <v>744</v>
      </c>
      <c r="J2429" s="69"/>
      <c r="K2429" s="3" t="s">
        <v>14</v>
      </c>
      <c r="L2429" t="s">
        <v>2625</v>
      </c>
      <c r="M2429" s="3"/>
    </row>
    <row r="2430" spans="1:13" ht="15.75">
      <c r="A2430" t="s">
        <v>2035</v>
      </c>
      <c r="B2430">
        <f ca="1">IF(OR(changes[[#This Row],[Type]]="Checklist",changes[[#This Row],[Type]]="checklist-flat"),1+IF(changes[[#This Row],[Type of change]] = "Edit",COUNTIFS($I$4:changes[[#This Row],[Name]],changes[[#This Row],[Name]], $E$4:changes[[#This Row],[Type of change]], "Edit")),B2429)</f>
        <v>2</v>
      </c>
      <c r="C2430" s="20">
        <v>44881</v>
      </c>
      <c r="D2430" s="2" t="s">
        <v>2584</v>
      </c>
      <c r="E2430" t="s">
        <v>2024</v>
      </c>
      <c r="F2430" s="14" t="s">
        <v>1959</v>
      </c>
      <c r="G2430" s="22" t="s">
        <v>2624</v>
      </c>
      <c r="H2430" s="68" t="s">
        <v>15</v>
      </c>
      <c r="I2430" s="22" t="s">
        <v>745</v>
      </c>
      <c r="J2430" s="69"/>
      <c r="K2430" s="3" t="s">
        <v>14</v>
      </c>
      <c r="L2430" t="s">
        <v>2625</v>
      </c>
      <c r="M2430" s="3"/>
    </row>
    <row r="2431" spans="1:13" ht="15.75">
      <c r="A2431" t="s">
        <v>2035</v>
      </c>
      <c r="B2431">
        <f ca="1">IF(OR(changes[[#This Row],[Type]]="Checklist",changes[[#This Row],[Type]]="checklist-flat"),1+IF(changes[[#This Row],[Type of change]] = "Edit",COUNTIFS($I$4:changes[[#This Row],[Name]],changes[[#This Row],[Name]], $E$4:changes[[#This Row],[Type of change]], "Edit")),B2430)</f>
        <v>2</v>
      </c>
      <c r="C2431" s="20">
        <v>44881</v>
      </c>
      <c r="D2431" s="2" t="s">
        <v>2584</v>
      </c>
      <c r="E2431" t="s">
        <v>2024</v>
      </c>
      <c r="F2431" s="14" t="s">
        <v>1959</v>
      </c>
      <c r="G2431" s="22" t="s">
        <v>2624</v>
      </c>
      <c r="H2431" s="68" t="s">
        <v>15</v>
      </c>
      <c r="I2431" s="22" t="s">
        <v>746</v>
      </c>
      <c r="J2431" s="69"/>
      <c r="K2431" s="3" t="s">
        <v>14</v>
      </c>
      <c r="L2431" t="s">
        <v>2625</v>
      </c>
      <c r="M2431" s="3"/>
    </row>
    <row r="2432" spans="1:13" ht="14.25" customHeight="1">
      <c r="A2432" t="s">
        <v>2035</v>
      </c>
      <c r="B2432">
        <f ca="1">IF(OR(changes[[#This Row],[Type]]="Checklist",changes[[#This Row],[Type]]="checklist-flat"),1+IF(changes[[#This Row],[Type of change]] = "Edit",COUNTIFS($I$4:changes[[#This Row],[Name]],changes[[#This Row],[Name]], $E$4:changes[[#This Row],[Type of change]], "Edit")),B2431)</f>
        <v>2</v>
      </c>
      <c r="C2432" s="20">
        <v>44881</v>
      </c>
      <c r="D2432" s="2" t="s">
        <v>2584</v>
      </c>
      <c r="E2432" t="s">
        <v>2024</v>
      </c>
      <c r="F2432" s="14" t="s">
        <v>1959</v>
      </c>
      <c r="G2432" s="22" t="s">
        <v>2624</v>
      </c>
      <c r="H2432" s="68" t="s">
        <v>24</v>
      </c>
      <c r="I2432" s="22" t="s">
        <v>730</v>
      </c>
      <c r="J2432" s="69"/>
      <c r="K2432" s="3" t="s">
        <v>14</v>
      </c>
      <c r="L2432" t="s">
        <v>2625</v>
      </c>
      <c r="M2432" s="3"/>
    </row>
    <row r="2433" spans="1:14" ht="14.25" customHeight="1">
      <c r="A2433" t="s">
        <v>2035</v>
      </c>
      <c r="B2433">
        <f ca="1">IF(OR(changes[[#This Row],[Type]]="Checklist",changes[[#This Row],[Type]]="checklist-flat"),1+IF(changes[[#This Row],[Type of change]] = "Edit",COUNTIFS($I$4:changes[[#This Row],[Name]],changes[[#This Row],[Name]], $E$4:changes[[#This Row],[Type of change]], "Edit")),B2432)</f>
        <v>2</v>
      </c>
      <c r="C2433" s="20">
        <v>44881</v>
      </c>
      <c r="D2433" s="2" t="s">
        <v>2584</v>
      </c>
      <c r="E2433" t="s">
        <v>2024</v>
      </c>
      <c r="F2433" s="14" t="s">
        <v>1959</v>
      </c>
      <c r="G2433" s="22" t="s">
        <v>2624</v>
      </c>
      <c r="H2433" s="73" t="s">
        <v>15</v>
      </c>
      <c r="I2433" s="25" t="s">
        <v>56</v>
      </c>
      <c r="J2433" s="69"/>
      <c r="K2433" s="3" t="s">
        <v>14</v>
      </c>
      <c r="L2433" t="s">
        <v>2625</v>
      </c>
      <c r="M2433" s="3"/>
    </row>
    <row r="2434" spans="1:14" ht="14.25" customHeight="1">
      <c r="A2434" t="s">
        <v>2035</v>
      </c>
      <c r="B2434">
        <f ca="1">IF(OR(changes[[#This Row],[Type]]="Checklist",changes[[#This Row],[Type]]="checklist-flat"),1+IF(changes[[#This Row],[Type of change]] = "Edit",COUNTIFS($I$4:changes[[#This Row],[Name]],changes[[#This Row],[Name]], $E$4:changes[[#This Row],[Type of change]], "Edit")),B2433)</f>
        <v>2</v>
      </c>
      <c r="C2434" s="20">
        <v>44881</v>
      </c>
      <c r="D2434" s="2" t="s">
        <v>2584</v>
      </c>
      <c r="E2434" t="s">
        <v>2024</v>
      </c>
      <c r="F2434" s="14" t="s">
        <v>1959</v>
      </c>
      <c r="G2434" s="22" t="s">
        <v>2624</v>
      </c>
      <c r="H2434" s="68" t="s">
        <v>24</v>
      </c>
      <c r="I2434" s="22" t="s">
        <v>57</v>
      </c>
      <c r="J2434" s="69"/>
      <c r="K2434" s="3" t="s">
        <v>14</v>
      </c>
      <c r="L2434" t="s">
        <v>2625</v>
      </c>
      <c r="M2434" s="3"/>
    </row>
    <row r="2435" spans="1:14" ht="15.75">
      <c r="A2435" t="s">
        <v>2035</v>
      </c>
      <c r="B2435">
        <f ca="1">IF(OR(changes[[#This Row],[Type]]="Checklist",changes[[#This Row],[Type]]="checklist-flat"),1+IF(changes[[#This Row],[Type of change]] = "Edit",COUNTIFS($I$4:changes[[#This Row],[Name]],changes[[#This Row],[Name]], $E$4:changes[[#This Row],[Type of change]], "Edit")),B2434)</f>
        <v>1</v>
      </c>
      <c r="C2435" s="20">
        <v>44882</v>
      </c>
      <c r="D2435" s="2" t="s">
        <v>2168</v>
      </c>
      <c r="E2435" t="s">
        <v>2034</v>
      </c>
      <c r="F2435" s="14" t="s">
        <v>1958</v>
      </c>
      <c r="G2435" s="22" t="s">
        <v>34</v>
      </c>
      <c r="H2435" s="3" t="s">
        <v>12</v>
      </c>
      <c r="I2435" s="22" t="s">
        <v>34</v>
      </c>
      <c r="J2435" s="27"/>
      <c r="K2435" s="3" t="s">
        <v>14</v>
      </c>
      <c r="M2435" s="3"/>
    </row>
    <row r="2436" spans="1:14" ht="15.75">
      <c r="A2436" t="s">
        <v>2035</v>
      </c>
      <c r="B2436">
        <f ca="1">IF(OR(changes[[#This Row],[Type]]="Checklist",changes[[#This Row],[Type]]="checklist-flat"),1+IF(changes[[#This Row],[Type of change]] = "Edit",COUNTIFS($I$4:changes[[#This Row],[Name]],changes[[#This Row],[Name]], $E$4:changes[[#This Row],[Type of change]], "Edit")),B2435)</f>
        <v>1</v>
      </c>
      <c r="C2436" s="20">
        <v>44882</v>
      </c>
      <c r="D2436" s="2" t="s">
        <v>2168</v>
      </c>
      <c r="E2436" t="s">
        <v>2034</v>
      </c>
      <c r="F2436" s="14" t="s">
        <v>1958</v>
      </c>
      <c r="G2436" s="22" t="s">
        <v>34</v>
      </c>
      <c r="H2436" s="3" t="s">
        <v>15</v>
      </c>
      <c r="I2436" s="22" t="s">
        <v>22</v>
      </c>
      <c r="J2436" s="27"/>
      <c r="K2436" s="3" t="s">
        <v>14</v>
      </c>
      <c r="M2436" s="3"/>
    </row>
    <row r="2437" spans="1:14" ht="14.25" customHeight="1">
      <c r="A2437" t="s">
        <v>2035</v>
      </c>
      <c r="B2437">
        <f ca="1">IF(OR(changes[[#This Row],[Type]]="Checklist",changes[[#This Row],[Type]]="checklist-flat"),1+IF(changes[[#This Row],[Type of change]] = "Edit",COUNTIFS($I$4:changes[[#This Row],[Name]],changes[[#This Row],[Name]], $E$4:changes[[#This Row],[Type of change]], "Edit")),B2436)</f>
        <v>1</v>
      </c>
      <c r="C2437" s="20">
        <v>44882</v>
      </c>
      <c r="D2437" s="2" t="s">
        <v>2168</v>
      </c>
      <c r="E2437" t="s">
        <v>2034</v>
      </c>
      <c r="F2437" s="14" t="s">
        <v>1958</v>
      </c>
      <c r="G2437" s="22" t="s">
        <v>34</v>
      </c>
      <c r="H2437" s="43" t="s">
        <v>15</v>
      </c>
      <c r="I2437" s="25" t="s">
        <v>23</v>
      </c>
      <c r="J2437" s="27"/>
      <c r="K2437" s="3" t="s">
        <v>14</v>
      </c>
      <c r="M2437" s="3"/>
    </row>
    <row r="2438" spans="1:14" ht="14.25" customHeight="1">
      <c r="A2438" t="s">
        <v>2035</v>
      </c>
      <c r="B2438">
        <f ca="1">IF(OR(changes[[#This Row],[Type]]="Checklist",changes[[#This Row],[Type]]="checklist-flat"),1+IF(changes[[#This Row],[Type of change]] = "Edit",COUNTIFS($I$4:changes[[#This Row],[Name]],changes[[#This Row],[Name]], $E$4:changes[[#This Row],[Type of change]], "Edit")),B2437)</f>
        <v>1</v>
      </c>
      <c r="C2438" s="20">
        <v>44882</v>
      </c>
      <c r="D2438" s="2" t="s">
        <v>2168</v>
      </c>
      <c r="E2438" t="s">
        <v>2034</v>
      </c>
      <c r="F2438" s="14" t="s">
        <v>1958</v>
      </c>
      <c r="G2438" s="22" t="s">
        <v>34</v>
      </c>
      <c r="H2438" s="3" t="s">
        <v>24</v>
      </c>
      <c r="I2438" s="22" t="s">
        <v>25</v>
      </c>
      <c r="J2438" s="27"/>
      <c r="K2438" s="3" t="s">
        <v>14</v>
      </c>
      <c r="M2438" s="3"/>
    </row>
    <row r="2439" spans="1:14" ht="14.25" customHeight="1">
      <c r="A2439" t="s">
        <v>2035</v>
      </c>
      <c r="B2439">
        <f ca="1">IF(OR(changes[[#This Row],[Type]]="Checklist",changes[[#This Row],[Type]]="checklist-flat"),1+IF(changes[[#This Row],[Type of change]] = "Edit",COUNTIFS($I$4:changes[[#This Row],[Name]],changes[[#This Row],[Name]], $E$4:changes[[#This Row],[Type of change]], "Edit")),B2438)</f>
        <v>1</v>
      </c>
      <c r="C2439" s="20">
        <v>44882</v>
      </c>
      <c r="D2439" s="2" t="s">
        <v>2168</v>
      </c>
      <c r="E2439" t="s">
        <v>2034</v>
      </c>
      <c r="F2439" s="14" t="s">
        <v>1958</v>
      </c>
      <c r="G2439" s="22" t="s">
        <v>34</v>
      </c>
      <c r="H2439" s="3" t="s">
        <v>15</v>
      </c>
      <c r="I2439" s="22" t="s">
        <v>36</v>
      </c>
      <c r="J2439" s="27"/>
      <c r="K2439" s="3" t="s">
        <v>14</v>
      </c>
      <c r="M2439" s="3"/>
    </row>
    <row r="2440" spans="1:14" ht="15.75" customHeight="1">
      <c r="A2440" t="s">
        <v>2035</v>
      </c>
      <c r="B2440">
        <f ca="1">IF(OR(changes[[#This Row],[Type]]="Checklist",changes[[#This Row],[Type]]="checklist-flat"),1+IF(changes[[#This Row],[Type of change]] = "Edit",COUNTIFS($I$4:changes[[#This Row],[Name]],changes[[#This Row],[Name]], $E$4:changes[[#This Row],[Type of change]], "Edit")),B2439)</f>
        <v>1</v>
      </c>
      <c r="C2440" s="20">
        <v>44882</v>
      </c>
      <c r="D2440" s="2" t="s">
        <v>2168</v>
      </c>
      <c r="E2440" t="s">
        <v>2034</v>
      </c>
      <c r="F2440" s="14" t="s">
        <v>1958</v>
      </c>
      <c r="G2440" s="14" t="s">
        <v>1575</v>
      </c>
      <c r="H2440" s="14" t="s">
        <v>12</v>
      </c>
      <c r="I2440" s="14" t="s">
        <v>1575</v>
      </c>
      <c r="J2440" s="75"/>
      <c r="K2440" s="3" t="s">
        <v>14</v>
      </c>
      <c r="M2440" s="3"/>
    </row>
    <row r="2441" spans="1:14" ht="15.75">
      <c r="A2441" t="s">
        <v>2035</v>
      </c>
      <c r="B2441">
        <f ca="1">IF(OR(changes[[#This Row],[Type]]="Checklist",changes[[#This Row],[Type]]="checklist-flat"),1+IF(changes[[#This Row],[Type of change]] = "Edit",COUNTIFS($I$4:changes[[#This Row],[Name]],changes[[#This Row],[Name]], $E$4:changes[[#This Row],[Type of change]], "Edit")),B2440)</f>
        <v>1</v>
      </c>
      <c r="C2441" s="20">
        <v>44882</v>
      </c>
      <c r="D2441" s="2" t="s">
        <v>2168</v>
      </c>
      <c r="E2441" t="s">
        <v>2034</v>
      </c>
      <c r="F2441" s="14" t="s">
        <v>1958</v>
      </c>
      <c r="G2441" s="14" t="s">
        <v>1575</v>
      </c>
      <c r="H2441" s="3" t="s">
        <v>15</v>
      </c>
      <c r="I2441" s="22" t="s">
        <v>22</v>
      </c>
      <c r="J2441" s="27"/>
      <c r="K2441" s="3" t="s">
        <v>14</v>
      </c>
      <c r="M2441" s="3"/>
    </row>
    <row r="2442" spans="1:14" ht="14.25" customHeight="1">
      <c r="A2442" t="s">
        <v>2035</v>
      </c>
      <c r="B2442">
        <f ca="1">IF(OR(changes[[#This Row],[Type]]="Checklist",changes[[#This Row],[Type]]="checklist-flat"),1+IF(changes[[#This Row],[Type of change]] = "Edit",COUNTIFS($I$4:changes[[#This Row],[Name]],changes[[#This Row],[Name]], $E$4:changes[[#This Row],[Type of change]], "Edit")),B2441)</f>
        <v>1</v>
      </c>
      <c r="C2442" s="20">
        <v>44882</v>
      </c>
      <c r="D2442" s="2" t="s">
        <v>2168</v>
      </c>
      <c r="E2442" t="s">
        <v>2034</v>
      </c>
      <c r="F2442" s="14" t="s">
        <v>1958</v>
      </c>
      <c r="G2442" s="14" t="s">
        <v>1575</v>
      </c>
      <c r="H2442" s="43" t="s">
        <v>15</v>
      </c>
      <c r="I2442" s="25" t="s">
        <v>23</v>
      </c>
      <c r="J2442" s="27"/>
      <c r="K2442" s="3" t="s">
        <v>14</v>
      </c>
      <c r="M2442" s="3"/>
    </row>
    <row r="2443" spans="1:14" ht="14.25" customHeight="1">
      <c r="A2443" t="s">
        <v>2035</v>
      </c>
      <c r="B2443">
        <f ca="1">IF(OR(changes[[#This Row],[Type]]="Checklist",changes[[#This Row],[Type]]="checklist-flat"),1+IF(changes[[#This Row],[Type of change]] = "Edit",COUNTIFS($I$4:changes[[#This Row],[Name]],changes[[#This Row],[Name]], $E$4:changes[[#This Row],[Type of change]], "Edit")),B2442)</f>
        <v>1</v>
      </c>
      <c r="C2443" s="20">
        <v>44882</v>
      </c>
      <c r="D2443" s="2" t="s">
        <v>2168</v>
      </c>
      <c r="E2443" t="s">
        <v>2034</v>
      </c>
      <c r="F2443" s="14" t="s">
        <v>1958</v>
      </c>
      <c r="G2443" s="14" t="s">
        <v>1575</v>
      </c>
      <c r="H2443" s="3" t="s">
        <v>24</v>
      </c>
      <c r="I2443" s="22" t="s">
        <v>25</v>
      </c>
      <c r="J2443" s="27"/>
      <c r="K2443" s="3" t="s">
        <v>14</v>
      </c>
      <c r="M2443" s="3"/>
    </row>
    <row r="2444" spans="1:14">
      <c r="A2444" t="s">
        <v>2035</v>
      </c>
      <c r="B2444">
        <f ca="1">IF(OR(changes[[#This Row],[Type]]="Checklist",changes[[#This Row],[Type]]="checklist-flat"),1+IF(changes[[#This Row],[Type of change]] = "Edit",COUNTIFS($I$4:changes[[#This Row],[Name]],changes[[#This Row],[Name]], $E$4:changes[[#This Row],[Type of change]], "Edit")),B2443)</f>
        <v>1</v>
      </c>
      <c r="C2444" s="20">
        <v>44882</v>
      </c>
      <c r="D2444" s="2" t="s">
        <v>2168</v>
      </c>
      <c r="E2444" s="2" t="s">
        <v>2034</v>
      </c>
      <c r="F2444" s="2" t="s">
        <v>1958</v>
      </c>
      <c r="G2444" s="2" t="s">
        <v>1575</v>
      </c>
      <c r="H2444" s="2" t="s">
        <v>15</v>
      </c>
      <c r="I2444" s="2" t="s">
        <v>1576</v>
      </c>
      <c r="J2444" s="76"/>
      <c r="K2444" s="2" t="s">
        <v>14</v>
      </c>
      <c r="M2444" s="3"/>
    </row>
    <row r="2445" spans="1:14">
      <c r="A2445" t="s">
        <v>2035</v>
      </c>
      <c r="B2445">
        <f ca="1">IF(OR(changes[[#This Row],[Type]]="Checklist",changes[[#This Row],[Type]]="checklist-flat"),1+IF(changes[[#This Row],[Type of change]] = "Edit",COUNTIFS($I$4:changes[[#This Row],[Name]],changes[[#This Row],[Name]], $E$4:changes[[#This Row],[Type of change]], "Edit")),B2444)</f>
        <v>2</v>
      </c>
      <c r="C2445" s="20">
        <v>44886</v>
      </c>
      <c r="D2445" s="2" t="s">
        <v>2162</v>
      </c>
      <c r="E2445" t="s">
        <v>2024</v>
      </c>
      <c r="F2445" s="14" t="s">
        <v>1958</v>
      </c>
      <c r="G2445" s="14" t="s">
        <v>668</v>
      </c>
      <c r="H2445" s="14" t="s">
        <v>430</v>
      </c>
      <c r="I2445" s="14" t="s">
        <v>668</v>
      </c>
      <c r="J2445" s="14"/>
      <c r="K2445" s="2" t="s">
        <v>14</v>
      </c>
      <c r="L2445" t="s">
        <v>2626</v>
      </c>
      <c r="M2445" s="3"/>
      <c r="N2445" t="s">
        <v>2627</v>
      </c>
    </row>
    <row r="2446" spans="1:14" ht="14.25" customHeight="1">
      <c r="A2446" t="s">
        <v>2035</v>
      </c>
      <c r="B2446">
        <f ca="1">IF(OR(changes[[#This Row],[Type]]="Checklist",changes[[#This Row],[Type]]="checklist-flat"),1+IF(changes[[#This Row],[Type of change]] = "Edit",COUNTIFS($I$4:changes[[#This Row],[Name]],changes[[#This Row],[Name]], $E$4:changes[[#This Row],[Type of change]], "Edit")),B2445)</f>
        <v>2</v>
      </c>
      <c r="C2446" s="20">
        <v>44886</v>
      </c>
      <c r="D2446" s="2" t="s">
        <v>2162</v>
      </c>
      <c r="E2446" t="s">
        <v>2024</v>
      </c>
      <c r="F2446" s="14" t="s">
        <v>1958</v>
      </c>
      <c r="G2446" s="14" t="s">
        <v>668</v>
      </c>
      <c r="H2446" s="14" t="s">
        <v>432</v>
      </c>
      <c r="I2446" s="14" t="s">
        <v>669</v>
      </c>
      <c r="J2446" s="14"/>
      <c r="K2446" s="2" t="s">
        <v>14</v>
      </c>
      <c r="L2446" t="s">
        <v>2626</v>
      </c>
      <c r="M2446" s="3"/>
      <c r="N2446" t="s">
        <v>2628</v>
      </c>
    </row>
    <row r="2447" spans="1:14" ht="14.25" customHeight="1">
      <c r="A2447" t="s">
        <v>2035</v>
      </c>
      <c r="B2447">
        <f ca="1">IF(OR(changes[[#This Row],[Type]]="Checklist",changes[[#This Row],[Type]]="checklist-flat"),1+IF(changes[[#This Row],[Type of change]] = "Edit",COUNTIFS($I$4:changes[[#This Row],[Name]],changes[[#This Row],[Name]], $E$4:changes[[#This Row],[Type of change]], "Edit")),B2446)</f>
        <v>2</v>
      </c>
      <c r="C2447" s="20">
        <v>44886</v>
      </c>
      <c r="D2447" s="2" t="s">
        <v>2162</v>
      </c>
      <c r="E2447" t="s">
        <v>2024</v>
      </c>
      <c r="F2447" s="14" t="s">
        <v>1958</v>
      </c>
      <c r="G2447" s="14" t="s">
        <v>668</v>
      </c>
      <c r="H2447" s="14" t="s">
        <v>15</v>
      </c>
      <c r="I2447" s="14" t="s">
        <v>670</v>
      </c>
      <c r="J2447" s="14"/>
      <c r="K2447" s="2" t="s">
        <v>14</v>
      </c>
      <c r="L2447" t="s">
        <v>2626</v>
      </c>
      <c r="M2447" s="3"/>
    </row>
    <row r="2448" spans="1:14" ht="14.25" customHeight="1">
      <c r="A2448" t="s">
        <v>2035</v>
      </c>
      <c r="B2448">
        <f ca="1">IF(OR(changes[[#This Row],[Type]]="Checklist",changes[[#This Row],[Type]]="checklist-flat"),1+IF(changes[[#This Row],[Type of change]] = "Edit",COUNTIFS($I$4:changes[[#This Row],[Name]],changes[[#This Row],[Name]], $E$4:changes[[#This Row],[Type of change]], "Edit")),B2447)</f>
        <v>2</v>
      </c>
      <c r="C2448" s="20">
        <v>44886</v>
      </c>
      <c r="D2448" s="2" t="s">
        <v>2162</v>
      </c>
      <c r="E2448" t="s">
        <v>2024</v>
      </c>
      <c r="F2448" s="14" t="s">
        <v>1958</v>
      </c>
      <c r="G2448" s="14" t="s">
        <v>668</v>
      </c>
      <c r="H2448" s="14" t="s">
        <v>15</v>
      </c>
      <c r="I2448" s="14" t="s">
        <v>671</v>
      </c>
      <c r="J2448" s="14"/>
      <c r="K2448" s="2" t="s">
        <v>14</v>
      </c>
      <c r="L2448" t="s">
        <v>2626</v>
      </c>
      <c r="M2448" s="3"/>
    </row>
    <row r="2449" spans="1:13">
      <c r="A2449" t="s">
        <v>2035</v>
      </c>
      <c r="B2449">
        <f ca="1">IF(OR(changes[[#This Row],[Type]]="Checklist",changes[[#This Row],[Type]]="checklist-flat"),1+IF(changes[[#This Row],[Type of change]] = "Edit",COUNTIFS($I$4:changes[[#This Row],[Name]],changes[[#This Row],[Name]], $E$4:changes[[#This Row],[Type of change]], "Edit")),B2448)</f>
        <v>2</v>
      </c>
      <c r="C2449" s="20">
        <v>44886</v>
      </c>
      <c r="D2449" s="2" t="s">
        <v>2162</v>
      </c>
      <c r="E2449" t="s">
        <v>2024</v>
      </c>
      <c r="F2449" s="14" t="s">
        <v>1958</v>
      </c>
      <c r="G2449" s="14" t="s">
        <v>668</v>
      </c>
      <c r="H2449" s="14" t="s">
        <v>432</v>
      </c>
      <c r="I2449" s="14" t="s">
        <v>672</v>
      </c>
      <c r="J2449" s="14"/>
      <c r="K2449" s="2" t="s">
        <v>14</v>
      </c>
      <c r="L2449" t="s">
        <v>2626</v>
      </c>
      <c r="M2449" s="3"/>
    </row>
    <row r="2450" spans="1:13">
      <c r="A2450" t="s">
        <v>2035</v>
      </c>
      <c r="B2450">
        <f ca="1">IF(OR(changes[[#This Row],[Type]]="Checklist",changes[[#This Row],[Type]]="checklist-flat"),1+IF(changes[[#This Row],[Type of change]] = "Edit",COUNTIFS($I$4:changes[[#This Row],[Name]],changes[[#This Row],[Name]], $E$4:changes[[#This Row],[Type of change]], "Edit")),B2449)</f>
        <v>2</v>
      </c>
      <c r="C2450" s="20">
        <v>44886</v>
      </c>
      <c r="D2450" s="2" t="s">
        <v>2162</v>
      </c>
      <c r="E2450" t="s">
        <v>2024</v>
      </c>
      <c r="F2450" s="14" t="s">
        <v>1958</v>
      </c>
      <c r="G2450" s="14" t="s">
        <v>668</v>
      </c>
      <c r="H2450" s="14" t="s">
        <v>15</v>
      </c>
      <c r="I2450" s="14" t="s">
        <v>673</v>
      </c>
      <c r="J2450" s="14"/>
      <c r="K2450" s="2" t="s">
        <v>14</v>
      </c>
      <c r="L2450" t="s">
        <v>2626</v>
      </c>
      <c r="M2450" s="3"/>
    </row>
    <row r="2451" spans="1:13" ht="14.25" customHeight="1">
      <c r="A2451" t="s">
        <v>2035</v>
      </c>
      <c r="B2451">
        <f ca="1">IF(OR(changes[[#This Row],[Type]]="Checklist",changes[[#This Row],[Type]]="checklist-flat"),1+IF(changes[[#This Row],[Type of change]] = "Edit",COUNTIFS($I$4:changes[[#This Row],[Name]],changes[[#This Row],[Name]], $E$4:changes[[#This Row],[Type of change]], "Edit")),B2450)</f>
        <v>2</v>
      </c>
      <c r="C2451" s="20">
        <v>44886</v>
      </c>
      <c r="D2451" s="2" t="s">
        <v>2162</v>
      </c>
      <c r="E2451" t="s">
        <v>2024</v>
      </c>
      <c r="F2451" s="14" t="s">
        <v>1958</v>
      </c>
      <c r="G2451" s="14" t="s">
        <v>668</v>
      </c>
      <c r="H2451" s="14" t="s">
        <v>15</v>
      </c>
      <c r="I2451" s="14" t="s">
        <v>674</v>
      </c>
      <c r="J2451" s="14"/>
      <c r="K2451" s="2" t="s">
        <v>14</v>
      </c>
      <c r="L2451" t="s">
        <v>2626</v>
      </c>
      <c r="M2451" s="3"/>
    </row>
    <row r="2452" spans="1:13" ht="14.25" customHeight="1">
      <c r="A2452" t="s">
        <v>2035</v>
      </c>
      <c r="B2452">
        <f ca="1">IF(OR(changes[[#This Row],[Type]]="Checklist",changes[[#This Row],[Type]]="checklist-flat"),1+IF(changes[[#This Row],[Type of change]] = "Edit",COUNTIFS($I$4:changes[[#This Row],[Name]],changes[[#This Row],[Name]], $E$4:changes[[#This Row],[Type of change]], "Edit")),B2451)</f>
        <v>2</v>
      </c>
      <c r="C2452" s="20">
        <v>44886</v>
      </c>
      <c r="D2452" s="2" t="s">
        <v>2162</v>
      </c>
      <c r="E2452" t="s">
        <v>2024</v>
      </c>
      <c r="F2452" s="14" t="s">
        <v>1958</v>
      </c>
      <c r="G2452" s="14" t="s">
        <v>668</v>
      </c>
      <c r="H2452" s="14" t="s">
        <v>15</v>
      </c>
      <c r="I2452" s="14" t="s">
        <v>675</v>
      </c>
      <c r="J2452" s="14"/>
      <c r="K2452" s="2" t="s">
        <v>14</v>
      </c>
      <c r="L2452" t="s">
        <v>2626</v>
      </c>
      <c r="M2452" s="3"/>
    </row>
    <row r="2453" spans="1:13" ht="14.25" customHeight="1">
      <c r="A2453" t="s">
        <v>2035</v>
      </c>
      <c r="B2453">
        <f ca="1">IF(OR(changes[[#This Row],[Type]]="Checklist",changes[[#This Row],[Type]]="checklist-flat"),1+IF(changes[[#This Row],[Type of change]] = "Edit",COUNTIFS($I$4:changes[[#This Row],[Name]],changes[[#This Row],[Name]], $E$4:changes[[#This Row],[Type of change]], "Edit")),B2452)</f>
        <v>2</v>
      </c>
      <c r="C2453" s="20">
        <v>44886</v>
      </c>
      <c r="D2453" s="2" t="s">
        <v>2162</v>
      </c>
      <c r="E2453" t="s">
        <v>2024</v>
      </c>
      <c r="F2453" s="14" t="s">
        <v>1958</v>
      </c>
      <c r="G2453" s="14" t="s">
        <v>668</v>
      </c>
      <c r="H2453" s="14" t="s">
        <v>15</v>
      </c>
      <c r="I2453" s="14" t="s">
        <v>676</v>
      </c>
      <c r="J2453" s="14"/>
      <c r="K2453" s="2" t="s">
        <v>14</v>
      </c>
      <c r="L2453" t="s">
        <v>2626</v>
      </c>
      <c r="M2453" s="3"/>
    </row>
    <row r="2454" spans="1:13">
      <c r="A2454" t="s">
        <v>2035</v>
      </c>
      <c r="B2454">
        <f ca="1">IF(OR(changes[[#This Row],[Type]]="Checklist",changes[[#This Row],[Type]]="checklist-flat"),1+IF(changes[[#This Row],[Type of change]] = "Edit",COUNTIFS($I$4:changes[[#This Row],[Name]],changes[[#This Row],[Name]], $E$4:changes[[#This Row],[Type of change]], "Edit")),B2453)</f>
        <v>2</v>
      </c>
      <c r="C2454" s="20">
        <v>44886</v>
      </c>
      <c r="D2454" s="2" t="s">
        <v>2162</v>
      </c>
      <c r="E2454" t="s">
        <v>2024</v>
      </c>
      <c r="F2454" s="14" t="s">
        <v>1958</v>
      </c>
      <c r="G2454" s="14" t="s">
        <v>668</v>
      </c>
      <c r="H2454" s="14" t="s">
        <v>15</v>
      </c>
      <c r="I2454" s="14" t="s">
        <v>677</v>
      </c>
      <c r="J2454" s="14"/>
      <c r="K2454" s="2" t="s">
        <v>14</v>
      </c>
      <c r="L2454" t="s">
        <v>2626</v>
      </c>
      <c r="M2454" s="3"/>
    </row>
    <row r="2455" spans="1:13" ht="14.25" customHeight="1">
      <c r="A2455" t="s">
        <v>2035</v>
      </c>
      <c r="B2455">
        <f ca="1">IF(OR(changes[[#This Row],[Type]]="Checklist",changes[[#This Row],[Type]]="checklist-flat"),1+IF(changes[[#This Row],[Type of change]] = "Edit",COUNTIFS($I$4:changes[[#This Row],[Name]],changes[[#This Row],[Name]], $E$4:changes[[#This Row],[Type of change]], "Edit")),B2454)</f>
        <v>2</v>
      </c>
      <c r="C2455" s="20">
        <v>44886</v>
      </c>
      <c r="D2455" s="2" t="s">
        <v>2162</v>
      </c>
      <c r="E2455" t="s">
        <v>2024</v>
      </c>
      <c r="F2455" s="14" t="s">
        <v>1958</v>
      </c>
      <c r="G2455" s="14" t="s">
        <v>668</v>
      </c>
      <c r="H2455" s="14" t="s">
        <v>15</v>
      </c>
      <c r="I2455" s="14" t="s">
        <v>678</v>
      </c>
      <c r="J2455" s="14"/>
      <c r="K2455" s="2" t="s">
        <v>14</v>
      </c>
      <c r="L2455" t="s">
        <v>2626</v>
      </c>
      <c r="M2455" s="3"/>
    </row>
    <row r="2456" spans="1:13">
      <c r="A2456" t="s">
        <v>2035</v>
      </c>
      <c r="B2456">
        <f ca="1">IF(OR(changes[[#This Row],[Type]]="Checklist",changes[[#This Row],[Type]]="checklist-flat"),1+IF(changes[[#This Row],[Type of change]] = "Edit",COUNTIFS($I$4:changes[[#This Row],[Name]],changes[[#This Row],[Name]], $E$4:changes[[#This Row],[Type of change]], "Edit")),B2455)</f>
        <v>2</v>
      </c>
      <c r="C2456" s="20">
        <v>44886</v>
      </c>
      <c r="D2456" s="2" t="s">
        <v>2162</v>
      </c>
      <c r="E2456" t="s">
        <v>2024</v>
      </c>
      <c r="F2456" s="14" t="s">
        <v>1958</v>
      </c>
      <c r="G2456" s="14" t="s">
        <v>668</v>
      </c>
      <c r="H2456" s="14" t="s">
        <v>432</v>
      </c>
      <c r="I2456" s="14" t="s">
        <v>679</v>
      </c>
      <c r="J2456" s="14"/>
      <c r="K2456" s="2" t="s">
        <v>14</v>
      </c>
      <c r="L2456" t="s">
        <v>2626</v>
      </c>
      <c r="M2456" s="3"/>
    </row>
    <row r="2457" spans="1:13">
      <c r="A2457" t="s">
        <v>2035</v>
      </c>
      <c r="B2457">
        <f ca="1">IF(OR(changes[[#This Row],[Type]]="Checklist",changes[[#This Row],[Type]]="checklist-flat"),1+IF(changes[[#This Row],[Type of change]] = "Edit",COUNTIFS($I$4:changes[[#This Row],[Name]],changes[[#This Row],[Name]], $E$4:changes[[#This Row],[Type of change]], "Edit")),B2456)</f>
        <v>2</v>
      </c>
      <c r="C2457" s="20">
        <v>44886</v>
      </c>
      <c r="D2457" s="2" t="s">
        <v>2162</v>
      </c>
      <c r="E2457" t="s">
        <v>2024</v>
      </c>
      <c r="F2457" s="14" t="s">
        <v>1958</v>
      </c>
      <c r="G2457" s="14" t="s">
        <v>668</v>
      </c>
      <c r="H2457" s="23" t="s">
        <v>680</v>
      </c>
      <c r="I2457" s="14" t="s">
        <v>681</v>
      </c>
      <c r="J2457" s="26"/>
      <c r="K2457" s="2" t="s">
        <v>14</v>
      </c>
      <c r="L2457" t="s">
        <v>2626</v>
      </c>
      <c r="M2457" s="3"/>
    </row>
    <row r="2458" spans="1:13" ht="14.25" customHeight="1">
      <c r="A2458" t="s">
        <v>2035</v>
      </c>
      <c r="B2458">
        <f ca="1">IF(OR(changes[[#This Row],[Type]]="Checklist",changes[[#This Row],[Type]]="checklist-flat"),1+IF(changes[[#This Row],[Type of change]] = "Edit",COUNTIFS($I$4:changes[[#This Row],[Name]],changes[[#This Row],[Name]], $E$4:changes[[#This Row],[Type of change]], "Edit")),B2457)</f>
        <v>2</v>
      </c>
      <c r="C2458" s="20">
        <v>44886</v>
      </c>
      <c r="D2458" s="2" t="s">
        <v>2162</v>
      </c>
      <c r="E2458" t="s">
        <v>2024</v>
      </c>
      <c r="F2458" s="14" t="s">
        <v>1958</v>
      </c>
      <c r="G2458" s="14" t="s">
        <v>668</v>
      </c>
      <c r="H2458" s="14" t="s">
        <v>682</v>
      </c>
      <c r="I2458" s="14" t="s">
        <v>681</v>
      </c>
      <c r="J2458" s="14"/>
      <c r="K2458" s="2" t="s">
        <v>14</v>
      </c>
      <c r="L2458" t="s">
        <v>2626</v>
      </c>
      <c r="M2458" s="3"/>
    </row>
    <row r="2459" spans="1:13" ht="14.25" customHeight="1">
      <c r="A2459" t="s">
        <v>2035</v>
      </c>
      <c r="B2459">
        <f ca="1">IF(OR(changes[[#This Row],[Type]]="Checklist",changes[[#This Row],[Type]]="checklist-flat"),1+IF(changes[[#This Row],[Type of change]] = "Edit",COUNTIFS($I$4:changes[[#This Row],[Name]],changes[[#This Row],[Name]], $E$4:changes[[#This Row],[Type of change]], "Edit")),B2458)</f>
        <v>2</v>
      </c>
      <c r="C2459" s="20">
        <v>44886</v>
      </c>
      <c r="D2459" s="2" t="s">
        <v>2162</v>
      </c>
      <c r="E2459" t="s">
        <v>2024</v>
      </c>
      <c r="F2459" s="14" t="s">
        <v>1958</v>
      </c>
      <c r="G2459" s="14" t="s">
        <v>668</v>
      </c>
      <c r="H2459" s="14" t="s">
        <v>15</v>
      </c>
      <c r="I2459" s="14" t="s">
        <v>683</v>
      </c>
      <c r="J2459" s="14"/>
      <c r="K2459" s="2" t="s">
        <v>14</v>
      </c>
      <c r="L2459" t="s">
        <v>2626</v>
      </c>
      <c r="M2459" s="3"/>
    </row>
    <row r="2460" spans="1:13" ht="14.25" customHeight="1">
      <c r="A2460" t="s">
        <v>2035</v>
      </c>
      <c r="B2460">
        <f ca="1">IF(OR(changes[[#This Row],[Type]]="Checklist",changes[[#This Row],[Type]]="checklist-flat"),1+IF(changes[[#This Row],[Type of change]] = "Edit",COUNTIFS($I$4:changes[[#This Row],[Name]],changes[[#This Row],[Name]], $E$4:changes[[#This Row],[Type of change]], "Edit")),B2459)</f>
        <v>2</v>
      </c>
      <c r="C2460" s="20">
        <v>44886</v>
      </c>
      <c r="D2460" s="2" t="s">
        <v>2162</v>
      </c>
      <c r="E2460" t="s">
        <v>2024</v>
      </c>
      <c r="F2460" s="14" t="s">
        <v>1958</v>
      </c>
      <c r="G2460" s="14" t="s">
        <v>668</v>
      </c>
      <c r="H2460" s="14" t="s">
        <v>388</v>
      </c>
      <c r="I2460" s="14" t="s">
        <v>684</v>
      </c>
      <c r="J2460" s="14"/>
      <c r="K2460" s="2" t="s">
        <v>14</v>
      </c>
      <c r="L2460" t="s">
        <v>2626</v>
      </c>
      <c r="M2460" s="3"/>
    </row>
    <row r="2461" spans="1:13">
      <c r="A2461" t="s">
        <v>2035</v>
      </c>
      <c r="B2461">
        <f ca="1">IF(OR(changes[[#This Row],[Type]]="Checklist",changes[[#This Row],[Type]]="checklist-flat"),1+IF(changes[[#This Row],[Type of change]] = "Edit",COUNTIFS($I$4:changes[[#This Row],[Name]],changes[[#This Row],[Name]], $E$4:changes[[#This Row],[Type of change]], "Edit")),B2460)</f>
        <v>2</v>
      </c>
      <c r="C2461" s="20">
        <v>44886</v>
      </c>
      <c r="D2461" s="2" t="s">
        <v>2162</v>
      </c>
      <c r="E2461" t="s">
        <v>2024</v>
      </c>
      <c r="F2461" s="14" t="s">
        <v>1958</v>
      </c>
      <c r="G2461" s="14" t="s">
        <v>668</v>
      </c>
      <c r="H2461" s="14" t="s">
        <v>15</v>
      </c>
      <c r="I2461" s="14" t="s">
        <v>685</v>
      </c>
      <c r="J2461" s="14"/>
      <c r="K2461" s="2" t="s">
        <v>14</v>
      </c>
      <c r="L2461" t="s">
        <v>2626</v>
      </c>
      <c r="M2461" s="3"/>
    </row>
    <row r="2462" spans="1:13">
      <c r="A2462" t="s">
        <v>2035</v>
      </c>
      <c r="B2462">
        <f ca="1">IF(OR(changes[[#This Row],[Type]]="Checklist",changes[[#This Row],[Type]]="checklist-flat"),1+IF(changes[[#This Row],[Type of change]] = "Edit",COUNTIFS($I$4:changes[[#This Row],[Name]],changes[[#This Row],[Name]], $E$4:changes[[#This Row],[Type of change]], "Edit")),B2461)</f>
        <v>2</v>
      </c>
      <c r="C2462" s="20">
        <v>44886</v>
      </c>
      <c r="D2462" s="2" t="s">
        <v>2162</v>
      </c>
      <c r="E2462" t="s">
        <v>2024</v>
      </c>
      <c r="F2462" s="14" t="s">
        <v>1958</v>
      </c>
      <c r="G2462" s="14" t="s">
        <v>668</v>
      </c>
      <c r="H2462" s="14" t="s">
        <v>388</v>
      </c>
      <c r="I2462" s="14" t="s">
        <v>686</v>
      </c>
      <c r="J2462" s="14"/>
      <c r="K2462" s="2" t="s">
        <v>14</v>
      </c>
      <c r="L2462" t="s">
        <v>2626</v>
      </c>
      <c r="M2462" s="3"/>
    </row>
    <row r="2463" spans="1:13">
      <c r="A2463" t="s">
        <v>2035</v>
      </c>
      <c r="B2463">
        <f ca="1">IF(OR(changes[[#This Row],[Type]]="Checklist",changes[[#This Row],[Type]]="checklist-flat"),1+IF(changes[[#This Row],[Type of change]] = "Edit",COUNTIFS($I$4:changes[[#This Row],[Name]],changes[[#This Row],[Name]], $E$4:changes[[#This Row],[Type of change]], "Edit")),B2462)</f>
        <v>2</v>
      </c>
      <c r="C2463" s="20">
        <v>44886</v>
      </c>
      <c r="D2463" s="2" t="s">
        <v>2162</v>
      </c>
      <c r="E2463" t="s">
        <v>2024</v>
      </c>
      <c r="F2463" s="14" t="s">
        <v>1958</v>
      </c>
      <c r="G2463" s="14" t="s">
        <v>668</v>
      </c>
      <c r="H2463" s="14" t="s">
        <v>15</v>
      </c>
      <c r="I2463" s="14" t="s">
        <v>687</v>
      </c>
      <c r="J2463" s="14"/>
      <c r="K2463" s="2" t="s">
        <v>14</v>
      </c>
      <c r="L2463" t="s">
        <v>2626</v>
      </c>
      <c r="M2463" s="3"/>
    </row>
    <row r="2464" spans="1:13">
      <c r="A2464" t="s">
        <v>2035</v>
      </c>
      <c r="B2464">
        <f ca="1">IF(OR(changes[[#This Row],[Type]]="Checklist",changes[[#This Row],[Type]]="checklist-flat"),1+IF(changes[[#This Row],[Type of change]] = "Edit",COUNTIFS($I$4:changes[[#This Row],[Name]],changes[[#This Row],[Name]], $E$4:changes[[#This Row],[Type of change]], "Edit")),B2463)</f>
        <v>2</v>
      </c>
      <c r="C2464" s="20">
        <v>44886</v>
      </c>
      <c r="D2464" s="2" t="s">
        <v>2162</v>
      </c>
      <c r="E2464" t="s">
        <v>2024</v>
      </c>
      <c r="F2464" s="14" t="s">
        <v>1958</v>
      </c>
      <c r="G2464" s="14" t="s">
        <v>668</v>
      </c>
      <c r="H2464" s="14" t="s">
        <v>15</v>
      </c>
      <c r="I2464" s="14" t="s">
        <v>688</v>
      </c>
      <c r="J2464" s="14"/>
      <c r="K2464" s="2" t="s">
        <v>14</v>
      </c>
      <c r="L2464" t="s">
        <v>2626</v>
      </c>
      <c r="M2464" s="3"/>
    </row>
    <row r="2465" spans="1:13">
      <c r="A2465" t="s">
        <v>2035</v>
      </c>
      <c r="B2465">
        <f ca="1">IF(OR(changes[[#This Row],[Type]]="Checklist",changes[[#This Row],[Type]]="checklist-flat"),1+IF(changes[[#This Row],[Type of change]] = "Edit",COUNTIFS($I$4:changes[[#This Row],[Name]],changes[[#This Row],[Name]], $E$4:changes[[#This Row],[Type of change]], "Edit")),B2464)</f>
        <v>2</v>
      </c>
      <c r="C2465" s="20">
        <v>44886</v>
      </c>
      <c r="D2465" s="2" t="s">
        <v>2162</v>
      </c>
      <c r="E2465" t="s">
        <v>2024</v>
      </c>
      <c r="F2465" s="14" t="s">
        <v>1958</v>
      </c>
      <c r="G2465" s="14" t="s">
        <v>668</v>
      </c>
      <c r="H2465" s="14" t="s">
        <v>682</v>
      </c>
      <c r="I2465" s="14" t="s">
        <v>689</v>
      </c>
      <c r="J2465" s="14"/>
      <c r="K2465" s="2" t="s">
        <v>14</v>
      </c>
      <c r="L2465" t="s">
        <v>2626</v>
      </c>
      <c r="M2465" s="3"/>
    </row>
    <row r="2466" spans="1:13">
      <c r="A2466" t="s">
        <v>2035</v>
      </c>
      <c r="B2466">
        <f ca="1">IF(OR(changes[[#This Row],[Type]]="Checklist",changes[[#This Row],[Type]]="checklist-flat"),1+IF(changes[[#This Row],[Type of change]] = "Edit",COUNTIFS($I$4:changes[[#This Row],[Name]],changes[[#This Row],[Name]], $E$4:changes[[#This Row],[Type of change]], "Edit")),B2465)</f>
        <v>2</v>
      </c>
      <c r="C2466" s="20">
        <v>44886</v>
      </c>
      <c r="D2466" s="2" t="s">
        <v>2162</v>
      </c>
      <c r="E2466" t="s">
        <v>2024</v>
      </c>
      <c r="F2466" s="14" t="s">
        <v>1958</v>
      </c>
      <c r="G2466" s="14" t="s">
        <v>668</v>
      </c>
      <c r="H2466" s="14" t="s">
        <v>24</v>
      </c>
      <c r="I2466" s="14" t="s">
        <v>57</v>
      </c>
      <c r="J2466" s="14"/>
      <c r="K2466" s="2" t="s">
        <v>14</v>
      </c>
      <c r="L2466" t="s">
        <v>2626</v>
      </c>
      <c r="M2466" s="3"/>
    </row>
    <row r="2467" spans="1:13">
      <c r="A2467" t="s">
        <v>2035</v>
      </c>
      <c r="B2467">
        <f ca="1">IF(OR(changes[[#This Row],[Type]]="Checklist",changes[[#This Row],[Type]]="checklist-flat"),1+IF(changes[[#This Row],[Type of change]] = "Edit",COUNTIFS($I$4:changes[[#This Row],[Name]],changes[[#This Row],[Name]], $E$4:changes[[#This Row],[Type of change]], "Edit")),B2466)</f>
        <v>2</v>
      </c>
      <c r="C2467" s="20">
        <v>44886</v>
      </c>
      <c r="D2467" s="2" t="s">
        <v>2162</v>
      </c>
      <c r="E2467" t="s">
        <v>2024</v>
      </c>
      <c r="F2467" s="14" t="s">
        <v>1958</v>
      </c>
      <c r="G2467" s="14" t="s">
        <v>668</v>
      </c>
      <c r="H2467" s="14" t="s">
        <v>432</v>
      </c>
      <c r="I2467" s="14" t="s">
        <v>690</v>
      </c>
      <c r="J2467" s="14"/>
      <c r="K2467" s="2" t="s">
        <v>14</v>
      </c>
      <c r="L2467" t="s">
        <v>2626</v>
      </c>
      <c r="M2467" s="3"/>
    </row>
    <row r="2468" spans="1:13">
      <c r="A2468" t="s">
        <v>2035</v>
      </c>
      <c r="B2468">
        <f ca="1">IF(OR(changes[[#This Row],[Type]]="Checklist",changes[[#This Row],[Type]]="checklist-flat"),1+IF(changes[[#This Row],[Type of change]] = "Edit",COUNTIFS($I$4:changes[[#This Row],[Name]],changes[[#This Row],[Name]], $E$4:changes[[#This Row],[Type of change]], "Edit")),B2467)</f>
        <v>2</v>
      </c>
      <c r="C2468" s="20">
        <v>44886</v>
      </c>
      <c r="D2468" s="2" t="s">
        <v>2162</v>
      </c>
      <c r="E2468" t="s">
        <v>2024</v>
      </c>
      <c r="F2468" s="14" t="s">
        <v>1958</v>
      </c>
      <c r="G2468" s="14" t="s">
        <v>668</v>
      </c>
      <c r="H2468" s="14" t="s">
        <v>15</v>
      </c>
      <c r="I2468" s="14" t="s">
        <v>683</v>
      </c>
      <c r="J2468" s="14"/>
      <c r="K2468" s="2" t="s">
        <v>14</v>
      </c>
      <c r="L2468" t="s">
        <v>2626</v>
      </c>
      <c r="M2468" s="3"/>
    </row>
    <row r="2469" spans="1:13">
      <c r="A2469" t="s">
        <v>2035</v>
      </c>
      <c r="B2469">
        <f ca="1">IF(OR(changes[[#This Row],[Type]]="Checklist",changes[[#This Row],[Type]]="checklist-flat"),1+IF(changes[[#This Row],[Type of change]] = "Edit",COUNTIFS($I$4:changes[[#This Row],[Name]],changes[[#This Row],[Name]], $E$4:changes[[#This Row],[Type of change]], "Edit")),B2468)</f>
        <v>2</v>
      </c>
      <c r="C2469" s="20">
        <v>44886</v>
      </c>
      <c r="D2469" s="2" t="s">
        <v>2162</v>
      </c>
      <c r="E2469" t="s">
        <v>2024</v>
      </c>
      <c r="F2469" s="14" t="s">
        <v>1958</v>
      </c>
      <c r="G2469" s="14" t="s">
        <v>668</v>
      </c>
      <c r="H2469" s="14" t="s">
        <v>388</v>
      </c>
      <c r="I2469" s="14" t="s">
        <v>684</v>
      </c>
      <c r="J2469" s="14"/>
      <c r="K2469" s="2" t="s">
        <v>14</v>
      </c>
      <c r="L2469" t="s">
        <v>2626</v>
      </c>
      <c r="M2469" s="3"/>
    </row>
    <row r="2470" spans="1:13">
      <c r="A2470" t="s">
        <v>2035</v>
      </c>
      <c r="B2470">
        <f ca="1">IF(OR(changes[[#This Row],[Type]]="Checklist",changes[[#This Row],[Type]]="checklist-flat"),1+IF(changes[[#This Row],[Type of change]] = "Edit",COUNTIFS($I$4:changes[[#This Row],[Name]],changes[[#This Row],[Name]], $E$4:changes[[#This Row],[Type of change]], "Edit")),B2469)</f>
        <v>2</v>
      </c>
      <c r="C2470" s="20">
        <v>44886</v>
      </c>
      <c r="D2470" s="2" t="s">
        <v>2162</v>
      </c>
      <c r="E2470" t="s">
        <v>2024</v>
      </c>
      <c r="F2470" s="14" t="s">
        <v>1958</v>
      </c>
      <c r="G2470" s="14" t="s">
        <v>668</v>
      </c>
      <c r="H2470" s="14" t="s">
        <v>15</v>
      </c>
      <c r="I2470" s="14" t="s">
        <v>685</v>
      </c>
      <c r="J2470" s="14"/>
      <c r="K2470" s="2" t="s">
        <v>14</v>
      </c>
      <c r="L2470" t="s">
        <v>2626</v>
      </c>
      <c r="M2470" s="3"/>
    </row>
    <row r="2471" spans="1:13">
      <c r="A2471" t="s">
        <v>2035</v>
      </c>
      <c r="B2471">
        <f ca="1">IF(OR(changes[[#This Row],[Type]]="Checklist",changes[[#This Row],[Type]]="checklist-flat"),1+IF(changes[[#This Row],[Type of change]] = "Edit",COUNTIFS($I$4:changes[[#This Row],[Name]],changes[[#This Row],[Name]], $E$4:changes[[#This Row],[Type of change]], "Edit")),B2470)</f>
        <v>2</v>
      </c>
      <c r="C2471" s="20">
        <v>44886</v>
      </c>
      <c r="D2471" s="2" t="s">
        <v>2162</v>
      </c>
      <c r="E2471" t="s">
        <v>2024</v>
      </c>
      <c r="F2471" s="14" t="s">
        <v>1958</v>
      </c>
      <c r="G2471" s="14" t="s">
        <v>668</v>
      </c>
      <c r="H2471" s="14" t="s">
        <v>388</v>
      </c>
      <c r="I2471" s="14" t="s">
        <v>686</v>
      </c>
      <c r="J2471" s="14"/>
      <c r="K2471" s="2" t="s">
        <v>14</v>
      </c>
      <c r="L2471" t="s">
        <v>2626</v>
      </c>
      <c r="M2471" s="3"/>
    </row>
    <row r="2472" spans="1:13">
      <c r="A2472" t="s">
        <v>2035</v>
      </c>
      <c r="B2472">
        <f ca="1">IF(OR(changes[[#This Row],[Type]]="Checklist",changes[[#This Row],[Type]]="checklist-flat"),1+IF(changes[[#This Row],[Type of change]] = "Edit",COUNTIFS($I$4:changes[[#This Row],[Name]],changes[[#This Row],[Name]], $E$4:changes[[#This Row],[Type of change]], "Edit")),B2471)</f>
        <v>2</v>
      </c>
      <c r="C2472" s="20">
        <v>44886</v>
      </c>
      <c r="D2472" s="2" t="s">
        <v>2162</v>
      </c>
      <c r="E2472" t="s">
        <v>2024</v>
      </c>
      <c r="F2472" s="14" t="s">
        <v>1958</v>
      </c>
      <c r="G2472" s="14" t="s">
        <v>668</v>
      </c>
      <c r="H2472" s="14" t="s">
        <v>15</v>
      </c>
      <c r="I2472" s="14" t="s">
        <v>687</v>
      </c>
      <c r="J2472" s="14"/>
      <c r="K2472" s="2" t="s">
        <v>14</v>
      </c>
      <c r="L2472" t="s">
        <v>2626</v>
      </c>
      <c r="M2472" s="3"/>
    </row>
    <row r="2473" spans="1:13">
      <c r="A2473" t="s">
        <v>2035</v>
      </c>
      <c r="B2473">
        <f ca="1">IF(OR(changes[[#This Row],[Type]]="Checklist",changes[[#This Row],[Type]]="checklist-flat"),1+IF(changes[[#This Row],[Type of change]] = "Edit",COUNTIFS($I$4:changes[[#This Row],[Name]],changes[[#This Row],[Name]], $E$4:changes[[#This Row],[Type of change]], "Edit")),B2472)</f>
        <v>2</v>
      </c>
      <c r="C2473" s="20">
        <v>44886</v>
      </c>
      <c r="D2473" s="2" t="s">
        <v>2162</v>
      </c>
      <c r="E2473" t="s">
        <v>2024</v>
      </c>
      <c r="F2473" s="14" t="s">
        <v>1958</v>
      </c>
      <c r="G2473" s="14" t="s">
        <v>668</v>
      </c>
      <c r="H2473" s="14" t="s">
        <v>15</v>
      </c>
      <c r="I2473" s="14" t="s">
        <v>688</v>
      </c>
      <c r="J2473" s="14"/>
      <c r="K2473" s="2" t="s">
        <v>14</v>
      </c>
      <c r="L2473" t="s">
        <v>2626</v>
      </c>
      <c r="M2473" s="3"/>
    </row>
    <row r="2474" spans="1:13">
      <c r="A2474" t="s">
        <v>2035</v>
      </c>
      <c r="B2474">
        <f ca="1">IF(OR(changes[[#This Row],[Type]]="Checklist",changes[[#This Row],[Type]]="checklist-flat"),1+IF(changes[[#This Row],[Type of change]] = "Edit",COUNTIFS($I$4:changes[[#This Row],[Name]],changes[[#This Row],[Name]], $E$4:changes[[#This Row],[Type of change]], "Edit")),B2473)</f>
        <v>2</v>
      </c>
      <c r="C2474" s="20">
        <v>44886</v>
      </c>
      <c r="D2474" s="2" t="s">
        <v>2162</v>
      </c>
      <c r="E2474" t="s">
        <v>2024</v>
      </c>
      <c r="F2474" s="14" t="s">
        <v>1958</v>
      </c>
      <c r="G2474" s="14" t="s">
        <v>668</v>
      </c>
      <c r="H2474" s="14" t="s">
        <v>682</v>
      </c>
      <c r="I2474" s="14" t="s">
        <v>689</v>
      </c>
      <c r="J2474" s="14"/>
      <c r="K2474" s="2" t="s">
        <v>14</v>
      </c>
      <c r="L2474" t="s">
        <v>2626</v>
      </c>
      <c r="M2474" s="3"/>
    </row>
    <row r="2475" spans="1:13">
      <c r="A2475" t="s">
        <v>2035</v>
      </c>
      <c r="B2475">
        <f ca="1">IF(OR(changes[[#This Row],[Type]]="Checklist",changes[[#This Row],[Type]]="checklist-flat"),1+IF(changes[[#This Row],[Type of change]] = "Edit",COUNTIFS($I$4:changes[[#This Row],[Name]],changes[[#This Row],[Name]], $E$4:changes[[#This Row],[Type of change]], "Edit")),B2474)</f>
        <v>2</v>
      </c>
      <c r="C2475" s="20">
        <v>44886</v>
      </c>
      <c r="D2475" s="2" t="s">
        <v>2162</v>
      </c>
      <c r="E2475" t="s">
        <v>2024</v>
      </c>
      <c r="F2475" s="14" t="s">
        <v>1958</v>
      </c>
      <c r="G2475" s="14" t="s">
        <v>668</v>
      </c>
      <c r="H2475" s="14" t="s">
        <v>24</v>
      </c>
      <c r="I2475" s="14" t="s">
        <v>691</v>
      </c>
      <c r="J2475" s="14"/>
      <c r="K2475" s="2" t="s">
        <v>14</v>
      </c>
      <c r="L2475" t="s">
        <v>2626</v>
      </c>
      <c r="M2475" s="3"/>
    </row>
    <row r="2476" spans="1:13">
      <c r="A2476" t="s">
        <v>2031</v>
      </c>
      <c r="B2476">
        <f ca="1">IF(OR(changes[[#This Row],[Type]]="Checklist",changes[[#This Row],[Type]]="checklist-flat"),1+IF(changes[[#This Row],[Type of change]] = "Edit",COUNTIFS($I$4:changes[[#This Row],[Name]],changes[[#This Row],[Name]], $E$4:changes[[#This Row],[Type of change]], "Edit")),B2475)</f>
        <v>1</v>
      </c>
      <c r="C2476" s="20">
        <v>44886</v>
      </c>
      <c r="D2476" s="2" t="s">
        <v>2162</v>
      </c>
      <c r="E2476" t="s">
        <v>2034</v>
      </c>
      <c r="F2476" s="14" t="s">
        <v>1958</v>
      </c>
      <c r="G2476" s="14" t="s">
        <v>585</v>
      </c>
      <c r="H2476" s="14" t="s">
        <v>430</v>
      </c>
      <c r="I2476" s="14" t="s">
        <v>585</v>
      </c>
      <c r="J2476" s="14"/>
      <c r="K2476" s="2" t="s">
        <v>14</v>
      </c>
      <c r="M2476" s="3"/>
    </row>
    <row r="2477" spans="1:13">
      <c r="A2477" t="s">
        <v>2031</v>
      </c>
      <c r="B2477">
        <f ca="1">IF(OR(changes[[#This Row],[Type]]="Checklist",changes[[#This Row],[Type]]="checklist-flat"),1+IF(changes[[#This Row],[Type of change]] = "Edit",COUNTIFS($I$4:changes[[#This Row],[Name]],changes[[#This Row],[Name]], $E$4:changes[[#This Row],[Type of change]], "Edit")),B2476)</f>
        <v>1</v>
      </c>
      <c r="C2477" s="20">
        <v>44886</v>
      </c>
      <c r="D2477" s="2" t="s">
        <v>2162</v>
      </c>
      <c r="E2477" t="s">
        <v>2034</v>
      </c>
      <c r="F2477" s="14" t="s">
        <v>1958</v>
      </c>
      <c r="G2477" s="14" t="s">
        <v>585</v>
      </c>
      <c r="H2477" s="14" t="s">
        <v>15</v>
      </c>
      <c r="I2477" s="14" t="s">
        <v>586</v>
      </c>
      <c r="J2477" s="14"/>
      <c r="K2477" s="2" t="s">
        <v>14</v>
      </c>
      <c r="M2477" s="3"/>
    </row>
    <row r="2478" spans="1:13" ht="15.75">
      <c r="A2478" t="s">
        <v>2031</v>
      </c>
      <c r="B2478">
        <f ca="1">IF(OR(changes[[#This Row],[Type]]="Checklist",changes[[#This Row],[Type]]="checklist-flat"),1+IF(changes[[#This Row],[Type of change]] = "Edit",COUNTIFS($I$4:changes[[#This Row],[Name]],changes[[#This Row],[Name]], $E$4:changes[[#This Row],[Type of change]], "Edit")),B2477)</f>
        <v>1</v>
      </c>
      <c r="C2478" s="20">
        <v>44886</v>
      </c>
      <c r="D2478" s="2" t="s">
        <v>2162</v>
      </c>
      <c r="E2478" t="s">
        <v>2034</v>
      </c>
      <c r="F2478" s="14" t="s">
        <v>1958</v>
      </c>
      <c r="G2478" s="14" t="s">
        <v>585</v>
      </c>
      <c r="H2478" s="23" t="s">
        <v>388</v>
      </c>
      <c r="I2478" s="25" t="s">
        <v>587</v>
      </c>
      <c r="J2478" s="26"/>
      <c r="K2478" s="2" t="s">
        <v>14</v>
      </c>
      <c r="M2478" s="3"/>
    </row>
    <row r="2479" spans="1:13">
      <c r="A2479" t="s">
        <v>2031</v>
      </c>
      <c r="B2479">
        <f ca="1">IF(OR(changes[[#This Row],[Type]]="Checklist",changes[[#This Row],[Type]]="checklist-flat"),1+IF(changes[[#This Row],[Type of change]] = "Edit",COUNTIFS($I$4:changes[[#This Row],[Name]],changes[[#This Row],[Name]], $E$4:changes[[#This Row],[Type of change]], "Edit")),B2478)</f>
        <v>1</v>
      </c>
      <c r="C2479" s="20">
        <v>44886</v>
      </c>
      <c r="D2479" s="2" t="s">
        <v>2162</v>
      </c>
      <c r="E2479" t="s">
        <v>2034</v>
      </c>
      <c r="F2479" s="14" t="s">
        <v>1958</v>
      </c>
      <c r="G2479" s="14" t="s">
        <v>585</v>
      </c>
      <c r="H2479" s="14" t="s">
        <v>15</v>
      </c>
      <c r="I2479" s="14" t="s">
        <v>588</v>
      </c>
      <c r="J2479" s="14"/>
      <c r="K2479" s="2" t="s">
        <v>14</v>
      </c>
      <c r="M2479" s="3"/>
    </row>
    <row r="2480" spans="1:13" ht="15.75" customHeight="1">
      <c r="A2480" t="s">
        <v>2031</v>
      </c>
      <c r="B2480">
        <f ca="1">IF(OR(changes[[#This Row],[Type]]="Checklist",changes[[#This Row],[Type]]="checklist-flat"),1+IF(changes[[#This Row],[Type of change]] = "Edit",COUNTIFS($I$4:changes[[#This Row],[Name]],changes[[#This Row],[Name]], $E$4:changes[[#This Row],[Type of change]], "Edit")),B2479)</f>
        <v>1</v>
      </c>
      <c r="C2480" s="20">
        <v>44886</v>
      </c>
      <c r="D2480" s="2" t="s">
        <v>2162</v>
      </c>
      <c r="E2480" t="s">
        <v>2034</v>
      </c>
      <c r="F2480" s="14" t="s">
        <v>1958</v>
      </c>
      <c r="G2480" s="14" t="s">
        <v>585</v>
      </c>
      <c r="H2480" s="23" t="s">
        <v>388</v>
      </c>
      <c r="I2480" s="25" t="s">
        <v>587</v>
      </c>
      <c r="J2480" s="26"/>
      <c r="K2480" s="2" t="s">
        <v>14</v>
      </c>
      <c r="M2480" s="3"/>
    </row>
    <row r="2481" spans="1:13">
      <c r="A2481" t="s">
        <v>2031</v>
      </c>
      <c r="B2481">
        <f ca="1">IF(OR(changes[[#This Row],[Type]]="Checklist",changes[[#This Row],[Type]]="checklist-flat"),1+IF(changes[[#This Row],[Type of change]] = "Edit",COUNTIFS($I$4:changes[[#This Row],[Name]],changes[[#This Row],[Name]], $E$4:changes[[#This Row],[Type of change]], "Edit")),B2480)</f>
        <v>1</v>
      </c>
      <c r="C2481" s="20">
        <v>44886</v>
      </c>
      <c r="D2481" s="2" t="s">
        <v>2162</v>
      </c>
      <c r="E2481" t="s">
        <v>2034</v>
      </c>
      <c r="F2481" s="14" t="s">
        <v>1958</v>
      </c>
      <c r="G2481" s="14" t="s">
        <v>585</v>
      </c>
      <c r="H2481" s="14" t="s">
        <v>182</v>
      </c>
      <c r="I2481" s="14" t="s">
        <v>589</v>
      </c>
      <c r="J2481" s="14"/>
      <c r="K2481" s="2" t="s">
        <v>14</v>
      </c>
      <c r="M2481" s="3"/>
    </row>
    <row r="2482" spans="1:13">
      <c r="A2482" t="s">
        <v>2031</v>
      </c>
      <c r="B2482">
        <f ca="1">IF(OR(changes[[#This Row],[Type]]="Checklist",changes[[#This Row],[Type]]="checklist-flat"),1+IF(changes[[#This Row],[Type of change]] = "Edit",COUNTIFS($I$4:changes[[#This Row],[Name]],changes[[#This Row],[Name]], $E$4:changes[[#This Row],[Type of change]], "Edit")),B2481)</f>
        <v>1</v>
      </c>
      <c r="C2482" s="20">
        <v>44886</v>
      </c>
      <c r="D2482" s="2" t="s">
        <v>2162</v>
      </c>
      <c r="E2482" t="s">
        <v>2034</v>
      </c>
      <c r="F2482" s="14" t="s">
        <v>1958</v>
      </c>
      <c r="G2482" s="14" t="s">
        <v>585</v>
      </c>
      <c r="H2482" s="14" t="s">
        <v>15</v>
      </c>
      <c r="I2482" s="14" t="s">
        <v>590</v>
      </c>
      <c r="J2482" s="14"/>
      <c r="K2482" s="2" t="s">
        <v>14</v>
      </c>
      <c r="M2482" s="3"/>
    </row>
    <row r="2483" spans="1:13">
      <c r="A2483" t="s">
        <v>2035</v>
      </c>
      <c r="B2483">
        <f ca="1">IF(OR(changes[[#This Row],[Type]]="Checklist",changes[[#This Row],[Type]]="checklist-flat"),1+IF(changes[[#This Row],[Type of change]] = "Edit",COUNTIFS($I$4:changes[[#This Row],[Name]],changes[[#This Row],[Name]], $E$4:changes[[#This Row],[Type of change]], "Edit")),B2482)</f>
        <v>1</v>
      </c>
      <c r="C2483" s="20">
        <v>44889</v>
      </c>
      <c r="D2483" s="2" t="s">
        <v>2319</v>
      </c>
      <c r="E2483" s="2" t="s">
        <v>2034</v>
      </c>
      <c r="F2483" s="2" t="s">
        <v>1959</v>
      </c>
      <c r="G2483" s="2" t="s">
        <v>2629</v>
      </c>
      <c r="H2483" s="2" t="s">
        <v>12</v>
      </c>
      <c r="I2483" s="2" t="s">
        <v>1709</v>
      </c>
      <c r="J2483" s="2"/>
      <c r="K2483" s="2" t="s">
        <v>14</v>
      </c>
      <c r="L2483" t="s">
        <v>2597</v>
      </c>
      <c r="M2483" s="3"/>
    </row>
    <row r="2484" spans="1:13">
      <c r="A2484" t="s">
        <v>2035</v>
      </c>
      <c r="B2484">
        <f ca="1">IF(OR(changes[[#This Row],[Type]]="Checklist",changes[[#This Row],[Type]]="checklist-flat"),1+IF(changes[[#This Row],[Type of change]] = "Edit",COUNTIFS($I$4:changes[[#This Row],[Name]],changes[[#This Row],[Name]], $E$4:changes[[#This Row],[Type of change]], "Edit")),B2483)</f>
        <v>1</v>
      </c>
      <c r="C2484" s="20">
        <v>44889</v>
      </c>
      <c r="D2484" s="2" t="s">
        <v>2319</v>
      </c>
      <c r="E2484" s="2" t="s">
        <v>2034</v>
      </c>
      <c r="F2484" s="2" t="s">
        <v>1959</v>
      </c>
      <c r="G2484" s="2" t="s">
        <v>2629</v>
      </c>
      <c r="H2484" s="2" t="s">
        <v>432</v>
      </c>
      <c r="I2484" s="2" t="s">
        <v>1647</v>
      </c>
      <c r="J2484" s="2"/>
      <c r="K2484" s="2" t="s">
        <v>14</v>
      </c>
      <c r="L2484" t="s">
        <v>2597</v>
      </c>
      <c r="M2484" s="3"/>
    </row>
    <row r="2485" spans="1:13">
      <c r="A2485" t="s">
        <v>2035</v>
      </c>
      <c r="B2485">
        <f ca="1">IF(OR(changes[[#This Row],[Type]]="Checklist",changes[[#This Row],[Type]]="checklist-flat"),1+IF(changes[[#This Row],[Type of change]] = "Edit",COUNTIFS($I$4:changes[[#This Row],[Name]],changes[[#This Row],[Name]], $E$4:changes[[#This Row],[Type of change]], "Edit")),B2484)</f>
        <v>1</v>
      </c>
      <c r="C2485" s="20">
        <v>44889</v>
      </c>
      <c r="D2485" s="2" t="s">
        <v>2319</v>
      </c>
      <c r="E2485" s="2" t="s">
        <v>2034</v>
      </c>
      <c r="F2485" s="2" t="s">
        <v>1959</v>
      </c>
      <c r="G2485" s="2" t="s">
        <v>2629</v>
      </c>
      <c r="H2485" s="2" t="s">
        <v>15</v>
      </c>
      <c r="I2485" s="2" t="s">
        <v>1710</v>
      </c>
      <c r="J2485" s="2"/>
      <c r="K2485" s="2" t="s">
        <v>14</v>
      </c>
      <c r="L2485" t="s">
        <v>2597</v>
      </c>
      <c r="M2485" s="3"/>
    </row>
    <row r="2486" spans="1:13">
      <c r="A2486" t="s">
        <v>2035</v>
      </c>
      <c r="B2486">
        <f ca="1">IF(OR(changes[[#This Row],[Type]]="Checklist",changes[[#This Row],[Type]]="checklist-flat"),1+IF(changes[[#This Row],[Type of change]] = "Edit",COUNTIFS($I$4:changes[[#This Row],[Name]],changes[[#This Row],[Name]], $E$4:changes[[#This Row],[Type of change]], "Edit")),B2485)</f>
        <v>1</v>
      </c>
      <c r="C2486" s="20">
        <v>44889</v>
      </c>
      <c r="D2486" s="2" t="s">
        <v>2319</v>
      </c>
      <c r="E2486" s="2" t="s">
        <v>2034</v>
      </c>
      <c r="F2486" s="2" t="s">
        <v>1959</v>
      </c>
      <c r="G2486" s="2" t="s">
        <v>2629</v>
      </c>
      <c r="H2486" s="2" t="s">
        <v>182</v>
      </c>
      <c r="I2486" s="2" t="s">
        <v>1549</v>
      </c>
      <c r="J2486" s="2"/>
      <c r="K2486" s="2" t="s">
        <v>14</v>
      </c>
      <c r="L2486" t="s">
        <v>2597</v>
      </c>
      <c r="M2486" s="3"/>
    </row>
    <row r="2487" spans="1:13">
      <c r="A2487" t="s">
        <v>2035</v>
      </c>
      <c r="B2487">
        <f ca="1">IF(OR(changes[[#This Row],[Type]]="Checklist",changes[[#This Row],[Type]]="checklist-flat"),1+IF(changes[[#This Row],[Type of change]] = "Edit",COUNTIFS($I$4:changes[[#This Row],[Name]],changes[[#This Row],[Name]], $E$4:changes[[#This Row],[Type of change]], "Edit")),B2486)</f>
        <v>1</v>
      </c>
      <c r="C2487" s="20">
        <v>44889</v>
      </c>
      <c r="D2487" s="2" t="s">
        <v>2319</v>
      </c>
      <c r="E2487" s="2" t="s">
        <v>2034</v>
      </c>
      <c r="F2487" s="2" t="s">
        <v>1959</v>
      </c>
      <c r="G2487" s="2" t="s">
        <v>2629</v>
      </c>
      <c r="H2487" s="2" t="s">
        <v>182</v>
      </c>
      <c r="I2487" s="2" t="s">
        <v>1550</v>
      </c>
      <c r="J2487" s="2"/>
      <c r="K2487" s="2" t="s">
        <v>14</v>
      </c>
      <c r="L2487" t="s">
        <v>2597</v>
      </c>
      <c r="M2487" s="3"/>
    </row>
    <row r="2488" spans="1:13">
      <c r="A2488" t="s">
        <v>2035</v>
      </c>
      <c r="B2488">
        <f ca="1">IF(OR(changes[[#This Row],[Type]]="Checklist",changes[[#This Row],[Type]]="checklist-flat"),1+IF(changes[[#This Row],[Type of change]] = "Edit",COUNTIFS($I$4:changes[[#This Row],[Name]],changes[[#This Row],[Name]], $E$4:changes[[#This Row],[Type of change]], "Edit")),B2487)</f>
        <v>1</v>
      </c>
      <c r="C2488" s="20">
        <v>44889</v>
      </c>
      <c r="D2488" s="2" t="s">
        <v>2319</v>
      </c>
      <c r="E2488" s="2" t="s">
        <v>2034</v>
      </c>
      <c r="F2488" s="2" t="s">
        <v>1959</v>
      </c>
      <c r="G2488" s="2" t="s">
        <v>2629</v>
      </c>
      <c r="H2488" s="2" t="s">
        <v>15</v>
      </c>
      <c r="I2488" s="2" t="s">
        <v>1649</v>
      </c>
      <c r="J2488" s="2"/>
      <c r="K2488" s="2" t="s">
        <v>14</v>
      </c>
      <c r="L2488" t="s">
        <v>2597</v>
      </c>
      <c r="M2488" s="3"/>
    </row>
    <row r="2489" spans="1:13">
      <c r="A2489" t="s">
        <v>2035</v>
      </c>
      <c r="B2489">
        <f ca="1">IF(OR(changes[[#This Row],[Type]]="Checklist",changes[[#This Row],[Type]]="checklist-flat"),1+IF(changes[[#This Row],[Type of change]] = "Edit",COUNTIFS($I$4:changes[[#This Row],[Name]],changes[[#This Row],[Name]], $E$4:changes[[#This Row],[Type of change]], "Edit")),B2488)</f>
        <v>1</v>
      </c>
      <c r="C2489" s="20">
        <v>44889</v>
      </c>
      <c r="D2489" s="2" t="s">
        <v>2319</v>
      </c>
      <c r="E2489" s="2" t="s">
        <v>2034</v>
      </c>
      <c r="F2489" s="2" t="s">
        <v>1959</v>
      </c>
      <c r="G2489" s="2" t="s">
        <v>2629</v>
      </c>
      <c r="H2489" s="2" t="s">
        <v>432</v>
      </c>
      <c r="I2489" s="2" t="s">
        <v>1711</v>
      </c>
      <c r="J2489" s="2"/>
      <c r="K2489" s="2" t="s">
        <v>14</v>
      </c>
      <c r="L2489" t="s">
        <v>2597</v>
      </c>
      <c r="M2489" s="3"/>
    </row>
    <row r="2490" spans="1:13">
      <c r="A2490" t="s">
        <v>2035</v>
      </c>
      <c r="B2490">
        <f ca="1">IF(OR(changes[[#This Row],[Type]]="Checklist",changes[[#This Row],[Type]]="checklist-flat"),1+IF(changes[[#This Row],[Type of change]] = "Edit",COUNTIFS($I$4:changes[[#This Row],[Name]],changes[[#This Row],[Name]], $E$4:changes[[#This Row],[Type of change]], "Edit")),B2489)</f>
        <v>1</v>
      </c>
      <c r="C2490" s="20">
        <v>44889</v>
      </c>
      <c r="D2490" s="2" t="s">
        <v>2319</v>
      </c>
      <c r="E2490" s="2" t="s">
        <v>2034</v>
      </c>
      <c r="F2490" s="2" t="s">
        <v>1959</v>
      </c>
      <c r="G2490" s="2" t="s">
        <v>2629</v>
      </c>
      <c r="H2490" s="2" t="s">
        <v>15</v>
      </c>
      <c r="I2490" s="2" t="s">
        <v>1712</v>
      </c>
      <c r="J2490" s="2"/>
      <c r="K2490" s="2" t="s">
        <v>14</v>
      </c>
      <c r="L2490" t="s">
        <v>2597</v>
      </c>
      <c r="M2490" s="3"/>
    </row>
    <row r="2491" spans="1:13">
      <c r="A2491" t="s">
        <v>2035</v>
      </c>
      <c r="B2491">
        <f ca="1">IF(OR(changes[[#This Row],[Type]]="Checklist",changes[[#This Row],[Type]]="checklist-flat"),1+IF(changes[[#This Row],[Type of change]] = "Edit",COUNTIFS($I$4:changes[[#This Row],[Name]],changes[[#This Row],[Name]], $E$4:changes[[#This Row],[Type of change]], "Edit")),B2490)</f>
        <v>1</v>
      </c>
      <c r="C2491" s="20">
        <v>44889</v>
      </c>
      <c r="D2491" s="2" t="s">
        <v>2319</v>
      </c>
      <c r="E2491" s="2" t="s">
        <v>2034</v>
      </c>
      <c r="F2491" s="2" t="s">
        <v>1959</v>
      </c>
      <c r="G2491" s="2" t="s">
        <v>2629</v>
      </c>
      <c r="H2491" s="2" t="s">
        <v>15</v>
      </c>
      <c r="I2491" s="2" t="s">
        <v>428</v>
      </c>
      <c r="J2491" s="2"/>
      <c r="K2491" s="2" t="s">
        <v>14</v>
      </c>
      <c r="L2491" t="s">
        <v>2597</v>
      </c>
      <c r="M2491" s="3"/>
    </row>
    <row r="2492" spans="1:13">
      <c r="A2492" t="s">
        <v>2035</v>
      </c>
      <c r="B2492">
        <f ca="1">IF(OR(changes[[#This Row],[Type]]="Checklist",changes[[#This Row],[Type]]="checklist-flat"),1+IF(changes[[#This Row],[Type of change]] = "Edit",COUNTIFS($I$4:changes[[#This Row],[Name]],changes[[#This Row],[Name]], $E$4:changes[[#This Row],[Type of change]], "Edit")),B2491)</f>
        <v>1</v>
      </c>
      <c r="C2492" s="20">
        <v>44889</v>
      </c>
      <c r="D2492" s="2" t="s">
        <v>2319</v>
      </c>
      <c r="E2492" s="2" t="s">
        <v>2034</v>
      </c>
      <c r="F2492" s="2" t="s">
        <v>1959</v>
      </c>
      <c r="G2492" s="2" t="s">
        <v>2629</v>
      </c>
      <c r="H2492" s="2" t="s">
        <v>15</v>
      </c>
      <c r="I2492" s="2" t="s">
        <v>1713</v>
      </c>
      <c r="J2492" s="2"/>
      <c r="K2492" s="2" t="s">
        <v>14</v>
      </c>
      <c r="L2492" t="s">
        <v>2597</v>
      </c>
      <c r="M2492" s="3"/>
    </row>
    <row r="2493" spans="1:13">
      <c r="A2493" t="s">
        <v>2035</v>
      </c>
      <c r="B2493">
        <f ca="1">IF(OR(changes[[#This Row],[Type]]="Checklist",changes[[#This Row],[Type]]="checklist-flat"),1+IF(changes[[#This Row],[Type of change]] = "Edit",COUNTIFS($I$4:changes[[#This Row],[Name]],changes[[#This Row],[Name]], $E$4:changes[[#This Row],[Type of change]], "Edit")),B2492)</f>
        <v>1</v>
      </c>
      <c r="C2493" s="20">
        <v>44889</v>
      </c>
      <c r="D2493" s="2" t="s">
        <v>2319</v>
      </c>
      <c r="E2493" s="2" t="s">
        <v>2034</v>
      </c>
      <c r="F2493" s="2" t="s">
        <v>1959</v>
      </c>
      <c r="G2493" s="2" t="s">
        <v>2629</v>
      </c>
      <c r="H2493" s="2" t="s">
        <v>432</v>
      </c>
      <c r="I2493" s="2" t="s">
        <v>1652</v>
      </c>
      <c r="J2493" s="2"/>
      <c r="K2493" s="2" t="s">
        <v>14</v>
      </c>
      <c r="L2493" t="s">
        <v>2597</v>
      </c>
      <c r="M2493" s="3"/>
    </row>
    <row r="2494" spans="1:13">
      <c r="A2494" t="s">
        <v>2035</v>
      </c>
      <c r="B2494">
        <f ca="1">IF(OR(changes[[#This Row],[Type]]="Checklist",changes[[#This Row],[Type]]="checklist-flat"),1+IF(changes[[#This Row],[Type of change]] = "Edit",COUNTIFS($I$4:changes[[#This Row],[Name]],changes[[#This Row],[Name]], $E$4:changes[[#This Row],[Type of change]], "Edit")),B2493)</f>
        <v>1</v>
      </c>
      <c r="C2494" s="20">
        <v>44889</v>
      </c>
      <c r="D2494" s="2" t="s">
        <v>2319</v>
      </c>
      <c r="E2494" s="2" t="s">
        <v>2034</v>
      </c>
      <c r="F2494" s="2" t="s">
        <v>1959</v>
      </c>
      <c r="G2494" s="2" t="s">
        <v>2629</v>
      </c>
      <c r="H2494" s="2" t="s">
        <v>15</v>
      </c>
      <c r="I2494" s="2" t="s">
        <v>1653</v>
      </c>
      <c r="J2494" s="2"/>
      <c r="K2494" s="2" t="s">
        <v>14</v>
      </c>
      <c r="L2494" t="s">
        <v>2597</v>
      </c>
      <c r="M2494" s="3"/>
    </row>
    <row r="2495" spans="1:13">
      <c r="A2495" t="s">
        <v>2035</v>
      </c>
      <c r="B2495">
        <f ca="1">IF(OR(changes[[#This Row],[Type]]="Checklist",changes[[#This Row],[Type]]="checklist-flat"),1+IF(changes[[#This Row],[Type of change]] = "Edit",COUNTIFS($I$4:changes[[#This Row],[Name]],changes[[#This Row],[Name]], $E$4:changes[[#This Row],[Type of change]], "Edit")),B2494)</f>
        <v>1</v>
      </c>
      <c r="C2495" s="20">
        <v>44889</v>
      </c>
      <c r="D2495" s="2" t="s">
        <v>2319</v>
      </c>
      <c r="E2495" s="2" t="s">
        <v>2034</v>
      </c>
      <c r="F2495" s="2" t="s">
        <v>1959</v>
      </c>
      <c r="G2495" s="2" t="s">
        <v>2629</v>
      </c>
      <c r="H2495" s="2" t="s">
        <v>432</v>
      </c>
      <c r="I2495" s="2" t="s">
        <v>1665</v>
      </c>
      <c r="J2495" s="2"/>
      <c r="K2495" s="2" t="s">
        <v>14</v>
      </c>
      <c r="L2495" t="s">
        <v>2597</v>
      </c>
      <c r="M2495" s="3"/>
    </row>
    <row r="2496" spans="1:13">
      <c r="A2496" t="s">
        <v>2035</v>
      </c>
      <c r="B2496">
        <f ca="1">IF(OR(changes[[#This Row],[Type]]="Checklist",changes[[#This Row],[Type]]="checklist-flat"),1+IF(changes[[#This Row],[Type of change]] = "Edit",COUNTIFS($I$4:changes[[#This Row],[Name]],changes[[#This Row],[Name]], $E$4:changes[[#This Row],[Type of change]], "Edit")),B2495)</f>
        <v>1</v>
      </c>
      <c r="C2496" s="20">
        <v>44889</v>
      </c>
      <c r="D2496" s="2" t="s">
        <v>2319</v>
      </c>
      <c r="E2496" s="2" t="s">
        <v>2034</v>
      </c>
      <c r="F2496" s="2" t="s">
        <v>1959</v>
      </c>
      <c r="G2496" s="2" t="s">
        <v>2629</v>
      </c>
      <c r="H2496" s="2" t="s">
        <v>15</v>
      </c>
      <c r="I2496" s="2" t="s">
        <v>1714</v>
      </c>
      <c r="J2496" s="2"/>
      <c r="K2496" s="2" t="s">
        <v>14</v>
      </c>
      <c r="L2496" t="s">
        <v>2597</v>
      </c>
      <c r="M2496" s="3"/>
    </row>
    <row r="2497" spans="1:13">
      <c r="A2497" t="s">
        <v>2035</v>
      </c>
      <c r="B2497">
        <f ca="1">IF(OR(changes[[#This Row],[Type]]="Checklist",changes[[#This Row],[Type]]="checklist-flat"),1+IF(changes[[#This Row],[Type of change]] = "Edit",COUNTIFS($I$4:changes[[#This Row],[Name]],changes[[#This Row],[Name]], $E$4:changes[[#This Row],[Type of change]], "Edit")),B2496)</f>
        <v>1</v>
      </c>
      <c r="C2497" s="20">
        <v>44889</v>
      </c>
      <c r="D2497" s="2" t="s">
        <v>2319</v>
      </c>
      <c r="E2497" s="2" t="s">
        <v>2034</v>
      </c>
      <c r="F2497" s="2" t="s">
        <v>1959</v>
      </c>
      <c r="G2497" s="2" t="s">
        <v>2629</v>
      </c>
      <c r="H2497" s="2" t="s">
        <v>15</v>
      </c>
      <c r="I2497" s="2" t="s">
        <v>1668</v>
      </c>
      <c r="J2497" s="2"/>
      <c r="K2497" s="2" t="s">
        <v>14</v>
      </c>
      <c r="L2497" t="s">
        <v>2597</v>
      </c>
      <c r="M2497" s="3"/>
    </row>
    <row r="2498" spans="1:13">
      <c r="A2498" t="s">
        <v>2035</v>
      </c>
      <c r="B2498">
        <f ca="1">IF(OR(changes[[#This Row],[Type]]="Checklist",changes[[#This Row],[Type]]="checklist-flat"),1+IF(changes[[#This Row],[Type of change]] = "Edit",COUNTIFS($I$4:changes[[#This Row],[Name]],changes[[#This Row],[Name]], $E$4:changes[[#This Row],[Type of change]], "Edit")),B2497)</f>
        <v>1</v>
      </c>
      <c r="C2498" s="20">
        <v>44889</v>
      </c>
      <c r="D2498" s="2" t="s">
        <v>2319</v>
      </c>
      <c r="E2498" s="2" t="s">
        <v>2034</v>
      </c>
      <c r="F2498" s="2" t="s">
        <v>1959</v>
      </c>
      <c r="G2498" s="2" t="s">
        <v>2629</v>
      </c>
      <c r="H2498" s="2" t="s">
        <v>24</v>
      </c>
      <c r="I2498" s="2" t="s">
        <v>25</v>
      </c>
      <c r="J2498" s="2"/>
      <c r="K2498" s="2" t="s">
        <v>14</v>
      </c>
      <c r="L2498" t="s">
        <v>2597</v>
      </c>
      <c r="M2498" s="3"/>
    </row>
    <row r="2499" spans="1:13">
      <c r="A2499" t="s">
        <v>2035</v>
      </c>
      <c r="B2499">
        <f ca="1">IF(OR(changes[[#This Row],[Type]]="Checklist",changes[[#This Row],[Type]]="checklist-flat"),1+IF(changes[[#This Row],[Type of change]] = "Edit",COUNTIFS($I$4:changes[[#This Row],[Name]],changes[[#This Row],[Name]], $E$4:changes[[#This Row],[Type of change]], "Edit")),B2498)</f>
        <v>1</v>
      </c>
      <c r="C2499" s="20">
        <v>44889</v>
      </c>
      <c r="D2499" s="2" t="s">
        <v>2319</v>
      </c>
      <c r="E2499" s="2" t="s">
        <v>2034</v>
      </c>
      <c r="F2499" s="2" t="s">
        <v>1959</v>
      </c>
      <c r="G2499" s="2" t="s">
        <v>2629</v>
      </c>
      <c r="H2499" s="2" t="s">
        <v>15</v>
      </c>
      <c r="I2499" s="2" t="s">
        <v>1715</v>
      </c>
      <c r="J2499" s="2"/>
      <c r="K2499" s="2" t="s">
        <v>14</v>
      </c>
      <c r="L2499" t="s">
        <v>2597</v>
      </c>
      <c r="M2499" s="3"/>
    </row>
    <row r="2500" spans="1:13">
      <c r="A2500" t="s">
        <v>2035</v>
      </c>
      <c r="B2500">
        <f ca="1">IF(OR(changes[[#This Row],[Type]]="Checklist",changes[[#This Row],[Type]]="checklist-flat"),1+IF(changes[[#This Row],[Type of change]] = "Edit",COUNTIFS($I$4:changes[[#This Row],[Name]],changes[[#This Row],[Name]], $E$4:changes[[#This Row],[Type of change]], "Edit")),B2499)</f>
        <v>1</v>
      </c>
      <c r="C2500" s="20">
        <v>44889</v>
      </c>
      <c r="D2500" s="2" t="s">
        <v>2319</v>
      </c>
      <c r="E2500" s="2" t="s">
        <v>2034</v>
      </c>
      <c r="F2500" s="2" t="s">
        <v>1959</v>
      </c>
      <c r="G2500" s="2" t="s">
        <v>2629</v>
      </c>
      <c r="H2500" s="2" t="s">
        <v>15</v>
      </c>
      <c r="I2500" s="2" t="s">
        <v>1669</v>
      </c>
      <c r="J2500" s="2"/>
      <c r="K2500" s="2" t="s">
        <v>14</v>
      </c>
      <c r="L2500" t="s">
        <v>2597</v>
      </c>
      <c r="M2500" s="3"/>
    </row>
    <row r="2501" spans="1:13">
      <c r="A2501" t="s">
        <v>2035</v>
      </c>
      <c r="B2501">
        <f ca="1">IF(OR(changes[[#This Row],[Type]]="Checklist",changes[[#This Row],[Type]]="checklist-flat"),1+IF(changes[[#This Row],[Type of change]] = "Edit",COUNTIFS($I$4:changes[[#This Row],[Name]],changes[[#This Row],[Name]], $E$4:changes[[#This Row],[Type of change]], "Edit")),B2500)</f>
        <v>1</v>
      </c>
      <c r="C2501" s="20">
        <v>44889</v>
      </c>
      <c r="D2501" s="2" t="s">
        <v>2319</v>
      </c>
      <c r="E2501" s="2" t="s">
        <v>2034</v>
      </c>
      <c r="F2501" s="2" t="s">
        <v>1959</v>
      </c>
      <c r="G2501" s="2" t="s">
        <v>2629</v>
      </c>
      <c r="H2501" s="2" t="s">
        <v>432</v>
      </c>
      <c r="I2501" s="2" t="s">
        <v>1670</v>
      </c>
      <c r="J2501" s="2"/>
      <c r="K2501" s="2" t="s">
        <v>14</v>
      </c>
      <c r="L2501" t="s">
        <v>2597</v>
      </c>
      <c r="M2501" s="3"/>
    </row>
    <row r="2502" spans="1:13">
      <c r="A2502" t="s">
        <v>2035</v>
      </c>
      <c r="B2502">
        <f ca="1">IF(OR(changes[[#This Row],[Type]]="Checklist",changes[[#This Row],[Type]]="checklist-flat"),1+IF(changes[[#This Row],[Type of change]] = "Edit",COUNTIFS($I$4:changes[[#This Row],[Name]],changes[[#This Row],[Name]], $E$4:changes[[#This Row],[Type of change]], "Edit")),B2501)</f>
        <v>1</v>
      </c>
      <c r="C2502" s="20">
        <v>44889</v>
      </c>
      <c r="D2502" s="2" t="s">
        <v>2319</v>
      </c>
      <c r="E2502" s="2" t="s">
        <v>2034</v>
      </c>
      <c r="F2502" s="2" t="s">
        <v>1959</v>
      </c>
      <c r="G2502" s="2" t="s">
        <v>2629</v>
      </c>
      <c r="H2502" s="2" t="s">
        <v>15</v>
      </c>
      <c r="I2502" s="2" t="s">
        <v>1557</v>
      </c>
      <c r="J2502" s="2"/>
      <c r="K2502" s="2" t="s">
        <v>14</v>
      </c>
      <c r="L2502" t="s">
        <v>2597</v>
      </c>
      <c r="M2502" s="3"/>
    </row>
    <row r="2503" spans="1:13">
      <c r="A2503" t="s">
        <v>2035</v>
      </c>
      <c r="B2503">
        <f ca="1">IF(OR(changes[[#This Row],[Type]]="Checklist",changes[[#This Row],[Type]]="checklist-flat"),1+IF(changes[[#This Row],[Type of change]] = "Edit",COUNTIFS($I$4:changes[[#This Row],[Name]],changes[[#This Row],[Name]], $E$4:changes[[#This Row],[Type of change]], "Edit")),B2502)</f>
        <v>1</v>
      </c>
      <c r="C2503" s="20">
        <v>44889</v>
      </c>
      <c r="D2503" s="2" t="s">
        <v>2319</v>
      </c>
      <c r="E2503" s="2" t="s">
        <v>2034</v>
      </c>
      <c r="F2503" s="2" t="s">
        <v>1959</v>
      </c>
      <c r="G2503" s="2" t="s">
        <v>2629</v>
      </c>
      <c r="H2503" s="2" t="s">
        <v>15</v>
      </c>
      <c r="I2503" s="2" t="s">
        <v>1518</v>
      </c>
      <c r="J2503" s="2"/>
      <c r="K2503" s="2" t="s">
        <v>14</v>
      </c>
      <c r="L2503" t="s">
        <v>2597</v>
      </c>
      <c r="M2503" s="3"/>
    </row>
    <row r="2504" spans="1:13">
      <c r="A2504" t="s">
        <v>2035</v>
      </c>
      <c r="B2504">
        <f ca="1">IF(OR(changes[[#This Row],[Type]]="Checklist",changes[[#This Row],[Type]]="checklist-flat"),1+IF(changes[[#This Row],[Type of change]] = "Edit",COUNTIFS($I$4:changes[[#This Row],[Name]],changes[[#This Row],[Name]], $E$4:changes[[#This Row],[Type of change]], "Edit")),B2503)</f>
        <v>1</v>
      </c>
      <c r="C2504" s="20">
        <v>44889</v>
      </c>
      <c r="D2504" s="2" t="s">
        <v>2319</v>
      </c>
      <c r="E2504" s="2" t="s">
        <v>2034</v>
      </c>
      <c r="F2504" s="2" t="s">
        <v>1959</v>
      </c>
      <c r="G2504" s="2" t="s">
        <v>2629</v>
      </c>
      <c r="H2504" s="2" t="s">
        <v>15</v>
      </c>
      <c r="I2504" s="2" t="s">
        <v>1517</v>
      </c>
      <c r="J2504" s="2"/>
      <c r="K2504" s="2" t="s">
        <v>14</v>
      </c>
      <c r="L2504" t="s">
        <v>2597</v>
      </c>
      <c r="M2504" s="3"/>
    </row>
    <row r="2505" spans="1:13">
      <c r="A2505" t="s">
        <v>2035</v>
      </c>
      <c r="B2505">
        <f ca="1">IF(OR(changes[[#This Row],[Type]]="Checklist",changes[[#This Row],[Type]]="checklist-flat"),1+IF(changes[[#This Row],[Type of change]] = "Edit",COUNTIFS($I$4:changes[[#This Row],[Name]],changes[[#This Row],[Name]], $E$4:changes[[#This Row],[Type of change]], "Edit")),B2504)</f>
        <v>1</v>
      </c>
      <c r="C2505" s="20">
        <v>44889</v>
      </c>
      <c r="D2505" s="2" t="s">
        <v>2319</v>
      </c>
      <c r="E2505" s="2" t="s">
        <v>2034</v>
      </c>
      <c r="F2505" s="2" t="s">
        <v>1959</v>
      </c>
      <c r="G2505" s="2" t="s">
        <v>2629</v>
      </c>
      <c r="H2505" s="2" t="s">
        <v>432</v>
      </c>
      <c r="I2505" s="2" t="s">
        <v>1682</v>
      </c>
      <c r="J2505" s="2"/>
      <c r="K2505" s="2" t="s">
        <v>14</v>
      </c>
      <c r="L2505" t="s">
        <v>2597</v>
      </c>
      <c r="M2505" s="3"/>
    </row>
    <row r="2506" spans="1:13">
      <c r="A2506" t="s">
        <v>2035</v>
      </c>
      <c r="B2506">
        <f ca="1">IF(OR(changes[[#This Row],[Type]]="Checklist",changes[[#This Row],[Type]]="checklist-flat"),1+IF(changes[[#This Row],[Type of change]] = "Edit",COUNTIFS($I$4:changes[[#This Row],[Name]],changes[[#This Row],[Name]], $E$4:changes[[#This Row],[Type of change]], "Edit")),B2505)</f>
        <v>1</v>
      </c>
      <c r="C2506" s="20">
        <v>44889</v>
      </c>
      <c r="D2506" s="2" t="s">
        <v>2319</v>
      </c>
      <c r="E2506" s="2" t="s">
        <v>2034</v>
      </c>
      <c r="F2506" s="2" t="s">
        <v>1959</v>
      </c>
      <c r="G2506" s="2" t="s">
        <v>2629</v>
      </c>
      <c r="H2506" s="2" t="s">
        <v>15</v>
      </c>
      <c r="I2506" s="2" t="s">
        <v>1683</v>
      </c>
      <c r="J2506" s="2"/>
      <c r="K2506" s="2" t="s">
        <v>14</v>
      </c>
      <c r="L2506" t="s">
        <v>2597</v>
      </c>
      <c r="M2506" s="3"/>
    </row>
    <row r="2507" spans="1:13">
      <c r="A2507" t="s">
        <v>2035</v>
      </c>
      <c r="B2507">
        <f ca="1">IF(OR(changes[[#This Row],[Type]]="Checklist",changes[[#This Row],[Type]]="checklist-flat"),1+IF(changes[[#This Row],[Type of change]] = "Edit",COUNTIFS($I$4:changes[[#This Row],[Name]],changes[[#This Row],[Name]], $E$4:changes[[#This Row],[Type of change]], "Edit")),B2506)</f>
        <v>1</v>
      </c>
      <c r="C2507" s="20">
        <v>44889</v>
      </c>
      <c r="D2507" s="2" t="s">
        <v>2319</v>
      </c>
      <c r="E2507" s="2" t="s">
        <v>2034</v>
      </c>
      <c r="F2507" s="2" t="s">
        <v>1959</v>
      </c>
      <c r="G2507" s="2" t="s">
        <v>2629</v>
      </c>
      <c r="H2507" s="2" t="s">
        <v>24</v>
      </c>
      <c r="I2507" s="2" t="s">
        <v>25</v>
      </c>
      <c r="J2507" s="2"/>
      <c r="K2507" s="2" t="s">
        <v>14</v>
      </c>
      <c r="L2507" t="s">
        <v>2597</v>
      </c>
      <c r="M2507" s="3"/>
    </row>
    <row r="2508" spans="1:13">
      <c r="A2508" t="s">
        <v>2035</v>
      </c>
      <c r="B2508">
        <f ca="1">IF(OR(changes[[#This Row],[Type]]="Checklist",changes[[#This Row],[Type]]="checklist-flat"),1+IF(changes[[#This Row],[Type of change]] = "Edit",COUNTIFS($I$4:changes[[#This Row],[Name]],changes[[#This Row],[Name]], $E$4:changes[[#This Row],[Type of change]], "Edit")),B2507)</f>
        <v>1</v>
      </c>
      <c r="C2508" s="20">
        <v>44889</v>
      </c>
      <c r="D2508" s="2" t="s">
        <v>2319</v>
      </c>
      <c r="E2508" s="2" t="s">
        <v>2034</v>
      </c>
      <c r="F2508" s="2" t="s">
        <v>1959</v>
      </c>
      <c r="G2508" s="2" t="s">
        <v>2629</v>
      </c>
      <c r="H2508" s="2" t="s">
        <v>15</v>
      </c>
      <c r="I2508" s="2" t="s">
        <v>1685</v>
      </c>
      <c r="J2508" s="2"/>
      <c r="K2508" s="2" t="s">
        <v>14</v>
      </c>
      <c r="L2508" t="s">
        <v>2597</v>
      </c>
      <c r="M2508" s="3"/>
    </row>
    <row r="2509" spans="1:13">
      <c r="A2509" t="s">
        <v>2035</v>
      </c>
      <c r="B2509">
        <f ca="1">IF(OR(changes[[#This Row],[Type]]="Checklist",changes[[#This Row],[Type]]="checklist-flat"),1+IF(changes[[#This Row],[Type of change]] = "Edit",COUNTIFS($I$4:changes[[#This Row],[Name]],changes[[#This Row],[Name]], $E$4:changes[[#This Row],[Type of change]], "Edit")),B2508)</f>
        <v>1</v>
      </c>
      <c r="C2509" s="20">
        <v>44889</v>
      </c>
      <c r="D2509" s="2" t="s">
        <v>2319</v>
      </c>
      <c r="E2509" s="2" t="s">
        <v>2034</v>
      </c>
      <c r="F2509" s="2" t="s">
        <v>1959</v>
      </c>
      <c r="G2509" s="2" t="s">
        <v>2629</v>
      </c>
      <c r="H2509" s="2" t="s">
        <v>15</v>
      </c>
      <c r="I2509" s="2" t="s">
        <v>56</v>
      </c>
      <c r="J2509" s="2"/>
      <c r="K2509" s="2" t="s">
        <v>14</v>
      </c>
      <c r="L2509" t="s">
        <v>2597</v>
      </c>
      <c r="M2509" s="3"/>
    </row>
    <row r="2510" spans="1:13">
      <c r="A2510" t="s">
        <v>2035</v>
      </c>
      <c r="B2510">
        <f ca="1">IF(OR(changes[[#This Row],[Type]]="Checklist",changes[[#This Row],[Type]]="checklist-flat"),1+IF(changes[[#This Row],[Type of change]] = "Edit",COUNTIFS($I$4:changes[[#This Row],[Name]],changes[[#This Row],[Name]], $E$4:changes[[#This Row],[Type of change]], "Edit")),B2509)</f>
        <v>1</v>
      </c>
      <c r="C2510" s="20">
        <v>44889</v>
      </c>
      <c r="D2510" s="2" t="s">
        <v>2319</v>
      </c>
      <c r="E2510" s="2" t="s">
        <v>2034</v>
      </c>
      <c r="F2510" s="2" t="s">
        <v>1959</v>
      </c>
      <c r="G2510" s="2" t="s">
        <v>2629</v>
      </c>
      <c r="H2510" s="2" t="s">
        <v>24</v>
      </c>
      <c r="I2510" s="2" t="s">
        <v>691</v>
      </c>
      <c r="J2510" s="2"/>
      <c r="K2510" s="2" t="s">
        <v>14</v>
      </c>
      <c r="L2510" t="s">
        <v>2597</v>
      </c>
      <c r="M2510" s="3"/>
    </row>
    <row r="2511" spans="1:13">
      <c r="A2511" t="s">
        <v>2035</v>
      </c>
      <c r="B2511">
        <f ca="1">IF(OR(changes[[#This Row],[Type]]="Checklist",changes[[#This Row],[Type]]="checklist-flat"),1+IF(changes[[#This Row],[Type of change]] = "Edit",COUNTIFS($I$4:changes[[#This Row],[Name]],changes[[#This Row],[Name]], $E$4:changes[[#This Row],[Type of change]], "Edit")),B2510)</f>
        <v>1</v>
      </c>
      <c r="C2511" s="20">
        <v>44889</v>
      </c>
      <c r="D2511" s="2" t="s">
        <v>2319</v>
      </c>
      <c r="E2511" s="2" t="s">
        <v>2034</v>
      </c>
      <c r="F2511" s="2" t="s">
        <v>1958</v>
      </c>
      <c r="G2511" s="2" t="s">
        <v>1565</v>
      </c>
      <c r="H2511" s="2" t="s">
        <v>12</v>
      </c>
      <c r="I2511" s="2" t="s">
        <v>1565</v>
      </c>
      <c r="J2511" s="2"/>
      <c r="K2511" s="2" t="s">
        <v>1566</v>
      </c>
      <c r="M2511" s="3"/>
    </row>
    <row r="2512" spans="1:13">
      <c r="A2512" t="s">
        <v>2035</v>
      </c>
      <c r="B2512">
        <f ca="1">IF(OR(changes[[#This Row],[Type]]="Checklist",changes[[#This Row],[Type]]="checklist-flat"),1+IF(changes[[#This Row],[Type of change]] = "Edit",COUNTIFS($I$4:changes[[#This Row],[Name]],changes[[#This Row],[Name]], $E$4:changes[[#This Row],[Type of change]], "Edit")),B2511)</f>
        <v>1</v>
      </c>
      <c r="C2512" s="20">
        <v>44889</v>
      </c>
      <c r="D2512" s="2" t="s">
        <v>2319</v>
      </c>
      <c r="E2512" s="2" t="s">
        <v>2034</v>
      </c>
      <c r="F2512" s="2" t="s">
        <v>1958</v>
      </c>
      <c r="G2512" s="2" t="s">
        <v>1565</v>
      </c>
      <c r="H2512" s="2" t="s">
        <v>15</v>
      </c>
      <c r="I2512" s="2" t="s">
        <v>22</v>
      </c>
      <c r="J2512" s="2"/>
      <c r="K2512" s="2" t="s">
        <v>1566</v>
      </c>
      <c r="M2512" s="3"/>
    </row>
    <row r="2513" spans="1:13">
      <c r="A2513" t="s">
        <v>2035</v>
      </c>
      <c r="B2513">
        <f ca="1">IF(OR(changes[[#This Row],[Type]]="Checklist",changes[[#This Row],[Type]]="checklist-flat"),1+IF(changes[[#This Row],[Type of change]] = "Edit",COUNTIFS($I$4:changes[[#This Row],[Name]],changes[[#This Row],[Name]], $E$4:changes[[#This Row],[Type of change]], "Edit")),B2512)</f>
        <v>1</v>
      </c>
      <c r="C2513" s="20">
        <v>44889</v>
      </c>
      <c r="D2513" s="2" t="s">
        <v>2319</v>
      </c>
      <c r="E2513" s="2" t="s">
        <v>2034</v>
      </c>
      <c r="F2513" s="2" t="s">
        <v>1958</v>
      </c>
      <c r="G2513" s="2" t="s">
        <v>1565</v>
      </c>
      <c r="H2513" s="2" t="s">
        <v>15</v>
      </c>
      <c r="I2513" s="2" t="s">
        <v>1517</v>
      </c>
      <c r="J2513" s="2"/>
      <c r="K2513" s="2" t="s">
        <v>1566</v>
      </c>
      <c r="M2513" s="3"/>
    </row>
    <row r="2514" spans="1:13">
      <c r="A2514" t="s">
        <v>2035</v>
      </c>
      <c r="B2514">
        <f ca="1">IF(OR(changes[[#This Row],[Type]]="Checklist",changes[[#This Row],[Type]]="checklist-flat"),1+IF(changes[[#This Row],[Type of change]] = "Edit",COUNTIFS($I$4:changes[[#This Row],[Name]],changes[[#This Row],[Name]], $E$4:changes[[#This Row],[Type of change]], "Edit")),B2513)</f>
        <v>1</v>
      </c>
      <c r="C2514" s="20">
        <v>44889</v>
      </c>
      <c r="D2514" s="2" t="s">
        <v>2319</v>
      </c>
      <c r="E2514" s="2" t="s">
        <v>2034</v>
      </c>
      <c r="F2514" s="2" t="s">
        <v>1958</v>
      </c>
      <c r="G2514" s="2" t="s">
        <v>1565</v>
      </c>
      <c r="H2514" s="2" t="s">
        <v>15</v>
      </c>
      <c r="I2514" s="2" t="s">
        <v>1518</v>
      </c>
      <c r="J2514" s="2"/>
      <c r="K2514" s="2" t="s">
        <v>1566</v>
      </c>
      <c r="M2514" s="3"/>
    </row>
    <row r="2515" spans="1:13">
      <c r="A2515" t="s">
        <v>2035</v>
      </c>
      <c r="B2515">
        <f ca="1">IF(OR(changes[[#This Row],[Type]]="Checklist",changes[[#This Row],[Type]]="checklist-flat"),1+IF(changes[[#This Row],[Type of change]] = "Edit",COUNTIFS($I$4:changes[[#This Row],[Name]],changes[[#This Row],[Name]], $E$4:changes[[#This Row],[Type of change]], "Edit")),B2514)</f>
        <v>1</v>
      </c>
      <c r="C2515" s="20">
        <v>44889</v>
      </c>
      <c r="D2515" s="2" t="s">
        <v>2319</v>
      </c>
      <c r="E2515" s="2" t="s">
        <v>2034</v>
      </c>
      <c r="F2515" s="2" t="s">
        <v>1958</v>
      </c>
      <c r="G2515" s="2" t="s">
        <v>1565</v>
      </c>
      <c r="H2515" s="2" t="s">
        <v>15</v>
      </c>
      <c r="I2515" s="2" t="s">
        <v>23</v>
      </c>
      <c r="J2515" s="2"/>
      <c r="K2515" s="2" t="s">
        <v>1566</v>
      </c>
      <c r="M2515" s="3"/>
    </row>
    <row r="2516" spans="1:13">
      <c r="A2516" t="s">
        <v>2035</v>
      </c>
      <c r="B2516">
        <f ca="1">IF(OR(changes[[#This Row],[Type]]="Checklist",changes[[#This Row],[Type]]="checklist-flat"),1+IF(changes[[#This Row],[Type of change]] = "Edit",COUNTIFS($I$4:changes[[#This Row],[Name]],changes[[#This Row],[Name]], $E$4:changes[[#This Row],[Type of change]], "Edit")),B2515)</f>
        <v>1</v>
      </c>
      <c r="C2516" s="20">
        <v>44889</v>
      </c>
      <c r="D2516" s="2" t="s">
        <v>2319</v>
      </c>
      <c r="E2516" s="2" t="s">
        <v>2034</v>
      </c>
      <c r="F2516" s="2" t="s">
        <v>1958</v>
      </c>
      <c r="G2516" s="2" t="s">
        <v>1565</v>
      </c>
      <c r="H2516" s="2" t="s">
        <v>24</v>
      </c>
      <c r="I2516" s="2" t="s">
        <v>25</v>
      </c>
      <c r="J2516" s="2"/>
      <c r="K2516" s="2" t="s">
        <v>1566</v>
      </c>
      <c r="M2516" s="3"/>
    </row>
    <row r="2517" spans="1:13">
      <c r="A2517" t="s">
        <v>2035</v>
      </c>
      <c r="B2517">
        <f ca="1">IF(OR(changes[[#This Row],[Type]]="Checklist",changes[[#This Row],[Type]]="checklist-flat"),1+IF(changes[[#This Row],[Type of change]] = "Edit",COUNTIFS($I$4:changes[[#This Row],[Name]],changes[[#This Row],[Name]], $E$4:changes[[#This Row],[Type of change]], "Edit")),B2516)</f>
        <v>1</v>
      </c>
      <c r="C2517" s="20">
        <v>44889</v>
      </c>
      <c r="D2517" s="2" t="s">
        <v>2319</v>
      </c>
      <c r="E2517" s="2" t="s">
        <v>2034</v>
      </c>
      <c r="F2517" s="2" t="s">
        <v>1958</v>
      </c>
      <c r="G2517" s="2" t="s">
        <v>1565</v>
      </c>
      <c r="H2517" s="2" t="s">
        <v>15</v>
      </c>
      <c r="I2517" s="2" t="s">
        <v>1567</v>
      </c>
      <c r="J2517" s="2"/>
      <c r="K2517" s="2" t="s">
        <v>1566</v>
      </c>
      <c r="M2517" s="3"/>
    </row>
    <row r="2518" spans="1:13">
      <c r="A2518" t="s">
        <v>2035</v>
      </c>
      <c r="B2518">
        <f ca="1">IF(OR(changes[[#This Row],[Type]]="Checklist",changes[[#This Row],[Type]]="checklist-flat"),1+IF(changes[[#This Row],[Type of change]] = "Edit",COUNTIFS($I$4:changes[[#This Row],[Name]],changes[[#This Row],[Name]], $E$4:changes[[#This Row],[Type of change]], "Edit")),B2517)</f>
        <v>1</v>
      </c>
      <c r="C2518" s="20">
        <v>44889</v>
      </c>
      <c r="D2518" s="2" t="s">
        <v>2319</v>
      </c>
      <c r="E2518" s="2" t="s">
        <v>2034</v>
      </c>
      <c r="F2518" s="2" t="s">
        <v>1958</v>
      </c>
      <c r="G2518" s="2" t="s">
        <v>1565</v>
      </c>
      <c r="H2518" s="2" t="s">
        <v>15</v>
      </c>
      <c r="I2518" s="2" t="s">
        <v>1545</v>
      </c>
      <c r="J2518" s="2"/>
      <c r="K2518" s="2" t="s">
        <v>1566</v>
      </c>
      <c r="M2518" s="3"/>
    </row>
    <row r="2519" spans="1:13">
      <c r="A2519" t="s">
        <v>2035</v>
      </c>
      <c r="B2519">
        <f ca="1">IF(OR(changes[[#This Row],[Type]]="Checklist",changes[[#This Row],[Type]]="checklist-flat"),1+IF(changes[[#This Row],[Type of change]] = "Edit",COUNTIFS($I$4:changes[[#This Row],[Name]],changes[[#This Row],[Name]], $E$4:changes[[#This Row],[Type of change]], "Edit")),B2518)</f>
        <v>1</v>
      </c>
      <c r="C2519" s="20">
        <v>44889</v>
      </c>
      <c r="D2519" s="2" t="s">
        <v>2319</v>
      </c>
      <c r="E2519" s="2" t="s">
        <v>2034</v>
      </c>
      <c r="F2519" s="2" t="s">
        <v>1958</v>
      </c>
      <c r="G2519" s="2" t="s">
        <v>1565</v>
      </c>
      <c r="H2519" s="2" t="s">
        <v>24</v>
      </c>
      <c r="I2519" s="2" t="s">
        <v>1546</v>
      </c>
      <c r="J2519" s="2"/>
      <c r="K2519" s="2" t="s">
        <v>1566</v>
      </c>
      <c r="M2519" s="3"/>
    </row>
    <row r="2520" spans="1:13" ht="15.75">
      <c r="A2520" t="s">
        <v>2035</v>
      </c>
      <c r="B2520">
        <f ca="1">IF(OR(changes[[#This Row],[Type]]="Checklist",changes[[#This Row],[Type]]="checklist-flat"),1+IF(changes[[#This Row],[Type of change]] = "Edit",COUNTIFS($I$4:changes[[#This Row],[Name]],changes[[#This Row],[Name]], $E$4:changes[[#This Row],[Type of change]], "Edit")),B2519)</f>
        <v>1</v>
      </c>
      <c r="C2520" s="20">
        <v>44889</v>
      </c>
      <c r="D2520" s="2" t="s">
        <v>2319</v>
      </c>
      <c r="E2520" t="s">
        <v>2027</v>
      </c>
      <c r="F2520" s="2" t="s">
        <v>1958</v>
      </c>
      <c r="G2520" s="70" t="s">
        <v>1976</v>
      </c>
      <c r="H2520" s="23" t="s">
        <v>430</v>
      </c>
      <c r="I2520" s="25" t="s">
        <v>1976</v>
      </c>
      <c r="J2520" s="26"/>
      <c r="K2520" s="2" t="s">
        <v>14</v>
      </c>
      <c r="M2520" s="3" t="s">
        <v>2630</v>
      </c>
    </row>
    <row r="2521" spans="1:13" ht="15.75">
      <c r="A2521" t="s">
        <v>2035</v>
      </c>
      <c r="B2521">
        <f ca="1">IF(OR(changes[[#This Row],[Type]]="Checklist",changes[[#This Row],[Type]]="checklist-flat"),1+IF(changes[[#This Row],[Type of change]] = "Edit",COUNTIFS($I$4:changes[[#This Row],[Name]],changes[[#This Row],[Name]], $E$4:changes[[#This Row],[Type of change]], "Edit")),B2520)</f>
        <v>1</v>
      </c>
      <c r="C2521" s="20">
        <v>44889</v>
      </c>
      <c r="D2521" s="2" t="s">
        <v>2319</v>
      </c>
      <c r="E2521" t="s">
        <v>2027</v>
      </c>
      <c r="F2521" s="2" t="s">
        <v>1958</v>
      </c>
      <c r="G2521" s="70" t="s">
        <v>1976</v>
      </c>
      <c r="H2521" s="3" t="s">
        <v>432</v>
      </c>
      <c r="I2521" s="22" t="s">
        <v>1647</v>
      </c>
      <c r="J2521" s="27"/>
      <c r="K2521" s="2" t="s">
        <v>14</v>
      </c>
      <c r="M2521" s="3"/>
    </row>
    <row r="2522" spans="1:13" ht="15.75">
      <c r="A2522" t="s">
        <v>2035</v>
      </c>
      <c r="B2522">
        <f ca="1">IF(OR(changes[[#This Row],[Type]]="Checklist",changes[[#This Row],[Type]]="checklist-flat"),1+IF(changes[[#This Row],[Type of change]] = "Edit",COUNTIFS($I$4:changes[[#This Row],[Name]],changes[[#This Row],[Name]], $E$4:changes[[#This Row],[Type of change]], "Edit")),B2521)</f>
        <v>1</v>
      </c>
      <c r="C2522" s="20">
        <v>44889</v>
      </c>
      <c r="D2522" s="2" t="s">
        <v>2319</v>
      </c>
      <c r="E2522" t="s">
        <v>2027</v>
      </c>
      <c r="F2522" s="2" t="s">
        <v>1958</v>
      </c>
      <c r="G2522" s="70" t="s">
        <v>1976</v>
      </c>
      <c r="H2522" s="3" t="s">
        <v>15</v>
      </c>
      <c r="I2522" s="22" t="s">
        <v>1710</v>
      </c>
      <c r="J2522" s="27"/>
      <c r="K2522" s="2" t="s">
        <v>14</v>
      </c>
      <c r="M2522" s="3"/>
    </row>
    <row r="2523" spans="1:13" ht="15.75">
      <c r="A2523" t="s">
        <v>2035</v>
      </c>
      <c r="B2523">
        <f ca="1">IF(OR(changes[[#This Row],[Type]]="Checklist",changes[[#This Row],[Type]]="checklist-flat"),1+IF(changes[[#This Row],[Type of change]] = "Edit",COUNTIFS($I$4:changes[[#This Row],[Name]],changes[[#This Row],[Name]], $E$4:changes[[#This Row],[Type of change]], "Edit")),B2522)</f>
        <v>1</v>
      </c>
      <c r="C2523" s="20">
        <v>44889</v>
      </c>
      <c r="D2523" s="2" t="s">
        <v>2319</v>
      </c>
      <c r="E2523" t="s">
        <v>2027</v>
      </c>
      <c r="F2523" s="2" t="s">
        <v>1958</v>
      </c>
      <c r="G2523" s="70" t="s">
        <v>1976</v>
      </c>
      <c r="H2523" s="3" t="s">
        <v>182</v>
      </c>
      <c r="I2523" s="22" t="s">
        <v>1549</v>
      </c>
      <c r="J2523" s="27"/>
      <c r="K2523" s="2" t="s">
        <v>14</v>
      </c>
      <c r="M2523" s="3"/>
    </row>
    <row r="2524" spans="1:13" ht="15.75">
      <c r="A2524" t="s">
        <v>2035</v>
      </c>
      <c r="B2524">
        <f ca="1">IF(OR(changes[[#This Row],[Type]]="Checklist",changes[[#This Row],[Type]]="checklist-flat"),1+IF(changes[[#This Row],[Type of change]] = "Edit",COUNTIFS($I$4:changes[[#This Row],[Name]],changes[[#This Row],[Name]], $E$4:changes[[#This Row],[Type of change]], "Edit")),B2523)</f>
        <v>1</v>
      </c>
      <c r="C2524" s="20">
        <v>44889</v>
      </c>
      <c r="D2524" s="2" t="s">
        <v>2319</v>
      </c>
      <c r="E2524" t="s">
        <v>2027</v>
      </c>
      <c r="F2524" s="2" t="s">
        <v>1958</v>
      </c>
      <c r="G2524" s="70" t="s">
        <v>1976</v>
      </c>
      <c r="H2524" s="3" t="s">
        <v>182</v>
      </c>
      <c r="I2524" s="22" t="s">
        <v>1550</v>
      </c>
      <c r="J2524" s="27"/>
      <c r="K2524" s="2" t="s">
        <v>14</v>
      </c>
      <c r="M2524" s="3"/>
    </row>
    <row r="2525" spans="1:13" ht="15.75">
      <c r="A2525" t="s">
        <v>2035</v>
      </c>
      <c r="B2525">
        <f ca="1">IF(OR(changes[[#This Row],[Type]]="Checklist",changes[[#This Row],[Type]]="checklist-flat"),1+IF(changes[[#This Row],[Type of change]] = "Edit",COUNTIFS($I$4:changes[[#This Row],[Name]],changes[[#This Row],[Name]], $E$4:changes[[#This Row],[Type of change]], "Edit")),B2524)</f>
        <v>1</v>
      </c>
      <c r="C2525" s="20">
        <v>44889</v>
      </c>
      <c r="D2525" s="2" t="s">
        <v>2319</v>
      </c>
      <c r="E2525" t="s">
        <v>2027</v>
      </c>
      <c r="F2525" s="2" t="s">
        <v>1958</v>
      </c>
      <c r="G2525" s="70" t="s">
        <v>1976</v>
      </c>
      <c r="H2525" s="3" t="s">
        <v>15</v>
      </c>
      <c r="I2525" s="22" t="s">
        <v>1649</v>
      </c>
      <c r="J2525" s="27"/>
      <c r="K2525" s="2" t="s">
        <v>14</v>
      </c>
      <c r="M2525" s="3"/>
    </row>
    <row r="2526" spans="1:13" ht="15.75">
      <c r="A2526" t="s">
        <v>2035</v>
      </c>
      <c r="B2526">
        <f ca="1">IF(OR(changes[[#This Row],[Type]]="Checklist",changes[[#This Row],[Type]]="checklist-flat"),1+IF(changes[[#This Row],[Type of change]] = "Edit",COUNTIFS($I$4:changes[[#This Row],[Name]],changes[[#This Row],[Name]], $E$4:changes[[#This Row],[Type of change]], "Edit")),B2525)</f>
        <v>1</v>
      </c>
      <c r="C2526" s="20">
        <v>44889</v>
      </c>
      <c r="D2526" s="2" t="s">
        <v>2319</v>
      </c>
      <c r="E2526" t="s">
        <v>2027</v>
      </c>
      <c r="F2526" s="2" t="s">
        <v>1958</v>
      </c>
      <c r="G2526" s="70" t="s">
        <v>1976</v>
      </c>
      <c r="H2526" s="3" t="s">
        <v>432</v>
      </c>
      <c r="I2526" s="22" t="s">
        <v>1711</v>
      </c>
      <c r="J2526" s="27"/>
      <c r="K2526" s="2" t="s">
        <v>14</v>
      </c>
      <c r="M2526" s="3"/>
    </row>
    <row r="2527" spans="1:13" ht="15.75">
      <c r="A2527" t="s">
        <v>2035</v>
      </c>
      <c r="B2527">
        <f ca="1">IF(OR(changes[[#This Row],[Type]]="Checklist",changes[[#This Row],[Type]]="checklist-flat"),1+IF(changes[[#This Row],[Type of change]] = "Edit",COUNTIFS($I$4:changes[[#This Row],[Name]],changes[[#This Row],[Name]], $E$4:changes[[#This Row],[Type of change]], "Edit")),B2526)</f>
        <v>1</v>
      </c>
      <c r="C2527" s="20">
        <v>44889</v>
      </c>
      <c r="D2527" s="2" t="s">
        <v>2319</v>
      </c>
      <c r="E2527" t="s">
        <v>2027</v>
      </c>
      <c r="F2527" s="2" t="s">
        <v>1958</v>
      </c>
      <c r="G2527" s="70" t="s">
        <v>1976</v>
      </c>
      <c r="H2527" s="3" t="s">
        <v>15</v>
      </c>
      <c r="I2527" s="22" t="s">
        <v>1712</v>
      </c>
      <c r="J2527" s="27"/>
      <c r="K2527" s="2" t="s">
        <v>14</v>
      </c>
      <c r="M2527" s="3"/>
    </row>
    <row r="2528" spans="1:13" ht="15.75">
      <c r="A2528" t="s">
        <v>2035</v>
      </c>
      <c r="B2528">
        <f ca="1">IF(OR(changes[[#This Row],[Type]]="Checklist",changes[[#This Row],[Type]]="checklist-flat"),1+IF(changes[[#This Row],[Type of change]] = "Edit",COUNTIFS($I$4:changes[[#This Row],[Name]],changes[[#This Row],[Name]], $E$4:changes[[#This Row],[Type of change]], "Edit")),B2527)</f>
        <v>1</v>
      </c>
      <c r="C2528" s="20">
        <v>44889</v>
      </c>
      <c r="D2528" s="2" t="s">
        <v>2319</v>
      </c>
      <c r="E2528" t="s">
        <v>2027</v>
      </c>
      <c r="F2528" s="2" t="s">
        <v>1958</v>
      </c>
      <c r="G2528" s="70" t="s">
        <v>1976</v>
      </c>
      <c r="H2528" s="3" t="s">
        <v>15</v>
      </c>
      <c r="I2528" s="22" t="s">
        <v>428</v>
      </c>
      <c r="J2528" s="27"/>
      <c r="K2528" s="2" t="s">
        <v>14</v>
      </c>
      <c r="M2528" s="3"/>
    </row>
    <row r="2529" spans="1:13" ht="15.75">
      <c r="A2529" t="s">
        <v>2035</v>
      </c>
      <c r="B2529">
        <f ca="1">IF(OR(changes[[#This Row],[Type]]="Checklist",changes[[#This Row],[Type]]="checklist-flat"),1+IF(changes[[#This Row],[Type of change]] = "Edit",COUNTIFS($I$4:changes[[#This Row],[Name]],changes[[#This Row],[Name]], $E$4:changes[[#This Row],[Type of change]], "Edit")),B2528)</f>
        <v>1</v>
      </c>
      <c r="C2529" s="20">
        <v>44889</v>
      </c>
      <c r="D2529" s="2" t="s">
        <v>2319</v>
      </c>
      <c r="E2529" t="s">
        <v>2027</v>
      </c>
      <c r="F2529" s="2" t="s">
        <v>1958</v>
      </c>
      <c r="G2529" s="70" t="s">
        <v>1976</v>
      </c>
      <c r="H2529" s="3" t="s">
        <v>432</v>
      </c>
      <c r="I2529" s="22" t="s">
        <v>1652</v>
      </c>
      <c r="J2529" s="27"/>
      <c r="K2529" s="2" t="s">
        <v>14</v>
      </c>
      <c r="M2529" s="3"/>
    </row>
    <row r="2530" spans="1:13" ht="15.75">
      <c r="A2530" t="s">
        <v>2035</v>
      </c>
      <c r="B2530">
        <f ca="1">IF(OR(changes[[#This Row],[Type]]="Checklist",changes[[#This Row],[Type]]="checklist-flat"),1+IF(changes[[#This Row],[Type of change]] = "Edit",COUNTIFS($I$4:changes[[#This Row],[Name]],changes[[#This Row],[Name]], $E$4:changes[[#This Row],[Type of change]], "Edit")),B2529)</f>
        <v>1</v>
      </c>
      <c r="C2530" s="20">
        <v>44889</v>
      </c>
      <c r="D2530" s="2" t="s">
        <v>2319</v>
      </c>
      <c r="E2530" t="s">
        <v>2027</v>
      </c>
      <c r="F2530" s="2" t="s">
        <v>1958</v>
      </c>
      <c r="G2530" s="70" t="s">
        <v>1976</v>
      </c>
      <c r="H2530" s="3" t="s">
        <v>15</v>
      </c>
      <c r="I2530" s="22" t="s">
        <v>1653</v>
      </c>
      <c r="J2530" s="27"/>
      <c r="K2530" s="2" t="s">
        <v>14</v>
      </c>
      <c r="M2530" s="3"/>
    </row>
    <row r="2531" spans="1:13" ht="15.75">
      <c r="A2531" t="s">
        <v>2035</v>
      </c>
      <c r="B2531">
        <f ca="1">IF(OR(changes[[#This Row],[Type]]="Checklist",changes[[#This Row],[Type]]="checklist-flat"),1+IF(changes[[#This Row],[Type of change]] = "Edit",COUNTIFS($I$4:changes[[#This Row],[Name]],changes[[#This Row],[Name]], $E$4:changes[[#This Row],[Type of change]], "Edit")),B2530)</f>
        <v>1</v>
      </c>
      <c r="C2531" s="20">
        <v>44889</v>
      </c>
      <c r="D2531" s="2" t="s">
        <v>2319</v>
      </c>
      <c r="E2531" t="s">
        <v>2027</v>
      </c>
      <c r="F2531" s="2" t="s">
        <v>1958</v>
      </c>
      <c r="G2531" s="70" t="s">
        <v>1976</v>
      </c>
      <c r="H2531" s="3" t="s">
        <v>432</v>
      </c>
      <c r="I2531" s="22" t="s">
        <v>1665</v>
      </c>
      <c r="J2531" s="27"/>
      <c r="K2531" s="2" t="s">
        <v>14</v>
      </c>
      <c r="M2531" s="3"/>
    </row>
    <row r="2532" spans="1:13" ht="15.75">
      <c r="A2532" t="s">
        <v>2035</v>
      </c>
      <c r="B2532">
        <f ca="1">IF(OR(changes[[#This Row],[Type]]="Checklist",changes[[#This Row],[Type]]="checklist-flat"),1+IF(changes[[#This Row],[Type of change]] = "Edit",COUNTIFS($I$4:changes[[#This Row],[Name]],changes[[#This Row],[Name]], $E$4:changes[[#This Row],[Type of change]], "Edit")),B2531)</f>
        <v>1</v>
      </c>
      <c r="C2532" s="20">
        <v>44889</v>
      </c>
      <c r="D2532" s="2" t="s">
        <v>2319</v>
      </c>
      <c r="E2532" t="s">
        <v>2027</v>
      </c>
      <c r="F2532" s="2" t="s">
        <v>1958</v>
      </c>
      <c r="G2532" s="70" t="s">
        <v>1976</v>
      </c>
      <c r="H2532" s="3" t="s">
        <v>15</v>
      </c>
      <c r="I2532" s="22" t="s">
        <v>1668</v>
      </c>
      <c r="J2532" s="27"/>
      <c r="K2532" s="2" t="s">
        <v>14</v>
      </c>
      <c r="M2532" s="3"/>
    </row>
    <row r="2533" spans="1:13" ht="15.75">
      <c r="A2533" t="s">
        <v>2035</v>
      </c>
      <c r="B2533">
        <f ca="1">IF(OR(changes[[#This Row],[Type]]="Checklist",changes[[#This Row],[Type]]="checklist-flat"),1+IF(changes[[#This Row],[Type of change]] = "Edit",COUNTIFS($I$4:changes[[#This Row],[Name]],changes[[#This Row],[Name]], $E$4:changes[[#This Row],[Type of change]], "Edit")),B2532)</f>
        <v>1</v>
      </c>
      <c r="C2533" s="20">
        <v>44889</v>
      </c>
      <c r="D2533" s="2" t="s">
        <v>2319</v>
      </c>
      <c r="E2533" t="s">
        <v>2027</v>
      </c>
      <c r="F2533" s="2" t="s">
        <v>1958</v>
      </c>
      <c r="G2533" s="70" t="s">
        <v>1976</v>
      </c>
      <c r="H2533" s="3" t="s">
        <v>24</v>
      </c>
      <c r="I2533" s="22" t="s">
        <v>25</v>
      </c>
      <c r="J2533" s="27"/>
      <c r="K2533" s="2" t="s">
        <v>14</v>
      </c>
      <c r="M2533" s="3"/>
    </row>
    <row r="2534" spans="1:13" ht="15.75">
      <c r="A2534" t="s">
        <v>2035</v>
      </c>
      <c r="B2534">
        <f ca="1">IF(OR(changes[[#This Row],[Type]]="Checklist",changes[[#This Row],[Type]]="checklist-flat"),1+IF(changes[[#This Row],[Type of change]] = "Edit",COUNTIFS($I$4:changes[[#This Row],[Name]],changes[[#This Row],[Name]], $E$4:changes[[#This Row],[Type of change]], "Edit")),B2533)</f>
        <v>1</v>
      </c>
      <c r="C2534" s="20">
        <v>44889</v>
      </c>
      <c r="D2534" s="2" t="s">
        <v>2319</v>
      </c>
      <c r="E2534" t="s">
        <v>2027</v>
      </c>
      <c r="F2534" s="2" t="s">
        <v>1958</v>
      </c>
      <c r="G2534" s="70" t="s">
        <v>1976</v>
      </c>
      <c r="H2534" s="3" t="s">
        <v>15</v>
      </c>
      <c r="I2534" s="22" t="s">
        <v>1715</v>
      </c>
      <c r="J2534" s="27"/>
      <c r="K2534" s="2" t="s">
        <v>14</v>
      </c>
      <c r="M2534" s="3"/>
    </row>
    <row r="2535" spans="1:13" ht="15.75">
      <c r="A2535" t="s">
        <v>2035</v>
      </c>
      <c r="B2535">
        <f ca="1">IF(OR(changes[[#This Row],[Type]]="Checklist",changes[[#This Row],[Type]]="checklist-flat"),1+IF(changes[[#This Row],[Type of change]] = "Edit",COUNTIFS($I$4:changes[[#This Row],[Name]],changes[[#This Row],[Name]], $E$4:changes[[#This Row],[Type of change]], "Edit")),B2534)</f>
        <v>1</v>
      </c>
      <c r="C2535" s="20">
        <v>44889</v>
      </c>
      <c r="D2535" s="2" t="s">
        <v>2319</v>
      </c>
      <c r="E2535" t="s">
        <v>2027</v>
      </c>
      <c r="F2535" s="2" t="s">
        <v>1958</v>
      </c>
      <c r="G2535" s="70" t="s">
        <v>1976</v>
      </c>
      <c r="H2535" s="3" t="s">
        <v>15</v>
      </c>
      <c r="I2535" s="22" t="s">
        <v>1669</v>
      </c>
      <c r="J2535" s="27"/>
      <c r="K2535" s="2" t="s">
        <v>14</v>
      </c>
      <c r="M2535" s="3"/>
    </row>
    <row r="2536" spans="1:13" ht="15.75">
      <c r="A2536" t="s">
        <v>2035</v>
      </c>
      <c r="B2536">
        <f ca="1">IF(OR(changes[[#This Row],[Type]]="Checklist",changes[[#This Row],[Type]]="checklist-flat"),1+IF(changes[[#This Row],[Type of change]] = "Edit",COUNTIFS($I$4:changes[[#This Row],[Name]],changes[[#This Row],[Name]], $E$4:changes[[#This Row],[Type of change]], "Edit")),B2535)</f>
        <v>1</v>
      </c>
      <c r="C2536" s="20">
        <v>44889</v>
      </c>
      <c r="D2536" s="2" t="s">
        <v>2319</v>
      </c>
      <c r="E2536" t="s">
        <v>2027</v>
      </c>
      <c r="F2536" s="2" t="s">
        <v>1958</v>
      </c>
      <c r="G2536" s="70" t="s">
        <v>1976</v>
      </c>
      <c r="H2536" s="3" t="s">
        <v>432</v>
      </c>
      <c r="I2536" s="22" t="s">
        <v>1670</v>
      </c>
      <c r="J2536" s="27"/>
      <c r="K2536" s="2" t="s">
        <v>14</v>
      </c>
      <c r="M2536" s="3"/>
    </row>
    <row r="2537" spans="1:13" ht="15.75">
      <c r="A2537" t="s">
        <v>2035</v>
      </c>
      <c r="B2537">
        <f ca="1">IF(OR(changes[[#This Row],[Type]]="Checklist",changes[[#This Row],[Type]]="checklist-flat"),1+IF(changes[[#This Row],[Type of change]] = "Edit",COUNTIFS($I$4:changes[[#This Row],[Name]],changes[[#This Row],[Name]], $E$4:changes[[#This Row],[Type of change]], "Edit")),B2536)</f>
        <v>1</v>
      </c>
      <c r="C2537" s="20">
        <v>44889</v>
      </c>
      <c r="D2537" s="2" t="s">
        <v>2319</v>
      </c>
      <c r="E2537" t="s">
        <v>2027</v>
      </c>
      <c r="F2537" s="2" t="s">
        <v>1958</v>
      </c>
      <c r="G2537" s="70" t="s">
        <v>1976</v>
      </c>
      <c r="H2537" s="3" t="s">
        <v>15</v>
      </c>
      <c r="I2537" s="22" t="s">
        <v>1557</v>
      </c>
      <c r="J2537" s="27"/>
      <c r="K2537" s="2" t="s">
        <v>14</v>
      </c>
      <c r="M2537" s="3"/>
    </row>
    <row r="2538" spans="1:13" ht="15.75">
      <c r="A2538" t="s">
        <v>2035</v>
      </c>
      <c r="B2538">
        <f ca="1">IF(OR(changes[[#This Row],[Type]]="Checklist",changes[[#This Row],[Type]]="checklist-flat"),1+IF(changes[[#This Row],[Type of change]] = "Edit",COUNTIFS($I$4:changes[[#This Row],[Name]],changes[[#This Row],[Name]], $E$4:changes[[#This Row],[Type of change]], "Edit")),B2537)</f>
        <v>1</v>
      </c>
      <c r="C2538" s="20">
        <v>44889</v>
      </c>
      <c r="D2538" s="2" t="s">
        <v>2319</v>
      </c>
      <c r="E2538" t="s">
        <v>2027</v>
      </c>
      <c r="F2538" s="2" t="s">
        <v>1958</v>
      </c>
      <c r="G2538" s="70" t="s">
        <v>1976</v>
      </c>
      <c r="H2538" s="3" t="s">
        <v>15</v>
      </c>
      <c r="I2538" s="22" t="s">
        <v>1517</v>
      </c>
      <c r="J2538" s="27"/>
      <c r="K2538" s="2" t="s">
        <v>14</v>
      </c>
      <c r="M2538" s="3"/>
    </row>
    <row r="2539" spans="1:13" ht="15.75">
      <c r="A2539" t="s">
        <v>2035</v>
      </c>
      <c r="B2539">
        <f ca="1">IF(OR(changes[[#This Row],[Type]]="Checklist",changes[[#This Row],[Type]]="checklist-flat"),1+IF(changes[[#This Row],[Type of change]] = "Edit",COUNTIFS($I$4:changes[[#This Row],[Name]],changes[[#This Row],[Name]], $E$4:changes[[#This Row],[Type of change]], "Edit")),B2538)</f>
        <v>1</v>
      </c>
      <c r="C2539" s="20">
        <v>44889</v>
      </c>
      <c r="D2539" s="2" t="s">
        <v>2319</v>
      </c>
      <c r="E2539" t="s">
        <v>2027</v>
      </c>
      <c r="F2539" s="2" t="s">
        <v>1958</v>
      </c>
      <c r="G2539" s="70" t="s">
        <v>1976</v>
      </c>
      <c r="H2539" s="3" t="s">
        <v>432</v>
      </c>
      <c r="I2539" s="22" t="s">
        <v>1682</v>
      </c>
      <c r="J2539" s="27"/>
      <c r="K2539" s="2" t="s">
        <v>14</v>
      </c>
      <c r="M2539" s="3"/>
    </row>
    <row r="2540" spans="1:13" ht="15.75">
      <c r="A2540" t="s">
        <v>2035</v>
      </c>
      <c r="B2540">
        <f ca="1">IF(OR(changes[[#This Row],[Type]]="Checklist",changes[[#This Row],[Type]]="checklist-flat"),1+IF(changes[[#This Row],[Type of change]] = "Edit",COUNTIFS($I$4:changes[[#This Row],[Name]],changes[[#This Row],[Name]], $E$4:changes[[#This Row],[Type of change]], "Edit")),B2539)</f>
        <v>1</v>
      </c>
      <c r="C2540" s="20">
        <v>44889</v>
      </c>
      <c r="D2540" s="2" t="s">
        <v>2319</v>
      </c>
      <c r="E2540" t="s">
        <v>2027</v>
      </c>
      <c r="F2540" s="2" t="s">
        <v>1958</v>
      </c>
      <c r="G2540" s="70" t="s">
        <v>1976</v>
      </c>
      <c r="H2540" s="3" t="s">
        <v>15</v>
      </c>
      <c r="I2540" s="22" t="s">
        <v>1683</v>
      </c>
      <c r="J2540" s="27"/>
      <c r="K2540" s="2" t="s">
        <v>14</v>
      </c>
      <c r="M2540" s="3"/>
    </row>
    <row r="2541" spans="1:13" ht="15.75">
      <c r="A2541" t="s">
        <v>2035</v>
      </c>
      <c r="B2541">
        <f ca="1">IF(OR(changes[[#This Row],[Type]]="Checklist",changes[[#This Row],[Type]]="checklist-flat"),1+IF(changes[[#This Row],[Type of change]] = "Edit",COUNTIFS($I$4:changes[[#This Row],[Name]],changes[[#This Row],[Name]], $E$4:changes[[#This Row],[Type of change]], "Edit")),B2540)</f>
        <v>1</v>
      </c>
      <c r="C2541" s="20">
        <v>44889</v>
      </c>
      <c r="D2541" s="2" t="s">
        <v>2319</v>
      </c>
      <c r="E2541" t="s">
        <v>2027</v>
      </c>
      <c r="F2541" s="2" t="s">
        <v>1958</v>
      </c>
      <c r="G2541" s="70" t="s">
        <v>1976</v>
      </c>
      <c r="H2541" s="3" t="s">
        <v>24</v>
      </c>
      <c r="I2541" s="22" t="s">
        <v>25</v>
      </c>
      <c r="J2541" s="27"/>
      <c r="K2541" s="2" t="s">
        <v>14</v>
      </c>
      <c r="M2541" s="3"/>
    </row>
    <row r="2542" spans="1:13" ht="15.75">
      <c r="A2542" t="s">
        <v>2035</v>
      </c>
      <c r="B2542">
        <f ca="1">IF(OR(changes[[#This Row],[Type]]="Checklist",changes[[#This Row],[Type]]="checklist-flat"),1+IF(changes[[#This Row],[Type of change]] = "Edit",COUNTIFS($I$4:changes[[#This Row],[Name]],changes[[#This Row],[Name]], $E$4:changes[[#This Row],[Type of change]], "Edit")),B2541)</f>
        <v>1</v>
      </c>
      <c r="C2542" s="20">
        <v>44889</v>
      </c>
      <c r="D2542" s="2" t="s">
        <v>2319</v>
      </c>
      <c r="E2542" t="s">
        <v>2027</v>
      </c>
      <c r="F2542" s="2" t="s">
        <v>1958</v>
      </c>
      <c r="G2542" s="70" t="s">
        <v>1976</v>
      </c>
      <c r="H2542" s="3" t="s">
        <v>15</v>
      </c>
      <c r="I2542" s="22" t="s">
        <v>1685</v>
      </c>
      <c r="J2542" s="27"/>
      <c r="K2542" s="2" t="s">
        <v>14</v>
      </c>
      <c r="M2542" s="3"/>
    </row>
    <row r="2543" spans="1:13" ht="15.75">
      <c r="A2543" t="s">
        <v>2035</v>
      </c>
      <c r="B2543">
        <f ca="1">IF(OR(changes[[#This Row],[Type]]="Checklist",changes[[#This Row],[Type]]="checklist-flat"),1+IF(changes[[#This Row],[Type of change]] = "Edit",COUNTIFS($I$4:changes[[#This Row],[Name]],changes[[#This Row],[Name]], $E$4:changes[[#This Row],[Type of change]], "Edit")),B2542)</f>
        <v>1</v>
      </c>
      <c r="C2543" s="20">
        <v>44889</v>
      </c>
      <c r="D2543" s="2" t="s">
        <v>2319</v>
      </c>
      <c r="E2543" t="s">
        <v>2027</v>
      </c>
      <c r="F2543" s="2" t="s">
        <v>1958</v>
      </c>
      <c r="G2543" s="70" t="s">
        <v>1976</v>
      </c>
      <c r="H2543" s="3" t="s">
        <v>15</v>
      </c>
      <c r="I2543" s="22" t="s">
        <v>56</v>
      </c>
      <c r="J2543" s="27"/>
      <c r="K2543" s="2" t="s">
        <v>14</v>
      </c>
      <c r="M2543" s="3"/>
    </row>
    <row r="2544" spans="1:13" ht="15.75">
      <c r="A2544" t="s">
        <v>2035</v>
      </c>
      <c r="B2544">
        <f ca="1">IF(OR(changes[[#This Row],[Type]]="Checklist",changes[[#This Row],[Type]]="checklist-flat"),1+IF(changes[[#This Row],[Type of change]] = "Edit",COUNTIFS($I$4:changes[[#This Row],[Name]],changes[[#This Row],[Name]], $E$4:changes[[#This Row],[Type of change]], "Edit")),B2543)</f>
        <v>1</v>
      </c>
      <c r="C2544" s="20">
        <v>44889</v>
      </c>
      <c r="D2544" s="2" t="s">
        <v>2319</v>
      </c>
      <c r="E2544" t="s">
        <v>2027</v>
      </c>
      <c r="F2544" s="2" t="s">
        <v>1958</v>
      </c>
      <c r="G2544" s="70" t="s">
        <v>1976</v>
      </c>
      <c r="H2544" s="3" t="s">
        <v>24</v>
      </c>
      <c r="I2544" s="22" t="s">
        <v>57</v>
      </c>
      <c r="J2544" s="27"/>
      <c r="K2544" s="2" t="s">
        <v>14</v>
      </c>
      <c r="M2544" s="3"/>
    </row>
    <row r="2545" spans="1:14" ht="15.75">
      <c r="A2545" t="s">
        <v>2021</v>
      </c>
      <c r="B2545">
        <f ca="1">IF(OR(changes[[#This Row],[Type]]="Checklist",changes[[#This Row],[Type]]="checklist-flat"),1+IF(changes[[#This Row],[Type of change]] = "Edit",COUNTIFS($I$4:changes[[#This Row],[Name]],changes[[#This Row],[Name]], $E$4:changes[[#This Row],[Type of change]], "Edit")),#REF!)</f>
        <v>2</v>
      </c>
      <c r="C2545" s="20">
        <v>44890</v>
      </c>
      <c r="D2545" s="2" t="s">
        <v>2162</v>
      </c>
      <c r="E2545" t="s">
        <v>2024</v>
      </c>
      <c r="F2545" s="2" t="s">
        <v>1959</v>
      </c>
      <c r="G2545" s="25" t="s">
        <v>2631</v>
      </c>
      <c r="H2545" s="23" t="s">
        <v>12</v>
      </c>
      <c r="I2545" s="25" t="s">
        <v>2631</v>
      </c>
      <c r="J2545" s="26"/>
      <c r="K2545" s="3" t="s">
        <v>2568</v>
      </c>
      <c r="M2545" t="s">
        <v>2632</v>
      </c>
      <c r="N2545" t="s">
        <v>2633</v>
      </c>
    </row>
    <row r="2546" spans="1:14" ht="15.75">
      <c r="A2546" t="s">
        <v>2021</v>
      </c>
      <c r="B2546">
        <f ca="1">IF(OR(changes[[#This Row],[Type]]="Checklist",changes[[#This Row],[Type]]="checklist-flat"),1+IF(changes[[#This Row],[Type of change]] = "Edit",COUNTIFS($I$4:changes[[#This Row],[Name]],changes[[#This Row],[Name]], $E$4:changes[[#This Row],[Type of change]], "Edit")),B2545)</f>
        <v>2</v>
      </c>
      <c r="C2546" s="20">
        <v>44890</v>
      </c>
      <c r="D2546" s="2" t="s">
        <v>2162</v>
      </c>
      <c r="E2546" t="s">
        <v>2024</v>
      </c>
      <c r="F2546" s="2" t="s">
        <v>1959</v>
      </c>
      <c r="G2546" s="25" t="s">
        <v>2631</v>
      </c>
      <c r="H2546" s="3" t="s">
        <v>15</v>
      </c>
      <c r="I2546" s="22" t="s">
        <v>424</v>
      </c>
      <c r="J2546" s="27"/>
      <c r="K2546" s="3" t="s">
        <v>2568</v>
      </c>
      <c r="M2546" t="s">
        <v>2632</v>
      </c>
    </row>
    <row r="2547" spans="1:14" ht="15.75">
      <c r="A2547" t="s">
        <v>2021</v>
      </c>
      <c r="B2547">
        <f ca="1">IF(OR(changes[[#This Row],[Type]]="Checklist",changes[[#This Row],[Type]]="checklist-flat"),1+IF(changes[[#This Row],[Type of change]] = "Edit",COUNTIFS($I$4:changes[[#This Row],[Name]],changes[[#This Row],[Name]], $E$4:changes[[#This Row],[Type of change]], "Edit")),B2546)</f>
        <v>2</v>
      </c>
      <c r="C2547" s="20">
        <v>44890</v>
      </c>
      <c r="D2547" s="2" t="s">
        <v>2162</v>
      </c>
      <c r="E2547" t="s">
        <v>2024</v>
      </c>
      <c r="F2547" s="2" t="s">
        <v>1959</v>
      </c>
      <c r="G2547" s="25" t="s">
        <v>2631</v>
      </c>
      <c r="H2547" s="3" t="s">
        <v>15</v>
      </c>
      <c r="I2547" s="22" t="s">
        <v>425</v>
      </c>
      <c r="J2547" s="27"/>
      <c r="K2547" s="3" t="s">
        <v>2568</v>
      </c>
      <c r="M2547" t="s">
        <v>2632</v>
      </c>
    </row>
    <row r="2548" spans="1:14" ht="15.75">
      <c r="A2548" t="s">
        <v>2021</v>
      </c>
      <c r="B2548">
        <f ca="1">IF(OR(changes[[#This Row],[Type]]="Checklist",changes[[#This Row],[Type]]="checklist-flat"),1+IF(changes[[#This Row],[Type of change]] = "Edit",COUNTIFS($I$4:changes[[#This Row],[Name]],changes[[#This Row],[Name]], $E$4:changes[[#This Row],[Type of change]], "Edit")),B2547)</f>
        <v>2</v>
      </c>
      <c r="C2548" s="20">
        <v>44890</v>
      </c>
      <c r="D2548" s="2" t="s">
        <v>2162</v>
      </c>
      <c r="E2548" t="s">
        <v>2024</v>
      </c>
      <c r="F2548" s="2" t="s">
        <v>1959</v>
      </c>
      <c r="G2548" s="25" t="s">
        <v>2631</v>
      </c>
      <c r="H2548" s="3" t="s">
        <v>15</v>
      </c>
      <c r="I2548" s="22" t="s">
        <v>426</v>
      </c>
      <c r="J2548" s="27"/>
      <c r="K2548" s="3" t="s">
        <v>2568</v>
      </c>
      <c r="M2548" t="s">
        <v>2632</v>
      </c>
    </row>
    <row r="2549" spans="1:14" ht="15.75">
      <c r="A2549" t="s">
        <v>2021</v>
      </c>
      <c r="B2549">
        <f ca="1">IF(OR(changes[[#This Row],[Type]]="Checklist",changes[[#This Row],[Type]]="checklist-flat"),1+IF(changes[[#This Row],[Type of change]] = "Edit",COUNTIFS($I$4:changes[[#This Row],[Name]],changes[[#This Row],[Name]], $E$4:changes[[#This Row],[Type of change]], "Edit")),B2548)</f>
        <v>2</v>
      </c>
      <c r="C2549" s="20">
        <v>44890</v>
      </c>
      <c r="D2549" s="2" t="s">
        <v>2162</v>
      </c>
      <c r="E2549" t="s">
        <v>2024</v>
      </c>
      <c r="F2549" s="2" t="s">
        <v>1959</v>
      </c>
      <c r="G2549" s="25" t="s">
        <v>2631</v>
      </c>
      <c r="H2549" s="3" t="s">
        <v>15</v>
      </c>
      <c r="I2549" s="22" t="s">
        <v>427</v>
      </c>
      <c r="J2549" s="27"/>
      <c r="K2549" s="3" t="s">
        <v>2568</v>
      </c>
      <c r="M2549" t="s">
        <v>2632</v>
      </c>
    </row>
    <row r="2550" spans="1:14" ht="15.75">
      <c r="A2550" t="s">
        <v>2021</v>
      </c>
      <c r="B2550">
        <f ca="1">IF(OR(changes[[#This Row],[Type]]="Checklist",changes[[#This Row],[Type]]="checklist-flat"),1+IF(changes[[#This Row],[Type of change]] = "Edit",COUNTIFS($I$4:changes[[#This Row],[Name]],changes[[#This Row],[Name]], $E$4:changes[[#This Row],[Type of change]], "Edit")),B2549)</f>
        <v>2</v>
      </c>
      <c r="C2550" s="20">
        <v>44890</v>
      </c>
      <c r="D2550" s="2" t="s">
        <v>2162</v>
      </c>
      <c r="E2550" t="s">
        <v>2024</v>
      </c>
      <c r="F2550" s="2" t="s">
        <v>1959</v>
      </c>
      <c r="G2550" s="25" t="s">
        <v>2631</v>
      </c>
      <c r="H2550" s="3" t="s">
        <v>15</v>
      </c>
      <c r="I2550" s="22" t="s">
        <v>428</v>
      </c>
      <c r="J2550" s="27"/>
      <c r="K2550" s="3" t="s">
        <v>2568</v>
      </c>
      <c r="M2550" t="s">
        <v>2632</v>
      </c>
    </row>
    <row r="2551" spans="1:14" ht="15.75">
      <c r="A2551" t="s">
        <v>2021</v>
      </c>
      <c r="B2551">
        <f ca="1">IF(OR(changes[[#This Row],[Type]]="Checklist",changes[[#This Row],[Type]]="checklist-flat"),1+IF(changes[[#This Row],[Type of change]] = "Edit",COUNTIFS($I$4:changes[[#This Row],[Name]],changes[[#This Row],[Name]], $E$4:changes[[#This Row],[Type of change]], "Edit")),B2550)</f>
        <v>2</v>
      </c>
      <c r="C2551" s="20">
        <v>44890</v>
      </c>
      <c r="D2551" s="2" t="s">
        <v>2162</v>
      </c>
      <c r="E2551" t="s">
        <v>2024</v>
      </c>
      <c r="F2551" s="2" t="s">
        <v>1959</v>
      </c>
      <c r="G2551" s="25" t="s">
        <v>2631</v>
      </c>
      <c r="H2551" s="3" t="s">
        <v>15</v>
      </c>
      <c r="I2551" s="22" t="s">
        <v>429</v>
      </c>
      <c r="J2551" s="27"/>
      <c r="K2551" s="3" t="s">
        <v>2568</v>
      </c>
      <c r="M2551" t="s">
        <v>2632</v>
      </c>
    </row>
    <row r="2552" spans="1:14" ht="15.75">
      <c r="A2552" t="s">
        <v>2021</v>
      </c>
      <c r="B2552">
        <f ca="1">IF(OR(changes[[#This Row],[Type]]="Checklist",changes[[#This Row],[Type]]="checklist-flat"),1+IF(changes[[#This Row],[Type of change]] = "Edit",COUNTIFS($I$4:changes[[#This Row],[Name]],changes[[#This Row],[Name]], $E$4:changes[[#This Row],[Type of change]], "Edit")),B2551)</f>
        <v>2</v>
      </c>
      <c r="C2552" s="20">
        <v>44890</v>
      </c>
      <c r="D2552" s="2" t="s">
        <v>2162</v>
      </c>
      <c r="E2552" t="s">
        <v>2024</v>
      </c>
      <c r="F2552" s="2" t="s">
        <v>1959</v>
      </c>
      <c r="G2552" s="25" t="s">
        <v>2631</v>
      </c>
      <c r="H2552" s="3" t="s">
        <v>24</v>
      </c>
      <c r="I2552" s="22" t="s">
        <v>691</v>
      </c>
      <c r="J2552" s="27"/>
      <c r="K2552" s="3" t="s">
        <v>2568</v>
      </c>
      <c r="M2552" t="s">
        <v>2632</v>
      </c>
    </row>
    <row r="2553" spans="1:14" ht="15.75">
      <c r="A2553" t="s">
        <v>2021</v>
      </c>
      <c r="B2553">
        <f ca="1">IF(OR(changes[[#This Row],[Type]]="Checklist",changes[[#This Row],[Type]]="checklist-flat"),1+IF(changes[[#This Row],[Type of change]] = "Edit",COUNTIFS($I$4:changes[[#This Row],[Name]],changes[[#This Row],[Name]], $E$4:changes[[#This Row],[Type of change]], "Edit")),B2552)</f>
        <v>2</v>
      </c>
      <c r="C2553" s="20">
        <v>44890</v>
      </c>
      <c r="D2553" s="2" t="s">
        <v>2162</v>
      </c>
      <c r="E2553" t="s">
        <v>2024</v>
      </c>
      <c r="F2553" s="2" t="s">
        <v>1959</v>
      </c>
      <c r="G2553" s="25" t="s">
        <v>1699</v>
      </c>
      <c r="H2553" s="23" t="s">
        <v>12</v>
      </c>
      <c r="I2553" s="25" t="s">
        <v>1699</v>
      </c>
      <c r="J2553" s="26"/>
      <c r="K2553" s="3" t="s">
        <v>2568</v>
      </c>
      <c r="M2553" t="s">
        <v>2632</v>
      </c>
      <c r="N2553" t="s">
        <v>2633</v>
      </c>
    </row>
    <row r="2554" spans="1:14" ht="15.75">
      <c r="A2554" t="s">
        <v>2021</v>
      </c>
      <c r="B2554">
        <f ca="1">IF(OR(changes[[#This Row],[Type]]="Checklist",changes[[#This Row],[Type]]="checklist-flat"),1+IF(changes[[#This Row],[Type of change]] = "Edit",COUNTIFS($I$4:changes[[#This Row],[Name]],changes[[#This Row],[Name]], $E$4:changes[[#This Row],[Type of change]], "Edit")),B2553)</f>
        <v>2</v>
      </c>
      <c r="C2554" s="20">
        <v>44890</v>
      </c>
      <c r="D2554" s="2" t="s">
        <v>2162</v>
      </c>
      <c r="E2554" t="s">
        <v>2024</v>
      </c>
      <c r="F2554" s="2" t="s">
        <v>1959</v>
      </c>
      <c r="G2554" s="25" t="s">
        <v>1699</v>
      </c>
      <c r="H2554" s="3" t="s">
        <v>15</v>
      </c>
      <c r="I2554" s="22" t="s">
        <v>1700</v>
      </c>
      <c r="J2554" s="27"/>
      <c r="K2554" s="3" t="s">
        <v>2568</v>
      </c>
      <c r="M2554" t="s">
        <v>2632</v>
      </c>
    </row>
    <row r="2555" spans="1:14" ht="15.75">
      <c r="A2555" t="s">
        <v>2021</v>
      </c>
      <c r="B2555">
        <f ca="1">IF(OR(changes[[#This Row],[Type]]="Checklist",changes[[#This Row],[Type]]="checklist-flat"),1+IF(changes[[#This Row],[Type of change]] = "Edit",COUNTIFS($I$4:changes[[#This Row],[Name]],changes[[#This Row],[Name]], $E$4:changes[[#This Row],[Type of change]], "Edit")),B2554)</f>
        <v>2</v>
      </c>
      <c r="C2555" s="20">
        <v>44890</v>
      </c>
      <c r="D2555" s="2" t="s">
        <v>2162</v>
      </c>
      <c r="E2555" t="s">
        <v>2024</v>
      </c>
      <c r="F2555" s="2" t="s">
        <v>1959</v>
      </c>
      <c r="G2555" s="25" t="s">
        <v>1699</v>
      </c>
      <c r="H2555" s="3" t="s">
        <v>15</v>
      </c>
      <c r="I2555" s="22" t="s">
        <v>1701</v>
      </c>
      <c r="J2555" s="27"/>
      <c r="K2555" s="3" t="s">
        <v>2568</v>
      </c>
      <c r="M2555" t="s">
        <v>2632</v>
      </c>
    </row>
    <row r="2556" spans="1:14" ht="15.75">
      <c r="A2556" t="s">
        <v>2021</v>
      </c>
      <c r="B2556">
        <f ca="1">IF(OR(changes[[#This Row],[Type]]="Checklist",changes[[#This Row],[Type]]="checklist-flat"),1+IF(changes[[#This Row],[Type of change]] = "Edit",COUNTIFS($I$4:changes[[#This Row],[Name]],changes[[#This Row],[Name]], $E$4:changes[[#This Row],[Type of change]], "Edit")),B2555)</f>
        <v>2</v>
      </c>
      <c r="C2556" s="20">
        <v>44890</v>
      </c>
      <c r="D2556" s="2" t="s">
        <v>2162</v>
      </c>
      <c r="E2556" t="s">
        <v>2024</v>
      </c>
      <c r="F2556" s="2" t="s">
        <v>1959</v>
      </c>
      <c r="G2556" s="25" t="s">
        <v>1699</v>
      </c>
      <c r="H2556" s="3" t="s">
        <v>15</v>
      </c>
      <c r="I2556" s="22" t="s">
        <v>1702</v>
      </c>
      <c r="J2556" s="27"/>
      <c r="K2556" s="3" t="s">
        <v>2568</v>
      </c>
      <c r="M2556" t="s">
        <v>2632</v>
      </c>
    </row>
    <row r="2557" spans="1:14" ht="15.75">
      <c r="A2557" t="s">
        <v>2021</v>
      </c>
      <c r="B2557">
        <f ca="1">IF(OR(changes[[#This Row],[Type]]="Checklist",changes[[#This Row],[Type]]="checklist-flat"),1+IF(changes[[#This Row],[Type of change]] = "Edit",COUNTIFS($I$4:changes[[#This Row],[Name]],changes[[#This Row],[Name]], $E$4:changes[[#This Row],[Type of change]], "Edit")),B2556)</f>
        <v>2</v>
      </c>
      <c r="C2557" s="20">
        <v>44890</v>
      </c>
      <c r="D2557" s="2" t="s">
        <v>2162</v>
      </c>
      <c r="E2557" t="s">
        <v>2024</v>
      </c>
      <c r="F2557" s="2" t="s">
        <v>1959</v>
      </c>
      <c r="G2557" s="25" t="s">
        <v>1699</v>
      </c>
      <c r="H2557" s="3" t="s">
        <v>15</v>
      </c>
      <c r="I2557" s="22" t="s">
        <v>1703</v>
      </c>
      <c r="J2557" s="27"/>
      <c r="K2557" s="3" t="s">
        <v>2568</v>
      </c>
      <c r="M2557" t="s">
        <v>2632</v>
      </c>
    </row>
    <row r="2558" spans="1:14" ht="15.75">
      <c r="A2558" t="s">
        <v>2021</v>
      </c>
      <c r="B2558">
        <f ca="1">IF(OR(changes[[#This Row],[Type]]="Checklist",changes[[#This Row],[Type]]="checklist-flat"),1+IF(changes[[#This Row],[Type of change]] = "Edit",COUNTIFS($I$4:changes[[#This Row],[Name]],changes[[#This Row],[Name]], $E$4:changes[[#This Row],[Type of change]], "Edit")),B2557)</f>
        <v>2</v>
      </c>
      <c r="C2558" s="20">
        <v>44890</v>
      </c>
      <c r="D2558" s="2" t="s">
        <v>2162</v>
      </c>
      <c r="E2558" t="s">
        <v>2024</v>
      </c>
      <c r="F2558" s="2" t="s">
        <v>1959</v>
      </c>
      <c r="G2558" s="25" t="s">
        <v>1699</v>
      </c>
      <c r="H2558" s="3" t="s">
        <v>15</v>
      </c>
      <c r="I2558" s="22" t="s">
        <v>1704</v>
      </c>
      <c r="J2558" s="27"/>
      <c r="K2558" s="3" t="s">
        <v>2568</v>
      </c>
      <c r="M2558" t="s">
        <v>2632</v>
      </c>
    </row>
    <row r="2559" spans="1:14" ht="15.75">
      <c r="A2559" t="s">
        <v>2021</v>
      </c>
      <c r="B2559">
        <f ca="1">IF(OR(changes[[#This Row],[Type]]="Checklist",changes[[#This Row],[Type]]="checklist-flat"),1+IF(changes[[#This Row],[Type of change]] = "Edit",COUNTIFS($I$4:changes[[#This Row],[Name]],changes[[#This Row],[Name]], $E$4:changes[[#This Row],[Type of change]], "Edit")),B2558)</f>
        <v>2</v>
      </c>
      <c r="C2559" s="20">
        <v>44890</v>
      </c>
      <c r="D2559" s="2" t="s">
        <v>2162</v>
      </c>
      <c r="E2559" t="s">
        <v>2024</v>
      </c>
      <c r="F2559" s="2" t="s">
        <v>1959</v>
      </c>
      <c r="G2559" s="25" t="s">
        <v>1699</v>
      </c>
      <c r="H2559" s="3" t="s">
        <v>15</v>
      </c>
      <c r="I2559" s="22" t="s">
        <v>1705</v>
      </c>
      <c r="J2559" s="27"/>
      <c r="K2559" s="3" t="s">
        <v>2568</v>
      </c>
      <c r="M2559" t="s">
        <v>2632</v>
      </c>
    </row>
    <row r="2560" spans="1:14" ht="15.75">
      <c r="A2560" t="s">
        <v>2021</v>
      </c>
      <c r="B2560">
        <f ca="1">IF(OR(changes[[#This Row],[Type]]="Checklist",changes[[#This Row],[Type]]="checklist-flat"),1+IF(changes[[#This Row],[Type of change]] = "Edit",COUNTIFS($I$4:changes[[#This Row],[Name]],changes[[#This Row],[Name]], $E$4:changes[[#This Row],[Type of change]], "Edit")),B2559)</f>
        <v>2</v>
      </c>
      <c r="C2560" s="20">
        <v>44890</v>
      </c>
      <c r="D2560" s="2" t="s">
        <v>2162</v>
      </c>
      <c r="E2560" t="s">
        <v>2024</v>
      </c>
      <c r="F2560" s="2" t="s">
        <v>1959</v>
      </c>
      <c r="G2560" s="25" t="s">
        <v>1699</v>
      </c>
      <c r="H2560" s="3" t="s">
        <v>15</v>
      </c>
      <c r="I2560" s="22" t="s">
        <v>1706</v>
      </c>
      <c r="J2560" s="27"/>
      <c r="K2560" s="3" t="s">
        <v>2568</v>
      </c>
      <c r="M2560" t="s">
        <v>2632</v>
      </c>
    </row>
    <row r="2561" spans="1:13" ht="15.75">
      <c r="A2561" t="s">
        <v>2021</v>
      </c>
      <c r="B2561">
        <f ca="1">IF(OR(changes[[#This Row],[Type]]="Checklist",changes[[#This Row],[Type]]="checklist-flat"),1+IF(changes[[#This Row],[Type of change]] = "Edit",COUNTIFS($I$4:changes[[#This Row],[Name]],changes[[#This Row],[Name]], $E$4:changes[[#This Row],[Type of change]], "Edit")),B2560)</f>
        <v>2</v>
      </c>
      <c r="C2561" s="20">
        <v>44890</v>
      </c>
      <c r="D2561" s="2" t="s">
        <v>2162</v>
      </c>
      <c r="E2561" t="s">
        <v>2024</v>
      </c>
      <c r="F2561" s="2" t="s">
        <v>1959</v>
      </c>
      <c r="G2561" s="25" t="s">
        <v>1699</v>
      </c>
      <c r="H2561" s="3" t="s">
        <v>15</v>
      </c>
      <c r="I2561" s="22" t="s">
        <v>1707</v>
      </c>
      <c r="J2561" s="27"/>
      <c r="K2561" s="3" t="s">
        <v>2568</v>
      </c>
      <c r="M2561" t="s">
        <v>2632</v>
      </c>
    </row>
    <row r="2562" spans="1:13" ht="15.75">
      <c r="A2562" t="s">
        <v>2021</v>
      </c>
      <c r="B2562">
        <f ca="1">IF(OR(changes[[#This Row],[Type]]="Checklist",changes[[#This Row],[Type]]="checklist-flat"),1+IF(changes[[#This Row],[Type of change]] = "Edit",COUNTIFS($I$4:changes[[#This Row],[Name]],changes[[#This Row],[Name]], $E$4:changes[[#This Row],[Type of change]], "Edit")),B2561)</f>
        <v>2</v>
      </c>
      <c r="C2562" s="20">
        <v>44890</v>
      </c>
      <c r="D2562" s="2" t="s">
        <v>2162</v>
      </c>
      <c r="E2562" t="s">
        <v>2024</v>
      </c>
      <c r="F2562" s="2" t="s">
        <v>1959</v>
      </c>
      <c r="G2562" s="25" t="s">
        <v>1699</v>
      </c>
      <c r="H2562" s="3" t="s">
        <v>15</v>
      </c>
      <c r="I2562" s="22" t="s">
        <v>1708</v>
      </c>
      <c r="J2562" s="27"/>
      <c r="K2562" s="3" t="s">
        <v>2568</v>
      </c>
      <c r="M2562" t="s">
        <v>2632</v>
      </c>
    </row>
    <row r="2563" spans="1:13" ht="15.75">
      <c r="A2563" t="s">
        <v>2021</v>
      </c>
      <c r="B2563">
        <f ca="1">IF(OR(changes[[#This Row],[Type]]="Checklist",changes[[#This Row],[Type]]="checklist-flat"),1+IF(changes[[#This Row],[Type of change]] = "Edit",COUNTIFS($I$4:changes[[#This Row],[Name]],changes[[#This Row],[Name]], $E$4:changes[[#This Row],[Type of change]], "Edit")),B2562)</f>
        <v>2</v>
      </c>
      <c r="C2563" s="20">
        <v>44890</v>
      </c>
      <c r="D2563" s="2" t="s">
        <v>2162</v>
      </c>
      <c r="E2563" t="s">
        <v>2024</v>
      </c>
      <c r="F2563" s="2" t="s">
        <v>1959</v>
      </c>
      <c r="G2563" s="25" t="s">
        <v>1699</v>
      </c>
      <c r="H2563" s="3" t="s">
        <v>24</v>
      </c>
      <c r="I2563" s="22" t="s">
        <v>691</v>
      </c>
      <c r="J2563" s="27"/>
      <c r="K2563" s="3" t="s">
        <v>2568</v>
      </c>
      <c r="M2563" t="s">
        <v>2632</v>
      </c>
    </row>
    <row r="2564" spans="1:13" ht="15.75">
      <c r="A2564" t="s">
        <v>2031</v>
      </c>
      <c r="B2564">
        <f ca="1">IF(OR(changes[[#This Row],[Type]]="Checklist",changes[[#This Row],[Type]]="checklist-flat"),1+IF(changes[[#This Row],[Type of change]] = "Edit",COUNTIFS($I$4:changes[[#This Row],[Name]],changes[[#This Row],[Name]], $E$4:changes[[#This Row],[Type of change]], "Edit")),B2563)</f>
        <v>2</v>
      </c>
      <c r="C2564" s="20">
        <v>44902</v>
      </c>
      <c r="D2564" s="2" t="s">
        <v>2514</v>
      </c>
      <c r="E2564" t="s">
        <v>2024</v>
      </c>
      <c r="F2564" s="14" t="s">
        <v>1959</v>
      </c>
      <c r="G2564" s="25" t="s">
        <v>1224</v>
      </c>
      <c r="H2564" s="23" t="s">
        <v>12</v>
      </c>
      <c r="I2564" s="25" t="s">
        <v>1224</v>
      </c>
      <c r="J2564" s="26"/>
      <c r="K2564" s="3"/>
      <c r="L2564" t="s">
        <v>2634</v>
      </c>
      <c r="M2564" t="s">
        <v>2635</v>
      </c>
    </row>
    <row r="2565" spans="1:13" ht="15.75">
      <c r="A2565" t="s">
        <v>2031</v>
      </c>
      <c r="B2565">
        <f ca="1">IF(OR(changes[[#This Row],[Type]]="Checklist",changes[[#This Row],[Type]]="checklist-flat"),1+IF(changes[[#This Row],[Type of change]] = "Edit",COUNTIFS($I$4:changes[[#This Row],[Name]],changes[[#This Row],[Name]], $E$4:changes[[#This Row],[Type of change]], "Edit")),B2564)</f>
        <v>2</v>
      </c>
      <c r="C2565" s="20">
        <v>44902</v>
      </c>
      <c r="D2565" s="2" t="s">
        <v>2514</v>
      </c>
      <c r="E2565" t="s">
        <v>2024</v>
      </c>
      <c r="F2565" s="14" t="s">
        <v>1959</v>
      </c>
      <c r="G2565" s="25" t="s">
        <v>1224</v>
      </c>
      <c r="H2565" s="23" t="s">
        <v>15</v>
      </c>
      <c r="I2565" s="77" t="s">
        <v>2636</v>
      </c>
      <c r="J2565" s="26"/>
      <c r="K2565" s="3"/>
      <c r="L2565" t="s">
        <v>2634</v>
      </c>
      <c r="M2565" t="s">
        <v>2635</v>
      </c>
    </row>
    <row r="2566" spans="1:13" ht="15.75">
      <c r="A2566" t="s">
        <v>2031</v>
      </c>
      <c r="B2566">
        <f ca="1">IF(OR(changes[[#This Row],[Type]]="Checklist",changes[[#This Row],[Type]]="checklist-flat"),1+IF(changes[[#This Row],[Type of change]] = "Edit",COUNTIFS($I$4:changes[[#This Row],[Name]],changes[[#This Row],[Name]], $E$4:changes[[#This Row],[Type of change]], "Edit")),B2565)</f>
        <v>2</v>
      </c>
      <c r="C2566" s="20">
        <v>44902</v>
      </c>
      <c r="D2566" s="2" t="s">
        <v>2514</v>
      </c>
      <c r="E2566" t="s">
        <v>2024</v>
      </c>
      <c r="F2566" s="14" t="s">
        <v>1959</v>
      </c>
      <c r="G2566" s="25" t="s">
        <v>1224</v>
      </c>
      <c r="H2566" s="23" t="s">
        <v>15</v>
      </c>
      <c r="I2566" s="78" t="s">
        <v>2637</v>
      </c>
      <c r="J2566" s="27"/>
      <c r="K2566" s="3"/>
      <c r="L2566" t="s">
        <v>2634</v>
      </c>
      <c r="M2566" t="s">
        <v>2635</v>
      </c>
    </row>
    <row r="2567" spans="1:13" ht="15.75">
      <c r="A2567" t="s">
        <v>2031</v>
      </c>
      <c r="B2567">
        <f ca="1">IF(OR(changes[[#This Row],[Type]]="Checklist",changes[[#This Row],[Type]]="checklist-flat"),1+IF(changes[[#This Row],[Type of change]] = "Edit",COUNTIFS($I$4:changes[[#This Row],[Name]],changes[[#This Row],[Name]], $E$4:changes[[#This Row],[Type of change]], "Edit")),B2566)</f>
        <v>2</v>
      </c>
      <c r="C2567" s="20">
        <v>44902</v>
      </c>
      <c r="D2567" s="2" t="s">
        <v>2514</v>
      </c>
      <c r="E2567" t="s">
        <v>2024</v>
      </c>
      <c r="F2567" s="14" t="s">
        <v>1959</v>
      </c>
      <c r="G2567" s="25" t="s">
        <v>1224</v>
      </c>
      <c r="H2567" s="23" t="s">
        <v>15</v>
      </c>
      <c r="I2567" s="78" t="s">
        <v>2638</v>
      </c>
      <c r="J2567" s="27"/>
      <c r="K2567" s="3"/>
      <c r="L2567" t="s">
        <v>2634</v>
      </c>
      <c r="M2567" t="s">
        <v>2635</v>
      </c>
    </row>
    <row r="2568" spans="1:13" ht="15.75">
      <c r="A2568" t="s">
        <v>2031</v>
      </c>
      <c r="B2568">
        <f ca="1">IF(OR(changes[[#This Row],[Type]]="Checklist",changes[[#This Row],[Type]]="checklist-flat"),1+IF(changes[[#This Row],[Type of change]] = "Edit",COUNTIFS($I$4:changes[[#This Row],[Name]],changes[[#This Row],[Name]], $E$4:changes[[#This Row],[Type of change]], "Edit")),B2567)</f>
        <v>2</v>
      </c>
      <c r="C2568" s="20">
        <v>44902</v>
      </c>
      <c r="D2568" s="2" t="s">
        <v>2514</v>
      </c>
      <c r="E2568" t="s">
        <v>2024</v>
      </c>
      <c r="F2568" s="14" t="s">
        <v>1959</v>
      </c>
      <c r="G2568" s="25" t="s">
        <v>1224</v>
      </c>
      <c r="H2568" s="23" t="s">
        <v>15</v>
      </c>
      <c r="I2568" s="78" t="s">
        <v>2639</v>
      </c>
      <c r="J2568" s="27"/>
      <c r="K2568" s="3"/>
      <c r="L2568" t="s">
        <v>2634</v>
      </c>
      <c r="M2568" t="s">
        <v>2635</v>
      </c>
    </row>
    <row r="2569" spans="1:13" ht="15.75">
      <c r="A2569" t="s">
        <v>2031</v>
      </c>
      <c r="B2569">
        <f ca="1">IF(OR(changes[[#This Row],[Type]]="Checklist",changes[[#This Row],[Type]]="checklist-flat"),1+IF(changes[[#This Row],[Type of change]] = "Edit",COUNTIFS($I$4:changes[[#This Row],[Name]],changes[[#This Row],[Name]], $E$4:changes[[#This Row],[Type of change]], "Edit")),B2568)</f>
        <v>2</v>
      </c>
      <c r="C2569" s="20">
        <v>44902</v>
      </c>
      <c r="D2569" s="2" t="s">
        <v>2514</v>
      </c>
      <c r="E2569" t="s">
        <v>2024</v>
      </c>
      <c r="F2569" s="14" t="s">
        <v>1959</v>
      </c>
      <c r="G2569" s="25" t="s">
        <v>1224</v>
      </c>
      <c r="H2569" s="23" t="s">
        <v>15</v>
      </c>
      <c r="I2569" s="78" t="s">
        <v>2640</v>
      </c>
      <c r="J2569" s="27"/>
      <c r="K2569" s="3"/>
      <c r="L2569" t="s">
        <v>2634</v>
      </c>
      <c r="M2569" t="s">
        <v>2635</v>
      </c>
    </row>
    <row r="2570" spans="1:13" ht="15.75">
      <c r="A2570" t="s">
        <v>2031</v>
      </c>
      <c r="B2570">
        <f ca="1">IF(OR(changes[[#This Row],[Type]]="Checklist",changes[[#This Row],[Type]]="checklist-flat"),1+IF(changes[[#This Row],[Type of change]] = "Edit",COUNTIFS($I$4:changes[[#This Row],[Name]],changes[[#This Row],[Name]], $E$4:changes[[#This Row],[Type of change]], "Edit")),B2569)</f>
        <v>2</v>
      </c>
      <c r="C2570" s="20">
        <v>44902</v>
      </c>
      <c r="D2570" s="2" t="s">
        <v>2514</v>
      </c>
      <c r="E2570" t="s">
        <v>2024</v>
      </c>
      <c r="F2570" s="14" t="s">
        <v>1959</v>
      </c>
      <c r="G2570" s="25" t="s">
        <v>1224</v>
      </c>
      <c r="H2570" s="23" t="s">
        <v>15</v>
      </c>
      <c r="I2570" s="78" t="s">
        <v>2641</v>
      </c>
      <c r="J2570" s="27"/>
      <c r="K2570" s="3"/>
      <c r="L2570" t="s">
        <v>2634</v>
      </c>
      <c r="M2570" t="s">
        <v>2635</v>
      </c>
    </row>
    <row r="2571" spans="1:13" ht="15.75">
      <c r="A2571" t="s">
        <v>2031</v>
      </c>
      <c r="B2571">
        <f ca="1">IF(OR(changes[[#This Row],[Type]]="Checklist",changes[[#This Row],[Type]]="checklist-flat"),1+IF(changes[[#This Row],[Type of change]] = "Edit",COUNTIFS($I$4:changes[[#This Row],[Name]],changes[[#This Row],[Name]], $E$4:changes[[#This Row],[Type of change]], "Edit")),B2570)</f>
        <v>2</v>
      </c>
      <c r="C2571" s="20">
        <v>44902</v>
      </c>
      <c r="D2571" s="2" t="s">
        <v>2514</v>
      </c>
      <c r="E2571" t="s">
        <v>2024</v>
      </c>
      <c r="F2571" s="14" t="s">
        <v>1959</v>
      </c>
      <c r="G2571" s="25" t="s">
        <v>1224</v>
      </c>
      <c r="H2571" s="23" t="s">
        <v>15</v>
      </c>
      <c r="I2571" s="78" t="s">
        <v>2642</v>
      </c>
      <c r="J2571" s="27"/>
      <c r="K2571" s="3"/>
      <c r="L2571" t="s">
        <v>2634</v>
      </c>
      <c r="M2571" t="s">
        <v>2635</v>
      </c>
    </row>
    <row r="2572" spans="1:13" ht="15.75">
      <c r="A2572" t="s">
        <v>2031</v>
      </c>
      <c r="B2572">
        <f ca="1">IF(OR(changes[[#This Row],[Type]]="Checklist",changes[[#This Row],[Type]]="checklist-flat"),1+IF(changes[[#This Row],[Type of change]] = "Edit",COUNTIFS($I$4:changes[[#This Row],[Name]],changes[[#This Row],[Name]], $E$4:changes[[#This Row],[Type of change]], "Edit")),B2571)</f>
        <v>2</v>
      </c>
      <c r="C2572" s="20">
        <v>44902</v>
      </c>
      <c r="D2572" s="2" t="s">
        <v>2514</v>
      </c>
      <c r="E2572" t="s">
        <v>2024</v>
      </c>
      <c r="F2572" s="14" t="s">
        <v>1959</v>
      </c>
      <c r="G2572" s="25" t="s">
        <v>1224</v>
      </c>
      <c r="H2572" s="23" t="s">
        <v>15</v>
      </c>
      <c r="I2572" s="78" t="s">
        <v>2643</v>
      </c>
      <c r="J2572" s="27"/>
      <c r="K2572" s="3"/>
      <c r="L2572" t="s">
        <v>2634</v>
      </c>
      <c r="M2572" t="s">
        <v>2635</v>
      </c>
    </row>
    <row r="2573" spans="1:13" ht="15.75">
      <c r="A2573" t="s">
        <v>2031</v>
      </c>
      <c r="B2573">
        <f ca="1">IF(OR(changes[[#This Row],[Type]]="Checklist",changes[[#This Row],[Type]]="checklist-flat"),1+IF(changes[[#This Row],[Type of change]] = "Edit",COUNTIFS($I$4:changes[[#This Row],[Name]],changes[[#This Row],[Name]], $E$4:changes[[#This Row],[Type of change]], "Edit")),B2572)</f>
        <v>2</v>
      </c>
      <c r="C2573" s="20">
        <v>44902</v>
      </c>
      <c r="D2573" s="2" t="s">
        <v>2514</v>
      </c>
      <c r="E2573" t="s">
        <v>2024</v>
      </c>
      <c r="F2573" s="14" t="s">
        <v>1959</v>
      </c>
      <c r="G2573" s="25" t="s">
        <v>1224</v>
      </c>
      <c r="H2573" s="23" t="s">
        <v>15</v>
      </c>
      <c r="I2573" s="78" t="s">
        <v>2644</v>
      </c>
      <c r="J2573" s="27"/>
      <c r="K2573" s="3"/>
      <c r="L2573" t="s">
        <v>2634</v>
      </c>
      <c r="M2573" t="s">
        <v>2635</v>
      </c>
    </row>
    <row r="2574" spans="1:13" ht="15.75">
      <c r="A2574" t="s">
        <v>2031</v>
      </c>
      <c r="B2574">
        <f ca="1">IF(OR(changes[[#This Row],[Type]]="Checklist",changes[[#This Row],[Type]]="checklist-flat"),1+IF(changes[[#This Row],[Type of change]] = "Edit",COUNTIFS($I$4:changes[[#This Row],[Name]],changes[[#This Row],[Name]], $E$4:changes[[#This Row],[Type of change]], "Edit")),B2573)</f>
        <v>2</v>
      </c>
      <c r="C2574" s="20">
        <v>44902</v>
      </c>
      <c r="D2574" s="2" t="s">
        <v>2514</v>
      </c>
      <c r="E2574" t="s">
        <v>2024</v>
      </c>
      <c r="F2574" s="14" t="s">
        <v>1959</v>
      </c>
      <c r="G2574" s="25" t="s">
        <v>1224</v>
      </c>
      <c r="H2574" s="23" t="s">
        <v>15</v>
      </c>
      <c r="I2574" s="78" t="s">
        <v>2645</v>
      </c>
      <c r="J2574" s="27"/>
      <c r="K2574" s="3"/>
      <c r="L2574" t="s">
        <v>2634</v>
      </c>
      <c r="M2574" t="s">
        <v>2635</v>
      </c>
    </row>
    <row r="2575" spans="1:13" ht="15.75">
      <c r="A2575" t="s">
        <v>2031</v>
      </c>
      <c r="B2575">
        <f ca="1">IF(OR(changes[[#This Row],[Type]]="Checklist",changes[[#This Row],[Type]]="checklist-flat"),1+IF(changes[[#This Row],[Type of change]] = "Edit",COUNTIFS($I$4:changes[[#This Row],[Name]],changes[[#This Row],[Name]], $E$4:changes[[#This Row],[Type of change]], "Edit")),B2574)</f>
        <v>2</v>
      </c>
      <c r="C2575" s="20">
        <v>44902</v>
      </c>
      <c r="D2575" s="2" t="s">
        <v>2514</v>
      </c>
      <c r="E2575" t="s">
        <v>2024</v>
      </c>
      <c r="F2575" s="14" t="s">
        <v>1959</v>
      </c>
      <c r="G2575" s="25" t="s">
        <v>1224</v>
      </c>
      <c r="H2575" s="23" t="s">
        <v>15</v>
      </c>
      <c r="I2575" s="78" t="s">
        <v>2646</v>
      </c>
      <c r="J2575" s="27"/>
      <c r="K2575" s="3"/>
      <c r="L2575" t="s">
        <v>2634</v>
      </c>
      <c r="M2575" t="s">
        <v>2635</v>
      </c>
    </row>
    <row r="2576" spans="1:13" ht="15.75">
      <c r="A2576" t="s">
        <v>2031</v>
      </c>
      <c r="B2576">
        <f ca="1">IF(OR(changes[[#This Row],[Type]]="Checklist",changes[[#This Row],[Type]]="checklist-flat"),1+IF(changes[[#This Row],[Type of change]] = "Edit",COUNTIFS($I$4:changes[[#This Row],[Name]],changes[[#This Row],[Name]], $E$4:changes[[#This Row],[Type of change]], "Edit")),B2575)</f>
        <v>2</v>
      </c>
      <c r="C2576" s="20">
        <v>44902</v>
      </c>
      <c r="D2576" s="2" t="s">
        <v>2514</v>
      </c>
      <c r="E2576" t="s">
        <v>2024</v>
      </c>
      <c r="F2576" s="14" t="s">
        <v>1959</v>
      </c>
      <c r="G2576" s="25" t="s">
        <v>1224</v>
      </c>
      <c r="H2576" s="23" t="s">
        <v>15</v>
      </c>
      <c r="I2576" s="78" t="s">
        <v>2647</v>
      </c>
      <c r="J2576" s="27"/>
      <c r="K2576" s="3"/>
      <c r="L2576" t="s">
        <v>2634</v>
      </c>
      <c r="M2576" t="s">
        <v>2635</v>
      </c>
    </row>
    <row r="2577" spans="1:13" ht="15.75">
      <c r="A2577" t="s">
        <v>2031</v>
      </c>
      <c r="B2577">
        <f ca="1">IF(OR(changes[[#This Row],[Type]]="Checklist",changes[[#This Row],[Type]]="checklist-flat"),1+IF(changes[[#This Row],[Type of change]] = "Edit",COUNTIFS($I$4:changes[[#This Row],[Name]],changes[[#This Row],[Name]], $E$4:changes[[#This Row],[Type of change]], "Edit")),B2576)</f>
        <v>2</v>
      </c>
      <c r="C2577" s="20">
        <v>44902</v>
      </c>
      <c r="D2577" s="2" t="s">
        <v>2514</v>
      </c>
      <c r="E2577" t="s">
        <v>2024</v>
      </c>
      <c r="F2577" s="14" t="s">
        <v>1959</v>
      </c>
      <c r="G2577" s="25" t="s">
        <v>1224</v>
      </c>
      <c r="H2577" s="23" t="s">
        <v>15</v>
      </c>
      <c r="I2577" s="78" t="s">
        <v>2648</v>
      </c>
      <c r="J2577" s="27"/>
      <c r="K2577" s="3"/>
      <c r="L2577" t="s">
        <v>2634</v>
      </c>
      <c r="M2577" t="s">
        <v>2635</v>
      </c>
    </row>
    <row r="2578" spans="1:13" ht="15.75">
      <c r="A2578" t="s">
        <v>2031</v>
      </c>
      <c r="B2578">
        <f ca="1">IF(OR(changes[[#This Row],[Type]]="Checklist",changes[[#This Row],[Type]]="checklist-flat"),1+IF(changes[[#This Row],[Type of change]] = "Edit",COUNTIFS($I$4:changes[[#This Row],[Name]],changes[[#This Row],[Name]], $E$4:changes[[#This Row],[Type of change]], "Edit")),B2577)</f>
        <v>2</v>
      </c>
      <c r="C2578" s="20">
        <v>44902</v>
      </c>
      <c r="D2578" s="2" t="s">
        <v>2514</v>
      </c>
      <c r="E2578" t="s">
        <v>2024</v>
      </c>
      <c r="F2578" s="14" t="s">
        <v>1959</v>
      </c>
      <c r="G2578" s="25" t="s">
        <v>1224</v>
      </c>
      <c r="H2578" s="23" t="s">
        <v>15</v>
      </c>
      <c r="I2578" s="78" t="s">
        <v>2649</v>
      </c>
      <c r="J2578" s="27"/>
      <c r="K2578" s="3"/>
      <c r="L2578" t="s">
        <v>2634</v>
      </c>
      <c r="M2578" t="s">
        <v>2635</v>
      </c>
    </row>
    <row r="2579" spans="1:13" ht="15.75">
      <c r="A2579" t="s">
        <v>2031</v>
      </c>
      <c r="B2579">
        <f ca="1">IF(OR(changes[[#This Row],[Type]]="Checklist",changes[[#This Row],[Type]]="checklist-flat"),1+IF(changes[[#This Row],[Type of change]] = "Edit",COUNTIFS($I$4:changes[[#This Row],[Name]],changes[[#This Row],[Name]], $E$4:changes[[#This Row],[Type of change]], "Edit")),B2578)</f>
        <v>2</v>
      </c>
      <c r="C2579" s="20">
        <v>44902</v>
      </c>
      <c r="D2579" s="2" t="s">
        <v>2514</v>
      </c>
      <c r="E2579" t="s">
        <v>2024</v>
      </c>
      <c r="F2579" s="14" t="s">
        <v>1959</v>
      </c>
      <c r="G2579" s="25" t="s">
        <v>1224</v>
      </c>
      <c r="H2579" s="23" t="s">
        <v>15</v>
      </c>
      <c r="I2579" s="78" t="s">
        <v>2650</v>
      </c>
      <c r="J2579" s="27"/>
      <c r="K2579" s="3"/>
      <c r="L2579" t="s">
        <v>2634</v>
      </c>
      <c r="M2579" t="s">
        <v>2635</v>
      </c>
    </row>
    <row r="2580" spans="1:13" ht="15.75">
      <c r="A2580" t="s">
        <v>2031</v>
      </c>
      <c r="B2580">
        <f ca="1">IF(OR(changes[[#This Row],[Type]]="Checklist",changes[[#This Row],[Type]]="checklist-flat"),1+IF(changes[[#This Row],[Type of change]] = "Edit",COUNTIFS($I$4:changes[[#This Row],[Name]],changes[[#This Row],[Name]], $E$4:changes[[#This Row],[Type of change]], "Edit")),B2579)</f>
        <v>2</v>
      </c>
      <c r="C2580" s="20">
        <v>44902</v>
      </c>
      <c r="D2580" s="2" t="s">
        <v>2514</v>
      </c>
      <c r="E2580" t="s">
        <v>2024</v>
      </c>
      <c r="F2580" s="14" t="s">
        <v>1959</v>
      </c>
      <c r="G2580" s="25" t="s">
        <v>1224</v>
      </c>
      <c r="H2580" s="23" t="s">
        <v>15</v>
      </c>
      <c r="I2580" s="78" t="s">
        <v>2651</v>
      </c>
      <c r="J2580" s="27"/>
      <c r="K2580" s="3"/>
      <c r="L2580" t="s">
        <v>2634</v>
      </c>
      <c r="M2580" t="s">
        <v>2635</v>
      </c>
    </row>
    <row r="2581" spans="1:13" ht="15.75">
      <c r="A2581" t="s">
        <v>2031</v>
      </c>
      <c r="B2581">
        <f ca="1">IF(OR(changes[[#This Row],[Type]]="Checklist",changes[[#This Row],[Type]]="checklist-flat"),1+IF(changes[[#This Row],[Type of change]] = "Edit",COUNTIFS($I$4:changes[[#This Row],[Name]],changes[[#This Row],[Name]], $E$4:changes[[#This Row],[Type of change]], "Edit")),B2580)</f>
        <v>2</v>
      </c>
      <c r="C2581" s="20">
        <v>44902</v>
      </c>
      <c r="D2581" s="2" t="s">
        <v>2514</v>
      </c>
      <c r="E2581" t="s">
        <v>2024</v>
      </c>
      <c r="F2581" s="14" t="s">
        <v>1959</v>
      </c>
      <c r="G2581" s="25" t="s">
        <v>1224</v>
      </c>
      <c r="H2581" s="23" t="s">
        <v>15</v>
      </c>
      <c r="I2581" s="78" t="s">
        <v>2652</v>
      </c>
      <c r="J2581" s="27"/>
      <c r="K2581" s="3"/>
      <c r="L2581" t="s">
        <v>2634</v>
      </c>
      <c r="M2581" t="s">
        <v>2635</v>
      </c>
    </row>
    <row r="2582" spans="1:13" ht="15.75">
      <c r="A2582" t="s">
        <v>2031</v>
      </c>
      <c r="B2582">
        <f ca="1">IF(OR(changes[[#This Row],[Type]]="Checklist",changes[[#This Row],[Type]]="checklist-flat"),1+IF(changes[[#This Row],[Type of change]] = "Edit",COUNTIFS($I$4:changes[[#This Row],[Name]],changes[[#This Row],[Name]], $E$4:changes[[#This Row],[Type of change]], "Edit")),B2581)</f>
        <v>2</v>
      </c>
      <c r="C2582" s="20">
        <v>44902</v>
      </c>
      <c r="D2582" s="2" t="s">
        <v>2514</v>
      </c>
      <c r="E2582" t="s">
        <v>2024</v>
      </c>
      <c r="F2582" s="14" t="s">
        <v>1959</v>
      </c>
      <c r="G2582" s="25" t="s">
        <v>1224</v>
      </c>
      <c r="H2582" s="23" t="s">
        <v>15</v>
      </c>
      <c r="I2582" s="78" t="s">
        <v>2653</v>
      </c>
      <c r="J2582" s="27"/>
      <c r="K2582" s="3"/>
      <c r="L2582" t="s">
        <v>2634</v>
      </c>
      <c r="M2582" t="s">
        <v>2635</v>
      </c>
    </row>
    <row r="2583" spans="1:13" ht="15.75">
      <c r="A2583" t="s">
        <v>2031</v>
      </c>
      <c r="B2583">
        <f ca="1">IF(OR(changes[[#This Row],[Type]]="Checklist",changes[[#This Row],[Type]]="checklist-flat"),1+IF(changes[[#This Row],[Type of change]] = "Edit",COUNTIFS($I$4:changes[[#This Row],[Name]],changes[[#This Row],[Name]], $E$4:changes[[#This Row],[Type of change]], "Edit")),B2582)</f>
        <v>2</v>
      </c>
      <c r="C2583" s="20">
        <v>44902</v>
      </c>
      <c r="D2583" s="2" t="s">
        <v>2514</v>
      </c>
      <c r="E2583" t="s">
        <v>2024</v>
      </c>
      <c r="F2583" s="14" t="s">
        <v>1959</v>
      </c>
      <c r="G2583" s="25" t="s">
        <v>1224</v>
      </c>
      <c r="H2583" s="23" t="s">
        <v>15</v>
      </c>
      <c r="I2583" s="78" t="s">
        <v>2654</v>
      </c>
      <c r="J2583" s="27"/>
      <c r="K2583" s="3"/>
      <c r="L2583" t="s">
        <v>2634</v>
      </c>
      <c r="M2583" t="s">
        <v>2635</v>
      </c>
    </row>
    <row r="2584" spans="1:13" ht="15.75">
      <c r="A2584" t="s">
        <v>2031</v>
      </c>
      <c r="B2584">
        <f ca="1">IF(OR(changes[[#This Row],[Type]]="Checklist",changes[[#This Row],[Type]]="checklist-flat"),1+IF(changes[[#This Row],[Type of change]] = "Edit",COUNTIFS($I$4:changes[[#This Row],[Name]],changes[[#This Row],[Name]], $E$4:changes[[#This Row],[Type of change]], "Edit")),B2583)</f>
        <v>2</v>
      </c>
      <c r="C2584" s="20">
        <v>44902</v>
      </c>
      <c r="D2584" s="2" t="s">
        <v>2514</v>
      </c>
      <c r="E2584" t="s">
        <v>2024</v>
      </c>
      <c r="F2584" s="14" t="s">
        <v>1959</v>
      </c>
      <c r="G2584" s="25" t="s">
        <v>1224</v>
      </c>
      <c r="H2584" s="23" t="s">
        <v>15</v>
      </c>
      <c r="I2584" s="78" t="s">
        <v>2655</v>
      </c>
      <c r="J2584" s="27"/>
      <c r="K2584" s="3"/>
      <c r="L2584" t="s">
        <v>2634</v>
      </c>
      <c r="M2584" t="s">
        <v>2635</v>
      </c>
    </row>
    <row r="2585" spans="1:13" ht="15.75">
      <c r="A2585" t="s">
        <v>2031</v>
      </c>
      <c r="B2585">
        <f ca="1">IF(OR(changes[[#This Row],[Type]]="Checklist",changes[[#This Row],[Type]]="checklist-flat"),1+IF(changes[[#This Row],[Type of change]] = "Edit",COUNTIFS($I$4:changes[[#This Row],[Name]],changes[[#This Row],[Name]], $E$4:changes[[#This Row],[Type of change]], "Edit")),B2584)</f>
        <v>2</v>
      </c>
      <c r="C2585" s="20">
        <v>44902</v>
      </c>
      <c r="D2585" s="2" t="s">
        <v>2514</v>
      </c>
      <c r="E2585" t="s">
        <v>2024</v>
      </c>
      <c r="F2585" s="14" t="s">
        <v>1959</v>
      </c>
      <c r="G2585" s="25" t="s">
        <v>1224</v>
      </c>
      <c r="H2585" s="23" t="s">
        <v>15</v>
      </c>
      <c r="I2585" s="78" t="s">
        <v>2656</v>
      </c>
      <c r="J2585" s="27"/>
      <c r="K2585" s="3"/>
      <c r="L2585" t="s">
        <v>2634</v>
      </c>
      <c r="M2585" t="s">
        <v>2635</v>
      </c>
    </row>
    <row r="2586" spans="1:13" ht="15.75">
      <c r="A2586" t="s">
        <v>2031</v>
      </c>
      <c r="B2586">
        <f ca="1">IF(OR(changes[[#This Row],[Type]]="Checklist",changes[[#This Row],[Type]]="checklist-flat"),1+IF(changes[[#This Row],[Type of change]] = "Edit",COUNTIFS($I$4:changes[[#This Row],[Name]],changes[[#This Row],[Name]], $E$4:changes[[#This Row],[Type of change]], "Edit")),B2585)</f>
        <v>2</v>
      </c>
      <c r="C2586" s="20">
        <v>44902</v>
      </c>
      <c r="D2586" s="2" t="s">
        <v>2514</v>
      </c>
      <c r="E2586" t="s">
        <v>2024</v>
      </c>
      <c r="F2586" s="14" t="s">
        <v>1959</v>
      </c>
      <c r="G2586" s="25" t="s">
        <v>1224</v>
      </c>
      <c r="H2586" s="23" t="s">
        <v>15</v>
      </c>
      <c r="I2586" s="78" t="s">
        <v>2657</v>
      </c>
      <c r="J2586" s="27"/>
      <c r="K2586" s="3"/>
      <c r="L2586" t="s">
        <v>2634</v>
      </c>
      <c r="M2586" t="s">
        <v>2635</v>
      </c>
    </row>
    <row r="2587" spans="1:13" ht="15.75">
      <c r="A2587" t="s">
        <v>2031</v>
      </c>
      <c r="B2587">
        <f ca="1">IF(OR(changes[[#This Row],[Type]]="Checklist",changes[[#This Row],[Type]]="checklist-flat"),1+IF(changes[[#This Row],[Type of change]] = "Edit",COUNTIFS($I$4:changes[[#This Row],[Name]],changes[[#This Row],[Name]], $E$4:changes[[#This Row],[Type of change]], "Edit")),B2586)</f>
        <v>2</v>
      </c>
      <c r="C2587" s="20">
        <v>44902</v>
      </c>
      <c r="D2587" s="2" t="s">
        <v>2514</v>
      </c>
      <c r="E2587" t="s">
        <v>2024</v>
      </c>
      <c r="F2587" s="14" t="s">
        <v>1959</v>
      </c>
      <c r="G2587" s="25" t="s">
        <v>1224</v>
      </c>
      <c r="H2587" s="23" t="s">
        <v>15</v>
      </c>
      <c r="I2587" s="65" t="s">
        <v>2658</v>
      </c>
      <c r="J2587" s="27"/>
      <c r="K2587" s="3"/>
      <c r="L2587" t="s">
        <v>2634</v>
      </c>
      <c r="M2587" t="s">
        <v>2635</v>
      </c>
    </row>
    <row r="2588" spans="1:13" ht="15.75">
      <c r="A2588" t="s">
        <v>2028</v>
      </c>
      <c r="B2588">
        <f ca="1">IF(OR(changes[[#This Row],[Type]]="Checklist",changes[[#This Row],[Type]]="checklist-flat"),1+IF(changes[[#This Row],[Type of change]] = "Edit",COUNTIFS($I$4:changes[[#This Row],[Name]],changes[[#This Row],[Name]], $E$4:changes[[#This Row],[Type of change]], "Edit")),B2587)</f>
        <v>1</v>
      </c>
      <c r="C2588" s="20">
        <v>44903</v>
      </c>
      <c r="D2588" s="2" t="s">
        <v>2162</v>
      </c>
      <c r="E2588" t="s">
        <v>2034</v>
      </c>
      <c r="F2588" s="14" t="s">
        <v>1958</v>
      </c>
      <c r="G2588" s="70" t="s">
        <v>2048</v>
      </c>
      <c r="H2588" s="23" t="s">
        <v>430</v>
      </c>
      <c r="I2588" s="25" t="s">
        <v>2048</v>
      </c>
      <c r="J2588" s="26"/>
      <c r="K2588" s="3"/>
      <c r="M2588" s="3"/>
    </row>
    <row r="2589" spans="1:13" ht="15.75">
      <c r="A2589" t="s">
        <v>2028</v>
      </c>
      <c r="B2589">
        <f ca="1">IF(OR(changes[[#This Row],[Type]]="Checklist",changes[[#This Row],[Type]]="checklist-flat"),1+IF(changes[[#This Row],[Type of change]] = "Edit",COUNTIFS($I$4:changes[[#This Row],[Name]],changes[[#This Row],[Name]], $E$4:changes[[#This Row],[Type of change]], "Edit")),B2588)</f>
        <v>1</v>
      </c>
      <c r="C2589" s="20">
        <v>44903</v>
      </c>
      <c r="D2589" s="2" t="s">
        <v>2162</v>
      </c>
      <c r="E2589" t="s">
        <v>2034</v>
      </c>
      <c r="F2589" s="14" t="s">
        <v>1958</v>
      </c>
      <c r="G2589" s="70" t="s">
        <v>2048</v>
      </c>
      <c r="H2589" s="3" t="s">
        <v>15</v>
      </c>
      <c r="I2589" s="22" t="s">
        <v>2049</v>
      </c>
      <c r="J2589" s="27"/>
      <c r="K2589" s="3"/>
      <c r="M2589" s="3"/>
    </row>
    <row r="2590" spans="1:13" ht="15.75">
      <c r="A2590" t="s">
        <v>2028</v>
      </c>
      <c r="B2590">
        <f ca="1">IF(OR(changes[[#This Row],[Type]]="Checklist",changes[[#This Row],[Type]]="checklist-flat"),1+IF(changes[[#This Row],[Type of change]] = "Edit",COUNTIFS($I$4:changes[[#This Row],[Name]],changes[[#This Row],[Name]], $E$4:changes[[#This Row],[Type of change]], "Edit")),B2589)</f>
        <v>1</v>
      </c>
      <c r="C2590" s="20">
        <v>44903</v>
      </c>
      <c r="D2590" s="2" t="s">
        <v>2162</v>
      </c>
      <c r="E2590" t="s">
        <v>2034</v>
      </c>
      <c r="F2590" s="14" t="s">
        <v>1958</v>
      </c>
      <c r="G2590" s="70" t="s">
        <v>2048</v>
      </c>
      <c r="H2590" s="3" t="s">
        <v>15</v>
      </c>
      <c r="I2590" s="22" t="s">
        <v>2050</v>
      </c>
      <c r="J2590" s="27"/>
      <c r="K2590" s="3"/>
      <c r="M2590" s="3"/>
    </row>
    <row r="2591" spans="1:13" ht="15.75">
      <c r="A2591" t="s">
        <v>2028</v>
      </c>
      <c r="B2591">
        <f ca="1">IF(OR(changes[[#This Row],[Type]]="Checklist",changes[[#This Row],[Type]]="checklist-flat"),1+IF(changes[[#This Row],[Type of change]] = "Edit",COUNTIFS($I$4:changes[[#This Row],[Name]],changes[[#This Row],[Name]], $E$4:changes[[#This Row],[Type of change]], "Edit")),B2590)</f>
        <v>1</v>
      </c>
      <c r="C2591" s="20">
        <v>44903</v>
      </c>
      <c r="D2591" s="2" t="s">
        <v>2162</v>
      </c>
      <c r="E2591" t="s">
        <v>2034</v>
      </c>
      <c r="F2591" s="14" t="s">
        <v>1958</v>
      </c>
      <c r="G2591" s="70" t="s">
        <v>2048</v>
      </c>
      <c r="H2591" s="3" t="s">
        <v>15</v>
      </c>
      <c r="I2591" s="22" t="s">
        <v>2051</v>
      </c>
      <c r="J2591" s="27"/>
      <c r="K2591" s="3"/>
      <c r="M2591" s="3"/>
    </row>
    <row r="2592" spans="1:13" ht="15.75">
      <c r="A2592" t="s">
        <v>2028</v>
      </c>
      <c r="B2592">
        <f ca="1">IF(OR(changes[[#This Row],[Type]]="Checklist",changes[[#This Row],[Type]]="checklist-flat"),1+IF(changes[[#This Row],[Type of change]] = "Edit",COUNTIFS($I$4:changes[[#This Row],[Name]],changes[[#This Row],[Name]], $E$4:changes[[#This Row],[Type of change]], "Edit")),B2591)</f>
        <v>1</v>
      </c>
      <c r="C2592" s="20">
        <v>44903</v>
      </c>
      <c r="D2592" s="2" t="s">
        <v>2162</v>
      </c>
      <c r="E2592" t="s">
        <v>2034</v>
      </c>
      <c r="F2592" s="14" t="s">
        <v>1958</v>
      </c>
      <c r="G2592" s="70" t="s">
        <v>2048</v>
      </c>
      <c r="H2592" s="3" t="s">
        <v>15</v>
      </c>
      <c r="I2592" s="22" t="s">
        <v>2052</v>
      </c>
      <c r="J2592" s="27"/>
      <c r="K2592" s="3"/>
      <c r="M2592" s="3"/>
    </row>
    <row r="2593" spans="1:13" ht="15.75">
      <c r="A2593" t="s">
        <v>2028</v>
      </c>
      <c r="B2593">
        <f ca="1">IF(OR(changes[[#This Row],[Type]]="Checklist",changes[[#This Row],[Type]]="checklist-flat"),1+IF(changes[[#This Row],[Type of change]] = "Edit",COUNTIFS($I$4:changes[[#This Row],[Name]],changes[[#This Row],[Name]], $E$4:changes[[#This Row],[Type of change]], "Edit")),B2592)</f>
        <v>1</v>
      </c>
      <c r="C2593" s="20">
        <v>44903</v>
      </c>
      <c r="D2593" s="2" t="s">
        <v>2162</v>
      </c>
      <c r="E2593" t="s">
        <v>2034</v>
      </c>
      <c r="F2593" s="14" t="s">
        <v>1958</v>
      </c>
      <c r="G2593" s="70" t="s">
        <v>2048</v>
      </c>
      <c r="H2593" s="3" t="s">
        <v>15</v>
      </c>
      <c r="I2593" s="22" t="s">
        <v>2053</v>
      </c>
      <c r="J2593" s="27"/>
      <c r="K2593" s="3"/>
      <c r="M2593" s="3"/>
    </row>
    <row r="2594" spans="1:13" ht="15.75">
      <c r="A2594" t="s">
        <v>2028</v>
      </c>
      <c r="B2594">
        <f ca="1">IF(OR(changes[[#This Row],[Type]]="Checklist",changes[[#This Row],[Type]]="checklist-flat"),1+IF(changes[[#This Row],[Type of change]] = "Edit",COUNTIFS($I$4:changes[[#This Row],[Name]],changes[[#This Row],[Name]], $E$4:changes[[#This Row],[Type of change]], "Edit")),B2593)</f>
        <v>1</v>
      </c>
      <c r="C2594" s="20">
        <v>44903</v>
      </c>
      <c r="D2594" s="2" t="s">
        <v>2162</v>
      </c>
      <c r="E2594" t="s">
        <v>2034</v>
      </c>
      <c r="F2594" s="14" t="s">
        <v>1958</v>
      </c>
      <c r="G2594" s="70" t="s">
        <v>2048</v>
      </c>
      <c r="H2594" s="3" t="s">
        <v>15</v>
      </c>
      <c r="I2594" s="22" t="s">
        <v>2054</v>
      </c>
      <c r="J2594" s="27"/>
      <c r="K2594" s="3"/>
      <c r="M2594" s="3"/>
    </row>
    <row r="2595" spans="1:13" ht="15.75">
      <c r="A2595" t="s">
        <v>2028</v>
      </c>
      <c r="B2595">
        <f ca="1">IF(OR(changes[[#This Row],[Type]]="Checklist",changes[[#This Row],[Type]]="checklist-flat"),1+IF(changes[[#This Row],[Type of change]] = "Edit",COUNTIFS($I$4:changes[[#This Row],[Name]],changes[[#This Row],[Name]], $E$4:changes[[#This Row],[Type of change]], "Edit")),B2594)</f>
        <v>1</v>
      </c>
      <c r="C2595" s="20">
        <v>44903</v>
      </c>
      <c r="D2595" s="2" t="s">
        <v>2162</v>
      </c>
      <c r="E2595" t="s">
        <v>2034</v>
      </c>
      <c r="F2595" s="14" t="s">
        <v>1958</v>
      </c>
      <c r="G2595" s="70" t="s">
        <v>2048</v>
      </c>
      <c r="H2595" s="3" t="s">
        <v>15</v>
      </c>
      <c r="I2595" s="22" t="s">
        <v>2055</v>
      </c>
      <c r="J2595" s="27"/>
      <c r="K2595" s="3"/>
      <c r="M2595" s="3"/>
    </row>
    <row r="2596" spans="1:13" ht="15.75">
      <c r="A2596" t="s">
        <v>2028</v>
      </c>
      <c r="B2596">
        <f ca="1">IF(OR(changes[[#This Row],[Type]]="Checklist",changes[[#This Row],[Type]]="checklist-flat"),1+IF(changes[[#This Row],[Type of change]] = "Edit",COUNTIFS($I$4:changes[[#This Row],[Name]],changes[[#This Row],[Name]], $E$4:changes[[#This Row],[Type of change]], "Edit")),B2595)</f>
        <v>1</v>
      </c>
      <c r="C2596" s="20">
        <v>44903</v>
      </c>
      <c r="D2596" s="2" t="s">
        <v>2162</v>
      </c>
      <c r="E2596" t="s">
        <v>2034</v>
      </c>
      <c r="F2596" s="14" t="s">
        <v>1958</v>
      </c>
      <c r="G2596" s="70" t="s">
        <v>2048</v>
      </c>
      <c r="H2596" s="3" t="s">
        <v>15</v>
      </c>
      <c r="I2596" s="22" t="s">
        <v>2056</v>
      </c>
      <c r="J2596" s="27"/>
      <c r="K2596" s="3"/>
      <c r="M2596" s="3"/>
    </row>
    <row r="2597" spans="1:13" ht="15.75">
      <c r="A2597" t="s">
        <v>2028</v>
      </c>
      <c r="B2597">
        <f ca="1">IF(OR(changes[[#This Row],[Type]]="Checklist",changes[[#This Row],[Type]]="checklist-flat"),1+IF(changes[[#This Row],[Type of change]] = "Edit",COUNTIFS($I$4:changes[[#This Row],[Name]],changes[[#This Row],[Name]], $E$4:changes[[#This Row],[Type of change]], "Edit")),B2596)</f>
        <v>1</v>
      </c>
      <c r="C2597" s="20">
        <v>44903</v>
      </c>
      <c r="D2597" s="2" t="s">
        <v>2162</v>
      </c>
      <c r="E2597" t="s">
        <v>2034</v>
      </c>
      <c r="F2597" s="14" t="s">
        <v>1958</v>
      </c>
      <c r="G2597" s="70" t="s">
        <v>2048</v>
      </c>
      <c r="H2597" s="3" t="s">
        <v>442</v>
      </c>
      <c r="I2597" s="22" t="s">
        <v>2057</v>
      </c>
      <c r="J2597" s="27" t="s">
        <v>2058</v>
      </c>
      <c r="K2597" s="3"/>
      <c r="M2597" s="3"/>
    </row>
    <row r="2598" spans="1:13" ht="15.75">
      <c r="A2598" t="s">
        <v>2028</v>
      </c>
      <c r="B2598">
        <f ca="1">IF(OR(changes[[#This Row],[Type]]="Checklist",changes[[#This Row],[Type]]="checklist-flat"),1+IF(changes[[#This Row],[Type of change]] = "Edit",COUNTIFS($I$4:changes[[#This Row],[Name]],changes[[#This Row],[Name]], $E$4:changes[[#This Row],[Type of change]], "Edit")),B2597)</f>
        <v>1</v>
      </c>
      <c r="C2598" s="20">
        <v>44903</v>
      </c>
      <c r="D2598" s="2" t="s">
        <v>2162</v>
      </c>
      <c r="E2598" t="s">
        <v>2034</v>
      </c>
      <c r="F2598" s="14" t="s">
        <v>1958</v>
      </c>
      <c r="G2598" s="70" t="s">
        <v>2048</v>
      </c>
      <c r="H2598" s="3" t="s">
        <v>15</v>
      </c>
      <c r="I2598" s="22" t="s">
        <v>2059</v>
      </c>
      <c r="J2598" s="27"/>
      <c r="K2598" s="3"/>
      <c r="M2598" s="3"/>
    </row>
    <row r="2599" spans="1:13" ht="15.75">
      <c r="A2599" t="s">
        <v>2028</v>
      </c>
      <c r="B2599">
        <f ca="1">IF(OR(changes[[#This Row],[Type]]="Checklist",changes[[#This Row],[Type]]="checklist-flat"),1+IF(changes[[#This Row],[Type of change]] = "Edit",COUNTIFS($I$4:changes[[#This Row],[Name]],changes[[#This Row],[Name]], $E$4:changes[[#This Row],[Type of change]], "Edit")),B2598)</f>
        <v>1</v>
      </c>
      <c r="C2599" s="20">
        <v>44903</v>
      </c>
      <c r="D2599" s="2" t="s">
        <v>2162</v>
      </c>
      <c r="E2599" t="s">
        <v>2034</v>
      </c>
      <c r="F2599" s="14" t="s">
        <v>1958</v>
      </c>
      <c r="G2599" s="70" t="s">
        <v>2048</v>
      </c>
      <c r="H2599" s="3" t="s">
        <v>442</v>
      </c>
      <c r="I2599" s="22" t="s">
        <v>2057</v>
      </c>
      <c r="J2599" s="27" t="s">
        <v>2058</v>
      </c>
      <c r="K2599" s="3"/>
      <c r="M2599" s="3"/>
    </row>
    <row r="2600" spans="1:13" ht="15.75">
      <c r="A2600" t="s">
        <v>2028</v>
      </c>
      <c r="B2600">
        <f ca="1">IF(OR(changes[[#This Row],[Type]]="Checklist",changes[[#This Row],[Type]]="checklist-flat"),1+IF(changes[[#This Row],[Type of change]] = "Edit",COUNTIFS($I$4:changes[[#This Row],[Name]],changes[[#This Row],[Name]], $E$4:changes[[#This Row],[Type of change]], "Edit")),B2599)</f>
        <v>1</v>
      </c>
      <c r="C2600" s="20">
        <v>44903</v>
      </c>
      <c r="D2600" s="2" t="s">
        <v>2162</v>
      </c>
      <c r="E2600" t="s">
        <v>2034</v>
      </c>
      <c r="F2600" s="14" t="s">
        <v>1958</v>
      </c>
      <c r="G2600" s="70" t="s">
        <v>2048</v>
      </c>
      <c r="H2600" s="3" t="s">
        <v>182</v>
      </c>
      <c r="I2600" s="22" t="s">
        <v>589</v>
      </c>
      <c r="J2600" s="27"/>
      <c r="K2600" s="3"/>
      <c r="M2600" s="3"/>
    </row>
    <row r="2601" spans="1:13" ht="15.75">
      <c r="A2601" t="s">
        <v>2028</v>
      </c>
      <c r="B2601">
        <f ca="1">IF(OR(changes[[#This Row],[Type]]="Checklist",changes[[#This Row],[Type]]="checklist-flat"),1+IF(changes[[#This Row],[Type of change]] = "Edit",COUNTIFS($I$4:changes[[#This Row],[Name]],changes[[#This Row],[Name]], $E$4:changes[[#This Row],[Type of change]], "Edit")),B2600)</f>
        <v>1</v>
      </c>
      <c r="C2601" s="20">
        <v>44903</v>
      </c>
      <c r="D2601" s="2" t="s">
        <v>2162</v>
      </c>
      <c r="E2601" t="s">
        <v>2034</v>
      </c>
      <c r="F2601" s="14" t="s">
        <v>1958</v>
      </c>
      <c r="G2601" s="70" t="s">
        <v>2048</v>
      </c>
      <c r="H2601" s="3" t="s">
        <v>15</v>
      </c>
      <c r="I2601" s="22" t="s">
        <v>590</v>
      </c>
      <c r="J2601" s="27"/>
      <c r="K2601" s="3"/>
      <c r="M2601" s="3"/>
    </row>
    <row r="2602" spans="1:13" ht="15.75">
      <c r="A2602" t="s">
        <v>2028</v>
      </c>
      <c r="B2602">
        <f ca="1">IF(OR(changes[[#This Row],[Type]]="Checklist",changes[[#This Row],[Type]]="checklist-flat"),1+IF(changes[[#This Row],[Type of change]] = "Edit",COUNTIFS($I$4:changes[[#This Row],[Name]],changes[[#This Row],[Name]], $E$4:changes[[#This Row],[Type of change]], "Edit")),B2601)</f>
        <v>1</v>
      </c>
      <c r="C2602" s="20">
        <v>44903</v>
      </c>
      <c r="D2602" s="2" t="s">
        <v>2162</v>
      </c>
      <c r="E2602" t="s">
        <v>2034</v>
      </c>
      <c r="F2602" s="14" t="s">
        <v>1958</v>
      </c>
      <c r="G2602" s="137" t="s">
        <v>2060</v>
      </c>
      <c r="H2602" s="3" t="s">
        <v>430</v>
      </c>
      <c r="I2602" s="22" t="s">
        <v>2060</v>
      </c>
      <c r="J2602" s="27"/>
      <c r="K2602" s="3"/>
      <c r="M2602" s="3"/>
    </row>
    <row r="2603" spans="1:13" ht="15.75">
      <c r="A2603" t="s">
        <v>2028</v>
      </c>
      <c r="B2603">
        <f ca="1">IF(OR(changes[[#This Row],[Type]]="Checklist",changes[[#This Row],[Type]]="checklist-flat"),1+IF(changes[[#This Row],[Type of change]] = "Edit",COUNTIFS($I$4:changes[[#This Row],[Name]],changes[[#This Row],[Name]], $E$4:changes[[#This Row],[Type of change]], "Edit")),B2602)</f>
        <v>1</v>
      </c>
      <c r="C2603" s="20">
        <v>44903</v>
      </c>
      <c r="D2603" s="2" t="s">
        <v>2162</v>
      </c>
      <c r="E2603" t="s">
        <v>2034</v>
      </c>
      <c r="F2603" s="14" t="s">
        <v>1958</v>
      </c>
      <c r="G2603" s="137" t="s">
        <v>2060</v>
      </c>
      <c r="H2603" s="3" t="s">
        <v>432</v>
      </c>
      <c r="I2603" s="22" t="s">
        <v>2061</v>
      </c>
      <c r="J2603" s="27"/>
      <c r="K2603" s="3"/>
      <c r="M2603" s="3"/>
    </row>
    <row r="2604" spans="1:13" ht="15.75">
      <c r="A2604" t="s">
        <v>2028</v>
      </c>
      <c r="B2604">
        <f ca="1">IF(OR(changes[[#This Row],[Type]]="Checklist",changes[[#This Row],[Type]]="checklist-flat"),1+IF(changes[[#This Row],[Type of change]] = "Edit",COUNTIFS($I$4:changes[[#This Row],[Name]],changes[[#This Row],[Name]], $E$4:changes[[#This Row],[Type of change]], "Edit")),B2603)</f>
        <v>1</v>
      </c>
      <c r="C2604" s="20">
        <v>44903</v>
      </c>
      <c r="D2604" s="2" t="s">
        <v>2162</v>
      </c>
      <c r="E2604" t="s">
        <v>2034</v>
      </c>
      <c r="F2604" s="14" t="s">
        <v>1958</v>
      </c>
      <c r="G2604" s="137" t="s">
        <v>2060</v>
      </c>
      <c r="H2604" s="3" t="s">
        <v>15</v>
      </c>
      <c r="I2604" s="22" t="s">
        <v>2062</v>
      </c>
      <c r="J2604" s="27"/>
      <c r="K2604" s="3"/>
      <c r="M2604" s="3"/>
    </row>
    <row r="2605" spans="1:13" ht="15.75">
      <c r="A2605" t="s">
        <v>2028</v>
      </c>
      <c r="B2605">
        <f ca="1">IF(OR(changes[[#This Row],[Type]]="Checklist",changes[[#This Row],[Type]]="checklist-flat"),1+IF(changes[[#This Row],[Type of change]] = "Edit",COUNTIFS($I$4:changes[[#This Row],[Name]],changes[[#This Row],[Name]], $E$4:changes[[#This Row],[Type of change]], "Edit")),B2604)</f>
        <v>1</v>
      </c>
      <c r="C2605" s="20">
        <v>44903</v>
      </c>
      <c r="D2605" s="2" t="s">
        <v>2162</v>
      </c>
      <c r="E2605" t="s">
        <v>2034</v>
      </c>
      <c r="F2605" s="14" t="s">
        <v>1958</v>
      </c>
      <c r="G2605" s="137" t="s">
        <v>2060</v>
      </c>
      <c r="H2605" s="3" t="s">
        <v>182</v>
      </c>
      <c r="I2605" s="22" t="s">
        <v>2063</v>
      </c>
      <c r="J2605" s="27"/>
      <c r="K2605" s="3"/>
      <c r="M2605" s="3"/>
    </row>
    <row r="2606" spans="1:13" ht="15.75">
      <c r="A2606" t="s">
        <v>2028</v>
      </c>
      <c r="B2606">
        <f ca="1">IF(OR(changes[[#This Row],[Type]]="Checklist",changes[[#This Row],[Type]]="checklist-flat"),1+IF(changes[[#This Row],[Type of change]] = "Edit",COUNTIFS($I$4:changes[[#This Row],[Name]],changes[[#This Row],[Name]], $E$4:changes[[#This Row],[Type of change]], "Edit")),B2605)</f>
        <v>1</v>
      </c>
      <c r="C2606" s="20">
        <v>44903</v>
      </c>
      <c r="D2606" s="2" t="s">
        <v>2162</v>
      </c>
      <c r="E2606" t="s">
        <v>2034</v>
      </c>
      <c r="F2606" s="14" t="s">
        <v>1958</v>
      </c>
      <c r="G2606" s="137" t="s">
        <v>2060</v>
      </c>
      <c r="H2606" s="3" t="s">
        <v>182</v>
      </c>
      <c r="I2606" s="22" t="s">
        <v>1554</v>
      </c>
      <c r="J2606" s="27"/>
      <c r="K2606" s="3"/>
      <c r="M2606" s="3"/>
    </row>
    <row r="2607" spans="1:13" ht="15.75">
      <c r="A2607" t="s">
        <v>2028</v>
      </c>
      <c r="B2607">
        <f ca="1">IF(OR(changes[[#This Row],[Type]]="Checklist",changes[[#This Row],[Type]]="checklist-flat"),1+IF(changes[[#This Row],[Type of change]] = "Edit",COUNTIFS($I$4:changes[[#This Row],[Name]],changes[[#This Row],[Name]], $E$4:changes[[#This Row],[Type of change]], "Edit")),B2606)</f>
        <v>1</v>
      </c>
      <c r="C2607" s="20">
        <v>44903</v>
      </c>
      <c r="D2607" s="2" t="s">
        <v>2162</v>
      </c>
      <c r="E2607" t="s">
        <v>2034</v>
      </c>
      <c r="F2607" s="14" t="s">
        <v>1958</v>
      </c>
      <c r="G2607" s="137" t="s">
        <v>2060</v>
      </c>
      <c r="H2607" s="3" t="s">
        <v>182</v>
      </c>
      <c r="I2607" s="22" t="s">
        <v>1555</v>
      </c>
      <c r="J2607" s="27"/>
      <c r="K2607" s="3"/>
      <c r="M2607" s="3"/>
    </row>
    <row r="2608" spans="1:13" ht="15.75">
      <c r="A2608" t="s">
        <v>2028</v>
      </c>
      <c r="B2608">
        <f ca="1">IF(OR(changes[[#This Row],[Type]]="Checklist",changes[[#This Row],[Type]]="checklist-flat"),1+IF(changes[[#This Row],[Type of change]] = "Edit",COUNTIFS($I$4:changes[[#This Row],[Name]],changes[[#This Row],[Name]], $E$4:changes[[#This Row],[Type of change]], "Edit")),B2607)</f>
        <v>1</v>
      </c>
      <c r="C2608" s="20">
        <v>44903</v>
      </c>
      <c r="D2608" s="2" t="s">
        <v>2162</v>
      </c>
      <c r="E2608" t="s">
        <v>2034</v>
      </c>
      <c r="F2608" s="14" t="s">
        <v>1958</v>
      </c>
      <c r="G2608" s="137" t="s">
        <v>2060</v>
      </c>
      <c r="H2608" s="3" t="s">
        <v>182</v>
      </c>
      <c r="I2608" s="22" t="s">
        <v>1556</v>
      </c>
      <c r="J2608" s="27"/>
      <c r="K2608" s="3"/>
      <c r="M2608" s="3"/>
    </row>
    <row r="2609" spans="1:13" ht="15.75">
      <c r="A2609" t="s">
        <v>2028</v>
      </c>
      <c r="B2609">
        <f ca="1">IF(OR(changes[[#This Row],[Type]]="Checklist",changes[[#This Row],[Type]]="checklist-flat"),1+IF(changes[[#This Row],[Type of change]] = "Edit",COUNTIFS($I$4:changes[[#This Row],[Name]],changes[[#This Row],[Name]], $E$4:changes[[#This Row],[Type of change]], "Edit")),B2608)</f>
        <v>1</v>
      </c>
      <c r="C2609" s="20">
        <v>44903</v>
      </c>
      <c r="D2609" s="2" t="s">
        <v>2162</v>
      </c>
      <c r="E2609" t="s">
        <v>2034</v>
      </c>
      <c r="F2609" s="14" t="s">
        <v>1958</v>
      </c>
      <c r="G2609" s="137" t="s">
        <v>2060</v>
      </c>
      <c r="H2609" s="3" t="s">
        <v>182</v>
      </c>
      <c r="I2609" s="22" t="s">
        <v>589</v>
      </c>
      <c r="J2609" s="27"/>
      <c r="K2609" s="3"/>
      <c r="M2609" s="3"/>
    </row>
    <row r="2610" spans="1:13" ht="15.75">
      <c r="A2610" t="s">
        <v>2028</v>
      </c>
      <c r="B2610">
        <f ca="1">IF(OR(changes[[#This Row],[Type]]="Checklist",changes[[#This Row],[Type]]="checklist-flat"),1+IF(changes[[#This Row],[Type of change]] = "Edit",COUNTIFS($I$4:changes[[#This Row],[Name]],changes[[#This Row],[Name]], $E$4:changes[[#This Row],[Type of change]], "Edit")),B2609)</f>
        <v>1</v>
      </c>
      <c r="C2610" s="20">
        <v>44903</v>
      </c>
      <c r="D2610" s="2" t="s">
        <v>2162</v>
      </c>
      <c r="E2610" t="s">
        <v>2034</v>
      </c>
      <c r="F2610" s="14" t="s">
        <v>1958</v>
      </c>
      <c r="G2610" s="137" t="s">
        <v>2060</v>
      </c>
      <c r="H2610" s="3" t="s">
        <v>15</v>
      </c>
      <c r="I2610" s="22" t="s">
        <v>590</v>
      </c>
      <c r="J2610" s="27"/>
      <c r="K2610" s="3"/>
      <c r="M2610" s="3"/>
    </row>
    <row r="2611" spans="1:13" ht="15.75">
      <c r="A2611" t="s">
        <v>2028</v>
      </c>
      <c r="B2611">
        <f ca="1">IF(OR(changes[[#This Row],[Type]]="Checklist",changes[[#This Row],[Type]]="checklist-flat"),1+IF(changes[[#This Row],[Type of change]] = "Edit",COUNTIFS($I$4:changes[[#This Row],[Name]],changes[[#This Row],[Name]], $E$4:changes[[#This Row],[Type of change]], "Edit")),B2610)</f>
        <v>1</v>
      </c>
      <c r="C2611" s="20">
        <v>44903</v>
      </c>
      <c r="D2611" s="2" t="s">
        <v>2162</v>
      </c>
      <c r="E2611" t="s">
        <v>2034</v>
      </c>
      <c r="F2611" s="14" t="s">
        <v>1958</v>
      </c>
      <c r="G2611" s="137" t="s">
        <v>2060</v>
      </c>
      <c r="H2611" s="3" t="s">
        <v>432</v>
      </c>
      <c r="I2611" s="22" t="s">
        <v>2064</v>
      </c>
      <c r="J2611" s="27"/>
      <c r="K2611" s="3"/>
      <c r="M2611" s="3"/>
    </row>
    <row r="2612" spans="1:13" ht="15.75">
      <c r="A2612" t="s">
        <v>2028</v>
      </c>
      <c r="B2612">
        <f ca="1">IF(OR(changes[[#This Row],[Type]]="Checklist",changes[[#This Row],[Type]]="checklist-flat"),1+IF(changes[[#This Row],[Type of change]] = "Edit",COUNTIFS($I$4:changes[[#This Row],[Name]],changes[[#This Row],[Name]], $E$4:changes[[#This Row],[Type of change]], "Edit")),B2611)</f>
        <v>1</v>
      </c>
      <c r="C2612" s="20">
        <v>44903</v>
      </c>
      <c r="D2612" s="2" t="s">
        <v>2162</v>
      </c>
      <c r="E2612" t="s">
        <v>2034</v>
      </c>
      <c r="F2612" s="14" t="s">
        <v>1958</v>
      </c>
      <c r="G2612" s="137" t="s">
        <v>2060</v>
      </c>
      <c r="H2612" s="3" t="s">
        <v>15</v>
      </c>
      <c r="I2612" s="22" t="s">
        <v>2065</v>
      </c>
      <c r="J2612" s="27"/>
      <c r="K2612" s="3"/>
      <c r="M2612" s="3"/>
    </row>
    <row r="2613" spans="1:13" ht="15.75">
      <c r="A2613" t="s">
        <v>2028</v>
      </c>
      <c r="B2613">
        <f ca="1">IF(OR(changes[[#This Row],[Type]]="Checklist",changes[[#This Row],[Type]]="checklist-flat"),1+IF(changes[[#This Row],[Type of change]] = "Edit",COUNTIFS($I$4:changes[[#This Row],[Name]],changes[[#This Row],[Name]], $E$4:changes[[#This Row],[Type of change]], "Edit")),B2612)</f>
        <v>1</v>
      </c>
      <c r="C2613" s="20">
        <v>44903</v>
      </c>
      <c r="D2613" s="2" t="s">
        <v>2162</v>
      </c>
      <c r="E2613" t="s">
        <v>2034</v>
      </c>
      <c r="F2613" s="14" t="s">
        <v>1958</v>
      </c>
      <c r="G2613" s="137" t="s">
        <v>2060</v>
      </c>
      <c r="H2613" s="3" t="s">
        <v>442</v>
      </c>
      <c r="I2613" s="22" t="s">
        <v>2066</v>
      </c>
      <c r="J2613" s="27" t="s">
        <v>2067</v>
      </c>
      <c r="K2613" s="3"/>
      <c r="M2613" s="3"/>
    </row>
    <row r="2614" spans="1:13" ht="15.75">
      <c r="A2614" t="s">
        <v>2028</v>
      </c>
      <c r="B2614">
        <f ca="1">IF(OR(changes[[#This Row],[Type]]="Checklist",changes[[#This Row],[Type]]="checklist-flat"),1+IF(changes[[#This Row],[Type of change]] = "Edit",COUNTIFS($I$4:changes[[#This Row],[Name]],changes[[#This Row],[Name]], $E$4:changes[[#This Row],[Type of change]], "Edit")),B2613)</f>
        <v>1</v>
      </c>
      <c r="C2614" s="20">
        <v>44903</v>
      </c>
      <c r="D2614" s="2" t="s">
        <v>2162</v>
      </c>
      <c r="E2614" t="s">
        <v>2034</v>
      </c>
      <c r="F2614" s="14" t="s">
        <v>1958</v>
      </c>
      <c r="G2614" s="137" t="s">
        <v>2060</v>
      </c>
      <c r="H2614" s="3" t="s">
        <v>442</v>
      </c>
      <c r="I2614" s="22" t="s">
        <v>2068</v>
      </c>
      <c r="J2614" s="27" t="s">
        <v>2067</v>
      </c>
      <c r="K2614" s="3"/>
      <c r="M2614" s="3"/>
    </row>
    <row r="2615" spans="1:13" ht="15.75">
      <c r="A2615" t="s">
        <v>2028</v>
      </c>
      <c r="B2615">
        <f ca="1">IF(OR(changes[[#This Row],[Type]]="Checklist",changes[[#This Row],[Type]]="checklist-flat"),1+IF(changes[[#This Row],[Type of change]] = "Edit",COUNTIFS($I$4:changes[[#This Row],[Name]],changes[[#This Row],[Name]], $E$4:changes[[#This Row],[Type of change]], "Edit")),B2614)</f>
        <v>1</v>
      </c>
      <c r="C2615" s="20">
        <v>44903</v>
      </c>
      <c r="D2615" s="2" t="s">
        <v>2162</v>
      </c>
      <c r="E2615" t="s">
        <v>2034</v>
      </c>
      <c r="F2615" s="14" t="s">
        <v>1958</v>
      </c>
      <c r="G2615" s="137" t="s">
        <v>2060</v>
      </c>
      <c r="H2615" s="3" t="s">
        <v>442</v>
      </c>
      <c r="I2615" s="22" t="s">
        <v>2069</v>
      </c>
      <c r="J2615" s="27" t="s">
        <v>2067</v>
      </c>
      <c r="K2615" s="3"/>
      <c r="M2615" s="3"/>
    </row>
    <row r="2616" spans="1:13" ht="15.75">
      <c r="A2616" t="s">
        <v>2028</v>
      </c>
      <c r="B2616">
        <f ca="1">IF(OR(changes[[#This Row],[Type]]="Checklist",changes[[#This Row],[Type]]="checklist-flat"),1+IF(changes[[#This Row],[Type of change]] = "Edit",COUNTIFS($I$4:changes[[#This Row],[Name]],changes[[#This Row],[Name]], $E$4:changes[[#This Row],[Type of change]], "Edit")),B2615)</f>
        <v>1</v>
      </c>
      <c r="C2616" s="20">
        <v>44903</v>
      </c>
      <c r="D2616" s="2" t="s">
        <v>2162</v>
      </c>
      <c r="E2616" t="s">
        <v>2034</v>
      </c>
      <c r="F2616" s="14" t="s">
        <v>1958</v>
      </c>
      <c r="G2616" s="137" t="s">
        <v>2060</v>
      </c>
      <c r="H2616" s="3" t="s">
        <v>442</v>
      </c>
      <c r="I2616" s="22" t="s">
        <v>2070</v>
      </c>
      <c r="J2616" s="27" t="s">
        <v>2067</v>
      </c>
      <c r="K2616" s="3"/>
      <c r="M2616" s="3"/>
    </row>
    <row r="2617" spans="1:13" ht="15.75">
      <c r="A2617" t="s">
        <v>2028</v>
      </c>
      <c r="B2617">
        <f ca="1">IF(OR(changes[[#This Row],[Type]]="Checklist",changes[[#This Row],[Type]]="checklist-flat"),1+IF(changes[[#This Row],[Type of change]] = "Edit",COUNTIFS($I$4:changes[[#This Row],[Name]],changes[[#This Row],[Name]], $E$4:changes[[#This Row],[Type of change]], "Edit")),B2616)</f>
        <v>1</v>
      </c>
      <c r="C2617" s="20">
        <v>44903</v>
      </c>
      <c r="D2617" s="2" t="s">
        <v>2162</v>
      </c>
      <c r="E2617" t="s">
        <v>2034</v>
      </c>
      <c r="F2617" s="14" t="s">
        <v>1958</v>
      </c>
      <c r="G2617" s="137" t="s">
        <v>2060</v>
      </c>
      <c r="H2617" s="3" t="s">
        <v>442</v>
      </c>
      <c r="I2617" s="22" t="s">
        <v>2071</v>
      </c>
      <c r="J2617" s="27" t="s">
        <v>2067</v>
      </c>
      <c r="K2617" s="3"/>
      <c r="M2617" s="3"/>
    </row>
    <row r="2618" spans="1:13" ht="15.75">
      <c r="A2618" t="s">
        <v>2028</v>
      </c>
      <c r="B2618">
        <f ca="1">IF(OR(changes[[#This Row],[Type]]="Checklist",changes[[#This Row],[Type]]="checklist-flat"),1+IF(changes[[#This Row],[Type of change]] = "Edit",COUNTIFS($I$4:changes[[#This Row],[Name]],changes[[#This Row],[Name]], $E$4:changes[[#This Row],[Type of change]], "Edit")),B2617)</f>
        <v>1</v>
      </c>
      <c r="C2618" s="20">
        <v>44903</v>
      </c>
      <c r="D2618" s="2" t="s">
        <v>2162</v>
      </c>
      <c r="E2618" t="s">
        <v>2034</v>
      </c>
      <c r="F2618" s="14" t="s">
        <v>1958</v>
      </c>
      <c r="G2618" s="137" t="s">
        <v>2060</v>
      </c>
      <c r="H2618" s="3" t="s">
        <v>15</v>
      </c>
      <c r="I2618" s="22" t="s">
        <v>2072</v>
      </c>
      <c r="J2618" s="27"/>
      <c r="K2618" s="3"/>
      <c r="M2618" s="3"/>
    </row>
    <row r="2619" spans="1:13" ht="15.75">
      <c r="A2619" t="s">
        <v>2028</v>
      </c>
      <c r="B2619">
        <f ca="1">IF(OR(changes[[#This Row],[Type]]="Checklist",changes[[#This Row],[Type]]="checklist-flat"),1+IF(changes[[#This Row],[Type of change]] = "Edit",COUNTIFS($I$4:changes[[#This Row],[Name]],changes[[#This Row],[Name]], $E$4:changes[[#This Row],[Type of change]], "Edit")),B2618)</f>
        <v>1</v>
      </c>
      <c r="C2619" s="20">
        <v>44903</v>
      </c>
      <c r="D2619" s="2" t="s">
        <v>2162</v>
      </c>
      <c r="E2619" t="s">
        <v>2034</v>
      </c>
      <c r="F2619" s="14" t="s">
        <v>1958</v>
      </c>
      <c r="G2619" s="137" t="s">
        <v>2060</v>
      </c>
      <c r="H2619" s="3" t="s">
        <v>442</v>
      </c>
      <c r="I2619" s="22" t="s">
        <v>2057</v>
      </c>
      <c r="J2619" s="27" t="s">
        <v>2058</v>
      </c>
      <c r="K2619" s="3"/>
      <c r="M2619" s="3"/>
    </row>
    <row r="2620" spans="1:13" ht="15.75">
      <c r="A2620" t="s">
        <v>2028</v>
      </c>
      <c r="B2620">
        <f ca="1">IF(OR(changes[[#This Row],[Type]]="Checklist",changes[[#This Row],[Type]]="checklist-flat"),1+IF(changes[[#This Row],[Type of change]] = "Edit",COUNTIFS($I$4:changes[[#This Row],[Name]],changes[[#This Row],[Name]], $E$4:changes[[#This Row],[Type of change]], "Edit")),B2619)</f>
        <v>1</v>
      </c>
      <c r="C2620" s="20">
        <v>44903</v>
      </c>
      <c r="D2620" s="2" t="s">
        <v>2162</v>
      </c>
      <c r="E2620" t="s">
        <v>2034</v>
      </c>
      <c r="F2620" s="14" t="s">
        <v>1958</v>
      </c>
      <c r="G2620" s="137" t="s">
        <v>2060</v>
      </c>
      <c r="H2620" s="3" t="s">
        <v>182</v>
      </c>
      <c r="I2620" s="22" t="s">
        <v>2073</v>
      </c>
      <c r="J2620" s="27"/>
      <c r="K2620" s="3"/>
      <c r="M2620" s="3"/>
    </row>
    <row r="2621" spans="1:13" ht="15.75">
      <c r="A2621" t="s">
        <v>2028</v>
      </c>
      <c r="B2621">
        <f ca="1">IF(OR(changes[[#This Row],[Type]]="Checklist",changes[[#This Row],[Type]]="checklist-flat"),1+IF(changes[[#This Row],[Type of change]] = "Edit",COUNTIFS($I$4:changes[[#This Row],[Name]],changes[[#This Row],[Name]], $E$4:changes[[#This Row],[Type of change]], "Edit")),B2620)</f>
        <v>1</v>
      </c>
      <c r="C2621" s="20">
        <v>44903</v>
      </c>
      <c r="D2621" s="2" t="s">
        <v>2162</v>
      </c>
      <c r="E2621" t="s">
        <v>2034</v>
      </c>
      <c r="F2621" s="14" t="s">
        <v>1958</v>
      </c>
      <c r="G2621" s="137" t="s">
        <v>2074</v>
      </c>
      <c r="H2621" s="3" t="s">
        <v>430</v>
      </c>
      <c r="I2621" s="22" t="s">
        <v>2074</v>
      </c>
      <c r="J2621" s="27"/>
      <c r="K2621" s="3"/>
      <c r="M2621" s="3"/>
    </row>
    <row r="2622" spans="1:13" ht="15.75">
      <c r="A2622" t="s">
        <v>2028</v>
      </c>
      <c r="B2622">
        <f ca="1">IF(OR(changes[[#This Row],[Type]]="Checklist",changes[[#This Row],[Type]]="checklist-flat"),1+IF(changes[[#This Row],[Type of change]] = "Edit",COUNTIFS($I$4:changes[[#This Row],[Name]],changes[[#This Row],[Name]], $E$4:changes[[#This Row],[Type of change]], "Edit")),B2621)</f>
        <v>1</v>
      </c>
      <c r="C2622" s="20">
        <v>44903</v>
      </c>
      <c r="D2622" s="2" t="s">
        <v>2162</v>
      </c>
      <c r="E2622" t="s">
        <v>2034</v>
      </c>
      <c r="F2622" s="14" t="s">
        <v>1958</v>
      </c>
      <c r="G2622" s="137" t="s">
        <v>2074</v>
      </c>
      <c r="H2622" s="3" t="s">
        <v>432</v>
      </c>
      <c r="I2622" s="22" t="s">
        <v>2075</v>
      </c>
      <c r="J2622" s="27"/>
      <c r="K2622" s="3"/>
      <c r="M2622" s="3"/>
    </row>
    <row r="2623" spans="1:13" ht="15.75">
      <c r="A2623" t="s">
        <v>2028</v>
      </c>
      <c r="B2623">
        <f ca="1">IF(OR(changes[[#This Row],[Type]]="Checklist",changes[[#This Row],[Type]]="checklist-flat"),1+IF(changes[[#This Row],[Type of change]] = "Edit",COUNTIFS($I$4:changes[[#This Row],[Name]],changes[[#This Row],[Name]], $E$4:changes[[#This Row],[Type of change]], "Edit")),B2622)</f>
        <v>1</v>
      </c>
      <c r="C2623" s="20">
        <v>44903</v>
      </c>
      <c r="D2623" s="2" t="s">
        <v>2162</v>
      </c>
      <c r="E2623" t="s">
        <v>2034</v>
      </c>
      <c r="F2623" s="14" t="s">
        <v>1958</v>
      </c>
      <c r="G2623" s="137" t="s">
        <v>2074</v>
      </c>
      <c r="H2623" s="3" t="s">
        <v>15</v>
      </c>
      <c r="I2623" s="22" t="s">
        <v>2049</v>
      </c>
      <c r="J2623" s="27"/>
      <c r="K2623" s="3"/>
      <c r="M2623" s="3"/>
    </row>
    <row r="2624" spans="1:13" ht="15.75">
      <c r="A2624" t="s">
        <v>2028</v>
      </c>
      <c r="B2624">
        <f ca="1">IF(OR(changes[[#This Row],[Type]]="Checklist",changes[[#This Row],[Type]]="checklist-flat"),1+IF(changes[[#This Row],[Type of change]] = "Edit",COUNTIFS($I$4:changes[[#This Row],[Name]],changes[[#This Row],[Name]], $E$4:changes[[#This Row],[Type of change]], "Edit")),B2623)</f>
        <v>1</v>
      </c>
      <c r="C2624" s="20">
        <v>44903</v>
      </c>
      <c r="D2624" s="2" t="s">
        <v>2162</v>
      </c>
      <c r="E2624" t="s">
        <v>2034</v>
      </c>
      <c r="F2624" s="14" t="s">
        <v>1958</v>
      </c>
      <c r="G2624" s="137" t="s">
        <v>2074</v>
      </c>
      <c r="H2624" s="3" t="s">
        <v>15</v>
      </c>
      <c r="I2624" s="22" t="s">
        <v>2076</v>
      </c>
      <c r="J2624" s="27"/>
      <c r="K2624" s="3"/>
      <c r="M2624" s="3"/>
    </row>
    <row r="2625" spans="1:13" ht="15.75">
      <c r="A2625" t="s">
        <v>2028</v>
      </c>
      <c r="B2625">
        <f ca="1">IF(OR(changes[[#This Row],[Type]]="Checklist",changes[[#This Row],[Type]]="checklist-flat"),1+IF(changes[[#This Row],[Type of change]] = "Edit",COUNTIFS($I$4:changes[[#This Row],[Name]],changes[[#This Row],[Name]], $E$4:changes[[#This Row],[Type of change]], "Edit")),B2624)</f>
        <v>1</v>
      </c>
      <c r="C2625" s="20">
        <v>44903</v>
      </c>
      <c r="D2625" s="2" t="s">
        <v>2162</v>
      </c>
      <c r="E2625" t="s">
        <v>2034</v>
      </c>
      <c r="F2625" s="14" t="s">
        <v>1958</v>
      </c>
      <c r="G2625" s="137" t="s">
        <v>2074</v>
      </c>
      <c r="H2625" s="3" t="s">
        <v>15</v>
      </c>
      <c r="I2625" s="22" t="s">
        <v>2077</v>
      </c>
      <c r="J2625" s="27"/>
      <c r="K2625" s="3"/>
      <c r="M2625" s="3"/>
    </row>
    <row r="2626" spans="1:13" ht="15.75">
      <c r="A2626" t="s">
        <v>2028</v>
      </c>
      <c r="B2626">
        <f ca="1">IF(OR(changes[[#This Row],[Type]]="Checklist",changes[[#This Row],[Type]]="checklist-flat"),1+IF(changes[[#This Row],[Type of change]] = "Edit",COUNTIFS($I$4:changes[[#This Row],[Name]],changes[[#This Row],[Name]], $E$4:changes[[#This Row],[Type of change]], "Edit")),B2625)</f>
        <v>1</v>
      </c>
      <c r="C2626" s="20">
        <v>44903</v>
      </c>
      <c r="D2626" s="2" t="s">
        <v>2162</v>
      </c>
      <c r="E2626" t="s">
        <v>2034</v>
      </c>
      <c r="F2626" s="14" t="s">
        <v>1958</v>
      </c>
      <c r="G2626" s="137" t="s">
        <v>2074</v>
      </c>
      <c r="H2626" s="3" t="s">
        <v>442</v>
      </c>
      <c r="I2626" s="22" t="s">
        <v>2057</v>
      </c>
      <c r="J2626" s="27" t="s">
        <v>2058</v>
      </c>
      <c r="K2626" s="3"/>
      <c r="M2626" s="3"/>
    </row>
    <row r="2627" spans="1:13" ht="15.75">
      <c r="A2627" t="s">
        <v>2028</v>
      </c>
      <c r="B2627">
        <f ca="1">IF(OR(changes[[#This Row],[Type]]="Checklist",changes[[#This Row],[Type]]="checklist-flat"),1+IF(changes[[#This Row],[Type of change]] = "Edit",COUNTIFS($I$4:changes[[#This Row],[Name]],changes[[#This Row],[Name]], $E$4:changes[[#This Row],[Type of change]], "Edit")),B2626)</f>
        <v>1</v>
      </c>
      <c r="C2627" s="20">
        <v>44903</v>
      </c>
      <c r="D2627" s="2" t="s">
        <v>2162</v>
      </c>
      <c r="E2627" t="s">
        <v>2034</v>
      </c>
      <c r="F2627" s="14" t="s">
        <v>1958</v>
      </c>
      <c r="G2627" s="137" t="s">
        <v>2074</v>
      </c>
      <c r="H2627" s="3" t="s">
        <v>182</v>
      </c>
      <c r="I2627" s="22" t="s">
        <v>589</v>
      </c>
      <c r="J2627" s="27"/>
      <c r="K2627" s="3"/>
      <c r="M2627" s="3"/>
    </row>
    <row r="2628" spans="1:13" ht="15.75">
      <c r="A2628" t="s">
        <v>2028</v>
      </c>
      <c r="B2628">
        <f ca="1">IF(OR(changes[[#This Row],[Type]]="Checklist",changes[[#This Row],[Type]]="checklist-flat"),1+IF(changes[[#This Row],[Type of change]] = "Edit",COUNTIFS($I$4:changes[[#This Row],[Name]],changes[[#This Row],[Name]], $E$4:changes[[#This Row],[Type of change]], "Edit")),B2627)</f>
        <v>1</v>
      </c>
      <c r="C2628" s="20">
        <v>44903</v>
      </c>
      <c r="D2628" s="2" t="s">
        <v>2162</v>
      </c>
      <c r="E2628" t="s">
        <v>2034</v>
      </c>
      <c r="F2628" s="14" t="s">
        <v>1958</v>
      </c>
      <c r="G2628" s="137" t="s">
        <v>2074</v>
      </c>
      <c r="H2628" s="3" t="s">
        <v>15</v>
      </c>
      <c r="I2628" s="22" t="s">
        <v>590</v>
      </c>
      <c r="J2628" s="27"/>
      <c r="K2628" s="3"/>
      <c r="M2628" s="3"/>
    </row>
    <row r="2629" spans="1:13" ht="15.75">
      <c r="A2629" t="s">
        <v>2028</v>
      </c>
      <c r="B2629">
        <f ca="1">IF(OR(changes[[#This Row],[Type]]="Checklist",changes[[#This Row],[Type]]="checklist-flat"),1+IF(changes[[#This Row],[Type of change]] = "Edit",COUNTIFS($I$4:changes[[#This Row],[Name]],changes[[#This Row],[Name]], $E$4:changes[[#This Row],[Type of change]], "Edit")),B2628)</f>
        <v>1</v>
      </c>
      <c r="C2629" s="20">
        <v>44903</v>
      </c>
      <c r="D2629" s="2" t="s">
        <v>2162</v>
      </c>
      <c r="E2629" t="s">
        <v>2034</v>
      </c>
      <c r="F2629" s="14" t="s">
        <v>1958</v>
      </c>
      <c r="G2629" s="137" t="s">
        <v>2074</v>
      </c>
      <c r="H2629" s="3" t="s">
        <v>432</v>
      </c>
      <c r="I2629" s="22" t="s">
        <v>2078</v>
      </c>
      <c r="J2629" s="27"/>
      <c r="K2629" s="3"/>
      <c r="M2629" s="3"/>
    </row>
    <row r="2630" spans="1:13" ht="15.75">
      <c r="A2630" t="s">
        <v>2028</v>
      </c>
      <c r="B2630">
        <f ca="1">IF(OR(changes[[#This Row],[Type]]="Checklist",changes[[#This Row],[Type]]="checklist-flat"),1+IF(changes[[#This Row],[Type of change]] = "Edit",COUNTIFS($I$4:changes[[#This Row],[Name]],changes[[#This Row],[Name]], $E$4:changes[[#This Row],[Type of change]], "Edit")),B2629)</f>
        <v>1</v>
      </c>
      <c r="C2630" s="20">
        <v>44903</v>
      </c>
      <c r="D2630" s="2" t="s">
        <v>2162</v>
      </c>
      <c r="E2630" t="s">
        <v>2034</v>
      </c>
      <c r="F2630" s="14" t="s">
        <v>1958</v>
      </c>
      <c r="G2630" s="137" t="s">
        <v>2074</v>
      </c>
      <c r="H2630" s="3" t="s">
        <v>15</v>
      </c>
      <c r="I2630" s="22" t="s">
        <v>2049</v>
      </c>
      <c r="J2630" s="27"/>
      <c r="K2630" s="3"/>
      <c r="M2630" s="3"/>
    </row>
    <row r="2631" spans="1:13" ht="15.75">
      <c r="A2631" t="s">
        <v>2028</v>
      </c>
      <c r="B2631">
        <f ca="1">IF(OR(changes[[#This Row],[Type]]="Checklist",changes[[#This Row],[Type]]="checklist-flat"),1+IF(changes[[#This Row],[Type of change]] = "Edit",COUNTIFS($I$4:changes[[#This Row],[Name]],changes[[#This Row],[Name]], $E$4:changes[[#This Row],[Type of change]], "Edit")),B2630)</f>
        <v>1</v>
      </c>
      <c r="C2631" s="20">
        <v>44903</v>
      </c>
      <c r="D2631" s="2" t="s">
        <v>2162</v>
      </c>
      <c r="E2631" t="s">
        <v>2034</v>
      </c>
      <c r="F2631" s="14" t="s">
        <v>1958</v>
      </c>
      <c r="G2631" s="137" t="s">
        <v>2074</v>
      </c>
      <c r="H2631" s="3" t="s">
        <v>15</v>
      </c>
      <c r="I2631" s="22" t="s">
        <v>2079</v>
      </c>
      <c r="J2631" s="27"/>
      <c r="K2631" s="3"/>
      <c r="M2631" s="3"/>
    </row>
    <row r="2632" spans="1:13" ht="15.75">
      <c r="A2632" t="s">
        <v>2028</v>
      </c>
      <c r="B2632">
        <f ca="1">IF(OR(changes[[#This Row],[Type]]="Checklist",changes[[#This Row],[Type]]="checklist-flat"),1+IF(changes[[#This Row],[Type of change]] = "Edit",COUNTIFS($I$4:changes[[#This Row],[Name]],changes[[#This Row],[Name]], $E$4:changes[[#This Row],[Type of change]], "Edit")),B2631)</f>
        <v>1</v>
      </c>
      <c r="C2632" s="20">
        <v>44903</v>
      </c>
      <c r="D2632" s="2" t="s">
        <v>2162</v>
      </c>
      <c r="E2632" t="s">
        <v>2034</v>
      </c>
      <c r="F2632" s="14" t="s">
        <v>1958</v>
      </c>
      <c r="G2632" s="137" t="s">
        <v>2074</v>
      </c>
      <c r="H2632" s="3" t="s">
        <v>15</v>
      </c>
      <c r="I2632" s="22" t="s">
        <v>2080</v>
      </c>
      <c r="J2632" s="27"/>
      <c r="K2632" s="3"/>
      <c r="M2632" s="3"/>
    </row>
    <row r="2633" spans="1:13" ht="15.75">
      <c r="A2633" t="s">
        <v>2028</v>
      </c>
      <c r="B2633">
        <f ca="1">IF(OR(changes[[#This Row],[Type]]="Checklist",changes[[#This Row],[Type]]="checklist-flat"),1+IF(changes[[#This Row],[Type of change]] = "Edit",COUNTIFS($I$4:changes[[#This Row],[Name]],changes[[#This Row],[Name]], $E$4:changes[[#This Row],[Type of change]], "Edit")),B2632)</f>
        <v>1</v>
      </c>
      <c r="C2633" s="20">
        <v>44903</v>
      </c>
      <c r="D2633" s="2" t="s">
        <v>2162</v>
      </c>
      <c r="E2633" t="s">
        <v>2034</v>
      </c>
      <c r="F2633" s="14" t="s">
        <v>1958</v>
      </c>
      <c r="G2633" s="137" t="s">
        <v>2074</v>
      </c>
      <c r="H2633" s="3" t="s">
        <v>15</v>
      </c>
      <c r="I2633" s="22" t="s">
        <v>2081</v>
      </c>
      <c r="J2633" s="27"/>
      <c r="K2633" s="3"/>
      <c r="M2633" s="3"/>
    </row>
    <row r="2634" spans="1:13" ht="15.75">
      <c r="A2634" t="s">
        <v>2028</v>
      </c>
      <c r="B2634">
        <f ca="1">IF(OR(changes[[#This Row],[Type]]="Checklist",changes[[#This Row],[Type]]="checklist-flat"),1+IF(changes[[#This Row],[Type of change]] = "Edit",COUNTIFS($I$4:changes[[#This Row],[Name]],changes[[#This Row],[Name]], $E$4:changes[[#This Row],[Type of change]], "Edit")),B2633)</f>
        <v>1</v>
      </c>
      <c r="C2634" s="20">
        <v>44903</v>
      </c>
      <c r="D2634" s="2" t="s">
        <v>2162</v>
      </c>
      <c r="E2634" t="s">
        <v>2034</v>
      </c>
      <c r="F2634" s="14" t="s">
        <v>1958</v>
      </c>
      <c r="G2634" s="137" t="s">
        <v>2074</v>
      </c>
      <c r="H2634" s="3" t="s">
        <v>15</v>
      </c>
      <c r="I2634" s="22" t="s">
        <v>2082</v>
      </c>
      <c r="J2634" s="27"/>
      <c r="K2634" s="3"/>
      <c r="M2634" s="3"/>
    </row>
    <row r="2635" spans="1:13" ht="15.75">
      <c r="A2635" t="s">
        <v>2028</v>
      </c>
      <c r="B2635">
        <f ca="1">IF(OR(changes[[#This Row],[Type]]="Checklist",changes[[#This Row],[Type]]="checklist-flat"),1+IF(changes[[#This Row],[Type of change]] = "Edit",COUNTIFS($I$4:changes[[#This Row],[Name]],changes[[#This Row],[Name]], $E$4:changes[[#This Row],[Type of change]], "Edit")),B2634)</f>
        <v>1</v>
      </c>
      <c r="C2635" s="20">
        <v>44903</v>
      </c>
      <c r="D2635" s="2" t="s">
        <v>2162</v>
      </c>
      <c r="E2635" t="s">
        <v>2034</v>
      </c>
      <c r="F2635" s="14" t="s">
        <v>1958</v>
      </c>
      <c r="G2635" s="137" t="s">
        <v>2074</v>
      </c>
      <c r="H2635" s="3" t="s">
        <v>442</v>
      </c>
      <c r="I2635" s="22" t="s">
        <v>2057</v>
      </c>
      <c r="J2635" s="27" t="s">
        <v>2058</v>
      </c>
      <c r="K2635" s="3"/>
      <c r="M2635" s="3"/>
    </row>
    <row r="2636" spans="1:13" ht="15.75">
      <c r="A2636" t="s">
        <v>2028</v>
      </c>
      <c r="B2636">
        <f ca="1">IF(OR(changes[[#This Row],[Type]]="Checklist",changes[[#This Row],[Type]]="checklist-flat"),1+IF(changes[[#This Row],[Type of change]] = "Edit",COUNTIFS($I$4:changes[[#This Row],[Name]],changes[[#This Row],[Name]], $E$4:changes[[#This Row],[Type of change]], "Edit")),B2635)</f>
        <v>1</v>
      </c>
      <c r="C2636" s="20">
        <v>44903</v>
      </c>
      <c r="D2636" s="2" t="s">
        <v>2162</v>
      </c>
      <c r="E2636" t="s">
        <v>2034</v>
      </c>
      <c r="F2636" s="14" t="s">
        <v>1958</v>
      </c>
      <c r="G2636" s="137" t="s">
        <v>2074</v>
      </c>
      <c r="H2636" s="3" t="s">
        <v>182</v>
      </c>
      <c r="I2636" s="22" t="s">
        <v>589</v>
      </c>
      <c r="J2636" s="27"/>
      <c r="K2636" s="3"/>
      <c r="M2636" s="3"/>
    </row>
    <row r="2637" spans="1:13" ht="15.75">
      <c r="A2637" t="s">
        <v>2028</v>
      </c>
      <c r="B2637">
        <f ca="1">IF(OR(changes[[#This Row],[Type]]="Checklist",changes[[#This Row],[Type]]="checklist-flat"),1+IF(changes[[#This Row],[Type of change]] = "Edit",COUNTIFS($I$4:changes[[#This Row],[Name]],changes[[#This Row],[Name]], $E$4:changes[[#This Row],[Type of change]], "Edit")),B2636)</f>
        <v>1</v>
      </c>
      <c r="C2637" s="20">
        <v>44903</v>
      </c>
      <c r="D2637" s="2" t="s">
        <v>2162</v>
      </c>
      <c r="E2637" t="s">
        <v>2034</v>
      </c>
      <c r="F2637" s="14" t="s">
        <v>1958</v>
      </c>
      <c r="G2637" s="137" t="s">
        <v>2074</v>
      </c>
      <c r="H2637" s="3" t="s">
        <v>15</v>
      </c>
      <c r="I2637" s="22" t="s">
        <v>590</v>
      </c>
      <c r="J2637" s="27"/>
      <c r="K2637" s="3"/>
      <c r="M2637" s="3"/>
    </row>
    <row r="2638" spans="1:13" ht="15.75">
      <c r="A2638" t="s">
        <v>2028</v>
      </c>
      <c r="B2638">
        <f ca="1">IF(OR(changes[[#This Row],[Type]]="Checklist",changes[[#This Row],[Type]]="checklist-flat"),1+IF(changes[[#This Row],[Type of change]] = "Edit",COUNTIFS($I$4:changes[[#This Row],[Name]],changes[[#This Row],[Name]], $E$4:changes[[#This Row],[Type of change]], "Edit")),B2637)</f>
        <v>1</v>
      </c>
      <c r="C2638" s="20">
        <v>44903</v>
      </c>
      <c r="D2638" s="2" t="s">
        <v>2162</v>
      </c>
      <c r="E2638" t="s">
        <v>2034</v>
      </c>
      <c r="F2638" s="14" t="s">
        <v>1958</v>
      </c>
      <c r="G2638" s="137" t="s">
        <v>2074</v>
      </c>
      <c r="H2638" s="3" t="s">
        <v>432</v>
      </c>
      <c r="I2638" s="22" t="s">
        <v>1962</v>
      </c>
      <c r="J2638" s="27"/>
      <c r="K2638" s="3"/>
      <c r="M2638" s="3"/>
    </row>
    <row r="2639" spans="1:13" ht="15.75">
      <c r="A2639" t="s">
        <v>2028</v>
      </c>
      <c r="B2639">
        <f ca="1">IF(OR(changes[[#This Row],[Type]]="Checklist",changes[[#This Row],[Type]]="checklist-flat"),1+IF(changes[[#This Row],[Type of change]] = "Edit",COUNTIFS($I$4:changes[[#This Row],[Name]],changes[[#This Row],[Name]], $E$4:changes[[#This Row],[Type of change]], "Edit")),B2638)</f>
        <v>1</v>
      </c>
      <c r="C2639" s="20">
        <v>44903</v>
      </c>
      <c r="D2639" s="2" t="s">
        <v>2162</v>
      </c>
      <c r="E2639" t="s">
        <v>2034</v>
      </c>
      <c r="F2639" s="14" t="s">
        <v>1958</v>
      </c>
      <c r="G2639" s="137" t="s">
        <v>2074</v>
      </c>
      <c r="H2639" s="3" t="s">
        <v>15</v>
      </c>
      <c r="I2639" s="22" t="s">
        <v>2049</v>
      </c>
      <c r="J2639" s="27"/>
      <c r="K2639" s="3"/>
      <c r="M2639" s="3"/>
    </row>
    <row r="2640" spans="1:13" ht="15.75">
      <c r="A2640" t="s">
        <v>2028</v>
      </c>
      <c r="B2640">
        <f ca="1">IF(OR(changes[[#This Row],[Type]]="Checklist",changes[[#This Row],[Type]]="checklist-flat"),1+IF(changes[[#This Row],[Type of change]] = "Edit",COUNTIFS($I$4:changes[[#This Row],[Name]],changes[[#This Row],[Name]], $E$4:changes[[#This Row],[Type of change]], "Edit")),B2639)</f>
        <v>1</v>
      </c>
      <c r="C2640" s="20">
        <v>44903</v>
      </c>
      <c r="D2640" s="2" t="s">
        <v>2162</v>
      </c>
      <c r="E2640" t="s">
        <v>2034</v>
      </c>
      <c r="F2640" s="14" t="s">
        <v>1958</v>
      </c>
      <c r="G2640" s="137" t="s">
        <v>2074</v>
      </c>
      <c r="H2640" s="3" t="s">
        <v>15</v>
      </c>
      <c r="I2640" s="22" t="s">
        <v>2083</v>
      </c>
      <c r="J2640" s="27"/>
      <c r="K2640" s="3"/>
      <c r="M2640" s="3"/>
    </row>
    <row r="2641" spans="1:13" ht="15.75">
      <c r="A2641" t="s">
        <v>2028</v>
      </c>
      <c r="B2641">
        <f ca="1">IF(OR(changes[[#This Row],[Type]]="Checklist",changes[[#This Row],[Type]]="checklist-flat"),1+IF(changes[[#This Row],[Type of change]] = "Edit",COUNTIFS($I$4:changes[[#This Row],[Name]],changes[[#This Row],[Name]], $E$4:changes[[#This Row],[Type of change]], "Edit")),B2640)</f>
        <v>1</v>
      </c>
      <c r="C2641" s="20">
        <v>44903</v>
      </c>
      <c r="D2641" s="2" t="s">
        <v>2162</v>
      </c>
      <c r="E2641" t="s">
        <v>2034</v>
      </c>
      <c r="F2641" s="14" t="s">
        <v>1958</v>
      </c>
      <c r="G2641" s="137" t="s">
        <v>2074</v>
      </c>
      <c r="H2641" s="3" t="s">
        <v>442</v>
      </c>
      <c r="I2641" s="22" t="s">
        <v>2084</v>
      </c>
      <c r="J2641" s="27" t="s">
        <v>2067</v>
      </c>
      <c r="K2641" s="3"/>
      <c r="M2641" s="3"/>
    </row>
    <row r="2642" spans="1:13" ht="15.75">
      <c r="A2642" t="s">
        <v>2028</v>
      </c>
      <c r="B2642">
        <f ca="1">IF(OR(changes[[#This Row],[Type]]="Checklist",changes[[#This Row],[Type]]="checklist-flat"),1+IF(changes[[#This Row],[Type of change]] = "Edit",COUNTIFS($I$4:changes[[#This Row],[Name]],changes[[#This Row],[Name]], $E$4:changes[[#This Row],[Type of change]], "Edit")),B2641)</f>
        <v>1</v>
      </c>
      <c r="C2642" s="20">
        <v>44903</v>
      </c>
      <c r="D2642" s="2" t="s">
        <v>2162</v>
      </c>
      <c r="E2642" t="s">
        <v>2034</v>
      </c>
      <c r="F2642" s="14" t="s">
        <v>1958</v>
      </c>
      <c r="G2642" s="137" t="s">
        <v>2074</v>
      </c>
      <c r="H2642" s="3" t="s">
        <v>442</v>
      </c>
      <c r="I2642" s="22" t="s">
        <v>2085</v>
      </c>
      <c r="J2642" s="27" t="s">
        <v>2067</v>
      </c>
      <c r="K2642" s="3"/>
      <c r="M2642" s="3"/>
    </row>
    <row r="2643" spans="1:13" ht="15.75">
      <c r="A2643" t="s">
        <v>2028</v>
      </c>
      <c r="B2643">
        <f ca="1">IF(OR(changes[[#This Row],[Type]]="Checklist",changes[[#This Row],[Type]]="checklist-flat"),1+IF(changes[[#This Row],[Type of change]] = "Edit",COUNTIFS($I$4:changes[[#This Row],[Name]],changes[[#This Row],[Name]], $E$4:changes[[#This Row],[Type of change]], "Edit")),B2642)</f>
        <v>1</v>
      </c>
      <c r="C2643" s="20">
        <v>44903</v>
      </c>
      <c r="D2643" s="2" t="s">
        <v>2162</v>
      </c>
      <c r="E2643" t="s">
        <v>2034</v>
      </c>
      <c r="F2643" s="14" t="s">
        <v>1958</v>
      </c>
      <c r="G2643" s="137" t="s">
        <v>2074</v>
      </c>
      <c r="H2643" s="3" t="s">
        <v>442</v>
      </c>
      <c r="I2643" s="22" t="s">
        <v>2086</v>
      </c>
      <c r="J2643" s="27" t="s">
        <v>2067</v>
      </c>
      <c r="K2643" s="3"/>
      <c r="M2643" s="3"/>
    </row>
    <row r="2644" spans="1:13" ht="15.75">
      <c r="A2644" t="s">
        <v>2028</v>
      </c>
      <c r="B2644">
        <f ca="1">IF(OR(changes[[#This Row],[Type]]="Checklist",changes[[#This Row],[Type]]="checklist-flat"),1+IF(changes[[#This Row],[Type of change]] = "Edit",COUNTIFS($I$4:changes[[#This Row],[Name]],changes[[#This Row],[Name]], $E$4:changes[[#This Row],[Type of change]], "Edit")),B2643)</f>
        <v>1</v>
      </c>
      <c r="C2644" s="20">
        <v>44903</v>
      </c>
      <c r="D2644" s="2" t="s">
        <v>2162</v>
      </c>
      <c r="E2644" t="s">
        <v>2034</v>
      </c>
      <c r="F2644" s="14" t="s">
        <v>1958</v>
      </c>
      <c r="G2644" s="137" t="s">
        <v>2074</v>
      </c>
      <c r="H2644" s="3" t="s">
        <v>442</v>
      </c>
      <c r="I2644" s="22" t="s">
        <v>2087</v>
      </c>
      <c r="J2644" s="27" t="s">
        <v>2067</v>
      </c>
      <c r="K2644" s="3"/>
      <c r="M2644" s="3"/>
    </row>
    <row r="2645" spans="1:13" ht="15.75">
      <c r="A2645" t="s">
        <v>2028</v>
      </c>
      <c r="B2645">
        <f ca="1">IF(OR(changes[[#This Row],[Type]]="Checklist",changes[[#This Row],[Type]]="checklist-flat"),1+IF(changes[[#This Row],[Type of change]] = "Edit",COUNTIFS($I$4:changes[[#This Row],[Name]],changes[[#This Row],[Name]], $E$4:changes[[#This Row],[Type of change]], "Edit")),B2644)</f>
        <v>1</v>
      </c>
      <c r="C2645" s="20">
        <v>44903</v>
      </c>
      <c r="D2645" s="2" t="s">
        <v>2162</v>
      </c>
      <c r="E2645" t="s">
        <v>2034</v>
      </c>
      <c r="F2645" s="14" t="s">
        <v>1958</v>
      </c>
      <c r="G2645" s="137" t="s">
        <v>2074</v>
      </c>
      <c r="H2645" s="3" t="s">
        <v>442</v>
      </c>
      <c r="I2645" s="22" t="s">
        <v>2088</v>
      </c>
      <c r="J2645" s="27" t="s">
        <v>2067</v>
      </c>
      <c r="K2645" s="3"/>
      <c r="M2645" s="3"/>
    </row>
    <row r="2646" spans="1:13" ht="15.75">
      <c r="A2646" t="s">
        <v>2028</v>
      </c>
      <c r="B2646">
        <f ca="1">IF(OR(changes[[#This Row],[Type]]="Checklist",changes[[#This Row],[Type]]="checklist-flat"),1+IF(changes[[#This Row],[Type of change]] = "Edit",COUNTIFS($I$4:changes[[#This Row],[Name]],changes[[#This Row],[Name]], $E$4:changes[[#This Row],[Type of change]], "Edit")),B2645)</f>
        <v>1</v>
      </c>
      <c r="C2646" s="20">
        <v>44903</v>
      </c>
      <c r="D2646" s="2" t="s">
        <v>2162</v>
      </c>
      <c r="E2646" t="s">
        <v>2034</v>
      </c>
      <c r="F2646" s="14" t="s">
        <v>1958</v>
      </c>
      <c r="G2646" s="137" t="s">
        <v>2074</v>
      </c>
      <c r="H2646" s="3" t="s">
        <v>442</v>
      </c>
      <c r="I2646" s="22" t="s">
        <v>2089</v>
      </c>
      <c r="J2646" s="27" t="s">
        <v>2067</v>
      </c>
      <c r="K2646" s="3"/>
      <c r="M2646" s="3"/>
    </row>
    <row r="2647" spans="1:13" ht="15.75">
      <c r="A2647" t="s">
        <v>2028</v>
      </c>
      <c r="B2647">
        <f ca="1">IF(OR(changes[[#This Row],[Type]]="Checklist",changes[[#This Row],[Type]]="checklist-flat"),1+IF(changes[[#This Row],[Type of change]] = "Edit",COUNTIFS($I$4:changes[[#This Row],[Name]],changes[[#This Row],[Name]], $E$4:changes[[#This Row],[Type of change]], "Edit")),B2646)</f>
        <v>1</v>
      </c>
      <c r="C2647" s="20">
        <v>44903</v>
      </c>
      <c r="D2647" s="2" t="s">
        <v>2162</v>
      </c>
      <c r="E2647" t="s">
        <v>2034</v>
      </c>
      <c r="F2647" s="14" t="s">
        <v>1958</v>
      </c>
      <c r="G2647" s="137" t="s">
        <v>2074</v>
      </c>
      <c r="H2647" s="3" t="s">
        <v>15</v>
      </c>
      <c r="I2647" s="22" t="s">
        <v>2090</v>
      </c>
      <c r="J2647" s="27"/>
      <c r="K2647" s="3"/>
      <c r="M2647" s="3"/>
    </row>
    <row r="2648" spans="1:13" ht="15.75">
      <c r="A2648" t="s">
        <v>2028</v>
      </c>
      <c r="B2648">
        <f ca="1">IF(OR(changes[[#This Row],[Type]]="Checklist",changes[[#This Row],[Type]]="checklist-flat"),1+IF(changes[[#This Row],[Type of change]] = "Edit",COUNTIFS($I$4:changes[[#This Row],[Name]],changes[[#This Row],[Name]], $E$4:changes[[#This Row],[Type of change]], "Edit")),B2647)</f>
        <v>1</v>
      </c>
      <c r="C2648" s="20">
        <v>44903</v>
      </c>
      <c r="D2648" s="2" t="s">
        <v>2162</v>
      </c>
      <c r="E2648" t="s">
        <v>2034</v>
      </c>
      <c r="F2648" s="14" t="s">
        <v>1958</v>
      </c>
      <c r="G2648" s="137" t="s">
        <v>2074</v>
      </c>
      <c r="H2648" s="3" t="s">
        <v>442</v>
      </c>
      <c r="I2648" s="22" t="s">
        <v>2057</v>
      </c>
      <c r="J2648" s="27" t="s">
        <v>2058</v>
      </c>
      <c r="K2648" s="3"/>
      <c r="M2648" s="3"/>
    </row>
    <row r="2649" spans="1:13" ht="15.75">
      <c r="A2649" t="s">
        <v>2028</v>
      </c>
      <c r="B2649">
        <f ca="1">IF(OR(changes[[#This Row],[Type]]="Checklist",changes[[#This Row],[Type]]="checklist-flat"),1+IF(changes[[#This Row],[Type of change]] = "Edit",COUNTIFS($I$4:changes[[#This Row],[Name]],changes[[#This Row],[Name]], $E$4:changes[[#This Row],[Type of change]], "Edit")),B2648)</f>
        <v>1</v>
      </c>
      <c r="C2649" s="20">
        <v>44903</v>
      </c>
      <c r="D2649" s="2" t="s">
        <v>2162</v>
      </c>
      <c r="E2649" t="s">
        <v>2034</v>
      </c>
      <c r="F2649" s="14" t="s">
        <v>1958</v>
      </c>
      <c r="G2649" s="137" t="s">
        <v>2074</v>
      </c>
      <c r="H2649" s="3" t="s">
        <v>15</v>
      </c>
      <c r="I2649" s="22" t="s">
        <v>2091</v>
      </c>
      <c r="J2649" s="27"/>
      <c r="K2649" s="3"/>
      <c r="M2649" s="3"/>
    </row>
    <row r="2650" spans="1:13" ht="15.75">
      <c r="A2650" t="s">
        <v>2028</v>
      </c>
      <c r="B2650">
        <f ca="1">IF(OR(changes[[#This Row],[Type]]="Checklist",changes[[#This Row],[Type]]="checklist-flat"),1+IF(changes[[#This Row],[Type of change]] = "Edit",COUNTIFS($I$4:changes[[#This Row],[Name]],changes[[#This Row],[Name]], $E$4:changes[[#This Row],[Type of change]], "Edit")),B2649)</f>
        <v>1</v>
      </c>
      <c r="C2650" s="20">
        <v>44903</v>
      </c>
      <c r="D2650" s="2" t="s">
        <v>2162</v>
      </c>
      <c r="E2650" t="s">
        <v>2034</v>
      </c>
      <c r="F2650" s="14" t="s">
        <v>1958</v>
      </c>
      <c r="G2650" s="137" t="s">
        <v>2074</v>
      </c>
      <c r="H2650" s="3" t="s">
        <v>442</v>
      </c>
      <c r="I2650" s="22" t="s">
        <v>2057</v>
      </c>
      <c r="J2650" s="27" t="s">
        <v>2058</v>
      </c>
      <c r="K2650" s="3"/>
      <c r="M2650" s="3"/>
    </row>
    <row r="2651" spans="1:13" ht="15.75">
      <c r="A2651" t="s">
        <v>2028</v>
      </c>
      <c r="B2651">
        <f ca="1">IF(OR(changes[[#This Row],[Type]]="Checklist",changes[[#This Row],[Type]]="checklist-flat"),1+IF(changes[[#This Row],[Type of change]] = "Edit",COUNTIFS($I$4:changes[[#This Row],[Name]],changes[[#This Row],[Name]], $E$4:changes[[#This Row],[Type of change]], "Edit")),B2650)</f>
        <v>1</v>
      </c>
      <c r="C2651" s="20">
        <v>44903</v>
      </c>
      <c r="D2651" s="2" t="s">
        <v>2162</v>
      </c>
      <c r="E2651" t="s">
        <v>2034</v>
      </c>
      <c r="F2651" s="14" t="s">
        <v>1958</v>
      </c>
      <c r="G2651" s="137" t="s">
        <v>2074</v>
      </c>
      <c r="H2651" s="3" t="s">
        <v>182</v>
      </c>
      <c r="I2651" s="22" t="s">
        <v>2092</v>
      </c>
      <c r="J2651" s="27"/>
      <c r="K2651" s="3"/>
      <c r="M2651" s="3"/>
    </row>
    <row r="2652" spans="1:13" ht="15.75">
      <c r="A2652" t="s">
        <v>2028</v>
      </c>
      <c r="B2652">
        <f ca="1">IF(OR(changes[[#This Row],[Type]]="Checklist",changes[[#This Row],[Type]]="checklist-flat"),1+IF(changes[[#This Row],[Type of change]] = "Edit",COUNTIFS($I$4:changes[[#This Row],[Name]],changes[[#This Row],[Name]], $E$4:changes[[#This Row],[Type of change]], "Edit")),B2651)</f>
        <v>1</v>
      </c>
      <c r="C2652" s="20">
        <v>44903</v>
      </c>
      <c r="D2652" s="2" t="s">
        <v>2162</v>
      </c>
      <c r="E2652" t="s">
        <v>2034</v>
      </c>
      <c r="F2652" s="14" t="s">
        <v>1958</v>
      </c>
      <c r="G2652" s="137" t="s">
        <v>2074</v>
      </c>
      <c r="H2652" s="3" t="s">
        <v>442</v>
      </c>
      <c r="I2652" s="22" t="s">
        <v>2093</v>
      </c>
      <c r="J2652" s="27" t="s">
        <v>2067</v>
      </c>
      <c r="K2652" s="3"/>
      <c r="M2652" s="3"/>
    </row>
    <row r="2653" spans="1:13" ht="15.75">
      <c r="A2653" t="s">
        <v>2028</v>
      </c>
      <c r="B2653">
        <f ca="1">IF(OR(changes[[#This Row],[Type]]="Checklist",changes[[#This Row],[Type]]="checklist-flat"),1+IF(changes[[#This Row],[Type of change]] = "Edit",COUNTIFS($I$4:changes[[#This Row],[Name]],changes[[#This Row],[Name]], $E$4:changes[[#This Row],[Type of change]], "Edit")),B2652)</f>
        <v>1</v>
      </c>
      <c r="C2653" s="20">
        <v>44903</v>
      </c>
      <c r="D2653" s="2" t="s">
        <v>2162</v>
      </c>
      <c r="E2653" t="s">
        <v>2034</v>
      </c>
      <c r="F2653" s="14" t="s">
        <v>1958</v>
      </c>
      <c r="G2653" s="137" t="s">
        <v>2074</v>
      </c>
      <c r="H2653" s="3" t="s">
        <v>442</v>
      </c>
      <c r="I2653" s="22" t="s">
        <v>2094</v>
      </c>
      <c r="J2653" s="27" t="s">
        <v>2067</v>
      </c>
      <c r="K2653" s="3"/>
      <c r="M2653" s="3"/>
    </row>
    <row r="2654" spans="1:13" ht="15.75">
      <c r="A2654" t="s">
        <v>2028</v>
      </c>
      <c r="B2654">
        <f ca="1">IF(OR(changes[[#This Row],[Type]]="Checklist",changes[[#This Row],[Type]]="checklist-flat"),1+IF(changes[[#This Row],[Type of change]] = "Edit",COUNTIFS($I$4:changes[[#This Row],[Name]],changes[[#This Row],[Name]], $E$4:changes[[#This Row],[Type of change]], "Edit")),B2653)</f>
        <v>1</v>
      </c>
      <c r="C2654" s="20">
        <v>44903</v>
      </c>
      <c r="D2654" s="2" t="s">
        <v>2162</v>
      </c>
      <c r="E2654" t="s">
        <v>2034</v>
      </c>
      <c r="F2654" s="14" t="s">
        <v>1958</v>
      </c>
      <c r="G2654" s="137" t="s">
        <v>2074</v>
      </c>
      <c r="H2654" s="3" t="s">
        <v>182</v>
      </c>
      <c r="I2654" s="22" t="s">
        <v>589</v>
      </c>
      <c r="J2654" s="27"/>
      <c r="K2654" s="3"/>
      <c r="M2654" s="3"/>
    </row>
    <row r="2655" spans="1:13" ht="15.75">
      <c r="A2655" t="s">
        <v>2028</v>
      </c>
      <c r="B2655">
        <f ca="1">IF(OR(changes[[#This Row],[Type]]="Checklist",changes[[#This Row],[Type]]="checklist-flat"),1+IF(changes[[#This Row],[Type of change]] = "Edit",COUNTIFS($I$4:changes[[#This Row],[Name]],changes[[#This Row],[Name]], $E$4:changes[[#This Row],[Type of change]], "Edit")),B2654)</f>
        <v>1</v>
      </c>
      <c r="C2655" s="20">
        <v>44903</v>
      </c>
      <c r="D2655" s="2" t="s">
        <v>2162</v>
      </c>
      <c r="E2655" t="s">
        <v>2034</v>
      </c>
      <c r="F2655" s="14" t="s">
        <v>1958</v>
      </c>
      <c r="G2655" s="137" t="s">
        <v>2074</v>
      </c>
      <c r="H2655" s="3" t="s">
        <v>15</v>
      </c>
      <c r="I2655" s="22" t="s">
        <v>590</v>
      </c>
      <c r="J2655" s="27"/>
      <c r="K2655" s="3"/>
      <c r="M2655" s="3"/>
    </row>
    <row r="2656" spans="1:13" ht="15.75">
      <c r="A2656" t="s">
        <v>2028</v>
      </c>
      <c r="B2656">
        <f ca="1">IF(OR(changes[[#This Row],[Type]]="Checklist",changes[[#This Row],[Type]]="checklist-flat"),1+IF(changes[[#This Row],[Type of change]] = "Edit",COUNTIFS($I$4:changes[[#This Row],[Name]],changes[[#This Row],[Name]], $E$4:changes[[#This Row],[Type of change]], "Edit")),B2655)</f>
        <v>1</v>
      </c>
      <c r="C2656" s="20">
        <v>44903</v>
      </c>
      <c r="D2656" s="2" t="s">
        <v>2162</v>
      </c>
      <c r="E2656" t="s">
        <v>2034</v>
      </c>
      <c r="F2656" s="14" t="s">
        <v>1958</v>
      </c>
      <c r="G2656" s="137" t="s">
        <v>2074</v>
      </c>
      <c r="H2656" s="3" t="s">
        <v>432</v>
      </c>
      <c r="I2656" s="22" t="s">
        <v>1966</v>
      </c>
      <c r="J2656" s="27"/>
      <c r="K2656" s="3"/>
      <c r="M2656" s="3"/>
    </row>
    <row r="2657" spans="1:13" ht="15.75">
      <c r="A2657" t="s">
        <v>2028</v>
      </c>
      <c r="B2657">
        <f ca="1">IF(OR(changes[[#This Row],[Type]]="Checklist",changes[[#This Row],[Type]]="checklist-flat"),1+IF(changes[[#This Row],[Type of change]] = "Edit",COUNTIFS($I$4:changes[[#This Row],[Name]],changes[[#This Row],[Name]], $E$4:changes[[#This Row],[Type of change]], "Edit")),B2656)</f>
        <v>1</v>
      </c>
      <c r="C2657" s="20">
        <v>44903</v>
      </c>
      <c r="D2657" s="2" t="s">
        <v>2162</v>
      </c>
      <c r="E2657" t="s">
        <v>2034</v>
      </c>
      <c r="F2657" s="14" t="s">
        <v>1958</v>
      </c>
      <c r="G2657" s="137" t="s">
        <v>2074</v>
      </c>
      <c r="H2657" s="3" t="s">
        <v>15</v>
      </c>
      <c r="I2657" s="22" t="s">
        <v>2049</v>
      </c>
      <c r="J2657" s="27"/>
      <c r="K2657" s="3"/>
      <c r="M2657" s="3"/>
    </row>
    <row r="2658" spans="1:13" ht="15.75">
      <c r="A2658" t="s">
        <v>2028</v>
      </c>
      <c r="B2658">
        <f ca="1">IF(OR(changes[[#This Row],[Type]]="Checklist",changes[[#This Row],[Type]]="checklist-flat"),1+IF(changes[[#This Row],[Type of change]] = "Edit",COUNTIFS($I$4:changes[[#This Row],[Name]],changes[[#This Row],[Name]], $E$4:changes[[#This Row],[Type of change]], "Edit")),B2657)</f>
        <v>1</v>
      </c>
      <c r="C2658" s="20">
        <v>44903</v>
      </c>
      <c r="D2658" s="2" t="s">
        <v>2162</v>
      </c>
      <c r="E2658" t="s">
        <v>2034</v>
      </c>
      <c r="F2658" s="14" t="s">
        <v>1958</v>
      </c>
      <c r="G2658" s="137" t="s">
        <v>2074</v>
      </c>
      <c r="H2658" s="3" t="s">
        <v>15</v>
      </c>
      <c r="I2658" s="22" t="s">
        <v>2095</v>
      </c>
      <c r="J2658" s="27"/>
      <c r="K2658" s="3"/>
      <c r="M2658" s="3"/>
    </row>
    <row r="2659" spans="1:13" ht="15.75">
      <c r="A2659" t="s">
        <v>2028</v>
      </c>
      <c r="B2659">
        <f ca="1">IF(OR(changes[[#This Row],[Type]]="Checklist",changes[[#This Row],[Type]]="checklist-flat"),1+IF(changes[[#This Row],[Type of change]] = "Edit",COUNTIFS($I$4:changes[[#This Row],[Name]],changes[[#This Row],[Name]], $E$4:changes[[#This Row],[Type of change]], "Edit")),B2658)</f>
        <v>1</v>
      </c>
      <c r="C2659" s="20">
        <v>44903</v>
      </c>
      <c r="D2659" s="2" t="s">
        <v>2162</v>
      </c>
      <c r="E2659" t="s">
        <v>2034</v>
      </c>
      <c r="F2659" s="14" t="s">
        <v>1958</v>
      </c>
      <c r="G2659" s="137" t="s">
        <v>2074</v>
      </c>
      <c r="H2659" s="3" t="s">
        <v>442</v>
      </c>
      <c r="I2659" s="22" t="s">
        <v>1188</v>
      </c>
      <c r="J2659" s="27" t="s">
        <v>2067</v>
      </c>
      <c r="K2659" s="3"/>
      <c r="M2659" s="3"/>
    </row>
    <row r="2660" spans="1:13" ht="15.75">
      <c r="A2660" t="s">
        <v>2028</v>
      </c>
      <c r="B2660">
        <f ca="1">IF(OR(changes[[#This Row],[Type]]="Checklist",changes[[#This Row],[Type]]="checklist-flat"),1+IF(changes[[#This Row],[Type of change]] = "Edit",COUNTIFS($I$4:changes[[#This Row],[Name]],changes[[#This Row],[Name]], $E$4:changes[[#This Row],[Type of change]], "Edit")),B2659)</f>
        <v>1</v>
      </c>
      <c r="C2660" s="20">
        <v>44903</v>
      </c>
      <c r="D2660" s="2" t="s">
        <v>2162</v>
      </c>
      <c r="E2660" t="s">
        <v>2034</v>
      </c>
      <c r="F2660" s="14" t="s">
        <v>1958</v>
      </c>
      <c r="G2660" s="137" t="s">
        <v>2074</v>
      </c>
      <c r="H2660" s="3" t="s">
        <v>15</v>
      </c>
      <c r="I2660" s="22" t="s">
        <v>2096</v>
      </c>
      <c r="J2660" s="27"/>
      <c r="K2660" s="3"/>
      <c r="M2660" s="3"/>
    </row>
    <row r="2661" spans="1:13" ht="15.75">
      <c r="A2661" t="s">
        <v>2028</v>
      </c>
      <c r="B2661">
        <f ca="1">IF(OR(changes[[#This Row],[Type]]="Checklist",changes[[#This Row],[Type]]="checklist-flat"),1+IF(changes[[#This Row],[Type of change]] = "Edit",COUNTIFS($I$4:changes[[#This Row],[Name]],changes[[#This Row],[Name]], $E$4:changes[[#This Row],[Type of change]], "Edit")),B2660)</f>
        <v>1</v>
      </c>
      <c r="C2661" s="20">
        <v>44903</v>
      </c>
      <c r="D2661" s="2" t="s">
        <v>2162</v>
      </c>
      <c r="E2661" t="s">
        <v>2034</v>
      </c>
      <c r="F2661" s="14" t="s">
        <v>1958</v>
      </c>
      <c r="G2661" s="137" t="s">
        <v>2074</v>
      </c>
      <c r="H2661" s="3" t="s">
        <v>442</v>
      </c>
      <c r="I2661" s="22" t="s">
        <v>1190</v>
      </c>
      <c r="J2661" s="27" t="s">
        <v>2067</v>
      </c>
      <c r="K2661" s="3"/>
      <c r="M2661" s="3"/>
    </row>
    <row r="2662" spans="1:13" ht="15.75">
      <c r="A2662" t="s">
        <v>2028</v>
      </c>
      <c r="B2662">
        <f ca="1">IF(OR(changes[[#This Row],[Type]]="Checklist",changes[[#This Row],[Type]]="checklist-flat"),1+IF(changes[[#This Row],[Type of change]] = "Edit",COUNTIFS($I$4:changes[[#This Row],[Name]],changes[[#This Row],[Name]], $E$4:changes[[#This Row],[Type of change]], "Edit")),B2661)</f>
        <v>1</v>
      </c>
      <c r="C2662" s="20">
        <v>44903</v>
      </c>
      <c r="D2662" s="2" t="s">
        <v>2162</v>
      </c>
      <c r="E2662" t="s">
        <v>2034</v>
      </c>
      <c r="F2662" s="14" t="s">
        <v>1958</v>
      </c>
      <c r="G2662" s="137" t="s">
        <v>2074</v>
      </c>
      <c r="H2662" s="3" t="s">
        <v>442</v>
      </c>
      <c r="I2662" s="22" t="s">
        <v>1191</v>
      </c>
      <c r="J2662" s="27" t="s">
        <v>2067</v>
      </c>
      <c r="K2662" s="3"/>
      <c r="M2662" s="3"/>
    </row>
    <row r="2663" spans="1:13" ht="15.75">
      <c r="A2663" t="s">
        <v>2028</v>
      </c>
      <c r="B2663">
        <f ca="1">IF(OR(changes[[#This Row],[Type]]="Checklist",changes[[#This Row],[Type]]="checklist-flat"),1+IF(changes[[#This Row],[Type of change]] = "Edit",COUNTIFS($I$4:changes[[#This Row],[Name]],changes[[#This Row],[Name]], $E$4:changes[[#This Row],[Type of change]], "Edit")),B2662)</f>
        <v>1</v>
      </c>
      <c r="C2663" s="20">
        <v>44903</v>
      </c>
      <c r="D2663" s="2" t="s">
        <v>2162</v>
      </c>
      <c r="E2663" t="s">
        <v>2034</v>
      </c>
      <c r="F2663" s="14" t="s">
        <v>1958</v>
      </c>
      <c r="G2663" s="137" t="s">
        <v>2074</v>
      </c>
      <c r="H2663" s="3" t="s">
        <v>442</v>
      </c>
      <c r="I2663" s="22" t="s">
        <v>1192</v>
      </c>
      <c r="J2663" s="27" t="s">
        <v>2067</v>
      </c>
      <c r="K2663" s="3"/>
      <c r="M2663" s="3"/>
    </row>
    <row r="2664" spans="1:13" ht="15.75">
      <c r="A2664" t="s">
        <v>2028</v>
      </c>
      <c r="B2664">
        <f ca="1">IF(OR(changes[[#This Row],[Type]]="Checklist",changes[[#This Row],[Type]]="checklist-flat"),1+IF(changes[[#This Row],[Type of change]] = "Edit",COUNTIFS($I$4:changes[[#This Row],[Name]],changes[[#This Row],[Name]], $E$4:changes[[#This Row],[Type of change]], "Edit")),B2663)</f>
        <v>1</v>
      </c>
      <c r="C2664" s="20">
        <v>44903</v>
      </c>
      <c r="D2664" s="2" t="s">
        <v>2162</v>
      </c>
      <c r="E2664" t="s">
        <v>2034</v>
      </c>
      <c r="F2664" s="14" t="s">
        <v>1958</v>
      </c>
      <c r="G2664" s="137" t="s">
        <v>2074</v>
      </c>
      <c r="H2664" s="3" t="s">
        <v>15</v>
      </c>
      <c r="I2664" s="22" t="s">
        <v>1198</v>
      </c>
      <c r="J2664" s="27"/>
      <c r="K2664" s="3"/>
      <c r="M2664" s="3"/>
    </row>
    <row r="2665" spans="1:13" ht="15.75">
      <c r="A2665" t="s">
        <v>2028</v>
      </c>
      <c r="B2665">
        <f ca="1">IF(OR(changes[[#This Row],[Type]]="Checklist",changes[[#This Row],[Type]]="checklist-flat"),1+IF(changes[[#This Row],[Type of change]] = "Edit",COUNTIFS($I$4:changes[[#This Row],[Name]],changes[[#This Row],[Name]], $E$4:changes[[#This Row],[Type of change]], "Edit")),B2664)</f>
        <v>1</v>
      </c>
      <c r="C2665" s="20">
        <v>44903</v>
      </c>
      <c r="D2665" s="2" t="s">
        <v>2162</v>
      </c>
      <c r="E2665" t="s">
        <v>2034</v>
      </c>
      <c r="F2665" s="14" t="s">
        <v>1958</v>
      </c>
      <c r="G2665" s="137" t="s">
        <v>2074</v>
      </c>
      <c r="H2665" s="3" t="s">
        <v>15</v>
      </c>
      <c r="I2665" s="22" t="s">
        <v>1193</v>
      </c>
      <c r="J2665" s="27"/>
      <c r="K2665" s="3"/>
      <c r="M2665" s="3"/>
    </row>
    <row r="2666" spans="1:13" ht="15.75">
      <c r="A2666" t="s">
        <v>2028</v>
      </c>
      <c r="B2666">
        <f ca="1">IF(OR(changes[[#This Row],[Type]]="Checklist",changes[[#This Row],[Type]]="checklist-flat"),1+IF(changes[[#This Row],[Type of change]] = "Edit",COUNTIFS($I$4:changes[[#This Row],[Name]],changes[[#This Row],[Name]], $E$4:changes[[#This Row],[Type of change]], "Edit")),B2665)</f>
        <v>1</v>
      </c>
      <c r="C2666" s="20">
        <v>44903</v>
      </c>
      <c r="D2666" s="2" t="s">
        <v>2162</v>
      </c>
      <c r="E2666" t="s">
        <v>2034</v>
      </c>
      <c r="F2666" s="14" t="s">
        <v>1958</v>
      </c>
      <c r="G2666" s="137" t="s">
        <v>2074</v>
      </c>
      <c r="H2666" s="3" t="s">
        <v>442</v>
      </c>
      <c r="I2666" s="22" t="s">
        <v>1194</v>
      </c>
      <c r="J2666" s="27" t="s">
        <v>2067</v>
      </c>
      <c r="K2666" s="3"/>
      <c r="M2666" s="3"/>
    </row>
    <row r="2667" spans="1:13" ht="15.75">
      <c r="A2667" t="s">
        <v>2028</v>
      </c>
      <c r="B2667">
        <f ca="1">IF(OR(changes[[#This Row],[Type]]="Checklist",changes[[#This Row],[Type]]="checklist-flat"),1+IF(changes[[#This Row],[Type of change]] = "Edit",COUNTIFS($I$4:changes[[#This Row],[Name]],changes[[#This Row],[Name]], $E$4:changes[[#This Row],[Type of change]], "Edit")),B2666)</f>
        <v>1</v>
      </c>
      <c r="C2667" s="20">
        <v>44903</v>
      </c>
      <c r="D2667" s="2" t="s">
        <v>2162</v>
      </c>
      <c r="E2667" t="s">
        <v>2034</v>
      </c>
      <c r="F2667" s="14" t="s">
        <v>1958</v>
      </c>
      <c r="G2667" s="137" t="s">
        <v>2074</v>
      </c>
      <c r="H2667" s="3" t="s">
        <v>442</v>
      </c>
      <c r="I2667" s="22" t="s">
        <v>1195</v>
      </c>
      <c r="J2667" s="27" t="s">
        <v>2067</v>
      </c>
      <c r="K2667" s="3"/>
      <c r="M2667" s="3"/>
    </row>
    <row r="2668" spans="1:13" ht="15.75">
      <c r="A2668" t="s">
        <v>2028</v>
      </c>
      <c r="B2668">
        <f ca="1">IF(OR(changes[[#This Row],[Type]]="Checklist",changes[[#This Row],[Type]]="checklist-flat"),1+IF(changes[[#This Row],[Type of change]] = "Edit",COUNTIFS($I$4:changes[[#This Row],[Name]],changes[[#This Row],[Name]], $E$4:changes[[#This Row],[Type of change]], "Edit")),B2667)</f>
        <v>1</v>
      </c>
      <c r="C2668" s="20">
        <v>44903</v>
      </c>
      <c r="D2668" s="2" t="s">
        <v>2162</v>
      </c>
      <c r="E2668" t="s">
        <v>2034</v>
      </c>
      <c r="F2668" s="14" t="s">
        <v>1958</v>
      </c>
      <c r="G2668" s="137" t="s">
        <v>2074</v>
      </c>
      <c r="H2668" s="3" t="s">
        <v>442</v>
      </c>
      <c r="I2668" s="22" t="s">
        <v>1196</v>
      </c>
      <c r="J2668" s="27" t="s">
        <v>2067</v>
      </c>
      <c r="K2668" s="3"/>
      <c r="M2668" s="3"/>
    </row>
    <row r="2669" spans="1:13" ht="15.75">
      <c r="A2669" t="s">
        <v>2028</v>
      </c>
      <c r="B2669">
        <f ca="1">IF(OR(changes[[#This Row],[Type]]="Checklist",changes[[#This Row],[Type]]="checklist-flat"),1+IF(changes[[#This Row],[Type of change]] = "Edit",COUNTIFS($I$4:changes[[#This Row],[Name]],changes[[#This Row],[Name]], $E$4:changes[[#This Row],[Type of change]], "Edit")),B2668)</f>
        <v>1</v>
      </c>
      <c r="C2669" s="20">
        <v>44903</v>
      </c>
      <c r="D2669" s="2" t="s">
        <v>2162</v>
      </c>
      <c r="E2669" t="s">
        <v>2034</v>
      </c>
      <c r="F2669" s="14" t="s">
        <v>1958</v>
      </c>
      <c r="G2669" s="137" t="s">
        <v>2074</v>
      </c>
      <c r="H2669" s="3" t="s">
        <v>442</v>
      </c>
      <c r="I2669" s="22" t="s">
        <v>1197</v>
      </c>
      <c r="J2669" s="27" t="s">
        <v>2067</v>
      </c>
      <c r="K2669" s="3"/>
      <c r="M2669" s="3"/>
    </row>
    <row r="2670" spans="1:13" ht="15.75">
      <c r="A2670" t="s">
        <v>2028</v>
      </c>
      <c r="B2670">
        <f ca="1">IF(OR(changes[[#This Row],[Type]]="Checklist",changes[[#This Row],[Type]]="checklist-flat"),1+IF(changes[[#This Row],[Type of change]] = "Edit",COUNTIFS($I$4:changes[[#This Row],[Name]],changes[[#This Row],[Name]], $E$4:changes[[#This Row],[Type of change]], "Edit")),B2669)</f>
        <v>1</v>
      </c>
      <c r="C2670" s="20">
        <v>44903</v>
      </c>
      <c r="D2670" s="2" t="s">
        <v>2162</v>
      </c>
      <c r="E2670" t="s">
        <v>2034</v>
      </c>
      <c r="F2670" s="14" t="s">
        <v>1958</v>
      </c>
      <c r="G2670" s="137" t="s">
        <v>2074</v>
      </c>
      <c r="H2670" s="3" t="s">
        <v>442</v>
      </c>
      <c r="I2670" s="22" t="s">
        <v>1199</v>
      </c>
      <c r="J2670" s="27" t="s">
        <v>2067</v>
      </c>
      <c r="K2670" s="3"/>
      <c r="M2670" s="3"/>
    </row>
    <row r="2671" spans="1:13" ht="15.75">
      <c r="A2671" t="s">
        <v>2028</v>
      </c>
      <c r="B2671">
        <f ca="1">IF(OR(changes[[#This Row],[Type]]="Checklist",changes[[#This Row],[Type]]="checklist-flat"),1+IF(changes[[#This Row],[Type of change]] = "Edit",COUNTIFS($I$4:changes[[#This Row],[Name]],changes[[#This Row],[Name]], $E$4:changes[[#This Row],[Type of change]], "Edit")),B2670)</f>
        <v>1</v>
      </c>
      <c r="C2671" s="20">
        <v>44903</v>
      </c>
      <c r="D2671" s="2" t="s">
        <v>2162</v>
      </c>
      <c r="E2671" t="s">
        <v>2034</v>
      </c>
      <c r="F2671" s="14" t="s">
        <v>1958</v>
      </c>
      <c r="G2671" s="137" t="s">
        <v>2074</v>
      </c>
      <c r="H2671" s="3" t="s">
        <v>442</v>
      </c>
      <c r="I2671" s="22" t="s">
        <v>1200</v>
      </c>
      <c r="J2671" s="27" t="s">
        <v>2067</v>
      </c>
      <c r="K2671" s="3"/>
      <c r="M2671" s="3"/>
    </row>
    <row r="2672" spans="1:13" ht="15.75">
      <c r="A2672" t="s">
        <v>2028</v>
      </c>
      <c r="B2672">
        <f ca="1">IF(OR(changes[[#This Row],[Type]]="Checklist",changes[[#This Row],[Type]]="checklist-flat"),1+IF(changes[[#This Row],[Type of change]] = "Edit",COUNTIFS($I$4:changes[[#This Row],[Name]],changes[[#This Row],[Name]], $E$4:changes[[#This Row],[Type of change]], "Edit")),B2671)</f>
        <v>1</v>
      </c>
      <c r="C2672" s="20">
        <v>44903</v>
      </c>
      <c r="D2672" s="2" t="s">
        <v>2162</v>
      </c>
      <c r="E2672" t="s">
        <v>2034</v>
      </c>
      <c r="F2672" s="14" t="s">
        <v>1958</v>
      </c>
      <c r="G2672" s="137" t="s">
        <v>2074</v>
      </c>
      <c r="H2672" s="3" t="s">
        <v>15</v>
      </c>
      <c r="I2672" s="22" t="s">
        <v>2097</v>
      </c>
      <c r="J2672" s="27"/>
      <c r="K2672" s="3"/>
      <c r="M2672" s="3"/>
    </row>
    <row r="2673" spans="1:13" ht="15.75">
      <c r="A2673" t="s">
        <v>2028</v>
      </c>
      <c r="B2673">
        <f ca="1">IF(OR(changes[[#This Row],[Type]]="Checklist",changes[[#This Row],[Type]]="checklist-flat"),1+IF(changes[[#This Row],[Type of change]] = "Edit",COUNTIFS($I$4:changes[[#This Row],[Name]],changes[[#This Row],[Name]], $E$4:changes[[#This Row],[Type of change]], "Edit")),B2672)</f>
        <v>1</v>
      </c>
      <c r="C2673" s="20">
        <v>44903</v>
      </c>
      <c r="D2673" s="2" t="s">
        <v>2162</v>
      </c>
      <c r="E2673" t="s">
        <v>2034</v>
      </c>
      <c r="F2673" s="14" t="s">
        <v>1958</v>
      </c>
      <c r="G2673" s="137" t="s">
        <v>2074</v>
      </c>
      <c r="H2673" s="3" t="s">
        <v>442</v>
      </c>
      <c r="I2673" s="22" t="s">
        <v>2057</v>
      </c>
      <c r="J2673" s="27" t="s">
        <v>2058</v>
      </c>
      <c r="K2673" s="3"/>
      <c r="M2673" s="3"/>
    </row>
    <row r="2674" spans="1:13" ht="15.75">
      <c r="A2674" t="s">
        <v>2028</v>
      </c>
      <c r="B2674">
        <f ca="1">IF(OR(changes[[#This Row],[Type]]="Checklist",changes[[#This Row],[Type]]="checklist-flat"),1+IF(changes[[#This Row],[Type of change]] = "Edit",COUNTIFS($I$4:changes[[#This Row],[Name]],changes[[#This Row],[Name]], $E$4:changes[[#This Row],[Type of change]], "Edit")),B2673)</f>
        <v>1</v>
      </c>
      <c r="C2674" s="20">
        <v>44903</v>
      </c>
      <c r="D2674" s="2" t="s">
        <v>2162</v>
      </c>
      <c r="E2674" t="s">
        <v>2034</v>
      </c>
      <c r="F2674" s="14" t="s">
        <v>1958</v>
      </c>
      <c r="G2674" s="137" t="s">
        <v>2074</v>
      </c>
      <c r="H2674" s="3" t="s">
        <v>15</v>
      </c>
      <c r="I2674" s="22" t="s">
        <v>2098</v>
      </c>
      <c r="J2674" s="27"/>
      <c r="K2674" s="3"/>
      <c r="M2674" s="3"/>
    </row>
    <row r="2675" spans="1:13" ht="15.75">
      <c r="A2675" t="s">
        <v>2028</v>
      </c>
      <c r="B2675">
        <f ca="1">IF(OR(changes[[#This Row],[Type]]="Checklist",changes[[#This Row],[Type]]="checklist-flat"),1+IF(changes[[#This Row],[Type of change]] = "Edit",COUNTIFS($I$4:changes[[#This Row],[Name]],changes[[#This Row],[Name]], $E$4:changes[[#This Row],[Type of change]], "Edit")),B2674)</f>
        <v>1</v>
      </c>
      <c r="C2675" s="20">
        <v>44903</v>
      </c>
      <c r="D2675" s="2" t="s">
        <v>2162</v>
      </c>
      <c r="E2675" t="s">
        <v>2034</v>
      </c>
      <c r="F2675" s="14" t="s">
        <v>1958</v>
      </c>
      <c r="G2675" s="137" t="s">
        <v>2074</v>
      </c>
      <c r="H2675" s="3" t="s">
        <v>442</v>
      </c>
      <c r="I2675" s="22" t="s">
        <v>2057</v>
      </c>
      <c r="J2675" s="27" t="s">
        <v>2058</v>
      </c>
      <c r="K2675" s="3"/>
      <c r="M2675" s="3"/>
    </row>
    <row r="2676" spans="1:13" ht="15.75">
      <c r="A2676" t="s">
        <v>2028</v>
      </c>
      <c r="B2676">
        <f ca="1">IF(OR(changes[[#This Row],[Type]]="Checklist",changes[[#This Row],[Type]]="checklist-flat"),1+IF(changes[[#This Row],[Type of change]] = "Edit",COUNTIFS($I$4:changes[[#This Row],[Name]],changes[[#This Row],[Name]], $E$4:changes[[#This Row],[Type of change]], "Edit")),B2675)</f>
        <v>1</v>
      </c>
      <c r="C2676" s="20">
        <v>44903</v>
      </c>
      <c r="D2676" s="2" t="s">
        <v>2162</v>
      </c>
      <c r="E2676" t="s">
        <v>2034</v>
      </c>
      <c r="F2676" s="14" t="s">
        <v>1958</v>
      </c>
      <c r="G2676" s="137" t="s">
        <v>2074</v>
      </c>
      <c r="H2676" s="3" t="s">
        <v>182</v>
      </c>
      <c r="I2676" s="22" t="s">
        <v>589</v>
      </c>
      <c r="J2676" s="27"/>
      <c r="K2676" s="3"/>
      <c r="M2676" s="3"/>
    </row>
    <row r="2677" spans="1:13" ht="15.75">
      <c r="A2677" t="s">
        <v>2028</v>
      </c>
      <c r="B2677">
        <f ca="1">IF(OR(changes[[#This Row],[Type]]="Checklist",changes[[#This Row],[Type]]="checklist-flat"),1+IF(changes[[#This Row],[Type of change]] = "Edit",COUNTIFS($I$4:changes[[#This Row],[Name]],changes[[#This Row],[Name]], $E$4:changes[[#This Row],[Type of change]], "Edit")),B2676)</f>
        <v>1</v>
      </c>
      <c r="C2677" s="20">
        <v>44903</v>
      </c>
      <c r="D2677" s="2" t="s">
        <v>2162</v>
      </c>
      <c r="E2677" t="s">
        <v>2034</v>
      </c>
      <c r="F2677" s="14" t="s">
        <v>1958</v>
      </c>
      <c r="G2677" s="137" t="s">
        <v>2074</v>
      </c>
      <c r="H2677" s="3" t="s">
        <v>15</v>
      </c>
      <c r="I2677" s="22" t="s">
        <v>590</v>
      </c>
      <c r="J2677" s="27"/>
      <c r="K2677" s="3"/>
      <c r="M2677" s="3"/>
    </row>
    <row r="2678" spans="1:13" ht="15.75">
      <c r="A2678" t="s">
        <v>2028</v>
      </c>
      <c r="B2678">
        <f ca="1">IF(OR(changes[[#This Row],[Type]]="Checklist",changes[[#This Row],[Type]]="checklist-flat"),1+IF(changes[[#This Row],[Type of change]] = "Edit",COUNTIFS($I$4:changes[[#This Row],[Name]],changes[[#This Row],[Name]], $E$4:changes[[#This Row],[Type of change]], "Edit")),B2677)</f>
        <v>1</v>
      </c>
      <c r="C2678" s="20">
        <v>44903</v>
      </c>
      <c r="D2678" s="2" t="s">
        <v>2162</v>
      </c>
      <c r="E2678" t="s">
        <v>2034</v>
      </c>
      <c r="F2678" s="14" t="s">
        <v>1958</v>
      </c>
      <c r="G2678" s="137" t="s">
        <v>2074</v>
      </c>
      <c r="H2678" s="3" t="s">
        <v>432</v>
      </c>
      <c r="I2678" s="22" t="s">
        <v>2099</v>
      </c>
      <c r="J2678" s="27"/>
      <c r="K2678" s="3"/>
      <c r="M2678" s="3"/>
    </row>
    <row r="2679" spans="1:13" ht="15.75">
      <c r="A2679" t="s">
        <v>2028</v>
      </c>
      <c r="B2679">
        <f ca="1">IF(OR(changes[[#This Row],[Type]]="Checklist",changes[[#This Row],[Type]]="checklist-flat"),1+IF(changes[[#This Row],[Type of change]] = "Edit",COUNTIFS($I$4:changes[[#This Row],[Name]],changes[[#This Row],[Name]], $E$4:changes[[#This Row],[Type of change]], "Edit")),B2678)</f>
        <v>1</v>
      </c>
      <c r="C2679" s="20">
        <v>44903</v>
      </c>
      <c r="D2679" s="2" t="s">
        <v>2162</v>
      </c>
      <c r="E2679" t="s">
        <v>2034</v>
      </c>
      <c r="F2679" s="14" t="s">
        <v>1958</v>
      </c>
      <c r="G2679" s="137" t="s">
        <v>2074</v>
      </c>
      <c r="H2679" s="3" t="s">
        <v>15</v>
      </c>
      <c r="I2679" s="22" t="s">
        <v>2100</v>
      </c>
      <c r="J2679" s="27"/>
      <c r="K2679" s="3"/>
      <c r="M2679" s="3"/>
    </row>
    <row r="2680" spans="1:13" ht="15.75">
      <c r="A2680" t="s">
        <v>2028</v>
      </c>
      <c r="B2680">
        <f ca="1">IF(OR(changes[[#This Row],[Type]]="Checklist",changes[[#This Row],[Type]]="checklist-flat"),1+IF(changes[[#This Row],[Type of change]] = "Edit",COUNTIFS($I$4:changes[[#This Row],[Name]],changes[[#This Row],[Name]], $E$4:changes[[#This Row],[Type of change]], "Edit")),B2679)</f>
        <v>1</v>
      </c>
      <c r="C2680" s="20">
        <v>44903</v>
      </c>
      <c r="D2680" s="2" t="s">
        <v>2162</v>
      </c>
      <c r="E2680" t="s">
        <v>2034</v>
      </c>
      <c r="F2680" s="14" t="s">
        <v>1958</v>
      </c>
      <c r="G2680" s="137" t="s">
        <v>2074</v>
      </c>
      <c r="H2680" s="3" t="s">
        <v>15</v>
      </c>
      <c r="I2680" s="22" t="s">
        <v>2101</v>
      </c>
      <c r="J2680" s="27"/>
      <c r="K2680" s="3"/>
      <c r="M2680" s="3"/>
    </row>
    <row r="2681" spans="1:13" ht="15.75">
      <c r="A2681" t="s">
        <v>2028</v>
      </c>
      <c r="B2681">
        <f ca="1">IF(OR(changes[[#This Row],[Type]]="Checklist",changes[[#This Row],[Type]]="checklist-flat"),1+IF(changes[[#This Row],[Type of change]] = "Edit",COUNTIFS($I$4:changes[[#This Row],[Name]],changes[[#This Row],[Name]], $E$4:changes[[#This Row],[Type of change]], "Edit")),B2680)</f>
        <v>1</v>
      </c>
      <c r="C2681" s="20">
        <v>44903</v>
      </c>
      <c r="D2681" s="2" t="s">
        <v>2162</v>
      </c>
      <c r="E2681" t="s">
        <v>2034</v>
      </c>
      <c r="F2681" s="14" t="s">
        <v>1958</v>
      </c>
      <c r="G2681" s="137" t="s">
        <v>2074</v>
      </c>
      <c r="H2681" s="3" t="s">
        <v>15</v>
      </c>
      <c r="I2681" s="22" t="s">
        <v>2102</v>
      </c>
      <c r="J2681" s="27"/>
      <c r="K2681" s="3"/>
      <c r="M2681" s="3"/>
    </row>
    <row r="2682" spans="1:13" ht="15.75">
      <c r="A2682" t="s">
        <v>2028</v>
      </c>
      <c r="B2682">
        <f ca="1">IF(OR(changes[[#This Row],[Type]]="Checklist",changes[[#This Row],[Type]]="checklist-flat"),1+IF(changes[[#This Row],[Type of change]] = "Edit",COUNTIFS($I$4:changes[[#This Row],[Name]],changes[[#This Row],[Name]], $E$4:changes[[#This Row],[Type of change]], "Edit")),B2681)</f>
        <v>1</v>
      </c>
      <c r="C2682" s="20">
        <v>44903</v>
      </c>
      <c r="D2682" s="2" t="s">
        <v>2162</v>
      </c>
      <c r="E2682" t="s">
        <v>2034</v>
      </c>
      <c r="F2682" s="14" t="s">
        <v>1958</v>
      </c>
      <c r="G2682" s="137" t="s">
        <v>2074</v>
      </c>
      <c r="H2682" s="3" t="s">
        <v>442</v>
      </c>
      <c r="I2682" s="22" t="s">
        <v>2057</v>
      </c>
      <c r="J2682" s="27" t="s">
        <v>2058</v>
      </c>
      <c r="K2682" s="3"/>
      <c r="M2682" s="3"/>
    </row>
    <row r="2683" spans="1:13" ht="15.75">
      <c r="A2683" t="s">
        <v>2028</v>
      </c>
      <c r="B2683">
        <f ca="1">IF(OR(changes[[#This Row],[Type]]="Checklist",changes[[#This Row],[Type]]="checklist-flat"),1+IF(changes[[#This Row],[Type of change]] = "Edit",COUNTIFS($I$4:changes[[#This Row],[Name]],changes[[#This Row],[Name]], $E$4:changes[[#This Row],[Type of change]], "Edit")),B2682)</f>
        <v>1</v>
      </c>
      <c r="C2683" s="20">
        <v>44903</v>
      </c>
      <c r="D2683" s="2" t="s">
        <v>2162</v>
      </c>
      <c r="E2683" t="s">
        <v>2034</v>
      </c>
      <c r="F2683" s="14" t="s">
        <v>1958</v>
      </c>
      <c r="G2683" s="137" t="s">
        <v>2103</v>
      </c>
      <c r="H2683" s="3" t="s">
        <v>430</v>
      </c>
      <c r="I2683" s="22" t="s">
        <v>2103</v>
      </c>
      <c r="J2683" s="27"/>
      <c r="K2683" s="3"/>
      <c r="M2683" s="3"/>
    </row>
    <row r="2684" spans="1:13" ht="15.75">
      <c r="A2684" t="s">
        <v>2028</v>
      </c>
      <c r="B2684">
        <f ca="1">IF(OR(changes[[#This Row],[Type]]="Checklist",changes[[#This Row],[Type]]="checklist-flat"),1+IF(changes[[#This Row],[Type of change]] = "Edit",COUNTIFS($I$4:changes[[#This Row],[Name]],changes[[#This Row],[Name]], $E$4:changes[[#This Row],[Type of change]], "Edit")),B2683)</f>
        <v>1</v>
      </c>
      <c r="C2684" s="20">
        <v>44903</v>
      </c>
      <c r="D2684" s="2" t="s">
        <v>2162</v>
      </c>
      <c r="E2684" t="s">
        <v>2034</v>
      </c>
      <c r="F2684" s="14" t="s">
        <v>1958</v>
      </c>
      <c r="G2684" s="137" t="s">
        <v>2103</v>
      </c>
      <c r="H2684" s="3" t="s">
        <v>15</v>
      </c>
      <c r="I2684" s="22" t="s">
        <v>2049</v>
      </c>
      <c r="J2684" s="27"/>
      <c r="K2684" s="3"/>
      <c r="M2684" s="3"/>
    </row>
    <row r="2685" spans="1:13" ht="15.75">
      <c r="A2685" t="s">
        <v>2028</v>
      </c>
      <c r="B2685">
        <f ca="1">IF(OR(changes[[#This Row],[Type]]="Checklist",changes[[#This Row],[Type]]="checklist-flat"),1+IF(changes[[#This Row],[Type of change]] = "Edit",COUNTIFS($I$4:changes[[#This Row],[Name]],changes[[#This Row],[Name]], $E$4:changes[[#This Row],[Type of change]], "Edit")),B2684)</f>
        <v>1</v>
      </c>
      <c r="C2685" s="20">
        <v>44903</v>
      </c>
      <c r="D2685" s="2" t="s">
        <v>2162</v>
      </c>
      <c r="E2685" t="s">
        <v>2034</v>
      </c>
      <c r="F2685" s="14" t="s">
        <v>1958</v>
      </c>
      <c r="G2685" s="137" t="s">
        <v>2103</v>
      </c>
      <c r="H2685" s="3" t="s">
        <v>15</v>
      </c>
      <c r="I2685" s="22" t="s">
        <v>2104</v>
      </c>
      <c r="J2685" s="27"/>
      <c r="K2685" s="3"/>
      <c r="M2685" s="3"/>
    </row>
    <row r="2686" spans="1:13" ht="15.75">
      <c r="A2686" t="s">
        <v>2028</v>
      </c>
      <c r="B2686">
        <f ca="1">IF(OR(changes[[#This Row],[Type]]="Checklist",changes[[#This Row],[Type]]="checklist-flat"),1+IF(changes[[#This Row],[Type of change]] = "Edit",COUNTIFS($I$4:changes[[#This Row],[Name]],changes[[#This Row],[Name]], $E$4:changes[[#This Row],[Type of change]], "Edit")),B2685)</f>
        <v>1</v>
      </c>
      <c r="C2686" s="20">
        <v>44903</v>
      </c>
      <c r="D2686" s="2" t="s">
        <v>2162</v>
      </c>
      <c r="E2686" t="s">
        <v>2034</v>
      </c>
      <c r="F2686" s="14" t="s">
        <v>1958</v>
      </c>
      <c r="G2686" s="137" t="s">
        <v>2103</v>
      </c>
      <c r="H2686" s="3" t="s">
        <v>442</v>
      </c>
      <c r="I2686" s="22" t="s">
        <v>858</v>
      </c>
      <c r="J2686" s="27" t="s">
        <v>2067</v>
      </c>
      <c r="K2686" s="3"/>
      <c r="M2686" s="3"/>
    </row>
    <row r="2687" spans="1:13" ht="15.75">
      <c r="A2687" t="s">
        <v>2028</v>
      </c>
      <c r="B2687">
        <f ca="1">IF(OR(changes[[#This Row],[Type]]="Checklist",changes[[#This Row],[Type]]="checklist-flat"),1+IF(changes[[#This Row],[Type of change]] = "Edit",COUNTIFS($I$4:changes[[#This Row],[Name]],changes[[#This Row],[Name]], $E$4:changes[[#This Row],[Type of change]], "Edit")),B2686)</f>
        <v>1</v>
      </c>
      <c r="C2687" s="20">
        <v>44903</v>
      </c>
      <c r="D2687" s="2" t="s">
        <v>2162</v>
      </c>
      <c r="E2687" t="s">
        <v>2034</v>
      </c>
      <c r="F2687" s="14" t="s">
        <v>1958</v>
      </c>
      <c r="G2687" s="137" t="s">
        <v>2103</v>
      </c>
      <c r="H2687" s="3" t="s">
        <v>442</v>
      </c>
      <c r="I2687" s="22" t="s">
        <v>2105</v>
      </c>
      <c r="J2687" s="27" t="s">
        <v>2067</v>
      </c>
      <c r="K2687" s="3"/>
      <c r="M2687" s="3"/>
    </row>
    <row r="2688" spans="1:13" ht="15.75">
      <c r="A2688" t="s">
        <v>2028</v>
      </c>
      <c r="B2688">
        <f ca="1">IF(OR(changes[[#This Row],[Type]]="Checklist",changes[[#This Row],[Type]]="checklist-flat"),1+IF(changes[[#This Row],[Type of change]] = "Edit",COUNTIFS($I$4:changes[[#This Row],[Name]],changes[[#This Row],[Name]], $E$4:changes[[#This Row],[Type of change]], "Edit")),B2687)</f>
        <v>1</v>
      </c>
      <c r="C2688" s="20">
        <v>44903</v>
      </c>
      <c r="D2688" s="2" t="s">
        <v>2162</v>
      </c>
      <c r="E2688" t="s">
        <v>2034</v>
      </c>
      <c r="F2688" s="14" t="s">
        <v>1958</v>
      </c>
      <c r="G2688" s="137" t="s">
        <v>2103</v>
      </c>
      <c r="H2688" s="3" t="s">
        <v>442</v>
      </c>
      <c r="I2688" s="22" t="s">
        <v>2106</v>
      </c>
      <c r="J2688" s="27" t="s">
        <v>2067</v>
      </c>
      <c r="K2688" s="3"/>
      <c r="M2688" s="3"/>
    </row>
    <row r="2689" spans="1:13" ht="15.75">
      <c r="A2689" t="s">
        <v>2028</v>
      </c>
      <c r="B2689">
        <f ca="1">IF(OR(changes[[#This Row],[Type]]="Checklist",changes[[#This Row],[Type]]="checklist-flat"),1+IF(changes[[#This Row],[Type of change]] = "Edit",COUNTIFS($I$4:changes[[#This Row],[Name]],changes[[#This Row],[Name]], $E$4:changes[[#This Row],[Type of change]], "Edit")),B2688)</f>
        <v>1</v>
      </c>
      <c r="C2689" s="20">
        <v>44903</v>
      </c>
      <c r="D2689" s="2" t="s">
        <v>2162</v>
      </c>
      <c r="E2689" t="s">
        <v>2034</v>
      </c>
      <c r="F2689" s="14" t="s">
        <v>1958</v>
      </c>
      <c r="G2689" s="137" t="s">
        <v>2103</v>
      </c>
      <c r="H2689" s="3" t="s">
        <v>442</v>
      </c>
      <c r="I2689" s="22" t="s">
        <v>2107</v>
      </c>
      <c r="J2689" s="27" t="s">
        <v>2067</v>
      </c>
      <c r="K2689" s="3"/>
      <c r="M2689" s="3"/>
    </row>
    <row r="2690" spans="1:13" ht="15.75">
      <c r="A2690" t="s">
        <v>2028</v>
      </c>
      <c r="B2690">
        <f ca="1">IF(OR(changes[[#This Row],[Type]]="Checklist",changes[[#This Row],[Type]]="checklist-flat"),1+IF(changes[[#This Row],[Type of change]] = "Edit",COUNTIFS($I$4:changes[[#This Row],[Name]],changes[[#This Row],[Name]], $E$4:changes[[#This Row],[Type of change]], "Edit")),B2689)</f>
        <v>1</v>
      </c>
      <c r="C2690" s="20">
        <v>44903</v>
      </c>
      <c r="D2690" s="2" t="s">
        <v>2162</v>
      </c>
      <c r="E2690" t="s">
        <v>2034</v>
      </c>
      <c r="F2690" s="14" t="s">
        <v>1958</v>
      </c>
      <c r="G2690" s="137" t="s">
        <v>2103</v>
      </c>
      <c r="H2690" s="3" t="s">
        <v>442</v>
      </c>
      <c r="I2690" s="22" t="s">
        <v>2108</v>
      </c>
      <c r="J2690" s="27" t="s">
        <v>2067</v>
      </c>
      <c r="K2690" s="3"/>
      <c r="M2690" s="3"/>
    </row>
    <row r="2691" spans="1:13" ht="15.75">
      <c r="A2691" t="s">
        <v>2028</v>
      </c>
      <c r="B2691">
        <f ca="1">IF(OR(changes[[#This Row],[Type]]="Checklist",changes[[#This Row],[Type]]="checklist-flat"),1+IF(changes[[#This Row],[Type of change]] = "Edit",COUNTIFS($I$4:changes[[#This Row],[Name]],changes[[#This Row],[Name]], $E$4:changes[[#This Row],[Type of change]], "Edit")),B2690)</f>
        <v>1</v>
      </c>
      <c r="C2691" s="20">
        <v>44903</v>
      </c>
      <c r="D2691" s="2" t="s">
        <v>2162</v>
      </c>
      <c r="E2691" t="s">
        <v>2034</v>
      </c>
      <c r="F2691" s="14" t="s">
        <v>1958</v>
      </c>
      <c r="G2691" s="137" t="s">
        <v>2103</v>
      </c>
      <c r="H2691" s="3" t="s">
        <v>442</v>
      </c>
      <c r="I2691" s="22" t="s">
        <v>2109</v>
      </c>
      <c r="J2691" s="27" t="s">
        <v>2067</v>
      </c>
      <c r="K2691" s="3"/>
      <c r="M2691" s="3"/>
    </row>
    <row r="2692" spans="1:13" ht="15.75">
      <c r="A2692" t="s">
        <v>2028</v>
      </c>
      <c r="B2692">
        <f ca="1">IF(OR(changes[[#This Row],[Type]]="Checklist",changes[[#This Row],[Type]]="checklist-flat"),1+IF(changes[[#This Row],[Type of change]] = "Edit",COUNTIFS($I$4:changes[[#This Row],[Name]],changes[[#This Row],[Name]], $E$4:changes[[#This Row],[Type of change]], "Edit")),B2691)</f>
        <v>1</v>
      </c>
      <c r="C2692" s="20">
        <v>44903</v>
      </c>
      <c r="D2692" s="2" t="s">
        <v>2162</v>
      </c>
      <c r="E2692" t="s">
        <v>2034</v>
      </c>
      <c r="F2692" s="14" t="s">
        <v>1958</v>
      </c>
      <c r="G2692" s="137" t="s">
        <v>2103</v>
      </c>
      <c r="H2692" s="3" t="s">
        <v>442</v>
      </c>
      <c r="I2692" s="22" t="s">
        <v>2110</v>
      </c>
      <c r="J2692" s="27" t="s">
        <v>2067</v>
      </c>
      <c r="K2692" s="3"/>
      <c r="M2692" s="3"/>
    </row>
    <row r="2693" spans="1:13" ht="15.75">
      <c r="A2693" t="s">
        <v>2028</v>
      </c>
      <c r="B2693">
        <f ca="1">IF(OR(changes[[#This Row],[Type]]="Checklist",changes[[#This Row],[Type]]="checklist-flat"),1+IF(changes[[#This Row],[Type of change]] = "Edit",COUNTIFS($I$4:changes[[#This Row],[Name]],changes[[#This Row],[Name]], $E$4:changes[[#This Row],[Type of change]], "Edit")),B2692)</f>
        <v>1</v>
      </c>
      <c r="C2693" s="20">
        <v>44903</v>
      </c>
      <c r="D2693" s="2" t="s">
        <v>2162</v>
      </c>
      <c r="E2693" t="s">
        <v>2034</v>
      </c>
      <c r="F2693" s="14" t="s">
        <v>1958</v>
      </c>
      <c r="G2693" s="137" t="s">
        <v>2103</v>
      </c>
      <c r="H2693" s="3" t="s">
        <v>182</v>
      </c>
      <c r="I2693" s="22" t="s">
        <v>2111</v>
      </c>
      <c r="J2693" s="27"/>
      <c r="K2693" s="3"/>
      <c r="M2693" s="3"/>
    </row>
    <row r="2694" spans="1:13" ht="15.75">
      <c r="A2694" t="s">
        <v>2028</v>
      </c>
      <c r="B2694">
        <f ca="1">IF(OR(changes[[#This Row],[Type]]="Checklist",changes[[#This Row],[Type]]="checklist-flat"),1+IF(changes[[#This Row],[Type of change]] = "Edit",COUNTIFS($I$4:changes[[#This Row],[Name]],changes[[#This Row],[Name]], $E$4:changes[[#This Row],[Type of change]], "Edit")),B2693)</f>
        <v>1</v>
      </c>
      <c r="C2694" s="20">
        <v>44903</v>
      </c>
      <c r="D2694" s="2" t="s">
        <v>2162</v>
      </c>
      <c r="E2694" t="s">
        <v>2034</v>
      </c>
      <c r="F2694" s="14" t="s">
        <v>1958</v>
      </c>
      <c r="G2694" s="137" t="s">
        <v>2103</v>
      </c>
      <c r="H2694" s="3" t="s">
        <v>15</v>
      </c>
      <c r="I2694" s="22" t="s">
        <v>863</v>
      </c>
      <c r="J2694" s="27"/>
      <c r="K2694" s="3"/>
      <c r="M2694" s="3"/>
    </row>
    <row r="2695" spans="1:13" ht="15.75">
      <c r="A2695" t="s">
        <v>2028</v>
      </c>
      <c r="B2695">
        <f ca="1">IF(OR(changes[[#This Row],[Type]]="Checklist",changes[[#This Row],[Type]]="checklist-flat"),1+IF(changes[[#This Row],[Type of change]] = "Edit",COUNTIFS($I$4:changes[[#This Row],[Name]],changes[[#This Row],[Name]], $E$4:changes[[#This Row],[Type of change]], "Edit")),B2694)</f>
        <v>1</v>
      </c>
      <c r="C2695" s="20">
        <v>44903</v>
      </c>
      <c r="D2695" s="2" t="s">
        <v>2162</v>
      </c>
      <c r="E2695" t="s">
        <v>2034</v>
      </c>
      <c r="F2695" s="14" t="s">
        <v>1958</v>
      </c>
      <c r="G2695" s="137" t="s">
        <v>2103</v>
      </c>
      <c r="H2695" s="3" t="s">
        <v>24</v>
      </c>
      <c r="I2695" s="22" t="s">
        <v>2112</v>
      </c>
      <c r="J2695" s="27"/>
      <c r="K2695" s="3"/>
      <c r="M2695" s="3"/>
    </row>
    <row r="2696" spans="1:13" ht="15.75">
      <c r="A2696" t="s">
        <v>2028</v>
      </c>
      <c r="B2696">
        <f ca="1">IF(OR(changes[[#This Row],[Type]]="Checklist",changes[[#This Row],[Type]]="checklist-flat"),1+IF(changes[[#This Row],[Type of change]] = "Edit",COUNTIFS($I$4:changes[[#This Row],[Name]],changes[[#This Row],[Name]], $E$4:changes[[#This Row],[Type of change]], "Edit")),B2695)</f>
        <v>1</v>
      </c>
      <c r="C2696" s="20">
        <v>44903</v>
      </c>
      <c r="D2696" s="2" t="s">
        <v>2162</v>
      </c>
      <c r="E2696" t="s">
        <v>2034</v>
      </c>
      <c r="F2696" s="14" t="s">
        <v>1958</v>
      </c>
      <c r="G2696" s="137" t="s">
        <v>2113</v>
      </c>
      <c r="H2696" s="3" t="s">
        <v>430</v>
      </c>
      <c r="I2696" s="22" t="s">
        <v>2113</v>
      </c>
      <c r="J2696" s="27"/>
      <c r="K2696" s="3"/>
      <c r="M2696" s="3"/>
    </row>
    <row r="2697" spans="1:13" ht="15.75">
      <c r="A2697" t="s">
        <v>2028</v>
      </c>
      <c r="B2697">
        <f ca="1">IF(OR(changes[[#This Row],[Type]]="Checklist",changes[[#This Row],[Type]]="checklist-flat"),1+IF(changes[[#This Row],[Type of change]] = "Edit",COUNTIFS($I$4:changes[[#This Row],[Name]],changes[[#This Row],[Name]], $E$4:changes[[#This Row],[Type of change]], "Edit")),B2696)</f>
        <v>1</v>
      </c>
      <c r="C2697" s="20">
        <v>44903</v>
      </c>
      <c r="D2697" s="2" t="s">
        <v>2162</v>
      </c>
      <c r="E2697" t="s">
        <v>2034</v>
      </c>
      <c r="F2697" s="14" t="s">
        <v>1958</v>
      </c>
      <c r="G2697" s="137" t="s">
        <v>2113</v>
      </c>
      <c r="H2697" s="3" t="s">
        <v>15</v>
      </c>
      <c r="I2697" s="22" t="s">
        <v>2114</v>
      </c>
      <c r="J2697" s="27"/>
      <c r="K2697" s="3"/>
      <c r="M2697" s="3"/>
    </row>
    <row r="2698" spans="1:13" ht="15.75">
      <c r="A2698" t="s">
        <v>2028</v>
      </c>
      <c r="B2698">
        <f ca="1">IF(OR(changes[[#This Row],[Type]]="Checklist",changes[[#This Row],[Type]]="checklist-flat"),1+IF(changes[[#This Row],[Type of change]] = "Edit",COUNTIFS($I$4:changes[[#This Row],[Name]],changes[[#This Row],[Name]], $E$4:changes[[#This Row],[Type of change]], "Edit")),B2697)</f>
        <v>1</v>
      </c>
      <c r="C2698" s="20">
        <v>44903</v>
      </c>
      <c r="D2698" s="2" t="s">
        <v>2162</v>
      </c>
      <c r="E2698" t="s">
        <v>2034</v>
      </c>
      <c r="F2698" s="14" t="s">
        <v>1958</v>
      </c>
      <c r="G2698" s="137" t="s">
        <v>2113</v>
      </c>
      <c r="H2698" s="3" t="s">
        <v>24</v>
      </c>
      <c r="I2698" s="22" t="s">
        <v>2112</v>
      </c>
      <c r="J2698" s="27"/>
      <c r="K2698" s="3"/>
      <c r="M2698" s="3"/>
    </row>
    <row r="2699" spans="1:13" ht="15.75">
      <c r="A2699" t="s">
        <v>2028</v>
      </c>
      <c r="B2699">
        <f ca="1">IF(OR(changes[[#This Row],[Type]]="Checklist",changes[[#This Row],[Type]]="checklist-flat"),1+IF(changes[[#This Row],[Type of change]] = "Edit",COUNTIFS($I$4:changes[[#This Row],[Name]],changes[[#This Row],[Name]], $E$4:changes[[#This Row],[Type of change]], "Edit")),B2698)</f>
        <v>1</v>
      </c>
      <c r="C2699" s="20">
        <v>44903</v>
      </c>
      <c r="D2699" s="2" t="s">
        <v>2162</v>
      </c>
      <c r="E2699" t="s">
        <v>2034</v>
      </c>
      <c r="F2699" s="14" t="s">
        <v>1958</v>
      </c>
      <c r="G2699" s="137" t="s">
        <v>2113</v>
      </c>
      <c r="H2699" s="3" t="s">
        <v>15</v>
      </c>
      <c r="I2699" s="22" t="s">
        <v>2115</v>
      </c>
      <c r="J2699" s="27"/>
      <c r="K2699" s="3"/>
      <c r="M2699" s="3"/>
    </row>
    <row r="2700" spans="1:13" ht="15.75">
      <c r="A2700" t="s">
        <v>2028</v>
      </c>
      <c r="B2700">
        <f ca="1">IF(OR(changes[[#This Row],[Type]]="Checklist",changes[[#This Row],[Type]]="checklist-flat"),1+IF(changes[[#This Row],[Type of change]] = "Edit",COUNTIFS($I$4:changes[[#This Row],[Name]],changes[[#This Row],[Name]], $E$4:changes[[#This Row],[Type of change]], "Edit")),B2699)</f>
        <v>1</v>
      </c>
      <c r="C2700" s="20">
        <v>44903</v>
      </c>
      <c r="D2700" s="2" t="s">
        <v>2162</v>
      </c>
      <c r="E2700" t="s">
        <v>2034</v>
      </c>
      <c r="F2700" s="14" t="s">
        <v>1958</v>
      </c>
      <c r="G2700" s="137" t="s">
        <v>2113</v>
      </c>
      <c r="H2700" s="3" t="s">
        <v>15</v>
      </c>
      <c r="I2700" s="22" t="s">
        <v>2116</v>
      </c>
      <c r="J2700" s="27"/>
      <c r="K2700" s="3"/>
      <c r="M2700" s="3"/>
    </row>
    <row r="2701" spans="1:13" ht="15.75">
      <c r="A2701" t="s">
        <v>2028</v>
      </c>
      <c r="B2701">
        <f ca="1">IF(OR(changes[[#This Row],[Type]]="Checklist",changes[[#This Row],[Type]]="checklist-flat"),1+IF(changes[[#This Row],[Type of change]] = "Edit",COUNTIFS($I$4:changes[[#This Row],[Name]],changes[[#This Row],[Name]], $E$4:changes[[#This Row],[Type of change]], "Edit")),B2700)</f>
        <v>1</v>
      </c>
      <c r="C2701" s="20">
        <v>44903</v>
      </c>
      <c r="D2701" s="2" t="s">
        <v>2162</v>
      </c>
      <c r="E2701" t="s">
        <v>2034</v>
      </c>
      <c r="F2701" s="14" t="s">
        <v>1958</v>
      </c>
      <c r="G2701" s="137" t="s">
        <v>2113</v>
      </c>
      <c r="H2701" s="3" t="s">
        <v>15</v>
      </c>
      <c r="I2701" s="22" t="s">
        <v>2117</v>
      </c>
      <c r="J2701" s="27"/>
      <c r="K2701" s="3"/>
      <c r="M2701" s="3"/>
    </row>
    <row r="2702" spans="1:13" ht="15.75">
      <c r="A2702" t="s">
        <v>2028</v>
      </c>
      <c r="B2702">
        <f ca="1">IF(OR(changes[[#This Row],[Type]]="Checklist",changes[[#This Row],[Type]]="checklist-flat"),1+IF(changes[[#This Row],[Type of change]] = "Edit",COUNTIFS($I$4:changes[[#This Row],[Name]],changes[[#This Row],[Name]], $E$4:changes[[#This Row],[Type of change]], "Edit")),B2701)</f>
        <v>1</v>
      </c>
      <c r="C2702" s="20">
        <v>44903</v>
      </c>
      <c r="D2702" s="2" t="s">
        <v>2162</v>
      </c>
      <c r="E2702" t="s">
        <v>2034</v>
      </c>
      <c r="F2702" s="14" t="s">
        <v>1958</v>
      </c>
      <c r="G2702" s="137" t="s">
        <v>2113</v>
      </c>
      <c r="H2702" s="3" t="s">
        <v>15</v>
      </c>
      <c r="I2702" s="22" t="s">
        <v>2118</v>
      </c>
      <c r="J2702" s="27"/>
      <c r="K2702" s="3"/>
      <c r="M2702" s="3"/>
    </row>
    <row r="2703" spans="1:13" ht="15.75">
      <c r="A2703" t="s">
        <v>2028</v>
      </c>
      <c r="B2703">
        <f ca="1">IF(OR(changes[[#This Row],[Type]]="Checklist",changes[[#This Row],[Type]]="checklist-flat"),1+IF(changes[[#This Row],[Type of change]] = "Edit",COUNTIFS($I$4:changes[[#This Row],[Name]],changes[[#This Row],[Name]], $E$4:changes[[#This Row],[Type of change]], "Edit")),B2702)</f>
        <v>1</v>
      </c>
      <c r="C2703" s="20">
        <v>44903</v>
      </c>
      <c r="D2703" s="2" t="s">
        <v>2162</v>
      </c>
      <c r="E2703" t="s">
        <v>2034</v>
      </c>
      <c r="F2703" s="14" t="s">
        <v>1958</v>
      </c>
      <c r="G2703" s="137" t="s">
        <v>2113</v>
      </c>
      <c r="H2703" s="3" t="s">
        <v>15</v>
      </c>
      <c r="I2703" s="22" t="s">
        <v>2119</v>
      </c>
      <c r="J2703" s="27"/>
      <c r="K2703" s="3"/>
      <c r="M2703" s="3"/>
    </row>
    <row r="2704" spans="1:13" ht="15.75">
      <c r="A2704" t="s">
        <v>2028</v>
      </c>
      <c r="B2704">
        <f ca="1">IF(OR(changes[[#This Row],[Type]]="Checklist",changes[[#This Row],[Type]]="checklist-flat"),1+IF(changes[[#This Row],[Type of change]] = "Edit",COUNTIFS($I$4:changes[[#This Row],[Name]],changes[[#This Row],[Name]], $E$4:changes[[#This Row],[Type of change]], "Edit")),B2703)</f>
        <v>1</v>
      </c>
      <c r="C2704" s="20">
        <v>44903</v>
      </c>
      <c r="D2704" s="2" t="s">
        <v>2162</v>
      </c>
      <c r="E2704" t="s">
        <v>2034</v>
      </c>
      <c r="F2704" s="14" t="s">
        <v>1958</v>
      </c>
      <c r="G2704" s="137" t="s">
        <v>2120</v>
      </c>
      <c r="H2704" s="3" t="s">
        <v>430</v>
      </c>
      <c r="I2704" s="22" t="s">
        <v>2120</v>
      </c>
      <c r="J2704" s="27"/>
      <c r="K2704" s="3"/>
      <c r="M2704" s="3"/>
    </row>
    <row r="2705" spans="1:13" ht="15.75">
      <c r="A2705" t="s">
        <v>2028</v>
      </c>
      <c r="B2705">
        <f ca="1">IF(OR(changes[[#This Row],[Type]]="Checklist",changes[[#This Row],[Type]]="checklist-flat"),1+IF(changes[[#This Row],[Type of change]] = "Edit",COUNTIFS($I$4:changes[[#This Row],[Name]],changes[[#This Row],[Name]], $E$4:changes[[#This Row],[Type of change]], "Edit")),B2704)</f>
        <v>1</v>
      </c>
      <c r="C2705" s="20">
        <v>44903</v>
      </c>
      <c r="D2705" s="2" t="s">
        <v>2162</v>
      </c>
      <c r="E2705" t="s">
        <v>2034</v>
      </c>
      <c r="F2705" s="14" t="s">
        <v>1958</v>
      </c>
      <c r="G2705" s="137" t="s">
        <v>2120</v>
      </c>
      <c r="H2705" s="3" t="s">
        <v>15</v>
      </c>
      <c r="I2705" s="22" t="s">
        <v>2121</v>
      </c>
      <c r="J2705" s="27"/>
      <c r="K2705" s="3"/>
      <c r="M2705" s="3"/>
    </row>
    <row r="2706" spans="1:13" ht="15.75">
      <c r="A2706" t="s">
        <v>2028</v>
      </c>
      <c r="B2706">
        <f ca="1">IF(OR(changes[[#This Row],[Type]]="Checklist",changes[[#This Row],[Type]]="checklist-flat"),1+IF(changes[[#This Row],[Type of change]] = "Edit",COUNTIFS($I$4:changes[[#This Row],[Name]],changes[[#This Row],[Name]], $E$4:changes[[#This Row],[Type of change]], "Edit")),B2705)</f>
        <v>1</v>
      </c>
      <c r="C2706" s="20">
        <v>44903</v>
      </c>
      <c r="D2706" s="2" t="s">
        <v>2162</v>
      </c>
      <c r="E2706" t="s">
        <v>2034</v>
      </c>
      <c r="F2706" s="14" t="s">
        <v>1958</v>
      </c>
      <c r="G2706" s="137" t="s">
        <v>2120</v>
      </c>
      <c r="H2706" s="3" t="s">
        <v>442</v>
      </c>
      <c r="I2706" s="22" t="s">
        <v>2122</v>
      </c>
      <c r="J2706" s="27" t="s">
        <v>1215</v>
      </c>
      <c r="K2706" s="3"/>
      <c r="M2706" s="3"/>
    </row>
    <row r="2707" spans="1:13" ht="15.75">
      <c r="A2707" t="s">
        <v>2028</v>
      </c>
      <c r="B2707">
        <f ca="1">IF(OR(changes[[#This Row],[Type]]="Checklist",changes[[#This Row],[Type]]="checklist-flat"),1+IF(changes[[#This Row],[Type of change]] = "Edit",COUNTIFS($I$4:changes[[#This Row],[Name]],changes[[#This Row],[Name]], $E$4:changes[[#This Row],[Type of change]], "Edit")),B2706)</f>
        <v>1</v>
      </c>
      <c r="C2707" s="20">
        <v>44903</v>
      </c>
      <c r="D2707" s="2" t="s">
        <v>2162</v>
      </c>
      <c r="E2707" t="s">
        <v>2034</v>
      </c>
      <c r="F2707" s="14" t="s">
        <v>1958</v>
      </c>
      <c r="G2707" s="137" t="s">
        <v>2120</v>
      </c>
      <c r="H2707" s="3" t="s">
        <v>442</v>
      </c>
      <c r="I2707" s="22" t="s">
        <v>2123</v>
      </c>
      <c r="J2707" s="27" t="s">
        <v>1215</v>
      </c>
      <c r="K2707" s="3"/>
      <c r="M2707" s="3"/>
    </row>
    <row r="2708" spans="1:13" ht="15.75">
      <c r="A2708" t="s">
        <v>2028</v>
      </c>
      <c r="B2708">
        <f ca="1">IF(OR(changes[[#This Row],[Type]]="Checklist",changes[[#This Row],[Type]]="checklist-flat"),1+IF(changes[[#This Row],[Type of change]] = "Edit",COUNTIFS($I$4:changes[[#This Row],[Name]],changes[[#This Row],[Name]], $E$4:changes[[#This Row],[Type of change]], "Edit")),B2707)</f>
        <v>1</v>
      </c>
      <c r="C2708" s="20">
        <v>44903</v>
      </c>
      <c r="D2708" s="2" t="s">
        <v>2162</v>
      </c>
      <c r="E2708" t="s">
        <v>2034</v>
      </c>
      <c r="F2708" s="14" t="s">
        <v>1958</v>
      </c>
      <c r="G2708" s="137" t="s">
        <v>2120</v>
      </c>
      <c r="H2708" s="3" t="s">
        <v>442</v>
      </c>
      <c r="I2708" s="22" t="s">
        <v>2124</v>
      </c>
      <c r="J2708" s="27" t="s">
        <v>1215</v>
      </c>
      <c r="K2708" s="3"/>
      <c r="M2708" s="3"/>
    </row>
    <row r="2709" spans="1:13" ht="15.75">
      <c r="A2709" t="s">
        <v>2028</v>
      </c>
      <c r="B2709">
        <f ca="1">IF(OR(changes[[#This Row],[Type]]="Checklist",changes[[#This Row],[Type]]="checklist-flat"),1+IF(changes[[#This Row],[Type of change]] = "Edit",COUNTIFS($I$4:changes[[#This Row],[Name]],changes[[#This Row],[Name]], $E$4:changes[[#This Row],[Type of change]], "Edit")),B2708)</f>
        <v>1</v>
      </c>
      <c r="C2709" s="20">
        <v>44903</v>
      </c>
      <c r="D2709" s="2" t="s">
        <v>2162</v>
      </c>
      <c r="E2709" t="s">
        <v>2034</v>
      </c>
      <c r="F2709" s="14" t="s">
        <v>1958</v>
      </c>
      <c r="G2709" s="137" t="s">
        <v>2120</v>
      </c>
      <c r="H2709" s="3" t="s">
        <v>442</v>
      </c>
      <c r="I2709" s="22" t="s">
        <v>2125</v>
      </c>
      <c r="J2709" s="27" t="s">
        <v>1215</v>
      </c>
      <c r="K2709" s="3"/>
      <c r="M2709" s="3"/>
    </row>
    <row r="2710" spans="1:13" ht="15.75">
      <c r="A2710" t="s">
        <v>2028</v>
      </c>
      <c r="B2710">
        <f ca="1">IF(OR(changes[[#This Row],[Type]]="Checklist",changes[[#This Row],[Type]]="checklist-flat"),1+IF(changes[[#This Row],[Type of change]] = "Edit",COUNTIFS($I$4:changes[[#This Row],[Name]],changes[[#This Row],[Name]], $E$4:changes[[#This Row],[Type of change]], "Edit")),B2709)</f>
        <v>1</v>
      </c>
      <c r="C2710" s="20">
        <v>44903</v>
      </c>
      <c r="D2710" s="2" t="s">
        <v>2162</v>
      </c>
      <c r="E2710" t="s">
        <v>2034</v>
      </c>
      <c r="F2710" s="14" t="s">
        <v>1958</v>
      </c>
      <c r="G2710" s="137" t="s">
        <v>2120</v>
      </c>
      <c r="H2710" s="3" t="s">
        <v>182</v>
      </c>
      <c r="I2710" s="22" t="s">
        <v>2126</v>
      </c>
      <c r="J2710" s="27"/>
      <c r="K2710" s="3"/>
      <c r="M2710" s="3"/>
    </row>
    <row r="2711" spans="1:13" ht="15.75">
      <c r="A2711" t="s">
        <v>2028</v>
      </c>
      <c r="B2711">
        <f ca="1">IF(OR(changes[[#This Row],[Type]]="Checklist",changes[[#This Row],[Type]]="checklist-flat"),1+IF(changes[[#This Row],[Type of change]] = "Edit",COUNTIFS($I$4:changes[[#This Row],[Name]],changes[[#This Row],[Name]], $E$4:changes[[#This Row],[Type of change]], "Edit")),B2710)</f>
        <v>1</v>
      </c>
      <c r="C2711" s="20">
        <v>44903</v>
      </c>
      <c r="D2711" s="2" t="s">
        <v>2162</v>
      </c>
      <c r="E2711" t="s">
        <v>2034</v>
      </c>
      <c r="F2711" s="14" t="s">
        <v>1958</v>
      </c>
      <c r="G2711" s="137" t="s">
        <v>2120</v>
      </c>
      <c r="H2711" s="3" t="s">
        <v>182</v>
      </c>
      <c r="I2711" s="22" t="s">
        <v>2127</v>
      </c>
      <c r="J2711" s="27"/>
      <c r="K2711" s="3"/>
      <c r="M2711" s="3"/>
    </row>
    <row r="2712" spans="1:13" ht="15.75">
      <c r="A2712" t="s">
        <v>2028</v>
      </c>
      <c r="B2712">
        <f ca="1">IF(OR(changes[[#This Row],[Type]]="Checklist",changes[[#This Row],[Type]]="checklist-flat"),1+IF(changes[[#This Row],[Type of change]] = "Edit",COUNTIFS($I$4:changes[[#This Row],[Name]],changes[[#This Row],[Name]], $E$4:changes[[#This Row],[Type of change]], "Edit")),B2711)</f>
        <v>1</v>
      </c>
      <c r="C2712" s="20">
        <v>44903</v>
      </c>
      <c r="D2712" s="2" t="s">
        <v>2162</v>
      </c>
      <c r="E2712" t="s">
        <v>2034</v>
      </c>
      <c r="F2712" s="14" t="s">
        <v>1958</v>
      </c>
      <c r="G2712" s="137" t="s">
        <v>2128</v>
      </c>
      <c r="H2712" s="3" t="s">
        <v>430</v>
      </c>
      <c r="I2712" s="22" t="s">
        <v>2128</v>
      </c>
      <c r="J2712" s="27"/>
      <c r="K2712" s="3"/>
      <c r="M2712" s="3"/>
    </row>
    <row r="2713" spans="1:13" ht="15.75">
      <c r="A2713" t="s">
        <v>2028</v>
      </c>
      <c r="B2713">
        <f ca="1">IF(OR(changes[[#This Row],[Type]]="Checklist",changes[[#This Row],[Type]]="checklist-flat"),1+IF(changes[[#This Row],[Type of change]] = "Edit",COUNTIFS($I$4:changes[[#This Row],[Name]],changes[[#This Row],[Name]], $E$4:changes[[#This Row],[Type of change]], "Edit")),B2712)</f>
        <v>1</v>
      </c>
      <c r="C2713" s="20">
        <v>44903</v>
      </c>
      <c r="D2713" s="2" t="s">
        <v>2162</v>
      </c>
      <c r="E2713" t="s">
        <v>2034</v>
      </c>
      <c r="F2713" s="14" t="s">
        <v>1958</v>
      </c>
      <c r="G2713" s="137" t="s">
        <v>2128</v>
      </c>
      <c r="H2713" s="3" t="s">
        <v>182</v>
      </c>
      <c r="I2713" s="22" t="s">
        <v>2129</v>
      </c>
      <c r="J2713" s="27"/>
      <c r="K2713" s="3"/>
      <c r="M2713" s="3"/>
    </row>
    <row r="2714" spans="1:13" ht="15.75">
      <c r="A2714" t="s">
        <v>2028</v>
      </c>
      <c r="B2714">
        <f ca="1">IF(OR(changes[[#This Row],[Type]]="Checklist",changes[[#This Row],[Type]]="checklist-flat"),1+IF(changes[[#This Row],[Type of change]] = "Edit",COUNTIFS($I$4:changes[[#This Row],[Name]],changes[[#This Row],[Name]], $E$4:changes[[#This Row],[Type of change]], "Edit")),B2713)</f>
        <v>1</v>
      </c>
      <c r="C2714" s="20">
        <v>44903</v>
      </c>
      <c r="D2714" s="2" t="s">
        <v>2162</v>
      </c>
      <c r="E2714" t="s">
        <v>2034</v>
      </c>
      <c r="F2714" s="14" t="s">
        <v>1958</v>
      </c>
      <c r="G2714" s="137" t="s">
        <v>2128</v>
      </c>
      <c r="H2714" s="3" t="s">
        <v>182</v>
      </c>
      <c r="I2714" s="22" t="s">
        <v>2130</v>
      </c>
      <c r="J2714" s="27"/>
      <c r="K2714" s="3"/>
      <c r="M2714" s="3"/>
    </row>
    <row r="2715" spans="1:13" ht="15.75">
      <c r="A2715" t="s">
        <v>2028</v>
      </c>
      <c r="B2715">
        <f ca="1">IF(OR(changes[[#This Row],[Type]]="Checklist",changes[[#This Row],[Type]]="checklist-flat"),1+IF(changes[[#This Row],[Type of change]] = "Edit",COUNTIFS($I$4:changes[[#This Row],[Name]],changes[[#This Row],[Name]], $E$4:changes[[#This Row],[Type of change]], "Edit")),B2714)</f>
        <v>1</v>
      </c>
      <c r="C2715" s="20">
        <v>44903</v>
      </c>
      <c r="D2715" s="2" t="s">
        <v>2162</v>
      </c>
      <c r="E2715" t="s">
        <v>2034</v>
      </c>
      <c r="F2715" s="14" t="s">
        <v>1958</v>
      </c>
      <c r="G2715" s="137" t="s">
        <v>2128</v>
      </c>
      <c r="H2715" s="3" t="s">
        <v>15</v>
      </c>
      <c r="I2715" s="22" t="s">
        <v>2131</v>
      </c>
      <c r="J2715" s="27"/>
      <c r="K2715" s="3"/>
      <c r="M2715" s="3"/>
    </row>
    <row r="2716" spans="1:13" ht="15.75">
      <c r="A2716" t="s">
        <v>2028</v>
      </c>
      <c r="B2716">
        <f ca="1">IF(OR(changes[[#This Row],[Type]]="Checklist",changes[[#This Row],[Type]]="checklist-flat"),1+IF(changes[[#This Row],[Type of change]] = "Edit",COUNTIFS($I$4:changes[[#This Row],[Name]],changes[[#This Row],[Name]], $E$4:changes[[#This Row],[Type of change]], "Edit")),B2715)</f>
        <v>1</v>
      </c>
      <c r="C2716" s="20">
        <v>44903</v>
      </c>
      <c r="D2716" s="2" t="s">
        <v>2162</v>
      </c>
      <c r="E2716" t="s">
        <v>2034</v>
      </c>
      <c r="F2716" s="14" t="s">
        <v>1958</v>
      </c>
      <c r="G2716" s="137" t="s">
        <v>2128</v>
      </c>
      <c r="H2716" s="3" t="s">
        <v>15</v>
      </c>
      <c r="I2716" s="22" t="s">
        <v>2132</v>
      </c>
      <c r="J2716" s="27"/>
      <c r="K2716" s="3"/>
      <c r="M2716" s="3"/>
    </row>
    <row r="2717" spans="1:13" ht="15.75">
      <c r="A2717" t="s">
        <v>2028</v>
      </c>
      <c r="B2717">
        <f ca="1">IF(OR(changes[[#This Row],[Type]]="Checklist",changes[[#This Row],[Type]]="checklist-flat"),1+IF(changes[[#This Row],[Type of change]] = "Edit",COUNTIFS($I$4:changes[[#This Row],[Name]],changes[[#This Row],[Name]], $E$4:changes[[#This Row],[Type of change]], "Edit")),B2716)</f>
        <v>1</v>
      </c>
      <c r="C2717" s="20">
        <v>44903</v>
      </c>
      <c r="D2717" s="2" t="s">
        <v>2162</v>
      </c>
      <c r="E2717" t="s">
        <v>2034</v>
      </c>
      <c r="F2717" s="14" t="s">
        <v>1958</v>
      </c>
      <c r="G2717" s="137" t="s">
        <v>2128</v>
      </c>
      <c r="H2717" s="3" t="s">
        <v>15</v>
      </c>
      <c r="I2717" s="22" t="s">
        <v>2133</v>
      </c>
      <c r="J2717" s="27"/>
      <c r="K2717" s="3"/>
      <c r="M2717" s="3"/>
    </row>
    <row r="2718" spans="1:13" ht="15.75">
      <c r="A2718" t="s">
        <v>2028</v>
      </c>
      <c r="B2718">
        <f ca="1">IF(OR(changes[[#This Row],[Type]]="Checklist",changes[[#This Row],[Type]]="checklist-flat"),1+IF(changes[[#This Row],[Type of change]] = "Edit",COUNTIFS($I$4:changes[[#This Row],[Name]],changes[[#This Row],[Name]], $E$4:changes[[#This Row],[Type of change]], "Edit")),B2717)</f>
        <v>1</v>
      </c>
      <c r="C2718" s="20">
        <v>44903</v>
      </c>
      <c r="D2718" s="2" t="s">
        <v>2162</v>
      </c>
      <c r="E2718" t="s">
        <v>2034</v>
      </c>
      <c r="F2718" s="14" t="s">
        <v>1958</v>
      </c>
      <c r="G2718" s="137" t="s">
        <v>2128</v>
      </c>
      <c r="H2718" s="3" t="s">
        <v>15</v>
      </c>
      <c r="I2718" s="22" t="s">
        <v>2134</v>
      </c>
      <c r="J2718" s="27"/>
      <c r="K2718" s="3"/>
      <c r="M2718" s="3"/>
    </row>
    <row r="2719" spans="1:13" ht="15.75">
      <c r="A2719" t="s">
        <v>2028</v>
      </c>
      <c r="B2719">
        <f ca="1">IF(OR(changes[[#This Row],[Type]]="Checklist",changes[[#This Row],[Type]]="checklist-flat"),1+IF(changes[[#This Row],[Type of change]] = "Edit",COUNTIFS($I$4:changes[[#This Row],[Name]],changes[[#This Row],[Name]], $E$4:changes[[#This Row],[Type of change]], "Edit")),B2718)</f>
        <v>1</v>
      </c>
      <c r="C2719" s="20">
        <v>44903</v>
      </c>
      <c r="D2719" s="2" t="s">
        <v>2162</v>
      </c>
      <c r="E2719" t="s">
        <v>2034</v>
      </c>
      <c r="F2719" s="14" t="s">
        <v>1958</v>
      </c>
      <c r="G2719" s="137" t="s">
        <v>2128</v>
      </c>
      <c r="H2719" s="3" t="s">
        <v>24</v>
      </c>
      <c r="I2719" s="22" t="s">
        <v>2135</v>
      </c>
      <c r="J2719" s="27"/>
      <c r="K2719" s="3"/>
      <c r="M2719" s="3"/>
    </row>
  </sheetData>
  <sheetProtection algorithmName="SHA-512" hashValue="nouMQt/5aLuE6XKbOIEMl7q0vs9cG2ROEP6OlExWqBkBQK3c+mPcrYZdGP5tQHh+M+BsPIjvvsakEzdey0+gaQ==" saltValue="WNXEVu+scTiXtvZBwmKmAQ==" spinCount="100000" sheet="1" selectLockedCells="1" sort="0" autoFilter="0" pivotTables="0" selectUnlockedCells="1"/>
  <protectedRanges>
    <protectedRange sqref="C3:K3 M3 C1973:J2021 N1973:N2063 E1813:E1972 N2065:N2209 C2022:K2256 C2325:G2340 D2398:G2399 J2398:K2399 J2258:J2261 H2257:J2257 C2257:G2261 K2257:K2261 C2464:J2465 H2469:H2474 H2466:J2468 C2466:G2474 C2341:J2345 J2400:J2463 I2483:J2500 N2211:N2544 C2346:K2390 D2391:K2397 C2391:C2399 K2511:K2519 C2475:H2476 I2469:J2476 C2477:J2482 C2262:K2324 C2400:F2463 N2564:N1048576 K2545:K1048576 C2483:H1048576 I2502:J1048576 M2545:M2587" name="Range1" securityDescriptor="O:WDG:WDD:(A;;CC;;;S-1-5-21-1998651556-1904430502-1845911597-49723)"/>
    <protectedRange sqref="I4:I378 I381:I424 F4:H424 C4:E448 M4:M472 M650:M672 M1284:M1291 M841:M862 M1272:M1282 M692:M837 M617:M648 M474:M543 M545:M615 C449:K1426 H1427:I1651 H1661:I1672 F425:K448 J4:K424 I1709:I1721 J1427:K1707 C1427:G1707 H1674:I1707 C1708:K1708 M1299:M1710 I1723:I1729 C1709:H1787 J1709:K1812 I1732:I1811 N1710:N1972 F1788:H1811 C1788:E1812 F1812:I1812 K1973:K2021 C1813:D1972 F1813:K1972" name="Range1_2" securityDescriptor="O:WDG:WDD:(A;;CC;;;S-1-5-21-1998651556-1904430502-1845911597-49723)"/>
    <protectedRange sqref="H1656:I1660 H1652:I1654" name="Range1_1_1" securityDescriptor="O:WDG:WDD:(A;;CC;;;S-1-5-21-1998651556-1904430502-1845911597-49723)"/>
    <protectedRange sqref="H2325:K2339 H2340:J2340 K2340:K2345 K2520:K2544 K2400:K2510" name="Range1_1" securityDescriptor="O:WDG:WDD:(A;;CC;;;S-1-5-21-1998651556-1904430502-1845911597-49723)"/>
    <protectedRange sqref="I2419:I2421 I2411:I2417 I2258:I2261" name="Range1_2_1" securityDescriptor="O:WDG:WDD:(A;;CC;;;S-1-5-21-1998651556-1904430502-1845911597-49723)"/>
    <protectedRange sqref="G2438:I2445 H2455:I2463 G2446:G2463" name="Range1_3" securityDescriptor="O:WDG:WDD:(A;;CC;;;S-1-5-21-1998651556-1904430502-1845911597-49723)"/>
    <protectedRange sqref="I2447:I2454" name="Range1_2_2" securityDescriptor="O:WDG:WDD:(A;;CC;;;S-1-5-21-1998651556-1904430502-1845911597-49723)"/>
  </protectedRanges>
  <phoneticPr fontId="2" type="noConversion"/>
  <conditionalFormatting sqref="A1:A3 A1:M2 A1973:A1048576">
    <cfRule type="cellIs" dxfId="296" priority="517" operator="equal">
      <formula>"Processing"</formula>
    </cfRule>
    <cfRule type="cellIs" dxfId="295" priority="518" operator="equal">
      <formula>"Implemented"</formula>
    </cfRule>
    <cfRule type="cellIs" dxfId="294" priority="519" operator="equal">
      <formula>"Denied"</formula>
    </cfRule>
    <cfRule type="cellIs" dxfId="293" priority="520" operator="equal">
      <formula>"Approved"</formula>
    </cfRule>
  </conditionalFormatting>
  <conditionalFormatting sqref="B1:M3 B1973:J2000 L1973:M2000 B2001:M2112 H2113:M2113 C2114:M2114 E2042:E2147 B2115:M2159 J2179:M2180 B2179:H2180 B2162:M2178 B2160:K2161 M2160:M2161 L2159:L2167 J2212:K2214 I2210:K2211 B2210:G2214 B2181:M2209 B2215:J2249 J2263 J2265 G2265:H2265 G2263:H2263 G2264:J2264 G2251:J2257 G2266:J2273 H2282 H2278:I2281 J2278:J2285 H2284 H2283:I2283 H2285:I2286 J2289 H2286:J2288 H2289 H2274:J2277 G2274:G2317 B2273:B2289 D2250:J2250 M2325:M2340 J2341:M2360 F2341:I2341 F2346:I2346 F2351:I2351 B2346:F2360 F2356:I2356 C2325:G2340 J2398:M2399 B2445:J2445 B2464:J2464 C2464:G2468 B2454:J2454 M2447:M2454 B2411:J2411 M2412:M2417 C2341:F2345 G2262:J2262 J2258:J2261 G2257:G2261 D2251:F2289 K2210:M2289 B2465:G2474 B2475:J2475 L2411:M2411 L2445:M2445 B2400:J2400 L2400:M2400 B2483:D2519 L2482:M2519 B2520:J2544 B2361:M2390 B2391:B2399 D2391:M2397 D2398:G2399 B2476:G2476 D2482 J2477:M2481 C2475:G2476 B2477:B2482 D2477:G2481 L2520 L2521:M2544 C2290:M2324 G2399:K2424 B2445:B2456 B2458:B2468 C2400:F2456 C2458:F2463 G2445:K2456 K2400:L2456 L2454:M2456 L2458:M2476 G2458:K2482 K2458:K2510 B2456:J2456 B2458:J2458 B2457:M2457 B2564:L2564 J2565:L2587 C2564:G2587 L2564:L2587 B2565:H2587 G2545:M2563 B2545:B2587 B2588:M1048576">
    <cfRule type="expression" dxfId="292" priority="1334">
      <formula>$H1= "section"</formula>
    </cfRule>
    <cfRule type="expression" dxfId="291" priority="1335">
      <formula>OR($H1 = "checklist",$H1= "checklist-flat")</formula>
    </cfRule>
  </conditionalFormatting>
  <conditionalFormatting sqref="A4:A7 A9:A1704 A1729:A2087">
    <cfRule type="cellIs" dxfId="290" priority="430" operator="equal">
      <formula>"Processing"</formula>
    </cfRule>
    <cfRule type="cellIs" dxfId="289" priority="431" operator="equal">
      <formula>"Implemented"</formula>
    </cfRule>
    <cfRule type="cellIs" dxfId="288" priority="432" operator="equal">
      <formula>"Denied"</formula>
    </cfRule>
    <cfRule type="cellIs" dxfId="287" priority="433" operator="equal">
      <formula>"Approved"</formula>
    </cfRule>
  </conditionalFormatting>
  <conditionalFormatting sqref="B4:M5 B1709:M1729 B1730:H1731 J1730:M1731 B1732:M1812 B1813:D1813 H1813:J1829 B7:M1707 C6:M6 K1973:K2021 G1830:J1972 K1813:M1972 F1813">
    <cfRule type="expression" dxfId="286" priority="434">
      <formula>$H4= "section"</formula>
    </cfRule>
    <cfRule type="expression" dxfId="285" priority="435">
      <formula>OR($H4 = "checklist",$H4= "checklist-flat")</formula>
    </cfRule>
  </conditionalFormatting>
  <conditionalFormatting sqref="A1711:A1716">
    <cfRule type="cellIs" dxfId="284" priority="420" operator="equal">
      <formula>"Processing"</formula>
    </cfRule>
    <cfRule type="cellIs" dxfId="283" priority="421" operator="equal">
      <formula>"Implemented"</formula>
    </cfRule>
    <cfRule type="cellIs" dxfId="282" priority="422" operator="equal">
      <formula>"Denied"</formula>
    </cfRule>
    <cfRule type="cellIs" dxfId="281" priority="423" operator="equal">
      <formula>"Approved"</formula>
    </cfRule>
  </conditionalFormatting>
  <conditionalFormatting sqref="B1708:M1708">
    <cfRule type="expression" dxfId="280" priority="428">
      <formula>$H1708= "section"</formula>
    </cfRule>
    <cfRule type="expression" dxfId="279" priority="429">
      <formula>OR($H1708 = "checklist",$H1708= "checklist-flat")</formula>
    </cfRule>
  </conditionalFormatting>
  <conditionalFormatting sqref="A1705:A1710">
    <cfRule type="cellIs" dxfId="278" priority="424" operator="equal">
      <formula>"Processing"</formula>
    </cfRule>
    <cfRule type="cellIs" dxfId="277" priority="425" operator="equal">
      <formula>"Implemented"</formula>
    </cfRule>
    <cfRule type="cellIs" dxfId="276" priority="426" operator="equal">
      <formula>"Denied"</formula>
    </cfRule>
    <cfRule type="cellIs" dxfId="275" priority="427" operator="equal">
      <formula>"Approved"</formula>
    </cfRule>
  </conditionalFormatting>
  <conditionalFormatting sqref="A1717:A1812">
    <cfRule type="cellIs" dxfId="274" priority="416" operator="equal">
      <formula>"Processing"</formula>
    </cfRule>
    <cfRule type="cellIs" dxfId="273" priority="417" operator="equal">
      <formula>"Implemented"</formula>
    </cfRule>
    <cfRule type="cellIs" dxfId="272" priority="418" operator="equal">
      <formula>"Denied"</formula>
    </cfRule>
    <cfRule type="cellIs" dxfId="271" priority="419" operator="equal">
      <formula>"Approved"</formula>
    </cfRule>
  </conditionalFormatting>
  <conditionalFormatting sqref="A4:A7 A9:A2167 A2190:A2360 A2400:A2510">
    <cfRule type="containsText" dxfId="270" priority="415" operator="containsText" text="Updated in ConQA">
      <formula>NOT(ISERROR(SEARCH("Updated in ConQA",A4)))</formula>
    </cfRule>
  </conditionalFormatting>
  <conditionalFormatting sqref="A1814:A2087">
    <cfRule type="cellIs" dxfId="269" priority="409" operator="equal">
      <formula>"Processing"</formula>
    </cfRule>
    <cfRule type="cellIs" dxfId="268" priority="410" operator="equal">
      <formula>"Implemented"</formula>
    </cfRule>
    <cfRule type="cellIs" dxfId="267" priority="411" operator="equal">
      <formula>"Denied"</formula>
    </cfRule>
    <cfRule type="cellIs" dxfId="266" priority="412" operator="equal">
      <formula>"Approved"</formula>
    </cfRule>
  </conditionalFormatting>
  <conditionalFormatting sqref="B1814:D1972 F1814:F1972">
    <cfRule type="expression" dxfId="265" priority="413">
      <formula>$H1814= "section"</formula>
    </cfRule>
    <cfRule type="expression" dxfId="264" priority="414">
      <formula>OR($H1814 = "checklist",$H1814= "checklist-flat")</formula>
    </cfRule>
  </conditionalFormatting>
  <conditionalFormatting sqref="A1814:A2087">
    <cfRule type="containsText" dxfId="263" priority="408" operator="containsText" text="Updated in ConQA">
      <formula>NOT(ISERROR(SEARCH("Updated in ConQA",A1814)))</formula>
    </cfRule>
  </conditionalFormatting>
  <conditionalFormatting sqref="G1813:G1829">
    <cfRule type="expression" dxfId="262" priority="406">
      <formula>$H1813= "section"</formula>
    </cfRule>
    <cfRule type="expression" dxfId="261" priority="407">
      <formula>OR($H1813 = "checklist",$H1813= "checklist-flat")</formula>
    </cfRule>
  </conditionalFormatting>
  <conditionalFormatting sqref="B6">
    <cfRule type="expression" dxfId="260" priority="404">
      <formula>$H6= "section"</formula>
    </cfRule>
    <cfRule type="expression" dxfId="259" priority="405">
      <formula>OR($H6 = "checklist",$H6= "checklist-flat")</formula>
    </cfRule>
  </conditionalFormatting>
  <conditionalFormatting sqref="A2088:A2106">
    <cfRule type="cellIs" dxfId="258" priority="400" operator="equal">
      <formula>"Processing"</formula>
    </cfRule>
    <cfRule type="cellIs" dxfId="257" priority="401" operator="equal">
      <formula>"Implemented"</formula>
    </cfRule>
    <cfRule type="cellIs" dxfId="256" priority="402" operator="equal">
      <formula>"Denied"</formula>
    </cfRule>
    <cfRule type="cellIs" dxfId="255" priority="403" operator="equal">
      <formula>"Approved"</formula>
    </cfRule>
  </conditionalFormatting>
  <conditionalFormatting sqref="A2088:A2106">
    <cfRule type="cellIs" dxfId="254" priority="396" operator="equal">
      <formula>"Processing"</formula>
    </cfRule>
    <cfRule type="cellIs" dxfId="253" priority="397" operator="equal">
      <formula>"Implemented"</formula>
    </cfRule>
    <cfRule type="cellIs" dxfId="252" priority="398" operator="equal">
      <formula>"Denied"</formula>
    </cfRule>
    <cfRule type="cellIs" dxfId="251" priority="399" operator="equal">
      <formula>"Approved"</formula>
    </cfRule>
  </conditionalFormatting>
  <conditionalFormatting sqref="A2088:A2106">
    <cfRule type="containsText" dxfId="250" priority="395" operator="containsText" text="Updated in ConQA">
      <formula>NOT(ISERROR(SEARCH("Updated in ConQA",A2088)))</formula>
    </cfRule>
  </conditionalFormatting>
  <conditionalFormatting sqref="B2113:G2113">
    <cfRule type="expression" dxfId="249" priority="393">
      <formula>$H2113= "section"</formula>
    </cfRule>
    <cfRule type="expression" dxfId="248" priority="394">
      <formula>OR($H2113 = "checklist",$H2113= "checklist-flat")</formula>
    </cfRule>
  </conditionalFormatting>
  <conditionalFormatting sqref="B2114">
    <cfRule type="expression" dxfId="247" priority="386">
      <formula>$H2114= "section"</formula>
    </cfRule>
    <cfRule type="expression" dxfId="246" priority="387">
      <formula>OR($H2114 = "checklist",$H2114= "checklist-flat")</formula>
    </cfRule>
  </conditionalFormatting>
  <conditionalFormatting sqref="E1813:E1972">
    <cfRule type="expression" dxfId="245" priority="384">
      <formula>$H1813= "section"</formula>
    </cfRule>
    <cfRule type="expression" dxfId="244" priority="385">
      <formula>OR($H1813 = "checklist",$H1813= "checklist-flat")</formula>
    </cfRule>
  </conditionalFormatting>
  <conditionalFormatting sqref="M4:M2519 M2521:M2563">
    <cfRule type="notContainsBlanks" dxfId="243" priority="383">
      <formula>LEN(TRIM(M4))&gt;0</formula>
    </cfRule>
  </conditionalFormatting>
  <conditionalFormatting sqref="A2148:A2167">
    <cfRule type="cellIs" dxfId="242" priority="379" operator="equal">
      <formula>"Processing"</formula>
    </cfRule>
    <cfRule type="cellIs" dxfId="241" priority="380" operator="equal">
      <formula>"Implemented"</formula>
    </cfRule>
    <cfRule type="cellIs" dxfId="240" priority="381" operator="equal">
      <formula>"Denied"</formula>
    </cfRule>
    <cfRule type="cellIs" dxfId="239" priority="382" operator="equal">
      <formula>"Approved"</formula>
    </cfRule>
  </conditionalFormatting>
  <conditionalFormatting sqref="A2148:A2167">
    <cfRule type="cellIs" dxfId="238" priority="375" operator="equal">
      <formula>"Processing"</formula>
    </cfRule>
    <cfRule type="cellIs" dxfId="237" priority="376" operator="equal">
      <formula>"Implemented"</formula>
    </cfRule>
    <cfRule type="cellIs" dxfId="236" priority="377" operator="equal">
      <formula>"Denied"</formula>
    </cfRule>
    <cfRule type="cellIs" dxfId="235" priority="378" operator="equal">
      <formula>"Approved"</formula>
    </cfRule>
  </conditionalFormatting>
  <conditionalFormatting sqref="A2148:A2167">
    <cfRule type="containsText" dxfId="234" priority="374" operator="containsText" text="Updated in ConQA">
      <formula>NOT(ISERROR(SEARCH("Updated in ConQA",A2148)))</formula>
    </cfRule>
  </conditionalFormatting>
  <conditionalFormatting sqref="A2088:A2106 A2148:A2167">
    <cfRule type="cellIs" dxfId="233" priority="370" operator="equal">
      <formula>"Processing"</formula>
    </cfRule>
    <cfRule type="cellIs" dxfId="232" priority="371" operator="equal">
      <formula>"Implemented"</formula>
    </cfRule>
    <cfRule type="cellIs" dxfId="231" priority="372" operator="equal">
      <formula>"Denied"</formula>
    </cfRule>
    <cfRule type="cellIs" dxfId="230" priority="373" operator="equal">
      <formula>"Approved"</formula>
    </cfRule>
  </conditionalFormatting>
  <conditionalFormatting sqref="A2088:A2106 A2148:A2167">
    <cfRule type="cellIs" dxfId="229" priority="366" operator="equal">
      <formula>"Processing"</formula>
    </cfRule>
    <cfRule type="cellIs" dxfId="228" priority="367" operator="equal">
      <formula>"Implemented"</formula>
    </cfRule>
    <cfRule type="cellIs" dxfId="227" priority="368" operator="equal">
      <formula>"Denied"</formula>
    </cfRule>
    <cfRule type="cellIs" dxfId="226" priority="369" operator="equal">
      <formula>"Approved"</formula>
    </cfRule>
  </conditionalFormatting>
  <conditionalFormatting sqref="A2088:A2106 A2148:A2167">
    <cfRule type="containsText" dxfId="225" priority="365" operator="containsText" text="Updated in ConQA">
      <formula>NOT(ISERROR(SEARCH("Updated in ConQA",A2088)))</formula>
    </cfRule>
  </conditionalFormatting>
  <conditionalFormatting sqref="A8">
    <cfRule type="cellIs" dxfId="224" priority="361" operator="equal">
      <formula>"Processing"</formula>
    </cfRule>
    <cfRule type="cellIs" dxfId="223" priority="362" operator="equal">
      <formula>"Implemented"</formula>
    </cfRule>
    <cfRule type="cellIs" dxfId="222" priority="363" operator="equal">
      <formula>"Denied"</formula>
    </cfRule>
    <cfRule type="cellIs" dxfId="221" priority="364" operator="equal">
      <formula>"Approved"</formula>
    </cfRule>
  </conditionalFormatting>
  <conditionalFormatting sqref="A8">
    <cfRule type="containsText" dxfId="220" priority="360" operator="containsText" text="Updated in ConQA">
      <formula>NOT(ISERROR(SEARCH("Updated in ConQA",A8)))</formula>
    </cfRule>
  </conditionalFormatting>
  <conditionalFormatting sqref="A2161:A2272">
    <cfRule type="containsText" dxfId="219" priority="359" operator="containsText" text="Updated in ConQA">
      <formula>NOT(ISERROR(SEARCH("Updated in ConQA",A2161)))</formula>
    </cfRule>
  </conditionalFormatting>
  <conditionalFormatting sqref="I2179 H2476:I2476">
    <cfRule type="expression" dxfId="218" priority="357">
      <formula>OR($D2179 = "checklist",$D2179 ="checklist-flat")</formula>
    </cfRule>
  </conditionalFormatting>
  <conditionalFormatting sqref="I2179 H2476:I2476">
    <cfRule type="expression" dxfId="217" priority="358">
      <formula>$D2179="Section"</formula>
    </cfRule>
  </conditionalFormatting>
  <conditionalFormatting sqref="I2180">
    <cfRule type="expression" dxfId="216" priority="355">
      <formula>OR($D2180 = "checklist",$D2180 ="checklist-flat")</formula>
    </cfRule>
  </conditionalFormatting>
  <conditionalFormatting sqref="I2180">
    <cfRule type="expression" dxfId="215" priority="356">
      <formula>$D2180="Section"</formula>
    </cfRule>
  </conditionalFormatting>
  <conditionalFormatting sqref="A2107:A2117">
    <cfRule type="cellIs" dxfId="214" priority="351" operator="equal">
      <formula>"Processing"</formula>
    </cfRule>
    <cfRule type="cellIs" dxfId="213" priority="352" operator="equal">
      <formula>"Implemented"</formula>
    </cfRule>
    <cfRule type="cellIs" dxfId="212" priority="353" operator="equal">
      <formula>"Denied"</formula>
    </cfRule>
    <cfRule type="cellIs" dxfId="211" priority="354" operator="equal">
      <formula>"Approved"</formula>
    </cfRule>
  </conditionalFormatting>
  <conditionalFormatting sqref="A2107:A2117">
    <cfRule type="cellIs" dxfId="210" priority="347" operator="equal">
      <formula>"Processing"</formula>
    </cfRule>
    <cfRule type="cellIs" dxfId="209" priority="348" operator="equal">
      <formula>"Implemented"</formula>
    </cfRule>
    <cfRule type="cellIs" dxfId="208" priority="349" operator="equal">
      <formula>"Denied"</formula>
    </cfRule>
    <cfRule type="cellIs" dxfId="207" priority="350" operator="equal">
      <formula>"Approved"</formula>
    </cfRule>
  </conditionalFormatting>
  <conditionalFormatting sqref="A2107:A2117">
    <cfRule type="containsText" dxfId="206" priority="346" operator="containsText" text="Updated in ConQA">
      <formula>NOT(ISERROR(SEARCH("Updated in ConQA",A2107)))</formula>
    </cfRule>
  </conditionalFormatting>
  <conditionalFormatting sqref="A2118:A2130">
    <cfRule type="cellIs" dxfId="205" priority="342" operator="equal">
      <formula>"Processing"</formula>
    </cfRule>
    <cfRule type="cellIs" dxfId="204" priority="343" operator="equal">
      <formula>"Implemented"</formula>
    </cfRule>
    <cfRule type="cellIs" dxfId="203" priority="344" operator="equal">
      <formula>"Denied"</formula>
    </cfRule>
    <cfRule type="cellIs" dxfId="202" priority="345" operator="equal">
      <formula>"Approved"</formula>
    </cfRule>
  </conditionalFormatting>
  <conditionalFormatting sqref="A2118:A2130">
    <cfRule type="cellIs" dxfId="201" priority="338" operator="equal">
      <formula>"Processing"</formula>
    </cfRule>
    <cfRule type="cellIs" dxfId="200" priority="339" operator="equal">
      <formula>"Implemented"</formula>
    </cfRule>
    <cfRule type="cellIs" dxfId="199" priority="340" operator="equal">
      <formula>"Denied"</formula>
    </cfRule>
    <cfRule type="cellIs" dxfId="198" priority="341" operator="equal">
      <formula>"Approved"</formula>
    </cfRule>
  </conditionalFormatting>
  <conditionalFormatting sqref="A2118:A2130">
    <cfRule type="containsText" dxfId="197" priority="337" operator="containsText" text="Updated in ConQA">
      <formula>NOT(ISERROR(SEARCH("Updated in ConQA",A2118)))</formula>
    </cfRule>
  </conditionalFormatting>
  <conditionalFormatting sqref="A2131:A2147">
    <cfRule type="cellIs" dxfId="196" priority="333" operator="equal">
      <formula>"Processing"</formula>
    </cfRule>
    <cfRule type="cellIs" dxfId="195" priority="334" operator="equal">
      <formula>"Implemented"</formula>
    </cfRule>
    <cfRule type="cellIs" dxfId="194" priority="335" operator="equal">
      <formula>"Denied"</formula>
    </cfRule>
    <cfRule type="cellIs" dxfId="193" priority="336" operator="equal">
      <formula>"Approved"</formula>
    </cfRule>
  </conditionalFormatting>
  <conditionalFormatting sqref="A2131:A2147">
    <cfRule type="cellIs" dxfId="192" priority="329" operator="equal">
      <formula>"Processing"</formula>
    </cfRule>
    <cfRule type="cellIs" dxfId="191" priority="330" operator="equal">
      <formula>"Implemented"</formula>
    </cfRule>
    <cfRule type="cellIs" dxfId="190" priority="331" operator="equal">
      <formula>"Denied"</formula>
    </cfRule>
    <cfRule type="cellIs" dxfId="189" priority="332" operator="equal">
      <formula>"Approved"</formula>
    </cfRule>
  </conditionalFormatting>
  <conditionalFormatting sqref="A2131:A2147">
    <cfRule type="containsText" dxfId="188" priority="328" operator="containsText" text="Updated in ConQA">
      <formula>NOT(ISERROR(SEARCH("Updated in ConQA",A2131)))</formula>
    </cfRule>
  </conditionalFormatting>
  <conditionalFormatting sqref="H2210:H2214">
    <cfRule type="expression" dxfId="187" priority="326">
      <formula>$H2210= "section"</formula>
    </cfRule>
    <cfRule type="expression" dxfId="186" priority="327">
      <formula>OR($H2210 = "checklist",$H2210= "checklist-flat")</formula>
    </cfRule>
  </conditionalFormatting>
  <conditionalFormatting sqref="A2181:A2188">
    <cfRule type="containsText" dxfId="185" priority="306" operator="containsText" text="Updated in ConQA">
      <formula>NOT(ISERROR(SEARCH("Updated in ConQA",A2181)))</formula>
    </cfRule>
  </conditionalFormatting>
  <conditionalFormatting sqref="A2181:A2188">
    <cfRule type="cellIs" dxfId="184" priority="302" operator="equal">
      <formula>"Processing"</formula>
    </cfRule>
    <cfRule type="cellIs" dxfId="183" priority="303" operator="equal">
      <formula>"Implemented"</formula>
    </cfRule>
    <cfRule type="cellIs" dxfId="182" priority="304" operator="equal">
      <formula>"Denied"</formula>
    </cfRule>
    <cfRule type="cellIs" dxfId="181" priority="305" operator="equal">
      <formula>"Approved"</formula>
    </cfRule>
  </conditionalFormatting>
  <conditionalFormatting sqref="A2181:A2188">
    <cfRule type="cellIs" dxfId="180" priority="298" operator="equal">
      <formula>"Processing"</formula>
    </cfRule>
    <cfRule type="cellIs" dxfId="179" priority="299" operator="equal">
      <formula>"Implemented"</formula>
    </cfRule>
    <cfRule type="cellIs" dxfId="178" priority="300" operator="equal">
      <formula>"Denied"</formula>
    </cfRule>
    <cfRule type="cellIs" dxfId="177" priority="301" operator="equal">
      <formula>"Approved"</formula>
    </cfRule>
  </conditionalFormatting>
  <conditionalFormatting sqref="A2181:A2188">
    <cfRule type="containsText" dxfId="176" priority="297" operator="containsText" text="Updated in ConQA">
      <formula>NOT(ISERROR(SEARCH("Updated in ConQA",A2181)))</formula>
    </cfRule>
  </conditionalFormatting>
  <conditionalFormatting sqref="A2181:A2188">
    <cfRule type="cellIs" dxfId="175" priority="293" operator="equal">
      <formula>"Processing"</formula>
    </cfRule>
    <cfRule type="cellIs" dxfId="174" priority="294" operator="equal">
      <formula>"Implemented"</formula>
    </cfRule>
    <cfRule type="cellIs" dxfId="173" priority="295" operator="equal">
      <formula>"Denied"</formula>
    </cfRule>
    <cfRule type="cellIs" dxfId="172" priority="296" operator="equal">
      <formula>"Approved"</formula>
    </cfRule>
  </conditionalFormatting>
  <conditionalFormatting sqref="A2181:A2188">
    <cfRule type="cellIs" dxfId="171" priority="289" operator="equal">
      <formula>"Processing"</formula>
    </cfRule>
    <cfRule type="cellIs" dxfId="170" priority="290" operator="equal">
      <formula>"Implemented"</formula>
    </cfRule>
    <cfRule type="cellIs" dxfId="169" priority="291" operator="equal">
      <formula>"Denied"</formula>
    </cfRule>
    <cfRule type="cellIs" dxfId="168" priority="292" operator="equal">
      <formula>"Approved"</formula>
    </cfRule>
  </conditionalFormatting>
  <conditionalFormatting sqref="A2181:A2188">
    <cfRule type="containsText" dxfId="167" priority="288" operator="containsText" text="Updated in ConQA">
      <formula>NOT(ISERROR(SEARCH("Updated in ConQA",A2181)))</formula>
    </cfRule>
  </conditionalFormatting>
  <conditionalFormatting sqref="A2189:A2200">
    <cfRule type="containsText" dxfId="166" priority="287" operator="containsText" text="Updated in ConQA">
      <formula>NOT(ISERROR(SEARCH("Updated in ConQA",A2189)))</formula>
    </cfRule>
  </conditionalFormatting>
  <conditionalFormatting sqref="A2189:A2200">
    <cfRule type="cellIs" dxfId="165" priority="283" operator="equal">
      <formula>"Processing"</formula>
    </cfRule>
    <cfRule type="cellIs" dxfId="164" priority="284" operator="equal">
      <formula>"Implemented"</formula>
    </cfRule>
    <cfRule type="cellIs" dxfId="163" priority="285" operator="equal">
      <formula>"Denied"</formula>
    </cfRule>
    <cfRule type="cellIs" dxfId="162" priority="286" operator="equal">
      <formula>"Approved"</formula>
    </cfRule>
  </conditionalFormatting>
  <conditionalFormatting sqref="A2189:A2200">
    <cfRule type="cellIs" dxfId="161" priority="279" operator="equal">
      <formula>"Processing"</formula>
    </cfRule>
    <cfRule type="cellIs" dxfId="160" priority="280" operator="equal">
      <formula>"Implemented"</formula>
    </cfRule>
    <cfRule type="cellIs" dxfId="159" priority="281" operator="equal">
      <formula>"Denied"</formula>
    </cfRule>
    <cfRule type="cellIs" dxfId="158" priority="282" operator="equal">
      <formula>"Approved"</formula>
    </cfRule>
  </conditionalFormatting>
  <conditionalFormatting sqref="A2189:A2200">
    <cfRule type="containsText" dxfId="157" priority="278" operator="containsText" text="Updated in ConQA">
      <formula>NOT(ISERROR(SEARCH("Updated in ConQA",A2189)))</formula>
    </cfRule>
  </conditionalFormatting>
  <conditionalFormatting sqref="A2189:A2200">
    <cfRule type="cellIs" dxfId="156" priority="274" operator="equal">
      <formula>"Processing"</formula>
    </cfRule>
    <cfRule type="cellIs" dxfId="155" priority="275" operator="equal">
      <formula>"Implemented"</formula>
    </cfRule>
    <cfRule type="cellIs" dxfId="154" priority="276" operator="equal">
      <formula>"Denied"</formula>
    </cfRule>
    <cfRule type="cellIs" dxfId="153" priority="277" operator="equal">
      <formula>"Approved"</formula>
    </cfRule>
  </conditionalFormatting>
  <conditionalFormatting sqref="A2189:A2200">
    <cfRule type="cellIs" dxfId="152" priority="270" operator="equal">
      <formula>"Processing"</formula>
    </cfRule>
    <cfRule type="cellIs" dxfId="151" priority="271" operator="equal">
      <formula>"Implemented"</formula>
    </cfRule>
    <cfRule type="cellIs" dxfId="150" priority="272" operator="equal">
      <formula>"Denied"</formula>
    </cfRule>
    <cfRule type="cellIs" dxfId="149" priority="273" operator="equal">
      <formula>"Approved"</formula>
    </cfRule>
  </conditionalFormatting>
  <conditionalFormatting sqref="A2189:A2200">
    <cfRule type="containsText" dxfId="148" priority="269" operator="containsText" text="Updated in ConQA">
      <formula>NOT(ISERROR(SEARCH("Updated in ConQA",A2189)))</formula>
    </cfRule>
  </conditionalFormatting>
  <conditionalFormatting sqref="A2201:A2205">
    <cfRule type="containsText" dxfId="147" priority="268" operator="containsText" text="Updated in ConQA">
      <formula>NOT(ISERROR(SEARCH("Updated in ConQA",A2201)))</formula>
    </cfRule>
  </conditionalFormatting>
  <conditionalFormatting sqref="A2201:A2205">
    <cfRule type="cellIs" dxfId="146" priority="264" operator="equal">
      <formula>"Processing"</formula>
    </cfRule>
    <cfRule type="cellIs" dxfId="145" priority="265" operator="equal">
      <formula>"Implemented"</formula>
    </cfRule>
    <cfRule type="cellIs" dxfId="144" priority="266" operator="equal">
      <formula>"Denied"</formula>
    </cfRule>
    <cfRule type="cellIs" dxfId="143" priority="267" operator="equal">
      <formula>"Approved"</formula>
    </cfRule>
  </conditionalFormatting>
  <conditionalFormatting sqref="A2201:A2205">
    <cfRule type="cellIs" dxfId="142" priority="260" operator="equal">
      <formula>"Processing"</formula>
    </cfRule>
    <cfRule type="cellIs" dxfId="141" priority="261" operator="equal">
      <formula>"Implemented"</formula>
    </cfRule>
    <cfRule type="cellIs" dxfId="140" priority="262" operator="equal">
      <formula>"Denied"</formula>
    </cfRule>
    <cfRule type="cellIs" dxfId="139" priority="263" operator="equal">
      <formula>"Approved"</formula>
    </cfRule>
  </conditionalFormatting>
  <conditionalFormatting sqref="A2201:A2205">
    <cfRule type="containsText" dxfId="138" priority="259" operator="containsText" text="Updated in ConQA">
      <formula>NOT(ISERROR(SEARCH("Updated in ConQA",A2201)))</formula>
    </cfRule>
  </conditionalFormatting>
  <conditionalFormatting sqref="A2201:A2205">
    <cfRule type="cellIs" dxfId="137" priority="255" operator="equal">
      <formula>"Processing"</formula>
    </cfRule>
    <cfRule type="cellIs" dxfId="136" priority="256" operator="equal">
      <formula>"Implemented"</formula>
    </cfRule>
    <cfRule type="cellIs" dxfId="135" priority="257" operator="equal">
      <formula>"Denied"</formula>
    </cfRule>
    <cfRule type="cellIs" dxfId="134" priority="258" operator="equal">
      <formula>"Approved"</formula>
    </cfRule>
  </conditionalFormatting>
  <conditionalFormatting sqref="A2201:A2205">
    <cfRule type="cellIs" dxfId="133" priority="251" operator="equal">
      <formula>"Processing"</formula>
    </cfRule>
    <cfRule type="cellIs" dxfId="132" priority="252" operator="equal">
      <formula>"Implemented"</formula>
    </cfRule>
    <cfRule type="cellIs" dxfId="131" priority="253" operator="equal">
      <formula>"Denied"</formula>
    </cfRule>
    <cfRule type="cellIs" dxfId="130" priority="254" operator="equal">
      <formula>"Approved"</formula>
    </cfRule>
  </conditionalFormatting>
  <conditionalFormatting sqref="A2201:A2205">
    <cfRule type="containsText" dxfId="129" priority="250" operator="containsText" text="Updated in ConQA">
      <formula>NOT(ISERROR(SEARCH("Updated in ConQA",A2201)))</formula>
    </cfRule>
  </conditionalFormatting>
  <conditionalFormatting sqref="A2206:A2242">
    <cfRule type="containsText" dxfId="128" priority="249" operator="containsText" text="Updated in ConQA">
      <formula>NOT(ISERROR(SEARCH("Updated in ConQA",A2206)))</formula>
    </cfRule>
  </conditionalFormatting>
  <conditionalFormatting sqref="A2206:A2242">
    <cfRule type="cellIs" dxfId="127" priority="245" operator="equal">
      <formula>"Processing"</formula>
    </cfRule>
    <cfRule type="cellIs" dxfId="126" priority="246" operator="equal">
      <formula>"Implemented"</formula>
    </cfRule>
    <cfRule type="cellIs" dxfId="125" priority="247" operator="equal">
      <formula>"Denied"</formula>
    </cfRule>
    <cfRule type="cellIs" dxfId="124" priority="248" operator="equal">
      <formula>"Approved"</formula>
    </cfRule>
  </conditionalFormatting>
  <conditionalFormatting sqref="A2206:A2242">
    <cfRule type="cellIs" dxfId="123" priority="241" operator="equal">
      <formula>"Processing"</formula>
    </cfRule>
    <cfRule type="cellIs" dxfId="122" priority="242" operator="equal">
      <formula>"Implemented"</formula>
    </cfRule>
    <cfRule type="cellIs" dxfId="121" priority="243" operator="equal">
      <formula>"Denied"</formula>
    </cfRule>
    <cfRule type="cellIs" dxfId="120" priority="244" operator="equal">
      <formula>"Approved"</formula>
    </cfRule>
  </conditionalFormatting>
  <conditionalFormatting sqref="A2206:A2242">
    <cfRule type="containsText" dxfId="119" priority="240" operator="containsText" text="Updated in ConQA">
      <formula>NOT(ISERROR(SEARCH("Updated in ConQA",A2206)))</formula>
    </cfRule>
  </conditionalFormatting>
  <conditionalFormatting sqref="A2206:A2242">
    <cfRule type="cellIs" dxfId="118" priority="236" operator="equal">
      <formula>"Processing"</formula>
    </cfRule>
    <cfRule type="cellIs" dxfId="117" priority="237" operator="equal">
      <formula>"Implemented"</formula>
    </cfRule>
    <cfRule type="cellIs" dxfId="116" priority="238" operator="equal">
      <formula>"Denied"</formula>
    </cfRule>
    <cfRule type="cellIs" dxfId="115" priority="239" operator="equal">
      <formula>"Approved"</formula>
    </cfRule>
  </conditionalFormatting>
  <conditionalFormatting sqref="A2206:A2242">
    <cfRule type="cellIs" dxfId="114" priority="232" operator="equal">
      <formula>"Processing"</formula>
    </cfRule>
    <cfRule type="cellIs" dxfId="113" priority="233" operator="equal">
      <formula>"Implemented"</formula>
    </cfRule>
    <cfRule type="cellIs" dxfId="112" priority="234" operator="equal">
      <formula>"Denied"</formula>
    </cfRule>
    <cfRule type="cellIs" dxfId="111" priority="235" operator="equal">
      <formula>"Approved"</formula>
    </cfRule>
  </conditionalFormatting>
  <conditionalFormatting sqref="A2206:A2242">
    <cfRule type="containsText" dxfId="110" priority="231" operator="containsText" text="Updated in ConQA">
      <formula>NOT(ISERROR(SEARCH("Updated in ConQA",A2206)))</formula>
    </cfRule>
  </conditionalFormatting>
  <conditionalFormatting sqref="A2178:A2181">
    <cfRule type="containsText" dxfId="109" priority="210" operator="containsText" text="Updated in ConQA">
      <formula>NOT(ISERROR(SEARCH("Updated in ConQA",A2178)))</formula>
    </cfRule>
  </conditionalFormatting>
  <conditionalFormatting sqref="A2178:A2181">
    <cfRule type="cellIs" dxfId="108" priority="206" operator="equal">
      <formula>"Processing"</formula>
    </cfRule>
    <cfRule type="cellIs" dxfId="107" priority="207" operator="equal">
      <formula>"Implemented"</formula>
    </cfRule>
    <cfRule type="cellIs" dxfId="106" priority="208" operator="equal">
      <formula>"Denied"</formula>
    </cfRule>
    <cfRule type="cellIs" dxfId="105" priority="209" operator="equal">
      <formula>"Approved"</formula>
    </cfRule>
  </conditionalFormatting>
  <conditionalFormatting sqref="A2178:A2181">
    <cfRule type="cellIs" dxfId="104" priority="202" operator="equal">
      <formula>"Processing"</formula>
    </cfRule>
    <cfRule type="cellIs" dxfId="103" priority="203" operator="equal">
      <formula>"Implemented"</formula>
    </cfRule>
    <cfRule type="cellIs" dxfId="102" priority="204" operator="equal">
      <formula>"Denied"</formula>
    </cfRule>
    <cfRule type="cellIs" dxfId="101" priority="205" operator="equal">
      <formula>"Approved"</formula>
    </cfRule>
  </conditionalFormatting>
  <conditionalFormatting sqref="A2178:A2181">
    <cfRule type="containsText" dxfId="100" priority="201" operator="containsText" text="Updated in ConQA">
      <formula>NOT(ISERROR(SEARCH("Updated in ConQA",A2178)))</formula>
    </cfRule>
  </conditionalFormatting>
  <conditionalFormatting sqref="A2178:A2181">
    <cfRule type="cellIs" dxfId="99" priority="197" operator="equal">
      <formula>"Processing"</formula>
    </cfRule>
    <cfRule type="cellIs" dxfId="98" priority="198" operator="equal">
      <formula>"Implemented"</formula>
    </cfRule>
    <cfRule type="cellIs" dxfId="97" priority="199" operator="equal">
      <formula>"Denied"</formula>
    </cfRule>
    <cfRule type="cellIs" dxfId="96" priority="200" operator="equal">
      <formula>"Approved"</formula>
    </cfRule>
  </conditionalFormatting>
  <conditionalFormatting sqref="A2178:A2181">
    <cfRule type="cellIs" dxfId="95" priority="193" operator="equal">
      <formula>"Processing"</formula>
    </cfRule>
    <cfRule type="cellIs" dxfId="94" priority="194" operator="equal">
      <formula>"Implemented"</formula>
    </cfRule>
    <cfRule type="cellIs" dxfId="93" priority="195" operator="equal">
      <formula>"Denied"</formula>
    </cfRule>
    <cfRule type="cellIs" dxfId="92" priority="196" operator="equal">
      <formula>"Approved"</formula>
    </cfRule>
  </conditionalFormatting>
  <conditionalFormatting sqref="A2178:A2181">
    <cfRule type="containsText" dxfId="91" priority="192" operator="containsText" text="Updated in ConQA">
      <formula>NOT(ISERROR(SEARCH("Updated in ConQA",A2178)))</formula>
    </cfRule>
  </conditionalFormatting>
  <conditionalFormatting sqref="C2250:C2289">
    <cfRule type="expression" dxfId="90" priority="190">
      <formula>$H2250= "section"</formula>
    </cfRule>
    <cfRule type="expression" dxfId="89" priority="191">
      <formula>OR($H2250 = "checklist",$H2250= "checklist-flat")</formula>
    </cfRule>
  </conditionalFormatting>
  <conditionalFormatting sqref="H2325:L2340 K2340:K2345">
    <cfRule type="expression" dxfId="88" priority="188">
      <formula>$H2325= "section"</formula>
    </cfRule>
    <cfRule type="expression" dxfId="87" priority="189">
      <formula>OR($H2325 = "checklist",$H2325= "checklist-flat")</formula>
    </cfRule>
  </conditionalFormatting>
  <conditionalFormatting sqref="H2342:I2345">
    <cfRule type="expression" dxfId="86" priority="176">
      <formula>OR($D2342 = "checklist",$D2342 ="checklist-flat")</formula>
    </cfRule>
  </conditionalFormatting>
  <conditionalFormatting sqref="H2342:I2345">
    <cfRule type="expression" dxfId="85" priority="177">
      <formula>$D2342="Section"</formula>
    </cfRule>
  </conditionalFormatting>
  <conditionalFormatting sqref="H2347:I2350">
    <cfRule type="expression" dxfId="84" priority="173">
      <formula>OR($D2347 = "checklist",$D2347 ="checklist-flat")</formula>
    </cfRule>
  </conditionalFormatting>
  <conditionalFormatting sqref="H2347:I2350">
    <cfRule type="expression" dxfId="83" priority="174">
      <formula>$D2347="Section"</formula>
    </cfRule>
  </conditionalFormatting>
  <conditionalFormatting sqref="H2352:I2355">
    <cfRule type="expression" dxfId="82" priority="170">
      <formula>OR($D2352 = "checklist",$D2352 ="checklist-flat")</formula>
    </cfRule>
  </conditionalFormatting>
  <conditionalFormatting sqref="H2352:I2355">
    <cfRule type="expression" dxfId="81" priority="171">
      <formula>$D2352="Section"</formula>
    </cfRule>
  </conditionalFormatting>
  <conditionalFormatting sqref="H2357:I2360">
    <cfRule type="expression" dxfId="80" priority="167">
      <formula>OR($D2357 = "checklist",$D2357 ="checklist-flat")</formula>
    </cfRule>
  </conditionalFormatting>
  <conditionalFormatting sqref="H2357:I2360">
    <cfRule type="expression" dxfId="79" priority="168">
      <formula>$D2357="Section"</formula>
    </cfRule>
  </conditionalFormatting>
  <conditionalFormatting sqref="H2398:I2399">
    <cfRule type="expression" dxfId="78" priority="165">
      <formula>$B2398= "section"</formula>
    </cfRule>
    <cfRule type="expression" dxfId="77" priority="166">
      <formula>OR($B2398 = "checklist",$B2398= "checklist-flat")</formula>
    </cfRule>
  </conditionalFormatting>
  <conditionalFormatting sqref="H2400:I2400">
    <cfRule type="expression" dxfId="76" priority="150">
      <formula>OR($D2400 = "checklist",$D2400 ="checklist-flat")</formula>
    </cfRule>
  </conditionalFormatting>
  <conditionalFormatting sqref="H2400:I2400">
    <cfRule type="expression" dxfId="75" priority="151">
      <formula>$D2400="Section"</formula>
    </cfRule>
  </conditionalFormatting>
  <conditionalFormatting sqref="G2400">
    <cfRule type="expression" dxfId="74" priority="107">
      <formula>OR($D2400 = "checklist",$D2400 ="checklist-flat")</formula>
    </cfRule>
  </conditionalFormatting>
  <conditionalFormatting sqref="G2400">
    <cfRule type="expression" dxfId="73" priority="108">
      <formula>$D2400="Section"</formula>
    </cfRule>
  </conditionalFormatting>
  <conditionalFormatting sqref="B2401:J2402 B2406:J2407 B2415:J2416 B2420:J2421 B2425:J2426 B2430:J2431 B2435:J2436 B2440:J2441 B2449:J2450 B2462:J2463 B2403:G2404 B2408:G2409 B2412:G2413 B2417:G2418 B2422:G2423 B2427:G2428 B2432:G2433 B2437:G2438 B2442:G2443 B2446:G2447 B2451:G2452 B2459:G2460 J2403:J2405 J2408:J2410 J2412:J2414 J2417:J2419 J2422:J2424 J2427:J2429 J2432:J2434 J2437:J2439 J2442:J2444 J2446:J2448 J2451:J2453 J2459:J2461 B2405:I2405 B2410:I2410 B2414:I2414 B2419:I2419 B2424:I2424 B2429:I2429 B2434:I2434 B2439:I2439 B2444:I2444 B2448:I2448 B2453:I2453 B2455:I2455 B2461:I2461 B2361:B2442 L2446:M2453 L2412:M2444 L2401:M2410">
    <cfRule type="expression" dxfId="72" priority="103">
      <formula>$H2361= "section"</formula>
    </cfRule>
    <cfRule type="expression" dxfId="71" priority="104">
      <formula>OR($H2361 = "checklist",$H2361= "checklist-flat")</formula>
    </cfRule>
  </conditionalFormatting>
  <conditionalFormatting sqref="H2403:I2404 H2408:I2409 H2412:I2413 H2417:I2418 H2422:I2423 H2427:I2428 H2433:I2433 H2437:I2437 H2442:I2442 H2446:I2447 H2451:I2452 H2459:I2459">
    <cfRule type="expression" dxfId="70" priority="96">
      <formula>$B2403= "section"</formula>
    </cfRule>
    <cfRule type="expression" dxfId="69" priority="97">
      <formula>OR($B2403 = "checklist",$B2403= "checklist-flat")</formula>
    </cfRule>
  </conditionalFormatting>
  <conditionalFormatting sqref="H2405:I2405 H2410:I2410 H2414:I2414 H2419:I2419 H2424:I2424 H2429:I2429 H2434:I2434 H2439:I2439 H2444:I2444 H2448:I2448 H2453:I2453 H2455:I2455 H2461:I2461">
    <cfRule type="expression" dxfId="68" priority="93">
      <formula>OR($D2405 = "checklist",$D2405 ="checklist-flat")</formula>
    </cfRule>
  </conditionalFormatting>
  <conditionalFormatting sqref="H2405:I2405 H2410:I2410 H2414:I2414 H2419:I2419 H2424:I2424 H2429:I2429 H2434:I2434 H2439:I2439 H2444:I2444 H2448:I2448 H2453:I2453 H2455:I2455 H2461:I2461">
    <cfRule type="expression" dxfId="67" priority="94">
      <formula>$D2405="Section"</formula>
    </cfRule>
  </conditionalFormatting>
  <conditionalFormatting sqref="G2405 G2410 G2414 G2419 G2424 G2429 G2434 G2439 G2444 G2448 G2453 G2455 G2461">
    <cfRule type="expression" dxfId="66" priority="90">
      <formula>OR($D2405 = "checklist",$D2405 ="checklist-flat")</formula>
    </cfRule>
  </conditionalFormatting>
  <conditionalFormatting sqref="G2405 G2410 G2414 G2419 G2424 G2429 G2434 G2439 G2444 G2448 G2453 G2455 G2461">
    <cfRule type="expression" dxfId="65" priority="91">
      <formula>$D2405="Section"</formula>
    </cfRule>
  </conditionalFormatting>
  <conditionalFormatting sqref="H2438:I2438">
    <cfRule type="expression" dxfId="64" priority="88">
      <formula>$H2438= "section"</formula>
    </cfRule>
    <cfRule type="expression" dxfId="63" priority="89">
      <formula>OR($H2438 = "checklist",$H2438= "checklist-flat")</formula>
    </cfRule>
  </conditionalFormatting>
  <conditionalFormatting sqref="H2443:I2443">
    <cfRule type="expression" dxfId="62" priority="86">
      <formula>$H2443= "section"</formula>
    </cfRule>
    <cfRule type="expression" dxfId="61" priority="87">
      <formula>OR($H2443 = "checklist",$H2443= "checklist-flat")</formula>
    </cfRule>
  </conditionalFormatting>
  <conditionalFormatting sqref="H2432:I2432">
    <cfRule type="expression" dxfId="60" priority="84">
      <formula>$H2432= "section"</formula>
    </cfRule>
    <cfRule type="expression" dxfId="59" priority="85">
      <formula>OR($H2432 = "checklist",$H2432= "checklist-flat")</formula>
    </cfRule>
  </conditionalFormatting>
  <conditionalFormatting sqref="H2460:I2460">
    <cfRule type="expression" dxfId="58" priority="82">
      <formula>$H2460= "section"</formula>
    </cfRule>
    <cfRule type="expression" dxfId="57" priority="83">
      <formula>OR($H2460 = "checklist",$H2460= "checklist-flat")</formula>
    </cfRule>
  </conditionalFormatting>
  <conditionalFormatting sqref="B2290:B2345 B2250:B2272">
    <cfRule type="expression" dxfId="56" priority="80">
      <formula>$H2250= "section"</formula>
    </cfRule>
    <cfRule type="expression" dxfId="55" priority="81">
      <formula>OR($H2250 = "checklist",$H2250= "checklist-flat")</formula>
    </cfRule>
  </conditionalFormatting>
  <conditionalFormatting sqref="H2258:I2260">
    <cfRule type="expression" dxfId="54" priority="78">
      <formula>$H2258= "section"</formula>
    </cfRule>
    <cfRule type="expression" dxfId="53" priority="79">
      <formula>OR($H2258 = "checklist",$H2258= "checklist-flat")</formula>
    </cfRule>
  </conditionalFormatting>
  <conditionalFormatting sqref="H2261:I2261">
    <cfRule type="expression" dxfId="52" priority="76">
      <formula>$B2261= "section"</formula>
    </cfRule>
    <cfRule type="expression" dxfId="51" priority="77">
      <formula>OR($B2261 = "checklist",$B2261= "checklist-flat")</formula>
    </cfRule>
  </conditionalFormatting>
  <conditionalFormatting sqref="H2258:I2258">
    <cfRule type="expression" dxfId="50" priority="73">
      <formula>OR($D2258 = "checklist",$D2258 ="checklist-flat")</formula>
    </cfRule>
  </conditionalFormatting>
  <conditionalFormatting sqref="H2258:I2258">
    <cfRule type="expression" dxfId="49" priority="74">
      <formula>$D2258="Section"</formula>
    </cfRule>
  </conditionalFormatting>
  <conditionalFormatting sqref="I2468">
    <cfRule type="expression" dxfId="48" priority="69">
      <formula>$H2469= "section"</formula>
    </cfRule>
    <cfRule type="expression" dxfId="47" priority="70">
      <formula>OR($H2469 = "checklist",$H2469= "checklist-flat")</formula>
    </cfRule>
  </conditionalFormatting>
  <conditionalFormatting sqref="H2477:I2481">
    <cfRule type="expression" dxfId="46" priority="61">
      <formula>OR($D2477 = "checklist",$D2477 ="checklist-flat")</formula>
    </cfRule>
  </conditionalFormatting>
  <conditionalFormatting sqref="H2477:I2481">
    <cfRule type="expression" dxfId="45" priority="62">
      <formula>$D2477="Section"</formula>
    </cfRule>
  </conditionalFormatting>
  <conditionalFormatting sqref="H2477:I2481">
    <cfRule type="expression" dxfId="44" priority="59">
      <formula>OR($D2477 = "checklist",$D2477 ="checklist-flat")</formula>
    </cfRule>
  </conditionalFormatting>
  <conditionalFormatting sqref="H2477:I2481">
    <cfRule type="expression" dxfId="43" priority="60">
      <formula>$D2477="Section"</formula>
    </cfRule>
  </conditionalFormatting>
  <conditionalFormatting sqref="F2519:G2544 E2482:K2519">
    <cfRule type="expression" dxfId="42" priority="55">
      <formula>$H2482= "section"</formula>
    </cfRule>
    <cfRule type="expression" dxfId="41" priority="56">
      <formula>OR($H2482 = "checklist",$H2482= "checklist-flat")</formula>
    </cfRule>
  </conditionalFormatting>
  <conditionalFormatting sqref="E4:E2544">
    <cfRule type="containsText" dxfId="40" priority="54" operator="containsText" text="Deletion">
      <formula>NOT(ISERROR(SEARCH("Deletion",E4)))</formula>
    </cfRule>
  </conditionalFormatting>
  <conditionalFormatting sqref="A2290:A2324">
    <cfRule type="containsText" dxfId="39" priority="53" operator="containsText" text="Updated in ConQA">
      <formula>NOT(ISERROR(SEARCH("Updated in ConQA",A2290)))</formula>
    </cfRule>
  </conditionalFormatting>
  <conditionalFormatting sqref="A2341:A2345">
    <cfRule type="containsText" dxfId="38" priority="52" operator="containsText" text="Updated in ConQA">
      <formula>NOT(ISERROR(SEARCH("Updated in ConQA",A2341)))</formula>
    </cfRule>
  </conditionalFormatting>
  <conditionalFormatting sqref="B2545:B2563 D2545:F2563">
    <cfRule type="expression" dxfId="37" priority="29">
      <formula>$H2545= "section"</formula>
    </cfRule>
    <cfRule type="expression" dxfId="36" priority="30">
      <formula>OR($H2545 = "checklist",$H2545= "checklist-flat")</formula>
    </cfRule>
  </conditionalFormatting>
  <conditionalFormatting sqref="F2545:F2563">
    <cfRule type="expression" dxfId="35" priority="23">
      <formula>$H2545= "section"</formula>
    </cfRule>
    <cfRule type="expression" dxfId="34" priority="24">
      <formula>OR($H2545 = "checklist",$H2545= "checklist-flat")</formula>
    </cfRule>
  </conditionalFormatting>
  <conditionalFormatting sqref="E2545:E2563">
    <cfRule type="containsText" dxfId="33" priority="22" operator="containsText" text="Deletion">
      <formula>NOT(ISERROR(SEARCH("Deletion",E2545)))</formula>
    </cfRule>
  </conditionalFormatting>
  <conditionalFormatting sqref="C2545:C2563">
    <cfRule type="expression" dxfId="32" priority="20">
      <formula>$H2545= "section"</formula>
    </cfRule>
    <cfRule type="expression" dxfId="31" priority="21">
      <formula>OR($H2545 = "checklist",$H2545= "checklist-flat")</formula>
    </cfRule>
  </conditionalFormatting>
  <conditionalFormatting sqref="M2520">
    <cfRule type="expression" dxfId="30" priority="18">
      <formula>$H2520= "section"</formula>
    </cfRule>
    <cfRule type="expression" dxfId="29" priority="19">
      <formula>OR($H2520 = "checklist",$H2520= "checklist-flat")</formula>
    </cfRule>
  </conditionalFormatting>
  <conditionalFormatting sqref="M2520">
    <cfRule type="notContainsBlanks" dxfId="28" priority="17">
      <formula>LEN(TRIM(M2520))&gt;0</formula>
    </cfRule>
  </conditionalFormatting>
  <conditionalFormatting sqref="C2391:C2399">
    <cfRule type="expression" dxfId="27" priority="15">
      <formula>$H2391= "section"</formula>
    </cfRule>
    <cfRule type="expression" dxfId="26" priority="16">
      <formula>OR($H2391 = "checklist",$H2391= "checklist-flat")</formula>
    </cfRule>
  </conditionalFormatting>
  <conditionalFormatting sqref="C2477:C2482">
    <cfRule type="expression" dxfId="25" priority="11">
      <formula>$H2477= "section"</formula>
    </cfRule>
    <cfRule type="expression" dxfId="24" priority="12">
      <formula>OR($H2477 = "checklist",$H2477= "checklist-flat")</formula>
    </cfRule>
  </conditionalFormatting>
  <conditionalFormatting sqref="K2520:K2544">
    <cfRule type="expression" dxfId="23" priority="9">
      <formula>$H2520= "section"</formula>
    </cfRule>
    <cfRule type="expression" dxfId="22" priority="10">
      <formula>OR($H2520 = "checklist",$H2520= "checklist-flat")</formula>
    </cfRule>
  </conditionalFormatting>
  <conditionalFormatting sqref="K2520:K2544">
    <cfRule type="expression" dxfId="21" priority="7">
      <formula>$H2520= "section"</formula>
    </cfRule>
    <cfRule type="expression" dxfId="20" priority="8">
      <formula>OR($H2520 = "checklist",$H2520= "checklist-flat")</formula>
    </cfRule>
  </conditionalFormatting>
  <conditionalFormatting sqref="A2520:A2532">
    <cfRule type="containsText" dxfId="19" priority="6" operator="containsText" text="Updated in ConQA">
      <formula>NOT(ISERROR(SEARCH("Updated in ConQA",A2520)))</formula>
    </cfRule>
  </conditionalFormatting>
  <conditionalFormatting sqref="A2530:A2544">
    <cfRule type="containsText" dxfId="18" priority="5" operator="containsText" text="Updated in ConQA">
      <formula>NOT(ISERROR(SEARCH("Updated in ConQA",A2530)))</formula>
    </cfRule>
  </conditionalFormatting>
  <conditionalFormatting sqref="H2476:I2481">
    <cfRule type="expression" dxfId="17" priority="2323">
      <formula>COUNTIFS($D$6:$D$2610,$D$6, $E$6:$E$2563,$E$6 )&gt;1</formula>
    </cfRule>
  </conditionalFormatting>
  <conditionalFormatting sqref="G2461:I2461 G2455:I2455 G2400:I2400 G2405:I2405 G2410:I2410 G2414:I2414 G2419:I2419 G2424:I2424 G2429:I2429 G2434:I2434 G2439:I2439 G2444:I2444 G2453:I2453 G2448:I2448 H2258:I2258">
    <cfRule type="expression" dxfId="16" priority="2324">
      <formula>COUNTIFS($D$6:$D$2617,$D$6, $E$6:$E$2570,$E$6 )&gt;1</formula>
    </cfRule>
  </conditionalFormatting>
  <conditionalFormatting sqref="H2342:I2345 H2347:I2350 H2352:I2355 H2357:I2360">
    <cfRule type="expression" dxfId="15" priority="2339">
      <formula>COUNTIFS($D$6:$D$2657,$D$6, $E$6:$E$2609,$E$6 )&gt;1</formula>
    </cfRule>
  </conditionalFormatting>
  <conditionalFormatting sqref="M2564:M2587">
    <cfRule type="expression" dxfId="14" priority="3">
      <formula>$H2564= "section"</formula>
    </cfRule>
    <cfRule type="expression" dxfId="13" priority="4">
      <formula>OR($H2564 = "checklist",$H2564= "checklist-flat")</formula>
    </cfRule>
  </conditionalFormatting>
  <conditionalFormatting sqref="M2564:M2587">
    <cfRule type="notContainsBlanks" dxfId="12" priority="2">
      <formula>LEN(TRIM(M2564))&gt;0</formula>
    </cfRule>
  </conditionalFormatting>
  <conditionalFormatting sqref="A2564:A2587">
    <cfRule type="containsText" dxfId="11" priority="1" operator="containsText" text="Updated in ConQA">
      <formula>NOT(ISERROR(SEARCH("Updated in ConQA",A2564)))</formula>
    </cfRule>
  </conditionalFormatting>
  <pageMargins left="0.7" right="0.7" top="0.75" bottom="0.75" header="0.3" footer="0.3"/>
  <pageSetup paperSize="9" orientation="portrait" r:id="rId1"/>
  <legacy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F71D0520-3EDE-4D0D-BD85-B9DCBB890205}">
          <x14:formula1>
            <xm:f>Ref!$J$2:$J$6</xm:f>
          </x14:formula1>
          <xm:sqref>E3 E1813:E1048576</xm:sqref>
        </x14:dataValidation>
        <x14:dataValidation type="list" allowBlank="1" showInputMessage="1" showErrorMessage="1" xr:uid="{C8810D50-24A0-44FD-A385-58FAB00A7F79}">
          <x14:formula1>
            <xm:f>Ref!$L$2:$L$6</xm:f>
          </x14:formula1>
          <xm:sqref>A4:A2719</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C491F7A56CB58943B6F05B38315C4437" ma:contentTypeVersion="12" ma:contentTypeDescription="Create a new document." ma:contentTypeScope="" ma:versionID="c7239ebc2951f5307f0ba8e1c56d9010">
  <xsd:schema xmlns:xsd="http://www.w3.org/2001/XMLSchema" xmlns:xs="http://www.w3.org/2001/XMLSchema" xmlns:p="http://schemas.microsoft.com/office/2006/metadata/properties" xmlns:ns2="1c14dc2a-d7cd-4fc2-9f65-295d99cfb175" xmlns:ns3="ab0eb86d-bd34-454a-812c-374f4eeadff0" targetNamespace="http://schemas.microsoft.com/office/2006/metadata/properties" ma:root="true" ma:fieldsID="a9275eed7588f4d604d0d1a1eff81507" ns2:_="" ns3:_="">
    <xsd:import namespace="1c14dc2a-d7cd-4fc2-9f65-295d99cfb175"/>
    <xsd:import namespace="ab0eb86d-bd34-454a-812c-374f4eeadff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h74c834047d049a5b10b9112529bd72b" minOccurs="0"/>
                <xsd:element ref="ns3:TaxCatchAll" minOccurs="0"/>
                <xsd:element ref="ns2:MediaServiceDateTaken" minOccurs="0"/>
                <xsd:element ref="ns2:MediaLengthInSecond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14dc2a-d7cd-4fc2-9f65-295d99cfb17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h74c834047d049a5b10b9112529bd72b" ma:index="13" nillable="true" ma:taxonomy="true" ma:internalName="h74c834047d049a5b10b9112529bd72b" ma:taxonomyFieldName="Site" ma:displayName="Site" ma:default="" ma:fieldId="{174c8340-47d0-49a5-b10b-9112529bd72b}" ma:sspId="dd300ed7-642d-4a4c-a530-ec1d89851659" ma:termSetId="1e439971-d933-45dd-88de-08b2a9f01f74" ma:anchorId="00000000-0000-0000-0000-000000000000" ma:open="false" ma:isKeyword="false">
      <xsd:complexType>
        <xsd:sequence>
          <xsd:element ref="pc:Terms" minOccurs="0" maxOccurs="1"/>
        </xsd:sequence>
      </xsd:complexType>
    </xsd:element>
    <xsd:element name="MediaServiceDateTaken" ma:index="15" nillable="true" ma:displayName="MediaServiceDateTaken" ma:hidden="true" ma:internalName="MediaServiceDateTaken"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b0eb86d-bd34-454a-812c-374f4eeadff0"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bc9b60e0-3a8c-45f1-8167-66ce45929328}" ma:internalName="TaxCatchAll" ma:showField="CatchAllData" ma:web="ab0eb86d-bd34-454a-812c-374f4eeadff0">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6.xml>�� 
</file>

<file path=customXml/item7.xml><?xml version="1.0" encoding="utf-8"?>
<p:properties xmlns:p="http://schemas.microsoft.com/office/2006/metadata/properties" xmlns:xsi="http://www.w3.org/2001/XMLSchema-instance" xmlns:pc="http://schemas.microsoft.com/office/infopath/2007/PartnerControls">
  <documentManagement>
    <TaxCatchAll xmlns="ab0eb86d-bd34-454a-812c-374f4eeadff0" xsi:nil="true"/>
    <h74c834047d049a5b10b9112529bd72b xmlns="1c14dc2a-d7cd-4fc2-9f65-295d99cfb175">
      <Terms xmlns="http://schemas.microsoft.com/office/infopath/2007/PartnerControls"/>
    </h74c834047d049a5b10b9112529bd72b>
  </documentManagement>
</p:properties>
</file>

<file path=customXml/itemProps1.xml><?xml version="1.0" encoding="utf-8"?>
<ds:datastoreItem xmlns:ds="http://schemas.openxmlformats.org/officeDocument/2006/customXml" ds:itemID="{59AD40B2-FC22-4A1F-A61D-4203F896E7F1}"/>
</file>

<file path=customXml/itemProps2.xml><?xml version="1.0" encoding="utf-8"?>
<ds:datastoreItem xmlns:ds="http://schemas.openxmlformats.org/officeDocument/2006/customXml" ds:itemID="{5066C9C3-944B-4E05-8F9C-481548721D5F}"/>
</file>

<file path=customXml/itemProps3.xml><?xml version="1.0" encoding="utf-8"?>
<ds:datastoreItem xmlns:ds="http://schemas.openxmlformats.org/officeDocument/2006/customXml" ds:itemID="{4861D3DC-88ED-402E-9193-749243672E8E}"/>
</file>

<file path=customXml/itemProps4.xml><?xml version="1.0" encoding="utf-8"?>
<ds:datastoreItem xmlns:ds="http://schemas.openxmlformats.org/officeDocument/2006/customXml" ds:itemID="{8BB4B0C8-DC3E-4F51-BC75-DEF62C8F68A2}"/>
</file>

<file path=customXml/itemProps5.xml><?xml version="1.0" encoding="utf-8"?>
<ds:datastoreItem xmlns:ds="http://schemas.openxmlformats.org/officeDocument/2006/customXml" ds:itemID="{1BE29FD9-8371-4DD1-9C1B-FC2CD74CA0F8}"/>
</file>

<file path=customXml/itemProps6.xml><?xml version="1.0" encoding="utf-8"?>
<ds:datastoreItem xmlns:ds="http://schemas.openxmlformats.org/officeDocument/2006/customXml" ds:itemID="{810741DF-98C5-4CA7-8B19-9CF53098BE73}"/>
</file>

<file path=customXml/itemProps7.xml><?xml version="1.0" encoding="utf-8"?>
<ds:datastoreItem xmlns:ds="http://schemas.openxmlformats.org/officeDocument/2006/customXml" ds:itemID="{DC97F2A5-5974-4BB7-B081-D1CEDB8FAD60}"/>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Mitchelson</dc:creator>
  <cp:keywords/>
  <dc:description/>
  <cp:lastModifiedBy>Heather Swan</cp:lastModifiedBy>
  <cp:revision/>
  <dcterms:created xsi:type="dcterms:W3CDTF">2021-10-05T01:59:14Z</dcterms:created>
  <dcterms:modified xsi:type="dcterms:W3CDTF">2023-01-15T23:26:30Z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0x010100C491F7A56CB58943B6F05B38315C4437</vt:lpwstr>
  </property>
  <property fmtid="{D5CDD505-2E9C-101B-9397-08002B2CF9AE}" pid="3" name="Site">
    <vt:lpwstr/>
  </property>
</Properties>
</file>